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chartsheets/sheet1.xml" ContentType="application/vnd.openxmlformats-officedocument.spreadsheetml.chart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231"/>
  <workbookPr codeName="ThisWorkbook" defaultThemeVersion="124226"/>
  <mc:AlternateContent xmlns:mc="http://schemas.openxmlformats.org/markup-compatibility/2006">
    <mc:Choice Requires="x15">
      <x15ac:absPath xmlns:x15ac="http://schemas.microsoft.com/office/spreadsheetml/2010/11/ac" url="U:\LDQ\LDQ2048_Trowbridge Town Council\02. Project Delivery\01. WIP\Reports\TRC-BWB-ZZ-XX-RP-YE-0002_Ph2\Appendix 9- Soils Assessment\"/>
    </mc:Choice>
  </mc:AlternateContent>
  <xr:revisionPtr revIDLastSave="0" documentId="13_ncr:1_{BC9543CE-0729-4593-A23C-21A6253F00D2}" xr6:coauthVersionLast="40" xr6:coauthVersionMax="40" xr10:uidLastSave="{00000000-0000-0000-0000-000000000000}"/>
  <bookViews>
    <workbookView xWindow="28680" yWindow="-120" windowWidth="20730" windowHeight="11160" tabRatio="611" xr2:uid="{00000000-000D-0000-FFFF-FFFF00000000}"/>
  </bookViews>
  <sheets>
    <sheet name="Flow chart" sheetId="6" r:id="rId1"/>
    <sheet name="Define Conceptual Model" sheetId="11" r:id="rId2"/>
    <sheet name="Sheet2" sheetId="28" state="hidden" r:id="rId3"/>
    <sheet name="GSACs" sheetId="12" r:id="rId4"/>
    <sheet name="Original data" sheetId="7" r:id="rId5"/>
    <sheet name="Log data" sheetId="21" state="hidden" r:id="rId6"/>
    <sheet name="Summary Table" sheetId="23" r:id="rId7"/>
    <sheet name="Remove outliers" sheetId="18" r:id="rId8"/>
    <sheet name="Report Sheet" sheetId="5" r:id="rId9"/>
    <sheet name="S4ULs" sheetId="27" r:id="rId10"/>
    <sheet name="TPH HQ" sheetId="30" r:id="rId11"/>
    <sheet name="Coal Tar screening" sheetId="29" r:id="rId12"/>
    <sheet name="CULP Chart" sheetId="31" r:id="rId13"/>
    <sheet name="PAH Source Indicator" sheetId="32" r:id="rId14"/>
    <sheet name="Sorted data" sheetId="17" state="hidden" r:id="rId15"/>
    <sheet name="Data" sheetId="1" state="hidden" r:id="rId16"/>
    <sheet name="Calcs" sheetId="3" state="hidden" r:id="rId17"/>
    <sheet name="Bubble Plot" sheetId="13" r:id="rId18"/>
    <sheet name="Histogram" sheetId="15" r:id="rId19"/>
    <sheet name="Q-Q Plot" sheetId="16" r:id="rId20"/>
    <sheet name="Issue" sheetId="19" r:id="rId21"/>
    <sheet name="Sheet1" sheetId="24" r:id="rId22"/>
  </sheets>
  <externalReferences>
    <externalReference r:id="rId23"/>
    <externalReference r:id="rId24"/>
  </externalReferences>
  <definedNames>
    <definedName name="_xlnm._FilterDatabase" localSheetId="15" hidden="1">Data!$A$1:$A$19</definedName>
    <definedName name="_xlnm._FilterDatabase" localSheetId="1" hidden="1">'Define Conceptual Model'!$B$13:$C$13</definedName>
    <definedName name="_xlnm._FilterDatabase" localSheetId="5" hidden="1">'Log data'!$A$1:$G$21</definedName>
    <definedName name="_xlnm._FilterDatabase" localSheetId="4" hidden="1">'Original data'!$A$1:$CC$21</definedName>
    <definedName name="_xlnm._FilterDatabase" localSheetId="7" hidden="1">'Remove outliers'!$A$1:$F$21</definedName>
    <definedName name="_xlnm._FilterDatabase" localSheetId="14" hidden="1">'Sorted data'!#REF!</definedName>
    <definedName name="_xlnm._FilterDatabase" localSheetId="6" hidden="1">'Summary Table'!$A$1:$J$1</definedName>
    <definedName name="_SSSL">Sheet2!$E$1:$E$8</definedName>
    <definedName name="Acenaphthene">#REF!</definedName>
    <definedName name="Acenaphthylene">#REF!</definedName>
    <definedName name="Aliphatics_C10_12">#REF!</definedName>
    <definedName name="Aliphatics_C12_16">#REF!</definedName>
    <definedName name="Aliphatics_C16_21">#REF!</definedName>
    <definedName name="Aliphatics_C21_35" localSheetId="13">'[1]Residential pathways'!#REF!</definedName>
    <definedName name="Aliphatics_C21_35" localSheetId="9">#REF!</definedName>
    <definedName name="Aliphatics_C21_35">#REF!</definedName>
    <definedName name="Aliphatics_C5_6">#REF!</definedName>
    <definedName name="Aliphatics_C6_8">#REF!</definedName>
    <definedName name="Aliphatics_C8_10">#REF!</definedName>
    <definedName name="Anthracene">#REF!</definedName>
    <definedName name="Aromatics_EC10_12">#REF!</definedName>
    <definedName name="Aromatics_EC12_16">#REF!</definedName>
    <definedName name="Aromatics_EC16_21">#REF!</definedName>
    <definedName name="Aromatics_EC21_35">#REF!</definedName>
    <definedName name="Aromatics_EC8_10">#REF!</definedName>
    <definedName name="Arsenic">#REF!</definedName>
    <definedName name="Barium">#REF!</definedName>
    <definedName name="Benzene">#REF!</definedName>
    <definedName name="Benzo_a_anthracene">#REF!</definedName>
    <definedName name="Benzo_a_pyrene">#REF!</definedName>
    <definedName name="Benzo_b_fluoranthene">#REF!</definedName>
    <definedName name="Benzo_ghi_perylene">#REF!</definedName>
    <definedName name="Benzo_k_fluoranthene">#REF!</definedName>
    <definedName name="Beryllium">#REF!</definedName>
    <definedName name="Boron">#REF!</definedName>
    <definedName name="BWB_GSAC">Sheet2!#REF!</definedName>
    <definedName name="Cadmium">#REF!</definedName>
    <definedName name="Cat4SL">Sheet2!$D$1:$D$3</definedName>
    <definedName name="Chromium">#REF!</definedName>
    <definedName name="Chrysene">#REF!</definedName>
    <definedName name="Commercial" localSheetId="13">'[2]Define Conceptual Model'!#REF!</definedName>
    <definedName name="Commercial" localSheetId="9">'[2]Define Conceptual Model'!#REF!</definedName>
    <definedName name="Commercial">'[2]Define Conceptual Model'!#REF!</definedName>
    <definedName name="Copper">#REF!</definedName>
    <definedName name="Cyanide__Complex">#REF!</definedName>
    <definedName name="Cyanide__free">#REF!</definedName>
    <definedName name="DEFRA_C4SL">Sheet2!$D$1:$D$3</definedName>
    <definedName name="Dermal" localSheetId="13">'[2]Define Conceptual Model'!#REF!</definedName>
    <definedName name="Dermal" localSheetId="9">'[2]Define Conceptual Model'!#REF!</definedName>
    <definedName name="Dermal">'[2]Define Conceptual Model'!#REF!</definedName>
    <definedName name="Dermal_contact" localSheetId="13">'[1]Residential pathways'!#REF!</definedName>
    <definedName name="Dermal_contact" localSheetId="9">#REF!</definedName>
    <definedName name="Dermal_contact">#REF!</definedName>
    <definedName name="Dibenzo_ah_anthracene">#REF!</definedName>
    <definedName name="End_use" localSheetId="13">'[1]Define Conceptual Model'!$C$10</definedName>
    <definedName name="End_use">'Define Conceptual Model'!$C$10</definedName>
    <definedName name="Ethylbenzene">#REF!</definedName>
    <definedName name="Fluoranthene">#REF!</definedName>
    <definedName name="Fluorene">#REF!</definedName>
    <definedName name="GSAC">Sheet2!$A$1:$A$2</definedName>
    <definedName name="Indeno_123_cd_pyrene">#REF!</definedName>
    <definedName name="Ingestion" localSheetId="13">'[1]Define Conceptual Model'!$C$15</definedName>
    <definedName name="Ingestion">'Define Conceptual Model'!#REF!</definedName>
    <definedName name="Ingestion_of_Contaminated_Vegetables">#REF!</definedName>
    <definedName name="Job_Name" localSheetId="13">'[1]Define Conceptual Model'!$B$4</definedName>
    <definedName name="Job_Name">'Define Conceptual Model'!$B$4</definedName>
    <definedName name="Job_No" localSheetId="13">'[1]Define Conceptual Model'!$C$4</definedName>
    <definedName name="Job_No">'Define Conceptual Model'!$C$4</definedName>
    <definedName name="Lead">#REF!</definedName>
    <definedName name="LQM_CIEH_S4UL">Sheet2!$C$1:$C$14</definedName>
    <definedName name="Mercury">#REF!</definedName>
    <definedName name="Naphthalene">#REF!</definedName>
    <definedName name="Nickel">#REF!</definedName>
    <definedName name="OM" localSheetId="13">'[1]Define Conceptual Model'!$C$11</definedName>
    <definedName name="OM">'Define Conceptual Model'!$C$11</definedName>
    <definedName name="Organic_Matter">Sheet2!$I$1:$I$3</definedName>
    <definedName name="Other">Sheet2!$E$1:$E$8</definedName>
    <definedName name="Other_SSSL">Sheet2!$E$1:$E$8</definedName>
    <definedName name="Particulate_Dust_Inhalation">#REF!</definedName>
    <definedName name="pH">'Define Conceptual Model'!$C$11</definedName>
    <definedName name="Phenanthrene">#REF!</definedName>
    <definedName name="Phenol">#REF!</definedName>
    <definedName name="_xlnm.Print_Area" localSheetId="1">'Define Conceptual Model'!$A$1:$G$16</definedName>
    <definedName name="_xlnm.Print_Area" localSheetId="0">'Flow chart'!$A$1:$I$53</definedName>
    <definedName name="_xlnm.Print_Area" localSheetId="3">GSACs!$A$1:$C$58</definedName>
    <definedName name="_xlnm.Print_Area" localSheetId="20">Issue!$A$1:$F$24</definedName>
    <definedName name="_xlnm.Print_Area" localSheetId="5">'Log data'!$A$1:$BO$53</definedName>
    <definedName name="_xlnm.Print_Area" localSheetId="4">'Original data'!$A$1:$BP$15</definedName>
    <definedName name="_xlnm.Print_Area" localSheetId="8">'Report Sheet'!$A$1:$K$37</definedName>
    <definedName name="_xlnm.Print_Area" localSheetId="6">'Summary Table'!$A$1:$J$55</definedName>
    <definedName name="_xlnm.Print_Titles" localSheetId="3">GSACs!$1:$4</definedName>
    <definedName name="_xlnm.Print_Titles" localSheetId="5">'Log data'!$A:$B,'Log data'!$1:$3</definedName>
    <definedName name="_xlnm.Print_Titles" localSheetId="4">'Original data'!$A:$B,'Original data'!$1:$3</definedName>
    <definedName name="Pyrene">#REF!</definedName>
    <definedName name="Residential" localSheetId="13">'[2]Define Conceptual Model'!#REF!</definedName>
    <definedName name="Residential" localSheetId="9">'[2]Define Conceptual Model'!#REF!</definedName>
    <definedName name="Residential">'[2]Define Conceptual Model'!#REF!</definedName>
    <definedName name="S4UL">Sheet2!$C$1:$C$14</definedName>
    <definedName name="Selenium">#REF!</definedName>
    <definedName name="SGV">#REF!</definedName>
    <definedName name="SGV?GSAC">'Define Conceptual Model'!$Q$1:$Q$2</definedName>
    <definedName name="SGV_BWB_GSAC" localSheetId="13">[1]Sheet2!$C$1:$C$2</definedName>
    <definedName name="SGV_BWB_GSAC">Sheet2!#REF!</definedName>
    <definedName name="SGV_GSAC">Sheet2!#REF!</definedName>
    <definedName name="Soil_attached_to_vegetables" localSheetId="13">'[1]Residential pathways'!#REF!</definedName>
    <definedName name="Soil_attached_to_vegetables" localSheetId="9">#REF!</definedName>
    <definedName name="Soil_attached_to_vegetables">#REF!</definedName>
    <definedName name="Soil_Ingestion">#REF!</definedName>
    <definedName name="Soil_pH">'Define Conceptual Model'!$C$11</definedName>
    <definedName name="Soil_veg" localSheetId="13">'[2]Define Conceptual Model'!#REF!</definedName>
    <definedName name="Soil_veg" localSheetId="9">'[2]Define Conceptual Model'!#REF!</definedName>
    <definedName name="Soil_veg">'[2]Define Conceptual Model'!#REF!</definedName>
    <definedName name="Tier_1_Screening_Values">#REF!</definedName>
    <definedName name="Toluene">#REF!</definedName>
    <definedName name="Type" localSheetId="13">'[1]Define Conceptual Model'!$C$9</definedName>
    <definedName name="Type">'Define Conceptual Model'!$C$9</definedName>
    <definedName name="Vanadium">#REF!</definedName>
    <definedName name="Vap_indoor" localSheetId="13">'[1]Define Conceptual Model'!$C$17</definedName>
    <definedName name="Vap_indoor">'Define Conceptual Model'!#REF!</definedName>
    <definedName name="Vap_outdoor" localSheetId="13">'[1]Define Conceptual Model'!$C$18</definedName>
    <definedName name="Vap_outdoor">'Define Conceptual Model'!$C$13</definedName>
    <definedName name="Vapour_ind">'[2]Define Conceptual Model'!$B$13</definedName>
    <definedName name="Vapour_Inhalation__Indoors">#REF!</definedName>
    <definedName name="Vapour_Inhalation__Outdoors">#REF!</definedName>
    <definedName name="Vapour_outd">'[2]Define Conceptual Model'!$B$14</definedName>
    <definedName name="Vegetables" localSheetId="13">'[1]Define Conceptual Model'!$C$16</definedName>
    <definedName name="Vegetables">'Define Conceptual Model'!#REF!</definedName>
    <definedName name="Vegetbles">'Define Conceptual Model'!#REF!</definedName>
    <definedName name="Xylene">#REF!</definedName>
    <definedName name="Zinc">#REF!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 i="17" l="1"/>
  <c r="D1" i="17"/>
  <c r="E1" i="17"/>
  <c r="F1" i="17"/>
  <c r="G1" i="17"/>
  <c r="H1" i="17"/>
  <c r="I1" i="17"/>
  <c r="J1" i="17"/>
  <c r="K1" i="17"/>
  <c r="L1" i="17"/>
  <c r="M1" i="17"/>
  <c r="N1" i="17"/>
  <c r="O1" i="17"/>
  <c r="P1" i="17"/>
  <c r="Q1" i="17"/>
  <c r="R1" i="17"/>
  <c r="S1" i="17"/>
  <c r="T1" i="17"/>
  <c r="U1" i="17"/>
  <c r="V1" i="17"/>
  <c r="W1" i="17"/>
  <c r="X1" i="17"/>
  <c r="Y1" i="17"/>
  <c r="Z1" i="17"/>
  <c r="AA1" i="17"/>
  <c r="AB1" i="17"/>
  <c r="AC1" i="17"/>
  <c r="AC211" i="17" s="1"/>
  <c r="AD1" i="17"/>
  <c r="AD211" i="17" s="1"/>
  <c r="AE1" i="17"/>
  <c r="AF1" i="17"/>
  <c r="AG1" i="17"/>
  <c r="AG211" i="17" s="1"/>
  <c r="AH1" i="17"/>
  <c r="AH211" i="17" s="1"/>
  <c r="AI1" i="17"/>
  <c r="AJ1" i="17"/>
  <c r="AK1" i="17"/>
  <c r="AK211" i="17" s="1"/>
  <c r="AL1" i="17"/>
  <c r="AL211" i="17" s="1"/>
  <c r="AM1" i="17"/>
  <c r="AN1" i="17"/>
  <c r="AO1" i="17"/>
  <c r="AO211" i="17" s="1"/>
  <c r="AP1" i="17"/>
  <c r="AP211" i="17" s="1"/>
  <c r="AQ1" i="17"/>
  <c r="AR1" i="17"/>
  <c r="AS1" i="17"/>
  <c r="AS211" i="17" s="1"/>
  <c r="AT1" i="17"/>
  <c r="AT211" i="17" s="1"/>
  <c r="AU1" i="17"/>
  <c r="AV1" i="17"/>
  <c r="AW1" i="17"/>
  <c r="AW211" i="17" s="1"/>
  <c r="AX1" i="17"/>
  <c r="AX211" i="17" s="1"/>
  <c r="AY1" i="17"/>
  <c r="AZ1" i="17"/>
  <c r="BA1" i="17"/>
  <c r="BA211" i="17" s="1"/>
  <c r="BB1" i="17"/>
  <c r="BB211" i="17" s="1"/>
  <c r="BC1" i="17"/>
  <c r="BD1" i="17"/>
  <c r="BE1" i="17"/>
  <c r="BE211" i="17" s="1"/>
  <c r="BF1" i="17"/>
  <c r="BF211" i="17" s="1"/>
  <c r="BG1" i="17"/>
  <c r="BH1" i="17"/>
  <c r="BI1" i="17"/>
  <c r="BI211" i="17" s="1"/>
  <c r="BJ1" i="17"/>
  <c r="BJ211" i="17" s="1"/>
  <c r="BK1" i="17"/>
  <c r="BL1" i="17"/>
  <c r="BM1" i="17"/>
  <c r="BM211" i="17" s="1"/>
  <c r="BN1" i="17"/>
  <c r="BN211" i="17" s="1"/>
  <c r="BO1" i="17"/>
  <c r="BP1" i="17"/>
  <c r="BQ1" i="17"/>
  <c r="BQ211" i="17" s="1"/>
  <c r="BR1" i="17"/>
  <c r="BR211" i="17" s="1"/>
  <c r="BS1" i="17"/>
  <c r="BT1" i="17"/>
  <c r="BU1" i="17"/>
  <c r="BU211" i="17" s="1"/>
  <c r="BV1" i="17"/>
  <c r="BV211" i="17" s="1"/>
  <c r="BE2" i="17"/>
  <c r="BF2" i="17"/>
  <c r="BG2" i="17"/>
  <c r="BH2" i="17"/>
  <c r="BI2" i="17"/>
  <c r="BJ2" i="17"/>
  <c r="BK2" i="17"/>
  <c r="BL2" i="17"/>
  <c r="BM2" i="17"/>
  <c r="BN2" i="17"/>
  <c r="BO2" i="17"/>
  <c r="BP2" i="17"/>
  <c r="BQ2" i="17"/>
  <c r="BR2" i="17"/>
  <c r="BS2" i="17"/>
  <c r="BT2" i="17"/>
  <c r="BU2" i="17"/>
  <c r="BV2" i="17"/>
  <c r="BE3" i="17"/>
  <c r="BF3" i="17"/>
  <c r="BG3" i="17"/>
  <c r="BH3" i="17"/>
  <c r="BI3" i="17"/>
  <c r="BJ3" i="17"/>
  <c r="BK3" i="17"/>
  <c r="BL3" i="17"/>
  <c r="BM3" i="17"/>
  <c r="BN3" i="17"/>
  <c r="BO3" i="17"/>
  <c r="BP3" i="17"/>
  <c r="BQ3" i="17"/>
  <c r="BR3" i="17"/>
  <c r="BS3" i="17"/>
  <c r="BT3" i="17"/>
  <c r="BU3" i="17"/>
  <c r="BV3" i="17"/>
  <c r="BE4" i="17"/>
  <c r="BF4" i="17"/>
  <c r="BG4" i="17"/>
  <c r="BH4" i="17"/>
  <c r="BI4" i="17"/>
  <c r="BJ4" i="17"/>
  <c r="BK4" i="17"/>
  <c r="BL4" i="17"/>
  <c r="BM4" i="17"/>
  <c r="BN4" i="17"/>
  <c r="BO4" i="17"/>
  <c r="BP4" i="17"/>
  <c r="BQ4" i="17"/>
  <c r="BR4" i="17"/>
  <c r="BS4" i="17"/>
  <c r="BT4" i="17"/>
  <c r="BU4" i="17"/>
  <c r="BV4" i="17"/>
  <c r="BE5" i="17"/>
  <c r="BF5" i="17"/>
  <c r="BG5" i="17"/>
  <c r="BH5" i="17"/>
  <c r="BI5" i="17"/>
  <c r="BJ5" i="17"/>
  <c r="BK5" i="17"/>
  <c r="BL5" i="17"/>
  <c r="BM5" i="17"/>
  <c r="BN5" i="17"/>
  <c r="BO5" i="17"/>
  <c r="BP5" i="17"/>
  <c r="BQ5" i="17"/>
  <c r="BR5" i="17"/>
  <c r="BS5" i="17"/>
  <c r="BT5" i="17"/>
  <c r="BU5" i="17"/>
  <c r="BV5" i="17"/>
  <c r="BE6" i="17"/>
  <c r="BF6" i="17"/>
  <c r="BG6" i="17"/>
  <c r="BH6" i="17"/>
  <c r="BI6" i="17"/>
  <c r="BJ6" i="17"/>
  <c r="BK6" i="17"/>
  <c r="BL6" i="17"/>
  <c r="BM6" i="17"/>
  <c r="BN6" i="17"/>
  <c r="BO6" i="17"/>
  <c r="BP6" i="17"/>
  <c r="BQ6" i="17"/>
  <c r="BR6" i="17"/>
  <c r="BS6" i="17"/>
  <c r="BT6" i="17"/>
  <c r="BU6" i="17"/>
  <c r="BV6" i="17"/>
  <c r="BE7" i="17"/>
  <c r="BF7" i="17"/>
  <c r="BG7" i="17"/>
  <c r="BH7" i="17"/>
  <c r="BI7" i="17"/>
  <c r="BJ7" i="17"/>
  <c r="BK7" i="17"/>
  <c r="BL7" i="17"/>
  <c r="BM7" i="17"/>
  <c r="BN7" i="17"/>
  <c r="BO7" i="17"/>
  <c r="BP7" i="17"/>
  <c r="BQ7" i="17"/>
  <c r="BR7" i="17"/>
  <c r="BS7" i="17"/>
  <c r="BT7" i="17"/>
  <c r="BU7" i="17"/>
  <c r="BV7" i="17"/>
  <c r="BE8" i="17"/>
  <c r="BF8" i="17"/>
  <c r="BG8" i="17"/>
  <c r="BH8" i="17"/>
  <c r="BI8" i="17"/>
  <c r="BJ8" i="17"/>
  <c r="BK8" i="17"/>
  <c r="BL8" i="17"/>
  <c r="BM8" i="17"/>
  <c r="BN8" i="17"/>
  <c r="BO8" i="17"/>
  <c r="BP8" i="17"/>
  <c r="BQ8" i="17"/>
  <c r="BR8" i="17"/>
  <c r="BS8" i="17"/>
  <c r="BT8" i="17"/>
  <c r="BU8" i="17"/>
  <c r="BV8" i="17"/>
  <c r="BE9" i="17"/>
  <c r="BF9" i="17"/>
  <c r="BG9" i="17"/>
  <c r="BH9" i="17"/>
  <c r="BI9" i="17"/>
  <c r="BJ9" i="17"/>
  <c r="BK9" i="17"/>
  <c r="BL9" i="17"/>
  <c r="BM9" i="17"/>
  <c r="BN9" i="17"/>
  <c r="BO9" i="17"/>
  <c r="BP9" i="17"/>
  <c r="BQ9" i="17"/>
  <c r="BR9" i="17"/>
  <c r="BS9" i="17"/>
  <c r="BT9" i="17"/>
  <c r="BU9" i="17"/>
  <c r="BV9" i="17"/>
  <c r="BE10" i="17"/>
  <c r="BF10" i="17"/>
  <c r="BG10" i="17"/>
  <c r="BH10" i="17"/>
  <c r="BI10" i="17"/>
  <c r="BJ10" i="17"/>
  <c r="BK10" i="17"/>
  <c r="BL10" i="17"/>
  <c r="BM10" i="17"/>
  <c r="BN10" i="17"/>
  <c r="BO10" i="17"/>
  <c r="BP10" i="17"/>
  <c r="BQ10" i="17"/>
  <c r="BR10" i="17"/>
  <c r="BS10" i="17"/>
  <c r="BT10" i="17"/>
  <c r="BU10" i="17"/>
  <c r="BV10" i="17"/>
  <c r="BE11" i="17"/>
  <c r="BF11" i="17"/>
  <c r="BG11" i="17"/>
  <c r="BH11" i="17"/>
  <c r="BI11" i="17"/>
  <c r="BJ11" i="17"/>
  <c r="BK11" i="17"/>
  <c r="BL11" i="17"/>
  <c r="BM11" i="17"/>
  <c r="BN11" i="17"/>
  <c r="BO11" i="17"/>
  <c r="BP11" i="17"/>
  <c r="BQ11" i="17"/>
  <c r="BR11" i="17"/>
  <c r="BS11" i="17"/>
  <c r="BT11" i="17"/>
  <c r="BU11" i="17"/>
  <c r="BV11" i="17"/>
  <c r="BE12" i="17"/>
  <c r="BF12" i="17"/>
  <c r="BG12" i="17"/>
  <c r="BH12" i="17"/>
  <c r="BI12" i="17"/>
  <c r="BJ12" i="17"/>
  <c r="BK12" i="17"/>
  <c r="BL12" i="17"/>
  <c r="BM12" i="17"/>
  <c r="BN12" i="17"/>
  <c r="BO12" i="17"/>
  <c r="BP12" i="17"/>
  <c r="BQ12" i="17"/>
  <c r="BR12" i="17"/>
  <c r="BS12" i="17"/>
  <c r="BT12" i="17"/>
  <c r="BU12" i="17"/>
  <c r="BV12" i="17"/>
  <c r="BE13" i="17"/>
  <c r="BF13" i="17"/>
  <c r="BG13" i="17"/>
  <c r="BH13" i="17"/>
  <c r="BI13" i="17"/>
  <c r="BJ13" i="17"/>
  <c r="BK13" i="17"/>
  <c r="BL13" i="17"/>
  <c r="BM13" i="17"/>
  <c r="BN13" i="17"/>
  <c r="BO13" i="17"/>
  <c r="BP13" i="17"/>
  <c r="BQ13" i="17"/>
  <c r="BR13" i="17"/>
  <c r="BS13" i="17"/>
  <c r="BT13" i="17"/>
  <c r="BU13" i="17"/>
  <c r="BV13" i="17"/>
  <c r="BE14" i="17"/>
  <c r="BF14" i="17"/>
  <c r="BG14" i="17"/>
  <c r="BH14" i="17"/>
  <c r="BI14" i="17"/>
  <c r="BJ14" i="17"/>
  <c r="BK14" i="17"/>
  <c r="BL14" i="17"/>
  <c r="BM14" i="17"/>
  <c r="BN14" i="17"/>
  <c r="BO14" i="17"/>
  <c r="BP14" i="17"/>
  <c r="BQ14" i="17"/>
  <c r="BR14" i="17"/>
  <c r="BS14" i="17"/>
  <c r="BT14" i="17"/>
  <c r="BU14" i="17"/>
  <c r="BV14" i="17"/>
  <c r="BE15" i="17"/>
  <c r="BF15" i="17"/>
  <c r="BG15" i="17"/>
  <c r="BH15" i="17"/>
  <c r="BI15" i="17"/>
  <c r="BJ15" i="17"/>
  <c r="BK15" i="17"/>
  <c r="BL15" i="17"/>
  <c r="BM15" i="17"/>
  <c r="BN15" i="17"/>
  <c r="BO15" i="17"/>
  <c r="BP15" i="17"/>
  <c r="BQ15" i="17"/>
  <c r="BR15" i="17"/>
  <c r="BS15" i="17"/>
  <c r="BT15" i="17"/>
  <c r="BU15" i="17"/>
  <c r="BV15" i="17"/>
  <c r="BE16" i="17"/>
  <c r="BF16" i="17"/>
  <c r="BG16" i="17"/>
  <c r="BH16" i="17"/>
  <c r="BI16" i="17"/>
  <c r="BJ16" i="17"/>
  <c r="BK16" i="17"/>
  <c r="BL16" i="17"/>
  <c r="BM16" i="17"/>
  <c r="BN16" i="17"/>
  <c r="BO16" i="17"/>
  <c r="BP16" i="17"/>
  <c r="BQ16" i="17"/>
  <c r="BR16" i="17"/>
  <c r="BS16" i="17"/>
  <c r="BT16" i="17"/>
  <c r="BU16" i="17"/>
  <c r="BV16" i="17"/>
  <c r="BE17" i="17"/>
  <c r="BF17" i="17"/>
  <c r="BG17" i="17"/>
  <c r="BH17" i="17"/>
  <c r="BI17" i="17"/>
  <c r="BJ17" i="17"/>
  <c r="BK17" i="17"/>
  <c r="BL17" i="17"/>
  <c r="BM17" i="17"/>
  <c r="BN17" i="17"/>
  <c r="BO17" i="17"/>
  <c r="BP17" i="17"/>
  <c r="BQ17" i="17"/>
  <c r="BR17" i="17"/>
  <c r="BS17" i="17"/>
  <c r="BT17" i="17"/>
  <c r="BU17" i="17"/>
  <c r="BV17" i="17"/>
  <c r="BE18" i="17"/>
  <c r="BF18" i="17"/>
  <c r="BG18" i="17"/>
  <c r="BH18" i="17"/>
  <c r="BI18" i="17"/>
  <c r="BJ18" i="17"/>
  <c r="BK18" i="17"/>
  <c r="BL18" i="17"/>
  <c r="BM18" i="17"/>
  <c r="BN18" i="17"/>
  <c r="BO18" i="17"/>
  <c r="BP18" i="17"/>
  <c r="BQ18" i="17"/>
  <c r="BR18" i="17"/>
  <c r="BS18" i="17"/>
  <c r="BT18" i="17"/>
  <c r="BU18" i="17"/>
  <c r="BV18" i="17"/>
  <c r="BE19" i="17"/>
  <c r="BF19" i="17"/>
  <c r="BG19" i="17"/>
  <c r="BH19" i="17"/>
  <c r="BI19" i="17"/>
  <c r="BJ19" i="17"/>
  <c r="BK19" i="17"/>
  <c r="BL19" i="17"/>
  <c r="BM19" i="17"/>
  <c r="BN19" i="17"/>
  <c r="BO19" i="17"/>
  <c r="BP19" i="17"/>
  <c r="BQ19" i="17"/>
  <c r="BR19" i="17"/>
  <c r="BS19" i="17"/>
  <c r="BT19" i="17"/>
  <c r="BU19" i="17"/>
  <c r="BV19" i="17"/>
  <c r="BE20" i="17"/>
  <c r="BF20" i="17"/>
  <c r="BG20" i="17"/>
  <c r="BH20" i="17"/>
  <c r="BI20" i="17"/>
  <c r="BJ20" i="17"/>
  <c r="BK20" i="17"/>
  <c r="BL20" i="17"/>
  <c r="BM20" i="17"/>
  <c r="BN20" i="17"/>
  <c r="BO20" i="17"/>
  <c r="BP20" i="17"/>
  <c r="BQ20" i="17"/>
  <c r="BR20" i="17"/>
  <c r="BS20" i="17"/>
  <c r="BT20" i="17"/>
  <c r="BU20" i="17"/>
  <c r="BV20" i="17"/>
  <c r="BE21" i="17"/>
  <c r="BF21" i="17"/>
  <c r="BG21" i="17"/>
  <c r="BH21" i="17"/>
  <c r="BI21" i="17"/>
  <c r="BJ21" i="17"/>
  <c r="BK21" i="17"/>
  <c r="BL21" i="17"/>
  <c r="BM21" i="17"/>
  <c r="BN21" i="17"/>
  <c r="BO21" i="17"/>
  <c r="BP21" i="17"/>
  <c r="BQ21" i="17"/>
  <c r="BR21" i="17"/>
  <c r="BS21" i="17"/>
  <c r="BT21" i="17"/>
  <c r="BU21" i="17"/>
  <c r="BV21" i="17"/>
  <c r="BE22" i="17"/>
  <c r="BF22" i="17"/>
  <c r="BG22" i="17"/>
  <c r="BH22" i="17"/>
  <c r="BI22" i="17"/>
  <c r="BJ22" i="17"/>
  <c r="BK22" i="17"/>
  <c r="BL22" i="17"/>
  <c r="BM22" i="17"/>
  <c r="BN22" i="17"/>
  <c r="BO22" i="17"/>
  <c r="BP22" i="17"/>
  <c r="BQ22" i="17"/>
  <c r="BR22" i="17"/>
  <c r="BS22" i="17"/>
  <c r="BT22" i="17"/>
  <c r="BU22" i="17"/>
  <c r="BV22" i="17"/>
  <c r="BE23" i="17"/>
  <c r="BF23" i="17"/>
  <c r="BG23" i="17"/>
  <c r="BH23" i="17"/>
  <c r="BI23" i="17"/>
  <c r="BJ23" i="17"/>
  <c r="BK23" i="17"/>
  <c r="BL23" i="17"/>
  <c r="BM23" i="17"/>
  <c r="BN23" i="17"/>
  <c r="BO23" i="17"/>
  <c r="BP23" i="17"/>
  <c r="BQ23" i="17"/>
  <c r="BR23" i="17"/>
  <c r="BS23" i="17"/>
  <c r="BT23" i="17"/>
  <c r="BU23" i="17"/>
  <c r="BV23" i="17"/>
  <c r="BE24" i="17"/>
  <c r="BF24" i="17"/>
  <c r="BG24" i="17"/>
  <c r="BH24" i="17"/>
  <c r="BI24" i="17"/>
  <c r="BJ24" i="17"/>
  <c r="BK24" i="17"/>
  <c r="BL24" i="17"/>
  <c r="BM24" i="17"/>
  <c r="BN24" i="17"/>
  <c r="BO24" i="17"/>
  <c r="BP24" i="17"/>
  <c r="BQ24" i="17"/>
  <c r="BR24" i="17"/>
  <c r="BS24" i="17"/>
  <c r="BT24" i="17"/>
  <c r="BU24" i="17"/>
  <c r="BV24" i="17"/>
  <c r="BE25" i="17"/>
  <c r="BF25" i="17"/>
  <c r="BG25" i="17"/>
  <c r="BH25" i="17"/>
  <c r="BI25" i="17"/>
  <c r="BJ25" i="17"/>
  <c r="BK25" i="17"/>
  <c r="BL25" i="17"/>
  <c r="BM25" i="17"/>
  <c r="BN25" i="17"/>
  <c r="BO25" i="17"/>
  <c r="BP25" i="17"/>
  <c r="BQ25" i="17"/>
  <c r="BR25" i="17"/>
  <c r="BS25" i="17"/>
  <c r="BT25" i="17"/>
  <c r="BU25" i="17"/>
  <c r="BV25" i="17"/>
  <c r="BE26" i="17"/>
  <c r="BF26" i="17"/>
  <c r="BG26" i="17"/>
  <c r="BH26" i="17"/>
  <c r="BI26" i="17"/>
  <c r="BJ26" i="17"/>
  <c r="BK26" i="17"/>
  <c r="BL26" i="17"/>
  <c r="BM26" i="17"/>
  <c r="BN26" i="17"/>
  <c r="BO26" i="17"/>
  <c r="BP26" i="17"/>
  <c r="BQ26" i="17"/>
  <c r="BR26" i="17"/>
  <c r="BS26" i="17"/>
  <c r="BT26" i="17"/>
  <c r="BU26" i="17"/>
  <c r="BV26" i="17"/>
  <c r="BE27" i="17"/>
  <c r="BF27" i="17"/>
  <c r="BG27" i="17"/>
  <c r="BH27" i="17"/>
  <c r="BI27" i="17"/>
  <c r="BJ27" i="17"/>
  <c r="BK27" i="17"/>
  <c r="BL27" i="17"/>
  <c r="BM27" i="17"/>
  <c r="BN27" i="17"/>
  <c r="BO27" i="17"/>
  <c r="BP27" i="17"/>
  <c r="BQ27" i="17"/>
  <c r="BR27" i="17"/>
  <c r="BS27" i="17"/>
  <c r="BT27" i="17"/>
  <c r="BU27" i="17"/>
  <c r="BV27" i="17"/>
  <c r="BE28" i="17"/>
  <c r="BF28" i="17"/>
  <c r="BG28" i="17"/>
  <c r="BH28" i="17"/>
  <c r="BI28" i="17"/>
  <c r="BJ28" i="17"/>
  <c r="BK28" i="17"/>
  <c r="BL28" i="17"/>
  <c r="BM28" i="17"/>
  <c r="BN28" i="17"/>
  <c r="BO28" i="17"/>
  <c r="BP28" i="17"/>
  <c r="BQ28" i="17"/>
  <c r="BR28" i="17"/>
  <c r="BS28" i="17"/>
  <c r="BT28" i="17"/>
  <c r="BU28" i="17"/>
  <c r="BV28" i="17"/>
  <c r="BE29" i="17"/>
  <c r="BF29" i="17"/>
  <c r="BG29" i="17"/>
  <c r="BH29" i="17"/>
  <c r="BI29" i="17"/>
  <c r="BJ29" i="17"/>
  <c r="BK29" i="17"/>
  <c r="BL29" i="17"/>
  <c r="BM29" i="17"/>
  <c r="BN29" i="17"/>
  <c r="BO29" i="17"/>
  <c r="BP29" i="17"/>
  <c r="BQ29" i="17"/>
  <c r="BR29" i="17"/>
  <c r="BS29" i="17"/>
  <c r="BT29" i="17"/>
  <c r="BU29" i="17"/>
  <c r="BV29" i="17"/>
  <c r="BE30" i="17"/>
  <c r="BF30" i="17"/>
  <c r="BG30" i="17"/>
  <c r="BH30" i="17"/>
  <c r="BI30" i="17"/>
  <c r="BJ30" i="17"/>
  <c r="BK30" i="17"/>
  <c r="BL30" i="17"/>
  <c r="BM30" i="17"/>
  <c r="BN30" i="17"/>
  <c r="BO30" i="17"/>
  <c r="BP30" i="17"/>
  <c r="BQ30" i="17"/>
  <c r="BR30" i="17"/>
  <c r="BS30" i="17"/>
  <c r="BT30" i="17"/>
  <c r="BU30" i="17"/>
  <c r="BV30" i="17"/>
  <c r="BE31" i="17"/>
  <c r="BF31" i="17"/>
  <c r="BG31" i="17"/>
  <c r="BH31" i="17"/>
  <c r="BI31" i="17"/>
  <c r="BJ31" i="17"/>
  <c r="BK31" i="17"/>
  <c r="BL31" i="17"/>
  <c r="BM31" i="17"/>
  <c r="BN31" i="17"/>
  <c r="BO31" i="17"/>
  <c r="BP31" i="17"/>
  <c r="BQ31" i="17"/>
  <c r="BR31" i="17"/>
  <c r="BS31" i="17"/>
  <c r="BT31" i="17"/>
  <c r="BU31" i="17"/>
  <c r="BV31" i="17"/>
  <c r="BE32" i="17"/>
  <c r="BF32" i="17"/>
  <c r="BG32" i="17"/>
  <c r="BH32" i="17"/>
  <c r="BI32" i="17"/>
  <c r="BJ32" i="17"/>
  <c r="BK32" i="17"/>
  <c r="BL32" i="17"/>
  <c r="BM32" i="17"/>
  <c r="BN32" i="17"/>
  <c r="BO32" i="17"/>
  <c r="BP32" i="17"/>
  <c r="BQ32" i="17"/>
  <c r="BR32" i="17"/>
  <c r="BS32" i="17"/>
  <c r="BT32" i="17"/>
  <c r="BU32" i="17"/>
  <c r="BV32" i="17"/>
  <c r="BE33" i="17"/>
  <c r="BF33" i="17"/>
  <c r="BG33" i="17"/>
  <c r="BH33" i="17"/>
  <c r="BI33" i="17"/>
  <c r="BJ33" i="17"/>
  <c r="BK33" i="17"/>
  <c r="BL33" i="17"/>
  <c r="BM33" i="17"/>
  <c r="BN33" i="17"/>
  <c r="BO33" i="17"/>
  <c r="BP33" i="17"/>
  <c r="BQ33" i="17"/>
  <c r="BR33" i="17"/>
  <c r="BS33" i="17"/>
  <c r="BT33" i="17"/>
  <c r="BU33" i="17"/>
  <c r="BV33" i="17"/>
  <c r="BE34" i="17"/>
  <c r="BF34" i="17"/>
  <c r="BG34" i="17"/>
  <c r="BH34" i="17"/>
  <c r="BI34" i="17"/>
  <c r="BJ34" i="17"/>
  <c r="BK34" i="17"/>
  <c r="BL34" i="17"/>
  <c r="BM34" i="17"/>
  <c r="BN34" i="17"/>
  <c r="BO34" i="17"/>
  <c r="BP34" i="17"/>
  <c r="BQ34" i="17"/>
  <c r="BR34" i="17"/>
  <c r="BS34" i="17"/>
  <c r="BT34" i="17"/>
  <c r="BU34" i="17"/>
  <c r="BV34" i="17"/>
  <c r="BE35" i="17"/>
  <c r="BF35" i="17"/>
  <c r="BG35" i="17"/>
  <c r="BH35" i="17"/>
  <c r="BI35" i="17"/>
  <c r="BJ35" i="17"/>
  <c r="BK35" i="17"/>
  <c r="BL35" i="17"/>
  <c r="BM35" i="17"/>
  <c r="BN35" i="17"/>
  <c r="BO35" i="17"/>
  <c r="BP35" i="17"/>
  <c r="BQ35" i="17"/>
  <c r="BR35" i="17"/>
  <c r="BS35" i="17"/>
  <c r="BT35" i="17"/>
  <c r="BU35" i="17"/>
  <c r="BV35" i="17"/>
  <c r="BE36" i="17"/>
  <c r="BF36" i="17"/>
  <c r="BG36" i="17"/>
  <c r="BH36" i="17"/>
  <c r="BI36" i="17"/>
  <c r="BJ36" i="17"/>
  <c r="BK36" i="17"/>
  <c r="BL36" i="17"/>
  <c r="BM36" i="17"/>
  <c r="BN36" i="17"/>
  <c r="BO36" i="17"/>
  <c r="BP36" i="17"/>
  <c r="BQ36" i="17"/>
  <c r="BR36" i="17"/>
  <c r="BS36" i="17"/>
  <c r="BT36" i="17"/>
  <c r="BU36" i="17"/>
  <c r="BV36" i="17"/>
  <c r="BE37" i="17"/>
  <c r="BF37" i="17"/>
  <c r="BG37" i="17"/>
  <c r="BH37" i="17"/>
  <c r="BI37" i="17"/>
  <c r="BJ37" i="17"/>
  <c r="BK37" i="17"/>
  <c r="BL37" i="17"/>
  <c r="BM37" i="17"/>
  <c r="BN37" i="17"/>
  <c r="BO37" i="17"/>
  <c r="BP37" i="17"/>
  <c r="BQ37" i="17"/>
  <c r="BR37" i="17"/>
  <c r="BS37" i="17"/>
  <c r="BT37" i="17"/>
  <c r="BU37" i="17"/>
  <c r="BV37" i="17"/>
  <c r="BE38" i="17"/>
  <c r="BF38" i="17"/>
  <c r="BG38" i="17"/>
  <c r="BH38" i="17"/>
  <c r="BI38" i="17"/>
  <c r="BJ38" i="17"/>
  <c r="BK38" i="17"/>
  <c r="BL38" i="17"/>
  <c r="BM38" i="17"/>
  <c r="BN38" i="17"/>
  <c r="BO38" i="17"/>
  <c r="BP38" i="17"/>
  <c r="BQ38" i="17"/>
  <c r="BR38" i="17"/>
  <c r="BS38" i="17"/>
  <c r="BT38" i="17"/>
  <c r="BU38" i="17"/>
  <c r="BV38" i="17"/>
  <c r="BE39" i="17"/>
  <c r="BF39" i="17"/>
  <c r="BG39" i="17"/>
  <c r="BH39" i="17"/>
  <c r="BI39" i="17"/>
  <c r="BJ39" i="17"/>
  <c r="BK39" i="17"/>
  <c r="BL39" i="17"/>
  <c r="BM39" i="17"/>
  <c r="BN39" i="17"/>
  <c r="BO39" i="17"/>
  <c r="BP39" i="17"/>
  <c r="BQ39" i="17"/>
  <c r="BR39" i="17"/>
  <c r="BS39" i="17"/>
  <c r="BT39" i="17"/>
  <c r="BU39" i="17"/>
  <c r="BV39" i="17"/>
  <c r="BE40" i="17"/>
  <c r="BF40" i="17"/>
  <c r="BG40" i="17"/>
  <c r="BH40" i="17"/>
  <c r="BI40" i="17"/>
  <c r="BJ40" i="17"/>
  <c r="BK40" i="17"/>
  <c r="BL40" i="17"/>
  <c r="BM40" i="17"/>
  <c r="BN40" i="17"/>
  <c r="BO40" i="17"/>
  <c r="BP40" i="17"/>
  <c r="BQ40" i="17"/>
  <c r="BR40" i="17"/>
  <c r="BS40" i="17"/>
  <c r="BT40" i="17"/>
  <c r="BU40" i="17"/>
  <c r="BV40" i="17"/>
  <c r="BE41" i="17"/>
  <c r="BF41" i="17"/>
  <c r="BG41" i="17"/>
  <c r="BH41" i="17"/>
  <c r="BI41" i="17"/>
  <c r="BJ41" i="17"/>
  <c r="BK41" i="17"/>
  <c r="BL41" i="17"/>
  <c r="BM41" i="17"/>
  <c r="BN41" i="17"/>
  <c r="BO41" i="17"/>
  <c r="BP41" i="17"/>
  <c r="BQ41" i="17"/>
  <c r="BR41" i="17"/>
  <c r="BS41" i="17"/>
  <c r="BT41" i="17"/>
  <c r="BU41" i="17"/>
  <c r="BV41" i="17"/>
  <c r="BE42" i="17"/>
  <c r="BF42" i="17"/>
  <c r="BG42" i="17"/>
  <c r="BH42" i="17"/>
  <c r="BI42" i="17"/>
  <c r="BJ42" i="17"/>
  <c r="BK42" i="17"/>
  <c r="BL42" i="17"/>
  <c r="BM42" i="17"/>
  <c r="BN42" i="17"/>
  <c r="BO42" i="17"/>
  <c r="BP42" i="17"/>
  <c r="BQ42" i="17"/>
  <c r="BR42" i="17"/>
  <c r="BS42" i="17"/>
  <c r="BT42" i="17"/>
  <c r="BU42" i="17"/>
  <c r="BV42" i="17"/>
  <c r="BE43" i="17"/>
  <c r="BF43" i="17"/>
  <c r="BG43" i="17"/>
  <c r="BH43" i="17"/>
  <c r="BI43" i="17"/>
  <c r="BJ43" i="17"/>
  <c r="BK43" i="17"/>
  <c r="BL43" i="17"/>
  <c r="BM43" i="17"/>
  <c r="BN43" i="17"/>
  <c r="BO43" i="17"/>
  <c r="BP43" i="17"/>
  <c r="BQ43" i="17"/>
  <c r="BR43" i="17"/>
  <c r="BS43" i="17"/>
  <c r="BT43" i="17"/>
  <c r="BU43" i="17"/>
  <c r="BV43" i="17"/>
  <c r="BE44" i="17"/>
  <c r="BF44" i="17"/>
  <c r="BG44" i="17"/>
  <c r="BH44" i="17"/>
  <c r="BI44" i="17"/>
  <c r="BJ44" i="17"/>
  <c r="BK44" i="17"/>
  <c r="BL44" i="17"/>
  <c r="BM44" i="17"/>
  <c r="BN44" i="17"/>
  <c r="BO44" i="17"/>
  <c r="BP44" i="17"/>
  <c r="BQ44" i="17"/>
  <c r="BR44" i="17"/>
  <c r="BS44" i="17"/>
  <c r="BT44" i="17"/>
  <c r="BU44" i="17"/>
  <c r="BV44" i="17"/>
  <c r="BE45" i="17"/>
  <c r="BF45" i="17"/>
  <c r="BG45" i="17"/>
  <c r="BH45" i="17"/>
  <c r="BI45" i="17"/>
  <c r="BJ45" i="17"/>
  <c r="BK45" i="17"/>
  <c r="BL45" i="17"/>
  <c r="BM45" i="17"/>
  <c r="BN45" i="17"/>
  <c r="BO45" i="17"/>
  <c r="BP45" i="17"/>
  <c r="BQ45" i="17"/>
  <c r="BR45" i="17"/>
  <c r="BS45" i="17"/>
  <c r="BT45" i="17"/>
  <c r="BU45" i="17"/>
  <c r="BV45" i="17"/>
  <c r="BE46" i="17"/>
  <c r="BF46" i="17"/>
  <c r="BG46" i="17"/>
  <c r="BH46" i="17"/>
  <c r="BI46" i="17"/>
  <c r="BJ46" i="17"/>
  <c r="BK46" i="17"/>
  <c r="BL46" i="17"/>
  <c r="BM46" i="17"/>
  <c r="BN46" i="17"/>
  <c r="BO46" i="17"/>
  <c r="BP46" i="17"/>
  <c r="BQ46" i="17"/>
  <c r="BR46" i="17"/>
  <c r="BS46" i="17"/>
  <c r="BT46" i="17"/>
  <c r="BU46" i="17"/>
  <c r="BV46" i="17"/>
  <c r="BE47" i="17"/>
  <c r="BF47" i="17"/>
  <c r="BG47" i="17"/>
  <c r="BH47" i="17"/>
  <c r="BI47" i="17"/>
  <c r="BJ47" i="17"/>
  <c r="BK47" i="17"/>
  <c r="BL47" i="17"/>
  <c r="BM47" i="17"/>
  <c r="BN47" i="17"/>
  <c r="BO47" i="17"/>
  <c r="BP47" i="17"/>
  <c r="BQ47" i="17"/>
  <c r="BR47" i="17"/>
  <c r="BS47" i="17"/>
  <c r="BT47" i="17"/>
  <c r="BU47" i="17"/>
  <c r="BV47" i="17"/>
  <c r="BE48" i="17"/>
  <c r="BF48" i="17"/>
  <c r="BG48" i="17"/>
  <c r="BH48" i="17"/>
  <c r="BI48" i="17"/>
  <c r="BJ48" i="17"/>
  <c r="BK48" i="17"/>
  <c r="BL48" i="17"/>
  <c r="BM48" i="17"/>
  <c r="BN48" i="17"/>
  <c r="BO48" i="17"/>
  <c r="BP48" i="17"/>
  <c r="BQ48" i="17"/>
  <c r="BR48" i="17"/>
  <c r="BS48" i="17"/>
  <c r="BT48" i="17"/>
  <c r="BU48" i="17"/>
  <c r="BV48" i="17"/>
  <c r="BE49" i="17"/>
  <c r="BF49" i="17"/>
  <c r="BG49" i="17"/>
  <c r="BH49" i="17"/>
  <c r="BI49" i="17"/>
  <c r="BJ49" i="17"/>
  <c r="BK49" i="17"/>
  <c r="BL49" i="17"/>
  <c r="BM49" i="17"/>
  <c r="BN49" i="17"/>
  <c r="BO49" i="17"/>
  <c r="BP49" i="17"/>
  <c r="BQ49" i="17"/>
  <c r="BR49" i="17"/>
  <c r="BS49" i="17"/>
  <c r="BT49" i="17"/>
  <c r="BU49" i="17"/>
  <c r="BV49" i="17"/>
  <c r="BE50" i="17"/>
  <c r="BF50" i="17"/>
  <c r="BG50" i="17"/>
  <c r="BH50" i="17"/>
  <c r="BI50" i="17"/>
  <c r="BJ50" i="17"/>
  <c r="BK50" i="17"/>
  <c r="BL50" i="17"/>
  <c r="BM50" i="17"/>
  <c r="BN50" i="17"/>
  <c r="BO50" i="17"/>
  <c r="BP50" i="17"/>
  <c r="BQ50" i="17"/>
  <c r="BR50" i="17"/>
  <c r="BS50" i="17"/>
  <c r="BT50" i="17"/>
  <c r="BU50" i="17"/>
  <c r="BV50" i="17"/>
  <c r="BE51" i="17"/>
  <c r="BF51" i="17"/>
  <c r="BG51" i="17"/>
  <c r="BH51" i="17"/>
  <c r="BI51" i="17"/>
  <c r="BJ51" i="17"/>
  <c r="BK51" i="17"/>
  <c r="BL51" i="17"/>
  <c r="BM51" i="17"/>
  <c r="BN51" i="17"/>
  <c r="BO51" i="17"/>
  <c r="BP51" i="17"/>
  <c r="BQ51" i="17"/>
  <c r="BR51" i="17"/>
  <c r="BS51" i="17"/>
  <c r="BT51" i="17"/>
  <c r="BU51" i="17"/>
  <c r="BV51" i="17"/>
  <c r="BE52" i="17"/>
  <c r="BF52" i="17"/>
  <c r="BG52" i="17"/>
  <c r="BH52" i="17"/>
  <c r="BI52" i="17"/>
  <c r="BJ52" i="17"/>
  <c r="BK52" i="17"/>
  <c r="BL52" i="17"/>
  <c r="BM52" i="17"/>
  <c r="BN52" i="17"/>
  <c r="BO52" i="17"/>
  <c r="BP52" i="17"/>
  <c r="BQ52" i="17"/>
  <c r="BR52" i="17"/>
  <c r="BS52" i="17"/>
  <c r="BT52" i="17"/>
  <c r="BU52" i="17"/>
  <c r="BV52" i="17"/>
  <c r="BE53" i="17"/>
  <c r="BF53" i="17"/>
  <c r="BG53" i="17"/>
  <c r="BH53" i="17"/>
  <c r="BI53" i="17"/>
  <c r="BJ53" i="17"/>
  <c r="BK53" i="17"/>
  <c r="BL53" i="17"/>
  <c r="BM53" i="17"/>
  <c r="BN53" i="17"/>
  <c r="BO53" i="17"/>
  <c r="BP53" i="17"/>
  <c r="BQ53" i="17"/>
  <c r="BR53" i="17"/>
  <c r="BS53" i="17"/>
  <c r="BT53" i="17"/>
  <c r="BU53" i="17"/>
  <c r="BV53" i="17"/>
  <c r="BE54" i="17"/>
  <c r="BF54" i="17"/>
  <c r="BG54" i="17"/>
  <c r="BH54" i="17"/>
  <c r="BI54" i="17"/>
  <c r="BJ54" i="17"/>
  <c r="BK54" i="17"/>
  <c r="BL54" i="17"/>
  <c r="BM54" i="17"/>
  <c r="BN54" i="17"/>
  <c r="BO54" i="17"/>
  <c r="BP54" i="17"/>
  <c r="BQ54" i="17"/>
  <c r="BR54" i="17"/>
  <c r="BS54" i="17"/>
  <c r="BT54" i="17"/>
  <c r="BU54" i="17"/>
  <c r="BV54" i="17"/>
  <c r="BE55" i="17"/>
  <c r="BF55" i="17"/>
  <c r="BG55" i="17"/>
  <c r="BH55" i="17"/>
  <c r="BI55" i="17"/>
  <c r="BJ55" i="17"/>
  <c r="BK55" i="17"/>
  <c r="BL55" i="17"/>
  <c r="BM55" i="17"/>
  <c r="BN55" i="17"/>
  <c r="BO55" i="17"/>
  <c r="BP55" i="17"/>
  <c r="BQ55" i="17"/>
  <c r="BR55" i="17"/>
  <c r="BS55" i="17"/>
  <c r="BT55" i="17"/>
  <c r="BU55" i="17"/>
  <c r="BV55" i="17"/>
  <c r="BE56" i="17"/>
  <c r="BF56" i="17"/>
  <c r="BG56" i="17"/>
  <c r="BH56" i="17"/>
  <c r="BI56" i="17"/>
  <c r="BJ56" i="17"/>
  <c r="BK56" i="17"/>
  <c r="BL56" i="17"/>
  <c r="BM56" i="17"/>
  <c r="BN56" i="17"/>
  <c r="BO56" i="17"/>
  <c r="BP56" i="17"/>
  <c r="BQ56" i="17"/>
  <c r="BR56" i="17"/>
  <c r="BS56" i="17"/>
  <c r="BT56" i="17"/>
  <c r="BU56" i="17"/>
  <c r="BV56" i="17"/>
  <c r="BE57" i="17"/>
  <c r="BF57" i="17"/>
  <c r="BG57" i="17"/>
  <c r="BH57" i="17"/>
  <c r="BI57" i="17"/>
  <c r="BJ57" i="17"/>
  <c r="BK57" i="17"/>
  <c r="BL57" i="17"/>
  <c r="BM57" i="17"/>
  <c r="BN57" i="17"/>
  <c r="BO57" i="17"/>
  <c r="BP57" i="17"/>
  <c r="BQ57" i="17"/>
  <c r="BR57" i="17"/>
  <c r="BS57" i="17"/>
  <c r="BT57" i="17"/>
  <c r="BU57" i="17"/>
  <c r="BV57" i="17"/>
  <c r="BE58" i="17"/>
  <c r="BF58" i="17"/>
  <c r="BG58" i="17"/>
  <c r="BH58" i="17"/>
  <c r="BI58" i="17"/>
  <c r="BJ58" i="17"/>
  <c r="BK58" i="17"/>
  <c r="BL58" i="17"/>
  <c r="BM58" i="17"/>
  <c r="BN58" i="17"/>
  <c r="BO58" i="17"/>
  <c r="BP58" i="17"/>
  <c r="BQ58" i="17"/>
  <c r="BR58" i="17"/>
  <c r="BS58" i="17"/>
  <c r="BT58" i="17"/>
  <c r="BU58" i="17"/>
  <c r="BV58" i="17"/>
  <c r="BE59" i="17"/>
  <c r="BF59" i="17"/>
  <c r="BG59" i="17"/>
  <c r="BH59" i="17"/>
  <c r="BI59" i="17"/>
  <c r="BJ59" i="17"/>
  <c r="BK59" i="17"/>
  <c r="BL59" i="17"/>
  <c r="BM59" i="17"/>
  <c r="BN59" i="17"/>
  <c r="BO59" i="17"/>
  <c r="BP59" i="17"/>
  <c r="BQ59" i="17"/>
  <c r="BR59" i="17"/>
  <c r="BS59" i="17"/>
  <c r="BT59" i="17"/>
  <c r="BU59" i="17"/>
  <c r="BV59" i="17"/>
  <c r="BE60" i="17"/>
  <c r="BF60" i="17"/>
  <c r="BG60" i="17"/>
  <c r="BH60" i="17"/>
  <c r="BI60" i="17"/>
  <c r="BJ60" i="17"/>
  <c r="BK60" i="17"/>
  <c r="BL60" i="17"/>
  <c r="BM60" i="17"/>
  <c r="BN60" i="17"/>
  <c r="BO60" i="17"/>
  <c r="BP60" i="17"/>
  <c r="BQ60" i="17"/>
  <c r="BR60" i="17"/>
  <c r="BS60" i="17"/>
  <c r="BT60" i="17"/>
  <c r="BU60" i="17"/>
  <c r="BV60" i="17"/>
  <c r="BE61" i="17"/>
  <c r="BF61" i="17"/>
  <c r="BG61" i="17"/>
  <c r="BH61" i="17"/>
  <c r="BI61" i="17"/>
  <c r="BJ61" i="17"/>
  <c r="BK61" i="17"/>
  <c r="BL61" i="17"/>
  <c r="BM61" i="17"/>
  <c r="BN61" i="17"/>
  <c r="BO61" i="17"/>
  <c r="BP61" i="17"/>
  <c r="BQ61" i="17"/>
  <c r="BR61" i="17"/>
  <c r="BS61" i="17"/>
  <c r="BT61" i="17"/>
  <c r="BU61" i="17"/>
  <c r="BV61" i="17"/>
  <c r="BE62" i="17"/>
  <c r="BF62" i="17"/>
  <c r="BG62" i="17"/>
  <c r="BH62" i="17"/>
  <c r="BI62" i="17"/>
  <c r="BJ62" i="17"/>
  <c r="BK62" i="17"/>
  <c r="BL62" i="17"/>
  <c r="BM62" i="17"/>
  <c r="BN62" i="17"/>
  <c r="BO62" i="17"/>
  <c r="BP62" i="17"/>
  <c r="BQ62" i="17"/>
  <c r="BR62" i="17"/>
  <c r="BS62" i="17"/>
  <c r="BT62" i="17"/>
  <c r="BU62" i="17"/>
  <c r="BV62" i="17"/>
  <c r="BE63" i="17"/>
  <c r="BF63" i="17"/>
  <c r="BG63" i="17"/>
  <c r="BH63" i="17"/>
  <c r="BI63" i="17"/>
  <c r="BJ63" i="17"/>
  <c r="BK63" i="17"/>
  <c r="BL63" i="17"/>
  <c r="BM63" i="17"/>
  <c r="BN63" i="17"/>
  <c r="BO63" i="17"/>
  <c r="BP63" i="17"/>
  <c r="BQ63" i="17"/>
  <c r="BR63" i="17"/>
  <c r="BS63" i="17"/>
  <c r="BT63" i="17"/>
  <c r="BU63" i="17"/>
  <c r="BV63" i="17"/>
  <c r="BE64" i="17"/>
  <c r="BF64" i="17"/>
  <c r="BG64" i="17"/>
  <c r="BH64" i="17"/>
  <c r="BI64" i="17"/>
  <c r="BJ64" i="17"/>
  <c r="BK64" i="17"/>
  <c r="BL64" i="17"/>
  <c r="BM64" i="17"/>
  <c r="BN64" i="17"/>
  <c r="BO64" i="17"/>
  <c r="BP64" i="17"/>
  <c r="BQ64" i="17"/>
  <c r="BR64" i="17"/>
  <c r="BS64" i="17"/>
  <c r="BT64" i="17"/>
  <c r="BU64" i="17"/>
  <c r="BV64" i="17"/>
  <c r="BE65" i="17"/>
  <c r="BF65" i="17"/>
  <c r="BG65" i="17"/>
  <c r="BH65" i="17"/>
  <c r="BI65" i="17"/>
  <c r="BJ65" i="17"/>
  <c r="BK65" i="17"/>
  <c r="BL65" i="17"/>
  <c r="BM65" i="17"/>
  <c r="BN65" i="17"/>
  <c r="BO65" i="17"/>
  <c r="BP65" i="17"/>
  <c r="BQ65" i="17"/>
  <c r="BR65" i="17"/>
  <c r="BS65" i="17"/>
  <c r="BT65" i="17"/>
  <c r="BU65" i="17"/>
  <c r="BV65" i="17"/>
  <c r="BE66" i="17"/>
  <c r="BF66" i="17"/>
  <c r="BG66" i="17"/>
  <c r="BH66" i="17"/>
  <c r="BI66" i="17"/>
  <c r="BJ66" i="17"/>
  <c r="BK66" i="17"/>
  <c r="BL66" i="17"/>
  <c r="BM66" i="17"/>
  <c r="BN66" i="17"/>
  <c r="BO66" i="17"/>
  <c r="BP66" i="17"/>
  <c r="BQ66" i="17"/>
  <c r="BR66" i="17"/>
  <c r="BS66" i="17"/>
  <c r="BT66" i="17"/>
  <c r="BU66" i="17"/>
  <c r="BV66" i="17"/>
  <c r="BE67" i="17"/>
  <c r="BF67" i="17"/>
  <c r="BG67" i="17"/>
  <c r="BH67" i="17"/>
  <c r="BI67" i="17"/>
  <c r="BJ67" i="17"/>
  <c r="BK67" i="17"/>
  <c r="BL67" i="17"/>
  <c r="BM67" i="17"/>
  <c r="BN67" i="17"/>
  <c r="BO67" i="17"/>
  <c r="BP67" i="17"/>
  <c r="BQ67" i="17"/>
  <c r="BR67" i="17"/>
  <c r="BS67" i="17"/>
  <c r="BT67" i="17"/>
  <c r="BU67" i="17"/>
  <c r="BV67" i="17"/>
  <c r="BE68" i="17"/>
  <c r="BF68" i="17"/>
  <c r="BG68" i="17"/>
  <c r="BH68" i="17"/>
  <c r="BI68" i="17"/>
  <c r="BJ68" i="17"/>
  <c r="BK68" i="17"/>
  <c r="BL68" i="17"/>
  <c r="BM68" i="17"/>
  <c r="BN68" i="17"/>
  <c r="BO68" i="17"/>
  <c r="BP68" i="17"/>
  <c r="BQ68" i="17"/>
  <c r="BR68" i="17"/>
  <c r="BS68" i="17"/>
  <c r="BT68" i="17"/>
  <c r="BU68" i="17"/>
  <c r="BV68" i="17"/>
  <c r="BE69" i="17"/>
  <c r="BF69" i="17"/>
  <c r="BG69" i="17"/>
  <c r="BH69" i="17"/>
  <c r="BI69" i="17"/>
  <c r="BJ69" i="17"/>
  <c r="BK69" i="17"/>
  <c r="BL69" i="17"/>
  <c r="BM69" i="17"/>
  <c r="BN69" i="17"/>
  <c r="BO69" i="17"/>
  <c r="BP69" i="17"/>
  <c r="BQ69" i="17"/>
  <c r="BR69" i="17"/>
  <c r="BS69" i="17"/>
  <c r="BT69" i="17"/>
  <c r="BU69" i="17"/>
  <c r="BV69" i="17"/>
  <c r="BE70" i="17"/>
  <c r="BF70" i="17"/>
  <c r="BG70" i="17"/>
  <c r="BH70" i="17"/>
  <c r="BI70" i="17"/>
  <c r="BJ70" i="17"/>
  <c r="BK70" i="17"/>
  <c r="BL70" i="17"/>
  <c r="BM70" i="17"/>
  <c r="BN70" i="17"/>
  <c r="BO70" i="17"/>
  <c r="BP70" i="17"/>
  <c r="BQ70" i="17"/>
  <c r="BR70" i="17"/>
  <c r="BS70" i="17"/>
  <c r="BT70" i="17"/>
  <c r="BU70" i="17"/>
  <c r="BV70" i="17"/>
  <c r="BE71" i="17"/>
  <c r="BF71" i="17"/>
  <c r="BG71" i="17"/>
  <c r="BH71" i="17"/>
  <c r="BI71" i="17"/>
  <c r="BJ71" i="17"/>
  <c r="BK71" i="17"/>
  <c r="BL71" i="17"/>
  <c r="BM71" i="17"/>
  <c r="BN71" i="17"/>
  <c r="BO71" i="17"/>
  <c r="BP71" i="17"/>
  <c r="BQ71" i="17"/>
  <c r="BR71" i="17"/>
  <c r="BS71" i="17"/>
  <c r="BT71" i="17"/>
  <c r="BU71" i="17"/>
  <c r="BV71" i="17"/>
  <c r="BE72" i="17"/>
  <c r="BF72" i="17"/>
  <c r="BG72" i="17"/>
  <c r="BH72" i="17"/>
  <c r="BI72" i="17"/>
  <c r="BJ72" i="17"/>
  <c r="BK72" i="17"/>
  <c r="BL72" i="17"/>
  <c r="BM72" i="17"/>
  <c r="BN72" i="17"/>
  <c r="BO72" i="17"/>
  <c r="BP72" i="17"/>
  <c r="BQ72" i="17"/>
  <c r="BR72" i="17"/>
  <c r="BS72" i="17"/>
  <c r="BT72" i="17"/>
  <c r="BU72" i="17"/>
  <c r="BV72" i="17"/>
  <c r="BE73" i="17"/>
  <c r="BF73" i="17"/>
  <c r="BG73" i="17"/>
  <c r="BH73" i="17"/>
  <c r="BI73" i="17"/>
  <c r="BJ73" i="17"/>
  <c r="BK73" i="17"/>
  <c r="BL73" i="17"/>
  <c r="BM73" i="17"/>
  <c r="BN73" i="17"/>
  <c r="BO73" i="17"/>
  <c r="BP73" i="17"/>
  <c r="BQ73" i="17"/>
  <c r="BR73" i="17"/>
  <c r="BS73" i="17"/>
  <c r="BT73" i="17"/>
  <c r="BU73" i="17"/>
  <c r="BV73" i="17"/>
  <c r="BE74" i="17"/>
  <c r="BF74" i="17"/>
  <c r="BG74" i="17"/>
  <c r="BH74" i="17"/>
  <c r="BI74" i="17"/>
  <c r="BJ74" i="17"/>
  <c r="BK74" i="17"/>
  <c r="BL74" i="17"/>
  <c r="BM74" i="17"/>
  <c r="BN74" i="17"/>
  <c r="BO74" i="17"/>
  <c r="BP74" i="17"/>
  <c r="BQ74" i="17"/>
  <c r="BR74" i="17"/>
  <c r="BS74" i="17"/>
  <c r="BT74" i="17"/>
  <c r="BU74" i="17"/>
  <c r="BV74" i="17"/>
  <c r="BE75" i="17"/>
  <c r="BF75" i="17"/>
  <c r="BG75" i="17"/>
  <c r="BH75" i="17"/>
  <c r="BI75" i="17"/>
  <c r="BJ75" i="17"/>
  <c r="BK75" i="17"/>
  <c r="BL75" i="17"/>
  <c r="BM75" i="17"/>
  <c r="BN75" i="17"/>
  <c r="BO75" i="17"/>
  <c r="BP75" i="17"/>
  <c r="BQ75" i="17"/>
  <c r="BR75" i="17"/>
  <c r="BS75" i="17"/>
  <c r="BT75" i="17"/>
  <c r="BU75" i="17"/>
  <c r="BV75" i="17"/>
  <c r="BE76" i="17"/>
  <c r="BF76" i="17"/>
  <c r="BG76" i="17"/>
  <c r="BH76" i="17"/>
  <c r="BI76" i="17"/>
  <c r="BJ76" i="17"/>
  <c r="BK76" i="17"/>
  <c r="BL76" i="17"/>
  <c r="BM76" i="17"/>
  <c r="BN76" i="17"/>
  <c r="BO76" i="17"/>
  <c r="BP76" i="17"/>
  <c r="BQ76" i="17"/>
  <c r="BR76" i="17"/>
  <c r="BS76" i="17"/>
  <c r="BT76" i="17"/>
  <c r="BU76" i="17"/>
  <c r="BV76" i="17"/>
  <c r="BE77" i="17"/>
  <c r="BF77" i="17"/>
  <c r="BG77" i="17"/>
  <c r="BH77" i="17"/>
  <c r="BI77" i="17"/>
  <c r="BJ77" i="17"/>
  <c r="BK77" i="17"/>
  <c r="BL77" i="17"/>
  <c r="BM77" i="17"/>
  <c r="BN77" i="17"/>
  <c r="BO77" i="17"/>
  <c r="BP77" i="17"/>
  <c r="BQ77" i="17"/>
  <c r="BR77" i="17"/>
  <c r="BS77" i="17"/>
  <c r="BT77" i="17"/>
  <c r="BU77" i="17"/>
  <c r="BV77" i="17"/>
  <c r="BE78" i="17"/>
  <c r="BF78" i="17"/>
  <c r="BG78" i="17"/>
  <c r="BH78" i="17"/>
  <c r="BI78" i="17"/>
  <c r="BJ78" i="17"/>
  <c r="BK78" i="17"/>
  <c r="BL78" i="17"/>
  <c r="BM78" i="17"/>
  <c r="BN78" i="17"/>
  <c r="BO78" i="17"/>
  <c r="BP78" i="17"/>
  <c r="BQ78" i="17"/>
  <c r="BR78" i="17"/>
  <c r="BS78" i="17"/>
  <c r="BT78" i="17"/>
  <c r="BU78" i="17"/>
  <c r="BV78" i="17"/>
  <c r="BE79" i="17"/>
  <c r="BF79" i="17"/>
  <c r="BG79" i="17"/>
  <c r="BH79" i="17"/>
  <c r="BI79" i="17"/>
  <c r="BJ79" i="17"/>
  <c r="BK79" i="17"/>
  <c r="BL79" i="17"/>
  <c r="BM79" i="17"/>
  <c r="BN79" i="17"/>
  <c r="BO79" i="17"/>
  <c r="BP79" i="17"/>
  <c r="BQ79" i="17"/>
  <c r="BR79" i="17"/>
  <c r="BS79" i="17"/>
  <c r="BT79" i="17"/>
  <c r="BU79" i="17"/>
  <c r="BV79" i="17"/>
  <c r="BE80" i="17"/>
  <c r="BF80" i="17"/>
  <c r="BG80" i="17"/>
  <c r="BH80" i="17"/>
  <c r="BI80" i="17"/>
  <c r="BJ80" i="17"/>
  <c r="BK80" i="17"/>
  <c r="BL80" i="17"/>
  <c r="BM80" i="17"/>
  <c r="BN80" i="17"/>
  <c r="BO80" i="17"/>
  <c r="BP80" i="17"/>
  <c r="BQ80" i="17"/>
  <c r="BR80" i="17"/>
  <c r="BS80" i="17"/>
  <c r="BT80" i="17"/>
  <c r="BU80" i="17"/>
  <c r="BV80" i="17"/>
  <c r="BE81" i="17"/>
  <c r="BF81" i="17"/>
  <c r="BG81" i="17"/>
  <c r="BH81" i="17"/>
  <c r="BI81" i="17"/>
  <c r="BJ81" i="17"/>
  <c r="BK81" i="17"/>
  <c r="BL81" i="17"/>
  <c r="BM81" i="17"/>
  <c r="BN81" i="17"/>
  <c r="BO81" i="17"/>
  <c r="BP81" i="17"/>
  <c r="BQ81" i="17"/>
  <c r="BR81" i="17"/>
  <c r="BS81" i="17"/>
  <c r="BT81" i="17"/>
  <c r="BU81" i="17"/>
  <c r="BV81" i="17"/>
  <c r="BE82" i="17"/>
  <c r="BF82" i="17"/>
  <c r="BG82" i="17"/>
  <c r="BH82" i="17"/>
  <c r="BI82" i="17"/>
  <c r="BJ82" i="17"/>
  <c r="BK82" i="17"/>
  <c r="BL82" i="17"/>
  <c r="BM82" i="17"/>
  <c r="BN82" i="17"/>
  <c r="BO82" i="17"/>
  <c r="BP82" i="17"/>
  <c r="BQ82" i="17"/>
  <c r="BR82" i="17"/>
  <c r="BS82" i="17"/>
  <c r="BT82" i="17"/>
  <c r="BU82" i="17"/>
  <c r="BV82" i="17"/>
  <c r="BE83" i="17"/>
  <c r="BF83" i="17"/>
  <c r="BG83" i="17"/>
  <c r="BH83" i="17"/>
  <c r="BI83" i="17"/>
  <c r="BJ83" i="17"/>
  <c r="BK83" i="17"/>
  <c r="BL83" i="17"/>
  <c r="BM83" i="17"/>
  <c r="BN83" i="17"/>
  <c r="BO83" i="17"/>
  <c r="BP83" i="17"/>
  <c r="BQ83" i="17"/>
  <c r="BR83" i="17"/>
  <c r="BS83" i="17"/>
  <c r="BT83" i="17"/>
  <c r="BU83" i="17"/>
  <c r="BV83" i="17"/>
  <c r="BE84" i="17"/>
  <c r="BF84" i="17"/>
  <c r="BG84" i="17"/>
  <c r="BH84" i="17"/>
  <c r="BI84" i="17"/>
  <c r="BJ84" i="17"/>
  <c r="BK84" i="17"/>
  <c r="BL84" i="17"/>
  <c r="BM84" i="17"/>
  <c r="BN84" i="17"/>
  <c r="BO84" i="17"/>
  <c r="BP84" i="17"/>
  <c r="BQ84" i="17"/>
  <c r="BR84" i="17"/>
  <c r="BS84" i="17"/>
  <c r="BT84" i="17"/>
  <c r="BU84" i="17"/>
  <c r="BV84" i="17"/>
  <c r="BE85" i="17"/>
  <c r="BF85" i="17"/>
  <c r="BG85" i="17"/>
  <c r="BH85" i="17"/>
  <c r="BI85" i="17"/>
  <c r="BJ85" i="17"/>
  <c r="BK85" i="17"/>
  <c r="BL85" i="17"/>
  <c r="BM85" i="17"/>
  <c r="BN85" i="17"/>
  <c r="BO85" i="17"/>
  <c r="BP85" i="17"/>
  <c r="BQ85" i="17"/>
  <c r="BR85" i="17"/>
  <c r="BS85" i="17"/>
  <c r="BT85" i="17"/>
  <c r="BU85" i="17"/>
  <c r="BV85" i="17"/>
  <c r="BE86" i="17"/>
  <c r="BF86" i="17"/>
  <c r="BG86" i="17"/>
  <c r="BH86" i="17"/>
  <c r="BI86" i="17"/>
  <c r="BJ86" i="17"/>
  <c r="BK86" i="17"/>
  <c r="BL86" i="17"/>
  <c r="BM86" i="17"/>
  <c r="BN86" i="17"/>
  <c r="BO86" i="17"/>
  <c r="BP86" i="17"/>
  <c r="BQ86" i="17"/>
  <c r="BR86" i="17"/>
  <c r="BS86" i="17"/>
  <c r="BT86" i="17"/>
  <c r="BU86" i="17"/>
  <c r="BV86" i="17"/>
  <c r="BE87" i="17"/>
  <c r="BF87" i="17"/>
  <c r="BG87" i="17"/>
  <c r="BH87" i="17"/>
  <c r="BI87" i="17"/>
  <c r="BJ87" i="17"/>
  <c r="BK87" i="17"/>
  <c r="BL87" i="17"/>
  <c r="BM87" i="17"/>
  <c r="BN87" i="17"/>
  <c r="BO87" i="17"/>
  <c r="BP87" i="17"/>
  <c r="BQ87" i="17"/>
  <c r="BR87" i="17"/>
  <c r="BS87" i="17"/>
  <c r="BT87" i="17"/>
  <c r="BU87" i="17"/>
  <c r="BV87" i="17"/>
  <c r="BE88" i="17"/>
  <c r="BF88" i="17"/>
  <c r="BG88" i="17"/>
  <c r="BH88" i="17"/>
  <c r="BI88" i="17"/>
  <c r="BJ88" i="17"/>
  <c r="BK88" i="17"/>
  <c r="BL88" i="17"/>
  <c r="BM88" i="17"/>
  <c r="BN88" i="17"/>
  <c r="BO88" i="17"/>
  <c r="BP88" i="17"/>
  <c r="BQ88" i="17"/>
  <c r="BR88" i="17"/>
  <c r="BS88" i="17"/>
  <c r="BT88" i="17"/>
  <c r="BU88" i="17"/>
  <c r="BV88" i="17"/>
  <c r="BE89" i="17"/>
  <c r="BF89" i="17"/>
  <c r="BG89" i="17"/>
  <c r="BH89" i="17"/>
  <c r="BI89" i="17"/>
  <c r="BJ89" i="17"/>
  <c r="BK89" i="17"/>
  <c r="BL89" i="17"/>
  <c r="BM89" i="17"/>
  <c r="BN89" i="17"/>
  <c r="BO89" i="17"/>
  <c r="BP89" i="17"/>
  <c r="BQ89" i="17"/>
  <c r="BR89" i="17"/>
  <c r="BS89" i="17"/>
  <c r="BT89" i="17"/>
  <c r="BU89" i="17"/>
  <c r="BV89" i="17"/>
  <c r="BE90" i="17"/>
  <c r="BF90" i="17"/>
  <c r="BG90" i="17"/>
  <c r="BH90" i="17"/>
  <c r="BI90" i="17"/>
  <c r="BJ90" i="17"/>
  <c r="BK90" i="17"/>
  <c r="BL90" i="17"/>
  <c r="BM90" i="17"/>
  <c r="BN90" i="17"/>
  <c r="BO90" i="17"/>
  <c r="BP90" i="17"/>
  <c r="BQ90" i="17"/>
  <c r="BR90" i="17"/>
  <c r="BS90" i="17"/>
  <c r="BT90" i="17"/>
  <c r="BU90" i="17"/>
  <c r="BV90" i="17"/>
  <c r="BE91" i="17"/>
  <c r="BF91" i="17"/>
  <c r="BG91" i="17"/>
  <c r="BH91" i="17"/>
  <c r="BI91" i="17"/>
  <c r="BJ91" i="17"/>
  <c r="BK91" i="17"/>
  <c r="BL91" i="17"/>
  <c r="BM91" i="17"/>
  <c r="BN91" i="17"/>
  <c r="BO91" i="17"/>
  <c r="BP91" i="17"/>
  <c r="BQ91" i="17"/>
  <c r="BR91" i="17"/>
  <c r="BS91" i="17"/>
  <c r="BT91" i="17"/>
  <c r="BU91" i="17"/>
  <c r="BV91" i="17"/>
  <c r="BE92" i="17"/>
  <c r="BF92" i="17"/>
  <c r="BG92" i="17"/>
  <c r="BH92" i="17"/>
  <c r="BI92" i="17"/>
  <c r="BJ92" i="17"/>
  <c r="BK92" i="17"/>
  <c r="BL92" i="17"/>
  <c r="BM92" i="17"/>
  <c r="BN92" i="17"/>
  <c r="BO92" i="17"/>
  <c r="BP92" i="17"/>
  <c r="BQ92" i="17"/>
  <c r="BR92" i="17"/>
  <c r="BS92" i="17"/>
  <c r="BT92" i="17"/>
  <c r="BU92" i="17"/>
  <c r="BV92" i="17"/>
  <c r="BE93" i="17"/>
  <c r="BF93" i="17"/>
  <c r="BG93" i="17"/>
  <c r="BH93" i="17"/>
  <c r="BI93" i="17"/>
  <c r="BJ93" i="17"/>
  <c r="BK93" i="17"/>
  <c r="BL93" i="17"/>
  <c r="BM93" i="17"/>
  <c r="BN93" i="17"/>
  <c r="BO93" i="17"/>
  <c r="BP93" i="17"/>
  <c r="BQ93" i="17"/>
  <c r="BR93" i="17"/>
  <c r="BS93" i="17"/>
  <c r="BT93" i="17"/>
  <c r="BU93" i="17"/>
  <c r="BV93" i="17"/>
  <c r="BE94" i="17"/>
  <c r="BF94" i="17"/>
  <c r="BG94" i="17"/>
  <c r="BH94" i="17"/>
  <c r="BI94" i="17"/>
  <c r="BJ94" i="17"/>
  <c r="BK94" i="17"/>
  <c r="BL94" i="17"/>
  <c r="BM94" i="17"/>
  <c r="BN94" i="17"/>
  <c r="BO94" i="17"/>
  <c r="BP94" i="17"/>
  <c r="BQ94" i="17"/>
  <c r="BR94" i="17"/>
  <c r="BS94" i="17"/>
  <c r="BT94" i="17"/>
  <c r="BU94" i="17"/>
  <c r="BV94" i="17"/>
  <c r="BE95" i="17"/>
  <c r="BF95" i="17"/>
  <c r="BG95" i="17"/>
  <c r="BH95" i="17"/>
  <c r="BI95" i="17"/>
  <c r="BJ95" i="17"/>
  <c r="BK95" i="17"/>
  <c r="BL95" i="17"/>
  <c r="BM95" i="17"/>
  <c r="BN95" i="17"/>
  <c r="BO95" i="17"/>
  <c r="BP95" i="17"/>
  <c r="BQ95" i="17"/>
  <c r="BR95" i="17"/>
  <c r="BS95" i="17"/>
  <c r="BT95" i="17"/>
  <c r="BU95" i="17"/>
  <c r="BV95" i="17"/>
  <c r="BE96" i="17"/>
  <c r="BF96" i="17"/>
  <c r="BG96" i="17"/>
  <c r="BH96" i="17"/>
  <c r="BI96" i="17"/>
  <c r="BJ96" i="17"/>
  <c r="BK96" i="17"/>
  <c r="BL96" i="17"/>
  <c r="BM96" i="17"/>
  <c r="BN96" i="17"/>
  <c r="BO96" i="17"/>
  <c r="BP96" i="17"/>
  <c r="BQ96" i="17"/>
  <c r="BR96" i="17"/>
  <c r="BS96" i="17"/>
  <c r="BT96" i="17"/>
  <c r="BU96" i="17"/>
  <c r="BV96" i="17"/>
  <c r="BE97" i="17"/>
  <c r="BF97" i="17"/>
  <c r="BG97" i="17"/>
  <c r="BH97" i="17"/>
  <c r="BI97" i="17"/>
  <c r="BJ97" i="17"/>
  <c r="BK97" i="17"/>
  <c r="BL97" i="17"/>
  <c r="BM97" i="17"/>
  <c r="BN97" i="17"/>
  <c r="BO97" i="17"/>
  <c r="BP97" i="17"/>
  <c r="BQ97" i="17"/>
  <c r="BR97" i="17"/>
  <c r="BS97" i="17"/>
  <c r="BT97" i="17"/>
  <c r="BU97" i="17"/>
  <c r="BV97" i="17"/>
  <c r="BE98" i="17"/>
  <c r="BF98" i="17"/>
  <c r="BG98" i="17"/>
  <c r="BH98" i="17"/>
  <c r="BI98" i="17"/>
  <c r="BJ98" i="17"/>
  <c r="BK98" i="17"/>
  <c r="BL98" i="17"/>
  <c r="BM98" i="17"/>
  <c r="BN98" i="17"/>
  <c r="BO98" i="17"/>
  <c r="BP98" i="17"/>
  <c r="BQ98" i="17"/>
  <c r="BR98" i="17"/>
  <c r="BS98" i="17"/>
  <c r="BT98" i="17"/>
  <c r="BU98" i="17"/>
  <c r="BV98" i="17"/>
  <c r="BE99" i="17"/>
  <c r="BF99" i="17"/>
  <c r="BG99" i="17"/>
  <c r="BH99" i="17"/>
  <c r="BI99" i="17"/>
  <c r="BJ99" i="17"/>
  <c r="BK99" i="17"/>
  <c r="BL99" i="17"/>
  <c r="BM99" i="17"/>
  <c r="BN99" i="17"/>
  <c r="BO99" i="17"/>
  <c r="BP99" i="17"/>
  <c r="BQ99" i="17"/>
  <c r="BR99" i="17"/>
  <c r="BS99" i="17"/>
  <c r="BT99" i="17"/>
  <c r="BU99" i="17"/>
  <c r="BV99" i="17"/>
  <c r="BE100" i="17"/>
  <c r="BF100" i="17"/>
  <c r="BG100" i="17"/>
  <c r="BH100" i="17"/>
  <c r="BI100" i="17"/>
  <c r="BJ100" i="17"/>
  <c r="BK100" i="17"/>
  <c r="BL100" i="17"/>
  <c r="BM100" i="17"/>
  <c r="BN100" i="17"/>
  <c r="BO100" i="17"/>
  <c r="BP100" i="17"/>
  <c r="BQ100" i="17"/>
  <c r="BR100" i="17"/>
  <c r="BS100" i="17"/>
  <c r="BT100" i="17"/>
  <c r="BU100" i="17"/>
  <c r="BV100" i="17"/>
  <c r="BE101" i="17"/>
  <c r="BF101" i="17"/>
  <c r="BG101" i="17"/>
  <c r="BH101" i="17"/>
  <c r="BI101" i="17"/>
  <c r="BJ101" i="17"/>
  <c r="BK101" i="17"/>
  <c r="BL101" i="17"/>
  <c r="BM101" i="17"/>
  <c r="BN101" i="17"/>
  <c r="BO101" i="17"/>
  <c r="BP101" i="17"/>
  <c r="BQ101" i="17"/>
  <c r="BR101" i="17"/>
  <c r="BS101" i="17"/>
  <c r="BT101" i="17"/>
  <c r="BU101" i="17"/>
  <c r="BV101" i="17"/>
  <c r="BE102" i="17"/>
  <c r="BF102" i="17"/>
  <c r="BG102" i="17"/>
  <c r="BH102" i="17"/>
  <c r="BI102" i="17"/>
  <c r="BJ102" i="17"/>
  <c r="BK102" i="17"/>
  <c r="BL102" i="17"/>
  <c r="BM102" i="17"/>
  <c r="BN102" i="17"/>
  <c r="BO102" i="17"/>
  <c r="BP102" i="17"/>
  <c r="BQ102" i="17"/>
  <c r="BR102" i="17"/>
  <c r="BS102" i="17"/>
  <c r="BT102" i="17"/>
  <c r="BU102" i="17"/>
  <c r="BV102" i="17"/>
  <c r="BE103" i="17"/>
  <c r="BF103" i="17"/>
  <c r="BG103" i="17"/>
  <c r="BH103" i="17"/>
  <c r="BI103" i="17"/>
  <c r="BJ103" i="17"/>
  <c r="BK103" i="17"/>
  <c r="BL103" i="17"/>
  <c r="BM103" i="17"/>
  <c r="BN103" i="17"/>
  <c r="BO103" i="17"/>
  <c r="BP103" i="17"/>
  <c r="BQ103" i="17"/>
  <c r="BR103" i="17"/>
  <c r="BS103" i="17"/>
  <c r="BT103" i="17"/>
  <c r="BU103" i="17"/>
  <c r="BV103" i="17"/>
  <c r="BE104" i="17"/>
  <c r="BF104" i="17"/>
  <c r="BG104" i="17"/>
  <c r="BH104" i="17"/>
  <c r="BI104" i="17"/>
  <c r="BJ104" i="17"/>
  <c r="BK104" i="17"/>
  <c r="BL104" i="17"/>
  <c r="BM104" i="17"/>
  <c r="BN104" i="17"/>
  <c r="BO104" i="17"/>
  <c r="BP104" i="17"/>
  <c r="BQ104" i="17"/>
  <c r="BR104" i="17"/>
  <c r="BS104" i="17"/>
  <c r="BT104" i="17"/>
  <c r="BU104" i="17"/>
  <c r="BV104" i="17"/>
  <c r="BE105" i="17"/>
  <c r="BF105" i="17"/>
  <c r="BG105" i="17"/>
  <c r="BH105" i="17"/>
  <c r="BI105" i="17"/>
  <c r="BJ105" i="17"/>
  <c r="BK105" i="17"/>
  <c r="BL105" i="17"/>
  <c r="BM105" i="17"/>
  <c r="BN105" i="17"/>
  <c r="BO105" i="17"/>
  <c r="BP105" i="17"/>
  <c r="BQ105" i="17"/>
  <c r="BR105" i="17"/>
  <c r="BS105" i="17"/>
  <c r="BT105" i="17"/>
  <c r="BU105" i="17"/>
  <c r="BV105" i="17"/>
  <c r="BE106" i="17"/>
  <c r="BF106" i="17"/>
  <c r="BG106" i="17"/>
  <c r="BH106" i="17"/>
  <c r="BI106" i="17"/>
  <c r="BJ106" i="17"/>
  <c r="BK106" i="17"/>
  <c r="BL106" i="17"/>
  <c r="BM106" i="17"/>
  <c r="BN106" i="17"/>
  <c r="BO106" i="17"/>
  <c r="BP106" i="17"/>
  <c r="BQ106" i="17"/>
  <c r="BR106" i="17"/>
  <c r="BS106" i="17"/>
  <c r="BT106" i="17"/>
  <c r="BU106" i="17"/>
  <c r="BV106" i="17"/>
  <c r="BE107" i="17"/>
  <c r="BF107" i="17"/>
  <c r="BG107" i="17"/>
  <c r="BH107" i="17"/>
  <c r="BI107" i="17"/>
  <c r="BJ107" i="17"/>
  <c r="BK107" i="17"/>
  <c r="BL107" i="17"/>
  <c r="BM107" i="17"/>
  <c r="BN107" i="17"/>
  <c r="BO107" i="17"/>
  <c r="BP107" i="17"/>
  <c r="BQ107" i="17"/>
  <c r="BR107" i="17"/>
  <c r="BS107" i="17"/>
  <c r="BT107" i="17"/>
  <c r="BU107" i="17"/>
  <c r="BV107" i="17"/>
  <c r="BE108" i="17"/>
  <c r="BF108" i="17"/>
  <c r="BG108" i="17"/>
  <c r="BH108" i="17"/>
  <c r="BI108" i="17"/>
  <c r="BJ108" i="17"/>
  <c r="BK108" i="17"/>
  <c r="BL108" i="17"/>
  <c r="BM108" i="17"/>
  <c r="BN108" i="17"/>
  <c r="BO108" i="17"/>
  <c r="BP108" i="17"/>
  <c r="BQ108" i="17"/>
  <c r="BR108" i="17"/>
  <c r="BS108" i="17"/>
  <c r="BT108" i="17"/>
  <c r="BU108" i="17"/>
  <c r="BV108" i="17"/>
  <c r="BE109" i="17"/>
  <c r="BF109" i="17"/>
  <c r="BG109" i="17"/>
  <c r="BH109" i="17"/>
  <c r="BI109" i="17"/>
  <c r="BJ109" i="17"/>
  <c r="BK109" i="17"/>
  <c r="BL109" i="17"/>
  <c r="BM109" i="17"/>
  <c r="BN109" i="17"/>
  <c r="BO109" i="17"/>
  <c r="BP109" i="17"/>
  <c r="BQ109" i="17"/>
  <c r="BR109" i="17"/>
  <c r="BS109" i="17"/>
  <c r="BT109" i="17"/>
  <c r="BU109" i="17"/>
  <c r="BV109" i="17"/>
  <c r="BE110" i="17"/>
  <c r="BF110" i="17"/>
  <c r="BG110" i="17"/>
  <c r="BH110" i="17"/>
  <c r="BI110" i="17"/>
  <c r="BJ110" i="17"/>
  <c r="BK110" i="17"/>
  <c r="BL110" i="17"/>
  <c r="BM110" i="17"/>
  <c r="BN110" i="17"/>
  <c r="BO110" i="17"/>
  <c r="BP110" i="17"/>
  <c r="BQ110" i="17"/>
  <c r="BR110" i="17"/>
  <c r="BS110" i="17"/>
  <c r="BT110" i="17"/>
  <c r="BU110" i="17"/>
  <c r="BV110" i="17"/>
  <c r="BE111" i="17"/>
  <c r="BF111" i="17"/>
  <c r="BG111" i="17"/>
  <c r="BH111" i="17"/>
  <c r="BI111" i="17"/>
  <c r="BJ111" i="17"/>
  <c r="BK111" i="17"/>
  <c r="BL111" i="17"/>
  <c r="BM111" i="17"/>
  <c r="BN111" i="17"/>
  <c r="BO111" i="17"/>
  <c r="BP111" i="17"/>
  <c r="BQ111" i="17"/>
  <c r="BR111" i="17"/>
  <c r="BS111" i="17"/>
  <c r="BT111" i="17"/>
  <c r="BU111" i="17"/>
  <c r="BV111" i="17"/>
  <c r="BE112" i="17"/>
  <c r="BF112" i="17"/>
  <c r="BG112" i="17"/>
  <c r="BH112" i="17"/>
  <c r="BI112" i="17"/>
  <c r="BJ112" i="17"/>
  <c r="BK112" i="17"/>
  <c r="BL112" i="17"/>
  <c r="BM112" i="17"/>
  <c r="BN112" i="17"/>
  <c r="BO112" i="17"/>
  <c r="BP112" i="17"/>
  <c r="BQ112" i="17"/>
  <c r="BR112" i="17"/>
  <c r="BS112" i="17"/>
  <c r="BT112" i="17"/>
  <c r="BU112" i="17"/>
  <c r="BV112" i="17"/>
  <c r="BE113" i="17"/>
  <c r="BF113" i="17"/>
  <c r="BG113" i="17"/>
  <c r="BH113" i="17"/>
  <c r="BI113" i="17"/>
  <c r="BJ113" i="17"/>
  <c r="BK113" i="17"/>
  <c r="BL113" i="17"/>
  <c r="BM113" i="17"/>
  <c r="BN113" i="17"/>
  <c r="BO113" i="17"/>
  <c r="BP113" i="17"/>
  <c r="BQ113" i="17"/>
  <c r="BR113" i="17"/>
  <c r="BS113" i="17"/>
  <c r="BT113" i="17"/>
  <c r="BU113" i="17"/>
  <c r="BV113" i="17"/>
  <c r="BE114" i="17"/>
  <c r="BF114" i="17"/>
  <c r="BG114" i="17"/>
  <c r="BH114" i="17"/>
  <c r="BI114" i="17"/>
  <c r="BJ114" i="17"/>
  <c r="BK114" i="17"/>
  <c r="BL114" i="17"/>
  <c r="BM114" i="17"/>
  <c r="BN114" i="17"/>
  <c r="BO114" i="17"/>
  <c r="BP114" i="17"/>
  <c r="BQ114" i="17"/>
  <c r="BR114" i="17"/>
  <c r="BS114" i="17"/>
  <c r="BT114" i="17"/>
  <c r="BU114" i="17"/>
  <c r="BV114" i="17"/>
  <c r="BE115" i="17"/>
  <c r="BF115" i="17"/>
  <c r="BG115" i="17"/>
  <c r="BH115" i="17"/>
  <c r="BI115" i="17"/>
  <c r="BJ115" i="17"/>
  <c r="BK115" i="17"/>
  <c r="BL115" i="17"/>
  <c r="BM115" i="17"/>
  <c r="BN115" i="17"/>
  <c r="BO115" i="17"/>
  <c r="BP115" i="17"/>
  <c r="BQ115" i="17"/>
  <c r="BR115" i="17"/>
  <c r="BS115" i="17"/>
  <c r="BT115" i="17"/>
  <c r="BU115" i="17"/>
  <c r="BV115" i="17"/>
  <c r="BE116" i="17"/>
  <c r="BF116" i="17"/>
  <c r="BG116" i="17"/>
  <c r="BH116" i="17"/>
  <c r="BI116" i="17"/>
  <c r="BJ116" i="17"/>
  <c r="BK116" i="17"/>
  <c r="BL116" i="17"/>
  <c r="BM116" i="17"/>
  <c r="BN116" i="17"/>
  <c r="BO116" i="17"/>
  <c r="BP116" i="17"/>
  <c r="BQ116" i="17"/>
  <c r="BR116" i="17"/>
  <c r="BS116" i="17"/>
  <c r="BT116" i="17"/>
  <c r="BU116" i="17"/>
  <c r="BV116" i="17"/>
  <c r="BE117" i="17"/>
  <c r="BF117" i="17"/>
  <c r="BG117" i="17"/>
  <c r="BH117" i="17"/>
  <c r="BI117" i="17"/>
  <c r="BJ117" i="17"/>
  <c r="BK117" i="17"/>
  <c r="BL117" i="17"/>
  <c r="BM117" i="17"/>
  <c r="BN117" i="17"/>
  <c r="BO117" i="17"/>
  <c r="BP117" i="17"/>
  <c r="BQ117" i="17"/>
  <c r="BR117" i="17"/>
  <c r="BS117" i="17"/>
  <c r="BT117" i="17"/>
  <c r="BU117" i="17"/>
  <c r="BV117" i="17"/>
  <c r="BE118" i="17"/>
  <c r="BF118" i="17"/>
  <c r="BG118" i="17"/>
  <c r="BH118" i="17"/>
  <c r="BI118" i="17"/>
  <c r="BJ118" i="17"/>
  <c r="BK118" i="17"/>
  <c r="BL118" i="17"/>
  <c r="BM118" i="17"/>
  <c r="BN118" i="17"/>
  <c r="BO118" i="17"/>
  <c r="BP118" i="17"/>
  <c r="BQ118" i="17"/>
  <c r="BR118" i="17"/>
  <c r="BS118" i="17"/>
  <c r="BT118" i="17"/>
  <c r="BU118" i="17"/>
  <c r="BV118" i="17"/>
  <c r="BE119" i="17"/>
  <c r="BF119" i="17"/>
  <c r="BG119" i="17"/>
  <c r="BH119" i="17"/>
  <c r="BI119" i="17"/>
  <c r="BJ119" i="17"/>
  <c r="BK119" i="17"/>
  <c r="BL119" i="17"/>
  <c r="BM119" i="17"/>
  <c r="BN119" i="17"/>
  <c r="BO119" i="17"/>
  <c r="BP119" i="17"/>
  <c r="BQ119" i="17"/>
  <c r="BR119" i="17"/>
  <c r="BS119" i="17"/>
  <c r="BT119" i="17"/>
  <c r="BU119" i="17"/>
  <c r="BV119" i="17"/>
  <c r="BE120" i="17"/>
  <c r="BF120" i="17"/>
  <c r="BG120" i="17"/>
  <c r="BH120" i="17"/>
  <c r="BI120" i="17"/>
  <c r="BJ120" i="17"/>
  <c r="BK120" i="17"/>
  <c r="BL120" i="17"/>
  <c r="BM120" i="17"/>
  <c r="BN120" i="17"/>
  <c r="BO120" i="17"/>
  <c r="BP120" i="17"/>
  <c r="BQ120" i="17"/>
  <c r="BR120" i="17"/>
  <c r="BS120" i="17"/>
  <c r="BT120" i="17"/>
  <c r="BU120" i="17"/>
  <c r="BV120" i="17"/>
  <c r="BE121" i="17"/>
  <c r="BF121" i="17"/>
  <c r="BG121" i="17"/>
  <c r="BH121" i="17"/>
  <c r="BI121" i="17"/>
  <c r="BJ121" i="17"/>
  <c r="BK121" i="17"/>
  <c r="BL121" i="17"/>
  <c r="BM121" i="17"/>
  <c r="BN121" i="17"/>
  <c r="BO121" i="17"/>
  <c r="BP121" i="17"/>
  <c r="BQ121" i="17"/>
  <c r="BR121" i="17"/>
  <c r="BS121" i="17"/>
  <c r="BT121" i="17"/>
  <c r="BU121" i="17"/>
  <c r="BV121" i="17"/>
  <c r="BE122" i="17"/>
  <c r="BF122" i="17"/>
  <c r="BG122" i="17"/>
  <c r="BH122" i="17"/>
  <c r="BI122" i="17"/>
  <c r="BJ122" i="17"/>
  <c r="BK122" i="17"/>
  <c r="BL122" i="17"/>
  <c r="BM122" i="17"/>
  <c r="BN122" i="17"/>
  <c r="BO122" i="17"/>
  <c r="BP122" i="17"/>
  <c r="BQ122" i="17"/>
  <c r="BR122" i="17"/>
  <c r="BS122" i="17"/>
  <c r="BT122" i="17"/>
  <c r="BU122" i="17"/>
  <c r="BV122" i="17"/>
  <c r="BE123" i="17"/>
  <c r="BF123" i="17"/>
  <c r="BG123" i="17"/>
  <c r="BH123" i="17"/>
  <c r="BI123" i="17"/>
  <c r="BJ123" i="17"/>
  <c r="BK123" i="17"/>
  <c r="BL123" i="17"/>
  <c r="BM123" i="17"/>
  <c r="BN123" i="17"/>
  <c r="BO123" i="17"/>
  <c r="BP123" i="17"/>
  <c r="BQ123" i="17"/>
  <c r="BR123" i="17"/>
  <c r="BS123" i="17"/>
  <c r="BT123" i="17"/>
  <c r="BU123" i="17"/>
  <c r="BV123" i="17"/>
  <c r="BE124" i="17"/>
  <c r="BF124" i="17"/>
  <c r="BG124" i="17"/>
  <c r="BH124" i="17"/>
  <c r="BI124" i="17"/>
  <c r="BJ124" i="17"/>
  <c r="BK124" i="17"/>
  <c r="BL124" i="17"/>
  <c r="BM124" i="17"/>
  <c r="BN124" i="17"/>
  <c r="BO124" i="17"/>
  <c r="BP124" i="17"/>
  <c r="BQ124" i="17"/>
  <c r="BR124" i="17"/>
  <c r="BS124" i="17"/>
  <c r="BT124" i="17"/>
  <c r="BU124" i="17"/>
  <c r="BV124" i="17"/>
  <c r="BE125" i="17"/>
  <c r="BF125" i="17"/>
  <c r="BG125" i="17"/>
  <c r="BH125" i="17"/>
  <c r="BI125" i="17"/>
  <c r="BJ125" i="17"/>
  <c r="BK125" i="17"/>
  <c r="BL125" i="17"/>
  <c r="BM125" i="17"/>
  <c r="BN125" i="17"/>
  <c r="BO125" i="17"/>
  <c r="BP125" i="17"/>
  <c r="BQ125" i="17"/>
  <c r="BR125" i="17"/>
  <c r="BS125" i="17"/>
  <c r="BT125" i="17"/>
  <c r="BU125" i="17"/>
  <c r="BV125" i="17"/>
  <c r="BE126" i="17"/>
  <c r="BF126" i="17"/>
  <c r="BG126" i="17"/>
  <c r="BH126" i="17"/>
  <c r="BI126" i="17"/>
  <c r="BJ126" i="17"/>
  <c r="BK126" i="17"/>
  <c r="BL126" i="17"/>
  <c r="BM126" i="17"/>
  <c r="BN126" i="17"/>
  <c r="BO126" i="17"/>
  <c r="BP126" i="17"/>
  <c r="BQ126" i="17"/>
  <c r="BR126" i="17"/>
  <c r="BS126" i="17"/>
  <c r="BT126" i="17"/>
  <c r="BU126" i="17"/>
  <c r="BV126" i="17"/>
  <c r="BE127" i="17"/>
  <c r="BF127" i="17"/>
  <c r="BG127" i="17"/>
  <c r="BH127" i="17"/>
  <c r="BI127" i="17"/>
  <c r="BJ127" i="17"/>
  <c r="BK127" i="17"/>
  <c r="BL127" i="17"/>
  <c r="BM127" i="17"/>
  <c r="BN127" i="17"/>
  <c r="BO127" i="17"/>
  <c r="BP127" i="17"/>
  <c r="BQ127" i="17"/>
  <c r="BR127" i="17"/>
  <c r="BS127" i="17"/>
  <c r="BT127" i="17"/>
  <c r="BU127" i="17"/>
  <c r="BV127" i="17"/>
  <c r="BE128" i="17"/>
  <c r="BF128" i="17"/>
  <c r="BG128" i="17"/>
  <c r="BH128" i="17"/>
  <c r="BI128" i="17"/>
  <c r="BJ128" i="17"/>
  <c r="BK128" i="17"/>
  <c r="BL128" i="17"/>
  <c r="BM128" i="17"/>
  <c r="BN128" i="17"/>
  <c r="BO128" i="17"/>
  <c r="BP128" i="17"/>
  <c r="BQ128" i="17"/>
  <c r="BR128" i="17"/>
  <c r="BS128" i="17"/>
  <c r="BT128" i="17"/>
  <c r="BU128" i="17"/>
  <c r="BV128" i="17"/>
  <c r="BE129" i="17"/>
  <c r="BF129" i="17"/>
  <c r="BG129" i="17"/>
  <c r="BH129" i="17"/>
  <c r="BI129" i="17"/>
  <c r="BJ129" i="17"/>
  <c r="BK129" i="17"/>
  <c r="BL129" i="17"/>
  <c r="BM129" i="17"/>
  <c r="BN129" i="17"/>
  <c r="BO129" i="17"/>
  <c r="BP129" i="17"/>
  <c r="BQ129" i="17"/>
  <c r="BR129" i="17"/>
  <c r="BS129" i="17"/>
  <c r="BT129" i="17"/>
  <c r="BU129" i="17"/>
  <c r="BV129" i="17"/>
  <c r="BE130" i="17"/>
  <c r="BF130" i="17"/>
  <c r="BG130" i="17"/>
  <c r="BH130" i="17"/>
  <c r="BI130" i="17"/>
  <c r="BJ130" i="17"/>
  <c r="BK130" i="17"/>
  <c r="BL130" i="17"/>
  <c r="BM130" i="17"/>
  <c r="BN130" i="17"/>
  <c r="BO130" i="17"/>
  <c r="BP130" i="17"/>
  <c r="BQ130" i="17"/>
  <c r="BR130" i="17"/>
  <c r="BS130" i="17"/>
  <c r="BT130" i="17"/>
  <c r="BU130" i="17"/>
  <c r="BV130" i="17"/>
  <c r="BE131" i="17"/>
  <c r="BF131" i="17"/>
  <c r="BG131" i="17"/>
  <c r="BH131" i="17"/>
  <c r="BI131" i="17"/>
  <c r="BJ131" i="17"/>
  <c r="BK131" i="17"/>
  <c r="BL131" i="17"/>
  <c r="BM131" i="17"/>
  <c r="BN131" i="17"/>
  <c r="BO131" i="17"/>
  <c r="BP131" i="17"/>
  <c r="BQ131" i="17"/>
  <c r="BR131" i="17"/>
  <c r="BS131" i="17"/>
  <c r="BT131" i="17"/>
  <c r="BU131" i="17"/>
  <c r="BV131" i="17"/>
  <c r="BE132" i="17"/>
  <c r="BF132" i="17"/>
  <c r="BG132" i="17"/>
  <c r="BH132" i="17"/>
  <c r="BI132" i="17"/>
  <c r="BJ132" i="17"/>
  <c r="BK132" i="17"/>
  <c r="BL132" i="17"/>
  <c r="BM132" i="17"/>
  <c r="BN132" i="17"/>
  <c r="BO132" i="17"/>
  <c r="BP132" i="17"/>
  <c r="BQ132" i="17"/>
  <c r="BR132" i="17"/>
  <c r="BS132" i="17"/>
  <c r="BT132" i="17"/>
  <c r="BU132" i="17"/>
  <c r="BV132" i="17"/>
  <c r="BE133" i="17"/>
  <c r="BF133" i="17"/>
  <c r="BG133" i="17"/>
  <c r="BH133" i="17"/>
  <c r="BI133" i="17"/>
  <c r="BJ133" i="17"/>
  <c r="BK133" i="17"/>
  <c r="BL133" i="17"/>
  <c r="BM133" i="17"/>
  <c r="BN133" i="17"/>
  <c r="BO133" i="17"/>
  <c r="BP133" i="17"/>
  <c r="BQ133" i="17"/>
  <c r="BR133" i="17"/>
  <c r="BS133" i="17"/>
  <c r="BT133" i="17"/>
  <c r="BU133" i="17"/>
  <c r="BV133" i="17"/>
  <c r="BE134" i="17"/>
  <c r="BF134" i="17"/>
  <c r="BG134" i="17"/>
  <c r="BH134" i="17"/>
  <c r="BI134" i="17"/>
  <c r="BJ134" i="17"/>
  <c r="BK134" i="17"/>
  <c r="BL134" i="17"/>
  <c r="BM134" i="17"/>
  <c r="BN134" i="17"/>
  <c r="BO134" i="17"/>
  <c r="BP134" i="17"/>
  <c r="BQ134" i="17"/>
  <c r="BR134" i="17"/>
  <c r="BS134" i="17"/>
  <c r="BT134" i="17"/>
  <c r="BU134" i="17"/>
  <c r="BV134" i="17"/>
  <c r="BE135" i="17"/>
  <c r="BF135" i="17"/>
  <c r="BG135" i="17"/>
  <c r="BH135" i="17"/>
  <c r="BI135" i="17"/>
  <c r="BJ135" i="17"/>
  <c r="BK135" i="17"/>
  <c r="BL135" i="17"/>
  <c r="BM135" i="17"/>
  <c r="BN135" i="17"/>
  <c r="BO135" i="17"/>
  <c r="BP135" i="17"/>
  <c r="BQ135" i="17"/>
  <c r="BR135" i="17"/>
  <c r="BS135" i="17"/>
  <c r="BT135" i="17"/>
  <c r="BU135" i="17"/>
  <c r="BV135" i="17"/>
  <c r="BE136" i="17"/>
  <c r="BF136" i="17"/>
  <c r="BG136" i="17"/>
  <c r="BH136" i="17"/>
  <c r="BI136" i="17"/>
  <c r="BJ136" i="17"/>
  <c r="BK136" i="17"/>
  <c r="BL136" i="17"/>
  <c r="BM136" i="17"/>
  <c r="BN136" i="17"/>
  <c r="BO136" i="17"/>
  <c r="BP136" i="17"/>
  <c r="BQ136" i="17"/>
  <c r="BR136" i="17"/>
  <c r="BS136" i="17"/>
  <c r="BT136" i="17"/>
  <c r="BU136" i="17"/>
  <c r="BV136" i="17"/>
  <c r="BE137" i="17"/>
  <c r="BF137" i="17"/>
  <c r="BG137" i="17"/>
  <c r="BH137" i="17"/>
  <c r="BI137" i="17"/>
  <c r="BJ137" i="17"/>
  <c r="BK137" i="17"/>
  <c r="BL137" i="17"/>
  <c r="BM137" i="17"/>
  <c r="BN137" i="17"/>
  <c r="BO137" i="17"/>
  <c r="BP137" i="17"/>
  <c r="BQ137" i="17"/>
  <c r="BR137" i="17"/>
  <c r="BS137" i="17"/>
  <c r="BT137" i="17"/>
  <c r="BU137" i="17"/>
  <c r="BV137" i="17"/>
  <c r="BE138" i="17"/>
  <c r="BF138" i="17"/>
  <c r="BG138" i="17"/>
  <c r="BH138" i="17"/>
  <c r="BI138" i="17"/>
  <c r="BJ138" i="17"/>
  <c r="BK138" i="17"/>
  <c r="BL138" i="17"/>
  <c r="BM138" i="17"/>
  <c r="BN138" i="17"/>
  <c r="BO138" i="17"/>
  <c r="BP138" i="17"/>
  <c r="BQ138" i="17"/>
  <c r="BR138" i="17"/>
  <c r="BS138" i="17"/>
  <c r="BT138" i="17"/>
  <c r="BU138" i="17"/>
  <c r="BV138" i="17"/>
  <c r="BE139" i="17"/>
  <c r="BF139" i="17"/>
  <c r="BG139" i="17"/>
  <c r="BH139" i="17"/>
  <c r="BI139" i="17"/>
  <c r="BJ139" i="17"/>
  <c r="BK139" i="17"/>
  <c r="BL139" i="17"/>
  <c r="BM139" i="17"/>
  <c r="BN139" i="17"/>
  <c r="BO139" i="17"/>
  <c r="BP139" i="17"/>
  <c r="BQ139" i="17"/>
  <c r="BR139" i="17"/>
  <c r="BS139" i="17"/>
  <c r="BT139" i="17"/>
  <c r="BU139" i="17"/>
  <c r="BV139" i="17"/>
  <c r="BE140" i="17"/>
  <c r="BF140" i="17"/>
  <c r="BG140" i="17"/>
  <c r="BH140" i="17"/>
  <c r="BI140" i="17"/>
  <c r="BJ140" i="17"/>
  <c r="BK140" i="17"/>
  <c r="BL140" i="17"/>
  <c r="BM140" i="17"/>
  <c r="BN140" i="17"/>
  <c r="BO140" i="17"/>
  <c r="BP140" i="17"/>
  <c r="BQ140" i="17"/>
  <c r="BR140" i="17"/>
  <c r="BS140" i="17"/>
  <c r="BT140" i="17"/>
  <c r="BU140" i="17"/>
  <c r="BV140" i="17"/>
  <c r="BE141" i="17"/>
  <c r="BF141" i="17"/>
  <c r="BG141" i="17"/>
  <c r="BH141" i="17"/>
  <c r="BI141" i="17"/>
  <c r="BJ141" i="17"/>
  <c r="BK141" i="17"/>
  <c r="BL141" i="17"/>
  <c r="BM141" i="17"/>
  <c r="BN141" i="17"/>
  <c r="BO141" i="17"/>
  <c r="BP141" i="17"/>
  <c r="BQ141" i="17"/>
  <c r="BR141" i="17"/>
  <c r="BS141" i="17"/>
  <c r="BT141" i="17"/>
  <c r="BU141" i="17"/>
  <c r="BV141" i="17"/>
  <c r="BE142" i="17"/>
  <c r="BF142" i="17"/>
  <c r="BG142" i="17"/>
  <c r="BH142" i="17"/>
  <c r="BI142" i="17"/>
  <c r="BJ142" i="17"/>
  <c r="BK142" i="17"/>
  <c r="BL142" i="17"/>
  <c r="BM142" i="17"/>
  <c r="BN142" i="17"/>
  <c r="BO142" i="17"/>
  <c r="BP142" i="17"/>
  <c r="BQ142" i="17"/>
  <c r="BR142" i="17"/>
  <c r="BS142" i="17"/>
  <c r="BT142" i="17"/>
  <c r="BU142" i="17"/>
  <c r="BV142" i="17"/>
  <c r="BE143" i="17"/>
  <c r="BF143" i="17"/>
  <c r="BG143" i="17"/>
  <c r="BH143" i="17"/>
  <c r="BI143" i="17"/>
  <c r="BJ143" i="17"/>
  <c r="BK143" i="17"/>
  <c r="BL143" i="17"/>
  <c r="BM143" i="17"/>
  <c r="BN143" i="17"/>
  <c r="BO143" i="17"/>
  <c r="BP143" i="17"/>
  <c r="BQ143" i="17"/>
  <c r="BR143" i="17"/>
  <c r="BS143" i="17"/>
  <c r="BT143" i="17"/>
  <c r="BU143" i="17"/>
  <c r="BV143" i="17"/>
  <c r="BE144" i="17"/>
  <c r="BF144" i="17"/>
  <c r="BG144" i="17"/>
  <c r="BH144" i="17"/>
  <c r="BI144" i="17"/>
  <c r="BJ144" i="17"/>
  <c r="BK144" i="17"/>
  <c r="BL144" i="17"/>
  <c r="BM144" i="17"/>
  <c r="BN144" i="17"/>
  <c r="BO144" i="17"/>
  <c r="BP144" i="17"/>
  <c r="BQ144" i="17"/>
  <c r="BR144" i="17"/>
  <c r="BS144" i="17"/>
  <c r="BT144" i="17"/>
  <c r="BU144" i="17"/>
  <c r="BV144" i="17"/>
  <c r="BE145" i="17"/>
  <c r="BF145" i="17"/>
  <c r="BG145" i="17"/>
  <c r="BH145" i="17"/>
  <c r="BI145" i="17"/>
  <c r="BJ145" i="17"/>
  <c r="BK145" i="17"/>
  <c r="BL145" i="17"/>
  <c r="BM145" i="17"/>
  <c r="BN145" i="17"/>
  <c r="BO145" i="17"/>
  <c r="BP145" i="17"/>
  <c r="BQ145" i="17"/>
  <c r="BR145" i="17"/>
  <c r="BS145" i="17"/>
  <c r="BT145" i="17"/>
  <c r="BU145" i="17"/>
  <c r="BV145" i="17"/>
  <c r="BE146" i="17"/>
  <c r="BF146" i="17"/>
  <c r="BG146" i="17"/>
  <c r="BH146" i="17"/>
  <c r="BI146" i="17"/>
  <c r="BJ146" i="17"/>
  <c r="BK146" i="17"/>
  <c r="BL146" i="17"/>
  <c r="BM146" i="17"/>
  <c r="BN146" i="17"/>
  <c r="BO146" i="17"/>
  <c r="BP146" i="17"/>
  <c r="BQ146" i="17"/>
  <c r="BR146" i="17"/>
  <c r="BS146" i="17"/>
  <c r="BT146" i="17"/>
  <c r="BU146" i="17"/>
  <c r="BV146" i="17"/>
  <c r="BE147" i="17"/>
  <c r="BF147" i="17"/>
  <c r="BG147" i="17"/>
  <c r="BH147" i="17"/>
  <c r="BI147" i="17"/>
  <c r="BJ147" i="17"/>
  <c r="BK147" i="17"/>
  <c r="BL147" i="17"/>
  <c r="BM147" i="17"/>
  <c r="BN147" i="17"/>
  <c r="BO147" i="17"/>
  <c r="BP147" i="17"/>
  <c r="BQ147" i="17"/>
  <c r="BR147" i="17"/>
  <c r="BS147" i="17"/>
  <c r="BT147" i="17"/>
  <c r="BU147" i="17"/>
  <c r="BV147" i="17"/>
  <c r="BE148" i="17"/>
  <c r="BF148" i="17"/>
  <c r="BG148" i="17"/>
  <c r="BH148" i="17"/>
  <c r="BI148" i="17"/>
  <c r="BJ148" i="17"/>
  <c r="BK148" i="17"/>
  <c r="BL148" i="17"/>
  <c r="BM148" i="17"/>
  <c r="BN148" i="17"/>
  <c r="BO148" i="17"/>
  <c r="BP148" i="17"/>
  <c r="BQ148" i="17"/>
  <c r="BR148" i="17"/>
  <c r="BS148" i="17"/>
  <c r="BT148" i="17"/>
  <c r="BU148" i="17"/>
  <c r="BV148" i="17"/>
  <c r="BE149" i="17"/>
  <c r="BF149" i="17"/>
  <c r="BG149" i="17"/>
  <c r="BH149" i="17"/>
  <c r="BI149" i="17"/>
  <c r="BJ149" i="17"/>
  <c r="BK149" i="17"/>
  <c r="BL149" i="17"/>
  <c r="BM149" i="17"/>
  <c r="BN149" i="17"/>
  <c r="BO149" i="17"/>
  <c r="BP149" i="17"/>
  <c r="BQ149" i="17"/>
  <c r="BR149" i="17"/>
  <c r="BS149" i="17"/>
  <c r="BT149" i="17"/>
  <c r="BU149" i="17"/>
  <c r="BV149" i="17"/>
  <c r="BE150" i="17"/>
  <c r="BF150" i="17"/>
  <c r="BG150" i="17"/>
  <c r="BH150" i="17"/>
  <c r="BI150" i="17"/>
  <c r="BJ150" i="17"/>
  <c r="BK150" i="17"/>
  <c r="BL150" i="17"/>
  <c r="BM150" i="17"/>
  <c r="BN150" i="17"/>
  <c r="BO150" i="17"/>
  <c r="BP150" i="17"/>
  <c r="BQ150" i="17"/>
  <c r="BR150" i="17"/>
  <c r="BS150" i="17"/>
  <c r="BT150" i="17"/>
  <c r="BU150" i="17"/>
  <c r="BV150" i="17"/>
  <c r="BE151" i="17"/>
  <c r="BF151" i="17"/>
  <c r="BG151" i="17"/>
  <c r="BH151" i="17"/>
  <c r="BI151" i="17"/>
  <c r="BJ151" i="17"/>
  <c r="BK151" i="17"/>
  <c r="BL151" i="17"/>
  <c r="BM151" i="17"/>
  <c r="BN151" i="17"/>
  <c r="BO151" i="17"/>
  <c r="BP151" i="17"/>
  <c r="BQ151" i="17"/>
  <c r="BR151" i="17"/>
  <c r="BS151" i="17"/>
  <c r="BT151" i="17"/>
  <c r="BU151" i="17"/>
  <c r="BV151" i="17"/>
  <c r="BE152" i="17"/>
  <c r="BF152" i="17"/>
  <c r="BG152" i="17"/>
  <c r="BH152" i="17"/>
  <c r="BI152" i="17"/>
  <c r="BJ152" i="17"/>
  <c r="BK152" i="17"/>
  <c r="BL152" i="17"/>
  <c r="BM152" i="17"/>
  <c r="BN152" i="17"/>
  <c r="BO152" i="17"/>
  <c r="BP152" i="17"/>
  <c r="BQ152" i="17"/>
  <c r="BR152" i="17"/>
  <c r="BS152" i="17"/>
  <c r="BT152" i="17"/>
  <c r="BU152" i="17"/>
  <c r="BV152" i="17"/>
  <c r="BE153" i="17"/>
  <c r="BF153" i="17"/>
  <c r="BG153" i="17"/>
  <c r="BH153" i="17"/>
  <c r="BI153" i="17"/>
  <c r="BJ153" i="17"/>
  <c r="BK153" i="17"/>
  <c r="BL153" i="17"/>
  <c r="BM153" i="17"/>
  <c r="BN153" i="17"/>
  <c r="BO153" i="17"/>
  <c r="BP153" i="17"/>
  <c r="BQ153" i="17"/>
  <c r="BR153" i="17"/>
  <c r="BS153" i="17"/>
  <c r="BT153" i="17"/>
  <c r="BU153" i="17"/>
  <c r="BV153" i="17"/>
  <c r="BE154" i="17"/>
  <c r="BF154" i="17"/>
  <c r="BG154" i="17"/>
  <c r="BH154" i="17"/>
  <c r="BI154" i="17"/>
  <c r="BJ154" i="17"/>
  <c r="BK154" i="17"/>
  <c r="BL154" i="17"/>
  <c r="BM154" i="17"/>
  <c r="BN154" i="17"/>
  <c r="BO154" i="17"/>
  <c r="BP154" i="17"/>
  <c r="BQ154" i="17"/>
  <c r="BR154" i="17"/>
  <c r="BS154" i="17"/>
  <c r="BT154" i="17"/>
  <c r="BU154" i="17"/>
  <c r="BV154" i="17"/>
  <c r="BE155" i="17"/>
  <c r="BF155" i="17"/>
  <c r="BG155" i="17"/>
  <c r="BH155" i="17"/>
  <c r="BI155" i="17"/>
  <c r="BJ155" i="17"/>
  <c r="BK155" i="17"/>
  <c r="BL155" i="17"/>
  <c r="BM155" i="17"/>
  <c r="BN155" i="17"/>
  <c r="BO155" i="17"/>
  <c r="BP155" i="17"/>
  <c r="BQ155" i="17"/>
  <c r="BR155" i="17"/>
  <c r="BS155" i="17"/>
  <c r="BT155" i="17"/>
  <c r="BU155" i="17"/>
  <c r="BV155" i="17"/>
  <c r="BE156" i="17"/>
  <c r="BF156" i="17"/>
  <c r="BG156" i="17"/>
  <c r="BH156" i="17"/>
  <c r="BI156" i="17"/>
  <c r="BJ156" i="17"/>
  <c r="BK156" i="17"/>
  <c r="BL156" i="17"/>
  <c r="BM156" i="17"/>
  <c r="BN156" i="17"/>
  <c r="BO156" i="17"/>
  <c r="BP156" i="17"/>
  <c r="BQ156" i="17"/>
  <c r="BR156" i="17"/>
  <c r="BS156" i="17"/>
  <c r="BT156" i="17"/>
  <c r="BU156" i="17"/>
  <c r="BV156" i="17"/>
  <c r="BE157" i="17"/>
  <c r="BF157" i="17"/>
  <c r="BG157" i="17"/>
  <c r="BH157" i="17"/>
  <c r="BI157" i="17"/>
  <c r="BJ157" i="17"/>
  <c r="BK157" i="17"/>
  <c r="BL157" i="17"/>
  <c r="BM157" i="17"/>
  <c r="BN157" i="17"/>
  <c r="BO157" i="17"/>
  <c r="BP157" i="17"/>
  <c r="BQ157" i="17"/>
  <c r="BR157" i="17"/>
  <c r="BS157" i="17"/>
  <c r="BT157" i="17"/>
  <c r="BU157" i="17"/>
  <c r="BV157" i="17"/>
  <c r="BE158" i="17"/>
  <c r="BF158" i="17"/>
  <c r="BG158" i="17"/>
  <c r="BH158" i="17"/>
  <c r="BI158" i="17"/>
  <c r="BJ158" i="17"/>
  <c r="BK158" i="17"/>
  <c r="BL158" i="17"/>
  <c r="BM158" i="17"/>
  <c r="BN158" i="17"/>
  <c r="BO158" i="17"/>
  <c r="BP158" i="17"/>
  <c r="BQ158" i="17"/>
  <c r="BR158" i="17"/>
  <c r="BS158" i="17"/>
  <c r="BT158" i="17"/>
  <c r="BU158" i="17"/>
  <c r="BV158" i="17"/>
  <c r="BE159" i="17"/>
  <c r="BF159" i="17"/>
  <c r="BG159" i="17"/>
  <c r="BH159" i="17"/>
  <c r="BI159" i="17"/>
  <c r="BJ159" i="17"/>
  <c r="BK159" i="17"/>
  <c r="BL159" i="17"/>
  <c r="BM159" i="17"/>
  <c r="BN159" i="17"/>
  <c r="BO159" i="17"/>
  <c r="BP159" i="17"/>
  <c r="BQ159" i="17"/>
  <c r="BR159" i="17"/>
  <c r="BS159" i="17"/>
  <c r="BT159" i="17"/>
  <c r="BU159" i="17"/>
  <c r="BV159" i="17"/>
  <c r="BE160" i="17"/>
  <c r="BF160" i="17"/>
  <c r="BG160" i="17"/>
  <c r="BH160" i="17"/>
  <c r="BI160" i="17"/>
  <c r="BJ160" i="17"/>
  <c r="BK160" i="17"/>
  <c r="BL160" i="17"/>
  <c r="BM160" i="17"/>
  <c r="BN160" i="17"/>
  <c r="BO160" i="17"/>
  <c r="BP160" i="17"/>
  <c r="BQ160" i="17"/>
  <c r="BR160" i="17"/>
  <c r="BS160" i="17"/>
  <c r="BT160" i="17"/>
  <c r="BU160" i="17"/>
  <c r="BV160" i="17"/>
  <c r="BE161" i="17"/>
  <c r="BF161" i="17"/>
  <c r="BG161" i="17"/>
  <c r="BH161" i="17"/>
  <c r="BI161" i="17"/>
  <c r="BJ161" i="17"/>
  <c r="BK161" i="17"/>
  <c r="BL161" i="17"/>
  <c r="BM161" i="17"/>
  <c r="BN161" i="17"/>
  <c r="BO161" i="17"/>
  <c r="BP161" i="17"/>
  <c r="BQ161" i="17"/>
  <c r="BR161" i="17"/>
  <c r="BS161" i="17"/>
  <c r="BT161" i="17"/>
  <c r="BU161" i="17"/>
  <c r="BV161" i="17"/>
  <c r="BE162" i="17"/>
  <c r="BF162" i="17"/>
  <c r="BG162" i="17"/>
  <c r="BH162" i="17"/>
  <c r="BI162" i="17"/>
  <c r="BJ162" i="17"/>
  <c r="BK162" i="17"/>
  <c r="BL162" i="17"/>
  <c r="BM162" i="17"/>
  <c r="BN162" i="17"/>
  <c r="BO162" i="17"/>
  <c r="BP162" i="17"/>
  <c r="BQ162" i="17"/>
  <c r="BR162" i="17"/>
  <c r="BS162" i="17"/>
  <c r="BT162" i="17"/>
  <c r="BU162" i="17"/>
  <c r="BV162" i="17"/>
  <c r="BE163" i="17"/>
  <c r="BF163" i="17"/>
  <c r="BG163" i="17"/>
  <c r="BH163" i="17"/>
  <c r="BI163" i="17"/>
  <c r="BJ163" i="17"/>
  <c r="BK163" i="17"/>
  <c r="BL163" i="17"/>
  <c r="BM163" i="17"/>
  <c r="BN163" i="17"/>
  <c r="BO163" i="17"/>
  <c r="BP163" i="17"/>
  <c r="BQ163" i="17"/>
  <c r="BR163" i="17"/>
  <c r="BS163" i="17"/>
  <c r="BT163" i="17"/>
  <c r="BU163" i="17"/>
  <c r="BV163" i="17"/>
  <c r="BE164" i="17"/>
  <c r="BF164" i="17"/>
  <c r="BG164" i="17"/>
  <c r="BH164" i="17"/>
  <c r="BI164" i="17"/>
  <c r="BJ164" i="17"/>
  <c r="BK164" i="17"/>
  <c r="BL164" i="17"/>
  <c r="BM164" i="17"/>
  <c r="BN164" i="17"/>
  <c r="BO164" i="17"/>
  <c r="BP164" i="17"/>
  <c r="BQ164" i="17"/>
  <c r="BR164" i="17"/>
  <c r="BS164" i="17"/>
  <c r="BT164" i="17"/>
  <c r="BU164" i="17"/>
  <c r="BV164" i="17"/>
  <c r="BE165" i="17"/>
  <c r="BF165" i="17"/>
  <c r="BG165" i="17"/>
  <c r="BH165" i="17"/>
  <c r="BI165" i="17"/>
  <c r="BJ165" i="17"/>
  <c r="BK165" i="17"/>
  <c r="BL165" i="17"/>
  <c r="BM165" i="17"/>
  <c r="BN165" i="17"/>
  <c r="BO165" i="17"/>
  <c r="BP165" i="17"/>
  <c r="BQ165" i="17"/>
  <c r="BR165" i="17"/>
  <c r="BS165" i="17"/>
  <c r="BT165" i="17"/>
  <c r="BU165" i="17"/>
  <c r="BV165" i="17"/>
  <c r="BE166" i="17"/>
  <c r="BF166" i="17"/>
  <c r="BG166" i="17"/>
  <c r="BH166" i="17"/>
  <c r="BI166" i="17"/>
  <c r="BJ166" i="17"/>
  <c r="BK166" i="17"/>
  <c r="BL166" i="17"/>
  <c r="BM166" i="17"/>
  <c r="BN166" i="17"/>
  <c r="BO166" i="17"/>
  <c r="BP166" i="17"/>
  <c r="BQ166" i="17"/>
  <c r="BR166" i="17"/>
  <c r="BS166" i="17"/>
  <c r="BT166" i="17"/>
  <c r="BU166" i="17"/>
  <c r="BV166" i="17"/>
  <c r="BE167" i="17"/>
  <c r="BF167" i="17"/>
  <c r="BG167" i="17"/>
  <c r="BH167" i="17"/>
  <c r="BI167" i="17"/>
  <c r="BJ167" i="17"/>
  <c r="BK167" i="17"/>
  <c r="BL167" i="17"/>
  <c r="BM167" i="17"/>
  <c r="BN167" i="17"/>
  <c r="BO167" i="17"/>
  <c r="BP167" i="17"/>
  <c r="BQ167" i="17"/>
  <c r="BR167" i="17"/>
  <c r="BS167" i="17"/>
  <c r="BT167" i="17"/>
  <c r="BU167" i="17"/>
  <c r="BV167" i="17"/>
  <c r="BE168" i="17"/>
  <c r="BF168" i="17"/>
  <c r="BG168" i="17"/>
  <c r="BH168" i="17"/>
  <c r="BI168" i="17"/>
  <c r="BJ168" i="17"/>
  <c r="BK168" i="17"/>
  <c r="BL168" i="17"/>
  <c r="BM168" i="17"/>
  <c r="BN168" i="17"/>
  <c r="BO168" i="17"/>
  <c r="BP168" i="17"/>
  <c r="BQ168" i="17"/>
  <c r="BR168" i="17"/>
  <c r="BS168" i="17"/>
  <c r="BT168" i="17"/>
  <c r="BU168" i="17"/>
  <c r="BV168" i="17"/>
  <c r="BE169" i="17"/>
  <c r="BF169" i="17"/>
  <c r="BG169" i="17"/>
  <c r="BH169" i="17"/>
  <c r="BI169" i="17"/>
  <c r="BJ169" i="17"/>
  <c r="BK169" i="17"/>
  <c r="BL169" i="17"/>
  <c r="BM169" i="17"/>
  <c r="BN169" i="17"/>
  <c r="BO169" i="17"/>
  <c r="BP169" i="17"/>
  <c r="BQ169" i="17"/>
  <c r="BR169" i="17"/>
  <c r="BS169" i="17"/>
  <c r="BT169" i="17"/>
  <c r="BU169" i="17"/>
  <c r="BV169" i="17"/>
  <c r="BE170" i="17"/>
  <c r="BF170" i="17"/>
  <c r="BG170" i="17"/>
  <c r="BH170" i="17"/>
  <c r="BI170" i="17"/>
  <c r="BJ170" i="17"/>
  <c r="BK170" i="17"/>
  <c r="BL170" i="17"/>
  <c r="BM170" i="17"/>
  <c r="BN170" i="17"/>
  <c r="BO170" i="17"/>
  <c r="BP170" i="17"/>
  <c r="BQ170" i="17"/>
  <c r="BR170" i="17"/>
  <c r="BS170" i="17"/>
  <c r="BT170" i="17"/>
  <c r="BU170" i="17"/>
  <c r="BV170" i="17"/>
  <c r="BE171" i="17"/>
  <c r="BF171" i="17"/>
  <c r="BG171" i="17"/>
  <c r="BH171" i="17"/>
  <c r="BI171" i="17"/>
  <c r="BJ171" i="17"/>
  <c r="BK171" i="17"/>
  <c r="BL171" i="17"/>
  <c r="BM171" i="17"/>
  <c r="BN171" i="17"/>
  <c r="BO171" i="17"/>
  <c r="BP171" i="17"/>
  <c r="BQ171" i="17"/>
  <c r="BR171" i="17"/>
  <c r="BS171" i="17"/>
  <c r="BT171" i="17"/>
  <c r="BU171" i="17"/>
  <c r="BV171" i="17"/>
  <c r="BE172" i="17"/>
  <c r="BF172" i="17"/>
  <c r="BG172" i="17"/>
  <c r="BH172" i="17"/>
  <c r="BI172" i="17"/>
  <c r="BJ172" i="17"/>
  <c r="BK172" i="17"/>
  <c r="BL172" i="17"/>
  <c r="BM172" i="17"/>
  <c r="BN172" i="17"/>
  <c r="BO172" i="17"/>
  <c r="BP172" i="17"/>
  <c r="BQ172" i="17"/>
  <c r="BR172" i="17"/>
  <c r="BS172" i="17"/>
  <c r="BT172" i="17"/>
  <c r="BU172" i="17"/>
  <c r="BV172" i="17"/>
  <c r="BE173" i="17"/>
  <c r="BF173" i="17"/>
  <c r="BG173" i="17"/>
  <c r="BH173" i="17"/>
  <c r="BI173" i="17"/>
  <c r="BJ173" i="17"/>
  <c r="BK173" i="17"/>
  <c r="BL173" i="17"/>
  <c r="BM173" i="17"/>
  <c r="BN173" i="17"/>
  <c r="BO173" i="17"/>
  <c r="BP173" i="17"/>
  <c r="BQ173" i="17"/>
  <c r="BR173" i="17"/>
  <c r="BS173" i="17"/>
  <c r="BT173" i="17"/>
  <c r="BU173" i="17"/>
  <c r="BV173" i="17"/>
  <c r="BE174" i="17"/>
  <c r="BF174" i="17"/>
  <c r="BG174" i="17"/>
  <c r="BH174" i="17"/>
  <c r="BI174" i="17"/>
  <c r="BJ174" i="17"/>
  <c r="BK174" i="17"/>
  <c r="BL174" i="17"/>
  <c r="BM174" i="17"/>
  <c r="BN174" i="17"/>
  <c r="BO174" i="17"/>
  <c r="BP174" i="17"/>
  <c r="BQ174" i="17"/>
  <c r="BR174" i="17"/>
  <c r="BS174" i="17"/>
  <c r="BT174" i="17"/>
  <c r="BU174" i="17"/>
  <c r="BV174" i="17"/>
  <c r="BE175" i="17"/>
  <c r="BF175" i="17"/>
  <c r="BG175" i="17"/>
  <c r="BH175" i="17"/>
  <c r="BI175" i="17"/>
  <c r="BJ175" i="17"/>
  <c r="BK175" i="17"/>
  <c r="BL175" i="17"/>
  <c r="BM175" i="17"/>
  <c r="BN175" i="17"/>
  <c r="BO175" i="17"/>
  <c r="BP175" i="17"/>
  <c r="BQ175" i="17"/>
  <c r="BR175" i="17"/>
  <c r="BS175" i="17"/>
  <c r="BT175" i="17"/>
  <c r="BU175" i="17"/>
  <c r="BV175" i="17"/>
  <c r="BE176" i="17"/>
  <c r="BF176" i="17"/>
  <c r="BG176" i="17"/>
  <c r="BH176" i="17"/>
  <c r="BI176" i="17"/>
  <c r="BJ176" i="17"/>
  <c r="BK176" i="17"/>
  <c r="BL176" i="17"/>
  <c r="BM176" i="17"/>
  <c r="BN176" i="17"/>
  <c r="BO176" i="17"/>
  <c r="BP176" i="17"/>
  <c r="BQ176" i="17"/>
  <c r="BR176" i="17"/>
  <c r="BS176" i="17"/>
  <c r="BT176" i="17"/>
  <c r="BU176" i="17"/>
  <c r="BV176" i="17"/>
  <c r="BE177" i="17"/>
  <c r="BF177" i="17"/>
  <c r="BG177" i="17"/>
  <c r="BH177" i="17"/>
  <c r="BI177" i="17"/>
  <c r="BJ177" i="17"/>
  <c r="BK177" i="17"/>
  <c r="BL177" i="17"/>
  <c r="BM177" i="17"/>
  <c r="BN177" i="17"/>
  <c r="BO177" i="17"/>
  <c r="BP177" i="17"/>
  <c r="BQ177" i="17"/>
  <c r="BR177" i="17"/>
  <c r="BS177" i="17"/>
  <c r="BT177" i="17"/>
  <c r="BU177" i="17"/>
  <c r="BV177" i="17"/>
  <c r="BE178" i="17"/>
  <c r="BF178" i="17"/>
  <c r="BG178" i="17"/>
  <c r="BH178" i="17"/>
  <c r="BI178" i="17"/>
  <c r="BJ178" i="17"/>
  <c r="BK178" i="17"/>
  <c r="BL178" i="17"/>
  <c r="BM178" i="17"/>
  <c r="BN178" i="17"/>
  <c r="BO178" i="17"/>
  <c r="BP178" i="17"/>
  <c r="BQ178" i="17"/>
  <c r="BR178" i="17"/>
  <c r="BS178" i="17"/>
  <c r="BT178" i="17"/>
  <c r="BU178" i="17"/>
  <c r="BV178" i="17"/>
  <c r="BE179" i="17"/>
  <c r="BF179" i="17"/>
  <c r="BG179" i="17"/>
  <c r="BH179" i="17"/>
  <c r="BI179" i="17"/>
  <c r="BJ179" i="17"/>
  <c r="BK179" i="17"/>
  <c r="BL179" i="17"/>
  <c r="BM179" i="17"/>
  <c r="BN179" i="17"/>
  <c r="BO179" i="17"/>
  <c r="BP179" i="17"/>
  <c r="BQ179" i="17"/>
  <c r="BR179" i="17"/>
  <c r="BS179" i="17"/>
  <c r="BT179" i="17"/>
  <c r="BU179" i="17"/>
  <c r="BV179" i="17"/>
  <c r="BE180" i="17"/>
  <c r="BF180" i="17"/>
  <c r="BG180" i="17"/>
  <c r="BH180" i="17"/>
  <c r="BI180" i="17"/>
  <c r="BJ180" i="17"/>
  <c r="BK180" i="17"/>
  <c r="BL180" i="17"/>
  <c r="BM180" i="17"/>
  <c r="BN180" i="17"/>
  <c r="BO180" i="17"/>
  <c r="BP180" i="17"/>
  <c r="BQ180" i="17"/>
  <c r="BR180" i="17"/>
  <c r="BS180" i="17"/>
  <c r="BT180" i="17"/>
  <c r="BU180" i="17"/>
  <c r="BV180" i="17"/>
  <c r="BE181" i="17"/>
  <c r="BF181" i="17"/>
  <c r="BG181" i="17"/>
  <c r="BH181" i="17"/>
  <c r="BI181" i="17"/>
  <c r="BJ181" i="17"/>
  <c r="BK181" i="17"/>
  <c r="BL181" i="17"/>
  <c r="BM181" i="17"/>
  <c r="BN181" i="17"/>
  <c r="BO181" i="17"/>
  <c r="BP181" i="17"/>
  <c r="BQ181" i="17"/>
  <c r="BR181" i="17"/>
  <c r="BS181" i="17"/>
  <c r="BT181" i="17"/>
  <c r="BU181" i="17"/>
  <c r="BV181" i="17"/>
  <c r="BE182" i="17"/>
  <c r="BF182" i="17"/>
  <c r="BG182" i="17"/>
  <c r="BH182" i="17"/>
  <c r="BI182" i="17"/>
  <c r="BJ182" i="17"/>
  <c r="BK182" i="17"/>
  <c r="BL182" i="17"/>
  <c r="BM182" i="17"/>
  <c r="BN182" i="17"/>
  <c r="BO182" i="17"/>
  <c r="BP182" i="17"/>
  <c r="BQ182" i="17"/>
  <c r="BR182" i="17"/>
  <c r="BS182" i="17"/>
  <c r="BT182" i="17"/>
  <c r="BU182" i="17"/>
  <c r="BV182" i="17"/>
  <c r="BE183" i="17"/>
  <c r="BF183" i="17"/>
  <c r="BG183" i="17"/>
  <c r="BH183" i="17"/>
  <c r="BI183" i="17"/>
  <c r="BJ183" i="17"/>
  <c r="BK183" i="17"/>
  <c r="BL183" i="17"/>
  <c r="BM183" i="17"/>
  <c r="BN183" i="17"/>
  <c r="BO183" i="17"/>
  <c r="BP183" i="17"/>
  <c r="BQ183" i="17"/>
  <c r="BR183" i="17"/>
  <c r="BS183" i="17"/>
  <c r="BT183" i="17"/>
  <c r="BU183" i="17"/>
  <c r="BV183" i="17"/>
  <c r="BE184" i="17"/>
  <c r="BF184" i="17"/>
  <c r="BG184" i="17"/>
  <c r="BH184" i="17"/>
  <c r="BI184" i="17"/>
  <c r="BJ184" i="17"/>
  <c r="BK184" i="17"/>
  <c r="BL184" i="17"/>
  <c r="BM184" i="17"/>
  <c r="BN184" i="17"/>
  <c r="BO184" i="17"/>
  <c r="BP184" i="17"/>
  <c r="BQ184" i="17"/>
  <c r="BR184" i="17"/>
  <c r="BS184" i="17"/>
  <c r="BT184" i="17"/>
  <c r="BU184" i="17"/>
  <c r="BV184" i="17"/>
  <c r="BE185" i="17"/>
  <c r="BF185" i="17"/>
  <c r="BG185" i="17"/>
  <c r="BH185" i="17"/>
  <c r="BI185" i="17"/>
  <c r="BJ185" i="17"/>
  <c r="BK185" i="17"/>
  <c r="BL185" i="17"/>
  <c r="BM185" i="17"/>
  <c r="BN185" i="17"/>
  <c r="BO185" i="17"/>
  <c r="BP185" i="17"/>
  <c r="BQ185" i="17"/>
  <c r="BR185" i="17"/>
  <c r="BS185" i="17"/>
  <c r="BT185" i="17"/>
  <c r="BU185" i="17"/>
  <c r="BV185" i="17"/>
  <c r="BE186" i="17"/>
  <c r="BF186" i="17"/>
  <c r="BG186" i="17"/>
  <c r="BH186" i="17"/>
  <c r="BI186" i="17"/>
  <c r="BJ186" i="17"/>
  <c r="BK186" i="17"/>
  <c r="BL186" i="17"/>
  <c r="BM186" i="17"/>
  <c r="BN186" i="17"/>
  <c r="BO186" i="17"/>
  <c r="BP186" i="17"/>
  <c r="BQ186" i="17"/>
  <c r="BR186" i="17"/>
  <c r="BS186" i="17"/>
  <c r="BT186" i="17"/>
  <c r="BU186" i="17"/>
  <c r="BV186" i="17"/>
  <c r="BE187" i="17"/>
  <c r="BF187" i="17"/>
  <c r="BG187" i="17"/>
  <c r="BH187" i="17"/>
  <c r="BI187" i="17"/>
  <c r="BJ187" i="17"/>
  <c r="BK187" i="17"/>
  <c r="BL187" i="17"/>
  <c r="BM187" i="17"/>
  <c r="BN187" i="17"/>
  <c r="BO187" i="17"/>
  <c r="BP187" i="17"/>
  <c r="BQ187" i="17"/>
  <c r="BR187" i="17"/>
  <c r="BS187" i="17"/>
  <c r="BT187" i="17"/>
  <c r="BU187" i="17"/>
  <c r="BV187" i="17"/>
  <c r="BE188" i="17"/>
  <c r="BF188" i="17"/>
  <c r="BG188" i="17"/>
  <c r="BH188" i="17"/>
  <c r="BI188" i="17"/>
  <c r="BJ188" i="17"/>
  <c r="BK188" i="17"/>
  <c r="BL188" i="17"/>
  <c r="BM188" i="17"/>
  <c r="BN188" i="17"/>
  <c r="BO188" i="17"/>
  <c r="BP188" i="17"/>
  <c r="BQ188" i="17"/>
  <c r="BR188" i="17"/>
  <c r="BS188" i="17"/>
  <c r="BT188" i="17"/>
  <c r="BU188" i="17"/>
  <c r="BV188" i="17"/>
  <c r="BE189" i="17"/>
  <c r="BF189" i="17"/>
  <c r="BG189" i="17"/>
  <c r="BH189" i="17"/>
  <c r="BI189" i="17"/>
  <c r="BJ189" i="17"/>
  <c r="BK189" i="17"/>
  <c r="BL189" i="17"/>
  <c r="BM189" i="17"/>
  <c r="BN189" i="17"/>
  <c r="BO189" i="17"/>
  <c r="BP189" i="17"/>
  <c r="BQ189" i="17"/>
  <c r="BR189" i="17"/>
  <c r="BS189" i="17"/>
  <c r="BT189" i="17"/>
  <c r="BU189" i="17"/>
  <c r="BV189" i="17"/>
  <c r="BE190" i="17"/>
  <c r="BF190" i="17"/>
  <c r="BG190" i="17"/>
  <c r="BH190" i="17"/>
  <c r="BI190" i="17"/>
  <c r="BJ190" i="17"/>
  <c r="BK190" i="17"/>
  <c r="BL190" i="17"/>
  <c r="BM190" i="17"/>
  <c r="BN190" i="17"/>
  <c r="BO190" i="17"/>
  <c r="BP190" i="17"/>
  <c r="BQ190" i="17"/>
  <c r="BR190" i="17"/>
  <c r="BS190" i="17"/>
  <c r="BT190" i="17"/>
  <c r="BU190" i="17"/>
  <c r="BV190" i="17"/>
  <c r="BE191" i="17"/>
  <c r="BF191" i="17"/>
  <c r="BG191" i="17"/>
  <c r="BH191" i="17"/>
  <c r="BI191" i="17"/>
  <c r="BJ191" i="17"/>
  <c r="BK191" i="17"/>
  <c r="BL191" i="17"/>
  <c r="BM191" i="17"/>
  <c r="BN191" i="17"/>
  <c r="BO191" i="17"/>
  <c r="BP191" i="17"/>
  <c r="BQ191" i="17"/>
  <c r="BR191" i="17"/>
  <c r="BS191" i="17"/>
  <c r="BT191" i="17"/>
  <c r="BU191" i="17"/>
  <c r="BV191" i="17"/>
  <c r="BE192" i="17"/>
  <c r="BF192" i="17"/>
  <c r="BG192" i="17"/>
  <c r="BH192" i="17"/>
  <c r="BI192" i="17"/>
  <c r="BJ192" i="17"/>
  <c r="BK192" i="17"/>
  <c r="BL192" i="17"/>
  <c r="BM192" i="17"/>
  <c r="BN192" i="17"/>
  <c r="BO192" i="17"/>
  <c r="BP192" i="17"/>
  <c r="BQ192" i="17"/>
  <c r="BR192" i="17"/>
  <c r="BS192" i="17"/>
  <c r="BT192" i="17"/>
  <c r="BU192" i="17"/>
  <c r="BV192" i="17"/>
  <c r="BE193" i="17"/>
  <c r="BF193" i="17"/>
  <c r="BG193" i="17"/>
  <c r="BH193" i="17"/>
  <c r="BI193" i="17"/>
  <c r="BJ193" i="17"/>
  <c r="BK193" i="17"/>
  <c r="BL193" i="17"/>
  <c r="BM193" i="17"/>
  <c r="BN193" i="17"/>
  <c r="BO193" i="17"/>
  <c r="BP193" i="17"/>
  <c r="BQ193" i="17"/>
  <c r="BR193" i="17"/>
  <c r="BS193" i="17"/>
  <c r="BT193" i="17"/>
  <c r="BU193" i="17"/>
  <c r="BV193" i="17"/>
  <c r="BE194" i="17"/>
  <c r="BF194" i="17"/>
  <c r="BG194" i="17"/>
  <c r="BH194" i="17"/>
  <c r="BI194" i="17"/>
  <c r="BJ194" i="17"/>
  <c r="BK194" i="17"/>
  <c r="BL194" i="17"/>
  <c r="BM194" i="17"/>
  <c r="BN194" i="17"/>
  <c r="BO194" i="17"/>
  <c r="BP194" i="17"/>
  <c r="BQ194" i="17"/>
  <c r="BR194" i="17"/>
  <c r="BS194" i="17"/>
  <c r="BT194" i="17"/>
  <c r="BU194" i="17"/>
  <c r="BV194" i="17"/>
  <c r="BE195" i="17"/>
  <c r="BF195" i="17"/>
  <c r="BG195" i="17"/>
  <c r="BH195" i="17"/>
  <c r="BI195" i="17"/>
  <c r="BJ195" i="17"/>
  <c r="BK195" i="17"/>
  <c r="BL195" i="17"/>
  <c r="BM195" i="17"/>
  <c r="BN195" i="17"/>
  <c r="BO195" i="17"/>
  <c r="BP195" i="17"/>
  <c r="BQ195" i="17"/>
  <c r="BR195" i="17"/>
  <c r="BS195" i="17"/>
  <c r="BT195" i="17"/>
  <c r="BU195" i="17"/>
  <c r="BV195" i="17"/>
  <c r="BE196" i="17"/>
  <c r="BF196" i="17"/>
  <c r="BG196" i="17"/>
  <c r="BH196" i="17"/>
  <c r="BI196" i="17"/>
  <c r="BJ196" i="17"/>
  <c r="BK196" i="17"/>
  <c r="BL196" i="17"/>
  <c r="BM196" i="17"/>
  <c r="BN196" i="17"/>
  <c r="BO196" i="17"/>
  <c r="BP196" i="17"/>
  <c r="BQ196" i="17"/>
  <c r="BR196" i="17"/>
  <c r="BS196" i="17"/>
  <c r="BT196" i="17"/>
  <c r="BU196" i="17"/>
  <c r="BV196" i="17"/>
  <c r="BE197" i="17"/>
  <c r="BF197" i="17"/>
  <c r="BG197" i="17"/>
  <c r="BH197" i="17"/>
  <c r="BI197" i="17"/>
  <c r="BJ197" i="17"/>
  <c r="BK197" i="17"/>
  <c r="BL197" i="17"/>
  <c r="BM197" i="17"/>
  <c r="BN197" i="17"/>
  <c r="BO197" i="17"/>
  <c r="BP197" i="17"/>
  <c r="BQ197" i="17"/>
  <c r="BR197" i="17"/>
  <c r="BS197" i="17"/>
  <c r="BT197" i="17"/>
  <c r="BU197" i="17"/>
  <c r="BV197" i="17"/>
  <c r="BE198" i="17"/>
  <c r="BF198" i="17"/>
  <c r="BG198" i="17"/>
  <c r="BH198" i="17"/>
  <c r="BI198" i="17"/>
  <c r="BJ198" i="17"/>
  <c r="BK198" i="17"/>
  <c r="BL198" i="17"/>
  <c r="BM198" i="17"/>
  <c r="BN198" i="17"/>
  <c r="BO198" i="17"/>
  <c r="BP198" i="17"/>
  <c r="BQ198" i="17"/>
  <c r="BR198" i="17"/>
  <c r="BS198" i="17"/>
  <c r="BT198" i="17"/>
  <c r="BU198" i="17"/>
  <c r="BV198" i="17"/>
  <c r="BE199" i="17"/>
  <c r="BF199" i="17"/>
  <c r="BG199" i="17"/>
  <c r="BH199" i="17"/>
  <c r="BI199" i="17"/>
  <c r="BJ199" i="17"/>
  <c r="BK199" i="17"/>
  <c r="BL199" i="17"/>
  <c r="BM199" i="17"/>
  <c r="BN199" i="17"/>
  <c r="BO199" i="17"/>
  <c r="BP199" i="17"/>
  <c r="BQ199" i="17"/>
  <c r="BR199" i="17"/>
  <c r="BS199" i="17"/>
  <c r="BT199" i="17"/>
  <c r="BU199" i="17"/>
  <c r="BV199" i="17"/>
  <c r="BE200" i="17"/>
  <c r="BF200" i="17"/>
  <c r="BG200" i="17"/>
  <c r="BH200" i="17"/>
  <c r="BI200" i="17"/>
  <c r="BJ200" i="17"/>
  <c r="BK200" i="17"/>
  <c r="BL200" i="17"/>
  <c r="BM200" i="17"/>
  <c r="BN200" i="17"/>
  <c r="BO200" i="17"/>
  <c r="BP200" i="17"/>
  <c r="BQ200" i="17"/>
  <c r="BR200" i="17"/>
  <c r="BS200" i="17"/>
  <c r="BT200" i="17"/>
  <c r="BU200" i="17"/>
  <c r="BV200" i="17"/>
  <c r="BE201" i="17"/>
  <c r="BF201" i="17"/>
  <c r="BG201" i="17"/>
  <c r="BH201" i="17"/>
  <c r="BI201" i="17"/>
  <c r="BJ201" i="17"/>
  <c r="BK201" i="17"/>
  <c r="BL201" i="17"/>
  <c r="BM201" i="17"/>
  <c r="BN201" i="17"/>
  <c r="BO201" i="17"/>
  <c r="BP201" i="17"/>
  <c r="BQ201" i="17"/>
  <c r="BR201" i="17"/>
  <c r="BS201" i="17"/>
  <c r="BT201" i="17"/>
  <c r="BU201" i="17"/>
  <c r="BV201" i="17"/>
  <c r="AE211" i="17"/>
  <c r="AF211" i="17"/>
  <c r="AI211" i="17"/>
  <c r="AJ211" i="17"/>
  <c r="AM211" i="17"/>
  <c r="AN211" i="17"/>
  <c r="AQ211" i="17"/>
  <c r="AR211" i="17"/>
  <c r="AU211" i="17"/>
  <c r="AV211" i="17"/>
  <c r="AY211" i="17"/>
  <c r="AZ211" i="17"/>
  <c r="BC211" i="17"/>
  <c r="BD211" i="17"/>
  <c r="BG211" i="17"/>
  <c r="BH211" i="17"/>
  <c r="BK211" i="17"/>
  <c r="BL211" i="17"/>
  <c r="BO211" i="17"/>
  <c r="BP211" i="17"/>
  <c r="BS211" i="17"/>
  <c r="BT211" i="17"/>
  <c r="BE212" i="17"/>
  <c r="BF212" i="17"/>
  <c r="BG212" i="17"/>
  <c r="BH212" i="17"/>
  <c r="BI212" i="17"/>
  <c r="BJ212" i="17"/>
  <c r="BK212" i="17"/>
  <c r="BL212" i="17"/>
  <c r="BM212" i="17"/>
  <c r="BN212" i="17"/>
  <c r="BO212" i="17"/>
  <c r="BP212" i="17"/>
  <c r="BQ212" i="17"/>
  <c r="BR212" i="17"/>
  <c r="BS212" i="17"/>
  <c r="BT212" i="17"/>
  <c r="BU212" i="17"/>
  <c r="BV212" i="17"/>
  <c r="BE213" i="17"/>
  <c r="BF213" i="17"/>
  <c r="BG213" i="17"/>
  <c r="BH213" i="17"/>
  <c r="BI213" i="17"/>
  <c r="BJ213" i="17"/>
  <c r="BK213" i="17"/>
  <c r="BL213" i="17"/>
  <c r="BM213" i="17"/>
  <c r="BN213" i="17"/>
  <c r="BO213" i="17"/>
  <c r="BP213" i="17"/>
  <c r="BQ213" i="17"/>
  <c r="BR213" i="17"/>
  <c r="BS213" i="17"/>
  <c r="BT213" i="17"/>
  <c r="BU213" i="17"/>
  <c r="BV213" i="17"/>
  <c r="BE214" i="17"/>
  <c r="BF214" i="17"/>
  <c r="BG214" i="17"/>
  <c r="BH214" i="17"/>
  <c r="BI214" i="17"/>
  <c r="BJ214" i="17"/>
  <c r="BK214" i="17"/>
  <c r="BL214" i="17"/>
  <c r="BM214" i="17"/>
  <c r="BN214" i="17"/>
  <c r="BO214" i="17"/>
  <c r="BP214" i="17"/>
  <c r="BQ214" i="17"/>
  <c r="BR214" i="17"/>
  <c r="BS214" i="17"/>
  <c r="BT214" i="17"/>
  <c r="BU214" i="17"/>
  <c r="BV214" i="17"/>
  <c r="BE215" i="17"/>
  <c r="BF215" i="17"/>
  <c r="BG215" i="17"/>
  <c r="BH215" i="17"/>
  <c r="BI215" i="17"/>
  <c r="BJ215" i="17"/>
  <c r="BK215" i="17"/>
  <c r="BL215" i="17"/>
  <c r="BM215" i="17"/>
  <c r="BN215" i="17"/>
  <c r="BO215" i="17"/>
  <c r="BP215" i="17"/>
  <c r="BQ215" i="17"/>
  <c r="BR215" i="17"/>
  <c r="BS215" i="17"/>
  <c r="BT215" i="17"/>
  <c r="BU215" i="17"/>
  <c r="BV215" i="17"/>
  <c r="BE216" i="17"/>
  <c r="BF216" i="17"/>
  <c r="BG216" i="17"/>
  <c r="BH216" i="17"/>
  <c r="BI216" i="17"/>
  <c r="BJ216" i="17"/>
  <c r="BK216" i="17"/>
  <c r="BL216" i="17"/>
  <c r="BM216" i="17"/>
  <c r="BN216" i="17"/>
  <c r="BO216" i="17"/>
  <c r="BP216" i="17"/>
  <c r="BQ216" i="17"/>
  <c r="BR216" i="17"/>
  <c r="BS216" i="17"/>
  <c r="BT216" i="17"/>
  <c r="BU216" i="17"/>
  <c r="BV216" i="17"/>
  <c r="BE217" i="17"/>
  <c r="BF217" i="17"/>
  <c r="BG217" i="17"/>
  <c r="BH217" i="17"/>
  <c r="BI217" i="17"/>
  <c r="BJ217" i="17"/>
  <c r="BK217" i="17"/>
  <c r="BL217" i="17"/>
  <c r="BM217" i="17"/>
  <c r="BN217" i="17"/>
  <c r="BO217" i="17"/>
  <c r="BP217" i="17"/>
  <c r="BQ217" i="17"/>
  <c r="BR217" i="17"/>
  <c r="BS217" i="17"/>
  <c r="BT217" i="17"/>
  <c r="BU217" i="17"/>
  <c r="BV217" i="17"/>
  <c r="BE218" i="17"/>
  <c r="BF218" i="17"/>
  <c r="BG218" i="17"/>
  <c r="BH218" i="17"/>
  <c r="BI218" i="17"/>
  <c r="BJ218" i="17"/>
  <c r="BK218" i="17"/>
  <c r="BL218" i="17"/>
  <c r="BM218" i="17"/>
  <c r="BN218" i="17"/>
  <c r="BO218" i="17"/>
  <c r="BP218" i="17"/>
  <c r="BQ218" i="17"/>
  <c r="BR218" i="17"/>
  <c r="BS218" i="17"/>
  <c r="BT218" i="17"/>
  <c r="BU218" i="17"/>
  <c r="BV218" i="17"/>
  <c r="BE219" i="17"/>
  <c r="BF219" i="17"/>
  <c r="BG219" i="17"/>
  <c r="BH219" i="17"/>
  <c r="BI219" i="17"/>
  <c r="BJ219" i="17"/>
  <c r="BK219" i="17"/>
  <c r="BL219" i="17"/>
  <c r="BM219" i="17"/>
  <c r="BN219" i="17"/>
  <c r="BO219" i="17"/>
  <c r="BP219" i="17"/>
  <c r="BQ219" i="17"/>
  <c r="BR219" i="17"/>
  <c r="BS219" i="17"/>
  <c r="BT219" i="17"/>
  <c r="BU219" i="17"/>
  <c r="BV219" i="17"/>
  <c r="BE220" i="17"/>
  <c r="BF220" i="17"/>
  <c r="BG220" i="17"/>
  <c r="BH220" i="17"/>
  <c r="BI220" i="17"/>
  <c r="BJ220" i="17"/>
  <c r="BK220" i="17"/>
  <c r="BL220" i="17"/>
  <c r="BM220" i="17"/>
  <c r="BN220" i="17"/>
  <c r="BO220" i="17"/>
  <c r="BP220" i="17"/>
  <c r="BQ220" i="17"/>
  <c r="BR220" i="17"/>
  <c r="BS220" i="17"/>
  <c r="BT220" i="17"/>
  <c r="BU220" i="17"/>
  <c r="BV220" i="17"/>
  <c r="BE221" i="17"/>
  <c r="BF221" i="17"/>
  <c r="BG221" i="17"/>
  <c r="BH221" i="17"/>
  <c r="BI221" i="17"/>
  <c r="BJ221" i="17"/>
  <c r="BK221" i="17"/>
  <c r="BL221" i="17"/>
  <c r="BM221" i="17"/>
  <c r="BN221" i="17"/>
  <c r="BO221" i="17"/>
  <c r="BP221" i="17"/>
  <c r="BQ221" i="17"/>
  <c r="BR221" i="17"/>
  <c r="BS221" i="17"/>
  <c r="BT221" i="17"/>
  <c r="BU221" i="17"/>
  <c r="BV221" i="17"/>
  <c r="BE222" i="17"/>
  <c r="BF222" i="17"/>
  <c r="BG222" i="17"/>
  <c r="BH222" i="17"/>
  <c r="BI222" i="17"/>
  <c r="BJ222" i="17"/>
  <c r="BK222" i="17"/>
  <c r="BL222" i="17"/>
  <c r="BM222" i="17"/>
  <c r="BN222" i="17"/>
  <c r="BO222" i="17"/>
  <c r="BP222" i="17"/>
  <c r="BQ222" i="17"/>
  <c r="BR222" i="17"/>
  <c r="BS222" i="17"/>
  <c r="BT222" i="17"/>
  <c r="BU222" i="17"/>
  <c r="BV222" i="17"/>
  <c r="BE223" i="17"/>
  <c r="BF223" i="17"/>
  <c r="BG223" i="17"/>
  <c r="BH223" i="17"/>
  <c r="BI223" i="17"/>
  <c r="BJ223" i="17"/>
  <c r="BK223" i="17"/>
  <c r="BL223" i="17"/>
  <c r="BM223" i="17"/>
  <c r="BN223" i="17"/>
  <c r="BO223" i="17"/>
  <c r="BP223" i="17"/>
  <c r="BQ223" i="17"/>
  <c r="BR223" i="17"/>
  <c r="BS223" i="17"/>
  <c r="BT223" i="17"/>
  <c r="BU223" i="17"/>
  <c r="BV223" i="17"/>
  <c r="BE224" i="17"/>
  <c r="BF224" i="17"/>
  <c r="BG224" i="17"/>
  <c r="BH224" i="17"/>
  <c r="BI224" i="17"/>
  <c r="BJ224" i="17"/>
  <c r="BK224" i="17"/>
  <c r="BL224" i="17"/>
  <c r="BM224" i="17"/>
  <c r="BN224" i="17"/>
  <c r="BO224" i="17"/>
  <c r="BP224" i="17"/>
  <c r="BQ224" i="17"/>
  <c r="BR224" i="17"/>
  <c r="BS224" i="17"/>
  <c r="BT224" i="17"/>
  <c r="BU224" i="17"/>
  <c r="BV224" i="17"/>
  <c r="BE225" i="17"/>
  <c r="BF225" i="17"/>
  <c r="BG225" i="17"/>
  <c r="BH225" i="17"/>
  <c r="BI225" i="17"/>
  <c r="BJ225" i="17"/>
  <c r="BK225" i="17"/>
  <c r="BL225" i="17"/>
  <c r="BM225" i="17"/>
  <c r="BN225" i="17"/>
  <c r="BO225" i="17"/>
  <c r="BP225" i="17"/>
  <c r="BQ225" i="17"/>
  <c r="BR225" i="17"/>
  <c r="BS225" i="17"/>
  <c r="BT225" i="17"/>
  <c r="BU225" i="17"/>
  <c r="BV225" i="17"/>
  <c r="BE226" i="17"/>
  <c r="BF226" i="17"/>
  <c r="BG226" i="17"/>
  <c r="BH226" i="17"/>
  <c r="BI226" i="17"/>
  <c r="BJ226" i="17"/>
  <c r="BK226" i="17"/>
  <c r="BL226" i="17"/>
  <c r="BM226" i="17"/>
  <c r="BN226" i="17"/>
  <c r="BO226" i="17"/>
  <c r="BP226" i="17"/>
  <c r="BQ226" i="17"/>
  <c r="BR226" i="17"/>
  <c r="BS226" i="17"/>
  <c r="BT226" i="17"/>
  <c r="BU226" i="17"/>
  <c r="BV226" i="17"/>
  <c r="BE227" i="17"/>
  <c r="BF227" i="17"/>
  <c r="BG227" i="17"/>
  <c r="BH227" i="17"/>
  <c r="BI227" i="17"/>
  <c r="BJ227" i="17"/>
  <c r="BK227" i="17"/>
  <c r="BL227" i="17"/>
  <c r="BM227" i="17"/>
  <c r="BN227" i="17"/>
  <c r="BO227" i="17"/>
  <c r="BP227" i="17"/>
  <c r="BQ227" i="17"/>
  <c r="BR227" i="17"/>
  <c r="BS227" i="17"/>
  <c r="BT227" i="17"/>
  <c r="BU227" i="17"/>
  <c r="BV227" i="17"/>
  <c r="BE228" i="17"/>
  <c r="BF228" i="17"/>
  <c r="BG228" i="17"/>
  <c r="BH228" i="17"/>
  <c r="BI228" i="17"/>
  <c r="BJ228" i="17"/>
  <c r="BK228" i="17"/>
  <c r="BL228" i="17"/>
  <c r="BM228" i="17"/>
  <c r="BN228" i="17"/>
  <c r="BO228" i="17"/>
  <c r="BP228" i="17"/>
  <c r="BQ228" i="17"/>
  <c r="BR228" i="17"/>
  <c r="BS228" i="17"/>
  <c r="BT228" i="17"/>
  <c r="BU228" i="17"/>
  <c r="BV228" i="17"/>
  <c r="BE229" i="17"/>
  <c r="BF229" i="17"/>
  <c r="BG229" i="17"/>
  <c r="BH229" i="17"/>
  <c r="BI229" i="17"/>
  <c r="BJ229" i="17"/>
  <c r="BK229" i="17"/>
  <c r="BL229" i="17"/>
  <c r="BM229" i="17"/>
  <c r="BN229" i="17"/>
  <c r="BO229" i="17"/>
  <c r="BP229" i="17"/>
  <c r="BQ229" i="17"/>
  <c r="BR229" i="17"/>
  <c r="BS229" i="17"/>
  <c r="BT229" i="17"/>
  <c r="BU229" i="17"/>
  <c r="BV229" i="17"/>
  <c r="BE230" i="17"/>
  <c r="BF230" i="17"/>
  <c r="BG230" i="17"/>
  <c r="BH230" i="17"/>
  <c r="BI230" i="17"/>
  <c r="BJ230" i="17"/>
  <c r="BK230" i="17"/>
  <c r="BL230" i="17"/>
  <c r="BM230" i="17"/>
  <c r="BN230" i="17"/>
  <c r="BO230" i="17"/>
  <c r="BP230" i="17"/>
  <c r="BQ230" i="17"/>
  <c r="BR230" i="17"/>
  <c r="BS230" i="17"/>
  <c r="BT230" i="17"/>
  <c r="BU230" i="17"/>
  <c r="BV230" i="17"/>
  <c r="BE231" i="17"/>
  <c r="BF231" i="17"/>
  <c r="BG231" i="17"/>
  <c r="BH231" i="17"/>
  <c r="BI231" i="17"/>
  <c r="BJ231" i="17"/>
  <c r="BK231" i="17"/>
  <c r="BL231" i="17"/>
  <c r="BM231" i="17"/>
  <c r="BN231" i="17"/>
  <c r="BO231" i="17"/>
  <c r="BP231" i="17"/>
  <c r="BQ231" i="17"/>
  <c r="BR231" i="17"/>
  <c r="BS231" i="17"/>
  <c r="BT231" i="17"/>
  <c r="BU231" i="17"/>
  <c r="BV231" i="17"/>
  <c r="BE232" i="17"/>
  <c r="BF232" i="17"/>
  <c r="BG232" i="17"/>
  <c r="BH232" i="17"/>
  <c r="BI232" i="17"/>
  <c r="BJ232" i="17"/>
  <c r="BK232" i="17"/>
  <c r="BL232" i="17"/>
  <c r="BM232" i="17"/>
  <c r="BN232" i="17"/>
  <c r="BO232" i="17"/>
  <c r="BP232" i="17"/>
  <c r="BQ232" i="17"/>
  <c r="BR232" i="17"/>
  <c r="BS232" i="17"/>
  <c r="BT232" i="17"/>
  <c r="BU232" i="17"/>
  <c r="BV232" i="17"/>
  <c r="BE233" i="17"/>
  <c r="BF233" i="17"/>
  <c r="BG233" i="17"/>
  <c r="BH233" i="17"/>
  <c r="BI233" i="17"/>
  <c r="BJ233" i="17"/>
  <c r="BK233" i="17"/>
  <c r="BL233" i="17"/>
  <c r="BM233" i="17"/>
  <c r="BN233" i="17"/>
  <c r="BO233" i="17"/>
  <c r="BP233" i="17"/>
  <c r="BQ233" i="17"/>
  <c r="BR233" i="17"/>
  <c r="BS233" i="17"/>
  <c r="BT233" i="17"/>
  <c r="BU233" i="17"/>
  <c r="BV233" i="17"/>
  <c r="BE234" i="17"/>
  <c r="BF234" i="17"/>
  <c r="BG234" i="17"/>
  <c r="BH234" i="17"/>
  <c r="BI234" i="17"/>
  <c r="BJ234" i="17"/>
  <c r="BK234" i="17"/>
  <c r="BL234" i="17"/>
  <c r="BM234" i="17"/>
  <c r="BN234" i="17"/>
  <c r="BO234" i="17"/>
  <c r="BP234" i="17"/>
  <c r="BQ234" i="17"/>
  <c r="BR234" i="17"/>
  <c r="BS234" i="17"/>
  <c r="BT234" i="17"/>
  <c r="BU234" i="17"/>
  <c r="BV234" i="17"/>
  <c r="BE235" i="17"/>
  <c r="BF235" i="17"/>
  <c r="BG235" i="17"/>
  <c r="BH235" i="17"/>
  <c r="BI235" i="17"/>
  <c r="BJ235" i="17"/>
  <c r="BK235" i="17"/>
  <c r="BL235" i="17"/>
  <c r="BM235" i="17"/>
  <c r="BN235" i="17"/>
  <c r="BO235" i="17"/>
  <c r="BP235" i="17"/>
  <c r="BQ235" i="17"/>
  <c r="BR235" i="17"/>
  <c r="BS235" i="17"/>
  <c r="BT235" i="17"/>
  <c r="BU235" i="17"/>
  <c r="BV235" i="17"/>
  <c r="BE236" i="17"/>
  <c r="BF236" i="17"/>
  <c r="BG236" i="17"/>
  <c r="BH236" i="17"/>
  <c r="BI236" i="17"/>
  <c r="BJ236" i="17"/>
  <c r="BK236" i="17"/>
  <c r="BL236" i="17"/>
  <c r="BM236" i="17"/>
  <c r="BN236" i="17"/>
  <c r="BO236" i="17"/>
  <c r="BP236" i="17"/>
  <c r="BQ236" i="17"/>
  <c r="BR236" i="17"/>
  <c r="BS236" i="17"/>
  <c r="BT236" i="17"/>
  <c r="BU236" i="17"/>
  <c r="BV236" i="17"/>
  <c r="BE237" i="17"/>
  <c r="BF237" i="17"/>
  <c r="BG237" i="17"/>
  <c r="BH237" i="17"/>
  <c r="BI237" i="17"/>
  <c r="BJ237" i="17"/>
  <c r="BK237" i="17"/>
  <c r="BL237" i="17"/>
  <c r="BM237" i="17"/>
  <c r="BN237" i="17"/>
  <c r="BO237" i="17"/>
  <c r="BP237" i="17"/>
  <c r="BQ237" i="17"/>
  <c r="BR237" i="17"/>
  <c r="BS237" i="17"/>
  <c r="BT237" i="17"/>
  <c r="BU237" i="17"/>
  <c r="BV237" i="17"/>
  <c r="BE238" i="17"/>
  <c r="BF238" i="17"/>
  <c r="BG238" i="17"/>
  <c r="BH238" i="17"/>
  <c r="BI238" i="17"/>
  <c r="BJ238" i="17"/>
  <c r="BK238" i="17"/>
  <c r="BL238" i="17"/>
  <c r="BM238" i="17"/>
  <c r="BN238" i="17"/>
  <c r="BO238" i="17"/>
  <c r="BP238" i="17"/>
  <c r="BQ238" i="17"/>
  <c r="BR238" i="17"/>
  <c r="BS238" i="17"/>
  <c r="BT238" i="17"/>
  <c r="BU238" i="17"/>
  <c r="BV238" i="17"/>
  <c r="BE239" i="17"/>
  <c r="BF239" i="17"/>
  <c r="BG239" i="17"/>
  <c r="BH239" i="17"/>
  <c r="BI239" i="17"/>
  <c r="BJ239" i="17"/>
  <c r="BK239" i="17"/>
  <c r="BL239" i="17"/>
  <c r="BM239" i="17"/>
  <c r="BN239" i="17"/>
  <c r="BO239" i="17"/>
  <c r="BP239" i="17"/>
  <c r="BQ239" i="17"/>
  <c r="BR239" i="17"/>
  <c r="BS239" i="17"/>
  <c r="BT239" i="17"/>
  <c r="BU239" i="17"/>
  <c r="BV239" i="17"/>
  <c r="BE240" i="17"/>
  <c r="BF240" i="17"/>
  <c r="BG240" i="17"/>
  <c r="BH240" i="17"/>
  <c r="BI240" i="17"/>
  <c r="BJ240" i="17"/>
  <c r="BK240" i="17"/>
  <c r="BL240" i="17"/>
  <c r="BM240" i="17"/>
  <c r="BN240" i="17"/>
  <c r="BO240" i="17"/>
  <c r="BP240" i="17"/>
  <c r="BQ240" i="17"/>
  <c r="BR240" i="17"/>
  <c r="BS240" i="17"/>
  <c r="BT240" i="17"/>
  <c r="BU240" i="17"/>
  <c r="BV240" i="17"/>
  <c r="BE241" i="17"/>
  <c r="BF241" i="17"/>
  <c r="BG241" i="17"/>
  <c r="BH241" i="17"/>
  <c r="BI241" i="17"/>
  <c r="BJ241" i="17"/>
  <c r="BK241" i="17"/>
  <c r="BL241" i="17"/>
  <c r="BM241" i="17"/>
  <c r="BN241" i="17"/>
  <c r="BO241" i="17"/>
  <c r="BP241" i="17"/>
  <c r="BQ241" i="17"/>
  <c r="BR241" i="17"/>
  <c r="BS241" i="17"/>
  <c r="BT241" i="17"/>
  <c r="BU241" i="17"/>
  <c r="BV241" i="17"/>
  <c r="BE242" i="17"/>
  <c r="BF242" i="17"/>
  <c r="BG242" i="17"/>
  <c r="BH242" i="17"/>
  <c r="BI242" i="17"/>
  <c r="BJ242" i="17"/>
  <c r="BK242" i="17"/>
  <c r="BL242" i="17"/>
  <c r="BM242" i="17"/>
  <c r="BN242" i="17"/>
  <c r="BO242" i="17"/>
  <c r="BP242" i="17"/>
  <c r="BQ242" i="17"/>
  <c r="BR242" i="17"/>
  <c r="BS242" i="17"/>
  <c r="BT242" i="17"/>
  <c r="BU242" i="17"/>
  <c r="BV242" i="17"/>
  <c r="BE243" i="17"/>
  <c r="BF243" i="17"/>
  <c r="BG243" i="17"/>
  <c r="BH243" i="17"/>
  <c r="BI243" i="17"/>
  <c r="BJ243" i="17"/>
  <c r="BK243" i="17"/>
  <c r="BL243" i="17"/>
  <c r="BM243" i="17"/>
  <c r="BN243" i="17"/>
  <c r="BO243" i="17"/>
  <c r="BP243" i="17"/>
  <c r="BQ243" i="17"/>
  <c r="BR243" i="17"/>
  <c r="BS243" i="17"/>
  <c r="BT243" i="17"/>
  <c r="BU243" i="17"/>
  <c r="BV243" i="17"/>
  <c r="BE244" i="17"/>
  <c r="BF244" i="17"/>
  <c r="BG244" i="17"/>
  <c r="BH244" i="17"/>
  <c r="BI244" i="17"/>
  <c r="BJ244" i="17"/>
  <c r="BK244" i="17"/>
  <c r="BL244" i="17"/>
  <c r="BM244" i="17"/>
  <c r="BN244" i="17"/>
  <c r="BO244" i="17"/>
  <c r="BP244" i="17"/>
  <c r="BQ244" i="17"/>
  <c r="BR244" i="17"/>
  <c r="BS244" i="17"/>
  <c r="BT244" i="17"/>
  <c r="BU244" i="17"/>
  <c r="BV244" i="17"/>
  <c r="BE245" i="17"/>
  <c r="BF245" i="17"/>
  <c r="BG245" i="17"/>
  <c r="BH245" i="17"/>
  <c r="BI245" i="17"/>
  <c r="BJ245" i="17"/>
  <c r="BK245" i="17"/>
  <c r="BL245" i="17"/>
  <c r="BM245" i="17"/>
  <c r="BN245" i="17"/>
  <c r="BO245" i="17"/>
  <c r="BP245" i="17"/>
  <c r="BQ245" i="17"/>
  <c r="BR245" i="17"/>
  <c r="BS245" i="17"/>
  <c r="BT245" i="17"/>
  <c r="BU245" i="17"/>
  <c r="BV245" i="17"/>
  <c r="BE246" i="17"/>
  <c r="BF246" i="17"/>
  <c r="BG246" i="17"/>
  <c r="BH246" i="17"/>
  <c r="BI246" i="17"/>
  <c r="BJ246" i="17"/>
  <c r="BK246" i="17"/>
  <c r="BL246" i="17"/>
  <c r="BM246" i="17"/>
  <c r="BN246" i="17"/>
  <c r="BO246" i="17"/>
  <c r="BP246" i="17"/>
  <c r="BQ246" i="17"/>
  <c r="BR246" i="17"/>
  <c r="BS246" i="17"/>
  <c r="BT246" i="17"/>
  <c r="BU246" i="17"/>
  <c r="BV246" i="17"/>
  <c r="BE247" i="17"/>
  <c r="BF247" i="17"/>
  <c r="BG247" i="17"/>
  <c r="BH247" i="17"/>
  <c r="BI247" i="17"/>
  <c r="BJ247" i="17"/>
  <c r="BK247" i="17"/>
  <c r="BL247" i="17"/>
  <c r="BM247" i="17"/>
  <c r="BN247" i="17"/>
  <c r="BO247" i="17"/>
  <c r="BP247" i="17"/>
  <c r="BQ247" i="17"/>
  <c r="BR247" i="17"/>
  <c r="BS247" i="17"/>
  <c r="BT247" i="17"/>
  <c r="BU247" i="17"/>
  <c r="BV247" i="17"/>
  <c r="BE248" i="17"/>
  <c r="BF248" i="17"/>
  <c r="BG248" i="17"/>
  <c r="BH248" i="17"/>
  <c r="BI248" i="17"/>
  <c r="BJ248" i="17"/>
  <c r="BK248" i="17"/>
  <c r="BL248" i="17"/>
  <c r="BM248" i="17"/>
  <c r="BN248" i="17"/>
  <c r="BO248" i="17"/>
  <c r="BP248" i="17"/>
  <c r="BQ248" i="17"/>
  <c r="BR248" i="17"/>
  <c r="BS248" i="17"/>
  <c r="BT248" i="17"/>
  <c r="BU248" i="17"/>
  <c r="BV248" i="17"/>
  <c r="BE249" i="17"/>
  <c r="BF249" i="17"/>
  <c r="BG249" i="17"/>
  <c r="BH249" i="17"/>
  <c r="BI249" i="17"/>
  <c r="BJ249" i="17"/>
  <c r="BK249" i="17"/>
  <c r="BL249" i="17"/>
  <c r="BM249" i="17"/>
  <c r="BN249" i="17"/>
  <c r="BO249" i="17"/>
  <c r="BP249" i="17"/>
  <c r="BQ249" i="17"/>
  <c r="BR249" i="17"/>
  <c r="BS249" i="17"/>
  <c r="BT249" i="17"/>
  <c r="BU249" i="17"/>
  <c r="BV249" i="17"/>
  <c r="BE250" i="17"/>
  <c r="BF250" i="17"/>
  <c r="BG250" i="17"/>
  <c r="BH250" i="17"/>
  <c r="BI250" i="17"/>
  <c r="BJ250" i="17"/>
  <c r="BK250" i="17"/>
  <c r="BL250" i="17"/>
  <c r="BM250" i="17"/>
  <c r="BN250" i="17"/>
  <c r="BO250" i="17"/>
  <c r="BP250" i="17"/>
  <c r="BQ250" i="17"/>
  <c r="BR250" i="17"/>
  <c r="BS250" i="17"/>
  <c r="BT250" i="17"/>
  <c r="BU250" i="17"/>
  <c r="BV250" i="17"/>
  <c r="BE251" i="17"/>
  <c r="BF251" i="17"/>
  <c r="BG251" i="17"/>
  <c r="BH251" i="17"/>
  <c r="BI251" i="17"/>
  <c r="BJ251" i="17"/>
  <c r="BK251" i="17"/>
  <c r="BL251" i="17"/>
  <c r="BM251" i="17"/>
  <c r="BN251" i="17"/>
  <c r="BO251" i="17"/>
  <c r="BP251" i="17"/>
  <c r="BQ251" i="17"/>
  <c r="BR251" i="17"/>
  <c r="BS251" i="17"/>
  <c r="BT251" i="17"/>
  <c r="BU251" i="17"/>
  <c r="BV251" i="17"/>
  <c r="BE252" i="17"/>
  <c r="BF252" i="17"/>
  <c r="BG252" i="17"/>
  <c r="BH252" i="17"/>
  <c r="BI252" i="17"/>
  <c r="BJ252" i="17"/>
  <c r="BK252" i="17"/>
  <c r="BL252" i="17"/>
  <c r="BM252" i="17"/>
  <c r="BN252" i="17"/>
  <c r="BO252" i="17"/>
  <c r="BP252" i="17"/>
  <c r="BQ252" i="17"/>
  <c r="BR252" i="17"/>
  <c r="BS252" i="17"/>
  <c r="BT252" i="17"/>
  <c r="BU252" i="17"/>
  <c r="BV252" i="17"/>
  <c r="BE253" i="17"/>
  <c r="BF253" i="17"/>
  <c r="BG253" i="17"/>
  <c r="BH253" i="17"/>
  <c r="BI253" i="17"/>
  <c r="BJ253" i="17"/>
  <c r="BK253" i="17"/>
  <c r="BL253" i="17"/>
  <c r="BM253" i="17"/>
  <c r="BN253" i="17"/>
  <c r="BO253" i="17"/>
  <c r="BP253" i="17"/>
  <c r="BQ253" i="17"/>
  <c r="BR253" i="17"/>
  <c r="BS253" i="17"/>
  <c r="BT253" i="17"/>
  <c r="BU253" i="17"/>
  <c r="BV253" i="17"/>
  <c r="BE254" i="17"/>
  <c r="BF254" i="17"/>
  <c r="BG254" i="17"/>
  <c r="BH254" i="17"/>
  <c r="BI254" i="17"/>
  <c r="BJ254" i="17"/>
  <c r="BK254" i="17"/>
  <c r="BL254" i="17"/>
  <c r="BM254" i="17"/>
  <c r="BN254" i="17"/>
  <c r="BO254" i="17"/>
  <c r="BP254" i="17"/>
  <c r="BQ254" i="17"/>
  <c r="BR254" i="17"/>
  <c r="BS254" i="17"/>
  <c r="BT254" i="17"/>
  <c r="BU254" i="17"/>
  <c r="BV254" i="17"/>
  <c r="BE255" i="17"/>
  <c r="BF255" i="17"/>
  <c r="BG255" i="17"/>
  <c r="BH255" i="17"/>
  <c r="BI255" i="17"/>
  <c r="BJ255" i="17"/>
  <c r="BK255" i="17"/>
  <c r="BL255" i="17"/>
  <c r="BM255" i="17"/>
  <c r="BN255" i="17"/>
  <c r="BO255" i="17"/>
  <c r="BP255" i="17"/>
  <c r="BQ255" i="17"/>
  <c r="BR255" i="17"/>
  <c r="BS255" i="17"/>
  <c r="BT255" i="17"/>
  <c r="BU255" i="17"/>
  <c r="BV255" i="17"/>
  <c r="BE256" i="17"/>
  <c r="BF256" i="17"/>
  <c r="BG256" i="17"/>
  <c r="BH256" i="17"/>
  <c r="BI256" i="17"/>
  <c r="BJ256" i="17"/>
  <c r="BK256" i="17"/>
  <c r="BL256" i="17"/>
  <c r="BM256" i="17"/>
  <c r="BN256" i="17"/>
  <c r="BO256" i="17"/>
  <c r="BP256" i="17"/>
  <c r="BQ256" i="17"/>
  <c r="BR256" i="17"/>
  <c r="BS256" i="17"/>
  <c r="BT256" i="17"/>
  <c r="BU256" i="17"/>
  <c r="BV256" i="17"/>
  <c r="BE257" i="17"/>
  <c r="BF257" i="17"/>
  <c r="BG257" i="17"/>
  <c r="BH257" i="17"/>
  <c r="BI257" i="17"/>
  <c r="BJ257" i="17"/>
  <c r="BK257" i="17"/>
  <c r="BL257" i="17"/>
  <c r="BM257" i="17"/>
  <c r="BN257" i="17"/>
  <c r="BO257" i="17"/>
  <c r="BP257" i="17"/>
  <c r="BQ257" i="17"/>
  <c r="BR257" i="17"/>
  <c r="BS257" i="17"/>
  <c r="BT257" i="17"/>
  <c r="BU257" i="17"/>
  <c r="BV257" i="17"/>
  <c r="BE258" i="17"/>
  <c r="BF258" i="17"/>
  <c r="BG258" i="17"/>
  <c r="BH258" i="17"/>
  <c r="BI258" i="17"/>
  <c r="BJ258" i="17"/>
  <c r="BK258" i="17"/>
  <c r="BL258" i="17"/>
  <c r="BM258" i="17"/>
  <c r="BN258" i="17"/>
  <c r="BO258" i="17"/>
  <c r="BP258" i="17"/>
  <c r="BQ258" i="17"/>
  <c r="BR258" i="17"/>
  <c r="BS258" i="17"/>
  <c r="BT258" i="17"/>
  <c r="BU258" i="17"/>
  <c r="BV258" i="17"/>
  <c r="BE259" i="17"/>
  <c r="BF259" i="17"/>
  <c r="BG259" i="17"/>
  <c r="BH259" i="17"/>
  <c r="BI259" i="17"/>
  <c r="BJ259" i="17"/>
  <c r="BK259" i="17"/>
  <c r="BL259" i="17"/>
  <c r="BM259" i="17"/>
  <c r="BN259" i="17"/>
  <c r="BO259" i="17"/>
  <c r="BP259" i="17"/>
  <c r="BQ259" i="17"/>
  <c r="BR259" i="17"/>
  <c r="BS259" i="17"/>
  <c r="BT259" i="17"/>
  <c r="BU259" i="17"/>
  <c r="BV259" i="17"/>
  <c r="BE260" i="17"/>
  <c r="BF260" i="17"/>
  <c r="BG260" i="17"/>
  <c r="BH260" i="17"/>
  <c r="BI260" i="17"/>
  <c r="BJ260" i="17"/>
  <c r="BK260" i="17"/>
  <c r="BL260" i="17"/>
  <c r="BM260" i="17"/>
  <c r="BN260" i="17"/>
  <c r="BO260" i="17"/>
  <c r="BP260" i="17"/>
  <c r="BQ260" i="17"/>
  <c r="BR260" i="17"/>
  <c r="BS260" i="17"/>
  <c r="BT260" i="17"/>
  <c r="BU260" i="17"/>
  <c r="BV260" i="17"/>
  <c r="BE261" i="17"/>
  <c r="BF261" i="17"/>
  <c r="BG261" i="17"/>
  <c r="BH261" i="17"/>
  <c r="BI261" i="17"/>
  <c r="BJ261" i="17"/>
  <c r="BK261" i="17"/>
  <c r="BL261" i="17"/>
  <c r="BM261" i="17"/>
  <c r="BN261" i="17"/>
  <c r="BO261" i="17"/>
  <c r="BP261" i="17"/>
  <c r="BQ261" i="17"/>
  <c r="BR261" i="17"/>
  <c r="BS261" i="17"/>
  <c r="BT261" i="17"/>
  <c r="BU261" i="17"/>
  <c r="BV261" i="17"/>
  <c r="BE262" i="17"/>
  <c r="BF262" i="17"/>
  <c r="BG262" i="17"/>
  <c r="BH262" i="17"/>
  <c r="BI262" i="17"/>
  <c r="BJ262" i="17"/>
  <c r="BK262" i="17"/>
  <c r="BL262" i="17"/>
  <c r="BM262" i="17"/>
  <c r="BN262" i="17"/>
  <c r="BO262" i="17"/>
  <c r="BP262" i="17"/>
  <c r="BQ262" i="17"/>
  <c r="BR262" i="17"/>
  <c r="BS262" i="17"/>
  <c r="BT262" i="17"/>
  <c r="BU262" i="17"/>
  <c r="BV262" i="17"/>
  <c r="BE263" i="17"/>
  <c r="BF263" i="17"/>
  <c r="BG263" i="17"/>
  <c r="BH263" i="17"/>
  <c r="BI263" i="17"/>
  <c r="BJ263" i="17"/>
  <c r="BK263" i="17"/>
  <c r="BL263" i="17"/>
  <c r="BM263" i="17"/>
  <c r="BN263" i="17"/>
  <c r="BO263" i="17"/>
  <c r="BP263" i="17"/>
  <c r="BQ263" i="17"/>
  <c r="BR263" i="17"/>
  <c r="BS263" i="17"/>
  <c r="BT263" i="17"/>
  <c r="BU263" i="17"/>
  <c r="BV263" i="17"/>
  <c r="BE264" i="17"/>
  <c r="BF264" i="17"/>
  <c r="BG264" i="17"/>
  <c r="BH264" i="17"/>
  <c r="BI264" i="17"/>
  <c r="BJ264" i="17"/>
  <c r="BK264" i="17"/>
  <c r="BL264" i="17"/>
  <c r="BM264" i="17"/>
  <c r="BN264" i="17"/>
  <c r="BO264" i="17"/>
  <c r="BP264" i="17"/>
  <c r="BQ264" i="17"/>
  <c r="BR264" i="17"/>
  <c r="BS264" i="17"/>
  <c r="BT264" i="17"/>
  <c r="BU264" i="17"/>
  <c r="BV264" i="17"/>
  <c r="BE265" i="17"/>
  <c r="BF265" i="17"/>
  <c r="BG265" i="17"/>
  <c r="BH265" i="17"/>
  <c r="BI265" i="17"/>
  <c r="BJ265" i="17"/>
  <c r="BK265" i="17"/>
  <c r="BL265" i="17"/>
  <c r="BM265" i="17"/>
  <c r="BN265" i="17"/>
  <c r="BO265" i="17"/>
  <c r="BP265" i="17"/>
  <c r="BQ265" i="17"/>
  <c r="BR265" i="17"/>
  <c r="BS265" i="17"/>
  <c r="BT265" i="17"/>
  <c r="BU265" i="17"/>
  <c r="BV265" i="17"/>
  <c r="BE266" i="17"/>
  <c r="BF266" i="17"/>
  <c r="BG266" i="17"/>
  <c r="BH266" i="17"/>
  <c r="BI266" i="17"/>
  <c r="BJ266" i="17"/>
  <c r="BK266" i="17"/>
  <c r="BL266" i="17"/>
  <c r="BM266" i="17"/>
  <c r="BN266" i="17"/>
  <c r="BO266" i="17"/>
  <c r="BP266" i="17"/>
  <c r="BQ266" i="17"/>
  <c r="BR266" i="17"/>
  <c r="BS266" i="17"/>
  <c r="BT266" i="17"/>
  <c r="BU266" i="17"/>
  <c r="BV266" i="17"/>
  <c r="BE267" i="17"/>
  <c r="BF267" i="17"/>
  <c r="BG267" i="17"/>
  <c r="BH267" i="17"/>
  <c r="BI267" i="17"/>
  <c r="BJ267" i="17"/>
  <c r="BK267" i="17"/>
  <c r="BL267" i="17"/>
  <c r="BM267" i="17"/>
  <c r="BN267" i="17"/>
  <c r="BO267" i="17"/>
  <c r="BP267" i="17"/>
  <c r="BQ267" i="17"/>
  <c r="BR267" i="17"/>
  <c r="BS267" i="17"/>
  <c r="BT267" i="17"/>
  <c r="BU267" i="17"/>
  <c r="BV267" i="17"/>
  <c r="BE268" i="17"/>
  <c r="BF268" i="17"/>
  <c r="BG268" i="17"/>
  <c r="BH268" i="17"/>
  <c r="BI268" i="17"/>
  <c r="BJ268" i="17"/>
  <c r="BK268" i="17"/>
  <c r="BL268" i="17"/>
  <c r="BM268" i="17"/>
  <c r="BN268" i="17"/>
  <c r="BO268" i="17"/>
  <c r="BP268" i="17"/>
  <c r="BQ268" i="17"/>
  <c r="BR268" i="17"/>
  <c r="BS268" i="17"/>
  <c r="BT268" i="17"/>
  <c r="BU268" i="17"/>
  <c r="BV268" i="17"/>
  <c r="BE269" i="17"/>
  <c r="BF269" i="17"/>
  <c r="BG269" i="17"/>
  <c r="BH269" i="17"/>
  <c r="BI269" i="17"/>
  <c r="BJ269" i="17"/>
  <c r="BK269" i="17"/>
  <c r="BL269" i="17"/>
  <c r="BM269" i="17"/>
  <c r="BN269" i="17"/>
  <c r="BO269" i="17"/>
  <c r="BP269" i="17"/>
  <c r="BQ269" i="17"/>
  <c r="BR269" i="17"/>
  <c r="BS269" i="17"/>
  <c r="BT269" i="17"/>
  <c r="BU269" i="17"/>
  <c r="BV269" i="17"/>
  <c r="BE270" i="17"/>
  <c r="BF270" i="17"/>
  <c r="BG270" i="17"/>
  <c r="BH270" i="17"/>
  <c r="BI270" i="17"/>
  <c r="BJ270" i="17"/>
  <c r="BK270" i="17"/>
  <c r="BL270" i="17"/>
  <c r="BM270" i="17"/>
  <c r="BN270" i="17"/>
  <c r="BO270" i="17"/>
  <c r="BP270" i="17"/>
  <c r="BQ270" i="17"/>
  <c r="BR270" i="17"/>
  <c r="BS270" i="17"/>
  <c r="BT270" i="17"/>
  <c r="BU270" i="17"/>
  <c r="BV270" i="17"/>
  <c r="BE271" i="17"/>
  <c r="BF271" i="17"/>
  <c r="BG271" i="17"/>
  <c r="BH271" i="17"/>
  <c r="BI271" i="17"/>
  <c r="BJ271" i="17"/>
  <c r="BK271" i="17"/>
  <c r="BL271" i="17"/>
  <c r="BM271" i="17"/>
  <c r="BN271" i="17"/>
  <c r="BO271" i="17"/>
  <c r="BP271" i="17"/>
  <c r="BQ271" i="17"/>
  <c r="BR271" i="17"/>
  <c r="BS271" i="17"/>
  <c r="BT271" i="17"/>
  <c r="BU271" i="17"/>
  <c r="BV271" i="17"/>
  <c r="BE272" i="17"/>
  <c r="BF272" i="17"/>
  <c r="BG272" i="17"/>
  <c r="BH272" i="17"/>
  <c r="BI272" i="17"/>
  <c r="BJ272" i="17"/>
  <c r="BK272" i="17"/>
  <c r="BL272" i="17"/>
  <c r="BM272" i="17"/>
  <c r="BN272" i="17"/>
  <c r="BO272" i="17"/>
  <c r="BP272" i="17"/>
  <c r="BQ272" i="17"/>
  <c r="BR272" i="17"/>
  <c r="BS272" i="17"/>
  <c r="BT272" i="17"/>
  <c r="BU272" i="17"/>
  <c r="BV272" i="17"/>
  <c r="BE273" i="17"/>
  <c r="BF273" i="17"/>
  <c r="BG273" i="17"/>
  <c r="BH273" i="17"/>
  <c r="BI273" i="17"/>
  <c r="BJ273" i="17"/>
  <c r="BK273" i="17"/>
  <c r="BL273" i="17"/>
  <c r="BM273" i="17"/>
  <c r="BN273" i="17"/>
  <c r="BO273" i="17"/>
  <c r="BP273" i="17"/>
  <c r="BQ273" i="17"/>
  <c r="BR273" i="17"/>
  <c r="BS273" i="17"/>
  <c r="BT273" i="17"/>
  <c r="BU273" i="17"/>
  <c r="BV273" i="17"/>
  <c r="BE274" i="17"/>
  <c r="BF274" i="17"/>
  <c r="BG274" i="17"/>
  <c r="BH274" i="17"/>
  <c r="BI274" i="17"/>
  <c r="BJ274" i="17"/>
  <c r="BK274" i="17"/>
  <c r="BL274" i="17"/>
  <c r="BM274" i="17"/>
  <c r="BN274" i="17"/>
  <c r="BO274" i="17"/>
  <c r="BP274" i="17"/>
  <c r="BQ274" i="17"/>
  <c r="BR274" i="17"/>
  <c r="BS274" i="17"/>
  <c r="BT274" i="17"/>
  <c r="BU274" i="17"/>
  <c r="BV274" i="17"/>
  <c r="BE275" i="17"/>
  <c r="BF275" i="17"/>
  <c r="BG275" i="17"/>
  <c r="BH275" i="17"/>
  <c r="BI275" i="17"/>
  <c r="BJ275" i="17"/>
  <c r="BK275" i="17"/>
  <c r="BL275" i="17"/>
  <c r="BM275" i="17"/>
  <c r="BN275" i="17"/>
  <c r="BO275" i="17"/>
  <c r="BP275" i="17"/>
  <c r="BQ275" i="17"/>
  <c r="BR275" i="17"/>
  <c r="BS275" i="17"/>
  <c r="BT275" i="17"/>
  <c r="BU275" i="17"/>
  <c r="BV275" i="17"/>
  <c r="BE276" i="17"/>
  <c r="BF276" i="17"/>
  <c r="BG276" i="17"/>
  <c r="BH276" i="17"/>
  <c r="BI276" i="17"/>
  <c r="BJ276" i="17"/>
  <c r="BK276" i="17"/>
  <c r="BL276" i="17"/>
  <c r="BM276" i="17"/>
  <c r="BN276" i="17"/>
  <c r="BO276" i="17"/>
  <c r="BP276" i="17"/>
  <c r="BQ276" i="17"/>
  <c r="BR276" i="17"/>
  <c r="BS276" i="17"/>
  <c r="BT276" i="17"/>
  <c r="BU276" i="17"/>
  <c r="BV276" i="17"/>
  <c r="BE277" i="17"/>
  <c r="BF277" i="17"/>
  <c r="BG277" i="17"/>
  <c r="BH277" i="17"/>
  <c r="BI277" i="17"/>
  <c r="BJ277" i="17"/>
  <c r="BK277" i="17"/>
  <c r="BL277" i="17"/>
  <c r="BM277" i="17"/>
  <c r="BN277" i="17"/>
  <c r="BO277" i="17"/>
  <c r="BP277" i="17"/>
  <c r="BQ277" i="17"/>
  <c r="BR277" i="17"/>
  <c r="BS277" i="17"/>
  <c r="BT277" i="17"/>
  <c r="BU277" i="17"/>
  <c r="BV277" i="17"/>
  <c r="BE278" i="17"/>
  <c r="BF278" i="17"/>
  <c r="BG278" i="17"/>
  <c r="BH278" i="17"/>
  <c r="BI278" i="17"/>
  <c r="BJ278" i="17"/>
  <c r="BK278" i="17"/>
  <c r="BL278" i="17"/>
  <c r="BM278" i="17"/>
  <c r="BN278" i="17"/>
  <c r="BO278" i="17"/>
  <c r="BP278" i="17"/>
  <c r="BQ278" i="17"/>
  <c r="BR278" i="17"/>
  <c r="BS278" i="17"/>
  <c r="BT278" i="17"/>
  <c r="BU278" i="17"/>
  <c r="BV278" i="17"/>
  <c r="BE279" i="17"/>
  <c r="BF279" i="17"/>
  <c r="BG279" i="17"/>
  <c r="BH279" i="17"/>
  <c r="BI279" i="17"/>
  <c r="BJ279" i="17"/>
  <c r="BK279" i="17"/>
  <c r="BL279" i="17"/>
  <c r="BM279" i="17"/>
  <c r="BN279" i="17"/>
  <c r="BO279" i="17"/>
  <c r="BP279" i="17"/>
  <c r="BQ279" i="17"/>
  <c r="BR279" i="17"/>
  <c r="BS279" i="17"/>
  <c r="BT279" i="17"/>
  <c r="BU279" i="17"/>
  <c r="BV279" i="17"/>
  <c r="BE280" i="17"/>
  <c r="BF280" i="17"/>
  <c r="BG280" i="17"/>
  <c r="BH280" i="17"/>
  <c r="BI280" i="17"/>
  <c r="BJ280" i="17"/>
  <c r="BK280" i="17"/>
  <c r="BL280" i="17"/>
  <c r="BM280" i="17"/>
  <c r="BN280" i="17"/>
  <c r="BO280" i="17"/>
  <c r="BP280" i="17"/>
  <c r="BQ280" i="17"/>
  <c r="BR280" i="17"/>
  <c r="BS280" i="17"/>
  <c r="BT280" i="17"/>
  <c r="BU280" i="17"/>
  <c r="BV280" i="17"/>
  <c r="BE281" i="17"/>
  <c r="BF281" i="17"/>
  <c r="BG281" i="17"/>
  <c r="BH281" i="17"/>
  <c r="BI281" i="17"/>
  <c r="BJ281" i="17"/>
  <c r="BK281" i="17"/>
  <c r="BL281" i="17"/>
  <c r="BM281" i="17"/>
  <c r="BN281" i="17"/>
  <c r="BO281" i="17"/>
  <c r="BP281" i="17"/>
  <c r="BQ281" i="17"/>
  <c r="BR281" i="17"/>
  <c r="BS281" i="17"/>
  <c r="BT281" i="17"/>
  <c r="BU281" i="17"/>
  <c r="BV281" i="17"/>
  <c r="BE282" i="17"/>
  <c r="BF282" i="17"/>
  <c r="BG282" i="17"/>
  <c r="BH282" i="17"/>
  <c r="BI282" i="17"/>
  <c r="BJ282" i="17"/>
  <c r="BK282" i="17"/>
  <c r="BL282" i="17"/>
  <c r="BM282" i="17"/>
  <c r="BN282" i="17"/>
  <c r="BO282" i="17"/>
  <c r="BP282" i="17"/>
  <c r="BQ282" i="17"/>
  <c r="BR282" i="17"/>
  <c r="BS282" i="17"/>
  <c r="BT282" i="17"/>
  <c r="BU282" i="17"/>
  <c r="BV282" i="17"/>
  <c r="BE283" i="17"/>
  <c r="BF283" i="17"/>
  <c r="BG283" i="17"/>
  <c r="BH283" i="17"/>
  <c r="BI283" i="17"/>
  <c r="BJ283" i="17"/>
  <c r="BK283" i="17"/>
  <c r="BL283" i="17"/>
  <c r="BM283" i="17"/>
  <c r="BN283" i="17"/>
  <c r="BO283" i="17"/>
  <c r="BP283" i="17"/>
  <c r="BQ283" i="17"/>
  <c r="BR283" i="17"/>
  <c r="BS283" i="17"/>
  <c r="BT283" i="17"/>
  <c r="BU283" i="17"/>
  <c r="BV283" i="17"/>
  <c r="BE284" i="17"/>
  <c r="BF284" i="17"/>
  <c r="BG284" i="17"/>
  <c r="BH284" i="17"/>
  <c r="BI284" i="17"/>
  <c r="BJ284" i="17"/>
  <c r="BK284" i="17"/>
  <c r="BL284" i="17"/>
  <c r="BM284" i="17"/>
  <c r="BN284" i="17"/>
  <c r="BO284" i="17"/>
  <c r="BP284" i="17"/>
  <c r="BQ284" i="17"/>
  <c r="BR284" i="17"/>
  <c r="BS284" i="17"/>
  <c r="BT284" i="17"/>
  <c r="BU284" i="17"/>
  <c r="BV284" i="17"/>
  <c r="BE285" i="17"/>
  <c r="BF285" i="17"/>
  <c r="BG285" i="17"/>
  <c r="BH285" i="17"/>
  <c r="BI285" i="17"/>
  <c r="BJ285" i="17"/>
  <c r="BK285" i="17"/>
  <c r="BL285" i="17"/>
  <c r="BM285" i="17"/>
  <c r="BN285" i="17"/>
  <c r="BO285" i="17"/>
  <c r="BP285" i="17"/>
  <c r="BQ285" i="17"/>
  <c r="BR285" i="17"/>
  <c r="BS285" i="17"/>
  <c r="BT285" i="17"/>
  <c r="BU285" i="17"/>
  <c r="BV285" i="17"/>
  <c r="BE286" i="17"/>
  <c r="BF286" i="17"/>
  <c r="BG286" i="17"/>
  <c r="BH286" i="17"/>
  <c r="BI286" i="17"/>
  <c r="BJ286" i="17"/>
  <c r="BK286" i="17"/>
  <c r="BL286" i="17"/>
  <c r="BM286" i="17"/>
  <c r="BN286" i="17"/>
  <c r="BO286" i="17"/>
  <c r="BP286" i="17"/>
  <c r="BQ286" i="17"/>
  <c r="BR286" i="17"/>
  <c r="BS286" i="17"/>
  <c r="BT286" i="17"/>
  <c r="BU286" i="17"/>
  <c r="BV286" i="17"/>
  <c r="BE287" i="17"/>
  <c r="BF287" i="17"/>
  <c r="BG287" i="17"/>
  <c r="BH287" i="17"/>
  <c r="BI287" i="17"/>
  <c r="BJ287" i="17"/>
  <c r="BK287" i="17"/>
  <c r="BL287" i="17"/>
  <c r="BM287" i="17"/>
  <c r="BN287" i="17"/>
  <c r="BO287" i="17"/>
  <c r="BP287" i="17"/>
  <c r="BQ287" i="17"/>
  <c r="BR287" i="17"/>
  <c r="BS287" i="17"/>
  <c r="BT287" i="17"/>
  <c r="BU287" i="17"/>
  <c r="BV287" i="17"/>
  <c r="BE288" i="17"/>
  <c r="BF288" i="17"/>
  <c r="BG288" i="17"/>
  <c r="BH288" i="17"/>
  <c r="BI288" i="17"/>
  <c r="BJ288" i="17"/>
  <c r="BK288" i="17"/>
  <c r="BL288" i="17"/>
  <c r="BM288" i="17"/>
  <c r="BN288" i="17"/>
  <c r="BO288" i="17"/>
  <c r="BP288" i="17"/>
  <c r="BQ288" i="17"/>
  <c r="BR288" i="17"/>
  <c r="BS288" i="17"/>
  <c r="BT288" i="17"/>
  <c r="BU288" i="17"/>
  <c r="BV288" i="17"/>
  <c r="BE289" i="17"/>
  <c r="BF289" i="17"/>
  <c r="BG289" i="17"/>
  <c r="BH289" i="17"/>
  <c r="BI289" i="17"/>
  <c r="BJ289" i="17"/>
  <c r="BK289" i="17"/>
  <c r="BL289" i="17"/>
  <c r="BM289" i="17"/>
  <c r="BN289" i="17"/>
  <c r="BO289" i="17"/>
  <c r="BP289" i="17"/>
  <c r="BQ289" i="17"/>
  <c r="BR289" i="17"/>
  <c r="BS289" i="17"/>
  <c r="BT289" i="17"/>
  <c r="BU289" i="17"/>
  <c r="BV289" i="17"/>
  <c r="BE290" i="17"/>
  <c r="BF290" i="17"/>
  <c r="BG290" i="17"/>
  <c r="BH290" i="17"/>
  <c r="BI290" i="17"/>
  <c r="BJ290" i="17"/>
  <c r="BK290" i="17"/>
  <c r="BL290" i="17"/>
  <c r="BM290" i="17"/>
  <c r="BN290" i="17"/>
  <c r="BO290" i="17"/>
  <c r="BP290" i="17"/>
  <c r="BQ290" i="17"/>
  <c r="BR290" i="17"/>
  <c r="BS290" i="17"/>
  <c r="BT290" i="17"/>
  <c r="BU290" i="17"/>
  <c r="BV290" i="17"/>
  <c r="BE291" i="17"/>
  <c r="BF291" i="17"/>
  <c r="BG291" i="17"/>
  <c r="BH291" i="17"/>
  <c r="BI291" i="17"/>
  <c r="BJ291" i="17"/>
  <c r="BK291" i="17"/>
  <c r="BL291" i="17"/>
  <c r="BM291" i="17"/>
  <c r="BN291" i="17"/>
  <c r="BO291" i="17"/>
  <c r="BP291" i="17"/>
  <c r="BQ291" i="17"/>
  <c r="BR291" i="17"/>
  <c r="BS291" i="17"/>
  <c r="BT291" i="17"/>
  <c r="BU291" i="17"/>
  <c r="BV291" i="17"/>
  <c r="BE292" i="17"/>
  <c r="BF292" i="17"/>
  <c r="BG292" i="17"/>
  <c r="BH292" i="17"/>
  <c r="BI292" i="17"/>
  <c r="BJ292" i="17"/>
  <c r="BK292" i="17"/>
  <c r="BL292" i="17"/>
  <c r="BM292" i="17"/>
  <c r="BN292" i="17"/>
  <c r="BO292" i="17"/>
  <c r="BP292" i="17"/>
  <c r="BQ292" i="17"/>
  <c r="BR292" i="17"/>
  <c r="BS292" i="17"/>
  <c r="BT292" i="17"/>
  <c r="BU292" i="17"/>
  <c r="BV292" i="17"/>
  <c r="BE293" i="17"/>
  <c r="BF293" i="17"/>
  <c r="BG293" i="17"/>
  <c r="BH293" i="17"/>
  <c r="BI293" i="17"/>
  <c r="BJ293" i="17"/>
  <c r="BK293" i="17"/>
  <c r="BL293" i="17"/>
  <c r="BM293" i="17"/>
  <c r="BN293" i="17"/>
  <c r="BO293" i="17"/>
  <c r="BP293" i="17"/>
  <c r="BQ293" i="17"/>
  <c r="BR293" i="17"/>
  <c r="BS293" i="17"/>
  <c r="BT293" i="17"/>
  <c r="BU293" i="17"/>
  <c r="BV293" i="17"/>
  <c r="BE294" i="17"/>
  <c r="BF294" i="17"/>
  <c r="BG294" i="17"/>
  <c r="BH294" i="17"/>
  <c r="BI294" i="17"/>
  <c r="BJ294" i="17"/>
  <c r="BK294" i="17"/>
  <c r="BL294" i="17"/>
  <c r="BM294" i="17"/>
  <c r="BN294" i="17"/>
  <c r="BO294" i="17"/>
  <c r="BP294" i="17"/>
  <c r="BQ294" i="17"/>
  <c r="BR294" i="17"/>
  <c r="BS294" i="17"/>
  <c r="BT294" i="17"/>
  <c r="BU294" i="17"/>
  <c r="BV294" i="17"/>
  <c r="BE295" i="17"/>
  <c r="BF295" i="17"/>
  <c r="BG295" i="17"/>
  <c r="BH295" i="17"/>
  <c r="BI295" i="17"/>
  <c r="BJ295" i="17"/>
  <c r="BK295" i="17"/>
  <c r="BL295" i="17"/>
  <c r="BM295" i="17"/>
  <c r="BN295" i="17"/>
  <c r="BO295" i="17"/>
  <c r="BP295" i="17"/>
  <c r="BQ295" i="17"/>
  <c r="BR295" i="17"/>
  <c r="BS295" i="17"/>
  <c r="BT295" i="17"/>
  <c r="BU295" i="17"/>
  <c r="BV295" i="17"/>
  <c r="BE296" i="17"/>
  <c r="BF296" i="17"/>
  <c r="BG296" i="17"/>
  <c r="BH296" i="17"/>
  <c r="BI296" i="17"/>
  <c r="BJ296" i="17"/>
  <c r="BK296" i="17"/>
  <c r="BL296" i="17"/>
  <c r="BM296" i="17"/>
  <c r="BN296" i="17"/>
  <c r="BO296" i="17"/>
  <c r="BP296" i="17"/>
  <c r="BQ296" i="17"/>
  <c r="BR296" i="17"/>
  <c r="BS296" i="17"/>
  <c r="BT296" i="17"/>
  <c r="BU296" i="17"/>
  <c r="BV296" i="17"/>
  <c r="BE297" i="17"/>
  <c r="BF297" i="17"/>
  <c r="BG297" i="17"/>
  <c r="BH297" i="17"/>
  <c r="BI297" i="17"/>
  <c r="BJ297" i="17"/>
  <c r="BK297" i="17"/>
  <c r="BL297" i="17"/>
  <c r="BM297" i="17"/>
  <c r="BN297" i="17"/>
  <c r="BO297" i="17"/>
  <c r="BP297" i="17"/>
  <c r="BQ297" i="17"/>
  <c r="BR297" i="17"/>
  <c r="BS297" i="17"/>
  <c r="BT297" i="17"/>
  <c r="BU297" i="17"/>
  <c r="BV297" i="17"/>
  <c r="BE298" i="17"/>
  <c r="BF298" i="17"/>
  <c r="BG298" i="17"/>
  <c r="BH298" i="17"/>
  <c r="BI298" i="17"/>
  <c r="BJ298" i="17"/>
  <c r="BK298" i="17"/>
  <c r="BL298" i="17"/>
  <c r="BM298" i="17"/>
  <c r="BN298" i="17"/>
  <c r="BO298" i="17"/>
  <c r="BP298" i="17"/>
  <c r="BQ298" i="17"/>
  <c r="BR298" i="17"/>
  <c r="BS298" i="17"/>
  <c r="BT298" i="17"/>
  <c r="BU298" i="17"/>
  <c r="BV298" i="17"/>
  <c r="BE299" i="17"/>
  <c r="BF299" i="17"/>
  <c r="BG299" i="17"/>
  <c r="BH299" i="17"/>
  <c r="BI299" i="17"/>
  <c r="BJ299" i="17"/>
  <c r="BK299" i="17"/>
  <c r="BL299" i="17"/>
  <c r="BM299" i="17"/>
  <c r="BN299" i="17"/>
  <c r="BO299" i="17"/>
  <c r="BP299" i="17"/>
  <c r="BQ299" i="17"/>
  <c r="BR299" i="17"/>
  <c r="BS299" i="17"/>
  <c r="BT299" i="17"/>
  <c r="BU299" i="17"/>
  <c r="BV299" i="17"/>
  <c r="BE300" i="17"/>
  <c r="BF300" i="17"/>
  <c r="BG300" i="17"/>
  <c r="BH300" i="17"/>
  <c r="BI300" i="17"/>
  <c r="BJ300" i="17"/>
  <c r="BK300" i="17"/>
  <c r="BL300" i="17"/>
  <c r="BM300" i="17"/>
  <c r="BN300" i="17"/>
  <c r="BO300" i="17"/>
  <c r="BP300" i="17"/>
  <c r="BQ300" i="17"/>
  <c r="BR300" i="17"/>
  <c r="BS300" i="17"/>
  <c r="BT300" i="17"/>
  <c r="BU300" i="17"/>
  <c r="BV300" i="17"/>
  <c r="BE301" i="17"/>
  <c r="BF301" i="17"/>
  <c r="BG301" i="17"/>
  <c r="BH301" i="17"/>
  <c r="BI301" i="17"/>
  <c r="BJ301" i="17"/>
  <c r="BK301" i="17"/>
  <c r="BL301" i="17"/>
  <c r="BM301" i="17"/>
  <c r="BN301" i="17"/>
  <c r="BO301" i="17"/>
  <c r="BP301" i="17"/>
  <c r="BQ301" i="17"/>
  <c r="BR301" i="17"/>
  <c r="BS301" i="17"/>
  <c r="BT301" i="17"/>
  <c r="BU301" i="17"/>
  <c r="BV301" i="17"/>
  <c r="BE302" i="17"/>
  <c r="BF302" i="17"/>
  <c r="BG302" i="17"/>
  <c r="BH302" i="17"/>
  <c r="BI302" i="17"/>
  <c r="BJ302" i="17"/>
  <c r="BK302" i="17"/>
  <c r="BL302" i="17"/>
  <c r="BM302" i="17"/>
  <c r="BN302" i="17"/>
  <c r="BO302" i="17"/>
  <c r="BP302" i="17"/>
  <c r="BQ302" i="17"/>
  <c r="BR302" i="17"/>
  <c r="BS302" i="17"/>
  <c r="BT302" i="17"/>
  <c r="BU302" i="17"/>
  <c r="BV302" i="17"/>
  <c r="BE303" i="17"/>
  <c r="BF303" i="17"/>
  <c r="BG303" i="17"/>
  <c r="BH303" i="17"/>
  <c r="BI303" i="17"/>
  <c r="BJ303" i="17"/>
  <c r="BK303" i="17"/>
  <c r="BL303" i="17"/>
  <c r="BM303" i="17"/>
  <c r="BN303" i="17"/>
  <c r="BO303" i="17"/>
  <c r="BP303" i="17"/>
  <c r="BQ303" i="17"/>
  <c r="BR303" i="17"/>
  <c r="BS303" i="17"/>
  <c r="BT303" i="17"/>
  <c r="BU303" i="17"/>
  <c r="BV303" i="17"/>
  <c r="BE304" i="17"/>
  <c r="BF304" i="17"/>
  <c r="BG304" i="17"/>
  <c r="BH304" i="17"/>
  <c r="BI304" i="17"/>
  <c r="BJ304" i="17"/>
  <c r="BK304" i="17"/>
  <c r="BL304" i="17"/>
  <c r="BM304" i="17"/>
  <c r="BN304" i="17"/>
  <c r="BO304" i="17"/>
  <c r="BP304" i="17"/>
  <c r="BQ304" i="17"/>
  <c r="BR304" i="17"/>
  <c r="BS304" i="17"/>
  <c r="BT304" i="17"/>
  <c r="BU304" i="17"/>
  <c r="BV304" i="17"/>
  <c r="BE305" i="17"/>
  <c r="BF305" i="17"/>
  <c r="BG305" i="17"/>
  <c r="BH305" i="17"/>
  <c r="BI305" i="17"/>
  <c r="BJ305" i="17"/>
  <c r="BK305" i="17"/>
  <c r="BL305" i="17"/>
  <c r="BM305" i="17"/>
  <c r="BN305" i="17"/>
  <c r="BO305" i="17"/>
  <c r="BP305" i="17"/>
  <c r="BQ305" i="17"/>
  <c r="BR305" i="17"/>
  <c r="BS305" i="17"/>
  <c r="BT305" i="17"/>
  <c r="BU305" i="17"/>
  <c r="BV305" i="17"/>
  <c r="BE306" i="17"/>
  <c r="BF306" i="17"/>
  <c r="BG306" i="17"/>
  <c r="BH306" i="17"/>
  <c r="BI306" i="17"/>
  <c r="BJ306" i="17"/>
  <c r="BK306" i="17"/>
  <c r="BL306" i="17"/>
  <c r="BM306" i="17"/>
  <c r="BN306" i="17"/>
  <c r="BO306" i="17"/>
  <c r="BP306" i="17"/>
  <c r="BQ306" i="17"/>
  <c r="BR306" i="17"/>
  <c r="BS306" i="17"/>
  <c r="BT306" i="17"/>
  <c r="BU306" i="17"/>
  <c r="BV306" i="17"/>
  <c r="BE307" i="17"/>
  <c r="BF307" i="17"/>
  <c r="BG307" i="17"/>
  <c r="BH307" i="17"/>
  <c r="BI307" i="17"/>
  <c r="BJ307" i="17"/>
  <c r="BK307" i="17"/>
  <c r="BL307" i="17"/>
  <c r="BM307" i="17"/>
  <c r="BN307" i="17"/>
  <c r="BO307" i="17"/>
  <c r="BP307" i="17"/>
  <c r="BQ307" i="17"/>
  <c r="BR307" i="17"/>
  <c r="BS307" i="17"/>
  <c r="BT307" i="17"/>
  <c r="BU307" i="17"/>
  <c r="BV307" i="17"/>
  <c r="BE308" i="17"/>
  <c r="BF308" i="17"/>
  <c r="BG308" i="17"/>
  <c r="BH308" i="17"/>
  <c r="BI308" i="17"/>
  <c r="BJ308" i="17"/>
  <c r="BK308" i="17"/>
  <c r="BL308" i="17"/>
  <c r="BM308" i="17"/>
  <c r="BN308" i="17"/>
  <c r="BO308" i="17"/>
  <c r="BP308" i="17"/>
  <c r="BQ308" i="17"/>
  <c r="BR308" i="17"/>
  <c r="BS308" i="17"/>
  <c r="BT308" i="17"/>
  <c r="BU308" i="17"/>
  <c r="BV308" i="17"/>
  <c r="BE309" i="17"/>
  <c r="BF309" i="17"/>
  <c r="BG309" i="17"/>
  <c r="BH309" i="17"/>
  <c r="BI309" i="17"/>
  <c r="BJ309" i="17"/>
  <c r="BK309" i="17"/>
  <c r="BL309" i="17"/>
  <c r="BM309" i="17"/>
  <c r="BN309" i="17"/>
  <c r="BO309" i="17"/>
  <c r="BP309" i="17"/>
  <c r="BQ309" i="17"/>
  <c r="BR309" i="17"/>
  <c r="BS309" i="17"/>
  <c r="BT309" i="17"/>
  <c r="BU309" i="17"/>
  <c r="BV309" i="17"/>
  <c r="BE310" i="17"/>
  <c r="BF310" i="17"/>
  <c r="BG310" i="17"/>
  <c r="BH310" i="17"/>
  <c r="BI310" i="17"/>
  <c r="BJ310" i="17"/>
  <c r="BK310" i="17"/>
  <c r="BL310" i="17"/>
  <c r="BM310" i="17"/>
  <c r="BN310" i="17"/>
  <c r="BO310" i="17"/>
  <c r="BP310" i="17"/>
  <c r="BQ310" i="17"/>
  <c r="BR310" i="17"/>
  <c r="BS310" i="17"/>
  <c r="BT310" i="17"/>
  <c r="BU310" i="17"/>
  <c r="BV310" i="17"/>
  <c r="BE311" i="17"/>
  <c r="BF311" i="17"/>
  <c r="BG311" i="17"/>
  <c r="BH311" i="17"/>
  <c r="BI311" i="17"/>
  <c r="BJ311" i="17"/>
  <c r="BK311" i="17"/>
  <c r="BL311" i="17"/>
  <c r="BM311" i="17"/>
  <c r="BN311" i="17"/>
  <c r="BO311" i="17"/>
  <c r="BP311" i="17"/>
  <c r="BQ311" i="17"/>
  <c r="BR311" i="17"/>
  <c r="BS311" i="17"/>
  <c r="BT311" i="17"/>
  <c r="BU311" i="17"/>
  <c r="BV311" i="17"/>
  <c r="BE312" i="17"/>
  <c r="BF312" i="17"/>
  <c r="BG312" i="17"/>
  <c r="BH312" i="17"/>
  <c r="BI312" i="17"/>
  <c r="BJ312" i="17"/>
  <c r="BK312" i="17"/>
  <c r="BL312" i="17"/>
  <c r="BM312" i="17"/>
  <c r="BN312" i="17"/>
  <c r="BO312" i="17"/>
  <c r="BP312" i="17"/>
  <c r="BQ312" i="17"/>
  <c r="BR312" i="17"/>
  <c r="BS312" i="17"/>
  <c r="BT312" i="17"/>
  <c r="BU312" i="17"/>
  <c r="BV312" i="17"/>
  <c r="BE313" i="17"/>
  <c r="BF313" i="17"/>
  <c r="BG313" i="17"/>
  <c r="BH313" i="17"/>
  <c r="BI313" i="17"/>
  <c r="BJ313" i="17"/>
  <c r="BK313" i="17"/>
  <c r="BL313" i="17"/>
  <c r="BM313" i="17"/>
  <c r="BN313" i="17"/>
  <c r="BO313" i="17"/>
  <c r="BP313" i="17"/>
  <c r="BQ313" i="17"/>
  <c r="BR313" i="17"/>
  <c r="BS313" i="17"/>
  <c r="BT313" i="17"/>
  <c r="BU313" i="17"/>
  <c r="BV313" i="17"/>
  <c r="BE314" i="17"/>
  <c r="BF314" i="17"/>
  <c r="BG314" i="17"/>
  <c r="BH314" i="17"/>
  <c r="BI314" i="17"/>
  <c r="BJ314" i="17"/>
  <c r="BK314" i="17"/>
  <c r="BL314" i="17"/>
  <c r="BM314" i="17"/>
  <c r="BN314" i="17"/>
  <c r="BO314" i="17"/>
  <c r="BP314" i="17"/>
  <c r="BQ314" i="17"/>
  <c r="BR314" i="17"/>
  <c r="BS314" i="17"/>
  <c r="BT314" i="17"/>
  <c r="BU314" i="17"/>
  <c r="BV314" i="17"/>
  <c r="BE315" i="17"/>
  <c r="BF315" i="17"/>
  <c r="BG315" i="17"/>
  <c r="BH315" i="17"/>
  <c r="BI315" i="17"/>
  <c r="BJ315" i="17"/>
  <c r="BK315" i="17"/>
  <c r="BL315" i="17"/>
  <c r="BM315" i="17"/>
  <c r="BN315" i="17"/>
  <c r="BO315" i="17"/>
  <c r="BP315" i="17"/>
  <c r="BQ315" i="17"/>
  <c r="BR315" i="17"/>
  <c r="BS315" i="17"/>
  <c r="BT315" i="17"/>
  <c r="BU315" i="17"/>
  <c r="BV315" i="17"/>
  <c r="BE316" i="17"/>
  <c r="BF316" i="17"/>
  <c r="BG316" i="17"/>
  <c r="BH316" i="17"/>
  <c r="BI316" i="17"/>
  <c r="BJ316" i="17"/>
  <c r="BK316" i="17"/>
  <c r="BL316" i="17"/>
  <c r="BM316" i="17"/>
  <c r="BN316" i="17"/>
  <c r="BO316" i="17"/>
  <c r="BP316" i="17"/>
  <c r="BQ316" i="17"/>
  <c r="BR316" i="17"/>
  <c r="BS316" i="17"/>
  <c r="BT316" i="17"/>
  <c r="BU316" i="17"/>
  <c r="BV316" i="17"/>
  <c r="BE317" i="17"/>
  <c r="BF317" i="17"/>
  <c r="BG317" i="17"/>
  <c r="BH317" i="17"/>
  <c r="BI317" i="17"/>
  <c r="BJ317" i="17"/>
  <c r="BK317" i="17"/>
  <c r="BL317" i="17"/>
  <c r="BM317" i="17"/>
  <c r="BN317" i="17"/>
  <c r="BO317" i="17"/>
  <c r="BP317" i="17"/>
  <c r="BQ317" i="17"/>
  <c r="BR317" i="17"/>
  <c r="BS317" i="17"/>
  <c r="BT317" i="17"/>
  <c r="BU317" i="17"/>
  <c r="BV317" i="17"/>
  <c r="BE318" i="17"/>
  <c r="BF318" i="17"/>
  <c r="BG318" i="17"/>
  <c r="BH318" i="17"/>
  <c r="BI318" i="17"/>
  <c r="BJ318" i="17"/>
  <c r="BK318" i="17"/>
  <c r="BL318" i="17"/>
  <c r="BM318" i="17"/>
  <c r="BN318" i="17"/>
  <c r="BO318" i="17"/>
  <c r="BP318" i="17"/>
  <c r="BQ318" i="17"/>
  <c r="BR318" i="17"/>
  <c r="BS318" i="17"/>
  <c r="BT318" i="17"/>
  <c r="BU318" i="17"/>
  <c r="BV318" i="17"/>
  <c r="BE319" i="17"/>
  <c r="BF319" i="17"/>
  <c r="BG319" i="17"/>
  <c r="BH319" i="17"/>
  <c r="BI319" i="17"/>
  <c r="BJ319" i="17"/>
  <c r="BK319" i="17"/>
  <c r="BL319" i="17"/>
  <c r="BM319" i="17"/>
  <c r="BN319" i="17"/>
  <c r="BO319" i="17"/>
  <c r="BP319" i="17"/>
  <c r="BQ319" i="17"/>
  <c r="BR319" i="17"/>
  <c r="BS319" i="17"/>
  <c r="BT319" i="17"/>
  <c r="BU319" i="17"/>
  <c r="BV319" i="17"/>
  <c r="BE320" i="17"/>
  <c r="BF320" i="17"/>
  <c r="BG320" i="17"/>
  <c r="BH320" i="17"/>
  <c r="BI320" i="17"/>
  <c r="BJ320" i="17"/>
  <c r="BK320" i="17"/>
  <c r="BL320" i="17"/>
  <c r="BM320" i="17"/>
  <c r="BN320" i="17"/>
  <c r="BO320" i="17"/>
  <c r="BP320" i="17"/>
  <c r="BQ320" i="17"/>
  <c r="BR320" i="17"/>
  <c r="BS320" i="17"/>
  <c r="BT320" i="17"/>
  <c r="BU320" i="17"/>
  <c r="BV320" i="17"/>
  <c r="BE321" i="17"/>
  <c r="BF321" i="17"/>
  <c r="BG321" i="17"/>
  <c r="BH321" i="17"/>
  <c r="BI321" i="17"/>
  <c r="BJ321" i="17"/>
  <c r="BK321" i="17"/>
  <c r="BL321" i="17"/>
  <c r="BM321" i="17"/>
  <c r="BN321" i="17"/>
  <c r="BO321" i="17"/>
  <c r="BP321" i="17"/>
  <c r="BQ321" i="17"/>
  <c r="BR321" i="17"/>
  <c r="BS321" i="17"/>
  <c r="BT321" i="17"/>
  <c r="BU321" i="17"/>
  <c r="BV321" i="17"/>
  <c r="BE322" i="17"/>
  <c r="BF322" i="17"/>
  <c r="BG322" i="17"/>
  <c r="BH322" i="17"/>
  <c r="BI322" i="17"/>
  <c r="BJ322" i="17"/>
  <c r="BK322" i="17"/>
  <c r="BL322" i="17"/>
  <c r="BM322" i="17"/>
  <c r="BN322" i="17"/>
  <c r="BO322" i="17"/>
  <c r="BP322" i="17"/>
  <c r="BQ322" i="17"/>
  <c r="BR322" i="17"/>
  <c r="BS322" i="17"/>
  <c r="BT322" i="17"/>
  <c r="BU322" i="17"/>
  <c r="BV322" i="17"/>
  <c r="BE323" i="17"/>
  <c r="BF323" i="17"/>
  <c r="BG323" i="17"/>
  <c r="BH323" i="17"/>
  <c r="BI323" i="17"/>
  <c r="BJ323" i="17"/>
  <c r="BK323" i="17"/>
  <c r="BL323" i="17"/>
  <c r="BM323" i="17"/>
  <c r="BN323" i="17"/>
  <c r="BO323" i="17"/>
  <c r="BP323" i="17"/>
  <c r="BQ323" i="17"/>
  <c r="BR323" i="17"/>
  <c r="BS323" i="17"/>
  <c r="BT323" i="17"/>
  <c r="BU323" i="17"/>
  <c r="BV323" i="17"/>
  <c r="BE324" i="17"/>
  <c r="BF324" i="17"/>
  <c r="BG324" i="17"/>
  <c r="BH324" i="17"/>
  <c r="BI324" i="17"/>
  <c r="BJ324" i="17"/>
  <c r="BK324" i="17"/>
  <c r="BL324" i="17"/>
  <c r="BM324" i="17"/>
  <c r="BN324" i="17"/>
  <c r="BO324" i="17"/>
  <c r="BP324" i="17"/>
  <c r="BQ324" i="17"/>
  <c r="BR324" i="17"/>
  <c r="BS324" i="17"/>
  <c r="BT324" i="17"/>
  <c r="BU324" i="17"/>
  <c r="BV324" i="17"/>
  <c r="BE325" i="17"/>
  <c r="BF325" i="17"/>
  <c r="BG325" i="17"/>
  <c r="BH325" i="17"/>
  <c r="BI325" i="17"/>
  <c r="BJ325" i="17"/>
  <c r="BK325" i="17"/>
  <c r="BL325" i="17"/>
  <c r="BM325" i="17"/>
  <c r="BN325" i="17"/>
  <c r="BO325" i="17"/>
  <c r="BP325" i="17"/>
  <c r="BQ325" i="17"/>
  <c r="BR325" i="17"/>
  <c r="BS325" i="17"/>
  <c r="BT325" i="17"/>
  <c r="BU325" i="17"/>
  <c r="BV325" i="17"/>
  <c r="BE326" i="17"/>
  <c r="BF326" i="17"/>
  <c r="BG326" i="17"/>
  <c r="BH326" i="17"/>
  <c r="BI326" i="17"/>
  <c r="BJ326" i="17"/>
  <c r="BK326" i="17"/>
  <c r="BL326" i="17"/>
  <c r="BM326" i="17"/>
  <c r="BN326" i="17"/>
  <c r="BO326" i="17"/>
  <c r="BP326" i="17"/>
  <c r="BQ326" i="17"/>
  <c r="BR326" i="17"/>
  <c r="BS326" i="17"/>
  <c r="BT326" i="17"/>
  <c r="BU326" i="17"/>
  <c r="BV326" i="17"/>
  <c r="BE327" i="17"/>
  <c r="BF327" i="17"/>
  <c r="BG327" i="17"/>
  <c r="BH327" i="17"/>
  <c r="BI327" i="17"/>
  <c r="BJ327" i="17"/>
  <c r="BK327" i="17"/>
  <c r="BL327" i="17"/>
  <c r="BM327" i="17"/>
  <c r="BN327" i="17"/>
  <c r="BO327" i="17"/>
  <c r="BP327" i="17"/>
  <c r="BQ327" i="17"/>
  <c r="BR327" i="17"/>
  <c r="BS327" i="17"/>
  <c r="BT327" i="17"/>
  <c r="BU327" i="17"/>
  <c r="BV327" i="17"/>
  <c r="BE328" i="17"/>
  <c r="BF328" i="17"/>
  <c r="BG328" i="17"/>
  <c r="BH328" i="17"/>
  <c r="BI328" i="17"/>
  <c r="BJ328" i="17"/>
  <c r="BK328" i="17"/>
  <c r="BL328" i="17"/>
  <c r="BM328" i="17"/>
  <c r="BN328" i="17"/>
  <c r="BO328" i="17"/>
  <c r="BP328" i="17"/>
  <c r="BQ328" i="17"/>
  <c r="BR328" i="17"/>
  <c r="BS328" i="17"/>
  <c r="BT328" i="17"/>
  <c r="BU328" i="17"/>
  <c r="BV328" i="17"/>
  <c r="BE329" i="17"/>
  <c r="BF329" i="17"/>
  <c r="BG329" i="17"/>
  <c r="BH329" i="17"/>
  <c r="BI329" i="17"/>
  <c r="BJ329" i="17"/>
  <c r="BK329" i="17"/>
  <c r="BL329" i="17"/>
  <c r="BM329" i="17"/>
  <c r="BN329" i="17"/>
  <c r="BO329" i="17"/>
  <c r="BP329" i="17"/>
  <c r="BQ329" i="17"/>
  <c r="BR329" i="17"/>
  <c r="BS329" i="17"/>
  <c r="BT329" i="17"/>
  <c r="BU329" i="17"/>
  <c r="BV329" i="17"/>
  <c r="BE330" i="17"/>
  <c r="BF330" i="17"/>
  <c r="BG330" i="17"/>
  <c r="BH330" i="17"/>
  <c r="BI330" i="17"/>
  <c r="BJ330" i="17"/>
  <c r="BK330" i="17"/>
  <c r="BL330" i="17"/>
  <c r="BM330" i="17"/>
  <c r="BN330" i="17"/>
  <c r="BO330" i="17"/>
  <c r="BP330" i="17"/>
  <c r="BQ330" i="17"/>
  <c r="BR330" i="17"/>
  <c r="BS330" i="17"/>
  <c r="BT330" i="17"/>
  <c r="BU330" i="17"/>
  <c r="BV330" i="17"/>
  <c r="BE331" i="17"/>
  <c r="BF331" i="17"/>
  <c r="BG331" i="17"/>
  <c r="BH331" i="17"/>
  <c r="BI331" i="17"/>
  <c r="BJ331" i="17"/>
  <c r="BK331" i="17"/>
  <c r="BL331" i="17"/>
  <c r="BM331" i="17"/>
  <c r="BN331" i="17"/>
  <c r="BO331" i="17"/>
  <c r="BP331" i="17"/>
  <c r="BQ331" i="17"/>
  <c r="BR331" i="17"/>
  <c r="BS331" i="17"/>
  <c r="BT331" i="17"/>
  <c r="BU331" i="17"/>
  <c r="BV331" i="17"/>
  <c r="BE332" i="17"/>
  <c r="BF332" i="17"/>
  <c r="BG332" i="17"/>
  <c r="BH332" i="17"/>
  <c r="BI332" i="17"/>
  <c r="BJ332" i="17"/>
  <c r="BK332" i="17"/>
  <c r="BL332" i="17"/>
  <c r="BM332" i="17"/>
  <c r="BN332" i="17"/>
  <c r="BO332" i="17"/>
  <c r="BP332" i="17"/>
  <c r="BQ332" i="17"/>
  <c r="BR332" i="17"/>
  <c r="BS332" i="17"/>
  <c r="BT332" i="17"/>
  <c r="BU332" i="17"/>
  <c r="BV332" i="17"/>
  <c r="BE333" i="17"/>
  <c r="BF333" i="17"/>
  <c r="BG333" i="17"/>
  <c r="BH333" i="17"/>
  <c r="BI333" i="17"/>
  <c r="BJ333" i="17"/>
  <c r="BK333" i="17"/>
  <c r="BL333" i="17"/>
  <c r="BM333" i="17"/>
  <c r="BN333" i="17"/>
  <c r="BO333" i="17"/>
  <c r="BP333" i="17"/>
  <c r="BQ333" i="17"/>
  <c r="BR333" i="17"/>
  <c r="BS333" i="17"/>
  <c r="BT333" i="17"/>
  <c r="BU333" i="17"/>
  <c r="BV333" i="17"/>
  <c r="BE334" i="17"/>
  <c r="BF334" i="17"/>
  <c r="BG334" i="17"/>
  <c r="BH334" i="17"/>
  <c r="BI334" i="17"/>
  <c r="BJ334" i="17"/>
  <c r="BK334" i="17"/>
  <c r="BL334" i="17"/>
  <c r="BM334" i="17"/>
  <c r="BN334" i="17"/>
  <c r="BO334" i="17"/>
  <c r="BP334" i="17"/>
  <c r="BQ334" i="17"/>
  <c r="BR334" i="17"/>
  <c r="BS334" i="17"/>
  <c r="BT334" i="17"/>
  <c r="BU334" i="17"/>
  <c r="BV334" i="17"/>
  <c r="BE335" i="17"/>
  <c r="BF335" i="17"/>
  <c r="BG335" i="17"/>
  <c r="BH335" i="17"/>
  <c r="BI335" i="17"/>
  <c r="BJ335" i="17"/>
  <c r="BK335" i="17"/>
  <c r="BL335" i="17"/>
  <c r="BM335" i="17"/>
  <c r="BN335" i="17"/>
  <c r="BO335" i="17"/>
  <c r="BP335" i="17"/>
  <c r="BQ335" i="17"/>
  <c r="BR335" i="17"/>
  <c r="BS335" i="17"/>
  <c r="BT335" i="17"/>
  <c r="BU335" i="17"/>
  <c r="BV335" i="17"/>
  <c r="BE336" i="17"/>
  <c r="BF336" i="17"/>
  <c r="BG336" i="17"/>
  <c r="BH336" i="17"/>
  <c r="BI336" i="17"/>
  <c r="BJ336" i="17"/>
  <c r="BK336" i="17"/>
  <c r="BL336" i="17"/>
  <c r="BM336" i="17"/>
  <c r="BN336" i="17"/>
  <c r="BO336" i="17"/>
  <c r="BP336" i="17"/>
  <c r="BQ336" i="17"/>
  <c r="BR336" i="17"/>
  <c r="BS336" i="17"/>
  <c r="BT336" i="17"/>
  <c r="BU336" i="17"/>
  <c r="BV336" i="17"/>
  <c r="BE337" i="17"/>
  <c r="BF337" i="17"/>
  <c r="BG337" i="17"/>
  <c r="BH337" i="17"/>
  <c r="BI337" i="17"/>
  <c r="BJ337" i="17"/>
  <c r="BK337" i="17"/>
  <c r="BL337" i="17"/>
  <c r="BM337" i="17"/>
  <c r="BN337" i="17"/>
  <c r="BO337" i="17"/>
  <c r="BP337" i="17"/>
  <c r="BQ337" i="17"/>
  <c r="BR337" i="17"/>
  <c r="BS337" i="17"/>
  <c r="BT337" i="17"/>
  <c r="BU337" i="17"/>
  <c r="BV337" i="17"/>
  <c r="BE338" i="17"/>
  <c r="BF338" i="17"/>
  <c r="BG338" i="17"/>
  <c r="BH338" i="17"/>
  <c r="BI338" i="17"/>
  <c r="BJ338" i="17"/>
  <c r="BK338" i="17"/>
  <c r="BL338" i="17"/>
  <c r="BM338" i="17"/>
  <c r="BN338" i="17"/>
  <c r="BO338" i="17"/>
  <c r="BP338" i="17"/>
  <c r="BQ338" i="17"/>
  <c r="BR338" i="17"/>
  <c r="BS338" i="17"/>
  <c r="BT338" i="17"/>
  <c r="BU338" i="17"/>
  <c r="BV338" i="17"/>
  <c r="BE339" i="17"/>
  <c r="BF339" i="17"/>
  <c r="BG339" i="17"/>
  <c r="BH339" i="17"/>
  <c r="BI339" i="17"/>
  <c r="BJ339" i="17"/>
  <c r="BK339" i="17"/>
  <c r="BL339" i="17"/>
  <c r="BM339" i="17"/>
  <c r="BN339" i="17"/>
  <c r="BO339" i="17"/>
  <c r="BP339" i="17"/>
  <c r="BQ339" i="17"/>
  <c r="BR339" i="17"/>
  <c r="BS339" i="17"/>
  <c r="BT339" i="17"/>
  <c r="BU339" i="17"/>
  <c r="BV339" i="17"/>
  <c r="BE340" i="17"/>
  <c r="BF340" i="17"/>
  <c r="BG340" i="17"/>
  <c r="BH340" i="17"/>
  <c r="BI340" i="17"/>
  <c r="BJ340" i="17"/>
  <c r="BK340" i="17"/>
  <c r="BL340" i="17"/>
  <c r="BM340" i="17"/>
  <c r="BN340" i="17"/>
  <c r="BO340" i="17"/>
  <c r="BP340" i="17"/>
  <c r="BQ340" i="17"/>
  <c r="BR340" i="17"/>
  <c r="BS340" i="17"/>
  <c r="BT340" i="17"/>
  <c r="BU340" i="17"/>
  <c r="BV340" i="17"/>
  <c r="BE341" i="17"/>
  <c r="BF341" i="17"/>
  <c r="BG341" i="17"/>
  <c r="BH341" i="17"/>
  <c r="BI341" i="17"/>
  <c r="BJ341" i="17"/>
  <c r="BK341" i="17"/>
  <c r="BL341" i="17"/>
  <c r="BM341" i="17"/>
  <c r="BN341" i="17"/>
  <c r="BO341" i="17"/>
  <c r="BP341" i="17"/>
  <c r="BQ341" i="17"/>
  <c r="BR341" i="17"/>
  <c r="BS341" i="17"/>
  <c r="BT341" i="17"/>
  <c r="BU341" i="17"/>
  <c r="BV341" i="17"/>
  <c r="BE342" i="17"/>
  <c r="BF342" i="17"/>
  <c r="BG342" i="17"/>
  <c r="BH342" i="17"/>
  <c r="BI342" i="17"/>
  <c r="BJ342" i="17"/>
  <c r="BK342" i="17"/>
  <c r="BL342" i="17"/>
  <c r="BM342" i="17"/>
  <c r="BN342" i="17"/>
  <c r="BO342" i="17"/>
  <c r="BP342" i="17"/>
  <c r="BQ342" i="17"/>
  <c r="BR342" i="17"/>
  <c r="BS342" i="17"/>
  <c r="BT342" i="17"/>
  <c r="BU342" i="17"/>
  <c r="BV342" i="17"/>
  <c r="BE343" i="17"/>
  <c r="BF343" i="17"/>
  <c r="BG343" i="17"/>
  <c r="BH343" i="17"/>
  <c r="BI343" i="17"/>
  <c r="BJ343" i="17"/>
  <c r="BK343" i="17"/>
  <c r="BL343" i="17"/>
  <c r="BM343" i="17"/>
  <c r="BN343" i="17"/>
  <c r="BO343" i="17"/>
  <c r="BP343" i="17"/>
  <c r="BQ343" i="17"/>
  <c r="BR343" i="17"/>
  <c r="BS343" i="17"/>
  <c r="BT343" i="17"/>
  <c r="BU343" i="17"/>
  <c r="BV343" i="17"/>
  <c r="BE344" i="17"/>
  <c r="BF344" i="17"/>
  <c r="BG344" i="17"/>
  <c r="BH344" i="17"/>
  <c r="BI344" i="17"/>
  <c r="BJ344" i="17"/>
  <c r="BK344" i="17"/>
  <c r="BL344" i="17"/>
  <c r="BM344" i="17"/>
  <c r="BN344" i="17"/>
  <c r="BO344" i="17"/>
  <c r="BP344" i="17"/>
  <c r="BQ344" i="17"/>
  <c r="BR344" i="17"/>
  <c r="BS344" i="17"/>
  <c r="BT344" i="17"/>
  <c r="BU344" i="17"/>
  <c r="BV344" i="17"/>
  <c r="BE345" i="17"/>
  <c r="BF345" i="17"/>
  <c r="BG345" i="17"/>
  <c r="BH345" i="17"/>
  <c r="BI345" i="17"/>
  <c r="BJ345" i="17"/>
  <c r="BK345" i="17"/>
  <c r="BL345" i="17"/>
  <c r="BM345" i="17"/>
  <c r="BN345" i="17"/>
  <c r="BO345" i="17"/>
  <c r="BP345" i="17"/>
  <c r="BQ345" i="17"/>
  <c r="BR345" i="17"/>
  <c r="BS345" i="17"/>
  <c r="BT345" i="17"/>
  <c r="BU345" i="17"/>
  <c r="BV345" i="17"/>
  <c r="BE346" i="17"/>
  <c r="BF346" i="17"/>
  <c r="BG346" i="17"/>
  <c r="BH346" i="17"/>
  <c r="BI346" i="17"/>
  <c r="BJ346" i="17"/>
  <c r="BK346" i="17"/>
  <c r="BL346" i="17"/>
  <c r="BM346" i="17"/>
  <c r="BN346" i="17"/>
  <c r="BO346" i="17"/>
  <c r="BP346" i="17"/>
  <c r="BQ346" i="17"/>
  <c r="BR346" i="17"/>
  <c r="BS346" i="17"/>
  <c r="BT346" i="17"/>
  <c r="BU346" i="17"/>
  <c r="BV346" i="17"/>
  <c r="BE347" i="17"/>
  <c r="BF347" i="17"/>
  <c r="BG347" i="17"/>
  <c r="BH347" i="17"/>
  <c r="BI347" i="17"/>
  <c r="BJ347" i="17"/>
  <c r="BK347" i="17"/>
  <c r="BL347" i="17"/>
  <c r="BM347" i="17"/>
  <c r="BN347" i="17"/>
  <c r="BO347" i="17"/>
  <c r="BP347" i="17"/>
  <c r="BQ347" i="17"/>
  <c r="BR347" i="17"/>
  <c r="BS347" i="17"/>
  <c r="BT347" i="17"/>
  <c r="BU347" i="17"/>
  <c r="BV347" i="17"/>
  <c r="BE348" i="17"/>
  <c r="BF348" i="17"/>
  <c r="BG348" i="17"/>
  <c r="BH348" i="17"/>
  <c r="BI348" i="17"/>
  <c r="BJ348" i="17"/>
  <c r="BK348" i="17"/>
  <c r="BL348" i="17"/>
  <c r="BM348" i="17"/>
  <c r="BN348" i="17"/>
  <c r="BO348" i="17"/>
  <c r="BP348" i="17"/>
  <c r="BQ348" i="17"/>
  <c r="BR348" i="17"/>
  <c r="BS348" i="17"/>
  <c r="BT348" i="17"/>
  <c r="BU348" i="17"/>
  <c r="BV348" i="17"/>
  <c r="BE349" i="17"/>
  <c r="BF349" i="17"/>
  <c r="BG349" i="17"/>
  <c r="BH349" i="17"/>
  <c r="BI349" i="17"/>
  <c r="BJ349" i="17"/>
  <c r="BK349" i="17"/>
  <c r="BL349" i="17"/>
  <c r="BM349" i="17"/>
  <c r="BN349" i="17"/>
  <c r="BO349" i="17"/>
  <c r="BP349" i="17"/>
  <c r="BQ349" i="17"/>
  <c r="BR349" i="17"/>
  <c r="BS349" i="17"/>
  <c r="BT349" i="17"/>
  <c r="BU349" i="17"/>
  <c r="BV349" i="17"/>
  <c r="BE350" i="17"/>
  <c r="BF350" i="17"/>
  <c r="BG350" i="17"/>
  <c r="BH350" i="17"/>
  <c r="BI350" i="17"/>
  <c r="BJ350" i="17"/>
  <c r="BK350" i="17"/>
  <c r="BL350" i="17"/>
  <c r="BM350" i="17"/>
  <c r="BN350" i="17"/>
  <c r="BO350" i="17"/>
  <c r="BP350" i="17"/>
  <c r="BQ350" i="17"/>
  <c r="BR350" i="17"/>
  <c r="BS350" i="17"/>
  <c r="BT350" i="17"/>
  <c r="BU350" i="17"/>
  <c r="BV350" i="17"/>
  <c r="BE351" i="17"/>
  <c r="BF351" i="17"/>
  <c r="BG351" i="17"/>
  <c r="BH351" i="17"/>
  <c r="BI351" i="17"/>
  <c r="BJ351" i="17"/>
  <c r="BK351" i="17"/>
  <c r="BL351" i="17"/>
  <c r="BM351" i="17"/>
  <c r="BN351" i="17"/>
  <c r="BO351" i="17"/>
  <c r="BP351" i="17"/>
  <c r="BQ351" i="17"/>
  <c r="BR351" i="17"/>
  <c r="BS351" i="17"/>
  <c r="BT351" i="17"/>
  <c r="BU351" i="17"/>
  <c r="BV351" i="17"/>
  <c r="BE352" i="17"/>
  <c r="BF352" i="17"/>
  <c r="BG352" i="17"/>
  <c r="BH352" i="17"/>
  <c r="BI352" i="17"/>
  <c r="BJ352" i="17"/>
  <c r="BK352" i="17"/>
  <c r="BL352" i="17"/>
  <c r="BM352" i="17"/>
  <c r="BN352" i="17"/>
  <c r="BO352" i="17"/>
  <c r="BP352" i="17"/>
  <c r="BQ352" i="17"/>
  <c r="BR352" i="17"/>
  <c r="BS352" i="17"/>
  <c r="BT352" i="17"/>
  <c r="BU352" i="17"/>
  <c r="BV352" i="17"/>
  <c r="BE353" i="17"/>
  <c r="BF353" i="17"/>
  <c r="BG353" i="17"/>
  <c r="BH353" i="17"/>
  <c r="BI353" i="17"/>
  <c r="BJ353" i="17"/>
  <c r="BK353" i="17"/>
  <c r="BL353" i="17"/>
  <c r="BM353" i="17"/>
  <c r="BN353" i="17"/>
  <c r="BO353" i="17"/>
  <c r="BP353" i="17"/>
  <c r="BQ353" i="17"/>
  <c r="BR353" i="17"/>
  <c r="BS353" i="17"/>
  <c r="BT353" i="17"/>
  <c r="BU353" i="17"/>
  <c r="BV353" i="17"/>
  <c r="BE354" i="17"/>
  <c r="BF354" i="17"/>
  <c r="BG354" i="17"/>
  <c r="BH354" i="17"/>
  <c r="BI354" i="17"/>
  <c r="BJ354" i="17"/>
  <c r="BK354" i="17"/>
  <c r="BL354" i="17"/>
  <c r="BM354" i="17"/>
  <c r="BN354" i="17"/>
  <c r="BO354" i="17"/>
  <c r="BP354" i="17"/>
  <c r="BQ354" i="17"/>
  <c r="BR354" i="17"/>
  <c r="BS354" i="17"/>
  <c r="BT354" i="17"/>
  <c r="BU354" i="17"/>
  <c r="BV354" i="17"/>
  <c r="BE355" i="17"/>
  <c r="BF355" i="17"/>
  <c r="BG355" i="17"/>
  <c r="BH355" i="17"/>
  <c r="BI355" i="17"/>
  <c r="BJ355" i="17"/>
  <c r="BK355" i="17"/>
  <c r="BL355" i="17"/>
  <c r="BM355" i="17"/>
  <c r="BN355" i="17"/>
  <c r="BO355" i="17"/>
  <c r="BP355" i="17"/>
  <c r="BQ355" i="17"/>
  <c r="BR355" i="17"/>
  <c r="BS355" i="17"/>
  <c r="BT355" i="17"/>
  <c r="BU355" i="17"/>
  <c r="BV355" i="17"/>
  <c r="BE356" i="17"/>
  <c r="BF356" i="17"/>
  <c r="BG356" i="17"/>
  <c r="BH356" i="17"/>
  <c r="BI356" i="17"/>
  <c r="BJ356" i="17"/>
  <c r="BK356" i="17"/>
  <c r="BL356" i="17"/>
  <c r="BM356" i="17"/>
  <c r="BN356" i="17"/>
  <c r="BO356" i="17"/>
  <c r="BP356" i="17"/>
  <c r="BQ356" i="17"/>
  <c r="BR356" i="17"/>
  <c r="BS356" i="17"/>
  <c r="BT356" i="17"/>
  <c r="BU356" i="17"/>
  <c r="BV356" i="17"/>
  <c r="BE357" i="17"/>
  <c r="BF357" i="17"/>
  <c r="BG357" i="17"/>
  <c r="BH357" i="17"/>
  <c r="BI357" i="17"/>
  <c r="BJ357" i="17"/>
  <c r="BK357" i="17"/>
  <c r="BL357" i="17"/>
  <c r="BM357" i="17"/>
  <c r="BN357" i="17"/>
  <c r="BO357" i="17"/>
  <c r="BP357" i="17"/>
  <c r="BQ357" i="17"/>
  <c r="BR357" i="17"/>
  <c r="BS357" i="17"/>
  <c r="BT357" i="17"/>
  <c r="BU357" i="17"/>
  <c r="BV357" i="17"/>
  <c r="BE358" i="17"/>
  <c r="BF358" i="17"/>
  <c r="BG358" i="17"/>
  <c r="BH358" i="17"/>
  <c r="BI358" i="17"/>
  <c r="BJ358" i="17"/>
  <c r="BK358" i="17"/>
  <c r="BL358" i="17"/>
  <c r="BM358" i="17"/>
  <c r="BN358" i="17"/>
  <c r="BO358" i="17"/>
  <c r="BP358" i="17"/>
  <c r="BQ358" i="17"/>
  <c r="BR358" i="17"/>
  <c r="BS358" i="17"/>
  <c r="BT358" i="17"/>
  <c r="BU358" i="17"/>
  <c r="BV358" i="17"/>
  <c r="BE359" i="17"/>
  <c r="BF359" i="17"/>
  <c r="BG359" i="17"/>
  <c r="BH359" i="17"/>
  <c r="BI359" i="17"/>
  <c r="BJ359" i="17"/>
  <c r="BK359" i="17"/>
  <c r="BL359" i="17"/>
  <c r="BM359" i="17"/>
  <c r="BN359" i="17"/>
  <c r="BO359" i="17"/>
  <c r="BP359" i="17"/>
  <c r="BQ359" i="17"/>
  <c r="BR359" i="17"/>
  <c r="BS359" i="17"/>
  <c r="BT359" i="17"/>
  <c r="BU359" i="17"/>
  <c r="BV359" i="17"/>
  <c r="BE360" i="17"/>
  <c r="BF360" i="17"/>
  <c r="BG360" i="17"/>
  <c r="BH360" i="17"/>
  <c r="BI360" i="17"/>
  <c r="BJ360" i="17"/>
  <c r="BK360" i="17"/>
  <c r="BL360" i="17"/>
  <c r="BM360" i="17"/>
  <c r="BN360" i="17"/>
  <c r="BO360" i="17"/>
  <c r="BP360" i="17"/>
  <c r="BQ360" i="17"/>
  <c r="BR360" i="17"/>
  <c r="BS360" i="17"/>
  <c r="BT360" i="17"/>
  <c r="BU360" i="17"/>
  <c r="BV360" i="17"/>
  <c r="BE361" i="17"/>
  <c r="BF361" i="17"/>
  <c r="BG361" i="17"/>
  <c r="BH361" i="17"/>
  <c r="BI361" i="17"/>
  <c r="BJ361" i="17"/>
  <c r="BK361" i="17"/>
  <c r="BL361" i="17"/>
  <c r="BM361" i="17"/>
  <c r="BN361" i="17"/>
  <c r="BO361" i="17"/>
  <c r="BP361" i="17"/>
  <c r="BQ361" i="17"/>
  <c r="BR361" i="17"/>
  <c r="BS361" i="17"/>
  <c r="BT361" i="17"/>
  <c r="BU361" i="17"/>
  <c r="BV361" i="17"/>
  <c r="BE362" i="17"/>
  <c r="BF362" i="17"/>
  <c r="BG362" i="17"/>
  <c r="BH362" i="17"/>
  <c r="BI362" i="17"/>
  <c r="BJ362" i="17"/>
  <c r="BK362" i="17"/>
  <c r="BL362" i="17"/>
  <c r="BM362" i="17"/>
  <c r="BN362" i="17"/>
  <c r="BO362" i="17"/>
  <c r="BP362" i="17"/>
  <c r="BQ362" i="17"/>
  <c r="BR362" i="17"/>
  <c r="BS362" i="17"/>
  <c r="BT362" i="17"/>
  <c r="BU362" i="17"/>
  <c r="BV362" i="17"/>
  <c r="BE363" i="17"/>
  <c r="BF363" i="17"/>
  <c r="BG363" i="17"/>
  <c r="BH363" i="17"/>
  <c r="BI363" i="17"/>
  <c r="BJ363" i="17"/>
  <c r="BK363" i="17"/>
  <c r="BL363" i="17"/>
  <c r="BM363" i="17"/>
  <c r="BN363" i="17"/>
  <c r="BO363" i="17"/>
  <c r="BP363" i="17"/>
  <c r="BQ363" i="17"/>
  <c r="BR363" i="17"/>
  <c r="BS363" i="17"/>
  <c r="BT363" i="17"/>
  <c r="BU363" i="17"/>
  <c r="BV363" i="17"/>
  <c r="BE364" i="17"/>
  <c r="BF364" i="17"/>
  <c r="BG364" i="17"/>
  <c r="BH364" i="17"/>
  <c r="BI364" i="17"/>
  <c r="BJ364" i="17"/>
  <c r="BK364" i="17"/>
  <c r="BL364" i="17"/>
  <c r="BM364" i="17"/>
  <c r="BN364" i="17"/>
  <c r="BO364" i="17"/>
  <c r="BP364" i="17"/>
  <c r="BQ364" i="17"/>
  <c r="BR364" i="17"/>
  <c r="BS364" i="17"/>
  <c r="BT364" i="17"/>
  <c r="BU364" i="17"/>
  <c r="BV364" i="17"/>
  <c r="BE365" i="17"/>
  <c r="BF365" i="17"/>
  <c r="BG365" i="17"/>
  <c r="BH365" i="17"/>
  <c r="BI365" i="17"/>
  <c r="BJ365" i="17"/>
  <c r="BK365" i="17"/>
  <c r="BL365" i="17"/>
  <c r="BM365" i="17"/>
  <c r="BN365" i="17"/>
  <c r="BO365" i="17"/>
  <c r="BP365" i="17"/>
  <c r="BQ365" i="17"/>
  <c r="BR365" i="17"/>
  <c r="BS365" i="17"/>
  <c r="BT365" i="17"/>
  <c r="BU365" i="17"/>
  <c r="BV365" i="17"/>
  <c r="BE366" i="17"/>
  <c r="BF366" i="17"/>
  <c r="BG366" i="17"/>
  <c r="BH366" i="17"/>
  <c r="BI366" i="17"/>
  <c r="BJ366" i="17"/>
  <c r="BK366" i="17"/>
  <c r="BL366" i="17"/>
  <c r="BM366" i="17"/>
  <c r="BN366" i="17"/>
  <c r="BO366" i="17"/>
  <c r="BP366" i="17"/>
  <c r="BQ366" i="17"/>
  <c r="BR366" i="17"/>
  <c r="BS366" i="17"/>
  <c r="BT366" i="17"/>
  <c r="BU366" i="17"/>
  <c r="BV366" i="17"/>
  <c r="BE367" i="17"/>
  <c r="BF367" i="17"/>
  <c r="BG367" i="17"/>
  <c r="BH367" i="17"/>
  <c r="BI367" i="17"/>
  <c r="BJ367" i="17"/>
  <c r="BK367" i="17"/>
  <c r="BL367" i="17"/>
  <c r="BM367" i="17"/>
  <c r="BN367" i="17"/>
  <c r="BO367" i="17"/>
  <c r="BP367" i="17"/>
  <c r="BQ367" i="17"/>
  <c r="BR367" i="17"/>
  <c r="BS367" i="17"/>
  <c r="BT367" i="17"/>
  <c r="BU367" i="17"/>
  <c r="BV367" i="17"/>
  <c r="BE368" i="17"/>
  <c r="BF368" i="17"/>
  <c r="BG368" i="17"/>
  <c r="BH368" i="17"/>
  <c r="BI368" i="17"/>
  <c r="BJ368" i="17"/>
  <c r="BK368" i="17"/>
  <c r="BL368" i="17"/>
  <c r="BM368" i="17"/>
  <c r="BN368" i="17"/>
  <c r="BO368" i="17"/>
  <c r="BP368" i="17"/>
  <c r="BQ368" i="17"/>
  <c r="BR368" i="17"/>
  <c r="BS368" i="17"/>
  <c r="BT368" i="17"/>
  <c r="BU368" i="17"/>
  <c r="BV368" i="17"/>
  <c r="BE369" i="17"/>
  <c r="BF369" i="17"/>
  <c r="BG369" i="17"/>
  <c r="BH369" i="17"/>
  <c r="BI369" i="17"/>
  <c r="BJ369" i="17"/>
  <c r="BK369" i="17"/>
  <c r="BL369" i="17"/>
  <c r="BM369" i="17"/>
  <c r="BN369" i="17"/>
  <c r="BO369" i="17"/>
  <c r="BP369" i="17"/>
  <c r="BQ369" i="17"/>
  <c r="BR369" i="17"/>
  <c r="BS369" i="17"/>
  <c r="BT369" i="17"/>
  <c r="BU369" i="17"/>
  <c r="BV369" i="17"/>
  <c r="BE370" i="17"/>
  <c r="BF370" i="17"/>
  <c r="BG370" i="17"/>
  <c r="BH370" i="17"/>
  <c r="BI370" i="17"/>
  <c r="BJ370" i="17"/>
  <c r="BK370" i="17"/>
  <c r="BL370" i="17"/>
  <c r="BM370" i="17"/>
  <c r="BN370" i="17"/>
  <c r="BO370" i="17"/>
  <c r="BP370" i="17"/>
  <c r="BQ370" i="17"/>
  <c r="BR370" i="17"/>
  <c r="BS370" i="17"/>
  <c r="BT370" i="17"/>
  <c r="BU370" i="17"/>
  <c r="BV370" i="17"/>
  <c r="BE371" i="17"/>
  <c r="BF371" i="17"/>
  <c r="BG371" i="17"/>
  <c r="BH371" i="17"/>
  <c r="BI371" i="17"/>
  <c r="BJ371" i="17"/>
  <c r="BK371" i="17"/>
  <c r="BL371" i="17"/>
  <c r="BM371" i="17"/>
  <c r="BN371" i="17"/>
  <c r="BO371" i="17"/>
  <c r="BP371" i="17"/>
  <c r="BQ371" i="17"/>
  <c r="BR371" i="17"/>
  <c r="BS371" i="17"/>
  <c r="BT371" i="17"/>
  <c r="BU371" i="17"/>
  <c r="BV371" i="17"/>
  <c r="BE372" i="17"/>
  <c r="BF372" i="17"/>
  <c r="BG372" i="17"/>
  <c r="BH372" i="17"/>
  <c r="BI372" i="17"/>
  <c r="BJ372" i="17"/>
  <c r="BK372" i="17"/>
  <c r="BL372" i="17"/>
  <c r="BM372" i="17"/>
  <c r="BN372" i="17"/>
  <c r="BO372" i="17"/>
  <c r="BP372" i="17"/>
  <c r="BQ372" i="17"/>
  <c r="BR372" i="17"/>
  <c r="BS372" i="17"/>
  <c r="BT372" i="17"/>
  <c r="BU372" i="17"/>
  <c r="BV372" i="17"/>
  <c r="BE373" i="17"/>
  <c r="BF373" i="17"/>
  <c r="BG373" i="17"/>
  <c r="BH373" i="17"/>
  <c r="BI373" i="17"/>
  <c r="BJ373" i="17"/>
  <c r="BK373" i="17"/>
  <c r="BL373" i="17"/>
  <c r="BM373" i="17"/>
  <c r="BN373" i="17"/>
  <c r="BO373" i="17"/>
  <c r="BP373" i="17"/>
  <c r="BQ373" i="17"/>
  <c r="BR373" i="17"/>
  <c r="BS373" i="17"/>
  <c r="BT373" i="17"/>
  <c r="BU373" i="17"/>
  <c r="BV373" i="17"/>
  <c r="BE374" i="17"/>
  <c r="BF374" i="17"/>
  <c r="BG374" i="17"/>
  <c r="BH374" i="17"/>
  <c r="BI374" i="17"/>
  <c r="BJ374" i="17"/>
  <c r="BK374" i="17"/>
  <c r="BL374" i="17"/>
  <c r="BM374" i="17"/>
  <c r="BN374" i="17"/>
  <c r="BO374" i="17"/>
  <c r="BP374" i="17"/>
  <c r="BQ374" i="17"/>
  <c r="BR374" i="17"/>
  <c r="BS374" i="17"/>
  <c r="BT374" i="17"/>
  <c r="BU374" i="17"/>
  <c r="BV374" i="17"/>
  <c r="BE375" i="17"/>
  <c r="BF375" i="17"/>
  <c r="BG375" i="17"/>
  <c r="BH375" i="17"/>
  <c r="BI375" i="17"/>
  <c r="BJ375" i="17"/>
  <c r="BK375" i="17"/>
  <c r="BL375" i="17"/>
  <c r="BM375" i="17"/>
  <c r="BN375" i="17"/>
  <c r="BO375" i="17"/>
  <c r="BP375" i="17"/>
  <c r="BQ375" i="17"/>
  <c r="BR375" i="17"/>
  <c r="BS375" i="17"/>
  <c r="BT375" i="17"/>
  <c r="BU375" i="17"/>
  <c r="BV375" i="17"/>
  <c r="BE376" i="17"/>
  <c r="BF376" i="17"/>
  <c r="BG376" i="17"/>
  <c r="BH376" i="17"/>
  <c r="BI376" i="17"/>
  <c r="BJ376" i="17"/>
  <c r="BK376" i="17"/>
  <c r="BL376" i="17"/>
  <c r="BM376" i="17"/>
  <c r="BN376" i="17"/>
  <c r="BO376" i="17"/>
  <c r="BP376" i="17"/>
  <c r="BQ376" i="17"/>
  <c r="BR376" i="17"/>
  <c r="BS376" i="17"/>
  <c r="BT376" i="17"/>
  <c r="BU376" i="17"/>
  <c r="BV376" i="17"/>
  <c r="BE377" i="17"/>
  <c r="BF377" i="17"/>
  <c r="BG377" i="17"/>
  <c r="BH377" i="17"/>
  <c r="BI377" i="17"/>
  <c r="BJ377" i="17"/>
  <c r="BK377" i="17"/>
  <c r="BL377" i="17"/>
  <c r="BM377" i="17"/>
  <c r="BN377" i="17"/>
  <c r="BO377" i="17"/>
  <c r="BP377" i="17"/>
  <c r="BQ377" i="17"/>
  <c r="BR377" i="17"/>
  <c r="BS377" i="17"/>
  <c r="BT377" i="17"/>
  <c r="BU377" i="17"/>
  <c r="BV377" i="17"/>
  <c r="BE378" i="17"/>
  <c r="BF378" i="17"/>
  <c r="BG378" i="17"/>
  <c r="BH378" i="17"/>
  <c r="BI378" i="17"/>
  <c r="BJ378" i="17"/>
  <c r="BK378" i="17"/>
  <c r="BL378" i="17"/>
  <c r="BM378" i="17"/>
  <c r="BN378" i="17"/>
  <c r="BO378" i="17"/>
  <c r="BP378" i="17"/>
  <c r="BQ378" i="17"/>
  <c r="BR378" i="17"/>
  <c r="BS378" i="17"/>
  <c r="BT378" i="17"/>
  <c r="BU378" i="17"/>
  <c r="BV378" i="17"/>
  <c r="BE379" i="17"/>
  <c r="BF379" i="17"/>
  <c r="BG379" i="17"/>
  <c r="BH379" i="17"/>
  <c r="BI379" i="17"/>
  <c r="BJ379" i="17"/>
  <c r="BK379" i="17"/>
  <c r="BL379" i="17"/>
  <c r="BM379" i="17"/>
  <c r="BN379" i="17"/>
  <c r="BO379" i="17"/>
  <c r="BP379" i="17"/>
  <c r="BQ379" i="17"/>
  <c r="BR379" i="17"/>
  <c r="BS379" i="17"/>
  <c r="BT379" i="17"/>
  <c r="BU379" i="17"/>
  <c r="BV379" i="17"/>
  <c r="BE380" i="17"/>
  <c r="BF380" i="17"/>
  <c r="BG380" i="17"/>
  <c r="BH380" i="17"/>
  <c r="BI380" i="17"/>
  <c r="BJ380" i="17"/>
  <c r="BK380" i="17"/>
  <c r="BL380" i="17"/>
  <c r="BM380" i="17"/>
  <c r="BN380" i="17"/>
  <c r="BO380" i="17"/>
  <c r="BP380" i="17"/>
  <c r="BQ380" i="17"/>
  <c r="BR380" i="17"/>
  <c r="BS380" i="17"/>
  <c r="BT380" i="17"/>
  <c r="BU380" i="17"/>
  <c r="BV380" i="17"/>
  <c r="BE381" i="17"/>
  <c r="BF381" i="17"/>
  <c r="BG381" i="17"/>
  <c r="BH381" i="17"/>
  <c r="BI381" i="17"/>
  <c r="BJ381" i="17"/>
  <c r="BK381" i="17"/>
  <c r="BL381" i="17"/>
  <c r="BM381" i="17"/>
  <c r="BN381" i="17"/>
  <c r="BO381" i="17"/>
  <c r="BP381" i="17"/>
  <c r="BQ381" i="17"/>
  <c r="BR381" i="17"/>
  <c r="BS381" i="17"/>
  <c r="BT381" i="17"/>
  <c r="BU381" i="17"/>
  <c r="BV381" i="17"/>
  <c r="BE382" i="17"/>
  <c r="BF382" i="17"/>
  <c r="BG382" i="17"/>
  <c r="BH382" i="17"/>
  <c r="BI382" i="17"/>
  <c r="BJ382" i="17"/>
  <c r="BK382" i="17"/>
  <c r="BL382" i="17"/>
  <c r="BM382" i="17"/>
  <c r="BN382" i="17"/>
  <c r="BO382" i="17"/>
  <c r="BP382" i="17"/>
  <c r="BQ382" i="17"/>
  <c r="BR382" i="17"/>
  <c r="BS382" i="17"/>
  <c r="BT382" i="17"/>
  <c r="BU382" i="17"/>
  <c r="BV382" i="17"/>
  <c r="BE383" i="17"/>
  <c r="BF383" i="17"/>
  <c r="BG383" i="17"/>
  <c r="BH383" i="17"/>
  <c r="BI383" i="17"/>
  <c r="BJ383" i="17"/>
  <c r="BK383" i="17"/>
  <c r="BL383" i="17"/>
  <c r="BM383" i="17"/>
  <c r="BN383" i="17"/>
  <c r="BO383" i="17"/>
  <c r="BP383" i="17"/>
  <c r="BQ383" i="17"/>
  <c r="BR383" i="17"/>
  <c r="BS383" i="17"/>
  <c r="BT383" i="17"/>
  <c r="BU383" i="17"/>
  <c r="BV383" i="17"/>
  <c r="BE384" i="17"/>
  <c r="BF384" i="17"/>
  <c r="BG384" i="17"/>
  <c r="BH384" i="17"/>
  <c r="BI384" i="17"/>
  <c r="BJ384" i="17"/>
  <c r="BK384" i="17"/>
  <c r="BL384" i="17"/>
  <c r="BM384" i="17"/>
  <c r="BN384" i="17"/>
  <c r="BO384" i="17"/>
  <c r="BP384" i="17"/>
  <c r="BQ384" i="17"/>
  <c r="BR384" i="17"/>
  <c r="BS384" i="17"/>
  <c r="BT384" i="17"/>
  <c r="BU384" i="17"/>
  <c r="BV384" i="17"/>
  <c r="BE385" i="17"/>
  <c r="BF385" i="17"/>
  <c r="BG385" i="17"/>
  <c r="BH385" i="17"/>
  <c r="BI385" i="17"/>
  <c r="BJ385" i="17"/>
  <c r="BK385" i="17"/>
  <c r="BL385" i="17"/>
  <c r="BM385" i="17"/>
  <c r="BN385" i="17"/>
  <c r="BO385" i="17"/>
  <c r="BP385" i="17"/>
  <c r="BQ385" i="17"/>
  <c r="BR385" i="17"/>
  <c r="BS385" i="17"/>
  <c r="BT385" i="17"/>
  <c r="BU385" i="17"/>
  <c r="BV385" i="17"/>
  <c r="BE386" i="17"/>
  <c r="BF386" i="17"/>
  <c r="BG386" i="17"/>
  <c r="BH386" i="17"/>
  <c r="BI386" i="17"/>
  <c r="BJ386" i="17"/>
  <c r="BK386" i="17"/>
  <c r="BL386" i="17"/>
  <c r="BM386" i="17"/>
  <c r="BN386" i="17"/>
  <c r="BO386" i="17"/>
  <c r="BP386" i="17"/>
  <c r="BQ386" i="17"/>
  <c r="BR386" i="17"/>
  <c r="BS386" i="17"/>
  <c r="BT386" i="17"/>
  <c r="BU386" i="17"/>
  <c r="BV386" i="17"/>
  <c r="BE387" i="17"/>
  <c r="BF387" i="17"/>
  <c r="BG387" i="17"/>
  <c r="BH387" i="17"/>
  <c r="BI387" i="17"/>
  <c r="BJ387" i="17"/>
  <c r="BK387" i="17"/>
  <c r="BL387" i="17"/>
  <c r="BM387" i="17"/>
  <c r="BN387" i="17"/>
  <c r="BO387" i="17"/>
  <c r="BP387" i="17"/>
  <c r="BQ387" i="17"/>
  <c r="BR387" i="17"/>
  <c r="BS387" i="17"/>
  <c r="BT387" i="17"/>
  <c r="BU387" i="17"/>
  <c r="BV387" i="17"/>
  <c r="BE388" i="17"/>
  <c r="BF388" i="17"/>
  <c r="BG388" i="17"/>
  <c r="BH388" i="17"/>
  <c r="BI388" i="17"/>
  <c r="BJ388" i="17"/>
  <c r="BK388" i="17"/>
  <c r="BL388" i="17"/>
  <c r="BM388" i="17"/>
  <c r="BN388" i="17"/>
  <c r="BO388" i="17"/>
  <c r="BP388" i="17"/>
  <c r="BQ388" i="17"/>
  <c r="BR388" i="17"/>
  <c r="BS388" i="17"/>
  <c r="BT388" i="17"/>
  <c r="BU388" i="17"/>
  <c r="BV388" i="17"/>
  <c r="BE389" i="17"/>
  <c r="BF389" i="17"/>
  <c r="BG389" i="17"/>
  <c r="BH389" i="17"/>
  <c r="BI389" i="17"/>
  <c r="BJ389" i="17"/>
  <c r="BK389" i="17"/>
  <c r="BL389" i="17"/>
  <c r="BM389" i="17"/>
  <c r="BN389" i="17"/>
  <c r="BO389" i="17"/>
  <c r="BP389" i="17"/>
  <c r="BQ389" i="17"/>
  <c r="BR389" i="17"/>
  <c r="BS389" i="17"/>
  <c r="BT389" i="17"/>
  <c r="BU389" i="17"/>
  <c r="BV389" i="17"/>
  <c r="BE390" i="17"/>
  <c r="BF390" i="17"/>
  <c r="BG390" i="17"/>
  <c r="BH390" i="17"/>
  <c r="BI390" i="17"/>
  <c r="BJ390" i="17"/>
  <c r="BK390" i="17"/>
  <c r="BL390" i="17"/>
  <c r="BM390" i="17"/>
  <c r="BN390" i="17"/>
  <c r="BO390" i="17"/>
  <c r="BP390" i="17"/>
  <c r="BQ390" i="17"/>
  <c r="BR390" i="17"/>
  <c r="BS390" i="17"/>
  <c r="BT390" i="17"/>
  <c r="BU390" i="17"/>
  <c r="BV390" i="17"/>
  <c r="BE391" i="17"/>
  <c r="BF391" i="17"/>
  <c r="BG391" i="17"/>
  <c r="BH391" i="17"/>
  <c r="BI391" i="17"/>
  <c r="BJ391" i="17"/>
  <c r="BK391" i="17"/>
  <c r="BL391" i="17"/>
  <c r="BM391" i="17"/>
  <c r="BN391" i="17"/>
  <c r="BO391" i="17"/>
  <c r="BP391" i="17"/>
  <c r="BQ391" i="17"/>
  <c r="BR391" i="17"/>
  <c r="BS391" i="17"/>
  <c r="BT391" i="17"/>
  <c r="BU391" i="17"/>
  <c r="BV391" i="17"/>
  <c r="BE392" i="17"/>
  <c r="BF392" i="17"/>
  <c r="BG392" i="17"/>
  <c r="BH392" i="17"/>
  <c r="BI392" i="17"/>
  <c r="BJ392" i="17"/>
  <c r="BK392" i="17"/>
  <c r="BL392" i="17"/>
  <c r="BM392" i="17"/>
  <c r="BN392" i="17"/>
  <c r="BO392" i="17"/>
  <c r="BP392" i="17"/>
  <c r="BQ392" i="17"/>
  <c r="BR392" i="17"/>
  <c r="BS392" i="17"/>
  <c r="BT392" i="17"/>
  <c r="BU392" i="17"/>
  <c r="BV392" i="17"/>
  <c r="BE393" i="17"/>
  <c r="BF393" i="17"/>
  <c r="BG393" i="17"/>
  <c r="BH393" i="17"/>
  <c r="BI393" i="17"/>
  <c r="BJ393" i="17"/>
  <c r="BK393" i="17"/>
  <c r="BL393" i="17"/>
  <c r="BM393" i="17"/>
  <c r="BN393" i="17"/>
  <c r="BO393" i="17"/>
  <c r="BP393" i="17"/>
  <c r="BQ393" i="17"/>
  <c r="BR393" i="17"/>
  <c r="BS393" i="17"/>
  <c r="BT393" i="17"/>
  <c r="BU393" i="17"/>
  <c r="BV393" i="17"/>
  <c r="BE394" i="17"/>
  <c r="BF394" i="17"/>
  <c r="BG394" i="17"/>
  <c r="BH394" i="17"/>
  <c r="BI394" i="17"/>
  <c r="BJ394" i="17"/>
  <c r="BK394" i="17"/>
  <c r="BL394" i="17"/>
  <c r="BM394" i="17"/>
  <c r="BN394" i="17"/>
  <c r="BO394" i="17"/>
  <c r="BP394" i="17"/>
  <c r="BQ394" i="17"/>
  <c r="BR394" i="17"/>
  <c r="BS394" i="17"/>
  <c r="BT394" i="17"/>
  <c r="BU394" i="17"/>
  <c r="BV394" i="17"/>
  <c r="BE395" i="17"/>
  <c r="BF395" i="17"/>
  <c r="BG395" i="17"/>
  <c r="BH395" i="17"/>
  <c r="BI395" i="17"/>
  <c r="BJ395" i="17"/>
  <c r="BK395" i="17"/>
  <c r="BL395" i="17"/>
  <c r="BM395" i="17"/>
  <c r="BN395" i="17"/>
  <c r="BO395" i="17"/>
  <c r="BP395" i="17"/>
  <c r="BQ395" i="17"/>
  <c r="BR395" i="17"/>
  <c r="BS395" i="17"/>
  <c r="BT395" i="17"/>
  <c r="BU395" i="17"/>
  <c r="BV395" i="17"/>
  <c r="BE396" i="17"/>
  <c r="BF396" i="17"/>
  <c r="BG396" i="17"/>
  <c r="BH396" i="17"/>
  <c r="BI396" i="17"/>
  <c r="BJ396" i="17"/>
  <c r="BK396" i="17"/>
  <c r="BL396" i="17"/>
  <c r="BM396" i="17"/>
  <c r="BN396" i="17"/>
  <c r="BO396" i="17"/>
  <c r="BP396" i="17"/>
  <c r="BQ396" i="17"/>
  <c r="BR396" i="17"/>
  <c r="BS396" i="17"/>
  <c r="BT396" i="17"/>
  <c r="BU396" i="17"/>
  <c r="BV396" i="17"/>
  <c r="BE397" i="17"/>
  <c r="BF397" i="17"/>
  <c r="BG397" i="17"/>
  <c r="BH397" i="17"/>
  <c r="BI397" i="17"/>
  <c r="BJ397" i="17"/>
  <c r="BK397" i="17"/>
  <c r="BL397" i="17"/>
  <c r="BM397" i="17"/>
  <c r="BN397" i="17"/>
  <c r="BO397" i="17"/>
  <c r="BP397" i="17"/>
  <c r="BQ397" i="17"/>
  <c r="BR397" i="17"/>
  <c r="BS397" i="17"/>
  <c r="BT397" i="17"/>
  <c r="BU397" i="17"/>
  <c r="BV397" i="17"/>
  <c r="BE398" i="17"/>
  <c r="BF398" i="17"/>
  <c r="BG398" i="17"/>
  <c r="BH398" i="17"/>
  <c r="BI398" i="17"/>
  <c r="BJ398" i="17"/>
  <c r="BK398" i="17"/>
  <c r="BL398" i="17"/>
  <c r="BM398" i="17"/>
  <c r="BN398" i="17"/>
  <c r="BO398" i="17"/>
  <c r="BP398" i="17"/>
  <c r="BQ398" i="17"/>
  <c r="BR398" i="17"/>
  <c r="BS398" i="17"/>
  <c r="BT398" i="17"/>
  <c r="BU398" i="17"/>
  <c r="BV398" i="17"/>
  <c r="BE399" i="17"/>
  <c r="BF399" i="17"/>
  <c r="BG399" i="17"/>
  <c r="BH399" i="17"/>
  <c r="BI399" i="17"/>
  <c r="BJ399" i="17"/>
  <c r="BK399" i="17"/>
  <c r="BL399" i="17"/>
  <c r="BM399" i="17"/>
  <c r="BN399" i="17"/>
  <c r="BO399" i="17"/>
  <c r="BP399" i="17"/>
  <c r="BQ399" i="17"/>
  <c r="BR399" i="17"/>
  <c r="BS399" i="17"/>
  <c r="BT399" i="17"/>
  <c r="BU399" i="17"/>
  <c r="BV399" i="17"/>
  <c r="BE400" i="17"/>
  <c r="BF400" i="17"/>
  <c r="BG400" i="17"/>
  <c r="BH400" i="17"/>
  <c r="BI400" i="17"/>
  <c r="BJ400" i="17"/>
  <c r="BK400" i="17"/>
  <c r="BL400" i="17"/>
  <c r="BM400" i="17"/>
  <c r="BN400" i="17"/>
  <c r="BO400" i="17"/>
  <c r="BP400" i="17"/>
  <c r="BQ400" i="17"/>
  <c r="BR400" i="17"/>
  <c r="BS400" i="17"/>
  <c r="BT400" i="17"/>
  <c r="BU400" i="17"/>
  <c r="BV400" i="17"/>
  <c r="BE401" i="17"/>
  <c r="BF401" i="17"/>
  <c r="BG401" i="17"/>
  <c r="BH401" i="17"/>
  <c r="BI401" i="17"/>
  <c r="BJ401" i="17"/>
  <c r="BK401" i="17"/>
  <c r="BL401" i="17"/>
  <c r="BM401" i="17"/>
  <c r="BN401" i="17"/>
  <c r="BO401" i="17"/>
  <c r="BP401" i="17"/>
  <c r="BQ401" i="17"/>
  <c r="BR401" i="17"/>
  <c r="BS401" i="17"/>
  <c r="BT401" i="17"/>
  <c r="BU401" i="17"/>
  <c r="BV401" i="17"/>
  <c r="BE402" i="17"/>
  <c r="BF402" i="17"/>
  <c r="BG402" i="17"/>
  <c r="BH402" i="17"/>
  <c r="BI402" i="17"/>
  <c r="BJ402" i="17"/>
  <c r="BK402" i="17"/>
  <c r="BL402" i="17"/>
  <c r="BM402" i="17"/>
  <c r="BN402" i="17"/>
  <c r="BO402" i="17"/>
  <c r="BP402" i="17"/>
  <c r="BQ402" i="17"/>
  <c r="BR402" i="17"/>
  <c r="BS402" i="17"/>
  <c r="BT402" i="17"/>
  <c r="BU402" i="17"/>
  <c r="BV402" i="17"/>
  <c r="BE403" i="17"/>
  <c r="BF403" i="17"/>
  <c r="BG403" i="17"/>
  <c r="BH403" i="17"/>
  <c r="BI403" i="17"/>
  <c r="BJ403" i="17"/>
  <c r="BK403" i="17"/>
  <c r="BL403" i="17"/>
  <c r="BM403" i="17"/>
  <c r="BN403" i="17"/>
  <c r="BO403" i="17"/>
  <c r="BP403" i="17"/>
  <c r="BQ403" i="17"/>
  <c r="BR403" i="17"/>
  <c r="BS403" i="17"/>
  <c r="BT403" i="17"/>
  <c r="BU403" i="17"/>
  <c r="BV403" i="17"/>
  <c r="BE404" i="17"/>
  <c r="BF404" i="17"/>
  <c r="BG404" i="17"/>
  <c r="BH404" i="17"/>
  <c r="BI404" i="17"/>
  <c r="BJ404" i="17"/>
  <c r="BK404" i="17"/>
  <c r="BL404" i="17"/>
  <c r="BM404" i="17"/>
  <c r="BN404" i="17"/>
  <c r="BO404" i="17"/>
  <c r="BP404" i="17"/>
  <c r="BQ404" i="17"/>
  <c r="BR404" i="17"/>
  <c r="BS404" i="17"/>
  <c r="BT404" i="17"/>
  <c r="BU404" i="17"/>
  <c r="BV404" i="17"/>
  <c r="BE405" i="17"/>
  <c r="BF405" i="17"/>
  <c r="BG405" i="17"/>
  <c r="BH405" i="17"/>
  <c r="BI405" i="17"/>
  <c r="BJ405" i="17"/>
  <c r="BK405" i="17"/>
  <c r="BL405" i="17"/>
  <c r="BM405" i="17"/>
  <c r="BN405" i="17"/>
  <c r="BO405" i="17"/>
  <c r="BP405" i="17"/>
  <c r="BQ405" i="17"/>
  <c r="BR405" i="17"/>
  <c r="BS405" i="17"/>
  <c r="BT405" i="17"/>
  <c r="BU405" i="17"/>
  <c r="BV405" i="17"/>
  <c r="BE406" i="17"/>
  <c r="BF406" i="17"/>
  <c r="BG406" i="17"/>
  <c r="BH406" i="17"/>
  <c r="BI406" i="17"/>
  <c r="BJ406" i="17"/>
  <c r="BK406" i="17"/>
  <c r="BL406" i="17"/>
  <c r="BM406" i="17"/>
  <c r="BN406" i="17"/>
  <c r="BO406" i="17"/>
  <c r="BP406" i="17"/>
  <c r="BQ406" i="17"/>
  <c r="BR406" i="17"/>
  <c r="BS406" i="17"/>
  <c r="BT406" i="17"/>
  <c r="BU406" i="17"/>
  <c r="BV406" i="17"/>
  <c r="BE407" i="17"/>
  <c r="BF407" i="17"/>
  <c r="BG407" i="17"/>
  <c r="BH407" i="17"/>
  <c r="BI407" i="17"/>
  <c r="BJ407" i="17"/>
  <c r="BK407" i="17"/>
  <c r="BL407" i="17"/>
  <c r="BM407" i="17"/>
  <c r="BN407" i="17"/>
  <c r="BO407" i="17"/>
  <c r="BP407" i="17"/>
  <c r="BQ407" i="17"/>
  <c r="BR407" i="17"/>
  <c r="BS407" i="17"/>
  <c r="BT407" i="17"/>
  <c r="BU407" i="17"/>
  <c r="BV407" i="17"/>
  <c r="BE408" i="17"/>
  <c r="BF408" i="17"/>
  <c r="BG408" i="17"/>
  <c r="BH408" i="17"/>
  <c r="BI408" i="17"/>
  <c r="BJ408" i="17"/>
  <c r="BK408" i="17"/>
  <c r="BL408" i="17"/>
  <c r="BM408" i="17"/>
  <c r="BN408" i="17"/>
  <c r="BO408" i="17"/>
  <c r="BP408" i="17"/>
  <c r="BQ408" i="17"/>
  <c r="BR408" i="17"/>
  <c r="BS408" i="17"/>
  <c r="BT408" i="17"/>
  <c r="BU408" i="17"/>
  <c r="BV408" i="17"/>
  <c r="BE409" i="17"/>
  <c r="BF409" i="17"/>
  <c r="BG409" i="17"/>
  <c r="BH409" i="17"/>
  <c r="BI409" i="17"/>
  <c r="BJ409" i="17"/>
  <c r="BK409" i="17"/>
  <c r="BL409" i="17"/>
  <c r="BM409" i="17"/>
  <c r="BN409" i="17"/>
  <c r="BO409" i="17"/>
  <c r="BP409" i="17"/>
  <c r="BQ409" i="17"/>
  <c r="BR409" i="17"/>
  <c r="BS409" i="17"/>
  <c r="BT409" i="17"/>
  <c r="BU409" i="17"/>
  <c r="BV409" i="17"/>
  <c r="BE410" i="17"/>
  <c r="BF410" i="17"/>
  <c r="BG410" i="17"/>
  <c r="BH410" i="17"/>
  <c r="BI410" i="17"/>
  <c r="BJ410" i="17"/>
  <c r="BK410" i="17"/>
  <c r="BL410" i="17"/>
  <c r="BM410" i="17"/>
  <c r="BN410" i="17"/>
  <c r="BO410" i="17"/>
  <c r="BP410" i="17"/>
  <c r="BQ410" i="17"/>
  <c r="BR410" i="17"/>
  <c r="BS410" i="17"/>
  <c r="BT410" i="17"/>
  <c r="BU410" i="17"/>
  <c r="BV410" i="17"/>
  <c r="BE411" i="17"/>
  <c r="BF411" i="17"/>
  <c r="BG411" i="17"/>
  <c r="BH411" i="17"/>
  <c r="BI411" i="17"/>
  <c r="BJ411" i="17"/>
  <c r="BK411" i="17"/>
  <c r="BL411" i="17"/>
  <c r="BM411" i="17"/>
  <c r="BN411" i="17"/>
  <c r="BO411" i="17"/>
  <c r="BP411" i="17"/>
  <c r="BQ411" i="17"/>
  <c r="BR411" i="17"/>
  <c r="BS411" i="17"/>
  <c r="BT411" i="17"/>
  <c r="BU411" i="17"/>
  <c r="BV411" i="17"/>
  <c r="E1" i="28" l="1"/>
  <c r="V4" i="27" l="1"/>
  <c r="V5" i="27"/>
  <c r="V6" i="27"/>
  <c r="V7" i="27"/>
  <c r="V8" i="27"/>
  <c r="V9" i="27"/>
  <c r="V10" i="27"/>
  <c r="V11" i="27"/>
  <c r="V12" i="27"/>
  <c r="V13" i="27"/>
  <c r="V14" i="27"/>
  <c r="V15" i="27"/>
  <c r="V16" i="27"/>
  <c r="V17" i="27"/>
  <c r="V18" i="27"/>
  <c r="V19" i="27"/>
  <c r="V20" i="27"/>
  <c r="V21" i="27"/>
  <c r="V22" i="27"/>
  <c r="V23" i="27"/>
  <c r="V24" i="27"/>
  <c r="V25" i="27"/>
  <c r="V26" i="27"/>
  <c r="V27" i="27"/>
  <c r="V28" i="27"/>
  <c r="V29" i="27"/>
  <c r="V30" i="27"/>
  <c r="V31" i="27"/>
  <c r="V32" i="27"/>
  <c r="V33" i="27"/>
  <c r="V34" i="27"/>
  <c r="V35" i="27"/>
  <c r="V36" i="27"/>
  <c r="V37" i="27"/>
  <c r="V38" i="27"/>
  <c r="V39" i="27"/>
  <c r="V40" i="27"/>
  <c r="V41" i="27"/>
  <c r="V42" i="27"/>
  <c r="V43" i="27"/>
  <c r="V44" i="27"/>
  <c r="V45" i="27"/>
  <c r="V46" i="27"/>
  <c r="V47" i="27"/>
  <c r="V48" i="27"/>
  <c r="V49" i="27"/>
  <c r="V50" i="27"/>
  <c r="V51" i="27"/>
  <c r="V52" i="27"/>
  <c r="V53" i="27"/>
  <c r="V54" i="27"/>
  <c r="V55" i="27"/>
  <c r="V56" i="27"/>
  <c r="V57" i="27"/>
  <c r="V58" i="27"/>
  <c r="V59" i="27"/>
  <c r="V60" i="27"/>
  <c r="V61" i="27"/>
  <c r="V62" i="27"/>
  <c r="V63" i="27"/>
  <c r="V64" i="27"/>
  <c r="V65" i="27"/>
  <c r="V66" i="27"/>
  <c r="V3" i="27"/>
  <c r="R11" i="27"/>
  <c r="R12" i="27"/>
  <c r="R13" i="27"/>
  <c r="R14" i="27"/>
  <c r="R15" i="27"/>
  <c r="R16" i="27"/>
  <c r="R17" i="27"/>
  <c r="R18" i="27"/>
  <c r="R19" i="27"/>
  <c r="R20" i="27"/>
  <c r="R21" i="27"/>
  <c r="R22" i="27"/>
  <c r="R23" i="27"/>
  <c r="R24" i="27"/>
  <c r="R25" i="27"/>
  <c r="R26" i="27"/>
  <c r="R27" i="27"/>
  <c r="R28" i="27"/>
  <c r="R29" i="27"/>
  <c r="R30" i="27"/>
  <c r="R31" i="27"/>
  <c r="R32" i="27"/>
  <c r="R33" i="27"/>
  <c r="R34" i="27"/>
  <c r="R35" i="27"/>
  <c r="R36" i="27"/>
  <c r="R37" i="27"/>
  <c r="R38" i="27"/>
  <c r="R39" i="27"/>
  <c r="R40" i="27"/>
  <c r="R41" i="27"/>
  <c r="R42" i="27"/>
  <c r="R43" i="27"/>
  <c r="R44" i="27"/>
  <c r="R45" i="27"/>
  <c r="R46" i="27"/>
  <c r="R47" i="27"/>
  <c r="R48" i="27"/>
  <c r="R49" i="27"/>
  <c r="R50" i="27"/>
  <c r="R51" i="27"/>
  <c r="R52" i="27"/>
  <c r="R53" i="27"/>
  <c r="R54" i="27"/>
  <c r="R55" i="27"/>
  <c r="R56" i="27"/>
  <c r="R57" i="27"/>
  <c r="R58" i="27"/>
  <c r="R59" i="27"/>
  <c r="R60" i="27"/>
  <c r="R61" i="27"/>
  <c r="R62" i="27"/>
  <c r="R63" i="27"/>
  <c r="R64" i="27"/>
  <c r="R65" i="27"/>
  <c r="R66" i="27"/>
  <c r="R10" i="27"/>
  <c r="N20" i="27"/>
  <c r="N21" i="27"/>
  <c r="N22" i="27"/>
  <c r="N23" i="27"/>
  <c r="N24" i="27"/>
  <c r="N25" i="27"/>
  <c r="N26" i="27"/>
  <c r="N27" i="27"/>
  <c r="N28" i="27"/>
  <c r="N29" i="27"/>
  <c r="N30" i="27"/>
  <c r="N31" i="27"/>
  <c r="N32" i="27"/>
  <c r="N33" i="27"/>
  <c r="N34" i="27"/>
  <c r="N35" i="27"/>
  <c r="N36" i="27"/>
  <c r="N37" i="27"/>
  <c r="N38" i="27"/>
  <c r="N39" i="27"/>
  <c r="N40" i="27"/>
  <c r="N41" i="27"/>
  <c r="N42" i="27"/>
  <c r="N43" i="27"/>
  <c r="N44" i="27"/>
  <c r="N45" i="27"/>
  <c r="N46" i="27"/>
  <c r="N47" i="27"/>
  <c r="N48" i="27"/>
  <c r="N49" i="27"/>
  <c r="N50" i="27"/>
  <c r="N51" i="27"/>
  <c r="N52" i="27"/>
  <c r="N53" i="27"/>
  <c r="N54" i="27"/>
  <c r="N55" i="27"/>
  <c r="N56" i="27"/>
  <c r="N57" i="27"/>
  <c r="N58" i="27"/>
  <c r="N59" i="27"/>
  <c r="N62" i="27"/>
  <c r="N63" i="27"/>
  <c r="N64" i="27"/>
  <c r="N65" i="27"/>
  <c r="N61" i="27"/>
  <c r="N66" i="27"/>
  <c r="J62" i="27"/>
  <c r="J63" i="27"/>
  <c r="J64" i="27"/>
  <c r="J65" i="27"/>
  <c r="J66" i="27"/>
  <c r="J61" i="27"/>
  <c r="J42" i="27"/>
  <c r="J43" i="27"/>
  <c r="J44" i="27"/>
  <c r="J45" i="27"/>
  <c r="J46" i="27"/>
  <c r="J47" i="27"/>
  <c r="J48" i="27"/>
  <c r="J49" i="27"/>
  <c r="J50" i="27"/>
  <c r="J51" i="27"/>
  <c r="J52" i="27"/>
  <c r="J53" i="27"/>
  <c r="J54" i="27"/>
  <c r="J55" i="27"/>
  <c r="J56" i="27"/>
  <c r="J57" i="27"/>
  <c r="J58" i="27"/>
  <c r="J59" i="27"/>
  <c r="J41" i="27"/>
  <c r="J20" i="27"/>
  <c r="J21" i="27"/>
  <c r="J22" i="27"/>
  <c r="J23" i="27"/>
  <c r="J24" i="27"/>
  <c r="J25" i="27"/>
  <c r="J26" i="27"/>
  <c r="J27" i="27"/>
  <c r="J28" i="27"/>
  <c r="J29" i="27"/>
  <c r="J30" i="27"/>
  <c r="J31" i="27"/>
  <c r="J32" i="27"/>
  <c r="J33" i="27"/>
  <c r="J34" i="27"/>
  <c r="J35" i="27"/>
  <c r="J36" i="27"/>
  <c r="J37" i="27"/>
  <c r="J38" i="27"/>
  <c r="J39" i="27"/>
  <c r="J19" i="27"/>
  <c r="F62" i="27"/>
  <c r="F63" i="27"/>
  <c r="F64" i="27"/>
  <c r="F65" i="27"/>
  <c r="F66" i="27"/>
  <c r="F61" i="27"/>
  <c r="F20" i="27"/>
  <c r="F21" i="27"/>
  <c r="F22" i="27"/>
  <c r="F23" i="27"/>
  <c r="F24" i="27"/>
  <c r="F25" i="27"/>
  <c r="F26" i="27"/>
  <c r="F27" i="27"/>
  <c r="F28" i="27"/>
  <c r="F29" i="27"/>
  <c r="F30" i="27"/>
  <c r="F31" i="27"/>
  <c r="F32" i="27"/>
  <c r="F33" i="27"/>
  <c r="F34" i="27"/>
  <c r="F35" i="27"/>
  <c r="F36" i="27"/>
  <c r="F37" i="27"/>
  <c r="F38" i="27"/>
  <c r="F39" i="27"/>
  <c r="F40" i="27"/>
  <c r="F41" i="27"/>
  <c r="F42" i="27"/>
  <c r="F43" i="27"/>
  <c r="F44" i="27"/>
  <c r="F45" i="27"/>
  <c r="F46" i="27"/>
  <c r="F47" i="27"/>
  <c r="F48" i="27"/>
  <c r="F49" i="27"/>
  <c r="F50" i="27"/>
  <c r="F51" i="27"/>
  <c r="F52" i="27"/>
  <c r="F53" i="27"/>
  <c r="F54" i="27"/>
  <c r="F55" i="27"/>
  <c r="F56" i="27"/>
  <c r="F57" i="27"/>
  <c r="F58" i="27"/>
  <c r="F59" i="27"/>
  <c r="F19" i="27"/>
  <c r="J4" i="18" l="1"/>
  <c r="K4" i="18"/>
  <c r="L4" i="18"/>
  <c r="M4" i="18"/>
  <c r="N4" i="18"/>
  <c r="O4" i="18"/>
  <c r="P4" i="18"/>
  <c r="Q4" i="18"/>
  <c r="R4" i="18"/>
  <c r="S4" i="18"/>
  <c r="T4" i="18"/>
  <c r="U4" i="18"/>
  <c r="V4" i="18"/>
  <c r="W4" i="18"/>
  <c r="X4" i="18"/>
  <c r="Y4" i="18"/>
  <c r="Z4" i="18"/>
  <c r="AA4" i="18"/>
  <c r="AB4" i="18"/>
  <c r="AC4" i="18"/>
  <c r="AD4" i="18"/>
  <c r="AE4" i="18"/>
  <c r="AF4" i="18"/>
  <c r="AG4" i="18"/>
  <c r="AH4" i="18"/>
  <c r="AI4" i="18"/>
  <c r="AJ4" i="18"/>
  <c r="AK4" i="18"/>
  <c r="AL4" i="18"/>
  <c r="AM4" i="18"/>
  <c r="AN4" i="18"/>
  <c r="AO4" i="18"/>
  <c r="AP4" i="18"/>
  <c r="AQ4" i="18"/>
  <c r="AR4" i="18"/>
  <c r="AS4" i="18"/>
  <c r="AT4" i="18"/>
  <c r="AU4" i="18"/>
  <c r="AV4" i="18"/>
  <c r="AW4" i="18"/>
  <c r="AX4" i="18"/>
  <c r="AY4" i="18"/>
  <c r="AZ4" i="18"/>
  <c r="BA4" i="18"/>
  <c r="BB4" i="18"/>
  <c r="BC4" i="18"/>
  <c r="BD4" i="18"/>
  <c r="BE4" i="18"/>
  <c r="BF4" i="18"/>
  <c r="BG4" i="18"/>
  <c r="BH4" i="18"/>
  <c r="BI4" i="18"/>
  <c r="BJ4" i="18"/>
  <c r="BK4" i="18"/>
  <c r="BL4" i="18"/>
  <c r="BM4" i="18"/>
  <c r="BN4" i="18"/>
  <c r="BO4" i="18"/>
  <c r="BP4" i="18"/>
  <c r="BQ4" i="18"/>
  <c r="BR4" i="18"/>
  <c r="BS4" i="18"/>
  <c r="BT4" i="18"/>
  <c r="BU4" i="18"/>
  <c r="BV4" i="18"/>
  <c r="BW4" i="18"/>
  <c r="BX4" i="18"/>
  <c r="BY4" i="18"/>
  <c r="BZ4" i="18"/>
  <c r="CA4" i="18"/>
  <c r="CB4" i="18"/>
  <c r="CC4" i="18"/>
  <c r="CD4" i="18"/>
  <c r="J5" i="18"/>
  <c r="K5" i="18"/>
  <c r="L5" i="18"/>
  <c r="M5" i="18"/>
  <c r="N5" i="18"/>
  <c r="O5" i="18"/>
  <c r="P5" i="18"/>
  <c r="Q5" i="18"/>
  <c r="R5" i="18"/>
  <c r="S5" i="18"/>
  <c r="T5" i="18"/>
  <c r="U5" i="18"/>
  <c r="V5" i="18"/>
  <c r="W5" i="18"/>
  <c r="X5" i="18"/>
  <c r="Y5" i="18"/>
  <c r="Z5" i="18"/>
  <c r="AA5" i="18"/>
  <c r="AB5" i="18"/>
  <c r="AC5" i="18"/>
  <c r="AD5" i="18"/>
  <c r="AE5" i="18"/>
  <c r="AF5" i="18"/>
  <c r="AG5" i="18"/>
  <c r="AH5" i="18"/>
  <c r="AI5" i="18"/>
  <c r="AJ5" i="18"/>
  <c r="AK5" i="18"/>
  <c r="AL5" i="18"/>
  <c r="AM5" i="18"/>
  <c r="AN5" i="18"/>
  <c r="AO5" i="18"/>
  <c r="AP5" i="18"/>
  <c r="AQ5" i="18"/>
  <c r="AR5" i="18"/>
  <c r="AS5" i="18"/>
  <c r="AT5" i="18"/>
  <c r="AU5" i="18"/>
  <c r="AV5" i="18"/>
  <c r="AS221" i="7" s="1"/>
  <c r="AW5" i="18"/>
  <c r="AX5" i="18"/>
  <c r="AY5" i="18"/>
  <c r="AZ5" i="18"/>
  <c r="AW221" i="7" s="1"/>
  <c r="BA5" i="18"/>
  <c r="BB5" i="18"/>
  <c r="BC5" i="18"/>
  <c r="BD5" i="18"/>
  <c r="BA221" i="7" s="1"/>
  <c r="BE5" i="18"/>
  <c r="BF5" i="18"/>
  <c r="BG5" i="18"/>
  <c r="BH5" i="18"/>
  <c r="BE221" i="7" s="1"/>
  <c r="BI5" i="18"/>
  <c r="BJ5" i="18"/>
  <c r="BK5" i="18"/>
  <c r="BL5" i="18"/>
  <c r="BM5" i="18"/>
  <c r="BN5" i="18"/>
  <c r="BO5" i="18"/>
  <c r="BP5" i="18"/>
  <c r="BQ5" i="18"/>
  <c r="BR5" i="18"/>
  <c r="BS5" i="18"/>
  <c r="BT5" i="18"/>
  <c r="BU5" i="18"/>
  <c r="BV5" i="18"/>
  <c r="BW5" i="18"/>
  <c r="BX5" i="18"/>
  <c r="BY5" i="18"/>
  <c r="BZ5" i="18"/>
  <c r="CA5" i="18"/>
  <c r="CB5" i="18"/>
  <c r="CC5" i="18"/>
  <c r="CD5" i="18"/>
  <c r="J6" i="18"/>
  <c r="K6" i="18"/>
  <c r="L6" i="18"/>
  <c r="M6" i="18"/>
  <c r="N6" i="18"/>
  <c r="O6" i="18"/>
  <c r="P6" i="18"/>
  <c r="Q6" i="18"/>
  <c r="R6" i="18"/>
  <c r="S6" i="18"/>
  <c r="T6" i="18"/>
  <c r="U6" i="18"/>
  <c r="V6" i="18"/>
  <c r="W6" i="18"/>
  <c r="X6" i="18"/>
  <c r="Y6" i="18"/>
  <c r="Z6" i="18"/>
  <c r="AA6" i="18"/>
  <c r="AB6" i="18"/>
  <c r="AC6" i="18"/>
  <c r="AD6" i="18"/>
  <c r="AE6" i="18"/>
  <c r="AF6" i="18"/>
  <c r="AG6" i="18"/>
  <c r="AH6" i="18"/>
  <c r="AI6" i="18"/>
  <c r="AJ6" i="18"/>
  <c r="AK6" i="18"/>
  <c r="AL6" i="18"/>
  <c r="AM6" i="18"/>
  <c r="AN6" i="18"/>
  <c r="AO6" i="18"/>
  <c r="AP6" i="18"/>
  <c r="AQ6" i="18"/>
  <c r="AR6" i="18"/>
  <c r="AS6" i="18"/>
  <c r="AT6" i="18"/>
  <c r="AU6" i="18"/>
  <c r="AR222" i="7" s="1"/>
  <c r="AV6" i="18"/>
  <c r="AW6" i="18"/>
  <c r="AX6" i="18"/>
  <c r="AY6" i="18"/>
  <c r="AV222" i="7" s="1"/>
  <c r="AZ6" i="18"/>
  <c r="BA6" i="18"/>
  <c r="BB6" i="18"/>
  <c r="BC6" i="18"/>
  <c r="AZ222" i="7" s="1"/>
  <c r="BD6" i="18"/>
  <c r="BE6" i="18"/>
  <c r="BF6" i="18"/>
  <c r="BG6" i="18"/>
  <c r="BD222" i="7" s="1"/>
  <c r="BH6" i="18"/>
  <c r="BI6" i="18"/>
  <c r="BJ6" i="18"/>
  <c r="BK6" i="18"/>
  <c r="BH222" i="7" s="1"/>
  <c r="BL6" i="18"/>
  <c r="BM6" i="18"/>
  <c r="BN6" i="18"/>
  <c r="BO6" i="18"/>
  <c r="BP6" i="18"/>
  <c r="BQ6" i="18"/>
  <c r="BR6" i="18"/>
  <c r="BS6" i="18"/>
  <c r="BT6" i="18"/>
  <c r="BU6" i="18"/>
  <c r="BV6" i="18"/>
  <c r="BW6" i="18"/>
  <c r="BX6" i="18"/>
  <c r="BY6" i="18"/>
  <c r="BZ6" i="18"/>
  <c r="CA6" i="18"/>
  <c r="CB6" i="18"/>
  <c r="CC6" i="18"/>
  <c r="CD6" i="18"/>
  <c r="J7" i="18"/>
  <c r="K7" i="18"/>
  <c r="L7" i="18"/>
  <c r="M7" i="18"/>
  <c r="N7" i="18"/>
  <c r="O7" i="18"/>
  <c r="P7" i="18"/>
  <c r="Q7" i="18"/>
  <c r="R7" i="18"/>
  <c r="S7" i="18"/>
  <c r="T7" i="18"/>
  <c r="U7" i="18"/>
  <c r="V7" i="18"/>
  <c r="W7" i="18"/>
  <c r="X7" i="18"/>
  <c r="Y7" i="18"/>
  <c r="Z7" i="18"/>
  <c r="AA7" i="18"/>
  <c r="AB7" i="18"/>
  <c r="AC7" i="18"/>
  <c r="AD7" i="18"/>
  <c r="AE7" i="18"/>
  <c r="AF7" i="18"/>
  <c r="AG7" i="18"/>
  <c r="AH7" i="18"/>
  <c r="AI7" i="18"/>
  <c r="AJ7" i="18"/>
  <c r="AK7" i="18"/>
  <c r="AL7" i="18"/>
  <c r="AM7" i="18"/>
  <c r="AN7" i="18"/>
  <c r="AO7" i="18"/>
  <c r="AP7" i="18"/>
  <c r="AQ7" i="18"/>
  <c r="AR7" i="18"/>
  <c r="AS7" i="18"/>
  <c r="AT7" i="18"/>
  <c r="AQ223" i="7" s="1"/>
  <c r="AU7" i="18"/>
  <c r="AV7" i="18"/>
  <c r="AW7" i="18"/>
  <c r="AX7" i="18"/>
  <c r="AU223" i="7" s="1"/>
  <c r="AY7" i="18"/>
  <c r="AZ7" i="18"/>
  <c r="BA7" i="18"/>
  <c r="BB7" i="18"/>
  <c r="AY223" i="7" s="1"/>
  <c r="BC7" i="18"/>
  <c r="BD7" i="18"/>
  <c r="BE7" i="18"/>
  <c r="BF7" i="18"/>
  <c r="BC223" i="7" s="1"/>
  <c r="BG7" i="18"/>
  <c r="BH7" i="18"/>
  <c r="BI7" i="18"/>
  <c r="BJ7" i="18"/>
  <c r="BG223" i="7" s="1"/>
  <c r="BK7" i="18"/>
  <c r="BL7" i="18"/>
  <c r="BM7" i="18"/>
  <c r="BN7" i="18"/>
  <c r="BO7" i="18"/>
  <c r="BP7" i="18"/>
  <c r="BQ7" i="18"/>
  <c r="BR7" i="18"/>
  <c r="BS7" i="18"/>
  <c r="BT7" i="18"/>
  <c r="BU7" i="18"/>
  <c r="BV7" i="18"/>
  <c r="BW7" i="18"/>
  <c r="BX7" i="18"/>
  <c r="BY7" i="18"/>
  <c r="BZ7" i="18"/>
  <c r="CA7" i="18"/>
  <c r="CB7" i="18"/>
  <c r="CC7" i="18"/>
  <c r="CD7" i="18"/>
  <c r="J8" i="18"/>
  <c r="K8" i="18"/>
  <c r="L8" i="18"/>
  <c r="M8" i="18"/>
  <c r="N8" i="18"/>
  <c r="O8" i="18"/>
  <c r="P8" i="18"/>
  <c r="Q8" i="18"/>
  <c r="R8" i="18"/>
  <c r="S8" i="18"/>
  <c r="T8" i="18"/>
  <c r="U8" i="18"/>
  <c r="V8" i="18"/>
  <c r="W8" i="18"/>
  <c r="X8" i="18"/>
  <c r="Y8" i="18"/>
  <c r="Z8" i="18"/>
  <c r="AA8" i="18"/>
  <c r="AB8" i="18"/>
  <c r="AC8" i="18"/>
  <c r="AD8" i="18"/>
  <c r="AE8" i="18"/>
  <c r="AF8" i="18"/>
  <c r="AG8" i="18"/>
  <c r="AH8" i="18"/>
  <c r="AI8" i="18"/>
  <c r="AJ8" i="18"/>
  <c r="AK8" i="18"/>
  <c r="AL8" i="18"/>
  <c r="AM8" i="18"/>
  <c r="AN8" i="18"/>
  <c r="AO8" i="18"/>
  <c r="AP8" i="18"/>
  <c r="AQ8" i="18"/>
  <c r="AR8" i="18"/>
  <c r="AS8" i="18"/>
  <c r="AT8" i="18"/>
  <c r="AU8" i="18"/>
  <c r="AV8" i="18"/>
  <c r="AW8" i="18"/>
  <c r="AT224" i="7" s="1"/>
  <c r="AX8" i="18"/>
  <c r="AY8" i="18"/>
  <c r="AZ8" i="18"/>
  <c r="BA8" i="18"/>
  <c r="AX224" i="7" s="1"/>
  <c r="BB8" i="18"/>
  <c r="BC8" i="18"/>
  <c r="BD8" i="18"/>
  <c r="BE8" i="18"/>
  <c r="BB224" i="7" s="1"/>
  <c r="BF8" i="18"/>
  <c r="BG8" i="18"/>
  <c r="BH8" i="18"/>
  <c r="BI8" i="18"/>
  <c r="BF224" i="7" s="1"/>
  <c r="BJ8" i="18"/>
  <c r="BK8" i="18"/>
  <c r="BL8" i="18"/>
  <c r="BM8" i="18"/>
  <c r="BN8" i="18"/>
  <c r="BO8" i="18"/>
  <c r="BP8" i="18"/>
  <c r="BQ8" i="18"/>
  <c r="BR8" i="18"/>
  <c r="BS8" i="18"/>
  <c r="BT8" i="18"/>
  <c r="BU8" i="18"/>
  <c r="BV8" i="18"/>
  <c r="BW8" i="18"/>
  <c r="BX8" i="18"/>
  <c r="BY8" i="18"/>
  <c r="BZ8" i="18"/>
  <c r="CA8" i="18"/>
  <c r="CB8" i="18"/>
  <c r="CC8" i="18"/>
  <c r="CD8" i="18"/>
  <c r="J9" i="18"/>
  <c r="K9" i="18"/>
  <c r="L9" i="18"/>
  <c r="M9" i="18"/>
  <c r="N9" i="18"/>
  <c r="O9" i="18"/>
  <c r="P9" i="18"/>
  <c r="Q9" i="18"/>
  <c r="R9" i="18"/>
  <c r="S9" i="18"/>
  <c r="T9" i="18"/>
  <c r="U9" i="18"/>
  <c r="V9" i="18"/>
  <c r="W9" i="18"/>
  <c r="X9" i="18"/>
  <c r="Y9" i="18"/>
  <c r="Z9" i="18"/>
  <c r="AA9" i="18"/>
  <c r="AB9" i="18"/>
  <c r="AC9" i="18"/>
  <c r="AD9" i="18"/>
  <c r="AE9" i="18"/>
  <c r="AF9" i="18"/>
  <c r="AG9" i="18"/>
  <c r="AH9" i="18"/>
  <c r="AI9" i="18"/>
  <c r="AJ9" i="18"/>
  <c r="AK9" i="18"/>
  <c r="AL9" i="18"/>
  <c r="AM9" i="18"/>
  <c r="AN9" i="18"/>
  <c r="AO9" i="18"/>
  <c r="AP9" i="18"/>
  <c r="AQ9" i="18"/>
  <c r="AR9" i="18"/>
  <c r="AS9" i="18"/>
  <c r="AT9" i="18"/>
  <c r="AU9" i="18"/>
  <c r="AV9" i="18"/>
  <c r="AS225" i="7" s="1"/>
  <c r="AW9" i="18"/>
  <c r="AX9" i="18"/>
  <c r="AY9" i="18"/>
  <c r="AZ9" i="18"/>
  <c r="AW225" i="7" s="1"/>
  <c r="BA9" i="18"/>
  <c r="BB9" i="18"/>
  <c r="BC9" i="18"/>
  <c r="BD9" i="18"/>
  <c r="BA225" i="7" s="1"/>
  <c r="BE9" i="18"/>
  <c r="BF9" i="18"/>
  <c r="BG9" i="18"/>
  <c r="BH9" i="18"/>
  <c r="BE225" i="7" s="1"/>
  <c r="BI9" i="18"/>
  <c r="BJ9" i="18"/>
  <c r="BK9" i="18"/>
  <c r="BL9" i="18"/>
  <c r="BM9" i="18"/>
  <c r="BN9" i="18"/>
  <c r="BO9" i="18"/>
  <c r="BP9" i="18"/>
  <c r="BQ9" i="18"/>
  <c r="BR9" i="18"/>
  <c r="BS9" i="18"/>
  <c r="BT9" i="18"/>
  <c r="BU9" i="18"/>
  <c r="BV9" i="18"/>
  <c r="BW9" i="18"/>
  <c r="BX9" i="18"/>
  <c r="BY9" i="18"/>
  <c r="BZ9" i="18"/>
  <c r="CA9" i="18"/>
  <c r="CB9" i="18"/>
  <c r="CC9" i="18"/>
  <c r="CD9" i="18"/>
  <c r="J10" i="18"/>
  <c r="K10" i="18"/>
  <c r="L10" i="18"/>
  <c r="M10" i="18"/>
  <c r="N10" i="18"/>
  <c r="O10" i="18"/>
  <c r="P10" i="18"/>
  <c r="Q10" i="18"/>
  <c r="R10" i="18"/>
  <c r="S10" i="18"/>
  <c r="T10" i="18"/>
  <c r="U10" i="18"/>
  <c r="V10" i="18"/>
  <c r="W10" i="18"/>
  <c r="X10" i="18"/>
  <c r="Y10" i="18"/>
  <c r="Z10" i="18"/>
  <c r="AA10" i="18"/>
  <c r="AB10" i="18"/>
  <c r="AC10" i="18"/>
  <c r="AD10" i="18"/>
  <c r="AE10" i="18"/>
  <c r="AF10" i="18"/>
  <c r="AG10" i="18"/>
  <c r="AH10" i="18"/>
  <c r="AI10" i="18"/>
  <c r="AJ10" i="18"/>
  <c r="AK10" i="18"/>
  <c r="AL10" i="18"/>
  <c r="AM10" i="18"/>
  <c r="AN10" i="18"/>
  <c r="AO10" i="18"/>
  <c r="AP10" i="18"/>
  <c r="AQ10" i="18"/>
  <c r="AR10" i="18"/>
  <c r="AS10" i="18"/>
  <c r="AT10" i="18"/>
  <c r="AU10" i="18"/>
  <c r="AR226" i="7" s="1"/>
  <c r="AV10" i="18"/>
  <c r="AW10" i="18"/>
  <c r="AX10" i="18"/>
  <c r="AY10" i="18"/>
  <c r="AV226" i="7" s="1"/>
  <c r="AZ10" i="18"/>
  <c r="BA10" i="18"/>
  <c r="BB10" i="18"/>
  <c r="BC10" i="18"/>
  <c r="AZ226" i="7" s="1"/>
  <c r="BD10" i="18"/>
  <c r="BE10" i="18"/>
  <c r="BF10" i="18"/>
  <c r="BG10" i="18"/>
  <c r="BD226" i="7" s="1"/>
  <c r="BH10" i="18"/>
  <c r="BI10" i="18"/>
  <c r="BJ10" i="18"/>
  <c r="BK10" i="18"/>
  <c r="BH226" i="7" s="1"/>
  <c r="BL10" i="18"/>
  <c r="BM10" i="18"/>
  <c r="BN10" i="18"/>
  <c r="BO10" i="18"/>
  <c r="BP10" i="18"/>
  <c r="BQ10" i="18"/>
  <c r="BR10" i="18"/>
  <c r="BS10" i="18"/>
  <c r="BT10" i="18"/>
  <c r="BU10" i="18"/>
  <c r="BV10" i="18"/>
  <c r="BW10" i="18"/>
  <c r="BX10" i="18"/>
  <c r="BY10" i="18"/>
  <c r="BZ10" i="18"/>
  <c r="CA10" i="18"/>
  <c r="CB10" i="18"/>
  <c r="CC10" i="18"/>
  <c r="CD10" i="18"/>
  <c r="J11" i="18"/>
  <c r="K11" i="18"/>
  <c r="L11" i="18"/>
  <c r="M11" i="18"/>
  <c r="N11" i="18"/>
  <c r="O11" i="18"/>
  <c r="P11" i="18"/>
  <c r="Q11" i="18"/>
  <c r="R11" i="18"/>
  <c r="S11" i="18"/>
  <c r="T11" i="18"/>
  <c r="U11" i="18"/>
  <c r="V11" i="18"/>
  <c r="W11" i="18"/>
  <c r="X11" i="18"/>
  <c r="Y11" i="18"/>
  <c r="Z11" i="18"/>
  <c r="AA11" i="18"/>
  <c r="AB11" i="18"/>
  <c r="AC11" i="18"/>
  <c r="AD11" i="18"/>
  <c r="AE11" i="18"/>
  <c r="AF11" i="18"/>
  <c r="AG11" i="18"/>
  <c r="AH11" i="18"/>
  <c r="AI11" i="18"/>
  <c r="AJ11" i="18"/>
  <c r="AK11" i="18"/>
  <c r="AL11" i="18"/>
  <c r="AM11" i="18"/>
  <c r="AN11" i="18"/>
  <c r="AO11" i="18"/>
  <c r="AP11" i="18"/>
  <c r="AQ11" i="18"/>
  <c r="AR11" i="18"/>
  <c r="AS11" i="18"/>
  <c r="AT11" i="18"/>
  <c r="AQ227" i="7" s="1"/>
  <c r="AU11" i="18"/>
  <c r="AV11" i="18"/>
  <c r="AW11" i="18"/>
  <c r="AX11" i="18"/>
  <c r="AU227" i="7" s="1"/>
  <c r="AY11" i="18"/>
  <c r="AZ11" i="18"/>
  <c r="BA11" i="18"/>
  <c r="BB11" i="18"/>
  <c r="AY227" i="7" s="1"/>
  <c r="BC11" i="18"/>
  <c r="BD11" i="18"/>
  <c r="BE11" i="18"/>
  <c r="BF11" i="18"/>
  <c r="BC227" i="7" s="1"/>
  <c r="BG11" i="18"/>
  <c r="BH11" i="18"/>
  <c r="BI11" i="18"/>
  <c r="BJ11" i="18"/>
  <c r="BG227" i="7" s="1"/>
  <c r="BK11" i="18"/>
  <c r="BL11" i="18"/>
  <c r="BM11" i="18"/>
  <c r="BN11" i="18"/>
  <c r="BO11" i="18"/>
  <c r="BP11" i="18"/>
  <c r="BQ11" i="18"/>
  <c r="BR11" i="18"/>
  <c r="BS11" i="18"/>
  <c r="BT11" i="18"/>
  <c r="BU11" i="18"/>
  <c r="BV11" i="18"/>
  <c r="BW11" i="18"/>
  <c r="BX11" i="18"/>
  <c r="BY11" i="18"/>
  <c r="BZ11" i="18"/>
  <c r="CA11" i="18"/>
  <c r="CB11" i="18"/>
  <c r="CC11" i="18"/>
  <c r="CD11" i="18"/>
  <c r="J12" i="18"/>
  <c r="K12" i="18"/>
  <c r="L12" i="18"/>
  <c r="M12" i="18"/>
  <c r="N12" i="18"/>
  <c r="O12" i="18"/>
  <c r="P12" i="18"/>
  <c r="Q12" i="18"/>
  <c r="R12" i="18"/>
  <c r="S12" i="18"/>
  <c r="T12" i="18"/>
  <c r="U12" i="18"/>
  <c r="V12" i="18"/>
  <c r="W12" i="18"/>
  <c r="X12" i="18"/>
  <c r="Y12" i="18"/>
  <c r="Z12" i="18"/>
  <c r="AA12" i="18"/>
  <c r="AB12" i="18"/>
  <c r="AC12" i="18"/>
  <c r="AD12" i="18"/>
  <c r="AE12" i="18"/>
  <c r="AF12" i="18"/>
  <c r="AG12" i="18"/>
  <c r="AH12" i="18"/>
  <c r="AI12" i="18"/>
  <c r="AJ12" i="18"/>
  <c r="AK12" i="18"/>
  <c r="AL12" i="18"/>
  <c r="AM12" i="18"/>
  <c r="AN12" i="18"/>
  <c r="AO12" i="18"/>
  <c r="AP12" i="18"/>
  <c r="AQ12" i="18"/>
  <c r="AR12" i="18"/>
  <c r="AS12" i="18"/>
  <c r="AT12" i="18"/>
  <c r="AU12" i="18"/>
  <c r="AV12" i="18"/>
  <c r="AW12" i="18"/>
  <c r="AT228" i="7" s="1"/>
  <c r="AX12" i="18"/>
  <c r="AY12" i="18"/>
  <c r="AZ12" i="18"/>
  <c r="BA12" i="18"/>
  <c r="AX228" i="7" s="1"/>
  <c r="BB12" i="18"/>
  <c r="BC12" i="18"/>
  <c r="BD12" i="18"/>
  <c r="BE12" i="18"/>
  <c r="BB228" i="7" s="1"/>
  <c r="BF12" i="18"/>
  <c r="BG12" i="18"/>
  <c r="BH12" i="18"/>
  <c r="BI12" i="18"/>
  <c r="BF228" i="7" s="1"/>
  <c r="BJ12" i="18"/>
  <c r="BK12" i="18"/>
  <c r="BL12" i="18"/>
  <c r="BM12" i="18"/>
  <c r="BN12" i="18"/>
  <c r="BO12" i="18"/>
  <c r="BP12" i="18"/>
  <c r="BQ12" i="18"/>
  <c r="BR12" i="18"/>
  <c r="BS12" i="18"/>
  <c r="BT12" i="18"/>
  <c r="BU12" i="18"/>
  <c r="BV12" i="18"/>
  <c r="BW12" i="18"/>
  <c r="BX12" i="18"/>
  <c r="BY12" i="18"/>
  <c r="BZ12" i="18"/>
  <c r="CA12" i="18"/>
  <c r="CB12" i="18"/>
  <c r="CC12" i="18"/>
  <c r="CD12" i="18"/>
  <c r="J13" i="18"/>
  <c r="K13" i="18"/>
  <c r="L13" i="18"/>
  <c r="M13" i="18"/>
  <c r="N13" i="18"/>
  <c r="O13" i="18"/>
  <c r="P13" i="18"/>
  <c r="Q13" i="18"/>
  <c r="R13" i="18"/>
  <c r="S13" i="18"/>
  <c r="T13" i="18"/>
  <c r="U13" i="18"/>
  <c r="V13" i="18"/>
  <c r="W13" i="18"/>
  <c r="X13" i="18"/>
  <c r="Y13" i="18"/>
  <c r="Z13" i="18"/>
  <c r="AA13" i="18"/>
  <c r="AB13" i="18"/>
  <c r="AC13" i="18"/>
  <c r="AD13" i="18"/>
  <c r="AE13" i="18"/>
  <c r="AF13" i="18"/>
  <c r="AG13" i="18"/>
  <c r="AH13" i="18"/>
  <c r="AI13" i="18"/>
  <c r="AJ13" i="18"/>
  <c r="AK13" i="18"/>
  <c r="AL13" i="18"/>
  <c r="AM13" i="18"/>
  <c r="AN13" i="18"/>
  <c r="AO13" i="18"/>
  <c r="AP13" i="18"/>
  <c r="AQ13" i="18"/>
  <c r="AR13" i="18"/>
  <c r="AS13" i="18"/>
  <c r="AT13" i="18"/>
  <c r="AU13" i="18"/>
  <c r="AR229" i="7" s="1"/>
  <c r="AV13" i="18"/>
  <c r="AS229" i="7" s="1"/>
  <c r="AW13" i="18"/>
  <c r="AX13" i="18"/>
  <c r="AY13" i="18"/>
  <c r="AZ13" i="18"/>
  <c r="AW229" i="7" s="1"/>
  <c r="BA13" i="18"/>
  <c r="BB13" i="18"/>
  <c r="BC13" i="18"/>
  <c r="BD13" i="18"/>
  <c r="BA229" i="7" s="1"/>
  <c r="BE13" i="18"/>
  <c r="BF13" i="18"/>
  <c r="BG13" i="18"/>
  <c r="BD229" i="7" s="1"/>
  <c r="BH13" i="18"/>
  <c r="BE229" i="7" s="1"/>
  <c r="BI13" i="18"/>
  <c r="BJ13" i="18"/>
  <c r="BK13" i="18"/>
  <c r="BL13" i="18"/>
  <c r="BM13" i="18"/>
  <c r="BN13" i="18"/>
  <c r="BO13" i="18"/>
  <c r="BP13" i="18"/>
  <c r="BQ13" i="18"/>
  <c r="BR13" i="18"/>
  <c r="BS13" i="18"/>
  <c r="BT13" i="18"/>
  <c r="BU13" i="18"/>
  <c r="BV13" i="18"/>
  <c r="BW13" i="18"/>
  <c r="BX13" i="18"/>
  <c r="BY13" i="18"/>
  <c r="BZ13" i="18"/>
  <c r="CA13" i="18"/>
  <c r="CB13" i="18"/>
  <c r="CC13" i="18"/>
  <c r="CD13" i="18"/>
  <c r="J14" i="18"/>
  <c r="K14" i="18"/>
  <c r="L14" i="18"/>
  <c r="M14" i="18"/>
  <c r="N14" i="18"/>
  <c r="O14" i="18"/>
  <c r="P14" i="18"/>
  <c r="Q14" i="18"/>
  <c r="R14" i="18"/>
  <c r="S14" i="18"/>
  <c r="T14" i="18"/>
  <c r="U14" i="18"/>
  <c r="V14" i="18"/>
  <c r="W14" i="18"/>
  <c r="X14" i="18"/>
  <c r="Y14" i="18"/>
  <c r="Z14" i="18"/>
  <c r="AA14" i="18"/>
  <c r="AB14" i="18"/>
  <c r="AC14" i="18"/>
  <c r="AD14" i="18"/>
  <c r="AE14" i="18"/>
  <c r="AF14" i="18"/>
  <c r="AG14" i="18"/>
  <c r="AH14" i="18"/>
  <c r="AI14" i="18"/>
  <c r="AJ14" i="18"/>
  <c r="AK14" i="18"/>
  <c r="AL14" i="18"/>
  <c r="AM14" i="18"/>
  <c r="AN14" i="18"/>
  <c r="AO14" i="18"/>
  <c r="AP14" i="18"/>
  <c r="AQ14" i="18"/>
  <c r="AR14" i="18"/>
  <c r="AS14" i="18"/>
  <c r="AT14" i="18"/>
  <c r="AQ230" i="7" s="1"/>
  <c r="AU14" i="18"/>
  <c r="AR230" i="7" s="1"/>
  <c r="AV14" i="18"/>
  <c r="AW14" i="18"/>
  <c r="AX14" i="18"/>
  <c r="AU230" i="7" s="1"/>
  <c r="AY14" i="18"/>
  <c r="AV230" i="7" s="1"/>
  <c r="AZ14" i="18"/>
  <c r="BA14" i="18"/>
  <c r="BB14" i="18"/>
  <c r="AY230" i="7" s="1"/>
  <c r="BC14" i="18"/>
  <c r="AZ230" i="7" s="1"/>
  <c r="BD14" i="18"/>
  <c r="BE14" i="18"/>
  <c r="BF14" i="18"/>
  <c r="BD230" i="7"/>
  <c r="BH14" i="18"/>
  <c r="BI14" i="18"/>
  <c r="BJ14" i="18"/>
  <c r="BK14" i="18"/>
  <c r="BL14" i="18"/>
  <c r="BM14" i="18"/>
  <c r="BN14" i="18"/>
  <c r="BO14" i="18"/>
  <c r="BP14" i="18"/>
  <c r="BQ14" i="18"/>
  <c r="BR14" i="18"/>
  <c r="BS14" i="18"/>
  <c r="BT14" i="18"/>
  <c r="BU14" i="18"/>
  <c r="BV14" i="18"/>
  <c r="BW14" i="18"/>
  <c r="BX14" i="18"/>
  <c r="BY14" i="18"/>
  <c r="BZ14" i="18"/>
  <c r="CA14" i="18"/>
  <c r="CB14" i="18"/>
  <c r="CC14" i="18"/>
  <c r="CD14" i="18"/>
  <c r="J15" i="18"/>
  <c r="K15" i="18"/>
  <c r="L15" i="18"/>
  <c r="M15" i="18"/>
  <c r="N15" i="18"/>
  <c r="O15" i="18"/>
  <c r="P15" i="18"/>
  <c r="Q15" i="18"/>
  <c r="R15" i="18"/>
  <c r="S15" i="18"/>
  <c r="T15" i="18"/>
  <c r="U15" i="18"/>
  <c r="V15" i="18"/>
  <c r="W15" i="18"/>
  <c r="X15" i="18"/>
  <c r="Y15" i="18"/>
  <c r="Z15" i="18"/>
  <c r="AA15" i="18"/>
  <c r="AB15" i="18"/>
  <c r="AC15" i="18"/>
  <c r="AD15" i="18"/>
  <c r="AE15" i="18"/>
  <c r="AF15" i="18"/>
  <c r="AG15" i="18"/>
  <c r="AH15" i="18"/>
  <c r="AI15" i="18"/>
  <c r="AJ15" i="18"/>
  <c r="AK15" i="18"/>
  <c r="AL15" i="18"/>
  <c r="AM15" i="18"/>
  <c r="AN15" i="18"/>
  <c r="AO15" i="18"/>
  <c r="AP15" i="18"/>
  <c r="AQ15" i="18"/>
  <c r="AR15" i="18"/>
  <c r="AS15" i="18"/>
  <c r="AT15" i="18"/>
  <c r="AU15" i="18"/>
  <c r="AV15" i="18"/>
  <c r="AW15" i="18"/>
  <c r="AX15" i="18"/>
  <c r="AY15" i="18"/>
  <c r="AZ15" i="18"/>
  <c r="BA15" i="18"/>
  <c r="BB15" i="18"/>
  <c r="BC15" i="18"/>
  <c r="BD15" i="18"/>
  <c r="BE15" i="18"/>
  <c r="BF15" i="18"/>
  <c r="BC231" i="7" s="1"/>
  <c r="BG15" i="18"/>
  <c r="BH15" i="18"/>
  <c r="BI15" i="18"/>
  <c r="BJ15" i="18"/>
  <c r="BK15" i="18"/>
  <c r="BL15" i="18"/>
  <c r="BM15" i="18"/>
  <c r="BN15" i="18"/>
  <c r="BO15" i="18"/>
  <c r="BP15" i="18"/>
  <c r="BQ15" i="18"/>
  <c r="BR15" i="18"/>
  <c r="BS15" i="18"/>
  <c r="BT15" i="18"/>
  <c r="BU15" i="18"/>
  <c r="BV15" i="18"/>
  <c r="BW15" i="18"/>
  <c r="BX15" i="18"/>
  <c r="BY15" i="18"/>
  <c r="BZ15" i="18"/>
  <c r="CA15" i="18"/>
  <c r="CB15" i="18"/>
  <c r="CC15" i="18"/>
  <c r="CD15" i="18"/>
  <c r="J16" i="18"/>
  <c r="K16" i="18"/>
  <c r="L16" i="18"/>
  <c r="M16" i="18"/>
  <c r="N16" i="18"/>
  <c r="O16" i="18"/>
  <c r="P16" i="18"/>
  <c r="Q16" i="18"/>
  <c r="R16" i="18"/>
  <c r="S16" i="18"/>
  <c r="T16" i="18"/>
  <c r="U16" i="18"/>
  <c r="V16" i="18"/>
  <c r="W16" i="18"/>
  <c r="X16" i="18"/>
  <c r="Y16" i="18"/>
  <c r="Z16" i="18"/>
  <c r="AA16" i="18"/>
  <c r="AB16" i="18"/>
  <c r="AC16" i="18"/>
  <c r="AD16" i="18"/>
  <c r="AE16" i="18"/>
  <c r="AF16" i="18"/>
  <c r="AG16" i="18"/>
  <c r="AH16" i="18"/>
  <c r="AI16" i="18"/>
  <c r="AJ16" i="18"/>
  <c r="AK16" i="18"/>
  <c r="AL16" i="18"/>
  <c r="AM16" i="18"/>
  <c r="AN16" i="18"/>
  <c r="AO16" i="18"/>
  <c r="AP16" i="18"/>
  <c r="AQ16" i="18"/>
  <c r="AR16" i="18"/>
  <c r="AS16" i="18"/>
  <c r="AT16" i="18"/>
  <c r="AU16" i="18"/>
  <c r="AV16" i="18"/>
  <c r="AW16" i="18"/>
  <c r="AX16" i="18"/>
  <c r="AY16" i="18"/>
  <c r="AZ16" i="18"/>
  <c r="BA16" i="18"/>
  <c r="BB16" i="18"/>
  <c r="BC16" i="18"/>
  <c r="BD16" i="18"/>
  <c r="BE16" i="18"/>
  <c r="BB232" i="7" s="1"/>
  <c r="BF16" i="18"/>
  <c r="BG16" i="18"/>
  <c r="BH16" i="18"/>
  <c r="BI16" i="18"/>
  <c r="BJ16" i="18"/>
  <c r="BK16" i="18"/>
  <c r="BL16" i="18"/>
  <c r="BM16" i="18"/>
  <c r="BN16" i="18"/>
  <c r="BO16" i="18"/>
  <c r="BP16" i="18"/>
  <c r="BQ16" i="18"/>
  <c r="BR16" i="18"/>
  <c r="BS16" i="18"/>
  <c r="BT16" i="18"/>
  <c r="BU16" i="18"/>
  <c r="BV16" i="18"/>
  <c r="BW16" i="18"/>
  <c r="BX16" i="18"/>
  <c r="BY16" i="18"/>
  <c r="BZ16" i="18"/>
  <c r="CA16" i="18"/>
  <c r="CB16" i="18"/>
  <c r="CC16" i="18"/>
  <c r="CD16" i="18"/>
  <c r="J17" i="18"/>
  <c r="K17" i="18"/>
  <c r="L17" i="18"/>
  <c r="M17" i="18"/>
  <c r="N17" i="18"/>
  <c r="O17" i="18"/>
  <c r="P17" i="18"/>
  <c r="Q17" i="18"/>
  <c r="R17" i="18"/>
  <c r="S17" i="18"/>
  <c r="T17" i="18"/>
  <c r="U17" i="18"/>
  <c r="V17" i="18"/>
  <c r="W17" i="18"/>
  <c r="X17" i="18"/>
  <c r="Y17" i="18"/>
  <c r="Z17" i="18"/>
  <c r="AA17" i="18"/>
  <c r="AB17" i="18"/>
  <c r="AC17" i="18"/>
  <c r="AD17" i="18"/>
  <c r="AE17" i="18"/>
  <c r="AF17" i="18"/>
  <c r="AG17" i="18"/>
  <c r="AH17" i="18"/>
  <c r="AI17" i="18"/>
  <c r="AJ17" i="18"/>
  <c r="AK17" i="18"/>
  <c r="AL17" i="18"/>
  <c r="AM17" i="18"/>
  <c r="AN17" i="18"/>
  <c r="AO17" i="18"/>
  <c r="AP17" i="18"/>
  <c r="AQ17" i="18"/>
  <c r="AR17" i="18"/>
  <c r="AS17" i="18"/>
  <c r="AT17" i="18"/>
  <c r="AU17" i="18"/>
  <c r="AV17" i="18"/>
  <c r="AW17" i="18"/>
  <c r="AX17" i="18"/>
  <c r="AY17" i="18"/>
  <c r="AZ17" i="18"/>
  <c r="BA17" i="18"/>
  <c r="BB17" i="18"/>
  <c r="BC17" i="18"/>
  <c r="BD17" i="18"/>
  <c r="BA233" i="7" s="1"/>
  <c r="BE17" i="18"/>
  <c r="BF17" i="18"/>
  <c r="BG17" i="18"/>
  <c r="BH17" i="18"/>
  <c r="BE233" i="7" s="1"/>
  <c r="BI17" i="18"/>
  <c r="BJ17" i="18"/>
  <c r="BK17" i="18"/>
  <c r="BL17" i="18"/>
  <c r="BM17" i="18"/>
  <c r="BN17" i="18"/>
  <c r="BO17" i="18"/>
  <c r="BP17" i="18"/>
  <c r="BQ17" i="18"/>
  <c r="BR17" i="18"/>
  <c r="BS17" i="18"/>
  <c r="BT17" i="18"/>
  <c r="BU17" i="18"/>
  <c r="BV17" i="18"/>
  <c r="BW17" i="18"/>
  <c r="BX17" i="18"/>
  <c r="BY17" i="18"/>
  <c r="BZ17" i="18"/>
  <c r="CA17" i="18"/>
  <c r="CB17" i="18"/>
  <c r="CC17" i="18"/>
  <c r="CD17" i="18"/>
  <c r="J18" i="18"/>
  <c r="K18" i="18"/>
  <c r="L18" i="18"/>
  <c r="M18" i="18"/>
  <c r="N18" i="18"/>
  <c r="O18" i="18"/>
  <c r="P18" i="18"/>
  <c r="Q18" i="18"/>
  <c r="R18" i="18"/>
  <c r="S18" i="18"/>
  <c r="T18" i="18"/>
  <c r="U18" i="18"/>
  <c r="V18" i="18"/>
  <c r="W18" i="18"/>
  <c r="X18" i="18"/>
  <c r="Y18" i="18"/>
  <c r="Z18" i="18"/>
  <c r="AA18" i="18"/>
  <c r="AB18" i="18"/>
  <c r="AC18" i="18"/>
  <c r="AD18" i="18"/>
  <c r="AE18" i="18"/>
  <c r="AF18" i="18"/>
  <c r="AG18" i="18"/>
  <c r="AH18" i="18"/>
  <c r="AI18" i="18"/>
  <c r="AJ18" i="18"/>
  <c r="AK18" i="18"/>
  <c r="AL18" i="18"/>
  <c r="AM18" i="18"/>
  <c r="AN18" i="18"/>
  <c r="AO18" i="18"/>
  <c r="AP18" i="18"/>
  <c r="AQ18" i="18"/>
  <c r="AR18" i="18"/>
  <c r="AS18" i="18"/>
  <c r="AT18" i="18"/>
  <c r="AU18" i="18"/>
  <c r="AV18" i="18"/>
  <c r="AW18" i="18"/>
  <c r="AX18" i="18"/>
  <c r="AY18" i="18"/>
  <c r="AZ18" i="18"/>
  <c r="BA18" i="18"/>
  <c r="BB18" i="18"/>
  <c r="BC18" i="18"/>
  <c r="AZ234" i="7" s="1"/>
  <c r="BD18" i="18"/>
  <c r="BE18" i="18"/>
  <c r="BF18" i="18"/>
  <c r="BG18" i="18"/>
  <c r="BD234" i="7" s="1"/>
  <c r="BH18" i="18"/>
  <c r="BI18" i="18"/>
  <c r="BJ18" i="18"/>
  <c r="BK18" i="18"/>
  <c r="BL18" i="18"/>
  <c r="BM18" i="18"/>
  <c r="BN18" i="18"/>
  <c r="BO18" i="18"/>
  <c r="BP18" i="18"/>
  <c r="BQ18" i="18"/>
  <c r="BR18" i="18"/>
  <c r="BS18" i="18"/>
  <c r="BT18" i="18"/>
  <c r="BU18" i="18"/>
  <c r="BV18" i="18"/>
  <c r="BW18" i="18"/>
  <c r="BX18" i="18"/>
  <c r="BY18" i="18"/>
  <c r="BZ18" i="18"/>
  <c r="CA18" i="18"/>
  <c r="CB18" i="18"/>
  <c r="CC18" i="18"/>
  <c r="CD18" i="18"/>
  <c r="J19" i="18"/>
  <c r="K19" i="18"/>
  <c r="L19" i="18"/>
  <c r="M19" i="18"/>
  <c r="N19" i="18"/>
  <c r="O19" i="18"/>
  <c r="P19" i="18"/>
  <c r="Q19" i="18"/>
  <c r="R19" i="18"/>
  <c r="S19" i="18"/>
  <c r="T19" i="18"/>
  <c r="U19" i="18"/>
  <c r="V19" i="18"/>
  <c r="W19" i="18"/>
  <c r="X19" i="18"/>
  <c r="Y19" i="18"/>
  <c r="Z19" i="18"/>
  <c r="AA19" i="18"/>
  <c r="AB19" i="18"/>
  <c r="AC19" i="18"/>
  <c r="AD19" i="18"/>
  <c r="AE19" i="18"/>
  <c r="AF19" i="18"/>
  <c r="AG19" i="18"/>
  <c r="AH19" i="18"/>
  <c r="AI19" i="18"/>
  <c r="AJ19" i="18"/>
  <c r="AK19" i="18"/>
  <c r="AL19" i="18"/>
  <c r="AM19" i="18"/>
  <c r="AN19" i="18"/>
  <c r="AO19" i="18"/>
  <c r="AP19" i="18"/>
  <c r="AQ19" i="18"/>
  <c r="AR19" i="18"/>
  <c r="AS19" i="18"/>
  <c r="AT19" i="18"/>
  <c r="AU19" i="18"/>
  <c r="AV19" i="18"/>
  <c r="AW19" i="18"/>
  <c r="AX19" i="18"/>
  <c r="AY19" i="18"/>
  <c r="AZ19" i="18"/>
  <c r="BA19" i="18"/>
  <c r="BB19" i="18"/>
  <c r="BC19" i="18"/>
  <c r="BD19" i="18"/>
  <c r="BE19" i="18"/>
  <c r="BF19" i="18"/>
  <c r="BC235" i="7" s="1"/>
  <c r="BG19" i="18"/>
  <c r="BH19" i="18"/>
  <c r="BI19" i="18"/>
  <c r="BJ19" i="18"/>
  <c r="BK19" i="18"/>
  <c r="BL19" i="18"/>
  <c r="BM19" i="18"/>
  <c r="BN19" i="18"/>
  <c r="BO19" i="18"/>
  <c r="BP19" i="18"/>
  <c r="BQ19" i="18"/>
  <c r="BR19" i="18"/>
  <c r="BS19" i="18"/>
  <c r="BT19" i="18"/>
  <c r="BU19" i="18"/>
  <c r="BV19" i="18"/>
  <c r="BW19" i="18"/>
  <c r="BX19" i="18"/>
  <c r="BY19" i="18"/>
  <c r="BZ19" i="18"/>
  <c r="CA19" i="18"/>
  <c r="CB19" i="18"/>
  <c r="CC19" i="18"/>
  <c r="CD19" i="18"/>
  <c r="J20" i="18"/>
  <c r="K20" i="18"/>
  <c r="L20" i="18"/>
  <c r="M20" i="18"/>
  <c r="N20" i="18"/>
  <c r="O20" i="18"/>
  <c r="P20" i="18"/>
  <c r="Q20" i="18"/>
  <c r="R20" i="18"/>
  <c r="S20" i="18"/>
  <c r="T20" i="18"/>
  <c r="U20" i="18"/>
  <c r="V20" i="18"/>
  <c r="W20" i="18"/>
  <c r="X20" i="18"/>
  <c r="Y20" i="18"/>
  <c r="Z20" i="18"/>
  <c r="AA20" i="18"/>
  <c r="AB20" i="18"/>
  <c r="AC20" i="18"/>
  <c r="AD20" i="18"/>
  <c r="AE20" i="18"/>
  <c r="AF20" i="18"/>
  <c r="AG20" i="18"/>
  <c r="AH20" i="18"/>
  <c r="AI20" i="18"/>
  <c r="AJ20" i="18"/>
  <c r="AK20" i="18"/>
  <c r="AL20" i="18"/>
  <c r="AM20" i="18"/>
  <c r="AN20" i="18"/>
  <c r="AO20" i="18"/>
  <c r="AP20" i="18"/>
  <c r="AQ20" i="18"/>
  <c r="AR20" i="18"/>
  <c r="AS20" i="18"/>
  <c r="AT20" i="18"/>
  <c r="AU20" i="18"/>
  <c r="AV20" i="18"/>
  <c r="AW20" i="18"/>
  <c r="AX20" i="18"/>
  <c r="AY20" i="18"/>
  <c r="AZ20" i="18"/>
  <c r="BA20" i="18"/>
  <c r="BB20" i="18"/>
  <c r="BC20" i="18"/>
  <c r="BD20" i="18"/>
  <c r="BE20" i="18"/>
  <c r="BB236" i="7" s="1"/>
  <c r="BF20" i="18"/>
  <c r="BG20" i="18"/>
  <c r="BH20" i="18"/>
  <c r="BI20" i="18"/>
  <c r="BJ20" i="18"/>
  <c r="BK20" i="18"/>
  <c r="BL20" i="18"/>
  <c r="BM20" i="18"/>
  <c r="BN20" i="18"/>
  <c r="BO20" i="18"/>
  <c r="BP20" i="18"/>
  <c r="BQ20" i="18"/>
  <c r="BR20" i="18"/>
  <c r="BS20" i="18"/>
  <c r="BT20" i="18"/>
  <c r="BU20" i="18"/>
  <c r="BV20" i="18"/>
  <c r="BW20" i="18"/>
  <c r="BX20" i="18"/>
  <c r="BY20" i="18"/>
  <c r="BZ20" i="18"/>
  <c r="CA20" i="18"/>
  <c r="CB20" i="18"/>
  <c r="CC20" i="18"/>
  <c r="CD20" i="18"/>
  <c r="J21" i="18"/>
  <c r="K21" i="18"/>
  <c r="L21" i="18"/>
  <c r="M21" i="18"/>
  <c r="N21" i="18"/>
  <c r="O21" i="18"/>
  <c r="P21" i="18"/>
  <c r="Q21" i="18"/>
  <c r="R21" i="18"/>
  <c r="S21" i="18"/>
  <c r="T21" i="18"/>
  <c r="U21" i="18"/>
  <c r="V21" i="18"/>
  <c r="W21" i="18"/>
  <c r="X21" i="18"/>
  <c r="Y21" i="18"/>
  <c r="Z21" i="18"/>
  <c r="AA21" i="18"/>
  <c r="AB21" i="18"/>
  <c r="AC21" i="18"/>
  <c r="AD21" i="18"/>
  <c r="AE21" i="18"/>
  <c r="AF21" i="18"/>
  <c r="AG21" i="18"/>
  <c r="AH21" i="18"/>
  <c r="AI21" i="18"/>
  <c r="AJ21" i="18"/>
  <c r="AK21" i="18"/>
  <c r="AL21" i="18"/>
  <c r="AM21" i="18"/>
  <c r="AN21" i="18"/>
  <c r="AO21" i="18"/>
  <c r="AP21" i="18"/>
  <c r="AQ21" i="18"/>
  <c r="AR21" i="18"/>
  <c r="AS21" i="18"/>
  <c r="AT21" i="18"/>
  <c r="AU21" i="18"/>
  <c r="AV21" i="18"/>
  <c r="AW21" i="18"/>
  <c r="AX21" i="18"/>
  <c r="AY21" i="18"/>
  <c r="AZ21" i="18"/>
  <c r="BA21" i="18"/>
  <c r="BB21" i="18"/>
  <c r="BC21" i="18"/>
  <c r="BD21" i="18"/>
  <c r="BA237" i="7" s="1"/>
  <c r="BE21" i="18"/>
  <c r="BF21" i="18"/>
  <c r="BG21" i="18"/>
  <c r="BH21" i="18"/>
  <c r="BE237" i="7" s="1"/>
  <c r="BI21" i="18"/>
  <c r="BJ21" i="18"/>
  <c r="BK21" i="18"/>
  <c r="BL21" i="18"/>
  <c r="BM21" i="18"/>
  <c r="BN21" i="18"/>
  <c r="BO21" i="18"/>
  <c r="BP21" i="18"/>
  <c r="BQ21" i="18"/>
  <c r="BR21" i="18"/>
  <c r="BS21" i="18"/>
  <c r="BT21" i="18"/>
  <c r="BU21" i="18"/>
  <c r="BV21" i="18"/>
  <c r="BW21" i="18"/>
  <c r="BX21" i="18"/>
  <c r="BY21" i="18"/>
  <c r="BZ21" i="18"/>
  <c r="CA21" i="18"/>
  <c r="CB21" i="18"/>
  <c r="CC21" i="18"/>
  <c r="CD21" i="18"/>
  <c r="J22" i="18"/>
  <c r="K22" i="18"/>
  <c r="L22" i="18"/>
  <c r="M22" i="18"/>
  <c r="N22" i="18"/>
  <c r="O22" i="18"/>
  <c r="P22" i="18"/>
  <c r="Q22" i="18"/>
  <c r="R22" i="18"/>
  <c r="S22" i="18"/>
  <c r="T22" i="18"/>
  <c r="U22" i="18"/>
  <c r="V22" i="18"/>
  <c r="W22" i="18"/>
  <c r="X22" i="18"/>
  <c r="Y22" i="18"/>
  <c r="Z22" i="18"/>
  <c r="AA22" i="18"/>
  <c r="AB22" i="18"/>
  <c r="AC22" i="18"/>
  <c r="AD22" i="18"/>
  <c r="AE22" i="18"/>
  <c r="AF22" i="18"/>
  <c r="AG22" i="18"/>
  <c r="AH22" i="18"/>
  <c r="AI22" i="18"/>
  <c r="AJ22" i="18"/>
  <c r="AK22" i="18"/>
  <c r="AL22" i="18"/>
  <c r="AM22" i="18"/>
  <c r="AN22" i="18"/>
  <c r="AO22" i="18"/>
  <c r="AP22" i="18"/>
  <c r="AQ22" i="18"/>
  <c r="AR22" i="18"/>
  <c r="AS22" i="18"/>
  <c r="AT22" i="18"/>
  <c r="AU22" i="18"/>
  <c r="AV22" i="18"/>
  <c r="AW22" i="18"/>
  <c r="AX22" i="18"/>
  <c r="AY22" i="18"/>
  <c r="AZ22" i="18"/>
  <c r="BA22" i="18"/>
  <c r="BB22" i="18"/>
  <c r="BC22" i="18"/>
  <c r="AZ238" i="7" s="1"/>
  <c r="BD22" i="18"/>
  <c r="BE22" i="18"/>
  <c r="BF22" i="18"/>
  <c r="BG22" i="18"/>
  <c r="BD238" i="7" s="1"/>
  <c r="BH22" i="18"/>
  <c r="BI22" i="18"/>
  <c r="BJ22" i="18"/>
  <c r="BK22" i="18"/>
  <c r="BL22" i="18"/>
  <c r="BM22" i="18"/>
  <c r="BN22" i="18"/>
  <c r="BO22" i="18"/>
  <c r="BP22" i="18"/>
  <c r="BQ22" i="18"/>
  <c r="BR22" i="18"/>
  <c r="BS22" i="18"/>
  <c r="BT22" i="18"/>
  <c r="BU22" i="18"/>
  <c r="BV22" i="18"/>
  <c r="BW22" i="18"/>
  <c r="BX22" i="18"/>
  <c r="BY22" i="18"/>
  <c r="BZ22" i="18"/>
  <c r="CA22" i="18"/>
  <c r="CB22" i="18"/>
  <c r="CC22" i="18"/>
  <c r="CD22" i="18"/>
  <c r="J23" i="18"/>
  <c r="K23" i="18"/>
  <c r="L23" i="18"/>
  <c r="M23" i="18"/>
  <c r="N23" i="18"/>
  <c r="O23" i="18"/>
  <c r="P23" i="18"/>
  <c r="Q23" i="18"/>
  <c r="R23" i="18"/>
  <c r="S23" i="18"/>
  <c r="T23" i="18"/>
  <c r="U23" i="18"/>
  <c r="V23" i="18"/>
  <c r="W23" i="18"/>
  <c r="X23" i="18"/>
  <c r="Y23" i="18"/>
  <c r="Z23" i="18"/>
  <c r="AA23" i="18"/>
  <c r="AB23" i="18"/>
  <c r="AC23" i="18"/>
  <c r="AD23" i="18"/>
  <c r="AE23" i="18"/>
  <c r="AF23" i="18"/>
  <c r="AG23" i="18"/>
  <c r="AH23" i="18"/>
  <c r="AI23" i="18"/>
  <c r="AJ23" i="18"/>
  <c r="AK23" i="18"/>
  <c r="AL23" i="18"/>
  <c r="AM23" i="18"/>
  <c r="AN23" i="18"/>
  <c r="AO23" i="18"/>
  <c r="AP23" i="18"/>
  <c r="AQ23" i="18"/>
  <c r="AR23" i="18"/>
  <c r="AS23" i="18"/>
  <c r="AT23" i="18"/>
  <c r="AU23" i="18"/>
  <c r="AV23" i="18"/>
  <c r="AW23" i="18"/>
  <c r="AX23" i="18"/>
  <c r="AY23" i="18"/>
  <c r="AZ23" i="18"/>
  <c r="BA23" i="18"/>
  <c r="BB23" i="18"/>
  <c r="BC23" i="18"/>
  <c r="BD23" i="18"/>
  <c r="BE23" i="18"/>
  <c r="BF23" i="18"/>
  <c r="BC239" i="7" s="1"/>
  <c r="BG23" i="18"/>
  <c r="BH23" i="18"/>
  <c r="BI23" i="18"/>
  <c r="BJ23" i="18"/>
  <c r="BK23" i="18"/>
  <c r="BL23" i="18"/>
  <c r="BM23" i="18"/>
  <c r="BN23" i="18"/>
  <c r="BO23" i="18"/>
  <c r="BP23" i="18"/>
  <c r="BQ23" i="18"/>
  <c r="BR23" i="18"/>
  <c r="BS23" i="18"/>
  <c r="BT23" i="18"/>
  <c r="BU23" i="18"/>
  <c r="BV23" i="18"/>
  <c r="BW23" i="18"/>
  <c r="BX23" i="18"/>
  <c r="BY23" i="18"/>
  <c r="BZ23" i="18"/>
  <c r="CA23" i="18"/>
  <c r="CB23" i="18"/>
  <c r="CC23" i="18"/>
  <c r="CD23" i="18"/>
  <c r="J24" i="18"/>
  <c r="K24" i="18"/>
  <c r="L24" i="18"/>
  <c r="M24" i="18"/>
  <c r="N24" i="18"/>
  <c r="O24" i="18"/>
  <c r="P24" i="18"/>
  <c r="Q24" i="18"/>
  <c r="R24" i="18"/>
  <c r="S24" i="18"/>
  <c r="T24" i="18"/>
  <c r="U24" i="18"/>
  <c r="V24" i="18"/>
  <c r="W24" i="18"/>
  <c r="X24" i="18"/>
  <c r="Y24" i="18"/>
  <c r="Z24" i="18"/>
  <c r="AA24" i="18"/>
  <c r="AB24" i="18"/>
  <c r="AC24" i="18"/>
  <c r="AD24" i="18"/>
  <c r="AE24" i="18"/>
  <c r="AF24" i="18"/>
  <c r="AG24" i="18"/>
  <c r="AH24" i="18"/>
  <c r="AI24" i="18"/>
  <c r="AJ24" i="18"/>
  <c r="AK24" i="18"/>
  <c r="AL24" i="18"/>
  <c r="AM24" i="18"/>
  <c r="AN24" i="18"/>
  <c r="AO24" i="18"/>
  <c r="AP24" i="18"/>
  <c r="AQ24" i="18"/>
  <c r="AR24" i="18"/>
  <c r="AS24" i="18"/>
  <c r="AT24" i="18"/>
  <c r="AU24" i="18"/>
  <c r="AV24" i="18"/>
  <c r="AW24" i="18"/>
  <c r="AX24" i="18"/>
  <c r="AY24" i="18"/>
  <c r="AZ24" i="18"/>
  <c r="BA24" i="18"/>
  <c r="BB24" i="18"/>
  <c r="BC24" i="18"/>
  <c r="BD24" i="18"/>
  <c r="BE24" i="18"/>
  <c r="BB240" i="7" s="1"/>
  <c r="BF24" i="18"/>
  <c r="BG24" i="18"/>
  <c r="BH24" i="18"/>
  <c r="BI24" i="18"/>
  <c r="BJ24" i="18"/>
  <c r="BK24" i="18"/>
  <c r="BL24" i="18"/>
  <c r="BM24" i="18"/>
  <c r="BN24" i="18"/>
  <c r="BO24" i="18"/>
  <c r="BP24" i="18"/>
  <c r="BQ24" i="18"/>
  <c r="BR24" i="18"/>
  <c r="BS24" i="18"/>
  <c r="BT24" i="18"/>
  <c r="BU24" i="18"/>
  <c r="BV24" i="18"/>
  <c r="BW24" i="18"/>
  <c r="BX24" i="18"/>
  <c r="BY24" i="18"/>
  <c r="BZ24" i="18"/>
  <c r="CA24" i="18"/>
  <c r="CB24" i="18"/>
  <c r="CC24" i="18"/>
  <c r="CD24" i="18"/>
  <c r="J25" i="18"/>
  <c r="K25" i="18"/>
  <c r="L25" i="18"/>
  <c r="M25" i="18"/>
  <c r="N25" i="18"/>
  <c r="O25" i="18"/>
  <c r="P25" i="18"/>
  <c r="Q25" i="18"/>
  <c r="R25" i="18"/>
  <c r="S25" i="18"/>
  <c r="T25" i="18"/>
  <c r="U25" i="18"/>
  <c r="V25" i="18"/>
  <c r="W25" i="18"/>
  <c r="X25" i="18"/>
  <c r="Y25" i="18"/>
  <c r="Z25" i="18"/>
  <c r="AA25" i="18"/>
  <c r="AB25" i="18"/>
  <c r="AC25" i="18"/>
  <c r="AD25" i="18"/>
  <c r="AE25" i="18"/>
  <c r="AF25" i="18"/>
  <c r="AG25" i="18"/>
  <c r="AH25" i="18"/>
  <c r="AI25" i="18"/>
  <c r="AJ25" i="18"/>
  <c r="AK25" i="18"/>
  <c r="AL25" i="18"/>
  <c r="AM25" i="18"/>
  <c r="AN25" i="18"/>
  <c r="AO25" i="18"/>
  <c r="AP25" i="18"/>
  <c r="AQ25" i="18"/>
  <c r="AR25" i="18"/>
  <c r="AS25" i="18"/>
  <c r="AT25" i="18"/>
  <c r="AU25" i="18"/>
  <c r="AV25" i="18"/>
  <c r="AW25" i="18"/>
  <c r="AX25" i="18"/>
  <c r="AY25" i="18"/>
  <c r="AZ25" i="18"/>
  <c r="BA25" i="18"/>
  <c r="BB25" i="18"/>
  <c r="BC25" i="18"/>
  <c r="BD25" i="18"/>
  <c r="BA241" i="7" s="1"/>
  <c r="BE25" i="18"/>
  <c r="BF25" i="18"/>
  <c r="BG25" i="18"/>
  <c r="BH25" i="18"/>
  <c r="BE241" i="7" s="1"/>
  <c r="BI25" i="18"/>
  <c r="BJ25" i="18"/>
  <c r="BK25" i="18"/>
  <c r="BL25" i="18"/>
  <c r="BM25" i="18"/>
  <c r="BN25" i="18"/>
  <c r="BO25" i="18"/>
  <c r="BP25" i="18"/>
  <c r="BQ25" i="18"/>
  <c r="BR25" i="18"/>
  <c r="BS25" i="18"/>
  <c r="BT25" i="18"/>
  <c r="BU25" i="18"/>
  <c r="BV25" i="18"/>
  <c r="BW25" i="18"/>
  <c r="BX25" i="18"/>
  <c r="BY25" i="18"/>
  <c r="BZ25" i="18"/>
  <c r="CA25" i="18"/>
  <c r="CB25" i="18"/>
  <c r="CC25" i="18"/>
  <c r="CD25" i="18"/>
  <c r="J26" i="18"/>
  <c r="K26" i="18"/>
  <c r="L26" i="18"/>
  <c r="M26" i="18"/>
  <c r="N26" i="18"/>
  <c r="O26" i="18"/>
  <c r="P26" i="18"/>
  <c r="Q26" i="18"/>
  <c r="R26" i="18"/>
  <c r="S26" i="18"/>
  <c r="T26" i="18"/>
  <c r="U26" i="18"/>
  <c r="V26" i="18"/>
  <c r="W26" i="18"/>
  <c r="X26" i="18"/>
  <c r="Y26" i="18"/>
  <c r="Z26" i="18"/>
  <c r="AA26" i="18"/>
  <c r="AB26" i="18"/>
  <c r="AC26" i="18"/>
  <c r="AD26" i="18"/>
  <c r="AE26" i="18"/>
  <c r="AF26" i="18"/>
  <c r="AG26" i="18"/>
  <c r="AH26" i="18"/>
  <c r="AI26" i="18"/>
  <c r="AJ26" i="18"/>
  <c r="AK26" i="18"/>
  <c r="AL26" i="18"/>
  <c r="AM26" i="18"/>
  <c r="AN26" i="18"/>
  <c r="AO26" i="18"/>
  <c r="AP26" i="18"/>
  <c r="AQ26" i="18"/>
  <c r="AR26" i="18"/>
  <c r="AS26" i="18"/>
  <c r="AT26" i="18"/>
  <c r="AU26" i="18"/>
  <c r="AV26" i="18"/>
  <c r="AW26" i="18"/>
  <c r="AX26" i="18"/>
  <c r="AY26" i="18"/>
  <c r="AZ26" i="18"/>
  <c r="BA26" i="18"/>
  <c r="BB26" i="18"/>
  <c r="BC26" i="18"/>
  <c r="AZ242" i="7" s="1"/>
  <c r="BD26" i="18"/>
  <c r="BE26" i="18"/>
  <c r="BF26" i="18"/>
  <c r="BG26" i="18"/>
  <c r="BD242" i="7" s="1"/>
  <c r="BH26" i="18"/>
  <c r="BI26" i="18"/>
  <c r="BJ26" i="18"/>
  <c r="BK26" i="18"/>
  <c r="BL26" i="18"/>
  <c r="BM26" i="18"/>
  <c r="BN26" i="18"/>
  <c r="BO26" i="18"/>
  <c r="BP26" i="18"/>
  <c r="BQ26" i="18"/>
  <c r="BR26" i="18"/>
  <c r="BS26" i="18"/>
  <c r="BT26" i="18"/>
  <c r="BU26" i="18"/>
  <c r="BV26" i="18"/>
  <c r="BW26" i="18"/>
  <c r="BX26" i="18"/>
  <c r="BY26" i="18"/>
  <c r="BZ26" i="18"/>
  <c r="CA26" i="18"/>
  <c r="CB26" i="18"/>
  <c r="CC26" i="18"/>
  <c r="CD26" i="18"/>
  <c r="J27" i="18"/>
  <c r="K27" i="18"/>
  <c r="L27" i="18"/>
  <c r="M27" i="18"/>
  <c r="N27" i="18"/>
  <c r="O27" i="18"/>
  <c r="P27" i="18"/>
  <c r="Q27" i="18"/>
  <c r="R27" i="18"/>
  <c r="S27" i="18"/>
  <c r="T27" i="18"/>
  <c r="U27" i="18"/>
  <c r="V27" i="18"/>
  <c r="W27" i="18"/>
  <c r="X27" i="18"/>
  <c r="Y27" i="18"/>
  <c r="Z27" i="18"/>
  <c r="AA27" i="18"/>
  <c r="AB27" i="18"/>
  <c r="AC27" i="18"/>
  <c r="AD27" i="18"/>
  <c r="AE27" i="18"/>
  <c r="AF27" i="18"/>
  <c r="AG27" i="18"/>
  <c r="AH27" i="18"/>
  <c r="AI27" i="18"/>
  <c r="AJ27" i="18"/>
  <c r="AK27" i="18"/>
  <c r="AL27" i="18"/>
  <c r="AM27" i="18"/>
  <c r="AN27" i="18"/>
  <c r="AO27" i="18"/>
  <c r="AP27" i="18"/>
  <c r="AQ27" i="18"/>
  <c r="AR27" i="18"/>
  <c r="AS27" i="18"/>
  <c r="AT27" i="18"/>
  <c r="AU27" i="18"/>
  <c r="AV27" i="18"/>
  <c r="AW27" i="18"/>
  <c r="AX27" i="18"/>
  <c r="AY27" i="18"/>
  <c r="AZ27" i="18"/>
  <c r="BA27" i="18"/>
  <c r="BB27" i="18"/>
  <c r="BC27" i="18"/>
  <c r="BD27" i="18"/>
  <c r="BE27" i="18"/>
  <c r="BF27" i="18"/>
  <c r="BC243" i="7" s="1"/>
  <c r="BG27" i="18"/>
  <c r="BH27" i="18"/>
  <c r="BI27" i="18"/>
  <c r="BJ27" i="18"/>
  <c r="BK27" i="18"/>
  <c r="BL27" i="18"/>
  <c r="BM27" i="18"/>
  <c r="BN27" i="18"/>
  <c r="BO27" i="18"/>
  <c r="BP27" i="18"/>
  <c r="BQ27" i="18"/>
  <c r="BR27" i="18"/>
  <c r="BS27" i="18"/>
  <c r="BT27" i="18"/>
  <c r="BU27" i="18"/>
  <c r="BV27" i="18"/>
  <c r="BW27" i="18"/>
  <c r="BX27" i="18"/>
  <c r="BY27" i="18"/>
  <c r="BZ27" i="18"/>
  <c r="CA27" i="18"/>
  <c r="CB27" i="18"/>
  <c r="CC27" i="18"/>
  <c r="CD27" i="18"/>
  <c r="J28" i="18"/>
  <c r="K28" i="18"/>
  <c r="L28" i="18"/>
  <c r="M28" i="18"/>
  <c r="N28" i="18"/>
  <c r="O28" i="18"/>
  <c r="P28" i="18"/>
  <c r="Q28" i="18"/>
  <c r="R28" i="18"/>
  <c r="S28" i="18"/>
  <c r="T28" i="18"/>
  <c r="U28" i="18"/>
  <c r="V28" i="18"/>
  <c r="W28" i="18"/>
  <c r="X28" i="18"/>
  <c r="Y28" i="18"/>
  <c r="Z28" i="18"/>
  <c r="AA28" i="18"/>
  <c r="AB28" i="18"/>
  <c r="AC28" i="18"/>
  <c r="AD28" i="18"/>
  <c r="AE28" i="18"/>
  <c r="AF28" i="18"/>
  <c r="AG28" i="18"/>
  <c r="AH28" i="18"/>
  <c r="AI28" i="18"/>
  <c r="AJ28" i="18"/>
  <c r="AK28" i="18"/>
  <c r="AL28" i="18"/>
  <c r="AM28" i="18"/>
  <c r="AN28" i="18"/>
  <c r="AO28" i="18"/>
  <c r="AP28" i="18"/>
  <c r="AQ28" i="18"/>
  <c r="AR28" i="18"/>
  <c r="AS28" i="18"/>
  <c r="AT28" i="18"/>
  <c r="AU28" i="18"/>
  <c r="AV28" i="18"/>
  <c r="AW28" i="18"/>
  <c r="AX28" i="18"/>
  <c r="AY28" i="18"/>
  <c r="AZ28" i="18"/>
  <c r="BA28" i="18"/>
  <c r="BB28" i="18"/>
  <c r="BC28" i="18"/>
  <c r="BD28" i="18"/>
  <c r="BE28" i="18"/>
  <c r="BB244" i="7" s="1"/>
  <c r="BF28" i="18"/>
  <c r="BG28" i="18"/>
  <c r="BH28" i="18"/>
  <c r="BI28" i="18"/>
  <c r="BJ28" i="18"/>
  <c r="BK28" i="18"/>
  <c r="BL28" i="18"/>
  <c r="BM28" i="18"/>
  <c r="BN28" i="18"/>
  <c r="BO28" i="18"/>
  <c r="BP28" i="18"/>
  <c r="BQ28" i="18"/>
  <c r="BR28" i="18"/>
  <c r="BS28" i="18"/>
  <c r="BT28" i="18"/>
  <c r="BU28" i="18"/>
  <c r="BV28" i="18"/>
  <c r="BW28" i="18"/>
  <c r="BX28" i="18"/>
  <c r="BY28" i="18"/>
  <c r="BZ28" i="18"/>
  <c r="CA28" i="18"/>
  <c r="CB28" i="18"/>
  <c r="CC28" i="18"/>
  <c r="CD28" i="18"/>
  <c r="J29" i="18"/>
  <c r="K29" i="18"/>
  <c r="L29" i="18"/>
  <c r="M29" i="18"/>
  <c r="N29" i="18"/>
  <c r="O29" i="18"/>
  <c r="P29" i="18"/>
  <c r="Q29" i="18"/>
  <c r="R29" i="18"/>
  <c r="S29" i="18"/>
  <c r="T29" i="18"/>
  <c r="U29" i="18"/>
  <c r="V29" i="18"/>
  <c r="W29" i="18"/>
  <c r="X29" i="18"/>
  <c r="Y29" i="18"/>
  <c r="Z29" i="18"/>
  <c r="AA29" i="18"/>
  <c r="AB29" i="18"/>
  <c r="AC29" i="18"/>
  <c r="AD29" i="18"/>
  <c r="AE29" i="18"/>
  <c r="AF29" i="18"/>
  <c r="AG29" i="18"/>
  <c r="AH29" i="18"/>
  <c r="AI29" i="18"/>
  <c r="AJ29" i="18"/>
  <c r="AK29" i="18"/>
  <c r="AL29" i="18"/>
  <c r="AM29" i="18"/>
  <c r="AN29" i="18"/>
  <c r="AO29" i="18"/>
  <c r="AP29" i="18"/>
  <c r="AQ29" i="18"/>
  <c r="AR29" i="18"/>
  <c r="AS29" i="18"/>
  <c r="AT29" i="18"/>
  <c r="AU29" i="18"/>
  <c r="AV29" i="18"/>
  <c r="AW29" i="18"/>
  <c r="AX29" i="18"/>
  <c r="AY29" i="18"/>
  <c r="AZ29" i="18"/>
  <c r="BA29" i="18"/>
  <c r="BB29" i="18"/>
  <c r="BC29" i="18"/>
  <c r="BD29" i="18"/>
  <c r="BA245" i="7" s="1"/>
  <c r="BE29" i="18"/>
  <c r="BF29" i="18"/>
  <c r="BG29" i="18"/>
  <c r="BH29" i="18"/>
  <c r="BE245" i="7" s="1"/>
  <c r="BI29" i="18"/>
  <c r="BJ29" i="18"/>
  <c r="BK29" i="18"/>
  <c r="BL29" i="18"/>
  <c r="BM29" i="18"/>
  <c r="BN29" i="18"/>
  <c r="BO29" i="18"/>
  <c r="BP29" i="18"/>
  <c r="BQ29" i="18"/>
  <c r="BR29" i="18"/>
  <c r="BS29" i="18"/>
  <c r="BT29" i="18"/>
  <c r="BU29" i="18"/>
  <c r="BV29" i="18"/>
  <c r="BW29" i="18"/>
  <c r="BX29" i="18"/>
  <c r="BY29" i="18"/>
  <c r="BZ29" i="18"/>
  <c r="CA29" i="18"/>
  <c r="CB29" i="18"/>
  <c r="CC29" i="18"/>
  <c r="CD29" i="18"/>
  <c r="J30" i="18"/>
  <c r="K30" i="18"/>
  <c r="L30" i="18"/>
  <c r="M30" i="18"/>
  <c r="N30" i="18"/>
  <c r="O30" i="18"/>
  <c r="P30" i="18"/>
  <c r="Q30" i="18"/>
  <c r="R30" i="18"/>
  <c r="S30" i="18"/>
  <c r="T30" i="18"/>
  <c r="U30" i="18"/>
  <c r="V30" i="18"/>
  <c r="W30" i="18"/>
  <c r="X30" i="18"/>
  <c r="Y30" i="18"/>
  <c r="Z30" i="18"/>
  <c r="AA30" i="18"/>
  <c r="AB30" i="18"/>
  <c r="AC30" i="18"/>
  <c r="AD30" i="18"/>
  <c r="AE30" i="18"/>
  <c r="AF30" i="18"/>
  <c r="AG30" i="18"/>
  <c r="AH30" i="18"/>
  <c r="AI30" i="18"/>
  <c r="AJ30" i="18"/>
  <c r="AK30" i="18"/>
  <c r="AL30" i="18"/>
  <c r="AM30" i="18"/>
  <c r="AN30" i="18"/>
  <c r="AO30" i="18"/>
  <c r="AP30" i="18"/>
  <c r="AQ30" i="18"/>
  <c r="AR30" i="18"/>
  <c r="AS30" i="18"/>
  <c r="AT30" i="18"/>
  <c r="AU30" i="18"/>
  <c r="AV30" i="18"/>
  <c r="AW30" i="18"/>
  <c r="AX30" i="18"/>
  <c r="AY30" i="18"/>
  <c r="AZ30" i="18"/>
  <c r="BA30" i="18"/>
  <c r="BB30" i="18"/>
  <c r="BC30" i="18"/>
  <c r="AZ246" i="7" s="1"/>
  <c r="BD30" i="18"/>
  <c r="BE30" i="18"/>
  <c r="BF30" i="18"/>
  <c r="BG30" i="18"/>
  <c r="BD246" i="7" s="1"/>
  <c r="BH30" i="18"/>
  <c r="BI30" i="18"/>
  <c r="BJ30" i="18"/>
  <c r="BK30" i="18"/>
  <c r="BL30" i="18"/>
  <c r="BM30" i="18"/>
  <c r="BN30" i="18"/>
  <c r="BO30" i="18"/>
  <c r="BP30" i="18"/>
  <c r="BQ30" i="18"/>
  <c r="BR30" i="18"/>
  <c r="BS30" i="18"/>
  <c r="BT30" i="18"/>
  <c r="BU30" i="18"/>
  <c r="BV30" i="18"/>
  <c r="BW30" i="18"/>
  <c r="BX30" i="18"/>
  <c r="BY30" i="18"/>
  <c r="BZ30" i="18"/>
  <c r="CA30" i="18"/>
  <c r="CB30" i="18"/>
  <c r="CC30" i="18"/>
  <c r="CD30" i="18"/>
  <c r="J31" i="18"/>
  <c r="K31" i="18"/>
  <c r="L31" i="18"/>
  <c r="M31" i="18"/>
  <c r="N31" i="18"/>
  <c r="O31" i="18"/>
  <c r="P31" i="18"/>
  <c r="Q31" i="18"/>
  <c r="R31" i="18"/>
  <c r="S31" i="18"/>
  <c r="T31" i="18"/>
  <c r="U31" i="18"/>
  <c r="V31" i="18"/>
  <c r="W31" i="18"/>
  <c r="X31" i="18"/>
  <c r="Y31" i="18"/>
  <c r="Z31" i="18"/>
  <c r="AA31" i="18"/>
  <c r="AB31" i="18"/>
  <c r="AC31" i="18"/>
  <c r="AD31" i="18"/>
  <c r="AE31" i="18"/>
  <c r="AF31" i="18"/>
  <c r="AG31" i="18"/>
  <c r="AH31" i="18"/>
  <c r="AI31" i="18"/>
  <c r="AJ31" i="18"/>
  <c r="AK31" i="18"/>
  <c r="AL31" i="18"/>
  <c r="AM31" i="18"/>
  <c r="AN31" i="18"/>
  <c r="AO31" i="18"/>
  <c r="AP31" i="18"/>
  <c r="AQ31" i="18"/>
  <c r="AR31" i="18"/>
  <c r="AS31" i="18"/>
  <c r="AT31" i="18"/>
  <c r="AQ247" i="7" s="1"/>
  <c r="AU31" i="18"/>
  <c r="AV31" i="18"/>
  <c r="AW31" i="18"/>
  <c r="AX31" i="18"/>
  <c r="AU247" i="7" s="1"/>
  <c r="AY31" i="18"/>
  <c r="AZ31" i="18"/>
  <c r="BA31" i="18"/>
  <c r="BB31" i="18"/>
  <c r="AY247" i="7" s="1"/>
  <c r="BC31" i="18"/>
  <c r="BD31" i="18"/>
  <c r="BE31" i="18"/>
  <c r="BF31" i="18"/>
  <c r="BC247" i="7" s="1"/>
  <c r="BG31" i="18"/>
  <c r="BH31" i="18"/>
  <c r="BI31" i="18"/>
  <c r="BJ31" i="18"/>
  <c r="BG247" i="7" s="1"/>
  <c r="BK31" i="18"/>
  <c r="BL31" i="18"/>
  <c r="BM31" i="18"/>
  <c r="BN31" i="18"/>
  <c r="BK247" i="7" s="1"/>
  <c r="BO31" i="18"/>
  <c r="BP31" i="18"/>
  <c r="BQ31" i="18"/>
  <c r="BR31" i="18"/>
  <c r="BO247" i="7" s="1"/>
  <c r="BS31" i="18"/>
  <c r="BT31" i="18"/>
  <c r="BU31" i="18"/>
  <c r="BV31" i="18"/>
  <c r="BS247" i="7" s="1"/>
  <c r="BW31" i="18"/>
  <c r="BX31" i="18"/>
  <c r="BY31" i="18"/>
  <c r="BZ31" i="18"/>
  <c r="BW247" i="7" s="1"/>
  <c r="CA31" i="18"/>
  <c r="CB31" i="18"/>
  <c r="CC31" i="18"/>
  <c r="CD31" i="18"/>
  <c r="CA247" i="7" s="1"/>
  <c r="J32" i="18"/>
  <c r="K32" i="18"/>
  <c r="L32" i="18"/>
  <c r="M32" i="18"/>
  <c r="N32" i="18"/>
  <c r="O32" i="18"/>
  <c r="P32" i="18"/>
  <c r="Q32" i="18"/>
  <c r="R32" i="18"/>
  <c r="S32" i="18"/>
  <c r="T32" i="18"/>
  <c r="U32" i="18"/>
  <c r="V32" i="18"/>
  <c r="W32" i="18"/>
  <c r="X32" i="18"/>
  <c r="Y32" i="18"/>
  <c r="Z32" i="18"/>
  <c r="AA32" i="18"/>
  <c r="AB32" i="18"/>
  <c r="AC32" i="18"/>
  <c r="AD32" i="18"/>
  <c r="AE32" i="18"/>
  <c r="AF32" i="18"/>
  <c r="AG32" i="18"/>
  <c r="AH32" i="18"/>
  <c r="AI32" i="18"/>
  <c r="AJ32" i="18"/>
  <c r="AK32" i="18"/>
  <c r="AL32" i="18"/>
  <c r="AM32" i="18"/>
  <c r="AN32" i="18"/>
  <c r="AO32" i="18"/>
  <c r="AP32" i="18"/>
  <c r="AQ32" i="18"/>
  <c r="AR32" i="18"/>
  <c r="AS32" i="18"/>
  <c r="AT32" i="18"/>
  <c r="AU32" i="18"/>
  <c r="AV32" i="18"/>
  <c r="AW32" i="18"/>
  <c r="AT248" i="7" s="1"/>
  <c r="AX32" i="18"/>
  <c r="AY32" i="18"/>
  <c r="AZ32" i="18"/>
  <c r="BA32" i="18"/>
  <c r="AX248" i="7" s="1"/>
  <c r="BB32" i="18"/>
  <c r="BC32" i="18"/>
  <c r="BD32" i="18"/>
  <c r="BE32" i="18"/>
  <c r="BB248" i="7" s="1"/>
  <c r="BF32" i="18"/>
  <c r="BG32" i="18"/>
  <c r="BH32" i="18"/>
  <c r="BI32" i="18"/>
  <c r="BF248" i="7" s="1"/>
  <c r="BJ32" i="18"/>
  <c r="BK32" i="18"/>
  <c r="BL32" i="18"/>
  <c r="BM32" i="18"/>
  <c r="BJ248" i="7" s="1"/>
  <c r="BN32" i="18"/>
  <c r="BO32" i="18"/>
  <c r="BP32" i="18"/>
  <c r="BQ32" i="18"/>
  <c r="BN248" i="7" s="1"/>
  <c r="BR32" i="18"/>
  <c r="BS32" i="18"/>
  <c r="BT32" i="18"/>
  <c r="BU32" i="18"/>
  <c r="BR248" i="7" s="1"/>
  <c r="BV32" i="18"/>
  <c r="BW32" i="18"/>
  <c r="BX32" i="18"/>
  <c r="BY32" i="18"/>
  <c r="BV248" i="7" s="1"/>
  <c r="BZ32" i="18"/>
  <c r="CA32" i="18"/>
  <c r="CB32" i="18"/>
  <c r="CC32" i="18"/>
  <c r="BZ248" i="7" s="1"/>
  <c r="CD32" i="18"/>
  <c r="J33" i="18"/>
  <c r="K33" i="18"/>
  <c r="L33" i="18"/>
  <c r="M33" i="18"/>
  <c r="N33" i="18"/>
  <c r="O33" i="18"/>
  <c r="P33" i="18"/>
  <c r="Q33" i="18"/>
  <c r="R33" i="18"/>
  <c r="S33" i="18"/>
  <c r="T33" i="18"/>
  <c r="U33" i="18"/>
  <c r="V33" i="18"/>
  <c r="W33" i="18"/>
  <c r="X33" i="18"/>
  <c r="Y33" i="18"/>
  <c r="Z33" i="18"/>
  <c r="AA33" i="18"/>
  <c r="AB33" i="18"/>
  <c r="AC33" i="18"/>
  <c r="AD33" i="18"/>
  <c r="AE33" i="18"/>
  <c r="AF33" i="18"/>
  <c r="AG33" i="18"/>
  <c r="AH33" i="18"/>
  <c r="AI33" i="18"/>
  <c r="AJ33" i="18"/>
  <c r="AK33" i="18"/>
  <c r="AL33" i="18"/>
  <c r="AM33" i="18"/>
  <c r="AN33" i="18"/>
  <c r="AO33" i="18"/>
  <c r="AP33" i="18"/>
  <c r="AQ33" i="18"/>
  <c r="AR33" i="18"/>
  <c r="AS33" i="18"/>
  <c r="AT33" i="18"/>
  <c r="AU33" i="18"/>
  <c r="AV33" i="18"/>
  <c r="AS249" i="7" s="1"/>
  <c r="AW33" i="18"/>
  <c r="AX33" i="18"/>
  <c r="AY33" i="18"/>
  <c r="AZ33" i="18"/>
  <c r="AW249" i="7" s="1"/>
  <c r="BA33" i="18"/>
  <c r="BB33" i="18"/>
  <c r="BC33" i="18"/>
  <c r="BD33" i="18"/>
  <c r="BA249" i="7" s="1"/>
  <c r="BE33" i="18"/>
  <c r="BF33" i="18"/>
  <c r="BG33" i="18"/>
  <c r="BH33" i="18"/>
  <c r="BE249" i="7" s="1"/>
  <c r="BI33" i="18"/>
  <c r="BJ33" i="18"/>
  <c r="BK33" i="18"/>
  <c r="BL33" i="18"/>
  <c r="BI249" i="7" s="1"/>
  <c r="BM33" i="18"/>
  <c r="BN33" i="18"/>
  <c r="BO33" i="18"/>
  <c r="BP33" i="18"/>
  <c r="BM249" i="7" s="1"/>
  <c r="BQ33" i="18"/>
  <c r="BR33" i="18"/>
  <c r="BS33" i="18"/>
  <c r="BT33" i="18"/>
  <c r="BQ249" i="7" s="1"/>
  <c r="BU33" i="18"/>
  <c r="BV33" i="18"/>
  <c r="BW33" i="18"/>
  <c r="BX33" i="18"/>
  <c r="BU249" i="7" s="1"/>
  <c r="BY33" i="18"/>
  <c r="BZ33" i="18"/>
  <c r="CA33" i="18"/>
  <c r="CB33" i="18"/>
  <c r="BY249" i="7" s="1"/>
  <c r="CC33" i="18"/>
  <c r="CD33" i="18"/>
  <c r="J34" i="18"/>
  <c r="K34" i="18"/>
  <c r="L34" i="18"/>
  <c r="M34" i="18"/>
  <c r="N34" i="18"/>
  <c r="O34" i="18"/>
  <c r="P34" i="18"/>
  <c r="Q34" i="18"/>
  <c r="R34" i="18"/>
  <c r="S34" i="18"/>
  <c r="T34" i="18"/>
  <c r="U34" i="18"/>
  <c r="V34" i="18"/>
  <c r="W34" i="18"/>
  <c r="X34" i="18"/>
  <c r="Y34" i="18"/>
  <c r="Z34" i="18"/>
  <c r="AA34" i="18"/>
  <c r="AB34" i="18"/>
  <c r="AC34" i="18"/>
  <c r="AD34" i="18"/>
  <c r="AE34" i="18"/>
  <c r="AF34" i="18"/>
  <c r="AG34" i="18"/>
  <c r="AH34" i="18"/>
  <c r="AI34" i="18"/>
  <c r="AJ34" i="18"/>
  <c r="AK34" i="18"/>
  <c r="AL34" i="18"/>
  <c r="AM34" i="18"/>
  <c r="AN34" i="18"/>
  <c r="AO34" i="18"/>
  <c r="AP34" i="18"/>
  <c r="AQ34" i="18"/>
  <c r="AR34" i="18"/>
  <c r="AS34" i="18"/>
  <c r="AT34" i="18"/>
  <c r="AU34" i="18"/>
  <c r="AR250" i="7" s="1"/>
  <c r="AV34" i="18"/>
  <c r="AW34" i="18"/>
  <c r="AX34" i="18"/>
  <c r="AY34" i="18"/>
  <c r="AV250" i="7" s="1"/>
  <c r="AZ34" i="18"/>
  <c r="BA34" i="18"/>
  <c r="BB34" i="18"/>
  <c r="BC34" i="18"/>
  <c r="AZ250" i="7" s="1"/>
  <c r="BD34" i="18"/>
  <c r="BE34" i="18"/>
  <c r="BF34" i="18"/>
  <c r="BG34" i="18"/>
  <c r="BD250" i="7" s="1"/>
  <c r="BH34" i="18"/>
  <c r="BI34" i="18"/>
  <c r="BJ34" i="18"/>
  <c r="BK34" i="18"/>
  <c r="BH250" i="7" s="1"/>
  <c r="BL34" i="18"/>
  <c r="BM34" i="18"/>
  <c r="BN34" i="18"/>
  <c r="BO34" i="18"/>
  <c r="BL250" i="7" s="1"/>
  <c r="BP34" i="18"/>
  <c r="BQ34" i="18"/>
  <c r="BR34" i="18"/>
  <c r="BS34" i="18"/>
  <c r="BP250" i="7" s="1"/>
  <c r="BT34" i="18"/>
  <c r="BU34" i="18"/>
  <c r="BV34" i="18"/>
  <c r="BW34" i="18"/>
  <c r="BT250" i="7" s="1"/>
  <c r="BX34" i="18"/>
  <c r="BY34" i="18"/>
  <c r="BZ34" i="18"/>
  <c r="CA34" i="18"/>
  <c r="BX250" i="7" s="1"/>
  <c r="CB34" i="18"/>
  <c r="CC34" i="18"/>
  <c r="CD34" i="18"/>
  <c r="J35" i="18"/>
  <c r="K35" i="18"/>
  <c r="L35" i="18"/>
  <c r="M35" i="18"/>
  <c r="N35" i="18"/>
  <c r="O35" i="18"/>
  <c r="P35" i="18"/>
  <c r="Q35" i="18"/>
  <c r="R35" i="18"/>
  <c r="S35" i="18"/>
  <c r="T35" i="18"/>
  <c r="U35" i="18"/>
  <c r="V35" i="18"/>
  <c r="W35" i="18"/>
  <c r="X35" i="18"/>
  <c r="Y35" i="18"/>
  <c r="Z35" i="18"/>
  <c r="AA35" i="18"/>
  <c r="AB35" i="18"/>
  <c r="AC35" i="18"/>
  <c r="AD35" i="18"/>
  <c r="AE35" i="18"/>
  <c r="AF35" i="18"/>
  <c r="AG35" i="18"/>
  <c r="AH35" i="18"/>
  <c r="AI35" i="18"/>
  <c r="AJ35" i="18"/>
  <c r="AK35" i="18"/>
  <c r="AL35" i="18"/>
  <c r="AM35" i="18"/>
  <c r="AN35" i="18"/>
  <c r="AO35" i="18"/>
  <c r="AP35" i="18"/>
  <c r="AQ35" i="18"/>
  <c r="AR35" i="18"/>
  <c r="AS35" i="18"/>
  <c r="AT35" i="18"/>
  <c r="AQ251" i="7" s="1"/>
  <c r="AU35" i="18"/>
  <c r="AV35" i="18"/>
  <c r="AW35" i="18"/>
  <c r="AX35" i="18"/>
  <c r="AU251" i="7" s="1"/>
  <c r="AY35" i="18"/>
  <c r="AZ35" i="18"/>
  <c r="BA35" i="18"/>
  <c r="BB35" i="18"/>
  <c r="AY251" i="7" s="1"/>
  <c r="BC35" i="18"/>
  <c r="BD35" i="18"/>
  <c r="BE35" i="18"/>
  <c r="BF35" i="18"/>
  <c r="BC251" i="7" s="1"/>
  <c r="BG35" i="18"/>
  <c r="BH35" i="18"/>
  <c r="BI35" i="18"/>
  <c r="BJ35" i="18"/>
  <c r="BG251" i="7" s="1"/>
  <c r="BK35" i="18"/>
  <c r="BL35" i="18"/>
  <c r="BM35" i="18"/>
  <c r="BN35" i="18"/>
  <c r="BK251" i="7" s="1"/>
  <c r="BO35" i="18"/>
  <c r="BP35" i="18"/>
  <c r="BQ35" i="18"/>
  <c r="BR35" i="18"/>
  <c r="BO251" i="7" s="1"/>
  <c r="BS35" i="18"/>
  <c r="BT35" i="18"/>
  <c r="BU35" i="18"/>
  <c r="BV35" i="18"/>
  <c r="BS251" i="7" s="1"/>
  <c r="BW35" i="18"/>
  <c r="BX35" i="18"/>
  <c r="BY35" i="18"/>
  <c r="BZ35" i="18"/>
  <c r="BW251" i="7" s="1"/>
  <c r="CA35" i="18"/>
  <c r="CB35" i="18"/>
  <c r="CC35" i="18"/>
  <c r="CD35" i="18"/>
  <c r="CA251" i="7" s="1"/>
  <c r="J36" i="18"/>
  <c r="K36" i="18"/>
  <c r="L36" i="18"/>
  <c r="M36" i="18"/>
  <c r="N36" i="18"/>
  <c r="O36" i="18"/>
  <c r="P36" i="18"/>
  <c r="Q36" i="18"/>
  <c r="R36" i="18"/>
  <c r="S36" i="18"/>
  <c r="T36" i="18"/>
  <c r="U36" i="18"/>
  <c r="V36" i="18"/>
  <c r="W36" i="18"/>
  <c r="X36" i="18"/>
  <c r="Y36" i="18"/>
  <c r="Z36" i="18"/>
  <c r="AA36" i="18"/>
  <c r="AB36" i="18"/>
  <c r="AC36" i="18"/>
  <c r="AD36" i="18"/>
  <c r="AE36" i="18"/>
  <c r="AF36" i="18"/>
  <c r="AG36" i="18"/>
  <c r="AH36" i="18"/>
  <c r="AI36" i="18"/>
  <c r="AJ36" i="18"/>
  <c r="AK36" i="18"/>
  <c r="AL36" i="18"/>
  <c r="AM36" i="18"/>
  <c r="AN36" i="18"/>
  <c r="AO36" i="18"/>
  <c r="AP36" i="18"/>
  <c r="AQ36" i="18"/>
  <c r="AR36" i="18"/>
  <c r="AS36" i="18"/>
  <c r="AT36" i="18"/>
  <c r="AU36" i="18"/>
  <c r="AV36" i="18"/>
  <c r="AW36" i="18"/>
  <c r="AT252" i="7" s="1"/>
  <c r="AX36" i="18"/>
  <c r="AY36" i="18"/>
  <c r="AZ36" i="18"/>
  <c r="BA36" i="18"/>
  <c r="AX252" i="7" s="1"/>
  <c r="BB36" i="18"/>
  <c r="BC36" i="18"/>
  <c r="BD36" i="18"/>
  <c r="BE36" i="18"/>
  <c r="BB252" i="7" s="1"/>
  <c r="BF36" i="18"/>
  <c r="BG36" i="18"/>
  <c r="BH36" i="18"/>
  <c r="BI36" i="18"/>
  <c r="BF252" i="7" s="1"/>
  <c r="BJ36" i="18"/>
  <c r="BK36" i="18"/>
  <c r="BL36" i="18"/>
  <c r="BM36" i="18"/>
  <c r="BJ252" i="7" s="1"/>
  <c r="BN36" i="18"/>
  <c r="BO36" i="18"/>
  <c r="BP36" i="18"/>
  <c r="BQ36" i="18"/>
  <c r="BN252" i="7" s="1"/>
  <c r="BR36" i="18"/>
  <c r="BS36" i="18"/>
  <c r="BT36" i="18"/>
  <c r="BU36" i="18"/>
  <c r="BR252" i="7" s="1"/>
  <c r="BV36" i="18"/>
  <c r="BW36" i="18"/>
  <c r="BX36" i="18"/>
  <c r="BY36" i="18"/>
  <c r="BV252" i="7" s="1"/>
  <c r="BZ36" i="18"/>
  <c r="CA36" i="18"/>
  <c r="CB36" i="18"/>
  <c r="CC36" i="18"/>
  <c r="BZ252" i="7" s="1"/>
  <c r="CD36" i="18"/>
  <c r="J37" i="18"/>
  <c r="K37" i="18"/>
  <c r="L37" i="18"/>
  <c r="M37" i="18"/>
  <c r="N37" i="18"/>
  <c r="O37" i="18"/>
  <c r="P37" i="18"/>
  <c r="Q37" i="18"/>
  <c r="R37" i="18"/>
  <c r="S37" i="18"/>
  <c r="T37" i="18"/>
  <c r="U37" i="18"/>
  <c r="V37" i="18"/>
  <c r="W37" i="18"/>
  <c r="X37" i="18"/>
  <c r="Y37" i="18"/>
  <c r="Z37" i="18"/>
  <c r="AA37" i="18"/>
  <c r="AB37" i="18"/>
  <c r="AC37" i="18"/>
  <c r="AD37" i="18"/>
  <c r="AE37" i="18"/>
  <c r="AF37" i="18"/>
  <c r="AG37" i="18"/>
  <c r="AH37" i="18"/>
  <c r="AI37" i="18"/>
  <c r="AJ37" i="18"/>
  <c r="AK37" i="18"/>
  <c r="AL37" i="18"/>
  <c r="AM37" i="18"/>
  <c r="AN37" i="18"/>
  <c r="AO37" i="18"/>
  <c r="AP37" i="18"/>
  <c r="AQ37" i="18"/>
  <c r="AR37" i="18"/>
  <c r="AS37" i="18"/>
  <c r="AT37" i="18"/>
  <c r="AU37" i="18"/>
  <c r="AV37" i="18"/>
  <c r="AS253" i="7" s="1"/>
  <c r="AW37" i="18"/>
  <c r="AX37" i="18"/>
  <c r="AY37" i="18"/>
  <c r="AZ37" i="18"/>
  <c r="AW253" i="7" s="1"/>
  <c r="BA37" i="18"/>
  <c r="BB37" i="18"/>
  <c r="BC37" i="18"/>
  <c r="BD37" i="18"/>
  <c r="BA253" i="7" s="1"/>
  <c r="BE37" i="18"/>
  <c r="BF37" i="18"/>
  <c r="BG37" i="18"/>
  <c r="BH37" i="18"/>
  <c r="BE253" i="7" s="1"/>
  <c r="BI37" i="18"/>
  <c r="BJ37" i="18"/>
  <c r="BK37" i="18"/>
  <c r="BL37" i="18"/>
  <c r="BI253" i="7" s="1"/>
  <c r="BM37" i="18"/>
  <c r="BN37" i="18"/>
  <c r="BO37" i="18"/>
  <c r="BP37" i="18"/>
  <c r="BM253" i="7" s="1"/>
  <c r="BQ37" i="18"/>
  <c r="BR37" i="18"/>
  <c r="BS37" i="18"/>
  <c r="BT37" i="18"/>
  <c r="BQ253" i="7" s="1"/>
  <c r="BU37" i="18"/>
  <c r="BV37" i="18"/>
  <c r="BW37" i="18"/>
  <c r="BX37" i="18"/>
  <c r="BU253" i="7" s="1"/>
  <c r="BY37" i="18"/>
  <c r="BZ37" i="18"/>
  <c r="CA37" i="18"/>
  <c r="CB37" i="18"/>
  <c r="BY253" i="7" s="1"/>
  <c r="CC37" i="18"/>
  <c r="CD37" i="18"/>
  <c r="J38" i="18"/>
  <c r="K38" i="18"/>
  <c r="L38" i="18"/>
  <c r="M38" i="18"/>
  <c r="N38" i="18"/>
  <c r="O38" i="18"/>
  <c r="P38" i="18"/>
  <c r="Q38" i="18"/>
  <c r="R38" i="18"/>
  <c r="S38" i="18"/>
  <c r="T38" i="18"/>
  <c r="U38" i="18"/>
  <c r="V38" i="18"/>
  <c r="W38" i="18"/>
  <c r="X38" i="18"/>
  <c r="Y38" i="18"/>
  <c r="Z38" i="18"/>
  <c r="AA38" i="18"/>
  <c r="AB38" i="18"/>
  <c r="AC38" i="18"/>
  <c r="AD38" i="18"/>
  <c r="AE38" i="18"/>
  <c r="AF38" i="18"/>
  <c r="AG38" i="18"/>
  <c r="AH38" i="18"/>
  <c r="AI38" i="18"/>
  <c r="AJ38" i="18"/>
  <c r="AK38" i="18"/>
  <c r="AL38" i="18"/>
  <c r="AM38" i="18"/>
  <c r="AN38" i="18"/>
  <c r="AO38" i="18"/>
  <c r="AP38" i="18"/>
  <c r="AQ38" i="18"/>
  <c r="AR38" i="18"/>
  <c r="AS38" i="18"/>
  <c r="AT38" i="18"/>
  <c r="AU38" i="18"/>
  <c r="AR254" i="7" s="1"/>
  <c r="AV38" i="18"/>
  <c r="AW38" i="18"/>
  <c r="AX38" i="18"/>
  <c r="AY38" i="18"/>
  <c r="AV254" i="7" s="1"/>
  <c r="AZ38" i="18"/>
  <c r="BA38" i="18"/>
  <c r="BB38" i="18"/>
  <c r="BC38" i="18"/>
  <c r="AZ254" i="7" s="1"/>
  <c r="BD38" i="18"/>
  <c r="BE38" i="18"/>
  <c r="BF38" i="18"/>
  <c r="BG38" i="18"/>
  <c r="BD254" i="7" s="1"/>
  <c r="BH38" i="18"/>
  <c r="BI38" i="18"/>
  <c r="BJ38" i="18"/>
  <c r="BK38" i="18"/>
  <c r="BH254" i="7" s="1"/>
  <c r="BL38" i="18"/>
  <c r="BM38" i="18"/>
  <c r="BN38" i="18"/>
  <c r="BO38" i="18"/>
  <c r="BL254" i="7" s="1"/>
  <c r="BP38" i="18"/>
  <c r="BQ38" i="18"/>
  <c r="BR38" i="18"/>
  <c r="BS38" i="18"/>
  <c r="BP254" i="7" s="1"/>
  <c r="BT38" i="18"/>
  <c r="BU38" i="18"/>
  <c r="BV38" i="18"/>
  <c r="BW38" i="18"/>
  <c r="BT254" i="7" s="1"/>
  <c r="BX38" i="18"/>
  <c r="BY38" i="18"/>
  <c r="BZ38" i="18"/>
  <c r="CA38" i="18"/>
  <c r="BX254" i="7" s="1"/>
  <c r="CB38" i="18"/>
  <c r="CC38" i="18"/>
  <c r="CD38" i="18"/>
  <c r="J39" i="18"/>
  <c r="K39" i="18"/>
  <c r="L39" i="18"/>
  <c r="M39" i="18"/>
  <c r="N39" i="18"/>
  <c r="O39" i="18"/>
  <c r="P39" i="18"/>
  <c r="Q39" i="18"/>
  <c r="R39" i="18"/>
  <c r="S39" i="18"/>
  <c r="T39" i="18"/>
  <c r="U39" i="18"/>
  <c r="V39" i="18"/>
  <c r="W39" i="18"/>
  <c r="X39" i="18"/>
  <c r="Y39" i="18"/>
  <c r="Z39" i="18"/>
  <c r="AA39" i="18"/>
  <c r="AB39" i="18"/>
  <c r="AC39" i="18"/>
  <c r="AD39" i="18"/>
  <c r="AE39" i="18"/>
  <c r="AF39" i="18"/>
  <c r="AG39" i="18"/>
  <c r="AH39" i="18"/>
  <c r="AI39" i="18"/>
  <c r="AJ39" i="18"/>
  <c r="AK39" i="18"/>
  <c r="AL39" i="18"/>
  <c r="AM39" i="18"/>
  <c r="AN39" i="18"/>
  <c r="AO39" i="18"/>
  <c r="AP39" i="18"/>
  <c r="AQ39" i="18"/>
  <c r="AR39" i="18"/>
  <c r="AS39" i="18"/>
  <c r="AT39" i="18"/>
  <c r="AQ255" i="7" s="1"/>
  <c r="AU39" i="18"/>
  <c r="AV39" i="18"/>
  <c r="AW39" i="18"/>
  <c r="AX39" i="18"/>
  <c r="AU255" i="7" s="1"/>
  <c r="AY39" i="18"/>
  <c r="AZ39" i="18"/>
  <c r="BA39" i="18"/>
  <c r="BB39" i="18"/>
  <c r="AY255" i="7" s="1"/>
  <c r="BC39" i="18"/>
  <c r="BD39" i="18"/>
  <c r="BE39" i="18"/>
  <c r="BF39" i="18"/>
  <c r="BC255" i="7" s="1"/>
  <c r="BG39" i="18"/>
  <c r="BH39" i="18"/>
  <c r="BI39" i="18"/>
  <c r="BJ39" i="18"/>
  <c r="BG255" i="7" s="1"/>
  <c r="BK39" i="18"/>
  <c r="BL39" i="18"/>
  <c r="BM39" i="18"/>
  <c r="BN39" i="18"/>
  <c r="BK255" i="7" s="1"/>
  <c r="BO39" i="18"/>
  <c r="BP39" i="18"/>
  <c r="BQ39" i="18"/>
  <c r="BR39" i="18"/>
  <c r="BO255" i="7" s="1"/>
  <c r="BS39" i="18"/>
  <c r="BT39" i="18"/>
  <c r="BU39" i="18"/>
  <c r="BV39" i="18"/>
  <c r="BS255" i="7" s="1"/>
  <c r="BW39" i="18"/>
  <c r="BX39" i="18"/>
  <c r="BY39" i="18"/>
  <c r="BZ39" i="18"/>
  <c r="BW255" i="7" s="1"/>
  <c r="CA39" i="18"/>
  <c r="CB39" i="18"/>
  <c r="CC39" i="18"/>
  <c r="CD39" i="18"/>
  <c r="CA255" i="7" s="1"/>
  <c r="J40" i="18"/>
  <c r="K40" i="18"/>
  <c r="L40" i="18"/>
  <c r="M40" i="18"/>
  <c r="N40" i="18"/>
  <c r="O40" i="18"/>
  <c r="P40" i="18"/>
  <c r="Q40" i="18"/>
  <c r="R40" i="18"/>
  <c r="S40" i="18"/>
  <c r="T40" i="18"/>
  <c r="U40" i="18"/>
  <c r="V40" i="18"/>
  <c r="W40" i="18"/>
  <c r="X40" i="18"/>
  <c r="Y40" i="18"/>
  <c r="Z40" i="18"/>
  <c r="AA40" i="18"/>
  <c r="AB40" i="18"/>
  <c r="AC40" i="18"/>
  <c r="AD40" i="18"/>
  <c r="AE40" i="18"/>
  <c r="AF40" i="18"/>
  <c r="AG40" i="18"/>
  <c r="AH40" i="18"/>
  <c r="AI40" i="18"/>
  <c r="AJ40" i="18"/>
  <c r="AK40" i="18"/>
  <c r="AL40" i="18"/>
  <c r="AM40" i="18"/>
  <c r="AN40" i="18"/>
  <c r="AO40" i="18"/>
  <c r="AP40" i="18"/>
  <c r="AQ40" i="18"/>
  <c r="AR40" i="18"/>
  <c r="AS40" i="18"/>
  <c r="AT40" i="18"/>
  <c r="AU40" i="18"/>
  <c r="AV40" i="18"/>
  <c r="AW40" i="18"/>
  <c r="AT256" i="7" s="1"/>
  <c r="AX40" i="18"/>
  <c r="AY40" i="18"/>
  <c r="AZ40" i="18"/>
  <c r="BA40" i="18"/>
  <c r="AX256" i="7" s="1"/>
  <c r="BB40" i="18"/>
  <c r="BC40" i="18"/>
  <c r="BD40" i="18"/>
  <c r="BE40" i="18"/>
  <c r="BB256" i="7" s="1"/>
  <c r="BF40" i="18"/>
  <c r="BG40" i="18"/>
  <c r="BH40" i="18"/>
  <c r="BI40" i="18"/>
  <c r="BF256" i="7" s="1"/>
  <c r="BJ40" i="18"/>
  <c r="BK40" i="18"/>
  <c r="BL40" i="18"/>
  <c r="BM40" i="18"/>
  <c r="BJ256" i="7" s="1"/>
  <c r="BN40" i="18"/>
  <c r="BO40" i="18"/>
  <c r="BP40" i="18"/>
  <c r="BQ40" i="18"/>
  <c r="BN256" i="7" s="1"/>
  <c r="BR40" i="18"/>
  <c r="BS40" i="18"/>
  <c r="BT40" i="18"/>
  <c r="BU40" i="18"/>
  <c r="BR256" i="7" s="1"/>
  <c r="BV40" i="18"/>
  <c r="BW40" i="18"/>
  <c r="BX40" i="18"/>
  <c r="BY40" i="18"/>
  <c r="BV256" i="7" s="1"/>
  <c r="BZ40" i="18"/>
  <c r="CA40" i="18"/>
  <c r="CB40" i="18"/>
  <c r="CC40" i="18"/>
  <c r="BZ256" i="7" s="1"/>
  <c r="CD40" i="18"/>
  <c r="J41" i="18"/>
  <c r="K41" i="18"/>
  <c r="L41" i="18"/>
  <c r="M41" i="18"/>
  <c r="N41" i="18"/>
  <c r="O41" i="18"/>
  <c r="P41" i="18"/>
  <c r="Q41" i="18"/>
  <c r="R41" i="18"/>
  <c r="S41" i="18"/>
  <c r="T41" i="18"/>
  <c r="U41" i="18"/>
  <c r="V41" i="18"/>
  <c r="W41" i="18"/>
  <c r="X41" i="18"/>
  <c r="Y41" i="18"/>
  <c r="Z41" i="18"/>
  <c r="AA41" i="18"/>
  <c r="AB41" i="18"/>
  <c r="AC41" i="18"/>
  <c r="AD41" i="18"/>
  <c r="AE41" i="18"/>
  <c r="AF41" i="18"/>
  <c r="AG41" i="18"/>
  <c r="AH41" i="18"/>
  <c r="AI41" i="18"/>
  <c r="AJ41" i="18"/>
  <c r="AK41" i="18"/>
  <c r="AL41" i="18"/>
  <c r="AM41" i="18"/>
  <c r="AN41" i="18"/>
  <c r="AO41" i="18"/>
  <c r="AP41" i="18"/>
  <c r="AQ41" i="18"/>
  <c r="AR41" i="18"/>
  <c r="AS41" i="18"/>
  <c r="AT41" i="18"/>
  <c r="AU41" i="18"/>
  <c r="AV41" i="18"/>
  <c r="AS257" i="7" s="1"/>
  <c r="AW41" i="18"/>
  <c r="AX41" i="18"/>
  <c r="AY41" i="18"/>
  <c r="AZ41" i="18"/>
  <c r="AW257" i="7" s="1"/>
  <c r="BA41" i="18"/>
  <c r="BB41" i="18"/>
  <c r="BC41" i="18"/>
  <c r="BD41" i="18"/>
  <c r="BA257" i="7" s="1"/>
  <c r="BE41" i="18"/>
  <c r="BF41" i="18"/>
  <c r="BG41" i="18"/>
  <c r="BH41" i="18"/>
  <c r="BE257" i="7" s="1"/>
  <c r="BI41" i="18"/>
  <c r="BJ41" i="18"/>
  <c r="BK41" i="18"/>
  <c r="BL41" i="18"/>
  <c r="BI257" i="7" s="1"/>
  <c r="BM41" i="18"/>
  <c r="BN41" i="18"/>
  <c r="BO41" i="18"/>
  <c r="BP41" i="18"/>
  <c r="BM257" i="7" s="1"/>
  <c r="BQ41" i="18"/>
  <c r="BR41" i="18"/>
  <c r="BS41" i="18"/>
  <c r="BT41" i="18"/>
  <c r="BQ257" i="7" s="1"/>
  <c r="BU41" i="18"/>
  <c r="BV41" i="18"/>
  <c r="BW41" i="18"/>
  <c r="BX41" i="18"/>
  <c r="BU257" i="7" s="1"/>
  <c r="BY41" i="18"/>
  <c r="BZ41" i="18"/>
  <c r="CA41" i="18"/>
  <c r="CB41" i="18"/>
  <c r="BY257" i="7" s="1"/>
  <c r="CC41" i="18"/>
  <c r="CD41" i="18"/>
  <c r="J42" i="18"/>
  <c r="K42" i="18"/>
  <c r="L42" i="18"/>
  <c r="M42" i="18"/>
  <c r="N42" i="18"/>
  <c r="O42" i="18"/>
  <c r="P42" i="18"/>
  <c r="Q42" i="18"/>
  <c r="R42" i="18"/>
  <c r="S42" i="18"/>
  <c r="T42" i="18"/>
  <c r="U42" i="18"/>
  <c r="V42" i="18"/>
  <c r="W42" i="18"/>
  <c r="X42" i="18"/>
  <c r="Y42" i="18"/>
  <c r="Z42" i="18"/>
  <c r="AA42" i="18"/>
  <c r="AB42" i="18"/>
  <c r="AC42" i="18"/>
  <c r="AD42" i="18"/>
  <c r="AE42" i="18"/>
  <c r="AF42" i="18"/>
  <c r="AG42" i="18"/>
  <c r="AH42" i="18"/>
  <c r="AI42" i="18"/>
  <c r="AJ42" i="18"/>
  <c r="AK42" i="18"/>
  <c r="AL42" i="18"/>
  <c r="AM42" i="18"/>
  <c r="AN42" i="18"/>
  <c r="AO42" i="18"/>
  <c r="AP42" i="18"/>
  <c r="AQ42" i="18"/>
  <c r="AR42" i="18"/>
  <c r="AS42" i="18"/>
  <c r="AT42" i="18"/>
  <c r="AU42" i="18"/>
  <c r="AR258" i="7" s="1"/>
  <c r="AV42" i="18"/>
  <c r="AW42" i="18"/>
  <c r="AX42" i="18"/>
  <c r="AY42" i="18"/>
  <c r="AV258" i="7" s="1"/>
  <c r="AZ42" i="18"/>
  <c r="BA42" i="18"/>
  <c r="BB42" i="18"/>
  <c r="BC42" i="18"/>
  <c r="AZ258" i="7" s="1"/>
  <c r="BD42" i="18"/>
  <c r="BE42" i="18"/>
  <c r="BF42" i="18"/>
  <c r="BG42" i="18"/>
  <c r="BD258" i="7" s="1"/>
  <c r="BH42" i="18"/>
  <c r="BI42" i="18"/>
  <c r="BJ42" i="18"/>
  <c r="BK42" i="18"/>
  <c r="BH258" i="7" s="1"/>
  <c r="BL42" i="18"/>
  <c r="BM42" i="18"/>
  <c r="BN42" i="18"/>
  <c r="BO42" i="18"/>
  <c r="BL258" i="7" s="1"/>
  <c r="BP42" i="18"/>
  <c r="BQ42" i="18"/>
  <c r="BR42" i="18"/>
  <c r="BS42" i="18"/>
  <c r="BP258" i="7" s="1"/>
  <c r="BT42" i="18"/>
  <c r="BU42" i="18"/>
  <c r="BV42" i="18"/>
  <c r="BW42" i="18"/>
  <c r="BT258" i="7" s="1"/>
  <c r="BX42" i="18"/>
  <c r="BY42" i="18"/>
  <c r="BZ42" i="18"/>
  <c r="CA42" i="18"/>
  <c r="BX258" i="7" s="1"/>
  <c r="CB42" i="18"/>
  <c r="CC42" i="18"/>
  <c r="CD42" i="18"/>
  <c r="J43" i="18"/>
  <c r="K43" i="18"/>
  <c r="L43" i="18"/>
  <c r="M43" i="18"/>
  <c r="N43" i="18"/>
  <c r="O43" i="18"/>
  <c r="P43" i="18"/>
  <c r="Q43" i="18"/>
  <c r="R43" i="18"/>
  <c r="S43" i="18"/>
  <c r="T43" i="18"/>
  <c r="U43" i="18"/>
  <c r="V43" i="18"/>
  <c r="W43" i="18"/>
  <c r="X43" i="18"/>
  <c r="Y43" i="18"/>
  <c r="Z43" i="18"/>
  <c r="AA43" i="18"/>
  <c r="AB43" i="18"/>
  <c r="AC43" i="18"/>
  <c r="AD43" i="18"/>
  <c r="AE43" i="18"/>
  <c r="AF43" i="18"/>
  <c r="AG43" i="18"/>
  <c r="AH43" i="18"/>
  <c r="AI43" i="18"/>
  <c r="AJ43" i="18"/>
  <c r="AK43" i="18"/>
  <c r="AL43" i="18"/>
  <c r="AM43" i="18"/>
  <c r="AN43" i="18"/>
  <c r="AO43" i="18"/>
  <c r="AP43" i="18"/>
  <c r="AQ43" i="18"/>
  <c r="AR43" i="18"/>
  <c r="AS43" i="18"/>
  <c r="AT43" i="18"/>
  <c r="AQ259" i="7" s="1"/>
  <c r="AU43" i="18"/>
  <c r="AV43" i="18"/>
  <c r="AW43" i="18"/>
  <c r="AX43" i="18"/>
  <c r="AU259" i="7" s="1"/>
  <c r="AY43" i="18"/>
  <c r="AZ43" i="18"/>
  <c r="BA43" i="18"/>
  <c r="BB43" i="18"/>
  <c r="AY259" i="7" s="1"/>
  <c r="BC43" i="18"/>
  <c r="BD43" i="18"/>
  <c r="BE43" i="18"/>
  <c r="BF43" i="18"/>
  <c r="BC259" i="7" s="1"/>
  <c r="BG43" i="18"/>
  <c r="BH43" i="18"/>
  <c r="BI43" i="18"/>
  <c r="BJ43" i="18"/>
  <c r="BG259" i="7" s="1"/>
  <c r="BK43" i="18"/>
  <c r="BL43" i="18"/>
  <c r="BM43" i="18"/>
  <c r="BN43" i="18"/>
  <c r="BK259" i="7" s="1"/>
  <c r="BO43" i="18"/>
  <c r="BP43" i="18"/>
  <c r="BQ43" i="18"/>
  <c r="BR43" i="18"/>
  <c r="BO259" i="7" s="1"/>
  <c r="BS43" i="18"/>
  <c r="BT43" i="18"/>
  <c r="BU43" i="18"/>
  <c r="BV43" i="18"/>
  <c r="BS259" i="7" s="1"/>
  <c r="BW43" i="18"/>
  <c r="BX43" i="18"/>
  <c r="BY43" i="18"/>
  <c r="BZ43" i="18"/>
  <c r="BW259" i="7" s="1"/>
  <c r="CA43" i="18"/>
  <c r="CB43" i="18"/>
  <c r="CC43" i="18"/>
  <c r="CD43" i="18"/>
  <c r="CA259" i="7" s="1"/>
  <c r="J44" i="18"/>
  <c r="K44" i="18"/>
  <c r="L44" i="18"/>
  <c r="M44" i="18"/>
  <c r="N44" i="18"/>
  <c r="O44" i="18"/>
  <c r="P44" i="18"/>
  <c r="Q44" i="18"/>
  <c r="R44" i="18"/>
  <c r="S44" i="18"/>
  <c r="T44" i="18"/>
  <c r="U44" i="18"/>
  <c r="V44" i="18"/>
  <c r="W44" i="18"/>
  <c r="X44" i="18"/>
  <c r="Y44" i="18"/>
  <c r="Z44" i="18"/>
  <c r="AA44" i="18"/>
  <c r="AB44" i="18"/>
  <c r="AC44" i="18"/>
  <c r="AD44" i="18"/>
  <c r="AE44" i="18"/>
  <c r="AF44" i="18"/>
  <c r="AG44" i="18"/>
  <c r="AH44" i="18"/>
  <c r="AI44" i="18"/>
  <c r="AJ44" i="18"/>
  <c r="AK44" i="18"/>
  <c r="AL44" i="18"/>
  <c r="AM44" i="18"/>
  <c r="AN44" i="18"/>
  <c r="AO44" i="18"/>
  <c r="AP44" i="18"/>
  <c r="AQ44" i="18"/>
  <c r="AR44" i="18"/>
  <c r="AS44" i="18"/>
  <c r="AT44" i="18"/>
  <c r="AU44" i="18"/>
  <c r="AV44" i="18"/>
  <c r="AW44" i="18"/>
  <c r="AT260" i="7" s="1"/>
  <c r="AX44" i="18"/>
  <c r="AY44" i="18"/>
  <c r="AZ44" i="18"/>
  <c r="BA44" i="18"/>
  <c r="AX260" i="7" s="1"/>
  <c r="BB44" i="18"/>
  <c r="BC44" i="18"/>
  <c r="BD44" i="18"/>
  <c r="BE44" i="18"/>
  <c r="BB260" i="7" s="1"/>
  <c r="BF44" i="18"/>
  <c r="BG44" i="18"/>
  <c r="BH44" i="18"/>
  <c r="BI44" i="18"/>
  <c r="BF260" i="7" s="1"/>
  <c r="BJ44" i="18"/>
  <c r="BK44" i="18"/>
  <c r="BL44" i="18"/>
  <c r="BM44" i="18"/>
  <c r="BJ260" i="7" s="1"/>
  <c r="BN44" i="18"/>
  <c r="BO44" i="18"/>
  <c r="BP44" i="18"/>
  <c r="BQ44" i="18"/>
  <c r="BN260" i="7" s="1"/>
  <c r="BR44" i="18"/>
  <c r="BS44" i="18"/>
  <c r="BT44" i="18"/>
  <c r="BU44" i="18"/>
  <c r="BR260" i="7" s="1"/>
  <c r="BV44" i="18"/>
  <c r="BW44" i="18"/>
  <c r="BX44" i="18"/>
  <c r="BY44" i="18"/>
  <c r="BV260" i="7" s="1"/>
  <c r="BZ44" i="18"/>
  <c r="CA44" i="18"/>
  <c r="CB44" i="18"/>
  <c r="CC44" i="18"/>
  <c r="BZ260" i="7" s="1"/>
  <c r="CD44" i="18"/>
  <c r="J45" i="18"/>
  <c r="K45" i="18"/>
  <c r="L45" i="18"/>
  <c r="M45" i="18"/>
  <c r="N45" i="18"/>
  <c r="O45" i="18"/>
  <c r="P45" i="18"/>
  <c r="Q45" i="18"/>
  <c r="R45" i="18"/>
  <c r="S45" i="18"/>
  <c r="T45" i="18"/>
  <c r="U45" i="18"/>
  <c r="V45" i="18"/>
  <c r="W45" i="18"/>
  <c r="X45" i="18"/>
  <c r="Y45" i="18"/>
  <c r="Z45" i="18"/>
  <c r="AA45" i="18"/>
  <c r="AB45" i="18"/>
  <c r="AC45" i="18"/>
  <c r="AD45" i="18"/>
  <c r="AE45" i="18"/>
  <c r="AF45" i="18"/>
  <c r="AG45" i="18"/>
  <c r="AH45" i="18"/>
  <c r="AI45" i="18"/>
  <c r="AJ45" i="18"/>
  <c r="AK45" i="18"/>
  <c r="AL45" i="18"/>
  <c r="AM45" i="18"/>
  <c r="AN45" i="18"/>
  <c r="AO45" i="18"/>
  <c r="AP45" i="18"/>
  <c r="AQ45" i="18"/>
  <c r="AR45" i="18"/>
  <c r="AS45" i="18"/>
  <c r="AT45" i="18"/>
  <c r="AU45" i="18"/>
  <c r="AV45" i="18"/>
  <c r="AS261" i="7" s="1"/>
  <c r="AW45" i="18"/>
  <c r="AX45" i="18"/>
  <c r="AY45" i="18"/>
  <c r="AZ45" i="18"/>
  <c r="AW261" i="7" s="1"/>
  <c r="BA45" i="18"/>
  <c r="BB45" i="18"/>
  <c r="BC45" i="18"/>
  <c r="BD45" i="18"/>
  <c r="BA261" i="7" s="1"/>
  <c r="BE45" i="18"/>
  <c r="BF45" i="18"/>
  <c r="BG45" i="18"/>
  <c r="BH45" i="18"/>
  <c r="BE261" i="7" s="1"/>
  <c r="BI45" i="18"/>
  <c r="BJ45" i="18"/>
  <c r="BK45" i="18"/>
  <c r="BL45" i="18"/>
  <c r="BI261" i="7" s="1"/>
  <c r="BM45" i="18"/>
  <c r="BN45" i="18"/>
  <c r="BO45" i="18"/>
  <c r="BP45" i="18"/>
  <c r="BM261" i="7" s="1"/>
  <c r="BQ45" i="18"/>
  <c r="BR45" i="18"/>
  <c r="BS45" i="18"/>
  <c r="BT45" i="18"/>
  <c r="BQ261" i="7" s="1"/>
  <c r="BU45" i="18"/>
  <c r="BV45" i="18"/>
  <c r="BW45" i="18"/>
  <c r="BX45" i="18"/>
  <c r="BU261" i="7" s="1"/>
  <c r="BY45" i="18"/>
  <c r="BZ45" i="18"/>
  <c r="CA45" i="18"/>
  <c r="CB45" i="18"/>
  <c r="BY261" i="7" s="1"/>
  <c r="CC45" i="18"/>
  <c r="CD45" i="18"/>
  <c r="J46" i="18"/>
  <c r="K46" i="18"/>
  <c r="L46" i="18"/>
  <c r="M46" i="18"/>
  <c r="N46" i="18"/>
  <c r="O46" i="18"/>
  <c r="P46" i="18"/>
  <c r="Q46" i="18"/>
  <c r="R46" i="18"/>
  <c r="S46" i="18"/>
  <c r="T46" i="18"/>
  <c r="U46" i="18"/>
  <c r="V46" i="18"/>
  <c r="W46" i="18"/>
  <c r="X46" i="18"/>
  <c r="Y46" i="18"/>
  <c r="Z46" i="18"/>
  <c r="AA46" i="18"/>
  <c r="AB46" i="18"/>
  <c r="AC46" i="18"/>
  <c r="AD46" i="18"/>
  <c r="AE46" i="18"/>
  <c r="AF46" i="18"/>
  <c r="AG46" i="18"/>
  <c r="AH46" i="18"/>
  <c r="AI46" i="18"/>
  <c r="AJ46" i="18"/>
  <c r="AK46" i="18"/>
  <c r="AL46" i="18"/>
  <c r="AM46" i="18"/>
  <c r="AN46" i="18"/>
  <c r="AO46" i="18"/>
  <c r="AP46" i="18"/>
  <c r="AQ46" i="18"/>
  <c r="AR46" i="18"/>
  <c r="AS46" i="18"/>
  <c r="AT46" i="18"/>
  <c r="AU46" i="18"/>
  <c r="AR262" i="7" s="1"/>
  <c r="AV46" i="18"/>
  <c r="AW46" i="18"/>
  <c r="AX46" i="18"/>
  <c r="AY46" i="18"/>
  <c r="AV262" i="7" s="1"/>
  <c r="AZ46" i="18"/>
  <c r="BA46" i="18"/>
  <c r="BB46" i="18"/>
  <c r="BC46" i="18"/>
  <c r="AZ262" i="7" s="1"/>
  <c r="BD46" i="18"/>
  <c r="BE46" i="18"/>
  <c r="BF46" i="18"/>
  <c r="BG46" i="18"/>
  <c r="BD262" i="7" s="1"/>
  <c r="BH46" i="18"/>
  <c r="BI46" i="18"/>
  <c r="BJ46" i="18"/>
  <c r="BK46" i="18"/>
  <c r="BH262" i="7" s="1"/>
  <c r="BL46" i="18"/>
  <c r="BM46" i="18"/>
  <c r="BN46" i="18"/>
  <c r="BO46" i="18"/>
  <c r="BL262" i="7" s="1"/>
  <c r="BP46" i="18"/>
  <c r="BQ46" i="18"/>
  <c r="BR46" i="18"/>
  <c r="BS46" i="18"/>
  <c r="BP262" i="7" s="1"/>
  <c r="BT46" i="18"/>
  <c r="BU46" i="18"/>
  <c r="BV46" i="18"/>
  <c r="BW46" i="18"/>
  <c r="BT262" i="7" s="1"/>
  <c r="BX46" i="18"/>
  <c r="BY46" i="18"/>
  <c r="BZ46" i="18"/>
  <c r="CA46" i="18"/>
  <c r="BX262" i="7" s="1"/>
  <c r="CB46" i="18"/>
  <c r="CC46" i="18"/>
  <c r="CD46" i="18"/>
  <c r="J47" i="18"/>
  <c r="K47" i="18"/>
  <c r="L47" i="18"/>
  <c r="M47" i="18"/>
  <c r="N47" i="18"/>
  <c r="O47" i="18"/>
  <c r="P47" i="18"/>
  <c r="Q47" i="18"/>
  <c r="R47" i="18"/>
  <c r="S47" i="18"/>
  <c r="T47" i="18"/>
  <c r="U47" i="18"/>
  <c r="V47" i="18"/>
  <c r="W47" i="18"/>
  <c r="X47" i="18"/>
  <c r="Y47" i="18"/>
  <c r="Z47" i="18"/>
  <c r="AA47" i="18"/>
  <c r="AB47" i="18"/>
  <c r="AC47" i="18"/>
  <c r="AD47" i="18"/>
  <c r="AE47" i="18"/>
  <c r="AF47" i="18"/>
  <c r="AG47" i="18"/>
  <c r="AH47" i="18"/>
  <c r="AI47" i="18"/>
  <c r="AJ47" i="18"/>
  <c r="AK47" i="18"/>
  <c r="AL47" i="18"/>
  <c r="AM47" i="18"/>
  <c r="AN47" i="18"/>
  <c r="AO47" i="18"/>
  <c r="AP47" i="18"/>
  <c r="AQ47" i="18"/>
  <c r="AR47" i="18"/>
  <c r="AS47" i="18"/>
  <c r="AT47" i="18"/>
  <c r="AQ263" i="7" s="1"/>
  <c r="AU47" i="18"/>
  <c r="AV47" i="18"/>
  <c r="AW47" i="18"/>
  <c r="AX47" i="18"/>
  <c r="AU263" i="7" s="1"/>
  <c r="AY47" i="18"/>
  <c r="AZ47" i="18"/>
  <c r="BA47" i="18"/>
  <c r="BB47" i="18"/>
  <c r="AY263" i="7" s="1"/>
  <c r="BC47" i="18"/>
  <c r="BD47" i="18"/>
  <c r="BE47" i="18"/>
  <c r="BF47" i="18"/>
  <c r="BC263" i="7" s="1"/>
  <c r="BG47" i="18"/>
  <c r="BH47" i="18"/>
  <c r="BI47" i="18"/>
  <c r="BJ47" i="18"/>
  <c r="BG263" i="7" s="1"/>
  <c r="BK47" i="18"/>
  <c r="BL47" i="18"/>
  <c r="BM47" i="18"/>
  <c r="BN47" i="18"/>
  <c r="BK263" i="7" s="1"/>
  <c r="BO47" i="18"/>
  <c r="BP47" i="18"/>
  <c r="BQ47" i="18"/>
  <c r="BR47" i="18"/>
  <c r="BO263" i="7" s="1"/>
  <c r="BS47" i="18"/>
  <c r="BT47" i="18"/>
  <c r="BU47" i="18"/>
  <c r="BV47" i="18"/>
  <c r="BS263" i="7" s="1"/>
  <c r="BW47" i="18"/>
  <c r="BX47" i="18"/>
  <c r="BY47" i="18"/>
  <c r="BZ47" i="18"/>
  <c r="BW263" i="7" s="1"/>
  <c r="CA47" i="18"/>
  <c r="CB47" i="18"/>
  <c r="CC47" i="18"/>
  <c r="CD47" i="18"/>
  <c r="CA263" i="7" s="1"/>
  <c r="J48" i="18"/>
  <c r="K48" i="18"/>
  <c r="L48" i="18"/>
  <c r="M48" i="18"/>
  <c r="N48" i="18"/>
  <c r="O48" i="18"/>
  <c r="P48" i="18"/>
  <c r="Q48" i="18"/>
  <c r="R48" i="18"/>
  <c r="S48" i="18"/>
  <c r="T48" i="18"/>
  <c r="U48" i="18"/>
  <c r="V48" i="18"/>
  <c r="W48" i="18"/>
  <c r="X48" i="18"/>
  <c r="Y48" i="18"/>
  <c r="Z48" i="18"/>
  <c r="AA48" i="18"/>
  <c r="AB48" i="18"/>
  <c r="AC48" i="18"/>
  <c r="AD48" i="18"/>
  <c r="AE48" i="18"/>
  <c r="AF48" i="18"/>
  <c r="AG48" i="18"/>
  <c r="AH48" i="18"/>
  <c r="AI48" i="18"/>
  <c r="AJ48" i="18"/>
  <c r="AK48" i="18"/>
  <c r="AL48" i="18"/>
  <c r="AM48" i="18"/>
  <c r="AN48" i="18"/>
  <c r="AO48" i="18"/>
  <c r="AP48" i="18"/>
  <c r="AQ48" i="18"/>
  <c r="AR48" i="18"/>
  <c r="AS48" i="18"/>
  <c r="AT48" i="18"/>
  <c r="AU48" i="18"/>
  <c r="AV48" i="18"/>
  <c r="AW48" i="18"/>
  <c r="AT264" i="7" s="1"/>
  <c r="AX48" i="18"/>
  <c r="AY48" i="18"/>
  <c r="AZ48" i="18"/>
  <c r="BA48" i="18"/>
  <c r="AX264" i="7" s="1"/>
  <c r="BB48" i="18"/>
  <c r="BC48" i="18"/>
  <c r="BD48" i="18"/>
  <c r="BE48" i="18"/>
  <c r="BB264" i="7" s="1"/>
  <c r="BF48" i="18"/>
  <c r="BG48" i="18"/>
  <c r="BH48" i="18"/>
  <c r="BI48" i="18"/>
  <c r="BF264" i="7" s="1"/>
  <c r="BJ48" i="18"/>
  <c r="BK48" i="18"/>
  <c r="BL48" i="18"/>
  <c r="BM48" i="18"/>
  <c r="BJ264" i="7" s="1"/>
  <c r="BN48" i="18"/>
  <c r="BO48" i="18"/>
  <c r="BP48" i="18"/>
  <c r="BQ48" i="18"/>
  <c r="BN264" i="7" s="1"/>
  <c r="BR48" i="18"/>
  <c r="BS48" i="18"/>
  <c r="BT48" i="18"/>
  <c r="BU48" i="18"/>
  <c r="BR264" i="7" s="1"/>
  <c r="BV48" i="18"/>
  <c r="BW48" i="18"/>
  <c r="BX48" i="18"/>
  <c r="BY48" i="18"/>
  <c r="BV264" i="7" s="1"/>
  <c r="BZ48" i="18"/>
  <c r="CA48" i="18"/>
  <c r="CB48" i="18"/>
  <c r="CC48" i="18"/>
  <c r="BZ264" i="7" s="1"/>
  <c r="CD48" i="18"/>
  <c r="J49" i="18"/>
  <c r="K49" i="18"/>
  <c r="L49" i="18"/>
  <c r="M49" i="18"/>
  <c r="N49" i="18"/>
  <c r="O49" i="18"/>
  <c r="P49" i="18"/>
  <c r="Q49" i="18"/>
  <c r="R49" i="18"/>
  <c r="S49" i="18"/>
  <c r="T49" i="18"/>
  <c r="U49" i="18"/>
  <c r="V49" i="18"/>
  <c r="W49" i="18"/>
  <c r="X49" i="18"/>
  <c r="Y49" i="18"/>
  <c r="Z49" i="18"/>
  <c r="AA49" i="18"/>
  <c r="AB49" i="18"/>
  <c r="AC49" i="18"/>
  <c r="AD49" i="18"/>
  <c r="AE49" i="18"/>
  <c r="AF49" i="18"/>
  <c r="AG49" i="18"/>
  <c r="AH49" i="18"/>
  <c r="AI49" i="18"/>
  <c r="AJ49" i="18"/>
  <c r="AK49" i="18"/>
  <c r="AL49" i="18"/>
  <c r="AM49" i="18"/>
  <c r="AN49" i="18"/>
  <c r="AO49" i="18"/>
  <c r="AP49" i="18"/>
  <c r="AQ49" i="18"/>
  <c r="AR49" i="18"/>
  <c r="AS49" i="18"/>
  <c r="AT49" i="18"/>
  <c r="AU49" i="18"/>
  <c r="AV49" i="18"/>
  <c r="AS265" i="7" s="1"/>
  <c r="AW49" i="18"/>
  <c r="AX49" i="18"/>
  <c r="AY49" i="18"/>
  <c r="AZ49" i="18"/>
  <c r="AW265" i="7" s="1"/>
  <c r="BA49" i="18"/>
  <c r="BB49" i="18"/>
  <c r="BC49" i="18"/>
  <c r="BD49" i="18"/>
  <c r="BA265" i="7" s="1"/>
  <c r="BE49" i="18"/>
  <c r="BF49" i="18"/>
  <c r="BG49" i="18"/>
  <c r="BH49" i="18"/>
  <c r="BI49" i="18"/>
  <c r="BJ49" i="18"/>
  <c r="BK49" i="18"/>
  <c r="BL49" i="18"/>
  <c r="BM49" i="18"/>
  <c r="BN49" i="18"/>
  <c r="BO49" i="18"/>
  <c r="BP49" i="18"/>
  <c r="BQ49" i="18"/>
  <c r="BR49" i="18"/>
  <c r="BS49" i="18"/>
  <c r="BT49" i="18"/>
  <c r="BU49" i="18"/>
  <c r="BV49" i="18"/>
  <c r="BW49" i="18"/>
  <c r="BX49" i="18"/>
  <c r="BY49" i="18"/>
  <c r="BZ49" i="18"/>
  <c r="CA49" i="18"/>
  <c r="CB49" i="18"/>
  <c r="CC49" i="18"/>
  <c r="CD49" i="18"/>
  <c r="J50" i="18"/>
  <c r="K50" i="18"/>
  <c r="L50" i="18"/>
  <c r="M50" i="18"/>
  <c r="N50" i="18"/>
  <c r="O50" i="18"/>
  <c r="P50" i="18"/>
  <c r="Q50" i="18"/>
  <c r="R50" i="18"/>
  <c r="S50" i="18"/>
  <c r="T50" i="18"/>
  <c r="U50" i="18"/>
  <c r="V50" i="18"/>
  <c r="W50" i="18"/>
  <c r="X50" i="18"/>
  <c r="Y50" i="18"/>
  <c r="Z50" i="18"/>
  <c r="AA50" i="18"/>
  <c r="AB50" i="18"/>
  <c r="AC50" i="18"/>
  <c r="AD50" i="18"/>
  <c r="AE50" i="18"/>
  <c r="AF50" i="18"/>
  <c r="AG50" i="18"/>
  <c r="AH50" i="18"/>
  <c r="AI50" i="18"/>
  <c r="AJ50" i="18"/>
  <c r="AK50" i="18"/>
  <c r="AL50" i="18"/>
  <c r="AM50" i="18"/>
  <c r="AN50" i="18"/>
  <c r="AO50" i="18"/>
  <c r="AP50" i="18"/>
  <c r="AQ50" i="18"/>
  <c r="AR50" i="18"/>
  <c r="AS50" i="18"/>
  <c r="AT50" i="18"/>
  <c r="AU50" i="18"/>
  <c r="AV50" i="18"/>
  <c r="AW50" i="18"/>
  <c r="AX50" i="18"/>
  <c r="AY50" i="18"/>
  <c r="AZ50" i="18"/>
  <c r="BA50" i="18"/>
  <c r="BB50" i="18"/>
  <c r="BC50" i="18"/>
  <c r="BD50" i="18"/>
  <c r="BE50" i="18"/>
  <c r="BF50" i="18"/>
  <c r="BG50" i="18"/>
  <c r="BH50" i="18"/>
  <c r="BI50" i="18"/>
  <c r="BJ50" i="18"/>
  <c r="BK50" i="18"/>
  <c r="BL50" i="18"/>
  <c r="BM50" i="18"/>
  <c r="BN50" i="18"/>
  <c r="BO50" i="18"/>
  <c r="BP50" i="18"/>
  <c r="BQ50" i="18"/>
  <c r="BR50" i="18"/>
  <c r="BS50" i="18"/>
  <c r="BT50" i="18"/>
  <c r="BU50" i="18"/>
  <c r="BV50" i="18"/>
  <c r="BW50" i="18"/>
  <c r="BX50" i="18"/>
  <c r="BY50" i="18"/>
  <c r="BZ50" i="18"/>
  <c r="CA50" i="18"/>
  <c r="CB50" i="18"/>
  <c r="CC50" i="18"/>
  <c r="CD50" i="18"/>
  <c r="J51" i="18"/>
  <c r="K51" i="18"/>
  <c r="L51" i="18"/>
  <c r="M51" i="18"/>
  <c r="N51" i="18"/>
  <c r="O51" i="18"/>
  <c r="P51" i="18"/>
  <c r="Q51" i="18"/>
  <c r="R51" i="18"/>
  <c r="S51" i="18"/>
  <c r="T51" i="18"/>
  <c r="U51" i="18"/>
  <c r="V51" i="18"/>
  <c r="W51" i="18"/>
  <c r="X51" i="18"/>
  <c r="Y51" i="18"/>
  <c r="Z51" i="18"/>
  <c r="AA51" i="18"/>
  <c r="AB51" i="18"/>
  <c r="AC51" i="18"/>
  <c r="AD51" i="18"/>
  <c r="AE51" i="18"/>
  <c r="AF51" i="18"/>
  <c r="AG51" i="18"/>
  <c r="AH51" i="18"/>
  <c r="AI51" i="18"/>
  <c r="AJ51" i="18"/>
  <c r="AK51" i="18"/>
  <c r="AL51" i="18"/>
  <c r="AM51" i="18"/>
  <c r="AN51" i="18"/>
  <c r="AO51" i="18"/>
  <c r="AP51" i="18"/>
  <c r="AQ51" i="18"/>
  <c r="AR51" i="18"/>
  <c r="AS51" i="18"/>
  <c r="AT51" i="18"/>
  <c r="AU51" i="18"/>
  <c r="AV51" i="18"/>
  <c r="AW51" i="18"/>
  <c r="AX51" i="18"/>
  <c r="AY51" i="18"/>
  <c r="AZ51" i="18"/>
  <c r="BA51" i="18"/>
  <c r="BB51" i="18"/>
  <c r="BC51" i="18"/>
  <c r="BD51" i="18"/>
  <c r="BE51" i="18"/>
  <c r="BF51" i="18"/>
  <c r="BG51" i="18"/>
  <c r="BH51" i="18"/>
  <c r="BI51" i="18"/>
  <c r="BJ51" i="18"/>
  <c r="BK51" i="18"/>
  <c r="BL51" i="18"/>
  <c r="BM51" i="18"/>
  <c r="BN51" i="18"/>
  <c r="BO51" i="18"/>
  <c r="BP51" i="18"/>
  <c r="BQ51" i="18"/>
  <c r="BR51" i="18"/>
  <c r="BS51" i="18"/>
  <c r="BT51" i="18"/>
  <c r="BU51" i="18"/>
  <c r="BV51" i="18"/>
  <c r="BW51" i="18"/>
  <c r="BX51" i="18"/>
  <c r="BY51" i="18"/>
  <c r="BZ51" i="18"/>
  <c r="CA51" i="18"/>
  <c r="CB51" i="18"/>
  <c r="CC51" i="18"/>
  <c r="CD51" i="18"/>
  <c r="J52" i="18"/>
  <c r="K52" i="18"/>
  <c r="L52" i="18"/>
  <c r="M52" i="18"/>
  <c r="N52" i="18"/>
  <c r="O52" i="18"/>
  <c r="P52" i="18"/>
  <c r="Q52" i="18"/>
  <c r="R52" i="18"/>
  <c r="S52" i="18"/>
  <c r="T52" i="18"/>
  <c r="U52" i="18"/>
  <c r="V52" i="18"/>
  <c r="W52" i="18"/>
  <c r="X52" i="18"/>
  <c r="Y52" i="18"/>
  <c r="Z52" i="18"/>
  <c r="AA52" i="18"/>
  <c r="AB52" i="18"/>
  <c r="AC52" i="18"/>
  <c r="AD52" i="18"/>
  <c r="AE52" i="18"/>
  <c r="AF52" i="18"/>
  <c r="AG52" i="18"/>
  <c r="AH52" i="18"/>
  <c r="AI52" i="18"/>
  <c r="AJ52" i="18"/>
  <c r="AK52" i="18"/>
  <c r="AL52" i="18"/>
  <c r="AM52" i="18"/>
  <c r="AN52" i="18"/>
  <c r="AO52" i="18"/>
  <c r="AP52" i="18"/>
  <c r="AQ52" i="18"/>
  <c r="AR52" i="18"/>
  <c r="AS52" i="18"/>
  <c r="AT52" i="18"/>
  <c r="AU52" i="18"/>
  <c r="AV52" i="18"/>
  <c r="AW52" i="18"/>
  <c r="AT268" i="7" s="1"/>
  <c r="AX52" i="18"/>
  <c r="AY52" i="18"/>
  <c r="AZ52" i="18"/>
  <c r="BA52" i="18"/>
  <c r="AX268" i="7" s="1"/>
  <c r="BB52" i="18"/>
  <c r="BC52" i="18"/>
  <c r="BD52" i="18"/>
  <c r="BE52" i="18"/>
  <c r="BB268" i="7" s="1"/>
  <c r="BF52" i="18"/>
  <c r="BG52" i="18"/>
  <c r="BH52" i="18"/>
  <c r="BI52" i="18"/>
  <c r="BF268" i="7" s="1"/>
  <c r="BJ52" i="18"/>
  <c r="BK52" i="18"/>
  <c r="BL52" i="18"/>
  <c r="BM52" i="18"/>
  <c r="BJ268" i="7" s="1"/>
  <c r="BN52" i="18"/>
  <c r="BO52" i="18"/>
  <c r="BP52" i="18"/>
  <c r="BQ52" i="18"/>
  <c r="BN268" i="7" s="1"/>
  <c r="BR52" i="18"/>
  <c r="BS52" i="18"/>
  <c r="BT52" i="18"/>
  <c r="BU52" i="18"/>
  <c r="BR268" i="7" s="1"/>
  <c r="BV52" i="18"/>
  <c r="BW52" i="18"/>
  <c r="BX52" i="18"/>
  <c r="BY52" i="18"/>
  <c r="BV268" i="7" s="1"/>
  <c r="BZ52" i="18"/>
  <c r="CA52" i="18"/>
  <c r="CB52" i="18"/>
  <c r="CC52" i="18"/>
  <c r="BZ268" i="7" s="1"/>
  <c r="CD52" i="18"/>
  <c r="J53" i="18"/>
  <c r="K53" i="18"/>
  <c r="L53" i="18"/>
  <c r="M53" i="18"/>
  <c r="N53" i="18"/>
  <c r="O53" i="18"/>
  <c r="P53" i="18"/>
  <c r="Q53" i="18"/>
  <c r="R53" i="18"/>
  <c r="S53" i="18"/>
  <c r="T53" i="18"/>
  <c r="U53" i="18"/>
  <c r="V53" i="18"/>
  <c r="W53" i="18"/>
  <c r="X53" i="18"/>
  <c r="Y53" i="18"/>
  <c r="Z53" i="18"/>
  <c r="AA53" i="18"/>
  <c r="AB53" i="18"/>
  <c r="AC53" i="18"/>
  <c r="AD53" i="18"/>
  <c r="AE53" i="18"/>
  <c r="AF53" i="18"/>
  <c r="AG53" i="18"/>
  <c r="AH53" i="18"/>
  <c r="AI53" i="18"/>
  <c r="AJ53" i="18"/>
  <c r="AK53" i="18"/>
  <c r="AL53" i="18"/>
  <c r="AM53" i="18"/>
  <c r="AN53" i="18"/>
  <c r="AO53" i="18"/>
  <c r="AP53" i="18"/>
  <c r="AQ53" i="18"/>
  <c r="AR53" i="18"/>
  <c r="AS53" i="18"/>
  <c r="AT53" i="18"/>
  <c r="AU53" i="18"/>
  <c r="AV53" i="18"/>
  <c r="AS269" i="7" s="1"/>
  <c r="AW53" i="18"/>
  <c r="AX53" i="18"/>
  <c r="AY53" i="18"/>
  <c r="AZ53" i="18"/>
  <c r="AW269" i="7" s="1"/>
  <c r="BA53" i="18"/>
  <c r="BB53" i="18"/>
  <c r="BC53" i="18"/>
  <c r="BD53" i="18"/>
  <c r="BA269" i="7" s="1"/>
  <c r="BE53" i="18"/>
  <c r="BF53" i="18"/>
  <c r="BG53" i="18"/>
  <c r="BH53" i="18"/>
  <c r="BE269" i="7" s="1"/>
  <c r="BI53" i="18"/>
  <c r="BJ53" i="18"/>
  <c r="BK53" i="18"/>
  <c r="BL53" i="18"/>
  <c r="BI269" i="7" s="1"/>
  <c r="BM53" i="18"/>
  <c r="BN53" i="18"/>
  <c r="BO53" i="18"/>
  <c r="BP53" i="18"/>
  <c r="BM269" i="7" s="1"/>
  <c r="BQ53" i="18"/>
  <c r="BR53" i="18"/>
  <c r="BS53" i="18"/>
  <c r="BT53" i="18"/>
  <c r="BQ269" i="7" s="1"/>
  <c r="BU53" i="18"/>
  <c r="BV53" i="18"/>
  <c r="BW53" i="18"/>
  <c r="BX53" i="18"/>
  <c r="BU269" i="7" s="1"/>
  <c r="BY53" i="18"/>
  <c r="BZ53" i="18"/>
  <c r="CA53" i="18"/>
  <c r="CB53" i="18"/>
  <c r="BY269" i="7" s="1"/>
  <c r="CC53" i="18"/>
  <c r="CD53" i="18"/>
  <c r="J54" i="18"/>
  <c r="K54" i="18"/>
  <c r="L54" i="18"/>
  <c r="M54" i="18"/>
  <c r="N54" i="18"/>
  <c r="O54" i="18"/>
  <c r="P54" i="18"/>
  <c r="Q54" i="18"/>
  <c r="R54" i="18"/>
  <c r="S54" i="18"/>
  <c r="T54" i="18"/>
  <c r="U54" i="18"/>
  <c r="V54" i="18"/>
  <c r="W54" i="18"/>
  <c r="X54" i="18"/>
  <c r="Y54" i="18"/>
  <c r="Z54" i="18"/>
  <c r="AA54" i="18"/>
  <c r="AB54" i="18"/>
  <c r="AC54" i="18"/>
  <c r="AD54" i="18"/>
  <c r="AE54" i="18"/>
  <c r="AF54" i="18"/>
  <c r="AG54" i="18"/>
  <c r="AH54" i="18"/>
  <c r="AI54" i="18"/>
  <c r="AJ54" i="18"/>
  <c r="AK54" i="18"/>
  <c r="AL54" i="18"/>
  <c r="AM54" i="18"/>
  <c r="AN54" i="18"/>
  <c r="AO54" i="18"/>
  <c r="AP54" i="18"/>
  <c r="AQ54" i="18"/>
  <c r="AR54" i="18"/>
  <c r="AS54" i="18"/>
  <c r="AT54" i="18"/>
  <c r="AU54" i="18"/>
  <c r="AR270" i="7" s="1"/>
  <c r="AV54" i="18"/>
  <c r="AW54" i="18"/>
  <c r="AX54" i="18"/>
  <c r="AY54" i="18"/>
  <c r="AV270" i="7" s="1"/>
  <c r="AZ54" i="18"/>
  <c r="BA54" i="18"/>
  <c r="BB54" i="18"/>
  <c r="BC54" i="18"/>
  <c r="AZ270" i="7" s="1"/>
  <c r="BD54" i="18"/>
  <c r="BE54" i="18"/>
  <c r="BF54" i="18"/>
  <c r="BG54" i="18"/>
  <c r="BD270" i="7" s="1"/>
  <c r="BH54" i="18"/>
  <c r="BI54" i="18"/>
  <c r="BJ54" i="18"/>
  <c r="BK54" i="18"/>
  <c r="BH270" i="7" s="1"/>
  <c r="BL54" i="18"/>
  <c r="BM54" i="18"/>
  <c r="BN54" i="18"/>
  <c r="BO54" i="18"/>
  <c r="BL270" i="7" s="1"/>
  <c r="BP54" i="18"/>
  <c r="BQ54" i="18"/>
  <c r="BR54" i="18"/>
  <c r="BS54" i="18"/>
  <c r="BP270" i="7" s="1"/>
  <c r="BT54" i="18"/>
  <c r="BU54" i="18"/>
  <c r="BV54" i="18"/>
  <c r="BW54" i="18"/>
  <c r="BT270" i="7" s="1"/>
  <c r="BX54" i="18"/>
  <c r="BY54" i="18"/>
  <c r="BZ54" i="18"/>
  <c r="CA54" i="18"/>
  <c r="BX270" i="7" s="1"/>
  <c r="CB54" i="18"/>
  <c r="CC54" i="18"/>
  <c r="CD54" i="18"/>
  <c r="J55" i="18"/>
  <c r="K55" i="18"/>
  <c r="L55" i="18"/>
  <c r="M55" i="18"/>
  <c r="N55" i="18"/>
  <c r="O55" i="18"/>
  <c r="P55" i="18"/>
  <c r="Q55" i="18"/>
  <c r="R55" i="18"/>
  <c r="S55" i="18"/>
  <c r="T55" i="18"/>
  <c r="U55" i="18"/>
  <c r="V55" i="18"/>
  <c r="W55" i="18"/>
  <c r="X55" i="18"/>
  <c r="Y55" i="18"/>
  <c r="Z55" i="18"/>
  <c r="AA55" i="18"/>
  <c r="AB55" i="18"/>
  <c r="AC55" i="18"/>
  <c r="AD55" i="18"/>
  <c r="AE55" i="18"/>
  <c r="AF55" i="18"/>
  <c r="AG55" i="18"/>
  <c r="AH55" i="18"/>
  <c r="AI55" i="18"/>
  <c r="AJ55" i="18"/>
  <c r="AK55" i="18"/>
  <c r="AL55" i="18"/>
  <c r="AM55" i="18"/>
  <c r="AN55" i="18"/>
  <c r="AO55" i="18"/>
  <c r="AP55" i="18"/>
  <c r="AQ55" i="18"/>
  <c r="AR55" i="18"/>
  <c r="AS55" i="18"/>
  <c r="AT55" i="18"/>
  <c r="AQ271" i="7" s="1"/>
  <c r="AU55" i="18"/>
  <c r="AV55" i="18"/>
  <c r="AW55" i="18"/>
  <c r="AX55" i="18"/>
  <c r="AU271" i="7" s="1"/>
  <c r="AY55" i="18"/>
  <c r="AZ55" i="18"/>
  <c r="BA55" i="18"/>
  <c r="BB55" i="18"/>
  <c r="AY271" i="7" s="1"/>
  <c r="BC55" i="18"/>
  <c r="BD55" i="18"/>
  <c r="BE55" i="18"/>
  <c r="BF55" i="18"/>
  <c r="BC271" i="7" s="1"/>
  <c r="BG55" i="18"/>
  <c r="BH55" i="18"/>
  <c r="BI55" i="18"/>
  <c r="BJ55" i="18"/>
  <c r="BG271" i="7" s="1"/>
  <c r="BK55" i="18"/>
  <c r="BL55" i="18"/>
  <c r="BM55" i="18"/>
  <c r="BN55" i="18"/>
  <c r="BK271" i="7" s="1"/>
  <c r="BO55" i="18"/>
  <c r="BP55" i="18"/>
  <c r="BQ55" i="18"/>
  <c r="BR55" i="18"/>
  <c r="BO271" i="7" s="1"/>
  <c r="BS55" i="18"/>
  <c r="BT55" i="18"/>
  <c r="BU55" i="18"/>
  <c r="BV55" i="18"/>
  <c r="BS271" i="7" s="1"/>
  <c r="BW55" i="18"/>
  <c r="BX55" i="18"/>
  <c r="BY55" i="18"/>
  <c r="BZ55" i="18"/>
  <c r="BW271" i="7" s="1"/>
  <c r="CA55" i="18"/>
  <c r="CB55" i="18"/>
  <c r="CC55" i="18"/>
  <c r="CD55" i="18"/>
  <c r="J56" i="18"/>
  <c r="K56" i="18"/>
  <c r="L56" i="18"/>
  <c r="M56" i="18"/>
  <c r="N56" i="18"/>
  <c r="O56" i="18"/>
  <c r="P56" i="18"/>
  <c r="Q56" i="18"/>
  <c r="R56" i="18"/>
  <c r="S56" i="18"/>
  <c r="T56" i="18"/>
  <c r="U56" i="18"/>
  <c r="V56" i="18"/>
  <c r="W56" i="18"/>
  <c r="X56" i="18"/>
  <c r="Y56" i="18"/>
  <c r="Z56" i="18"/>
  <c r="AA56" i="18"/>
  <c r="AB56" i="18"/>
  <c r="AC56" i="18"/>
  <c r="AD56" i="18"/>
  <c r="AE56" i="18"/>
  <c r="AF56" i="18"/>
  <c r="AG56" i="18"/>
  <c r="AH56" i="18"/>
  <c r="AI56" i="18"/>
  <c r="AJ56" i="18"/>
  <c r="AK56" i="18"/>
  <c r="AL56" i="18"/>
  <c r="AM56" i="18"/>
  <c r="AN56" i="18"/>
  <c r="AO56" i="18"/>
  <c r="AP56" i="18"/>
  <c r="AQ56" i="18"/>
  <c r="AR56" i="18"/>
  <c r="AS56" i="18"/>
  <c r="AT56" i="18"/>
  <c r="AU56" i="18"/>
  <c r="AV56" i="18"/>
  <c r="AW56" i="18"/>
  <c r="AT272" i="7" s="1"/>
  <c r="AX56" i="18"/>
  <c r="AY56" i="18"/>
  <c r="AZ56" i="18"/>
  <c r="BA56" i="18"/>
  <c r="AX272" i="7" s="1"/>
  <c r="BB56" i="18"/>
  <c r="BC56" i="18"/>
  <c r="BD56" i="18"/>
  <c r="BE56" i="18"/>
  <c r="BB272" i="7" s="1"/>
  <c r="BF56" i="18"/>
  <c r="BG56" i="18"/>
  <c r="BH56" i="18"/>
  <c r="BI56" i="18"/>
  <c r="BF272" i="7" s="1"/>
  <c r="BJ56" i="18"/>
  <c r="BK56" i="18"/>
  <c r="BL56" i="18"/>
  <c r="BM56" i="18"/>
  <c r="BJ272" i="7" s="1"/>
  <c r="BN56" i="18"/>
  <c r="BO56" i="18"/>
  <c r="BP56" i="18"/>
  <c r="BQ56" i="18"/>
  <c r="BN272" i="7" s="1"/>
  <c r="BR56" i="18"/>
  <c r="BS56" i="18"/>
  <c r="BT56" i="18"/>
  <c r="BU56" i="18"/>
  <c r="BR272" i="7" s="1"/>
  <c r="BV56" i="18"/>
  <c r="BW56" i="18"/>
  <c r="BX56" i="18"/>
  <c r="BY56" i="18"/>
  <c r="BV272" i="7" s="1"/>
  <c r="BZ56" i="18"/>
  <c r="CA56" i="18"/>
  <c r="CB56" i="18"/>
  <c r="CC56" i="18"/>
  <c r="BZ272" i="7" s="1"/>
  <c r="CD56" i="18"/>
  <c r="J57" i="18"/>
  <c r="K57" i="18"/>
  <c r="L57" i="18"/>
  <c r="M57" i="18"/>
  <c r="N57" i="18"/>
  <c r="O57" i="18"/>
  <c r="P57" i="18"/>
  <c r="Q57" i="18"/>
  <c r="R57" i="18"/>
  <c r="S57" i="18"/>
  <c r="T57" i="18"/>
  <c r="U57" i="18"/>
  <c r="V57" i="18"/>
  <c r="W57" i="18"/>
  <c r="X57" i="18"/>
  <c r="Y57" i="18"/>
  <c r="Z57" i="18"/>
  <c r="AA57" i="18"/>
  <c r="AB57" i="18"/>
  <c r="AC57" i="18"/>
  <c r="AD57" i="18"/>
  <c r="AE57" i="18"/>
  <c r="AF57" i="18"/>
  <c r="AG57" i="18"/>
  <c r="AH57" i="18"/>
  <c r="AI57" i="18"/>
  <c r="AJ57" i="18"/>
  <c r="AK57" i="18"/>
  <c r="AL57" i="18"/>
  <c r="AM57" i="18"/>
  <c r="AN57" i="18"/>
  <c r="AO57" i="18"/>
  <c r="AP57" i="18"/>
  <c r="AQ57" i="18"/>
  <c r="AR57" i="18"/>
  <c r="AS57" i="18"/>
  <c r="AT57" i="18"/>
  <c r="AU57" i="18"/>
  <c r="AV57" i="18"/>
  <c r="AS273" i="7" s="1"/>
  <c r="AW57" i="18"/>
  <c r="AX57" i="18"/>
  <c r="AY57" i="18"/>
  <c r="AZ57" i="18"/>
  <c r="AW273" i="7" s="1"/>
  <c r="BA57" i="18"/>
  <c r="BB57" i="18"/>
  <c r="BC57" i="18"/>
  <c r="BD57" i="18"/>
  <c r="BA273" i="7" s="1"/>
  <c r="BE57" i="18"/>
  <c r="BF57" i="18"/>
  <c r="BG57" i="18"/>
  <c r="BH57" i="18"/>
  <c r="BE273" i="7" s="1"/>
  <c r="BI57" i="18"/>
  <c r="BJ57" i="18"/>
  <c r="BK57" i="18"/>
  <c r="BL57" i="18"/>
  <c r="BI273" i="7" s="1"/>
  <c r="BM57" i="18"/>
  <c r="BN57" i="18"/>
  <c r="BO57" i="18"/>
  <c r="BP57" i="18"/>
  <c r="BM273" i="7" s="1"/>
  <c r="BQ57" i="18"/>
  <c r="BR57" i="18"/>
  <c r="BS57" i="18"/>
  <c r="BT57" i="18"/>
  <c r="BQ273" i="7" s="1"/>
  <c r="BU57" i="18"/>
  <c r="BV57" i="18"/>
  <c r="BW57" i="18"/>
  <c r="BX57" i="18"/>
  <c r="BU273" i="7" s="1"/>
  <c r="BY57" i="18"/>
  <c r="BZ57" i="18"/>
  <c r="CA57" i="18"/>
  <c r="CB57" i="18"/>
  <c r="BY273" i="7" s="1"/>
  <c r="CC57" i="18"/>
  <c r="CD57" i="18"/>
  <c r="J58" i="18"/>
  <c r="K58" i="18"/>
  <c r="L58" i="18"/>
  <c r="M58" i="18"/>
  <c r="N58" i="18"/>
  <c r="O58" i="18"/>
  <c r="P58" i="18"/>
  <c r="Q58" i="18"/>
  <c r="R58" i="18"/>
  <c r="S58" i="18"/>
  <c r="T58" i="18"/>
  <c r="U58" i="18"/>
  <c r="V58" i="18"/>
  <c r="W58" i="18"/>
  <c r="X58" i="18"/>
  <c r="Y58" i="18"/>
  <c r="Z58" i="18"/>
  <c r="AA58" i="18"/>
  <c r="AB58" i="18"/>
  <c r="AC58" i="18"/>
  <c r="AD58" i="18"/>
  <c r="AE58" i="18"/>
  <c r="AF58" i="18"/>
  <c r="AG58" i="18"/>
  <c r="AH58" i="18"/>
  <c r="AI58" i="18"/>
  <c r="AJ58" i="18"/>
  <c r="AK58" i="18"/>
  <c r="AL58" i="18"/>
  <c r="AM58" i="18"/>
  <c r="AN58" i="18"/>
  <c r="AO58" i="18"/>
  <c r="AP58" i="18"/>
  <c r="AQ58" i="18"/>
  <c r="AR58" i="18"/>
  <c r="AS58" i="18"/>
  <c r="AT58" i="18"/>
  <c r="AU58" i="18"/>
  <c r="AR274" i="7" s="1"/>
  <c r="AV58" i="18"/>
  <c r="AW58" i="18"/>
  <c r="AX58" i="18"/>
  <c r="AY58" i="18"/>
  <c r="AV274" i="7" s="1"/>
  <c r="AZ58" i="18"/>
  <c r="BA58" i="18"/>
  <c r="BB58" i="18"/>
  <c r="BC58" i="18"/>
  <c r="AZ274" i="7" s="1"/>
  <c r="BD58" i="18"/>
  <c r="BE58" i="18"/>
  <c r="BF58" i="18"/>
  <c r="BG58" i="18"/>
  <c r="BD274" i="7" s="1"/>
  <c r="BH58" i="18"/>
  <c r="BI58" i="18"/>
  <c r="BJ58" i="18"/>
  <c r="BK58" i="18"/>
  <c r="BH274" i="7" s="1"/>
  <c r="BL58" i="18"/>
  <c r="BM58" i="18"/>
  <c r="BN58" i="18"/>
  <c r="BO58" i="18"/>
  <c r="BL274" i="7" s="1"/>
  <c r="BP58" i="18"/>
  <c r="BQ58" i="18"/>
  <c r="BR58" i="18"/>
  <c r="BS58" i="18"/>
  <c r="BP274" i="7" s="1"/>
  <c r="BT58" i="18"/>
  <c r="BU58" i="18"/>
  <c r="BV58" i="18"/>
  <c r="BW58" i="18"/>
  <c r="BT274" i="7" s="1"/>
  <c r="BX58" i="18"/>
  <c r="BY58" i="18"/>
  <c r="BZ58" i="18"/>
  <c r="CA58" i="18"/>
  <c r="BX274" i="7" s="1"/>
  <c r="CB58" i="18"/>
  <c r="CC58" i="18"/>
  <c r="CD58" i="18"/>
  <c r="J59" i="18"/>
  <c r="K59" i="18"/>
  <c r="L59" i="18"/>
  <c r="M59" i="18"/>
  <c r="N59" i="18"/>
  <c r="O59" i="18"/>
  <c r="P59" i="18"/>
  <c r="Q59" i="18"/>
  <c r="R59" i="18"/>
  <c r="S59" i="18"/>
  <c r="T59" i="18"/>
  <c r="U59" i="18"/>
  <c r="V59" i="18"/>
  <c r="W59" i="18"/>
  <c r="X59" i="18"/>
  <c r="Y59" i="18"/>
  <c r="Z59" i="18"/>
  <c r="AA59" i="18"/>
  <c r="AB59" i="18"/>
  <c r="AC59" i="18"/>
  <c r="AD59" i="18"/>
  <c r="AE59" i="18"/>
  <c r="AF59" i="18"/>
  <c r="AG59" i="18"/>
  <c r="AH59" i="18"/>
  <c r="AI59" i="18"/>
  <c r="AJ59" i="18"/>
  <c r="AK59" i="18"/>
  <c r="AL59" i="18"/>
  <c r="AM59" i="18"/>
  <c r="AN59" i="18"/>
  <c r="AO59" i="18"/>
  <c r="AP59" i="18"/>
  <c r="AQ59" i="18"/>
  <c r="AR59" i="18"/>
  <c r="AS59" i="18"/>
  <c r="AT59" i="18"/>
  <c r="AQ275" i="7" s="1"/>
  <c r="AU59" i="18"/>
  <c r="AV59" i="18"/>
  <c r="AW59" i="18"/>
  <c r="AX59" i="18"/>
  <c r="AU275" i="7" s="1"/>
  <c r="AY59" i="18"/>
  <c r="AZ59" i="18"/>
  <c r="BA59" i="18"/>
  <c r="BB59" i="18"/>
  <c r="AY275" i="7" s="1"/>
  <c r="BC59" i="18"/>
  <c r="BD59" i="18"/>
  <c r="BE59" i="18"/>
  <c r="BF59" i="18"/>
  <c r="BC275" i="7" s="1"/>
  <c r="BG59" i="18"/>
  <c r="BH59" i="18"/>
  <c r="BI59" i="18"/>
  <c r="BJ59" i="18"/>
  <c r="BG275" i="7" s="1"/>
  <c r="BK59" i="18"/>
  <c r="BL59" i="18"/>
  <c r="BM59" i="18"/>
  <c r="BN59" i="18"/>
  <c r="BK275" i="7" s="1"/>
  <c r="BO59" i="18"/>
  <c r="BP59" i="18"/>
  <c r="BQ59" i="18"/>
  <c r="BR59" i="18"/>
  <c r="BO275" i="7" s="1"/>
  <c r="BS59" i="18"/>
  <c r="BT59" i="18"/>
  <c r="BU59" i="18"/>
  <c r="BV59" i="18"/>
  <c r="BS275" i="7" s="1"/>
  <c r="BW59" i="18"/>
  <c r="BX59" i="18"/>
  <c r="BY59" i="18"/>
  <c r="BZ59" i="18"/>
  <c r="BW275" i="7" s="1"/>
  <c r="CA59" i="18"/>
  <c r="CB59" i="18"/>
  <c r="CC59" i="18"/>
  <c r="CD59" i="18"/>
  <c r="CA275" i="7" s="1"/>
  <c r="J60" i="18"/>
  <c r="K60" i="18"/>
  <c r="L60" i="18"/>
  <c r="M60" i="18"/>
  <c r="N60" i="18"/>
  <c r="O60" i="18"/>
  <c r="P60" i="18"/>
  <c r="Q60" i="18"/>
  <c r="R60" i="18"/>
  <c r="S60" i="18"/>
  <c r="T60" i="18"/>
  <c r="U60" i="18"/>
  <c r="V60" i="18"/>
  <c r="W60" i="18"/>
  <c r="X60" i="18"/>
  <c r="Y60" i="18"/>
  <c r="Z60" i="18"/>
  <c r="AA60" i="18"/>
  <c r="AB60" i="18"/>
  <c r="AC60" i="18"/>
  <c r="AD60" i="18"/>
  <c r="AE60" i="18"/>
  <c r="AF60" i="18"/>
  <c r="AG60" i="18"/>
  <c r="AH60" i="18"/>
  <c r="AI60" i="18"/>
  <c r="AJ60" i="18"/>
  <c r="AK60" i="18"/>
  <c r="AL60" i="18"/>
  <c r="AM60" i="18"/>
  <c r="AN60" i="18"/>
  <c r="AO60" i="18"/>
  <c r="AP60" i="18"/>
  <c r="AQ60" i="18"/>
  <c r="AR60" i="18"/>
  <c r="AS60" i="18"/>
  <c r="AT60" i="18"/>
  <c r="AU60" i="18"/>
  <c r="AV60" i="18"/>
  <c r="AW60" i="18"/>
  <c r="AT276" i="7" s="1"/>
  <c r="AX60" i="18"/>
  <c r="AY60" i="18"/>
  <c r="AZ60" i="18"/>
  <c r="BA60" i="18"/>
  <c r="AX276" i="7" s="1"/>
  <c r="BB60" i="18"/>
  <c r="BC60" i="18"/>
  <c r="BD60" i="18"/>
  <c r="BE60" i="18"/>
  <c r="BB276" i="7" s="1"/>
  <c r="BF60" i="18"/>
  <c r="BG60" i="18"/>
  <c r="BH60" i="18"/>
  <c r="BI60" i="18"/>
  <c r="BF276" i="7" s="1"/>
  <c r="BJ60" i="18"/>
  <c r="BK60" i="18"/>
  <c r="BL60" i="18"/>
  <c r="BM60" i="18"/>
  <c r="BJ276" i="7" s="1"/>
  <c r="BN60" i="18"/>
  <c r="BO60" i="18"/>
  <c r="BP60" i="18"/>
  <c r="BQ60" i="18"/>
  <c r="BN276" i="7" s="1"/>
  <c r="BR60" i="18"/>
  <c r="BS60" i="18"/>
  <c r="BT60" i="18"/>
  <c r="BU60" i="18"/>
  <c r="BR276" i="7" s="1"/>
  <c r="BV60" i="18"/>
  <c r="BW60" i="18"/>
  <c r="BX60" i="18"/>
  <c r="BY60" i="18"/>
  <c r="BV276" i="7" s="1"/>
  <c r="BZ60" i="18"/>
  <c r="CA60" i="18"/>
  <c r="CB60" i="18"/>
  <c r="CC60" i="18"/>
  <c r="BZ276" i="7" s="1"/>
  <c r="CD60" i="18"/>
  <c r="J61" i="18"/>
  <c r="K61" i="18"/>
  <c r="L61" i="18"/>
  <c r="M61" i="18"/>
  <c r="N61" i="18"/>
  <c r="O61" i="18"/>
  <c r="P61" i="18"/>
  <c r="Q61" i="18"/>
  <c r="R61" i="18"/>
  <c r="S61" i="18"/>
  <c r="T61" i="18"/>
  <c r="U61" i="18"/>
  <c r="V61" i="18"/>
  <c r="W61" i="18"/>
  <c r="X61" i="18"/>
  <c r="Y61" i="18"/>
  <c r="Z61" i="18"/>
  <c r="AA61" i="18"/>
  <c r="AB61" i="18"/>
  <c r="AC61" i="18"/>
  <c r="AD61" i="18"/>
  <c r="AE61" i="18"/>
  <c r="AF61" i="18"/>
  <c r="AG61" i="18"/>
  <c r="AH61" i="18"/>
  <c r="AI61" i="18"/>
  <c r="AJ61" i="18"/>
  <c r="AK61" i="18"/>
  <c r="AL61" i="18"/>
  <c r="AM61" i="18"/>
  <c r="AN61" i="18"/>
  <c r="AO61" i="18"/>
  <c r="AP61" i="18"/>
  <c r="AQ61" i="18"/>
  <c r="AR61" i="18"/>
  <c r="AS61" i="18"/>
  <c r="AT61" i="18"/>
  <c r="AU61" i="18"/>
  <c r="AV61" i="18"/>
  <c r="AS277" i="7" s="1"/>
  <c r="AW61" i="18"/>
  <c r="AX61" i="18"/>
  <c r="AY61" i="18"/>
  <c r="AZ61" i="18"/>
  <c r="BA61" i="18"/>
  <c r="BB61" i="18"/>
  <c r="BC61" i="18"/>
  <c r="BD61" i="18"/>
  <c r="BE61" i="18"/>
  <c r="BF61" i="18"/>
  <c r="BG61" i="18"/>
  <c r="BH61" i="18"/>
  <c r="BI61" i="18"/>
  <c r="BJ61" i="18"/>
  <c r="BK61" i="18"/>
  <c r="BL61" i="18"/>
  <c r="BM61" i="18"/>
  <c r="BN61" i="18"/>
  <c r="BO61" i="18"/>
  <c r="BP61" i="18"/>
  <c r="BQ61" i="18"/>
  <c r="BR61" i="18"/>
  <c r="BS61" i="18"/>
  <c r="BT61" i="18"/>
  <c r="BU61" i="18"/>
  <c r="BV61" i="18"/>
  <c r="BW61" i="18"/>
  <c r="BX61" i="18"/>
  <c r="BY61" i="18"/>
  <c r="BZ61" i="18"/>
  <c r="CA61" i="18"/>
  <c r="CB61" i="18"/>
  <c r="CC61" i="18"/>
  <c r="CD61" i="18"/>
  <c r="J62" i="18"/>
  <c r="K62" i="18"/>
  <c r="L62" i="18"/>
  <c r="M62" i="18"/>
  <c r="N62" i="18"/>
  <c r="O62" i="18"/>
  <c r="P62" i="18"/>
  <c r="Q62" i="18"/>
  <c r="R62" i="18"/>
  <c r="S62" i="18"/>
  <c r="T62" i="18"/>
  <c r="U62" i="18"/>
  <c r="V62" i="18"/>
  <c r="W62" i="18"/>
  <c r="X62" i="18"/>
  <c r="Y62" i="18"/>
  <c r="Z62" i="18"/>
  <c r="AA62" i="18"/>
  <c r="AB62" i="18"/>
  <c r="AC62" i="18"/>
  <c r="AD62" i="18"/>
  <c r="AE62" i="18"/>
  <c r="AF62" i="18"/>
  <c r="AG62" i="18"/>
  <c r="AH62" i="18"/>
  <c r="AI62" i="18"/>
  <c r="AJ62" i="18"/>
  <c r="AK62" i="18"/>
  <c r="AL62" i="18"/>
  <c r="AM62" i="18"/>
  <c r="AN62" i="18"/>
  <c r="AO62" i="18"/>
  <c r="AP62" i="18"/>
  <c r="AQ62" i="18"/>
  <c r="AR62" i="18"/>
  <c r="AS62" i="18"/>
  <c r="AT62" i="18"/>
  <c r="AU62" i="18"/>
  <c r="AV62" i="18"/>
  <c r="AW62" i="18"/>
  <c r="AX62" i="18"/>
  <c r="AY62" i="18"/>
  <c r="AZ62" i="18"/>
  <c r="BA62" i="18"/>
  <c r="BB62" i="18"/>
  <c r="BC62" i="18"/>
  <c r="BD62" i="18"/>
  <c r="BE62" i="18"/>
  <c r="BF62" i="18"/>
  <c r="BG62" i="18"/>
  <c r="BH62" i="18"/>
  <c r="BI62" i="18"/>
  <c r="BJ62" i="18"/>
  <c r="BK62" i="18"/>
  <c r="BL62" i="18"/>
  <c r="BM62" i="18"/>
  <c r="BN62" i="18"/>
  <c r="BO62" i="18"/>
  <c r="BP62" i="18"/>
  <c r="BQ62" i="18"/>
  <c r="BR62" i="18"/>
  <c r="BS62" i="18"/>
  <c r="BT62" i="18"/>
  <c r="BU62" i="18"/>
  <c r="BV62" i="18"/>
  <c r="BW62" i="18"/>
  <c r="BX62" i="18"/>
  <c r="BY62" i="18"/>
  <c r="BZ62" i="18"/>
  <c r="CA62" i="18"/>
  <c r="CB62" i="18"/>
  <c r="CC62" i="18"/>
  <c r="CD62" i="18"/>
  <c r="J63" i="18"/>
  <c r="K63" i="18"/>
  <c r="L63" i="18"/>
  <c r="M63" i="18"/>
  <c r="N63" i="18"/>
  <c r="O63" i="18"/>
  <c r="P63" i="18"/>
  <c r="Q63" i="18"/>
  <c r="R63" i="18"/>
  <c r="S63" i="18"/>
  <c r="T63" i="18"/>
  <c r="U63" i="18"/>
  <c r="V63" i="18"/>
  <c r="W63" i="18"/>
  <c r="X63" i="18"/>
  <c r="Y63" i="18"/>
  <c r="Z63" i="18"/>
  <c r="AA63" i="18"/>
  <c r="AB63" i="18"/>
  <c r="AC63" i="18"/>
  <c r="AD63" i="18"/>
  <c r="AE63" i="18"/>
  <c r="AF63" i="18"/>
  <c r="AG63" i="18"/>
  <c r="AH63" i="18"/>
  <c r="AI63" i="18"/>
  <c r="AJ63" i="18"/>
  <c r="AK63" i="18"/>
  <c r="AL63" i="18"/>
  <c r="AM63" i="18"/>
  <c r="AN63" i="18"/>
  <c r="AO63" i="18"/>
  <c r="AP63" i="18"/>
  <c r="AQ63" i="18"/>
  <c r="AR63" i="18"/>
  <c r="AS63" i="18"/>
  <c r="AT63" i="18"/>
  <c r="AU63" i="18"/>
  <c r="AV63" i="18"/>
  <c r="AW63" i="18"/>
  <c r="AX63" i="18"/>
  <c r="AY63" i="18"/>
  <c r="AZ63" i="18"/>
  <c r="BA63" i="18"/>
  <c r="BB63" i="18"/>
  <c r="BC63" i="18"/>
  <c r="BD63" i="18"/>
  <c r="BE63" i="18"/>
  <c r="BF63" i="18"/>
  <c r="BG63" i="18"/>
  <c r="BH63" i="18"/>
  <c r="BI63" i="18"/>
  <c r="BJ63" i="18"/>
  <c r="BK63" i="18"/>
  <c r="BL63" i="18"/>
  <c r="BM63" i="18"/>
  <c r="BN63" i="18"/>
  <c r="BO63" i="18"/>
  <c r="BP63" i="18"/>
  <c r="BQ63" i="18"/>
  <c r="BR63" i="18"/>
  <c r="BS63" i="18"/>
  <c r="BT63" i="18"/>
  <c r="BU63" i="18"/>
  <c r="BV63" i="18"/>
  <c r="BW63" i="18"/>
  <c r="BX63" i="18"/>
  <c r="BY63" i="18"/>
  <c r="BZ63" i="18"/>
  <c r="CA63" i="18"/>
  <c r="CB63" i="18"/>
  <c r="CC63" i="18"/>
  <c r="CD63" i="18"/>
  <c r="J64" i="18"/>
  <c r="K64" i="18"/>
  <c r="L64" i="18"/>
  <c r="M64" i="18"/>
  <c r="N64" i="18"/>
  <c r="O64" i="18"/>
  <c r="P64" i="18"/>
  <c r="Q64" i="18"/>
  <c r="R64" i="18"/>
  <c r="S64" i="18"/>
  <c r="T64" i="18"/>
  <c r="U64" i="18"/>
  <c r="V64" i="18"/>
  <c r="W64" i="18"/>
  <c r="X64" i="18"/>
  <c r="Y64" i="18"/>
  <c r="Z64" i="18"/>
  <c r="AA64" i="18"/>
  <c r="AB64" i="18"/>
  <c r="AC64" i="18"/>
  <c r="AD64" i="18"/>
  <c r="AE64" i="18"/>
  <c r="AF64" i="18"/>
  <c r="AG64" i="18"/>
  <c r="AH64" i="18"/>
  <c r="AI64" i="18"/>
  <c r="AJ64" i="18"/>
  <c r="AK64" i="18"/>
  <c r="AL64" i="18"/>
  <c r="AM64" i="18"/>
  <c r="AN64" i="18"/>
  <c r="AO64" i="18"/>
  <c r="AP64" i="18"/>
  <c r="AQ64" i="18"/>
  <c r="AR64" i="18"/>
  <c r="AS64" i="18"/>
  <c r="AT64" i="18"/>
  <c r="AU64" i="18"/>
  <c r="AV64" i="18"/>
  <c r="AW64" i="18"/>
  <c r="AX64" i="18"/>
  <c r="AY64" i="18"/>
  <c r="AZ64" i="18"/>
  <c r="BA64" i="18"/>
  <c r="BB64" i="18"/>
  <c r="BC64" i="18"/>
  <c r="BD64" i="18"/>
  <c r="BE64" i="18"/>
  <c r="BF64" i="18"/>
  <c r="BG64" i="18"/>
  <c r="BH64" i="18"/>
  <c r="BI64" i="18"/>
  <c r="BJ64" i="18"/>
  <c r="BK64" i="18"/>
  <c r="BL64" i="18"/>
  <c r="BM64" i="18"/>
  <c r="BN64" i="18"/>
  <c r="BO64" i="18"/>
  <c r="BP64" i="18"/>
  <c r="BQ64" i="18"/>
  <c r="BR64" i="18"/>
  <c r="BS64" i="18"/>
  <c r="BT64" i="18"/>
  <c r="BU64" i="18"/>
  <c r="BV64" i="18"/>
  <c r="BW64" i="18"/>
  <c r="BX64" i="18"/>
  <c r="BY64" i="18"/>
  <c r="BZ64" i="18"/>
  <c r="CA64" i="18"/>
  <c r="CB64" i="18"/>
  <c r="CC64" i="18"/>
  <c r="CD64" i="18"/>
  <c r="J65" i="18"/>
  <c r="K65" i="18"/>
  <c r="L65" i="18"/>
  <c r="M65" i="18"/>
  <c r="N65" i="18"/>
  <c r="O65" i="18"/>
  <c r="P65" i="18"/>
  <c r="Q65" i="18"/>
  <c r="R65" i="18"/>
  <c r="S65" i="18"/>
  <c r="T65" i="18"/>
  <c r="U65" i="18"/>
  <c r="V65" i="18"/>
  <c r="W65" i="18"/>
  <c r="X65" i="18"/>
  <c r="Y65" i="18"/>
  <c r="Z65" i="18"/>
  <c r="AA65" i="18"/>
  <c r="AB65" i="18"/>
  <c r="AC65" i="18"/>
  <c r="AD65" i="18"/>
  <c r="AE65" i="18"/>
  <c r="AF65" i="18"/>
  <c r="AG65" i="18"/>
  <c r="AH65" i="18"/>
  <c r="AI65" i="18"/>
  <c r="AJ65" i="18"/>
  <c r="AK65" i="18"/>
  <c r="AL65" i="18"/>
  <c r="AM65" i="18"/>
  <c r="AN65" i="18"/>
  <c r="AO65" i="18"/>
  <c r="AP65" i="18"/>
  <c r="AQ65" i="18"/>
  <c r="AR65" i="18"/>
  <c r="AS65" i="18"/>
  <c r="AT65" i="18"/>
  <c r="AU65" i="18"/>
  <c r="AV65" i="18"/>
  <c r="AW65" i="18"/>
  <c r="AX65" i="18"/>
  <c r="AY65" i="18"/>
  <c r="AZ65" i="18"/>
  <c r="BA65" i="18"/>
  <c r="BB65" i="18"/>
  <c r="BC65" i="18"/>
  <c r="BD65" i="18"/>
  <c r="BE65" i="18"/>
  <c r="BF65" i="18"/>
  <c r="BG65" i="18"/>
  <c r="BH65" i="18"/>
  <c r="BI65" i="18"/>
  <c r="BJ65" i="18"/>
  <c r="BK65" i="18"/>
  <c r="BL65" i="18"/>
  <c r="BM65" i="18"/>
  <c r="BN65" i="18"/>
  <c r="BO65" i="18"/>
  <c r="BP65" i="18"/>
  <c r="BQ65" i="18"/>
  <c r="BR65" i="18"/>
  <c r="BS65" i="18"/>
  <c r="BT65" i="18"/>
  <c r="BU65" i="18"/>
  <c r="BV65" i="18"/>
  <c r="BW65" i="18"/>
  <c r="BX65" i="18"/>
  <c r="BY65" i="18"/>
  <c r="BZ65" i="18"/>
  <c r="CA65" i="18"/>
  <c r="CB65" i="18"/>
  <c r="CC65" i="18"/>
  <c r="CD65" i="18"/>
  <c r="J66" i="18"/>
  <c r="K66" i="18"/>
  <c r="L66" i="18"/>
  <c r="M66" i="18"/>
  <c r="N66" i="18"/>
  <c r="O66" i="18"/>
  <c r="P66" i="18"/>
  <c r="Q66" i="18"/>
  <c r="R66" i="18"/>
  <c r="S66" i="18"/>
  <c r="T66" i="18"/>
  <c r="U66" i="18"/>
  <c r="V66" i="18"/>
  <c r="W66" i="18"/>
  <c r="X66" i="18"/>
  <c r="Y66" i="18"/>
  <c r="Z66" i="18"/>
  <c r="AA66" i="18"/>
  <c r="AB66" i="18"/>
  <c r="AC66" i="18"/>
  <c r="AD66" i="18"/>
  <c r="AE66" i="18"/>
  <c r="AF66" i="18"/>
  <c r="AG66" i="18"/>
  <c r="AH66" i="18"/>
  <c r="AI66" i="18"/>
  <c r="AJ66" i="18"/>
  <c r="AK66" i="18"/>
  <c r="AL66" i="18"/>
  <c r="AM66" i="18"/>
  <c r="AN66" i="18"/>
  <c r="AO66" i="18"/>
  <c r="AP66" i="18"/>
  <c r="AQ66" i="18"/>
  <c r="AR66" i="18"/>
  <c r="AS66" i="18"/>
  <c r="AT66" i="18"/>
  <c r="AU66" i="18"/>
  <c r="AV66" i="18"/>
  <c r="AW66" i="18"/>
  <c r="AX66" i="18"/>
  <c r="AY66" i="18"/>
  <c r="AZ66" i="18"/>
  <c r="BA66" i="18"/>
  <c r="BB66" i="18"/>
  <c r="BC66" i="18"/>
  <c r="BD66" i="18"/>
  <c r="BE66" i="18"/>
  <c r="BF66" i="18"/>
  <c r="BG66" i="18"/>
  <c r="BH66" i="18"/>
  <c r="BI66" i="18"/>
  <c r="BJ66" i="18"/>
  <c r="BK66" i="18"/>
  <c r="BL66" i="18"/>
  <c r="BM66" i="18"/>
  <c r="BN66" i="18"/>
  <c r="BO66" i="18"/>
  <c r="BP66" i="18"/>
  <c r="BQ66" i="18"/>
  <c r="BR66" i="18"/>
  <c r="BS66" i="18"/>
  <c r="BT66" i="18"/>
  <c r="BU66" i="18"/>
  <c r="BV66" i="18"/>
  <c r="BW66" i="18"/>
  <c r="BX66" i="18"/>
  <c r="BY66" i="18"/>
  <c r="BZ66" i="18"/>
  <c r="CA66" i="18"/>
  <c r="CB66" i="18"/>
  <c r="CC66" i="18"/>
  <c r="CD66" i="18"/>
  <c r="J67" i="18"/>
  <c r="K67" i="18"/>
  <c r="L67" i="18"/>
  <c r="M67" i="18"/>
  <c r="N67" i="18"/>
  <c r="O67" i="18"/>
  <c r="P67" i="18"/>
  <c r="Q67" i="18"/>
  <c r="R67" i="18"/>
  <c r="S67" i="18"/>
  <c r="T67" i="18"/>
  <c r="U67" i="18"/>
  <c r="V67" i="18"/>
  <c r="W67" i="18"/>
  <c r="X67" i="18"/>
  <c r="Y67" i="18"/>
  <c r="Z67" i="18"/>
  <c r="AA67" i="18"/>
  <c r="AB67" i="18"/>
  <c r="AC67" i="18"/>
  <c r="AD67" i="18"/>
  <c r="AE67" i="18"/>
  <c r="AF67" i="18"/>
  <c r="AG67" i="18"/>
  <c r="AH67" i="18"/>
  <c r="AI67" i="18"/>
  <c r="AJ67" i="18"/>
  <c r="AK67" i="18"/>
  <c r="AL67" i="18"/>
  <c r="AM67" i="18"/>
  <c r="AN67" i="18"/>
  <c r="AO67" i="18"/>
  <c r="AP67" i="18"/>
  <c r="AQ67" i="18"/>
  <c r="AR67" i="18"/>
  <c r="AS67" i="18"/>
  <c r="AT67" i="18"/>
  <c r="AU67" i="18"/>
  <c r="AV67" i="18"/>
  <c r="AW67" i="18"/>
  <c r="AX67" i="18"/>
  <c r="AY67" i="18"/>
  <c r="AZ67" i="18"/>
  <c r="BA67" i="18"/>
  <c r="BB67" i="18"/>
  <c r="BC67" i="18"/>
  <c r="BD67" i="18"/>
  <c r="BE67" i="18"/>
  <c r="BF67" i="18"/>
  <c r="BG67" i="18"/>
  <c r="BH67" i="18"/>
  <c r="BI67" i="18"/>
  <c r="BJ67" i="18"/>
  <c r="BK67" i="18"/>
  <c r="BL67" i="18"/>
  <c r="BM67" i="18"/>
  <c r="BN67" i="18"/>
  <c r="BO67" i="18"/>
  <c r="BP67" i="18"/>
  <c r="BQ67" i="18"/>
  <c r="BR67" i="18"/>
  <c r="BS67" i="18"/>
  <c r="BT67" i="18"/>
  <c r="BU67" i="18"/>
  <c r="BV67" i="18"/>
  <c r="BW67" i="18"/>
  <c r="BX67" i="18"/>
  <c r="BY67" i="18"/>
  <c r="BZ67" i="18"/>
  <c r="CA67" i="18"/>
  <c r="CB67" i="18"/>
  <c r="CC67" i="18"/>
  <c r="CD67" i="18"/>
  <c r="J68" i="18"/>
  <c r="K68" i="18"/>
  <c r="L68" i="18"/>
  <c r="M68" i="18"/>
  <c r="N68" i="18"/>
  <c r="O68" i="18"/>
  <c r="P68" i="18"/>
  <c r="Q68" i="18"/>
  <c r="R68" i="18"/>
  <c r="S68" i="18"/>
  <c r="T68" i="18"/>
  <c r="U68" i="18"/>
  <c r="V68" i="18"/>
  <c r="W68" i="18"/>
  <c r="X68" i="18"/>
  <c r="Y68" i="18"/>
  <c r="Z68" i="18"/>
  <c r="AA68" i="18"/>
  <c r="AB68" i="18"/>
  <c r="AC68" i="18"/>
  <c r="AD68" i="18"/>
  <c r="AE68" i="18"/>
  <c r="AF68" i="18"/>
  <c r="AG68" i="18"/>
  <c r="AH68" i="18"/>
  <c r="AI68" i="18"/>
  <c r="AJ68" i="18"/>
  <c r="AK68" i="18"/>
  <c r="AL68" i="18"/>
  <c r="AM68" i="18"/>
  <c r="AN68" i="18"/>
  <c r="AO68" i="18"/>
  <c r="AP68" i="18"/>
  <c r="AQ68" i="18"/>
  <c r="AR68" i="18"/>
  <c r="AS68" i="18"/>
  <c r="AT68" i="18"/>
  <c r="AU68" i="18"/>
  <c r="AV68" i="18"/>
  <c r="AW68" i="18"/>
  <c r="AX68" i="18"/>
  <c r="AY68" i="18"/>
  <c r="AZ68" i="18"/>
  <c r="BA68" i="18"/>
  <c r="BB68" i="18"/>
  <c r="BC68" i="18"/>
  <c r="BD68" i="18"/>
  <c r="BE68" i="18"/>
  <c r="BF68" i="18"/>
  <c r="BG68" i="18"/>
  <c r="BH68" i="18"/>
  <c r="BI68" i="18"/>
  <c r="BJ68" i="18"/>
  <c r="BK68" i="18"/>
  <c r="BL68" i="18"/>
  <c r="BM68" i="18"/>
  <c r="BN68" i="18"/>
  <c r="BO68" i="18"/>
  <c r="BP68" i="18"/>
  <c r="BQ68" i="18"/>
  <c r="BR68" i="18"/>
  <c r="BS68" i="18"/>
  <c r="BT68" i="18"/>
  <c r="BU68" i="18"/>
  <c r="BV68" i="18"/>
  <c r="BW68" i="18"/>
  <c r="BX68" i="18"/>
  <c r="BY68" i="18"/>
  <c r="BZ68" i="18"/>
  <c r="CA68" i="18"/>
  <c r="CB68" i="18"/>
  <c r="CC68" i="18"/>
  <c r="CD68" i="18"/>
  <c r="J69" i="18"/>
  <c r="K69" i="18"/>
  <c r="L69" i="18"/>
  <c r="M69" i="18"/>
  <c r="N69" i="18"/>
  <c r="O69" i="18"/>
  <c r="P69" i="18"/>
  <c r="Q69" i="18"/>
  <c r="R69" i="18"/>
  <c r="S69" i="18"/>
  <c r="T69" i="18"/>
  <c r="U69" i="18"/>
  <c r="V69" i="18"/>
  <c r="W69" i="18"/>
  <c r="X69" i="18"/>
  <c r="Y69" i="18"/>
  <c r="Z69" i="18"/>
  <c r="AA69" i="18"/>
  <c r="AB69" i="18"/>
  <c r="AC69" i="18"/>
  <c r="AD69" i="18"/>
  <c r="AE69" i="18"/>
  <c r="AF69" i="18"/>
  <c r="AG69" i="18"/>
  <c r="AH69" i="18"/>
  <c r="AI69" i="18"/>
  <c r="AJ69" i="18"/>
  <c r="AK69" i="18"/>
  <c r="AL69" i="18"/>
  <c r="AM69" i="18"/>
  <c r="AN69" i="18"/>
  <c r="AO69" i="18"/>
  <c r="AP69" i="18"/>
  <c r="AQ69" i="18"/>
  <c r="AR69" i="18"/>
  <c r="AS69" i="18"/>
  <c r="AT69" i="18"/>
  <c r="AU69" i="18"/>
  <c r="AV69" i="18"/>
  <c r="AW69" i="18"/>
  <c r="AX69" i="18"/>
  <c r="AY69" i="18"/>
  <c r="AZ69" i="18"/>
  <c r="BA69" i="18"/>
  <c r="BB69" i="18"/>
  <c r="BC69" i="18"/>
  <c r="BD69" i="18"/>
  <c r="BE69" i="18"/>
  <c r="BF69" i="18"/>
  <c r="BG69" i="18"/>
  <c r="BH69" i="18"/>
  <c r="BI69" i="18"/>
  <c r="BJ69" i="18"/>
  <c r="BK69" i="18"/>
  <c r="BL69" i="18"/>
  <c r="BM69" i="18"/>
  <c r="BN69" i="18"/>
  <c r="BO69" i="18"/>
  <c r="BP69" i="18"/>
  <c r="BQ69" i="18"/>
  <c r="BR69" i="18"/>
  <c r="BS69" i="18"/>
  <c r="BT69" i="18"/>
  <c r="BU69" i="18"/>
  <c r="BV69" i="18"/>
  <c r="BW69" i="18"/>
  <c r="BX69" i="18"/>
  <c r="BY69" i="18"/>
  <c r="BZ69" i="18"/>
  <c r="CA69" i="18"/>
  <c r="CB69" i="18"/>
  <c r="CC69" i="18"/>
  <c r="CD69" i="18"/>
  <c r="J70" i="18"/>
  <c r="K70" i="18"/>
  <c r="L70" i="18"/>
  <c r="M70" i="18"/>
  <c r="N70" i="18"/>
  <c r="O70" i="18"/>
  <c r="P70" i="18"/>
  <c r="Q70" i="18"/>
  <c r="R70" i="18"/>
  <c r="S70" i="18"/>
  <c r="T70" i="18"/>
  <c r="U70" i="18"/>
  <c r="V70" i="18"/>
  <c r="W70" i="18"/>
  <c r="X70" i="18"/>
  <c r="Y70" i="18"/>
  <c r="Z70" i="18"/>
  <c r="AA70" i="18"/>
  <c r="AB70" i="18"/>
  <c r="AC70" i="18"/>
  <c r="AD70" i="18"/>
  <c r="AE70" i="18"/>
  <c r="AF70" i="18"/>
  <c r="AG70" i="18"/>
  <c r="AH70" i="18"/>
  <c r="AI70" i="18"/>
  <c r="AJ70" i="18"/>
  <c r="AK70" i="18"/>
  <c r="AL70" i="18"/>
  <c r="AM70" i="18"/>
  <c r="AN70" i="18"/>
  <c r="AO70" i="18"/>
  <c r="AP70" i="18"/>
  <c r="AQ70" i="18"/>
  <c r="AR70" i="18"/>
  <c r="AS70" i="18"/>
  <c r="AT70" i="18"/>
  <c r="AU70" i="18"/>
  <c r="AV70" i="18"/>
  <c r="AW70" i="18"/>
  <c r="AX70" i="18"/>
  <c r="AY70" i="18"/>
  <c r="AZ70" i="18"/>
  <c r="BA70" i="18"/>
  <c r="BB70" i="18"/>
  <c r="BC70" i="18"/>
  <c r="BD70" i="18"/>
  <c r="BE70" i="18"/>
  <c r="BF70" i="18"/>
  <c r="BG70" i="18"/>
  <c r="BH70" i="18"/>
  <c r="BI70" i="18"/>
  <c r="BJ70" i="18"/>
  <c r="BK70" i="18"/>
  <c r="BL70" i="18"/>
  <c r="BM70" i="18"/>
  <c r="BN70" i="18"/>
  <c r="BO70" i="18"/>
  <c r="BP70" i="18"/>
  <c r="BQ70" i="18"/>
  <c r="BR70" i="18"/>
  <c r="BS70" i="18"/>
  <c r="BT70" i="18"/>
  <c r="BU70" i="18"/>
  <c r="BV70" i="18"/>
  <c r="BW70" i="18"/>
  <c r="BX70" i="18"/>
  <c r="BY70" i="18"/>
  <c r="BZ70" i="18"/>
  <c r="CA70" i="18"/>
  <c r="CB70" i="18"/>
  <c r="CC70" i="18"/>
  <c r="CD70" i="18"/>
  <c r="J71" i="18"/>
  <c r="K71" i="18"/>
  <c r="L71" i="18"/>
  <c r="M71" i="18"/>
  <c r="N71" i="18"/>
  <c r="O71" i="18"/>
  <c r="P71" i="18"/>
  <c r="Q71" i="18"/>
  <c r="R71" i="18"/>
  <c r="S71" i="18"/>
  <c r="T71" i="18"/>
  <c r="U71" i="18"/>
  <c r="V71" i="18"/>
  <c r="W71" i="18"/>
  <c r="X71" i="18"/>
  <c r="Y71" i="18"/>
  <c r="Z71" i="18"/>
  <c r="AA71" i="18"/>
  <c r="AB71" i="18"/>
  <c r="AC71" i="18"/>
  <c r="AD71" i="18"/>
  <c r="AE71" i="18"/>
  <c r="AF71" i="18"/>
  <c r="AG71" i="18"/>
  <c r="AH71" i="18"/>
  <c r="AI71" i="18"/>
  <c r="AJ71" i="18"/>
  <c r="AK71" i="18"/>
  <c r="AL71" i="18"/>
  <c r="AM71" i="18"/>
  <c r="AN71" i="18"/>
  <c r="AO71" i="18"/>
  <c r="AP71" i="18"/>
  <c r="AQ71" i="18"/>
  <c r="AR71" i="18"/>
  <c r="AS71" i="18"/>
  <c r="AT71" i="18"/>
  <c r="AU71" i="18"/>
  <c r="AV71" i="18"/>
  <c r="AW71" i="18"/>
  <c r="AX71" i="18"/>
  <c r="AY71" i="18"/>
  <c r="AZ71" i="18"/>
  <c r="BA71" i="18"/>
  <c r="BB71" i="18"/>
  <c r="BC71" i="18"/>
  <c r="BD71" i="18"/>
  <c r="BE71" i="18"/>
  <c r="BF71" i="18"/>
  <c r="BG71" i="18"/>
  <c r="BH71" i="18"/>
  <c r="BI71" i="18"/>
  <c r="BJ71" i="18"/>
  <c r="BK71" i="18"/>
  <c r="BL71" i="18"/>
  <c r="BM71" i="18"/>
  <c r="BN71" i="18"/>
  <c r="BO71" i="18"/>
  <c r="BP71" i="18"/>
  <c r="BQ71" i="18"/>
  <c r="BR71" i="18"/>
  <c r="BS71" i="18"/>
  <c r="BT71" i="18"/>
  <c r="BU71" i="18"/>
  <c r="BV71" i="18"/>
  <c r="BW71" i="18"/>
  <c r="BX71" i="18"/>
  <c r="BY71" i="18"/>
  <c r="BZ71" i="18"/>
  <c r="CA71" i="18"/>
  <c r="CB71" i="18"/>
  <c r="CC71" i="18"/>
  <c r="CD71" i="18"/>
  <c r="J72" i="18"/>
  <c r="K72" i="18"/>
  <c r="L72" i="18"/>
  <c r="M72" i="18"/>
  <c r="N72" i="18"/>
  <c r="O72" i="18"/>
  <c r="P72" i="18"/>
  <c r="Q72" i="18"/>
  <c r="R72" i="18"/>
  <c r="S72" i="18"/>
  <c r="T72" i="18"/>
  <c r="U72" i="18"/>
  <c r="V72" i="18"/>
  <c r="W72" i="18"/>
  <c r="X72" i="18"/>
  <c r="Y72" i="18"/>
  <c r="Z72" i="18"/>
  <c r="AA72" i="18"/>
  <c r="AB72" i="18"/>
  <c r="AC72" i="18"/>
  <c r="AD72" i="18"/>
  <c r="AE72" i="18"/>
  <c r="AF72" i="18"/>
  <c r="AG72" i="18"/>
  <c r="AH72" i="18"/>
  <c r="AI72" i="18"/>
  <c r="AJ72" i="18"/>
  <c r="AK72" i="18"/>
  <c r="AL72" i="18"/>
  <c r="AM72" i="18"/>
  <c r="AN72" i="18"/>
  <c r="AO72" i="18"/>
  <c r="AP72" i="18"/>
  <c r="AQ72" i="18"/>
  <c r="AR72" i="18"/>
  <c r="AS72" i="18"/>
  <c r="AT72" i="18"/>
  <c r="AU72" i="18"/>
  <c r="AV72" i="18"/>
  <c r="AW72" i="18"/>
  <c r="AX72" i="18"/>
  <c r="AY72" i="18"/>
  <c r="AZ72" i="18"/>
  <c r="BA72" i="18"/>
  <c r="BB72" i="18"/>
  <c r="BC72" i="18"/>
  <c r="BD72" i="18"/>
  <c r="BE72" i="18"/>
  <c r="BF72" i="18"/>
  <c r="BG72" i="18"/>
  <c r="BH72" i="18"/>
  <c r="BI72" i="18"/>
  <c r="BJ72" i="18"/>
  <c r="BK72" i="18"/>
  <c r="BL72" i="18"/>
  <c r="BM72" i="18"/>
  <c r="BN72" i="18"/>
  <c r="BO72" i="18"/>
  <c r="BP72" i="18"/>
  <c r="BQ72" i="18"/>
  <c r="BR72" i="18"/>
  <c r="BS72" i="18"/>
  <c r="BT72" i="18"/>
  <c r="BU72" i="18"/>
  <c r="BV72" i="18"/>
  <c r="BW72" i="18"/>
  <c r="BX72" i="18"/>
  <c r="BY72" i="18"/>
  <c r="BZ72" i="18"/>
  <c r="CA72" i="18"/>
  <c r="CB72" i="18"/>
  <c r="CC72" i="18"/>
  <c r="CD72" i="18"/>
  <c r="J73" i="18"/>
  <c r="K73" i="18"/>
  <c r="L73" i="18"/>
  <c r="M73" i="18"/>
  <c r="N73" i="18"/>
  <c r="O73" i="18"/>
  <c r="P73" i="18"/>
  <c r="Q73" i="18"/>
  <c r="R73" i="18"/>
  <c r="S73" i="18"/>
  <c r="T73" i="18"/>
  <c r="U73" i="18"/>
  <c r="V73" i="18"/>
  <c r="W73" i="18"/>
  <c r="X73" i="18"/>
  <c r="Y73" i="18"/>
  <c r="Z73" i="18"/>
  <c r="AA73" i="18"/>
  <c r="AB73" i="18"/>
  <c r="AC73" i="18"/>
  <c r="AD73" i="18"/>
  <c r="AE73" i="18"/>
  <c r="AF73" i="18"/>
  <c r="AG73" i="18"/>
  <c r="AH73" i="18"/>
  <c r="AI73" i="18"/>
  <c r="AJ73" i="18"/>
  <c r="AK73" i="18"/>
  <c r="AL73" i="18"/>
  <c r="AM73" i="18"/>
  <c r="AN73" i="18"/>
  <c r="AO73" i="18"/>
  <c r="AP73" i="18"/>
  <c r="AQ73" i="18"/>
  <c r="AR73" i="18"/>
  <c r="AS73" i="18"/>
  <c r="AT73" i="18"/>
  <c r="AU73" i="18"/>
  <c r="AV73" i="18"/>
  <c r="AW73" i="18"/>
  <c r="AX73" i="18"/>
  <c r="AY73" i="18"/>
  <c r="AZ73" i="18"/>
  <c r="BA73" i="18"/>
  <c r="BB73" i="18"/>
  <c r="BC73" i="18"/>
  <c r="BD73" i="18"/>
  <c r="BE73" i="18"/>
  <c r="BF73" i="18"/>
  <c r="BG73" i="18"/>
  <c r="BH73" i="18"/>
  <c r="BI73" i="18"/>
  <c r="BJ73" i="18"/>
  <c r="BK73" i="18"/>
  <c r="BL73" i="18"/>
  <c r="BM73" i="18"/>
  <c r="BN73" i="18"/>
  <c r="BO73" i="18"/>
  <c r="BP73" i="18"/>
  <c r="BQ73" i="18"/>
  <c r="BR73" i="18"/>
  <c r="BS73" i="18"/>
  <c r="BT73" i="18"/>
  <c r="BU73" i="18"/>
  <c r="BV73" i="18"/>
  <c r="BW73" i="18"/>
  <c r="BX73" i="18"/>
  <c r="BY73" i="18"/>
  <c r="BZ73" i="18"/>
  <c r="CA73" i="18"/>
  <c r="CB73" i="18"/>
  <c r="CC73" i="18"/>
  <c r="CD73" i="18"/>
  <c r="J74" i="18"/>
  <c r="K74" i="18"/>
  <c r="L74" i="18"/>
  <c r="M74" i="18"/>
  <c r="N74" i="18"/>
  <c r="O74" i="18"/>
  <c r="P74" i="18"/>
  <c r="Q74" i="18"/>
  <c r="R74" i="18"/>
  <c r="S74" i="18"/>
  <c r="T74" i="18"/>
  <c r="U74" i="18"/>
  <c r="V74" i="18"/>
  <c r="W74" i="18"/>
  <c r="X74" i="18"/>
  <c r="Y74" i="18"/>
  <c r="Z74" i="18"/>
  <c r="AA74" i="18"/>
  <c r="AB74" i="18"/>
  <c r="AC74" i="18"/>
  <c r="AD74" i="18"/>
  <c r="AE74" i="18"/>
  <c r="AF74" i="18"/>
  <c r="AG74" i="18"/>
  <c r="AH74" i="18"/>
  <c r="AI74" i="18"/>
  <c r="AJ74" i="18"/>
  <c r="AK74" i="18"/>
  <c r="AL74" i="18"/>
  <c r="AM74" i="18"/>
  <c r="AN74" i="18"/>
  <c r="AO74" i="18"/>
  <c r="AP74" i="18"/>
  <c r="AQ74" i="18"/>
  <c r="AR74" i="18"/>
  <c r="AS74" i="18"/>
  <c r="AT74" i="18"/>
  <c r="AU74" i="18"/>
  <c r="AV74" i="18"/>
  <c r="AW74" i="18"/>
  <c r="AX74" i="18"/>
  <c r="AY74" i="18"/>
  <c r="AZ74" i="18"/>
  <c r="BA74" i="18"/>
  <c r="BB74" i="18"/>
  <c r="BC74" i="18"/>
  <c r="BD74" i="18"/>
  <c r="BE74" i="18"/>
  <c r="BF74" i="18"/>
  <c r="BG74" i="18"/>
  <c r="BH74" i="18"/>
  <c r="BI74" i="18"/>
  <c r="BJ74" i="18"/>
  <c r="BK74" i="18"/>
  <c r="BL74" i="18"/>
  <c r="BM74" i="18"/>
  <c r="BN74" i="18"/>
  <c r="BO74" i="18"/>
  <c r="BP74" i="18"/>
  <c r="BQ74" i="18"/>
  <c r="BR74" i="18"/>
  <c r="BS74" i="18"/>
  <c r="BT74" i="18"/>
  <c r="BU74" i="18"/>
  <c r="BV74" i="18"/>
  <c r="BW74" i="18"/>
  <c r="BX74" i="18"/>
  <c r="BY74" i="18"/>
  <c r="BZ74" i="18"/>
  <c r="CA74" i="18"/>
  <c r="CB74" i="18"/>
  <c r="CC74" i="18"/>
  <c r="CD74" i="18"/>
  <c r="J75" i="18"/>
  <c r="K75" i="18"/>
  <c r="L75" i="18"/>
  <c r="M75" i="18"/>
  <c r="N75" i="18"/>
  <c r="O75" i="18"/>
  <c r="P75" i="18"/>
  <c r="Q75" i="18"/>
  <c r="R75" i="18"/>
  <c r="S75" i="18"/>
  <c r="T75" i="18"/>
  <c r="U75" i="18"/>
  <c r="V75" i="18"/>
  <c r="W75" i="18"/>
  <c r="X75" i="18"/>
  <c r="Y75" i="18"/>
  <c r="Z75" i="18"/>
  <c r="AA75" i="18"/>
  <c r="AB75" i="18"/>
  <c r="AC75" i="18"/>
  <c r="AD75" i="18"/>
  <c r="AE75" i="18"/>
  <c r="AF75" i="18"/>
  <c r="AG75" i="18"/>
  <c r="AH75" i="18"/>
  <c r="AI75" i="18"/>
  <c r="AJ75" i="18"/>
  <c r="AK75" i="18"/>
  <c r="AL75" i="18"/>
  <c r="AM75" i="18"/>
  <c r="AN75" i="18"/>
  <c r="AO75" i="18"/>
  <c r="AP75" i="18"/>
  <c r="AQ75" i="18"/>
  <c r="AR75" i="18"/>
  <c r="AS75" i="18"/>
  <c r="AT75" i="18"/>
  <c r="AU75" i="18"/>
  <c r="AV75" i="18"/>
  <c r="AW75" i="18"/>
  <c r="AX75" i="18"/>
  <c r="AY75" i="18"/>
  <c r="AZ75" i="18"/>
  <c r="BA75" i="18"/>
  <c r="BB75" i="18"/>
  <c r="BC75" i="18"/>
  <c r="BD75" i="18"/>
  <c r="BE75" i="18"/>
  <c r="BF75" i="18"/>
  <c r="BG75" i="18"/>
  <c r="BH75" i="18"/>
  <c r="BI75" i="18"/>
  <c r="BJ75" i="18"/>
  <c r="BK75" i="18"/>
  <c r="BL75" i="18"/>
  <c r="BM75" i="18"/>
  <c r="BN75" i="18"/>
  <c r="BO75" i="18"/>
  <c r="BP75" i="18"/>
  <c r="BQ75" i="18"/>
  <c r="BR75" i="18"/>
  <c r="BS75" i="18"/>
  <c r="BT75" i="18"/>
  <c r="BU75" i="18"/>
  <c r="BV75" i="18"/>
  <c r="BW75" i="18"/>
  <c r="BX75" i="18"/>
  <c r="BY75" i="18"/>
  <c r="BZ75" i="18"/>
  <c r="CA75" i="18"/>
  <c r="CB75" i="18"/>
  <c r="CC75" i="18"/>
  <c r="CD75" i="18"/>
  <c r="J76" i="18"/>
  <c r="K76" i="18"/>
  <c r="L76" i="18"/>
  <c r="M76" i="18"/>
  <c r="N76" i="18"/>
  <c r="O76" i="18"/>
  <c r="P76" i="18"/>
  <c r="Q76" i="18"/>
  <c r="R76" i="18"/>
  <c r="S76" i="18"/>
  <c r="T76" i="18"/>
  <c r="U76" i="18"/>
  <c r="V76" i="18"/>
  <c r="W76" i="18"/>
  <c r="X76" i="18"/>
  <c r="Y76" i="18"/>
  <c r="Z76" i="18"/>
  <c r="AA76" i="18"/>
  <c r="AB76" i="18"/>
  <c r="AC76" i="18"/>
  <c r="AD76" i="18"/>
  <c r="AE76" i="18"/>
  <c r="AF76" i="18"/>
  <c r="AG76" i="18"/>
  <c r="AH76" i="18"/>
  <c r="AI76" i="18"/>
  <c r="AJ76" i="18"/>
  <c r="AK76" i="18"/>
  <c r="AL76" i="18"/>
  <c r="AM76" i="18"/>
  <c r="AN76" i="18"/>
  <c r="AO76" i="18"/>
  <c r="AP76" i="18"/>
  <c r="AQ76" i="18"/>
  <c r="AR76" i="18"/>
  <c r="AS76" i="18"/>
  <c r="AT76" i="18"/>
  <c r="AU76" i="18"/>
  <c r="AV76" i="18"/>
  <c r="AW76" i="18"/>
  <c r="AX76" i="18"/>
  <c r="AY76" i="18"/>
  <c r="AZ76" i="18"/>
  <c r="BA76" i="18"/>
  <c r="BB76" i="18"/>
  <c r="BC76" i="18"/>
  <c r="BD76" i="18"/>
  <c r="BE76" i="18"/>
  <c r="BF76" i="18"/>
  <c r="BG76" i="18"/>
  <c r="BH76" i="18"/>
  <c r="BI76" i="18"/>
  <c r="BJ76" i="18"/>
  <c r="BK76" i="18"/>
  <c r="BL76" i="18"/>
  <c r="BM76" i="18"/>
  <c r="BN76" i="18"/>
  <c r="BO76" i="18"/>
  <c r="BP76" i="18"/>
  <c r="BQ76" i="18"/>
  <c r="BR76" i="18"/>
  <c r="BS76" i="18"/>
  <c r="BT76" i="18"/>
  <c r="BU76" i="18"/>
  <c r="BV76" i="18"/>
  <c r="BW76" i="18"/>
  <c r="BX76" i="18"/>
  <c r="BY76" i="18"/>
  <c r="BZ76" i="18"/>
  <c r="CA76" i="18"/>
  <c r="CB76" i="18"/>
  <c r="CC76" i="18"/>
  <c r="CD76" i="18"/>
  <c r="J77" i="18"/>
  <c r="K77" i="18"/>
  <c r="L77" i="18"/>
  <c r="M77" i="18"/>
  <c r="N77" i="18"/>
  <c r="O77" i="18"/>
  <c r="P77" i="18"/>
  <c r="Q77" i="18"/>
  <c r="R77" i="18"/>
  <c r="S77" i="18"/>
  <c r="T77" i="18"/>
  <c r="U77" i="18"/>
  <c r="V77" i="18"/>
  <c r="W77" i="18"/>
  <c r="X77" i="18"/>
  <c r="Y77" i="18"/>
  <c r="Z77" i="18"/>
  <c r="AA77" i="18"/>
  <c r="AB77" i="18"/>
  <c r="AC77" i="18"/>
  <c r="AD77" i="18"/>
  <c r="AE77" i="18"/>
  <c r="AF77" i="18"/>
  <c r="AG77" i="18"/>
  <c r="AH77" i="18"/>
  <c r="AI77" i="18"/>
  <c r="AJ77" i="18"/>
  <c r="AK77" i="18"/>
  <c r="AL77" i="18"/>
  <c r="AM77" i="18"/>
  <c r="AN77" i="18"/>
  <c r="AO77" i="18"/>
  <c r="AP77" i="18"/>
  <c r="AQ77" i="18"/>
  <c r="AR77" i="18"/>
  <c r="AS77" i="18"/>
  <c r="AT77" i="18"/>
  <c r="AU77" i="18"/>
  <c r="AV77" i="18"/>
  <c r="AW77" i="18"/>
  <c r="AX77" i="18"/>
  <c r="AY77" i="18"/>
  <c r="AZ77" i="18"/>
  <c r="BA77" i="18"/>
  <c r="BB77" i="18"/>
  <c r="BC77" i="18"/>
  <c r="BD77" i="18"/>
  <c r="BE77" i="18"/>
  <c r="BF77" i="18"/>
  <c r="BG77" i="18"/>
  <c r="BH77" i="18"/>
  <c r="BI77" i="18"/>
  <c r="BJ77" i="18"/>
  <c r="BK77" i="18"/>
  <c r="BL77" i="18"/>
  <c r="BM77" i="18"/>
  <c r="BN77" i="18"/>
  <c r="BO77" i="18"/>
  <c r="BP77" i="18"/>
  <c r="BQ77" i="18"/>
  <c r="BR77" i="18"/>
  <c r="BS77" i="18"/>
  <c r="BT77" i="18"/>
  <c r="BU77" i="18"/>
  <c r="BV77" i="18"/>
  <c r="BW77" i="18"/>
  <c r="BX77" i="18"/>
  <c r="BY77" i="18"/>
  <c r="BZ77" i="18"/>
  <c r="CA77" i="18"/>
  <c r="CB77" i="18"/>
  <c r="CC77" i="18"/>
  <c r="CD77" i="18"/>
  <c r="J78" i="18"/>
  <c r="K78" i="18"/>
  <c r="L78" i="18"/>
  <c r="M78" i="18"/>
  <c r="N78" i="18"/>
  <c r="O78" i="18"/>
  <c r="P78" i="18"/>
  <c r="Q78" i="18"/>
  <c r="R78" i="18"/>
  <c r="S78" i="18"/>
  <c r="T78" i="18"/>
  <c r="U78" i="18"/>
  <c r="V78" i="18"/>
  <c r="W78" i="18"/>
  <c r="X78" i="18"/>
  <c r="Y78" i="18"/>
  <c r="Z78" i="18"/>
  <c r="AA78" i="18"/>
  <c r="AB78" i="18"/>
  <c r="AC78" i="18"/>
  <c r="AD78" i="18"/>
  <c r="AE78" i="18"/>
  <c r="AF78" i="18"/>
  <c r="AG78" i="18"/>
  <c r="AH78" i="18"/>
  <c r="AI78" i="18"/>
  <c r="AJ78" i="18"/>
  <c r="AK78" i="18"/>
  <c r="AL78" i="18"/>
  <c r="AM78" i="18"/>
  <c r="AN78" i="18"/>
  <c r="AO78" i="18"/>
  <c r="AP78" i="18"/>
  <c r="AQ78" i="18"/>
  <c r="AR78" i="18"/>
  <c r="AS78" i="18"/>
  <c r="AT78" i="18"/>
  <c r="AU78" i="18"/>
  <c r="AV78" i="18"/>
  <c r="AW78" i="18"/>
  <c r="AX78" i="18"/>
  <c r="AY78" i="18"/>
  <c r="AZ78" i="18"/>
  <c r="BA78" i="18"/>
  <c r="BB78" i="18"/>
  <c r="BC78" i="18"/>
  <c r="BD78" i="18"/>
  <c r="BE78" i="18"/>
  <c r="BF78" i="18"/>
  <c r="BG78" i="18"/>
  <c r="BH78" i="18"/>
  <c r="BI78" i="18"/>
  <c r="BJ78" i="18"/>
  <c r="BK78" i="18"/>
  <c r="BL78" i="18"/>
  <c r="BM78" i="18"/>
  <c r="BN78" i="18"/>
  <c r="BO78" i="18"/>
  <c r="BP78" i="18"/>
  <c r="BQ78" i="18"/>
  <c r="BR78" i="18"/>
  <c r="BS78" i="18"/>
  <c r="BT78" i="18"/>
  <c r="BU78" i="18"/>
  <c r="BV78" i="18"/>
  <c r="BW78" i="18"/>
  <c r="BX78" i="18"/>
  <c r="BY78" i="18"/>
  <c r="BZ78" i="18"/>
  <c r="CA78" i="18"/>
  <c r="CB78" i="18"/>
  <c r="CC78" i="18"/>
  <c r="CD78" i="18"/>
  <c r="J79" i="18"/>
  <c r="K79" i="18"/>
  <c r="L79" i="18"/>
  <c r="M79" i="18"/>
  <c r="N79" i="18"/>
  <c r="O79" i="18"/>
  <c r="P79" i="18"/>
  <c r="Q79" i="18"/>
  <c r="R79" i="18"/>
  <c r="S79" i="18"/>
  <c r="T79" i="18"/>
  <c r="U79" i="18"/>
  <c r="V79" i="18"/>
  <c r="W79" i="18"/>
  <c r="X79" i="18"/>
  <c r="Y79" i="18"/>
  <c r="Z79" i="18"/>
  <c r="AA79" i="18"/>
  <c r="AB79" i="18"/>
  <c r="AC79" i="18"/>
  <c r="AD79" i="18"/>
  <c r="AE79" i="18"/>
  <c r="AF79" i="18"/>
  <c r="AG79" i="18"/>
  <c r="AH79" i="18"/>
  <c r="AI79" i="18"/>
  <c r="AJ79" i="18"/>
  <c r="AK79" i="18"/>
  <c r="AL79" i="18"/>
  <c r="AM79" i="18"/>
  <c r="AN79" i="18"/>
  <c r="AO79" i="18"/>
  <c r="AP79" i="18"/>
  <c r="AQ79" i="18"/>
  <c r="AR79" i="18"/>
  <c r="AS79" i="18"/>
  <c r="AT79" i="18"/>
  <c r="AU79" i="18"/>
  <c r="AV79" i="18"/>
  <c r="AW79" i="18"/>
  <c r="AX79" i="18"/>
  <c r="AY79" i="18"/>
  <c r="AZ79" i="18"/>
  <c r="BA79" i="18"/>
  <c r="BB79" i="18"/>
  <c r="BC79" i="18"/>
  <c r="BD79" i="18"/>
  <c r="BE79" i="18"/>
  <c r="BF79" i="18"/>
  <c r="BG79" i="18"/>
  <c r="BH79" i="18"/>
  <c r="BI79" i="18"/>
  <c r="BJ79" i="18"/>
  <c r="BK79" i="18"/>
  <c r="BL79" i="18"/>
  <c r="BM79" i="18"/>
  <c r="BN79" i="18"/>
  <c r="BO79" i="18"/>
  <c r="BP79" i="18"/>
  <c r="BQ79" i="18"/>
  <c r="BR79" i="18"/>
  <c r="BS79" i="18"/>
  <c r="BT79" i="18"/>
  <c r="BU79" i="18"/>
  <c r="BV79" i="18"/>
  <c r="BW79" i="18"/>
  <c r="BX79" i="18"/>
  <c r="BY79" i="18"/>
  <c r="BZ79" i="18"/>
  <c r="CA79" i="18"/>
  <c r="CB79" i="18"/>
  <c r="CC79" i="18"/>
  <c r="CD79" i="18"/>
  <c r="J80" i="18"/>
  <c r="K80" i="18"/>
  <c r="L80" i="18"/>
  <c r="M80" i="18"/>
  <c r="N80" i="18"/>
  <c r="O80" i="18"/>
  <c r="P80" i="18"/>
  <c r="Q80" i="18"/>
  <c r="R80" i="18"/>
  <c r="S80" i="18"/>
  <c r="T80" i="18"/>
  <c r="U80" i="18"/>
  <c r="V80" i="18"/>
  <c r="W80" i="18"/>
  <c r="X80" i="18"/>
  <c r="Y80" i="18"/>
  <c r="Z80" i="18"/>
  <c r="AA80" i="18"/>
  <c r="AB80" i="18"/>
  <c r="AC80" i="18"/>
  <c r="AD80" i="18"/>
  <c r="AE80" i="18"/>
  <c r="AF80" i="18"/>
  <c r="AG80" i="18"/>
  <c r="AH80" i="18"/>
  <c r="AI80" i="18"/>
  <c r="AJ80" i="18"/>
  <c r="AK80" i="18"/>
  <c r="AL80" i="18"/>
  <c r="AM80" i="18"/>
  <c r="AN80" i="18"/>
  <c r="AO80" i="18"/>
  <c r="AP80" i="18"/>
  <c r="AQ80" i="18"/>
  <c r="AR80" i="18"/>
  <c r="AS80" i="18"/>
  <c r="AT80" i="18"/>
  <c r="AU80" i="18"/>
  <c r="AV80" i="18"/>
  <c r="AW80" i="18"/>
  <c r="AX80" i="18"/>
  <c r="AY80" i="18"/>
  <c r="AZ80" i="18"/>
  <c r="BA80" i="18"/>
  <c r="BB80" i="18"/>
  <c r="BC80" i="18"/>
  <c r="BD80" i="18"/>
  <c r="BE80" i="18"/>
  <c r="BF80" i="18"/>
  <c r="BG80" i="18"/>
  <c r="BH80" i="18"/>
  <c r="BI80" i="18"/>
  <c r="BJ80" i="18"/>
  <c r="BK80" i="18"/>
  <c r="BL80" i="18"/>
  <c r="BM80" i="18"/>
  <c r="BN80" i="18"/>
  <c r="BO80" i="18"/>
  <c r="BP80" i="18"/>
  <c r="BQ80" i="18"/>
  <c r="BR80" i="18"/>
  <c r="BS80" i="18"/>
  <c r="BT80" i="18"/>
  <c r="BU80" i="18"/>
  <c r="BV80" i="18"/>
  <c r="BW80" i="18"/>
  <c r="BX80" i="18"/>
  <c r="BY80" i="18"/>
  <c r="BZ80" i="18"/>
  <c r="CA80" i="18"/>
  <c r="CB80" i="18"/>
  <c r="CC80" i="18"/>
  <c r="CD80" i="18"/>
  <c r="J81" i="18"/>
  <c r="K81" i="18"/>
  <c r="L81" i="18"/>
  <c r="M81" i="18"/>
  <c r="N81" i="18"/>
  <c r="O81" i="18"/>
  <c r="P81" i="18"/>
  <c r="Q81" i="18"/>
  <c r="R81" i="18"/>
  <c r="S81" i="18"/>
  <c r="T81" i="18"/>
  <c r="U81" i="18"/>
  <c r="V81" i="18"/>
  <c r="W81" i="18"/>
  <c r="X81" i="18"/>
  <c r="Y81" i="18"/>
  <c r="Z81" i="18"/>
  <c r="AA81" i="18"/>
  <c r="AB81" i="18"/>
  <c r="AC81" i="18"/>
  <c r="AD81" i="18"/>
  <c r="AE81" i="18"/>
  <c r="AF81" i="18"/>
  <c r="AG81" i="18"/>
  <c r="AH81" i="18"/>
  <c r="AI81" i="18"/>
  <c r="AJ81" i="18"/>
  <c r="AK81" i="18"/>
  <c r="AL81" i="18"/>
  <c r="AM81" i="18"/>
  <c r="AN81" i="18"/>
  <c r="AO81" i="18"/>
  <c r="AP81" i="18"/>
  <c r="AQ81" i="18"/>
  <c r="AR81" i="18"/>
  <c r="AS81" i="18"/>
  <c r="AT81" i="18"/>
  <c r="AU81" i="18"/>
  <c r="AV81" i="18"/>
  <c r="AW81" i="18"/>
  <c r="AX81" i="18"/>
  <c r="AY81" i="18"/>
  <c r="AZ81" i="18"/>
  <c r="BA81" i="18"/>
  <c r="BB81" i="18"/>
  <c r="BC81" i="18"/>
  <c r="BD81" i="18"/>
  <c r="BE81" i="18"/>
  <c r="BF81" i="18"/>
  <c r="BG81" i="18"/>
  <c r="BH81" i="18"/>
  <c r="BI81" i="18"/>
  <c r="BJ81" i="18"/>
  <c r="BK81" i="18"/>
  <c r="BL81" i="18"/>
  <c r="BM81" i="18"/>
  <c r="BN81" i="18"/>
  <c r="BO81" i="18"/>
  <c r="BP81" i="18"/>
  <c r="BQ81" i="18"/>
  <c r="BR81" i="18"/>
  <c r="BS81" i="18"/>
  <c r="BT81" i="18"/>
  <c r="BU81" i="18"/>
  <c r="BV81" i="18"/>
  <c r="BW81" i="18"/>
  <c r="BX81" i="18"/>
  <c r="BY81" i="18"/>
  <c r="BZ81" i="18"/>
  <c r="CA81" i="18"/>
  <c r="CB81" i="18"/>
  <c r="CC81" i="18"/>
  <c r="CD81" i="18"/>
  <c r="J82" i="18"/>
  <c r="K82" i="18"/>
  <c r="L82" i="18"/>
  <c r="M82" i="18"/>
  <c r="N82" i="18"/>
  <c r="O82" i="18"/>
  <c r="P82" i="18"/>
  <c r="Q82" i="18"/>
  <c r="R82" i="18"/>
  <c r="S82" i="18"/>
  <c r="T82" i="18"/>
  <c r="U82" i="18"/>
  <c r="V82" i="18"/>
  <c r="W82" i="18"/>
  <c r="X82" i="18"/>
  <c r="Y82" i="18"/>
  <c r="Z82" i="18"/>
  <c r="AA82" i="18"/>
  <c r="AB82" i="18"/>
  <c r="AC82" i="18"/>
  <c r="AD82" i="18"/>
  <c r="AE82" i="18"/>
  <c r="AF82" i="18"/>
  <c r="AG82" i="18"/>
  <c r="AH82" i="18"/>
  <c r="AI82" i="18"/>
  <c r="AJ82" i="18"/>
  <c r="AK82" i="18"/>
  <c r="AL82" i="18"/>
  <c r="AM82" i="18"/>
  <c r="AN82" i="18"/>
  <c r="AO82" i="18"/>
  <c r="AP82" i="18"/>
  <c r="AQ82" i="18"/>
  <c r="AR82" i="18"/>
  <c r="AS82" i="18"/>
  <c r="AT82" i="18"/>
  <c r="AU82" i="18"/>
  <c r="AV82" i="18"/>
  <c r="AW82" i="18"/>
  <c r="AX82" i="18"/>
  <c r="AY82" i="18"/>
  <c r="AZ82" i="18"/>
  <c r="BA82" i="18"/>
  <c r="BB82" i="18"/>
  <c r="BC82" i="18"/>
  <c r="BD82" i="18"/>
  <c r="BE82" i="18"/>
  <c r="BF82" i="18"/>
  <c r="BG82" i="18"/>
  <c r="BH82" i="18"/>
  <c r="BI82" i="18"/>
  <c r="BJ82" i="18"/>
  <c r="BK82" i="18"/>
  <c r="BL82" i="18"/>
  <c r="BM82" i="18"/>
  <c r="BN82" i="18"/>
  <c r="BO82" i="18"/>
  <c r="BP82" i="18"/>
  <c r="BQ82" i="18"/>
  <c r="BR82" i="18"/>
  <c r="BS82" i="18"/>
  <c r="BT82" i="18"/>
  <c r="BU82" i="18"/>
  <c r="BV82" i="18"/>
  <c r="BW82" i="18"/>
  <c r="BX82" i="18"/>
  <c r="BY82" i="18"/>
  <c r="BZ82" i="18"/>
  <c r="CA82" i="18"/>
  <c r="CB82" i="18"/>
  <c r="CC82" i="18"/>
  <c r="CD82" i="18"/>
  <c r="J83" i="18"/>
  <c r="K83" i="18"/>
  <c r="L83" i="18"/>
  <c r="M83" i="18"/>
  <c r="N83" i="18"/>
  <c r="O83" i="18"/>
  <c r="P83" i="18"/>
  <c r="Q83" i="18"/>
  <c r="R83" i="18"/>
  <c r="S83" i="18"/>
  <c r="T83" i="18"/>
  <c r="U83" i="18"/>
  <c r="V83" i="18"/>
  <c r="W83" i="18"/>
  <c r="X83" i="18"/>
  <c r="Y83" i="18"/>
  <c r="Z83" i="18"/>
  <c r="AA83" i="18"/>
  <c r="AB83" i="18"/>
  <c r="AC83" i="18"/>
  <c r="AD83" i="18"/>
  <c r="AE83" i="18"/>
  <c r="AF83" i="18"/>
  <c r="AG83" i="18"/>
  <c r="AH83" i="18"/>
  <c r="AI83" i="18"/>
  <c r="AJ83" i="18"/>
  <c r="AK83" i="18"/>
  <c r="AL83" i="18"/>
  <c r="AM83" i="18"/>
  <c r="AN83" i="18"/>
  <c r="AO83" i="18"/>
  <c r="AP83" i="18"/>
  <c r="AQ83" i="18"/>
  <c r="AR83" i="18"/>
  <c r="AS83" i="18"/>
  <c r="AT83" i="18"/>
  <c r="AU83" i="18"/>
  <c r="AV83" i="18"/>
  <c r="AW83" i="18"/>
  <c r="AX83" i="18"/>
  <c r="AY83" i="18"/>
  <c r="AZ83" i="18"/>
  <c r="BA83" i="18"/>
  <c r="BB83" i="18"/>
  <c r="BC83" i="18"/>
  <c r="BD83" i="18"/>
  <c r="BE83" i="18"/>
  <c r="BF83" i="18"/>
  <c r="BG83" i="18"/>
  <c r="BH83" i="18"/>
  <c r="BI83" i="18"/>
  <c r="BJ83" i="18"/>
  <c r="BK83" i="18"/>
  <c r="BL83" i="18"/>
  <c r="BM83" i="18"/>
  <c r="BN83" i="18"/>
  <c r="BO83" i="18"/>
  <c r="BP83" i="18"/>
  <c r="BQ83" i="18"/>
  <c r="BR83" i="18"/>
  <c r="BS83" i="18"/>
  <c r="BT83" i="18"/>
  <c r="BU83" i="18"/>
  <c r="BV83" i="18"/>
  <c r="BW83" i="18"/>
  <c r="BX83" i="18"/>
  <c r="BY83" i="18"/>
  <c r="BZ83" i="18"/>
  <c r="CA83" i="18"/>
  <c r="CB83" i="18"/>
  <c r="CC83" i="18"/>
  <c r="CD83" i="18"/>
  <c r="J84" i="18"/>
  <c r="K84" i="18"/>
  <c r="L84" i="18"/>
  <c r="M84" i="18"/>
  <c r="N84" i="18"/>
  <c r="O84" i="18"/>
  <c r="P84" i="18"/>
  <c r="Q84" i="18"/>
  <c r="R84" i="18"/>
  <c r="S84" i="18"/>
  <c r="T84" i="18"/>
  <c r="U84" i="18"/>
  <c r="V84" i="18"/>
  <c r="W84" i="18"/>
  <c r="X84" i="18"/>
  <c r="Y84" i="18"/>
  <c r="Z84" i="18"/>
  <c r="AA84" i="18"/>
  <c r="AB84" i="18"/>
  <c r="AC84" i="18"/>
  <c r="AD84" i="18"/>
  <c r="AE84" i="18"/>
  <c r="AF84" i="18"/>
  <c r="AG84" i="18"/>
  <c r="AH84" i="18"/>
  <c r="AI84" i="18"/>
  <c r="AJ84" i="18"/>
  <c r="AK84" i="18"/>
  <c r="AL84" i="18"/>
  <c r="AM84" i="18"/>
  <c r="AN84" i="18"/>
  <c r="AO84" i="18"/>
  <c r="AP84" i="18"/>
  <c r="AQ84" i="18"/>
  <c r="AR84" i="18"/>
  <c r="AS84" i="18"/>
  <c r="AT84" i="18"/>
  <c r="AU84" i="18"/>
  <c r="AV84" i="18"/>
  <c r="AW84" i="18"/>
  <c r="AX84" i="18"/>
  <c r="AY84" i="18"/>
  <c r="AZ84" i="18"/>
  <c r="BA84" i="18"/>
  <c r="BB84" i="18"/>
  <c r="BC84" i="18"/>
  <c r="BD84" i="18"/>
  <c r="BE84" i="18"/>
  <c r="BF84" i="18"/>
  <c r="BG84" i="18"/>
  <c r="BH84" i="18"/>
  <c r="BI84" i="18"/>
  <c r="BJ84" i="18"/>
  <c r="BK84" i="18"/>
  <c r="BL84" i="18"/>
  <c r="BM84" i="18"/>
  <c r="BN84" i="18"/>
  <c r="BO84" i="18"/>
  <c r="BP84" i="18"/>
  <c r="BQ84" i="18"/>
  <c r="BR84" i="18"/>
  <c r="BS84" i="18"/>
  <c r="BT84" i="18"/>
  <c r="BU84" i="18"/>
  <c r="BV84" i="18"/>
  <c r="BW84" i="18"/>
  <c r="BX84" i="18"/>
  <c r="BY84" i="18"/>
  <c r="BZ84" i="18"/>
  <c r="CA84" i="18"/>
  <c r="CB84" i="18"/>
  <c r="CC84" i="18"/>
  <c r="CD84" i="18"/>
  <c r="J85" i="18"/>
  <c r="K85" i="18"/>
  <c r="L85" i="18"/>
  <c r="M85" i="18"/>
  <c r="N85" i="18"/>
  <c r="O85" i="18"/>
  <c r="P85" i="18"/>
  <c r="Q85" i="18"/>
  <c r="R85" i="18"/>
  <c r="S85" i="18"/>
  <c r="T85" i="18"/>
  <c r="U85" i="18"/>
  <c r="V85" i="18"/>
  <c r="W85" i="18"/>
  <c r="X85" i="18"/>
  <c r="Y85" i="18"/>
  <c r="Z85" i="18"/>
  <c r="AA85" i="18"/>
  <c r="AB85" i="18"/>
  <c r="AC85" i="18"/>
  <c r="AD85" i="18"/>
  <c r="AE85" i="18"/>
  <c r="AF85" i="18"/>
  <c r="AG85" i="18"/>
  <c r="AH85" i="18"/>
  <c r="AI85" i="18"/>
  <c r="AJ85" i="18"/>
  <c r="AK85" i="18"/>
  <c r="AL85" i="18"/>
  <c r="AM85" i="18"/>
  <c r="AN85" i="18"/>
  <c r="AO85" i="18"/>
  <c r="AP85" i="18"/>
  <c r="AQ85" i="18"/>
  <c r="AR85" i="18"/>
  <c r="AS85" i="18"/>
  <c r="AT85" i="18"/>
  <c r="AU85" i="18"/>
  <c r="AV85" i="18"/>
  <c r="AW85" i="18"/>
  <c r="AX85" i="18"/>
  <c r="AY85" i="18"/>
  <c r="AZ85" i="18"/>
  <c r="BA85" i="18"/>
  <c r="BB85" i="18"/>
  <c r="BC85" i="18"/>
  <c r="BD85" i="18"/>
  <c r="BE85" i="18"/>
  <c r="BF85" i="18"/>
  <c r="BG85" i="18"/>
  <c r="BH85" i="18"/>
  <c r="BI85" i="18"/>
  <c r="BJ85" i="18"/>
  <c r="BK85" i="18"/>
  <c r="BL85" i="18"/>
  <c r="BM85" i="18"/>
  <c r="BN85" i="18"/>
  <c r="BO85" i="18"/>
  <c r="BP85" i="18"/>
  <c r="BQ85" i="18"/>
  <c r="BR85" i="18"/>
  <c r="BS85" i="18"/>
  <c r="BT85" i="18"/>
  <c r="BU85" i="18"/>
  <c r="BV85" i="18"/>
  <c r="BW85" i="18"/>
  <c r="BX85" i="18"/>
  <c r="BY85" i="18"/>
  <c r="BZ85" i="18"/>
  <c r="CA85" i="18"/>
  <c r="CB85" i="18"/>
  <c r="CC85" i="18"/>
  <c r="CD85" i="18"/>
  <c r="J86" i="18"/>
  <c r="K86" i="18"/>
  <c r="L86" i="18"/>
  <c r="M86" i="18"/>
  <c r="N86" i="18"/>
  <c r="O86" i="18"/>
  <c r="P86" i="18"/>
  <c r="Q86" i="18"/>
  <c r="R86" i="18"/>
  <c r="S86" i="18"/>
  <c r="T86" i="18"/>
  <c r="U86" i="18"/>
  <c r="V86" i="18"/>
  <c r="W86" i="18"/>
  <c r="X86" i="18"/>
  <c r="Y86" i="18"/>
  <c r="Z86" i="18"/>
  <c r="AA86" i="18"/>
  <c r="AB86" i="18"/>
  <c r="AC86" i="18"/>
  <c r="AD86" i="18"/>
  <c r="AE86" i="18"/>
  <c r="AF86" i="18"/>
  <c r="AG86" i="18"/>
  <c r="AH86" i="18"/>
  <c r="AI86" i="18"/>
  <c r="AJ86" i="18"/>
  <c r="AK86" i="18"/>
  <c r="AL86" i="18"/>
  <c r="AM86" i="18"/>
  <c r="AN86" i="18"/>
  <c r="AO86" i="18"/>
  <c r="AP86" i="18"/>
  <c r="AQ86" i="18"/>
  <c r="AR86" i="18"/>
  <c r="AS86" i="18"/>
  <c r="AT86" i="18"/>
  <c r="AU86" i="18"/>
  <c r="AV86" i="18"/>
  <c r="AW86" i="18"/>
  <c r="AX86" i="18"/>
  <c r="AY86" i="18"/>
  <c r="AZ86" i="18"/>
  <c r="BA86" i="18"/>
  <c r="BB86" i="18"/>
  <c r="BC86" i="18"/>
  <c r="BD86" i="18"/>
  <c r="BE86" i="18"/>
  <c r="BF86" i="18"/>
  <c r="BG86" i="18"/>
  <c r="BH86" i="18"/>
  <c r="BI86" i="18"/>
  <c r="BJ86" i="18"/>
  <c r="BK86" i="18"/>
  <c r="BL86" i="18"/>
  <c r="BM86" i="18"/>
  <c r="BN86" i="18"/>
  <c r="BO86" i="18"/>
  <c r="BP86" i="18"/>
  <c r="BQ86" i="18"/>
  <c r="BR86" i="18"/>
  <c r="BS86" i="18"/>
  <c r="BT86" i="18"/>
  <c r="BU86" i="18"/>
  <c r="BV86" i="18"/>
  <c r="BW86" i="18"/>
  <c r="BX86" i="18"/>
  <c r="BY86" i="18"/>
  <c r="BZ86" i="18"/>
  <c r="CA86" i="18"/>
  <c r="CB86" i="18"/>
  <c r="CC86" i="18"/>
  <c r="CD86" i="18"/>
  <c r="J87" i="18"/>
  <c r="K87" i="18"/>
  <c r="L87" i="18"/>
  <c r="M87" i="18"/>
  <c r="N87" i="18"/>
  <c r="O87" i="18"/>
  <c r="P87" i="18"/>
  <c r="Q87" i="18"/>
  <c r="R87" i="18"/>
  <c r="S87" i="18"/>
  <c r="T87" i="18"/>
  <c r="U87" i="18"/>
  <c r="V87" i="18"/>
  <c r="W87" i="18"/>
  <c r="X87" i="18"/>
  <c r="Y87" i="18"/>
  <c r="Z87" i="18"/>
  <c r="AA87" i="18"/>
  <c r="AB87" i="18"/>
  <c r="AC87" i="18"/>
  <c r="AD87" i="18"/>
  <c r="AE87" i="18"/>
  <c r="AF87" i="18"/>
  <c r="AG87" i="18"/>
  <c r="AH87" i="18"/>
  <c r="AI87" i="18"/>
  <c r="AJ87" i="18"/>
  <c r="AK87" i="18"/>
  <c r="AL87" i="18"/>
  <c r="AM87" i="18"/>
  <c r="AN87" i="18"/>
  <c r="AO87" i="18"/>
  <c r="AP87" i="18"/>
  <c r="AQ87" i="18"/>
  <c r="AR87" i="18"/>
  <c r="AS87" i="18"/>
  <c r="AT87" i="18"/>
  <c r="AU87" i="18"/>
  <c r="AV87" i="18"/>
  <c r="AW87" i="18"/>
  <c r="AX87" i="18"/>
  <c r="AY87" i="18"/>
  <c r="AZ87" i="18"/>
  <c r="BA87" i="18"/>
  <c r="BB87" i="18"/>
  <c r="BC87" i="18"/>
  <c r="BD87" i="18"/>
  <c r="BE87" i="18"/>
  <c r="BF87" i="18"/>
  <c r="BG87" i="18"/>
  <c r="BH87" i="18"/>
  <c r="BI87" i="18"/>
  <c r="BJ87" i="18"/>
  <c r="BK87" i="18"/>
  <c r="BL87" i="18"/>
  <c r="BM87" i="18"/>
  <c r="BN87" i="18"/>
  <c r="BO87" i="18"/>
  <c r="BP87" i="18"/>
  <c r="BQ87" i="18"/>
  <c r="BR87" i="18"/>
  <c r="BS87" i="18"/>
  <c r="BT87" i="18"/>
  <c r="BU87" i="18"/>
  <c r="BV87" i="18"/>
  <c r="BW87" i="18"/>
  <c r="BX87" i="18"/>
  <c r="BY87" i="18"/>
  <c r="BZ87" i="18"/>
  <c r="CA87" i="18"/>
  <c r="CB87" i="18"/>
  <c r="CC87" i="18"/>
  <c r="CD87" i="18"/>
  <c r="J88" i="18"/>
  <c r="K88" i="18"/>
  <c r="L88" i="18"/>
  <c r="M88" i="18"/>
  <c r="N88" i="18"/>
  <c r="O88" i="18"/>
  <c r="P88" i="18"/>
  <c r="Q88" i="18"/>
  <c r="R88" i="18"/>
  <c r="S88" i="18"/>
  <c r="T88" i="18"/>
  <c r="U88" i="18"/>
  <c r="V88" i="18"/>
  <c r="W88" i="18"/>
  <c r="X88" i="18"/>
  <c r="Y88" i="18"/>
  <c r="Z88" i="18"/>
  <c r="AA88" i="18"/>
  <c r="AB88" i="18"/>
  <c r="AC88" i="18"/>
  <c r="AD88" i="18"/>
  <c r="AE88" i="18"/>
  <c r="AF88" i="18"/>
  <c r="AG88" i="18"/>
  <c r="AH88" i="18"/>
  <c r="AI88" i="18"/>
  <c r="AJ88" i="18"/>
  <c r="AK88" i="18"/>
  <c r="AL88" i="18"/>
  <c r="AM88" i="18"/>
  <c r="AN88" i="18"/>
  <c r="AO88" i="18"/>
  <c r="AP88" i="18"/>
  <c r="AQ88" i="18"/>
  <c r="AR88" i="18"/>
  <c r="AS88" i="18"/>
  <c r="AT88" i="18"/>
  <c r="AU88" i="18"/>
  <c r="AV88" i="18"/>
  <c r="AW88" i="18"/>
  <c r="AX88" i="18"/>
  <c r="AY88" i="18"/>
  <c r="AZ88" i="18"/>
  <c r="BA88" i="18"/>
  <c r="BB88" i="18"/>
  <c r="BC88" i="18"/>
  <c r="BD88" i="18"/>
  <c r="BE88" i="18"/>
  <c r="BF88" i="18"/>
  <c r="BG88" i="18"/>
  <c r="BH88" i="18"/>
  <c r="BI88" i="18"/>
  <c r="BJ88" i="18"/>
  <c r="BK88" i="18"/>
  <c r="BL88" i="18"/>
  <c r="BM88" i="18"/>
  <c r="BN88" i="18"/>
  <c r="BO88" i="18"/>
  <c r="BP88" i="18"/>
  <c r="BQ88" i="18"/>
  <c r="BR88" i="18"/>
  <c r="BS88" i="18"/>
  <c r="BT88" i="18"/>
  <c r="BU88" i="18"/>
  <c r="BV88" i="18"/>
  <c r="BW88" i="18"/>
  <c r="BX88" i="18"/>
  <c r="BY88" i="18"/>
  <c r="BZ88" i="18"/>
  <c r="CA88" i="18"/>
  <c r="CB88" i="18"/>
  <c r="CC88" i="18"/>
  <c r="CD88" i="18"/>
  <c r="J89" i="18"/>
  <c r="K89" i="18"/>
  <c r="L89" i="18"/>
  <c r="M89" i="18"/>
  <c r="N89" i="18"/>
  <c r="O89" i="18"/>
  <c r="P89" i="18"/>
  <c r="Q89" i="18"/>
  <c r="R89" i="18"/>
  <c r="S89" i="18"/>
  <c r="T89" i="18"/>
  <c r="U89" i="18"/>
  <c r="V89" i="18"/>
  <c r="W89" i="18"/>
  <c r="X89" i="18"/>
  <c r="Y89" i="18"/>
  <c r="Z89" i="18"/>
  <c r="AA89" i="18"/>
  <c r="AB89" i="18"/>
  <c r="AC89" i="18"/>
  <c r="AD89" i="18"/>
  <c r="AE89" i="18"/>
  <c r="AF89" i="18"/>
  <c r="AG89" i="18"/>
  <c r="AH89" i="18"/>
  <c r="AI89" i="18"/>
  <c r="AJ89" i="18"/>
  <c r="AK89" i="18"/>
  <c r="AL89" i="18"/>
  <c r="AM89" i="18"/>
  <c r="AN89" i="18"/>
  <c r="AO89" i="18"/>
  <c r="AP89" i="18"/>
  <c r="AQ89" i="18"/>
  <c r="AR89" i="18"/>
  <c r="AS89" i="18"/>
  <c r="AT89" i="18"/>
  <c r="AU89" i="18"/>
  <c r="AV89" i="18"/>
  <c r="AW89" i="18"/>
  <c r="AX89" i="18"/>
  <c r="AY89" i="18"/>
  <c r="AZ89" i="18"/>
  <c r="BA89" i="18"/>
  <c r="BB89" i="18"/>
  <c r="BC89" i="18"/>
  <c r="BD89" i="18"/>
  <c r="BE89" i="18"/>
  <c r="BF89" i="18"/>
  <c r="BG89" i="18"/>
  <c r="BH89" i="18"/>
  <c r="BI89" i="18"/>
  <c r="BJ89" i="18"/>
  <c r="BK89" i="18"/>
  <c r="BL89" i="18"/>
  <c r="BM89" i="18"/>
  <c r="BN89" i="18"/>
  <c r="BO89" i="18"/>
  <c r="BP89" i="18"/>
  <c r="BQ89" i="18"/>
  <c r="BR89" i="18"/>
  <c r="BS89" i="18"/>
  <c r="BT89" i="18"/>
  <c r="BU89" i="18"/>
  <c r="BV89" i="18"/>
  <c r="BW89" i="18"/>
  <c r="BX89" i="18"/>
  <c r="BY89" i="18"/>
  <c r="BZ89" i="18"/>
  <c r="CA89" i="18"/>
  <c r="CB89" i="18"/>
  <c r="CC89" i="18"/>
  <c r="CD89" i="18"/>
  <c r="J90" i="18"/>
  <c r="K90" i="18"/>
  <c r="L90" i="18"/>
  <c r="M90" i="18"/>
  <c r="N90" i="18"/>
  <c r="O90" i="18"/>
  <c r="P90" i="18"/>
  <c r="Q90" i="18"/>
  <c r="R90" i="18"/>
  <c r="S90" i="18"/>
  <c r="T90" i="18"/>
  <c r="U90" i="18"/>
  <c r="V90" i="18"/>
  <c r="W90" i="18"/>
  <c r="X90" i="18"/>
  <c r="Y90" i="18"/>
  <c r="Z90" i="18"/>
  <c r="AA90" i="18"/>
  <c r="AB90" i="18"/>
  <c r="AC90" i="18"/>
  <c r="AD90" i="18"/>
  <c r="AE90" i="18"/>
  <c r="AF90" i="18"/>
  <c r="AG90" i="18"/>
  <c r="AH90" i="18"/>
  <c r="AI90" i="18"/>
  <c r="AJ90" i="18"/>
  <c r="AK90" i="18"/>
  <c r="AL90" i="18"/>
  <c r="AM90" i="18"/>
  <c r="AN90" i="18"/>
  <c r="AO90" i="18"/>
  <c r="AP90" i="18"/>
  <c r="AQ90" i="18"/>
  <c r="AR90" i="18"/>
  <c r="AS90" i="18"/>
  <c r="AT90" i="18"/>
  <c r="AU90" i="18"/>
  <c r="AV90" i="18"/>
  <c r="AW90" i="18"/>
  <c r="AX90" i="18"/>
  <c r="AY90" i="18"/>
  <c r="AZ90" i="18"/>
  <c r="BA90" i="18"/>
  <c r="BB90" i="18"/>
  <c r="BC90" i="18"/>
  <c r="BD90" i="18"/>
  <c r="BE90" i="18"/>
  <c r="BF90" i="18"/>
  <c r="BG90" i="18"/>
  <c r="BH90" i="18"/>
  <c r="BI90" i="18"/>
  <c r="BJ90" i="18"/>
  <c r="BK90" i="18"/>
  <c r="BL90" i="18"/>
  <c r="BM90" i="18"/>
  <c r="BN90" i="18"/>
  <c r="BO90" i="18"/>
  <c r="BP90" i="18"/>
  <c r="BQ90" i="18"/>
  <c r="BR90" i="18"/>
  <c r="BS90" i="18"/>
  <c r="BT90" i="18"/>
  <c r="BU90" i="18"/>
  <c r="BV90" i="18"/>
  <c r="BW90" i="18"/>
  <c r="BX90" i="18"/>
  <c r="BY90" i="18"/>
  <c r="BZ90" i="18"/>
  <c r="CA90" i="18"/>
  <c r="CB90" i="18"/>
  <c r="CC90" i="18"/>
  <c r="CD90" i="18"/>
  <c r="J91" i="18"/>
  <c r="K91" i="18"/>
  <c r="L91" i="18"/>
  <c r="M91" i="18"/>
  <c r="N91" i="18"/>
  <c r="O91" i="18"/>
  <c r="P91" i="18"/>
  <c r="Q91" i="18"/>
  <c r="R91" i="18"/>
  <c r="S91" i="18"/>
  <c r="T91" i="18"/>
  <c r="U91" i="18"/>
  <c r="V91" i="18"/>
  <c r="W91" i="18"/>
  <c r="X91" i="18"/>
  <c r="Y91" i="18"/>
  <c r="Z91" i="18"/>
  <c r="AA91" i="18"/>
  <c r="AB91" i="18"/>
  <c r="AC91" i="18"/>
  <c r="AD91" i="18"/>
  <c r="AE91" i="18"/>
  <c r="AF91" i="18"/>
  <c r="AG91" i="18"/>
  <c r="AH91" i="18"/>
  <c r="AI91" i="18"/>
  <c r="AJ91" i="18"/>
  <c r="AK91" i="18"/>
  <c r="AL91" i="18"/>
  <c r="AM91" i="18"/>
  <c r="AN91" i="18"/>
  <c r="AO91" i="18"/>
  <c r="AP91" i="18"/>
  <c r="AQ91" i="18"/>
  <c r="AR91" i="18"/>
  <c r="AS91" i="18"/>
  <c r="AT91" i="18"/>
  <c r="AU91" i="18"/>
  <c r="AV91" i="18"/>
  <c r="AW91" i="18"/>
  <c r="AX91" i="18"/>
  <c r="AY91" i="18"/>
  <c r="AZ91" i="18"/>
  <c r="BA91" i="18"/>
  <c r="BB91" i="18"/>
  <c r="BC91" i="18"/>
  <c r="BD91" i="18"/>
  <c r="BE91" i="18"/>
  <c r="BF91" i="18"/>
  <c r="BG91" i="18"/>
  <c r="BH91" i="18"/>
  <c r="BI91" i="18"/>
  <c r="BJ91" i="18"/>
  <c r="BK91" i="18"/>
  <c r="BL91" i="18"/>
  <c r="BM91" i="18"/>
  <c r="BN91" i="18"/>
  <c r="BO91" i="18"/>
  <c r="BP91" i="18"/>
  <c r="BQ91" i="18"/>
  <c r="BR91" i="18"/>
  <c r="BS91" i="18"/>
  <c r="BT91" i="18"/>
  <c r="BU91" i="18"/>
  <c r="BV91" i="18"/>
  <c r="BW91" i="18"/>
  <c r="BX91" i="18"/>
  <c r="BY91" i="18"/>
  <c r="BZ91" i="18"/>
  <c r="CA91" i="18"/>
  <c r="CB91" i="18"/>
  <c r="CC91" i="18"/>
  <c r="CD91" i="18"/>
  <c r="J92" i="18"/>
  <c r="K92" i="18"/>
  <c r="L92" i="18"/>
  <c r="M92" i="18"/>
  <c r="N92" i="18"/>
  <c r="O92" i="18"/>
  <c r="P92" i="18"/>
  <c r="Q92" i="18"/>
  <c r="R92" i="18"/>
  <c r="S92" i="18"/>
  <c r="T92" i="18"/>
  <c r="U92" i="18"/>
  <c r="V92" i="18"/>
  <c r="W92" i="18"/>
  <c r="X92" i="18"/>
  <c r="Y92" i="18"/>
  <c r="Z92" i="18"/>
  <c r="AA92" i="18"/>
  <c r="AB92" i="18"/>
  <c r="AC92" i="18"/>
  <c r="AD92" i="18"/>
  <c r="AE92" i="18"/>
  <c r="AF92" i="18"/>
  <c r="AG92" i="18"/>
  <c r="AH92" i="18"/>
  <c r="AI92" i="18"/>
  <c r="AJ92" i="18"/>
  <c r="AK92" i="18"/>
  <c r="AL92" i="18"/>
  <c r="AM92" i="18"/>
  <c r="AN92" i="18"/>
  <c r="AO92" i="18"/>
  <c r="AP92" i="18"/>
  <c r="AQ92" i="18"/>
  <c r="AR92" i="18"/>
  <c r="AS92" i="18"/>
  <c r="AT92" i="18"/>
  <c r="AU92" i="18"/>
  <c r="AV92" i="18"/>
  <c r="AW92" i="18"/>
  <c r="AX92" i="18"/>
  <c r="AY92" i="18"/>
  <c r="AZ92" i="18"/>
  <c r="BA92" i="18"/>
  <c r="BB92" i="18"/>
  <c r="BC92" i="18"/>
  <c r="BD92" i="18"/>
  <c r="BE92" i="18"/>
  <c r="BF92" i="18"/>
  <c r="BG92" i="18"/>
  <c r="BH92" i="18"/>
  <c r="BI92" i="18"/>
  <c r="BJ92" i="18"/>
  <c r="BK92" i="18"/>
  <c r="BL92" i="18"/>
  <c r="BM92" i="18"/>
  <c r="BN92" i="18"/>
  <c r="BO92" i="18"/>
  <c r="BP92" i="18"/>
  <c r="BQ92" i="18"/>
  <c r="BR92" i="18"/>
  <c r="BS92" i="18"/>
  <c r="BT92" i="18"/>
  <c r="BU92" i="18"/>
  <c r="BV92" i="18"/>
  <c r="BW92" i="18"/>
  <c r="BX92" i="18"/>
  <c r="BY92" i="18"/>
  <c r="BZ92" i="18"/>
  <c r="CA92" i="18"/>
  <c r="CB92" i="18"/>
  <c r="CC92" i="18"/>
  <c r="CD92" i="18"/>
  <c r="J93" i="18"/>
  <c r="K93" i="18"/>
  <c r="L93" i="18"/>
  <c r="M93" i="18"/>
  <c r="N93" i="18"/>
  <c r="O93" i="18"/>
  <c r="P93" i="18"/>
  <c r="Q93" i="18"/>
  <c r="R93" i="18"/>
  <c r="S93" i="18"/>
  <c r="T93" i="18"/>
  <c r="U93" i="18"/>
  <c r="V93" i="18"/>
  <c r="W93" i="18"/>
  <c r="X93" i="18"/>
  <c r="Y93" i="18"/>
  <c r="Z93" i="18"/>
  <c r="AA93" i="18"/>
  <c r="AB93" i="18"/>
  <c r="AC93" i="18"/>
  <c r="AD93" i="18"/>
  <c r="AE93" i="18"/>
  <c r="AF93" i="18"/>
  <c r="AG93" i="18"/>
  <c r="AH93" i="18"/>
  <c r="AI93" i="18"/>
  <c r="AJ93" i="18"/>
  <c r="AK93" i="18"/>
  <c r="AL93" i="18"/>
  <c r="AM93" i="18"/>
  <c r="AN93" i="18"/>
  <c r="AO93" i="18"/>
  <c r="AP93" i="18"/>
  <c r="AQ93" i="18"/>
  <c r="AR93" i="18"/>
  <c r="AS93" i="18"/>
  <c r="AT93" i="18"/>
  <c r="AU93" i="18"/>
  <c r="AV93" i="18"/>
  <c r="AW93" i="18"/>
  <c r="AX93" i="18"/>
  <c r="AY93" i="18"/>
  <c r="AZ93" i="18"/>
  <c r="BA93" i="18"/>
  <c r="BB93" i="18"/>
  <c r="BC93" i="18"/>
  <c r="BD93" i="18"/>
  <c r="BE93" i="18"/>
  <c r="BF93" i="18"/>
  <c r="BG93" i="18"/>
  <c r="BH93" i="18"/>
  <c r="BI93" i="18"/>
  <c r="BJ93" i="18"/>
  <c r="BK93" i="18"/>
  <c r="BL93" i="18"/>
  <c r="BM93" i="18"/>
  <c r="BN93" i="18"/>
  <c r="BO93" i="18"/>
  <c r="BP93" i="18"/>
  <c r="BQ93" i="18"/>
  <c r="BR93" i="18"/>
  <c r="BS93" i="18"/>
  <c r="BT93" i="18"/>
  <c r="BU93" i="18"/>
  <c r="BV93" i="18"/>
  <c r="BW93" i="18"/>
  <c r="BX93" i="18"/>
  <c r="BY93" i="18"/>
  <c r="BZ93" i="18"/>
  <c r="CA93" i="18"/>
  <c r="CB93" i="18"/>
  <c r="CC93" i="18"/>
  <c r="CD93" i="18"/>
  <c r="J94" i="18"/>
  <c r="K94" i="18"/>
  <c r="L94" i="18"/>
  <c r="M94" i="18"/>
  <c r="N94" i="18"/>
  <c r="O94" i="18"/>
  <c r="P94" i="18"/>
  <c r="Q94" i="18"/>
  <c r="R94" i="18"/>
  <c r="S94" i="18"/>
  <c r="T94" i="18"/>
  <c r="U94" i="18"/>
  <c r="V94" i="18"/>
  <c r="W94" i="18"/>
  <c r="X94" i="18"/>
  <c r="Y94" i="18"/>
  <c r="Z94" i="18"/>
  <c r="AA94" i="18"/>
  <c r="AB94" i="18"/>
  <c r="AC94" i="18"/>
  <c r="AD94" i="18"/>
  <c r="AE94" i="18"/>
  <c r="AF94" i="18"/>
  <c r="AG94" i="18"/>
  <c r="AH94" i="18"/>
  <c r="AI94" i="18"/>
  <c r="AJ94" i="18"/>
  <c r="AK94" i="18"/>
  <c r="AL94" i="18"/>
  <c r="AM94" i="18"/>
  <c r="AN94" i="18"/>
  <c r="AO94" i="18"/>
  <c r="AP94" i="18"/>
  <c r="AQ94" i="18"/>
  <c r="AR94" i="18"/>
  <c r="AS94" i="18"/>
  <c r="AT94" i="18"/>
  <c r="AU94" i="18"/>
  <c r="AV94" i="18"/>
  <c r="AW94" i="18"/>
  <c r="AX94" i="18"/>
  <c r="AY94" i="18"/>
  <c r="AZ94" i="18"/>
  <c r="BA94" i="18"/>
  <c r="BB94" i="18"/>
  <c r="BC94" i="18"/>
  <c r="BD94" i="18"/>
  <c r="BE94" i="18"/>
  <c r="BF94" i="18"/>
  <c r="BG94" i="18"/>
  <c r="BH94" i="18"/>
  <c r="BI94" i="18"/>
  <c r="BJ94" i="18"/>
  <c r="BK94" i="18"/>
  <c r="BL94" i="18"/>
  <c r="BM94" i="18"/>
  <c r="BN94" i="18"/>
  <c r="BO94" i="18"/>
  <c r="BP94" i="18"/>
  <c r="BQ94" i="18"/>
  <c r="BR94" i="18"/>
  <c r="BS94" i="18"/>
  <c r="BT94" i="18"/>
  <c r="BU94" i="18"/>
  <c r="BV94" i="18"/>
  <c r="BW94" i="18"/>
  <c r="BX94" i="18"/>
  <c r="BY94" i="18"/>
  <c r="BZ94" i="18"/>
  <c r="CA94" i="18"/>
  <c r="CB94" i="18"/>
  <c r="CC94" i="18"/>
  <c r="CD94" i="18"/>
  <c r="J95" i="18"/>
  <c r="K95" i="18"/>
  <c r="L95" i="18"/>
  <c r="M95" i="18"/>
  <c r="N95" i="18"/>
  <c r="O95" i="18"/>
  <c r="P95" i="18"/>
  <c r="Q95" i="18"/>
  <c r="R95" i="18"/>
  <c r="S95" i="18"/>
  <c r="T95" i="18"/>
  <c r="U95" i="18"/>
  <c r="V95" i="18"/>
  <c r="W95" i="18"/>
  <c r="X95" i="18"/>
  <c r="Y95" i="18"/>
  <c r="Z95" i="18"/>
  <c r="AA95" i="18"/>
  <c r="AB95" i="18"/>
  <c r="AC95" i="18"/>
  <c r="AD95" i="18"/>
  <c r="AE95" i="18"/>
  <c r="AF95" i="18"/>
  <c r="AG95" i="18"/>
  <c r="AH95" i="18"/>
  <c r="AI95" i="18"/>
  <c r="AJ95" i="18"/>
  <c r="AK95" i="18"/>
  <c r="AL95" i="18"/>
  <c r="AM95" i="18"/>
  <c r="AN95" i="18"/>
  <c r="AO95" i="18"/>
  <c r="AP95" i="18"/>
  <c r="AQ95" i="18"/>
  <c r="AR95" i="18"/>
  <c r="AS95" i="18"/>
  <c r="AT95" i="18"/>
  <c r="AU95" i="18"/>
  <c r="AV95" i="18"/>
  <c r="AW95" i="18"/>
  <c r="AX95" i="18"/>
  <c r="AY95" i="18"/>
  <c r="AZ95" i="18"/>
  <c r="BA95" i="18"/>
  <c r="BB95" i="18"/>
  <c r="BC95" i="18"/>
  <c r="BD95" i="18"/>
  <c r="BE95" i="18"/>
  <c r="BF95" i="18"/>
  <c r="BG95" i="18"/>
  <c r="BH95" i="18"/>
  <c r="BI95" i="18"/>
  <c r="BJ95" i="18"/>
  <c r="BK95" i="18"/>
  <c r="BL95" i="18"/>
  <c r="BM95" i="18"/>
  <c r="BN95" i="18"/>
  <c r="BO95" i="18"/>
  <c r="BP95" i="18"/>
  <c r="BQ95" i="18"/>
  <c r="BR95" i="18"/>
  <c r="BS95" i="18"/>
  <c r="BT95" i="18"/>
  <c r="BU95" i="18"/>
  <c r="BV95" i="18"/>
  <c r="BW95" i="18"/>
  <c r="BX95" i="18"/>
  <c r="BY95" i="18"/>
  <c r="BZ95" i="18"/>
  <c r="CA95" i="18"/>
  <c r="CB95" i="18"/>
  <c r="CC95" i="18"/>
  <c r="CD95" i="18"/>
  <c r="J96" i="18"/>
  <c r="K96" i="18"/>
  <c r="L96" i="18"/>
  <c r="M96" i="18"/>
  <c r="N96" i="18"/>
  <c r="O96" i="18"/>
  <c r="P96" i="18"/>
  <c r="Q96" i="18"/>
  <c r="R96" i="18"/>
  <c r="S96" i="18"/>
  <c r="T96" i="18"/>
  <c r="U96" i="18"/>
  <c r="V96" i="18"/>
  <c r="W96" i="18"/>
  <c r="X96" i="18"/>
  <c r="Y96" i="18"/>
  <c r="Z96" i="18"/>
  <c r="AA96" i="18"/>
  <c r="AB96" i="18"/>
  <c r="AC96" i="18"/>
  <c r="AD96" i="18"/>
  <c r="AE96" i="18"/>
  <c r="AF96" i="18"/>
  <c r="AG96" i="18"/>
  <c r="AH96" i="18"/>
  <c r="AI96" i="18"/>
  <c r="AJ96" i="18"/>
  <c r="AK96" i="18"/>
  <c r="AL96" i="18"/>
  <c r="AM96" i="18"/>
  <c r="AN96" i="18"/>
  <c r="AO96" i="18"/>
  <c r="AP96" i="18"/>
  <c r="AQ96" i="18"/>
  <c r="AR96" i="18"/>
  <c r="AS96" i="18"/>
  <c r="AT96" i="18"/>
  <c r="AU96" i="18"/>
  <c r="AV96" i="18"/>
  <c r="AW96" i="18"/>
  <c r="AX96" i="18"/>
  <c r="AY96" i="18"/>
  <c r="AZ96" i="18"/>
  <c r="BA96" i="18"/>
  <c r="BB96" i="18"/>
  <c r="BC96" i="18"/>
  <c r="BD96" i="18"/>
  <c r="BE96" i="18"/>
  <c r="BF96" i="18"/>
  <c r="BG96" i="18"/>
  <c r="BH96" i="18"/>
  <c r="BI96" i="18"/>
  <c r="BJ96" i="18"/>
  <c r="BK96" i="18"/>
  <c r="BL96" i="18"/>
  <c r="BM96" i="18"/>
  <c r="BN96" i="18"/>
  <c r="BO96" i="18"/>
  <c r="BP96" i="18"/>
  <c r="BQ96" i="18"/>
  <c r="BR96" i="18"/>
  <c r="BS96" i="18"/>
  <c r="BT96" i="18"/>
  <c r="BU96" i="18"/>
  <c r="BV96" i="18"/>
  <c r="BW96" i="18"/>
  <c r="BX96" i="18"/>
  <c r="BY96" i="18"/>
  <c r="BZ96" i="18"/>
  <c r="CA96" i="18"/>
  <c r="CB96" i="18"/>
  <c r="CC96" i="18"/>
  <c r="CD96" i="18"/>
  <c r="J97" i="18"/>
  <c r="K97" i="18"/>
  <c r="L97" i="18"/>
  <c r="M97" i="18"/>
  <c r="N97" i="18"/>
  <c r="O97" i="18"/>
  <c r="P97" i="18"/>
  <c r="Q97" i="18"/>
  <c r="R97" i="18"/>
  <c r="S97" i="18"/>
  <c r="T97" i="18"/>
  <c r="U97" i="18"/>
  <c r="V97" i="18"/>
  <c r="W97" i="18"/>
  <c r="X97" i="18"/>
  <c r="Y97" i="18"/>
  <c r="Z97" i="18"/>
  <c r="AA97" i="18"/>
  <c r="AB97" i="18"/>
  <c r="AC97" i="18"/>
  <c r="AD97" i="18"/>
  <c r="AE97" i="18"/>
  <c r="AF97" i="18"/>
  <c r="AG97" i="18"/>
  <c r="AH97" i="18"/>
  <c r="AI97" i="18"/>
  <c r="AJ97" i="18"/>
  <c r="AK97" i="18"/>
  <c r="AL97" i="18"/>
  <c r="AM97" i="18"/>
  <c r="AN97" i="18"/>
  <c r="AO97" i="18"/>
  <c r="AP97" i="18"/>
  <c r="AQ97" i="18"/>
  <c r="AR97" i="18"/>
  <c r="AS97" i="18"/>
  <c r="AT97" i="18"/>
  <c r="AU97" i="18"/>
  <c r="AV97" i="18"/>
  <c r="AW97" i="18"/>
  <c r="AX97" i="18"/>
  <c r="AY97" i="18"/>
  <c r="AZ97" i="18"/>
  <c r="BA97" i="18"/>
  <c r="BB97" i="18"/>
  <c r="BC97" i="18"/>
  <c r="BD97" i="18"/>
  <c r="BE97" i="18"/>
  <c r="BF97" i="18"/>
  <c r="BG97" i="18"/>
  <c r="BH97" i="18"/>
  <c r="BI97" i="18"/>
  <c r="BJ97" i="18"/>
  <c r="BK97" i="18"/>
  <c r="BL97" i="18"/>
  <c r="BM97" i="18"/>
  <c r="BN97" i="18"/>
  <c r="BO97" i="18"/>
  <c r="BP97" i="18"/>
  <c r="BQ97" i="18"/>
  <c r="BR97" i="18"/>
  <c r="BS97" i="18"/>
  <c r="BT97" i="18"/>
  <c r="BU97" i="18"/>
  <c r="BV97" i="18"/>
  <c r="BW97" i="18"/>
  <c r="BX97" i="18"/>
  <c r="BY97" i="18"/>
  <c r="BZ97" i="18"/>
  <c r="CA97" i="18"/>
  <c r="CB97" i="18"/>
  <c r="CC97" i="18"/>
  <c r="CD97" i="18"/>
  <c r="J98" i="18"/>
  <c r="K98" i="18"/>
  <c r="L98" i="18"/>
  <c r="M98" i="18"/>
  <c r="N98" i="18"/>
  <c r="O98" i="18"/>
  <c r="P98" i="18"/>
  <c r="Q98" i="18"/>
  <c r="R98" i="18"/>
  <c r="S98" i="18"/>
  <c r="T98" i="18"/>
  <c r="U98" i="18"/>
  <c r="V98" i="18"/>
  <c r="W98" i="18"/>
  <c r="X98" i="18"/>
  <c r="Y98" i="18"/>
  <c r="Z98" i="18"/>
  <c r="AA98" i="18"/>
  <c r="AB98" i="18"/>
  <c r="AC98" i="18"/>
  <c r="AD98" i="18"/>
  <c r="AE98" i="18"/>
  <c r="AF98" i="18"/>
  <c r="AG98" i="18"/>
  <c r="AH98" i="18"/>
  <c r="AI98" i="18"/>
  <c r="AJ98" i="18"/>
  <c r="AK98" i="18"/>
  <c r="AL98" i="18"/>
  <c r="AM98" i="18"/>
  <c r="AN98" i="18"/>
  <c r="AO98" i="18"/>
  <c r="AP98" i="18"/>
  <c r="AQ98" i="18"/>
  <c r="AR98" i="18"/>
  <c r="AS98" i="18"/>
  <c r="AT98" i="18"/>
  <c r="AU98" i="18"/>
  <c r="AV98" i="18"/>
  <c r="AW98" i="18"/>
  <c r="AX98" i="18"/>
  <c r="AY98" i="18"/>
  <c r="AZ98" i="18"/>
  <c r="BA98" i="18"/>
  <c r="BB98" i="18"/>
  <c r="BC98" i="18"/>
  <c r="BD98" i="18"/>
  <c r="BE98" i="18"/>
  <c r="BF98" i="18"/>
  <c r="BG98" i="18"/>
  <c r="BH98" i="18"/>
  <c r="BI98" i="18"/>
  <c r="BJ98" i="18"/>
  <c r="BK98" i="18"/>
  <c r="BL98" i="18"/>
  <c r="BM98" i="18"/>
  <c r="BN98" i="18"/>
  <c r="BO98" i="18"/>
  <c r="BP98" i="18"/>
  <c r="BQ98" i="18"/>
  <c r="BR98" i="18"/>
  <c r="BS98" i="18"/>
  <c r="BT98" i="18"/>
  <c r="BU98" i="18"/>
  <c r="BV98" i="18"/>
  <c r="BW98" i="18"/>
  <c r="BX98" i="18"/>
  <c r="BY98" i="18"/>
  <c r="BZ98" i="18"/>
  <c r="CA98" i="18"/>
  <c r="CB98" i="18"/>
  <c r="CC98" i="18"/>
  <c r="CD98" i="18"/>
  <c r="J99" i="18"/>
  <c r="K99" i="18"/>
  <c r="L99" i="18"/>
  <c r="M99" i="18"/>
  <c r="N99" i="18"/>
  <c r="O99" i="18"/>
  <c r="P99" i="18"/>
  <c r="Q99" i="18"/>
  <c r="R99" i="18"/>
  <c r="S99" i="18"/>
  <c r="T99" i="18"/>
  <c r="U99" i="18"/>
  <c r="V99" i="18"/>
  <c r="W99" i="18"/>
  <c r="X99" i="18"/>
  <c r="Y99" i="18"/>
  <c r="Z99" i="18"/>
  <c r="AA99" i="18"/>
  <c r="AB99" i="18"/>
  <c r="AC99" i="18"/>
  <c r="AD99" i="18"/>
  <c r="AE99" i="18"/>
  <c r="AF99" i="18"/>
  <c r="AG99" i="18"/>
  <c r="AH99" i="18"/>
  <c r="AI99" i="18"/>
  <c r="AJ99" i="18"/>
  <c r="AK99" i="18"/>
  <c r="AL99" i="18"/>
  <c r="AM99" i="18"/>
  <c r="AN99" i="18"/>
  <c r="AO99" i="18"/>
  <c r="AP99" i="18"/>
  <c r="AQ99" i="18"/>
  <c r="AR99" i="18"/>
  <c r="AS99" i="18"/>
  <c r="AT99" i="18"/>
  <c r="AU99" i="18"/>
  <c r="AV99" i="18"/>
  <c r="AW99" i="18"/>
  <c r="AX99" i="18"/>
  <c r="AY99" i="18"/>
  <c r="AZ99" i="18"/>
  <c r="BA99" i="18"/>
  <c r="BB99" i="18"/>
  <c r="BC99" i="18"/>
  <c r="BD99" i="18"/>
  <c r="BE99" i="18"/>
  <c r="BF99" i="18"/>
  <c r="BG99" i="18"/>
  <c r="BH99" i="18"/>
  <c r="BI99" i="18"/>
  <c r="BJ99" i="18"/>
  <c r="BK99" i="18"/>
  <c r="BL99" i="18"/>
  <c r="BM99" i="18"/>
  <c r="BN99" i="18"/>
  <c r="BO99" i="18"/>
  <c r="BP99" i="18"/>
  <c r="BQ99" i="18"/>
  <c r="BR99" i="18"/>
  <c r="BS99" i="18"/>
  <c r="BT99" i="18"/>
  <c r="BU99" i="18"/>
  <c r="BV99" i="18"/>
  <c r="BW99" i="18"/>
  <c r="BX99" i="18"/>
  <c r="BY99" i="18"/>
  <c r="BZ99" i="18"/>
  <c r="CA99" i="18"/>
  <c r="CB99" i="18"/>
  <c r="CC99" i="18"/>
  <c r="CD99" i="18"/>
  <c r="J100" i="18"/>
  <c r="K100" i="18"/>
  <c r="L100" i="18"/>
  <c r="M100" i="18"/>
  <c r="N100" i="18"/>
  <c r="O100" i="18"/>
  <c r="P100" i="18"/>
  <c r="Q100" i="18"/>
  <c r="R100" i="18"/>
  <c r="S100" i="18"/>
  <c r="T100" i="18"/>
  <c r="U100" i="18"/>
  <c r="V100" i="18"/>
  <c r="W100" i="18"/>
  <c r="X100" i="18"/>
  <c r="Y100" i="18"/>
  <c r="Z100" i="18"/>
  <c r="AA100" i="18"/>
  <c r="AB100" i="18"/>
  <c r="AC100" i="18"/>
  <c r="AD100" i="18"/>
  <c r="AE100" i="18"/>
  <c r="AF100" i="18"/>
  <c r="AG100" i="18"/>
  <c r="AH100" i="18"/>
  <c r="AI100" i="18"/>
  <c r="AJ100" i="18"/>
  <c r="AK100" i="18"/>
  <c r="AL100" i="18"/>
  <c r="AM100" i="18"/>
  <c r="AN100" i="18"/>
  <c r="AO100" i="18"/>
  <c r="AP100" i="18"/>
  <c r="AQ100" i="18"/>
  <c r="AR100" i="18"/>
  <c r="AS100" i="18"/>
  <c r="AT100" i="18"/>
  <c r="AU100" i="18"/>
  <c r="AV100" i="18"/>
  <c r="AW100" i="18"/>
  <c r="AX100" i="18"/>
  <c r="AY100" i="18"/>
  <c r="AZ100" i="18"/>
  <c r="BA100" i="18"/>
  <c r="BB100" i="18"/>
  <c r="BC100" i="18"/>
  <c r="BD100" i="18"/>
  <c r="BE100" i="18"/>
  <c r="BF100" i="18"/>
  <c r="BG100" i="18"/>
  <c r="BH100" i="18"/>
  <c r="BI100" i="18"/>
  <c r="BJ100" i="18"/>
  <c r="BK100" i="18"/>
  <c r="BL100" i="18"/>
  <c r="BM100" i="18"/>
  <c r="BN100" i="18"/>
  <c r="BO100" i="18"/>
  <c r="BP100" i="18"/>
  <c r="BQ100" i="18"/>
  <c r="BR100" i="18"/>
  <c r="BS100" i="18"/>
  <c r="BT100" i="18"/>
  <c r="BU100" i="18"/>
  <c r="BV100" i="18"/>
  <c r="BW100" i="18"/>
  <c r="BX100" i="18"/>
  <c r="BY100" i="18"/>
  <c r="BZ100" i="18"/>
  <c r="CA100" i="18"/>
  <c r="CB100" i="18"/>
  <c r="CC100" i="18"/>
  <c r="CD100" i="18"/>
  <c r="J101" i="18"/>
  <c r="K101" i="18"/>
  <c r="L101" i="18"/>
  <c r="M101" i="18"/>
  <c r="N101" i="18"/>
  <c r="O101" i="18"/>
  <c r="P101" i="18"/>
  <c r="Q101" i="18"/>
  <c r="R101" i="18"/>
  <c r="S101" i="18"/>
  <c r="T101" i="18"/>
  <c r="U101" i="18"/>
  <c r="V101" i="18"/>
  <c r="W101" i="18"/>
  <c r="X101" i="18"/>
  <c r="Y101" i="18"/>
  <c r="Z101" i="18"/>
  <c r="AA101" i="18"/>
  <c r="AB101" i="18"/>
  <c r="AC101" i="18"/>
  <c r="AD101" i="18"/>
  <c r="AE101" i="18"/>
  <c r="AF101" i="18"/>
  <c r="AG101" i="18"/>
  <c r="AH101" i="18"/>
  <c r="AI101" i="18"/>
  <c r="AJ101" i="18"/>
  <c r="AK101" i="18"/>
  <c r="AL101" i="18"/>
  <c r="AM101" i="18"/>
  <c r="AN101" i="18"/>
  <c r="AO101" i="18"/>
  <c r="AP101" i="18"/>
  <c r="AQ101" i="18"/>
  <c r="AR101" i="18"/>
  <c r="AS101" i="18"/>
  <c r="AT101" i="18"/>
  <c r="AU101" i="18"/>
  <c r="AV101" i="18"/>
  <c r="AW101" i="18"/>
  <c r="AX101" i="18"/>
  <c r="AY101" i="18"/>
  <c r="AZ101" i="18"/>
  <c r="BA101" i="18"/>
  <c r="BB101" i="18"/>
  <c r="BC101" i="18"/>
  <c r="BD101" i="18"/>
  <c r="BE101" i="18"/>
  <c r="BF101" i="18"/>
  <c r="BG101" i="18"/>
  <c r="BH101" i="18"/>
  <c r="BI101" i="18"/>
  <c r="BJ101" i="18"/>
  <c r="BK101" i="18"/>
  <c r="BL101" i="18"/>
  <c r="BM101" i="18"/>
  <c r="BN101" i="18"/>
  <c r="BO101" i="18"/>
  <c r="BP101" i="18"/>
  <c r="BQ101" i="18"/>
  <c r="BR101" i="18"/>
  <c r="BS101" i="18"/>
  <c r="BT101" i="18"/>
  <c r="BU101" i="18"/>
  <c r="BV101" i="18"/>
  <c r="BW101" i="18"/>
  <c r="BX101" i="18"/>
  <c r="BY101" i="18"/>
  <c r="BZ101" i="18"/>
  <c r="CA101" i="18"/>
  <c r="CB101" i="18"/>
  <c r="CC101" i="18"/>
  <c r="CD101" i="18"/>
  <c r="J102" i="18"/>
  <c r="K102" i="18"/>
  <c r="L102" i="18"/>
  <c r="M102" i="18"/>
  <c r="N102" i="18"/>
  <c r="O102" i="18"/>
  <c r="P102" i="18"/>
  <c r="Q102" i="18"/>
  <c r="R102" i="18"/>
  <c r="S102" i="18"/>
  <c r="T102" i="18"/>
  <c r="U102" i="18"/>
  <c r="V102" i="18"/>
  <c r="W102" i="18"/>
  <c r="X102" i="18"/>
  <c r="Y102" i="18"/>
  <c r="Z102" i="18"/>
  <c r="AA102" i="18"/>
  <c r="AB102" i="18"/>
  <c r="AC102" i="18"/>
  <c r="AD102" i="18"/>
  <c r="AE102" i="18"/>
  <c r="AF102" i="18"/>
  <c r="AG102" i="18"/>
  <c r="AH102" i="18"/>
  <c r="AI102" i="18"/>
  <c r="AJ102" i="18"/>
  <c r="AK102" i="18"/>
  <c r="AL102" i="18"/>
  <c r="AM102" i="18"/>
  <c r="AN102" i="18"/>
  <c r="AO102" i="18"/>
  <c r="AP102" i="18"/>
  <c r="AQ102" i="18"/>
  <c r="AR102" i="18"/>
  <c r="AS102" i="18"/>
  <c r="AT102" i="18"/>
  <c r="AU102" i="18"/>
  <c r="AV102" i="18"/>
  <c r="AW102" i="18"/>
  <c r="AX102" i="18"/>
  <c r="AY102" i="18"/>
  <c r="AZ102" i="18"/>
  <c r="BA102" i="18"/>
  <c r="BB102" i="18"/>
  <c r="BC102" i="18"/>
  <c r="BD102" i="18"/>
  <c r="BE102" i="18"/>
  <c r="BF102" i="18"/>
  <c r="BG102" i="18"/>
  <c r="BH102" i="18"/>
  <c r="BI102" i="18"/>
  <c r="BJ102" i="18"/>
  <c r="BK102" i="18"/>
  <c r="BL102" i="18"/>
  <c r="BM102" i="18"/>
  <c r="BN102" i="18"/>
  <c r="BO102" i="18"/>
  <c r="BP102" i="18"/>
  <c r="BQ102" i="18"/>
  <c r="BR102" i="18"/>
  <c r="BS102" i="18"/>
  <c r="BT102" i="18"/>
  <c r="BU102" i="18"/>
  <c r="BV102" i="18"/>
  <c r="BW102" i="18"/>
  <c r="BX102" i="18"/>
  <c r="BY102" i="18"/>
  <c r="BZ102" i="18"/>
  <c r="CA102" i="18"/>
  <c r="CB102" i="18"/>
  <c r="CC102" i="18"/>
  <c r="CD102" i="18"/>
  <c r="J103" i="18"/>
  <c r="K103" i="18"/>
  <c r="L103" i="18"/>
  <c r="M103" i="18"/>
  <c r="N103" i="18"/>
  <c r="O103" i="18"/>
  <c r="P103" i="18"/>
  <c r="Q103" i="18"/>
  <c r="R103" i="18"/>
  <c r="S103" i="18"/>
  <c r="T103" i="18"/>
  <c r="U103" i="18"/>
  <c r="V103" i="18"/>
  <c r="W103" i="18"/>
  <c r="X103" i="18"/>
  <c r="Y103" i="18"/>
  <c r="Z103" i="18"/>
  <c r="AA103" i="18"/>
  <c r="AB103" i="18"/>
  <c r="AC103" i="18"/>
  <c r="AD103" i="18"/>
  <c r="AE103" i="18"/>
  <c r="AF103" i="18"/>
  <c r="AG103" i="18"/>
  <c r="AH103" i="18"/>
  <c r="AI103" i="18"/>
  <c r="AJ103" i="18"/>
  <c r="AK103" i="18"/>
  <c r="AL103" i="18"/>
  <c r="AM103" i="18"/>
  <c r="AN103" i="18"/>
  <c r="AO103" i="18"/>
  <c r="AP103" i="18"/>
  <c r="AQ103" i="18"/>
  <c r="AR103" i="18"/>
  <c r="AS103" i="18"/>
  <c r="AT103" i="18"/>
  <c r="AU103" i="18"/>
  <c r="AV103" i="18"/>
  <c r="AW103" i="18"/>
  <c r="AX103" i="18"/>
  <c r="AY103" i="18"/>
  <c r="AZ103" i="18"/>
  <c r="BA103" i="18"/>
  <c r="BB103" i="18"/>
  <c r="BC103" i="18"/>
  <c r="BD103" i="18"/>
  <c r="BE103" i="18"/>
  <c r="BF103" i="18"/>
  <c r="BG103" i="18"/>
  <c r="BH103" i="18"/>
  <c r="BI103" i="18"/>
  <c r="BJ103" i="18"/>
  <c r="BK103" i="18"/>
  <c r="BL103" i="18"/>
  <c r="BM103" i="18"/>
  <c r="BN103" i="18"/>
  <c r="BO103" i="18"/>
  <c r="BP103" i="18"/>
  <c r="BQ103" i="18"/>
  <c r="BR103" i="18"/>
  <c r="BS103" i="18"/>
  <c r="BT103" i="18"/>
  <c r="BU103" i="18"/>
  <c r="BV103" i="18"/>
  <c r="BW103" i="18"/>
  <c r="BX103" i="18"/>
  <c r="BY103" i="18"/>
  <c r="BZ103" i="18"/>
  <c r="CA103" i="18"/>
  <c r="CB103" i="18"/>
  <c r="CC103" i="18"/>
  <c r="CD103" i="18"/>
  <c r="J104" i="18"/>
  <c r="K104" i="18"/>
  <c r="L104" i="18"/>
  <c r="M104" i="18"/>
  <c r="N104" i="18"/>
  <c r="O104" i="18"/>
  <c r="P104" i="18"/>
  <c r="Q104" i="18"/>
  <c r="R104" i="18"/>
  <c r="S104" i="18"/>
  <c r="T104" i="18"/>
  <c r="U104" i="18"/>
  <c r="V104" i="18"/>
  <c r="W104" i="18"/>
  <c r="X104" i="18"/>
  <c r="Y104" i="18"/>
  <c r="Z104" i="18"/>
  <c r="AA104" i="18"/>
  <c r="AB104" i="18"/>
  <c r="AC104" i="18"/>
  <c r="AD104" i="18"/>
  <c r="AE104" i="18"/>
  <c r="AF104" i="18"/>
  <c r="AG104" i="18"/>
  <c r="AH104" i="18"/>
  <c r="AI104" i="18"/>
  <c r="AJ104" i="18"/>
  <c r="AK104" i="18"/>
  <c r="AL104" i="18"/>
  <c r="AM104" i="18"/>
  <c r="AN104" i="18"/>
  <c r="AO104" i="18"/>
  <c r="AP104" i="18"/>
  <c r="AQ104" i="18"/>
  <c r="AR104" i="18"/>
  <c r="AS104" i="18"/>
  <c r="AT104" i="18"/>
  <c r="AU104" i="18"/>
  <c r="AV104" i="18"/>
  <c r="AW104" i="18"/>
  <c r="AX104" i="18"/>
  <c r="AY104" i="18"/>
  <c r="AZ104" i="18"/>
  <c r="BA104" i="18"/>
  <c r="BB104" i="18"/>
  <c r="BC104" i="18"/>
  <c r="BD104" i="18"/>
  <c r="BE104" i="18"/>
  <c r="BF104" i="18"/>
  <c r="BG104" i="18"/>
  <c r="BH104" i="18"/>
  <c r="BI104" i="18"/>
  <c r="BJ104" i="18"/>
  <c r="BK104" i="18"/>
  <c r="BL104" i="18"/>
  <c r="BM104" i="18"/>
  <c r="BN104" i="18"/>
  <c r="BO104" i="18"/>
  <c r="BP104" i="18"/>
  <c r="BQ104" i="18"/>
  <c r="BR104" i="18"/>
  <c r="BS104" i="18"/>
  <c r="BT104" i="18"/>
  <c r="BU104" i="18"/>
  <c r="BV104" i="18"/>
  <c r="BW104" i="18"/>
  <c r="BX104" i="18"/>
  <c r="BY104" i="18"/>
  <c r="BZ104" i="18"/>
  <c r="CA104" i="18"/>
  <c r="CB104" i="18"/>
  <c r="CC104" i="18"/>
  <c r="CD104" i="18"/>
  <c r="J105" i="18"/>
  <c r="K105" i="18"/>
  <c r="L105" i="18"/>
  <c r="M105" i="18"/>
  <c r="N105" i="18"/>
  <c r="O105" i="18"/>
  <c r="P105" i="18"/>
  <c r="Q105" i="18"/>
  <c r="R105" i="18"/>
  <c r="S105" i="18"/>
  <c r="T105" i="18"/>
  <c r="U105" i="18"/>
  <c r="V105" i="18"/>
  <c r="W105" i="18"/>
  <c r="X105" i="18"/>
  <c r="Y105" i="18"/>
  <c r="Z105" i="18"/>
  <c r="AA105" i="18"/>
  <c r="AB105" i="18"/>
  <c r="AC105" i="18"/>
  <c r="AD105" i="18"/>
  <c r="AE105" i="18"/>
  <c r="AF105" i="18"/>
  <c r="AG105" i="18"/>
  <c r="AH105" i="18"/>
  <c r="AI105" i="18"/>
  <c r="AJ105" i="18"/>
  <c r="AK105" i="18"/>
  <c r="AL105" i="18"/>
  <c r="AM105" i="18"/>
  <c r="AN105" i="18"/>
  <c r="AO105" i="18"/>
  <c r="AP105" i="18"/>
  <c r="AQ105" i="18"/>
  <c r="AR105" i="18"/>
  <c r="AS105" i="18"/>
  <c r="AT105" i="18"/>
  <c r="AU105" i="18"/>
  <c r="AV105" i="18"/>
  <c r="AW105" i="18"/>
  <c r="AX105" i="18"/>
  <c r="AY105" i="18"/>
  <c r="AZ105" i="18"/>
  <c r="BA105" i="18"/>
  <c r="BB105" i="18"/>
  <c r="BC105" i="18"/>
  <c r="BD105" i="18"/>
  <c r="BE105" i="18"/>
  <c r="BF105" i="18"/>
  <c r="BG105" i="18"/>
  <c r="BH105" i="18"/>
  <c r="BI105" i="18"/>
  <c r="BJ105" i="18"/>
  <c r="BK105" i="18"/>
  <c r="BL105" i="18"/>
  <c r="BM105" i="18"/>
  <c r="BN105" i="18"/>
  <c r="BO105" i="18"/>
  <c r="BP105" i="18"/>
  <c r="BQ105" i="18"/>
  <c r="BR105" i="18"/>
  <c r="BS105" i="18"/>
  <c r="BT105" i="18"/>
  <c r="BU105" i="18"/>
  <c r="BV105" i="18"/>
  <c r="BW105" i="18"/>
  <c r="BX105" i="18"/>
  <c r="BY105" i="18"/>
  <c r="BZ105" i="18"/>
  <c r="CA105" i="18"/>
  <c r="CB105" i="18"/>
  <c r="CC105" i="18"/>
  <c r="CD105" i="18"/>
  <c r="J106" i="18"/>
  <c r="K106" i="18"/>
  <c r="L106" i="18"/>
  <c r="M106" i="18"/>
  <c r="N106" i="18"/>
  <c r="O106" i="18"/>
  <c r="P106" i="18"/>
  <c r="Q106" i="18"/>
  <c r="R106" i="18"/>
  <c r="S106" i="18"/>
  <c r="T106" i="18"/>
  <c r="U106" i="18"/>
  <c r="V106" i="18"/>
  <c r="W106" i="18"/>
  <c r="X106" i="18"/>
  <c r="Y106" i="18"/>
  <c r="Z106" i="18"/>
  <c r="AA106" i="18"/>
  <c r="AB106" i="18"/>
  <c r="AC106" i="18"/>
  <c r="AD106" i="18"/>
  <c r="AE106" i="18"/>
  <c r="AF106" i="18"/>
  <c r="AG106" i="18"/>
  <c r="AH106" i="18"/>
  <c r="AI106" i="18"/>
  <c r="AJ106" i="18"/>
  <c r="AK106" i="18"/>
  <c r="AL106" i="18"/>
  <c r="AM106" i="18"/>
  <c r="AN106" i="18"/>
  <c r="AO106" i="18"/>
  <c r="AP106" i="18"/>
  <c r="AQ106" i="18"/>
  <c r="AR106" i="18"/>
  <c r="AS106" i="18"/>
  <c r="AT106" i="18"/>
  <c r="AU106" i="18"/>
  <c r="AV106" i="18"/>
  <c r="AW106" i="18"/>
  <c r="AX106" i="18"/>
  <c r="AY106" i="18"/>
  <c r="AZ106" i="18"/>
  <c r="BA106" i="18"/>
  <c r="BB106" i="18"/>
  <c r="BC106" i="18"/>
  <c r="BD106" i="18"/>
  <c r="BE106" i="18"/>
  <c r="BF106" i="18"/>
  <c r="BG106" i="18"/>
  <c r="BH106" i="18"/>
  <c r="BI106" i="18"/>
  <c r="BJ106" i="18"/>
  <c r="BK106" i="18"/>
  <c r="BL106" i="18"/>
  <c r="BM106" i="18"/>
  <c r="BN106" i="18"/>
  <c r="BO106" i="18"/>
  <c r="BP106" i="18"/>
  <c r="BQ106" i="18"/>
  <c r="BR106" i="18"/>
  <c r="BS106" i="18"/>
  <c r="BT106" i="18"/>
  <c r="BU106" i="18"/>
  <c r="BV106" i="18"/>
  <c r="BW106" i="18"/>
  <c r="BX106" i="18"/>
  <c r="BY106" i="18"/>
  <c r="BZ106" i="18"/>
  <c r="CA106" i="18"/>
  <c r="CB106" i="18"/>
  <c r="CC106" i="18"/>
  <c r="CD106" i="18"/>
  <c r="J107" i="18"/>
  <c r="K107" i="18"/>
  <c r="L107" i="18"/>
  <c r="M107" i="18"/>
  <c r="N107" i="18"/>
  <c r="O107" i="18"/>
  <c r="P107" i="18"/>
  <c r="Q107" i="18"/>
  <c r="R107" i="18"/>
  <c r="S107" i="18"/>
  <c r="T107" i="18"/>
  <c r="U107" i="18"/>
  <c r="V107" i="18"/>
  <c r="W107" i="18"/>
  <c r="X107" i="18"/>
  <c r="Y107" i="18"/>
  <c r="Z107" i="18"/>
  <c r="AA107" i="18"/>
  <c r="AB107" i="18"/>
  <c r="AC107" i="18"/>
  <c r="AD107" i="18"/>
  <c r="AE107" i="18"/>
  <c r="AF107" i="18"/>
  <c r="AG107" i="18"/>
  <c r="AH107" i="18"/>
  <c r="AI107" i="18"/>
  <c r="AJ107" i="18"/>
  <c r="AK107" i="18"/>
  <c r="AL107" i="18"/>
  <c r="AM107" i="18"/>
  <c r="AN107" i="18"/>
  <c r="AO107" i="18"/>
  <c r="AP107" i="18"/>
  <c r="AQ107" i="18"/>
  <c r="AR107" i="18"/>
  <c r="AS107" i="18"/>
  <c r="AT107" i="18"/>
  <c r="AU107" i="18"/>
  <c r="AV107" i="18"/>
  <c r="AW107" i="18"/>
  <c r="AX107" i="18"/>
  <c r="AY107" i="18"/>
  <c r="AZ107" i="18"/>
  <c r="BA107" i="18"/>
  <c r="BB107" i="18"/>
  <c r="BC107" i="18"/>
  <c r="BD107" i="18"/>
  <c r="BE107" i="18"/>
  <c r="BF107" i="18"/>
  <c r="BG107" i="18"/>
  <c r="BH107" i="18"/>
  <c r="BI107" i="18"/>
  <c r="BJ107" i="18"/>
  <c r="BK107" i="18"/>
  <c r="BL107" i="18"/>
  <c r="BM107" i="18"/>
  <c r="BN107" i="18"/>
  <c r="BO107" i="18"/>
  <c r="BP107" i="18"/>
  <c r="BQ107" i="18"/>
  <c r="BR107" i="18"/>
  <c r="BS107" i="18"/>
  <c r="BT107" i="18"/>
  <c r="BU107" i="18"/>
  <c r="BV107" i="18"/>
  <c r="BW107" i="18"/>
  <c r="BX107" i="18"/>
  <c r="BY107" i="18"/>
  <c r="BZ107" i="18"/>
  <c r="CA107" i="18"/>
  <c r="CB107" i="18"/>
  <c r="CC107" i="18"/>
  <c r="CD107" i="18"/>
  <c r="J108" i="18"/>
  <c r="K108" i="18"/>
  <c r="L108" i="18"/>
  <c r="M108" i="18"/>
  <c r="N108" i="18"/>
  <c r="O108" i="18"/>
  <c r="P108" i="18"/>
  <c r="Q108" i="18"/>
  <c r="R108" i="18"/>
  <c r="S108" i="18"/>
  <c r="T108" i="18"/>
  <c r="U108" i="18"/>
  <c r="V108" i="18"/>
  <c r="W108" i="18"/>
  <c r="X108" i="18"/>
  <c r="Y108" i="18"/>
  <c r="Z108" i="18"/>
  <c r="AA108" i="18"/>
  <c r="AB108" i="18"/>
  <c r="AC108" i="18"/>
  <c r="AD108" i="18"/>
  <c r="AE108" i="18"/>
  <c r="AF108" i="18"/>
  <c r="AG108" i="18"/>
  <c r="AH108" i="18"/>
  <c r="AI108" i="18"/>
  <c r="AJ108" i="18"/>
  <c r="AK108" i="18"/>
  <c r="AL108" i="18"/>
  <c r="AM108" i="18"/>
  <c r="AN108" i="18"/>
  <c r="AO108" i="18"/>
  <c r="AP108" i="18"/>
  <c r="AQ108" i="18"/>
  <c r="AR108" i="18"/>
  <c r="AS108" i="18"/>
  <c r="AT108" i="18"/>
  <c r="AU108" i="18"/>
  <c r="AV108" i="18"/>
  <c r="AW108" i="18"/>
  <c r="AX108" i="18"/>
  <c r="AY108" i="18"/>
  <c r="AZ108" i="18"/>
  <c r="BA108" i="18"/>
  <c r="BB108" i="18"/>
  <c r="BC108" i="18"/>
  <c r="BD108" i="18"/>
  <c r="BE108" i="18"/>
  <c r="BF108" i="18"/>
  <c r="BG108" i="18"/>
  <c r="BH108" i="18"/>
  <c r="BI108" i="18"/>
  <c r="BJ108" i="18"/>
  <c r="BK108" i="18"/>
  <c r="BL108" i="18"/>
  <c r="BM108" i="18"/>
  <c r="BN108" i="18"/>
  <c r="BO108" i="18"/>
  <c r="BP108" i="18"/>
  <c r="BQ108" i="18"/>
  <c r="BR108" i="18"/>
  <c r="BS108" i="18"/>
  <c r="BT108" i="18"/>
  <c r="BU108" i="18"/>
  <c r="BV108" i="18"/>
  <c r="BW108" i="18"/>
  <c r="BX108" i="18"/>
  <c r="BY108" i="18"/>
  <c r="BZ108" i="18"/>
  <c r="CA108" i="18"/>
  <c r="CB108" i="18"/>
  <c r="CC108" i="18"/>
  <c r="CD108" i="18"/>
  <c r="J109" i="18"/>
  <c r="K109" i="18"/>
  <c r="L109" i="18"/>
  <c r="M109" i="18"/>
  <c r="N109" i="18"/>
  <c r="O109" i="18"/>
  <c r="P109" i="18"/>
  <c r="Q109" i="18"/>
  <c r="R109" i="18"/>
  <c r="S109" i="18"/>
  <c r="T109" i="18"/>
  <c r="U109" i="18"/>
  <c r="V109" i="18"/>
  <c r="W109" i="18"/>
  <c r="X109" i="18"/>
  <c r="Y109" i="18"/>
  <c r="Z109" i="18"/>
  <c r="AA109" i="18"/>
  <c r="AB109" i="18"/>
  <c r="AC109" i="18"/>
  <c r="AD109" i="18"/>
  <c r="AE109" i="18"/>
  <c r="AF109" i="18"/>
  <c r="AG109" i="18"/>
  <c r="AH109" i="18"/>
  <c r="AI109" i="18"/>
  <c r="AJ109" i="18"/>
  <c r="AK109" i="18"/>
  <c r="AL109" i="18"/>
  <c r="AM109" i="18"/>
  <c r="AN109" i="18"/>
  <c r="AO109" i="18"/>
  <c r="AP109" i="18"/>
  <c r="AQ109" i="18"/>
  <c r="AR109" i="18"/>
  <c r="AS109" i="18"/>
  <c r="AT109" i="18"/>
  <c r="AU109" i="18"/>
  <c r="AV109" i="18"/>
  <c r="AW109" i="18"/>
  <c r="AX109" i="18"/>
  <c r="AY109" i="18"/>
  <c r="AZ109" i="18"/>
  <c r="BA109" i="18"/>
  <c r="BB109" i="18"/>
  <c r="BC109" i="18"/>
  <c r="BD109" i="18"/>
  <c r="BE109" i="18"/>
  <c r="BF109" i="18"/>
  <c r="BG109" i="18"/>
  <c r="BH109" i="18"/>
  <c r="BI109" i="18"/>
  <c r="BJ109" i="18"/>
  <c r="BK109" i="18"/>
  <c r="BL109" i="18"/>
  <c r="BM109" i="18"/>
  <c r="BN109" i="18"/>
  <c r="BO109" i="18"/>
  <c r="BP109" i="18"/>
  <c r="BQ109" i="18"/>
  <c r="BR109" i="18"/>
  <c r="BS109" i="18"/>
  <c r="BT109" i="18"/>
  <c r="BU109" i="18"/>
  <c r="BV109" i="18"/>
  <c r="BW109" i="18"/>
  <c r="BX109" i="18"/>
  <c r="BY109" i="18"/>
  <c r="BZ109" i="18"/>
  <c r="CA109" i="18"/>
  <c r="CB109" i="18"/>
  <c r="CC109" i="18"/>
  <c r="CD109" i="18"/>
  <c r="J110" i="18"/>
  <c r="K110" i="18"/>
  <c r="L110" i="18"/>
  <c r="M110" i="18"/>
  <c r="N110" i="18"/>
  <c r="O110" i="18"/>
  <c r="P110" i="18"/>
  <c r="Q110" i="18"/>
  <c r="R110" i="18"/>
  <c r="S110" i="18"/>
  <c r="T110" i="18"/>
  <c r="U110" i="18"/>
  <c r="V110" i="18"/>
  <c r="W110" i="18"/>
  <c r="X110" i="18"/>
  <c r="Y110" i="18"/>
  <c r="Z110" i="18"/>
  <c r="AA110" i="18"/>
  <c r="AB110" i="18"/>
  <c r="AC110" i="18"/>
  <c r="AD110" i="18"/>
  <c r="AE110" i="18"/>
  <c r="AF110" i="18"/>
  <c r="AG110" i="18"/>
  <c r="AH110" i="18"/>
  <c r="AI110" i="18"/>
  <c r="AJ110" i="18"/>
  <c r="AK110" i="18"/>
  <c r="AL110" i="18"/>
  <c r="AM110" i="18"/>
  <c r="AN110" i="18"/>
  <c r="AO110" i="18"/>
  <c r="AP110" i="18"/>
  <c r="AQ110" i="18"/>
  <c r="AR110" i="18"/>
  <c r="AS110" i="18"/>
  <c r="AT110" i="18"/>
  <c r="AU110" i="18"/>
  <c r="AV110" i="18"/>
  <c r="AW110" i="18"/>
  <c r="AX110" i="18"/>
  <c r="AY110" i="18"/>
  <c r="AZ110" i="18"/>
  <c r="BA110" i="18"/>
  <c r="BB110" i="18"/>
  <c r="BC110" i="18"/>
  <c r="BD110" i="18"/>
  <c r="BE110" i="18"/>
  <c r="BF110" i="18"/>
  <c r="BG110" i="18"/>
  <c r="BH110" i="18"/>
  <c r="BI110" i="18"/>
  <c r="BJ110" i="18"/>
  <c r="BK110" i="18"/>
  <c r="BL110" i="18"/>
  <c r="BM110" i="18"/>
  <c r="BN110" i="18"/>
  <c r="BO110" i="18"/>
  <c r="BP110" i="18"/>
  <c r="BQ110" i="18"/>
  <c r="BR110" i="18"/>
  <c r="BS110" i="18"/>
  <c r="BT110" i="18"/>
  <c r="BU110" i="18"/>
  <c r="BV110" i="18"/>
  <c r="BW110" i="18"/>
  <c r="BX110" i="18"/>
  <c r="BY110" i="18"/>
  <c r="BZ110" i="18"/>
  <c r="CA110" i="18"/>
  <c r="CB110" i="18"/>
  <c r="CC110" i="18"/>
  <c r="CD110" i="18"/>
  <c r="J111" i="18"/>
  <c r="K111" i="18"/>
  <c r="L111" i="18"/>
  <c r="M111" i="18"/>
  <c r="N111" i="18"/>
  <c r="O111" i="18"/>
  <c r="P111" i="18"/>
  <c r="Q111" i="18"/>
  <c r="R111" i="18"/>
  <c r="S111" i="18"/>
  <c r="T111" i="18"/>
  <c r="U111" i="18"/>
  <c r="V111" i="18"/>
  <c r="W111" i="18"/>
  <c r="X111" i="18"/>
  <c r="Y111" i="18"/>
  <c r="Z111" i="18"/>
  <c r="AA111" i="18"/>
  <c r="AB111" i="18"/>
  <c r="AC111" i="18"/>
  <c r="AD111" i="18"/>
  <c r="AE111" i="18"/>
  <c r="AF111" i="18"/>
  <c r="AG111" i="18"/>
  <c r="AH111" i="18"/>
  <c r="AI111" i="18"/>
  <c r="AJ111" i="18"/>
  <c r="AK111" i="18"/>
  <c r="AL111" i="18"/>
  <c r="AM111" i="18"/>
  <c r="AN111" i="18"/>
  <c r="AO111" i="18"/>
  <c r="AP111" i="18"/>
  <c r="AQ111" i="18"/>
  <c r="AR111" i="18"/>
  <c r="AS111" i="18"/>
  <c r="AT111" i="18"/>
  <c r="AU111" i="18"/>
  <c r="AV111" i="18"/>
  <c r="AW111" i="18"/>
  <c r="AX111" i="18"/>
  <c r="AY111" i="18"/>
  <c r="AZ111" i="18"/>
  <c r="BA111" i="18"/>
  <c r="BB111" i="18"/>
  <c r="BC111" i="18"/>
  <c r="BD111" i="18"/>
  <c r="BE111" i="18"/>
  <c r="BF111" i="18"/>
  <c r="BG111" i="18"/>
  <c r="BH111" i="18"/>
  <c r="BI111" i="18"/>
  <c r="BJ111" i="18"/>
  <c r="BK111" i="18"/>
  <c r="BL111" i="18"/>
  <c r="BM111" i="18"/>
  <c r="BN111" i="18"/>
  <c r="BO111" i="18"/>
  <c r="BP111" i="18"/>
  <c r="BQ111" i="18"/>
  <c r="BR111" i="18"/>
  <c r="BS111" i="18"/>
  <c r="BT111" i="18"/>
  <c r="BU111" i="18"/>
  <c r="BV111" i="18"/>
  <c r="BW111" i="18"/>
  <c r="BX111" i="18"/>
  <c r="BY111" i="18"/>
  <c r="BZ111" i="18"/>
  <c r="CA111" i="18"/>
  <c r="CB111" i="18"/>
  <c r="CC111" i="18"/>
  <c r="CD111" i="18"/>
  <c r="J112" i="18"/>
  <c r="K112" i="18"/>
  <c r="L112" i="18"/>
  <c r="M112" i="18"/>
  <c r="N112" i="18"/>
  <c r="O112" i="18"/>
  <c r="P112" i="18"/>
  <c r="Q112" i="18"/>
  <c r="R112" i="18"/>
  <c r="S112" i="18"/>
  <c r="T112" i="18"/>
  <c r="U112" i="18"/>
  <c r="V112" i="18"/>
  <c r="W112" i="18"/>
  <c r="X112" i="18"/>
  <c r="Y112" i="18"/>
  <c r="Z112" i="18"/>
  <c r="AA112" i="18"/>
  <c r="AB112" i="18"/>
  <c r="AC112" i="18"/>
  <c r="AD112" i="18"/>
  <c r="AE112" i="18"/>
  <c r="AF112" i="18"/>
  <c r="AG112" i="18"/>
  <c r="AH112" i="18"/>
  <c r="AI112" i="18"/>
  <c r="AJ112" i="18"/>
  <c r="AK112" i="18"/>
  <c r="AL112" i="18"/>
  <c r="AM112" i="18"/>
  <c r="AN112" i="18"/>
  <c r="AO112" i="18"/>
  <c r="AP112" i="18"/>
  <c r="AQ112" i="18"/>
  <c r="AR112" i="18"/>
  <c r="AS112" i="18"/>
  <c r="AT112" i="18"/>
  <c r="AU112" i="18"/>
  <c r="AV112" i="18"/>
  <c r="AW112" i="18"/>
  <c r="AX112" i="18"/>
  <c r="AY112" i="18"/>
  <c r="AZ112" i="18"/>
  <c r="BA112" i="18"/>
  <c r="BB112" i="18"/>
  <c r="BC112" i="18"/>
  <c r="BD112" i="18"/>
  <c r="BE112" i="18"/>
  <c r="BF112" i="18"/>
  <c r="BG112" i="18"/>
  <c r="BH112" i="18"/>
  <c r="BI112" i="18"/>
  <c r="BJ112" i="18"/>
  <c r="BK112" i="18"/>
  <c r="BL112" i="18"/>
  <c r="BM112" i="18"/>
  <c r="BN112" i="18"/>
  <c r="BO112" i="18"/>
  <c r="BP112" i="18"/>
  <c r="BQ112" i="18"/>
  <c r="BR112" i="18"/>
  <c r="BS112" i="18"/>
  <c r="BT112" i="18"/>
  <c r="BU112" i="18"/>
  <c r="BV112" i="18"/>
  <c r="BW112" i="18"/>
  <c r="BX112" i="18"/>
  <c r="BY112" i="18"/>
  <c r="BZ112" i="18"/>
  <c r="CA112" i="18"/>
  <c r="CB112" i="18"/>
  <c r="CC112" i="18"/>
  <c r="CD112" i="18"/>
  <c r="J113" i="18"/>
  <c r="K113" i="18"/>
  <c r="L113" i="18"/>
  <c r="M113" i="18"/>
  <c r="N113" i="18"/>
  <c r="O113" i="18"/>
  <c r="P113" i="18"/>
  <c r="Q113" i="18"/>
  <c r="R113" i="18"/>
  <c r="S113" i="18"/>
  <c r="T113" i="18"/>
  <c r="U113" i="18"/>
  <c r="V113" i="18"/>
  <c r="W113" i="18"/>
  <c r="X113" i="18"/>
  <c r="Y113" i="18"/>
  <c r="Z113" i="18"/>
  <c r="AA113" i="18"/>
  <c r="AB113" i="18"/>
  <c r="AC113" i="18"/>
  <c r="AD113" i="18"/>
  <c r="AE113" i="18"/>
  <c r="AF113" i="18"/>
  <c r="AG113" i="18"/>
  <c r="AH113" i="18"/>
  <c r="AI113" i="18"/>
  <c r="AJ113" i="18"/>
  <c r="AK113" i="18"/>
  <c r="AL113" i="18"/>
  <c r="AM113" i="18"/>
  <c r="AN113" i="18"/>
  <c r="AO113" i="18"/>
  <c r="AP113" i="18"/>
  <c r="AQ113" i="18"/>
  <c r="AR113" i="18"/>
  <c r="AS113" i="18"/>
  <c r="AT113" i="18"/>
  <c r="AU113" i="18"/>
  <c r="AV113" i="18"/>
  <c r="AW113" i="18"/>
  <c r="AX113" i="18"/>
  <c r="AY113" i="18"/>
  <c r="AZ113" i="18"/>
  <c r="BA113" i="18"/>
  <c r="BB113" i="18"/>
  <c r="BC113" i="18"/>
  <c r="BD113" i="18"/>
  <c r="BE113" i="18"/>
  <c r="BF113" i="18"/>
  <c r="BG113" i="18"/>
  <c r="BH113" i="18"/>
  <c r="BI113" i="18"/>
  <c r="BJ113" i="18"/>
  <c r="BK113" i="18"/>
  <c r="BL113" i="18"/>
  <c r="BM113" i="18"/>
  <c r="BN113" i="18"/>
  <c r="BO113" i="18"/>
  <c r="BP113" i="18"/>
  <c r="BQ113" i="18"/>
  <c r="BR113" i="18"/>
  <c r="BS113" i="18"/>
  <c r="BT113" i="18"/>
  <c r="BU113" i="18"/>
  <c r="BV113" i="18"/>
  <c r="BW113" i="18"/>
  <c r="BX113" i="18"/>
  <c r="BY113" i="18"/>
  <c r="BZ113" i="18"/>
  <c r="CA113" i="18"/>
  <c r="CB113" i="18"/>
  <c r="CC113" i="18"/>
  <c r="CD113" i="18"/>
  <c r="J114" i="18"/>
  <c r="K114" i="18"/>
  <c r="L114" i="18"/>
  <c r="M114" i="18"/>
  <c r="N114" i="18"/>
  <c r="O114" i="18"/>
  <c r="P114" i="18"/>
  <c r="Q114" i="18"/>
  <c r="R114" i="18"/>
  <c r="S114" i="18"/>
  <c r="T114" i="18"/>
  <c r="U114" i="18"/>
  <c r="V114" i="18"/>
  <c r="W114" i="18"/>
  <c r="X114" i="18"/>
  <c r="Y114" i="18"/>
  <c r="Z114" i="18"/>
  <c r="AA114" i="18"/>
  <c r="AB114" i="18"/>
  <c r="AC114" i="18"/>
  <c r="AD114" i="18"/>
  <c r="AE114" i="18"/>
  <c r="AF114" i="18"/>
  <c r="AG114" i="18"/>
  <c r="AH114" i="18"/>
  <c r="AI114" i="18"/>
  <c r="AJ114" i="18"/>
  <c r="AK114" i="18"/>
  <c r="AL114" i="18"/>
  <c r="AM114" i="18"/>
  <c r="AN114" i="18"/>
  <c r="AO114" i="18"/>
  <c r="AP114" i="18"/>
  <c r="AQ114" i="18"/>
  <c r="AR114" i="18"/>
  <c r="AS114" i="18"/>
  <c r="AT114" i="18"/>
  <c r="AU114" i="18"/>
  <c r="AV114" i="18"/>
  <c r="AW114" i="18"/>
  <c r="AX114" i="18"/>
  <c r="AY114" i="18"/>
  <c r="AZ114" i="18"/>
  <c r="BA114" i="18"/>
  <c r="BB114" i="18"/>
  <c r="BC114" i="18"/>
  <c r="BD114" i="18"/>
  <c r="BE114" i="18"/>
  <c r="BF114" i="18"/>
  <c r="BG114" i="18"/>
  <c r="BH114" i="18"/>
  <c r="BI114" i="18"/>
  <c r="BJ114" i="18"/>
  <c r="BK114" i="18"/>
  <c r="BL114" i="18"/>
  <c r="BM114" i="18"/>
  <c r="BN114" i="18"/>
  <c r="BO114" i="18"/>
  <c r="BP114" i="18"/>
  <c r="BQ114" i="18"/>
  <c r="BR114" i="18"/>
  <c r="BS114" i="18"/>
  <c r="BT114" i="18"/>
  <c r="BU114" i="18"/>
  <c r="BV114" i="18"/>
  <c r="BW114" i="18"/>
  <c r="BX114" i="18"/>
  <c r="BY114" i="18"/>
  <c r="BZ114" i="18"/>
  <c r="CA114" i="18"/>
  <c r="CB114" i="18"/>
  <c r="CC114" i="18"/>
  <c r="CD114" i="18"/>
  <c r="J115" i="18"/>
  <c r="K115" i="18"/>
  <c r="L115" i="18"/>
  <c r="M115" i="18"/>
  <c r="N115" i="18"/>
  <c r="O115" i="18"/>
  <c r="P115" i="18"/>
  <c r="Q115" i="18"/>
  <c r="R115" i="18"/>
  <c r="S115" i="18"/>
  <c r="T115" i="18"/>
  <c r="U115" i="18"/>
  <c r="V115" i="18"/>
  <c r="W115" i="18"/>
  <c r="X115" i="18"/>
  <c r="Y115" i="18"/>
  <c r="Z115" i="18"/>
  <c r="AA115" i="18"/>
  <c r="AB115" i="18"/>
  <c r="AC115" i="18"/>
  <c r="AD115" i="18"/>
  <c r="AE115" i="18"/>
  <c r="AF115" i="18"/>
  <c r="AG115" i="18"/>
  <c r="AH115" i="18"/>
  <c r="AI115" i="18"/>
  <c r="AJ115" i="18"/>
  <c r="AK115" i="18"/>
  <c r="AL115" i="18"/>
  <c r="AM115" i="18"/>
  <c r="AN115" i="18"/>
  <c r="AO115" i="18"/>
  <c r="AP115" i="18"/>
  <c r="AQ115" i="18"/>
  <c r="AR115" i="18"/>
  <c r="AS115" i="18"/>
  <c r="AT115" i="18"/>
  <c r="AU115" i="18"/>
  <c r="AV115" i="18"/>
  <c r="AW115" i="18"/>
  <c r="AX115" i="18"/>
  <c r="AY115" i="18"/>
  <c r="AZ115" i="18"/>
  <c r="BA115" i="18"/>
  <c r="BB115" i="18"/>
  <c r="BC115" i="18"/>
  <c r="BD115" i="18"/>
  <c r="BE115" i="18"/>
  <c r="BF115" i="18"/>
  <c r="BG115" i="18"/>
  <c r="BH115" i="18"/>
  <c r="BI115" i="18"/>
  <c r="BJ115" i="18"/>
  <c r="BK115" i="18"/>
  <c r="BL115" i="18"/>
  <c r="BM115" i="18"/>
  <c r="BN115" i="18"/>
  <c r="BO115" i="18"/>
  <c r="BP115" i="18"/>
  <c r="BQ115" i="18"/>
  <c r="BR115" i="18"/>
  <c r="BS115" i="18"/>
  <c r="BT115" i="18"/>
  <c r="BU115" i="18"/>
  <c r="BV115" i="18"/>
  <c r="BW115" i="18"/>
  <c r="BX115" i="18"/>
  <c r="BY115" i="18"/>
  <c r="BZ115" i="18"/>
  <c r="CA115" i="18"/>
  <c r="CB115" i="18"/>
  <c r="CC115" i="18"/>
  <c r="CD115" i="18"/>
  <c r="J116" i="18"/>
  <c r="K116" i="18"/>
  <c r="L116" i="18"/>
  <c r="M116" i="18"/>
  <c r="N116" i="18"/>
  <c r="O116" i="18"/>
  <c r="P116" i="18"/>
  <c r="Q116" i="18"/>
  <c r="R116" i="18"/>
  <c r="S116" i="18"/>
  <c r="T116" i="18"/>
  <c r="U116" i="18"/>
  <c r="V116" i="18"/>
  <c r="W116" i="18"/>
  <c r="X116" i="18"/>
  <c r="Y116" i="18"/>
  <c r="Z116" i="18"/>
  <c r="AA116" i="18"/>
  <c r="AB116" i="18"/>
  <c r="AC116" i="18"/>
  <c r="AD116" i="18"/>
  <c r="AE116" i="18"/>
  <c r="AF116" i="18"/>
  <c r="AG116" i="18"/>
  <c r="AH116" i="18"/>
  <c r="AI116" i="18"/>
  <c r="AJ116" i="18"/>
  <c r="AK116" i="18"/>
  <c r="AL116" i="18"/>
  <c r="AM116" i="18"/>
  <c r="AN116" i="18"/>
  <c r="AO116" i="18"/>
  <c r="AP116" i="18"/>
  <c r="AQ116" i="18"/>
  <c r="AR116" i="18"/>
  <c r="AS116" i="18"/>
  <c r="AT116" i="18"/>
  <c r="AU116" i="18"/>
  <c r="AV116" i="18"/>
  <c r="AW116" i="18"/>
  <c r="AX116" i="18"/>
  <c r="AY116" i="18"/>
  <c r="AZ116" i="18"/>
  <c r="BA116" i="18"/>
  <c r="BB116" i="18"/>
  <c r="BC116" i="18"/>
  <c r="BD116" i="18"/>
  <c r="BE116" i="18"/>
  <c r="BF116" i="18"/>
  <c r="BG116" i="18"/>
  <c r="BH116" i="18"/>
  <c r="BI116" i="18"/>
  <c r="BJ116" i="18"/>
  <c r="BK116" i="18"/>
  <c r="BL116" i="18"/>
  <c r="BM116" i="18"/>
  <c r="BN116" i="18"/>
  <c r="BO116" i="18"/>
  <c r="BP116" i="18"/>
  <c r="BQ116" i="18"/>
  <c r="BR116" i="18"/>
  <c r="BS116" i="18"/>
  <c r="BT116" i="18"/>
  <c r="BU116" i="18"/>
  <c r="BV116" i="18"/>
  <c r="BW116" i="18"/>
  <c r="BX116" i="18"/>
  <c r="BY116" i="18"/>
  <c r="BZ116" i="18"/>
  <c r="CA116" i="18"/>
  <c r="CB116" i="18"/>
  <c r="CC116" i="18"/>
  <c r="CD116" i="18"/>
  <c r="J117" i="18"/>
  <c r="K117" i="18"/>
  <c r="L117" i="18"/>
  <c r="M117" i="18"/>
  <c r="N117" i="18"/>
  <c r="O117" i="18"/>
  <c r="P117" i="18"/>
  <c r="Q117" i="18"/>
  <c r="R117" i="18"/>
  <c r="S117" i="18"/>
  <c r="T117" i="18"/>
  <c r="U117" i="18"/>
  <c r="V117" i="18"/>
  <c r="W117" i="18"/>
  <c r="X117" i="18"/>
  <c r="Y117" i="18"/>
  <c r="Z117" i="18"/>
  <c r="AA117" i="18"/>
  <c r="AB117" i="18"/>
  <c r="AC117" i="18"/>
  <c r="AD117" i="18"/>
  <c r="AE117" i="18"/>
  <c r="AF117" i="18"/>
  <c r="AG117" i="18"/>
  <c r="AH117" i="18"/>
  <c r="AI117" i="18"/>
  <c r="AJ117" i="18"/>
  <c r="AK117" i="18"/>
  <c r="AL117" i="18"/>
  <c r="AM117" i="18"/>
  <c r="AN117" i="18"/>
  <c r="AO117" i="18"/>
  <c r="AP117" i="18"/>
  <c r="AQ117" i="18"/>
  <c r="AR117" i="18"/>
  <c r="AS117" i="18"/>
  <c r="AT117" i="18"/>
  <c r="AU117" i="18"/>
  <c r="AV117" i="18"/>
  <c r="AW117" i="18"/>
  <c r="AX117" i="18"/>
  <c r="AY117" i="18"/>
  <c r="AZ117" i="18"/>
  <c r="BA117" i="18"/>
  <c r="BB117" i="18"/>
  <c r="BC117" i="18"/>
  <c r="BD117" i="18"/>
  <c r="BE117" i="18"/>
  <c r="BF117" i="18"/>
  <c r="BG117" i="18"/>
  <c r="BH117" i="18"/>
  <c r="BI117" i="18"/>
  <c r="BJ117" i="18"/>
  <c r="BK117" i="18"/>
  <c r="BL117" i="18"/>
  <c r="BM117" i="18"/>
  <c r="BN117" i="18"/>
  <c r="BO117" i="18"/>
  <c r="BP117" i="18"/>
  <c r="BQ117" i="18"/>
  <c r="BR117" i="18"/>
  <c r="BS117" i="18"/>
  <c r="BT117" i="18"/>
  <c r="BU117" i="18"/>
  <c r="BV117" i="18"/>
  <c r="BW117" i="18"/>
  <c r="BX117" i="18"/>
  <c r="BY117" i="18"/>
  <c r="BZ117" i="18"/>
  <c r="CA117" i="18"/>
  <c r="CB117" i="18"/>
  <c r="CC117" i="18"/>
  <c r="CD117" i="18"/>
  <c r="J118" i="18"/>
  <c r="K118" i="18"/>
  <c r="L118" i="18"/>
  <c r="M118" i="18"/>
  <c r="N118" i="18"/>
  <c r="O118" i="18"/>
  <c r="P118" i="18"/>
  <c r="Q118" i="18"/>
  <c r="R118" i="18"/>
  <c r="S118" i="18"/>
  <c r="T118" i="18"/>
  <c r="U118" i="18"/>
  <c r="V118" i="18"/>
  <c r="W118" i="18"/>
  <c r="X118" i="18"/>
  <c r="Y118" i="18"/>
  <c r="Z118" i="18"/>
  <c r="AA118" i="18"/>
  <c r="AB118" i="18"/>
  <c r="AC118" i="18"/>
  <c r="AD118" i="18"/>
  <c r="AE118" i="18"/>
  <c r="AF118" i="18"/>
  <c r="AG118" i="18"/>
  <c r="AH118" i="18"/>
  <c r="AI118" i="18"/>
  <c r="AJ118" i="18"/>
  <c r="AK118" i="18"/>
  <c r="AL118" i="18"/>
  <c r="AM118" i="18"/>
  <c r="AN118" i="18"/>
  <c r="AO118" i="18"/>
  <c r="AP118" i="18"/>
  <c r="AQ118" i="18"/>
  <c r="AR118" i="18"/>
  <c r="AS118" i="18"/>
  <c r="AT118" i="18"/>
  <c r="AU118" i="18"/>
  <c r="AV118" i="18"/>
  <c r="AW118" i="18"/>
  <c r="AX118" i="18"/>
  <c r="AY118" i="18"/>
  <c r="AZ118" i="18"/>
  <c r="BA118" i="18"/>
  <c r="BB118" i="18"/>
  <c r="BC118" i="18"/>
  <c r="BD118" i="18"/>
  <c r="BE118" i="18"/>
  <c r="BF118" i="18"/>
  <c r="BG118" i="18"/>
  <c r="BH118" i="18"/>
  <c r="BI118" i="18"/>
  <c r="BJ118" i="18"/>
  <c r="BK118" i="18"/>
  <c r="BL118" i="18"/>
  <c r="BM118" i="18"/>
  <c r="BN118" i="18"/>
  <c r="BO118" i="18"/>
  <c r="BP118" i="18"/>
  <c r="BQ118" i="18"/>
  <c r="BR118" i="18"/>
  <c r="BS118" i="18"/>
  <c r="BT118" i="18"/>
  <c r="BU118" i="18"/>
  <c r="BV118" i="18"/>
  <c r="BW118" i="18"/>
  <c r="BX118" i="18"/>
  <c r="BY118" i="18"/>
  <c r="BZ118" i="18"/>
  <c r="CA118" i="18"/>
  <c r="CB118" i="18"/>
  <c r="CC118" i="18"/>
  <c r="CD118" i="18"/>
  <c r="J119" i="18"/>
  <c r="K119" i="18"/>
  <c r="L119" i="18"/>
  <c r="M119" i="18"/>
  <c r="N119" i="18"/>
  <c r="O119" i="18"/>
  <c r="P119" i="18"/>
  <c r="Q119" i="18"/>
  <c r="R119" i="18"/>
  <c r="S119" i="18"/>
  <c r="T119" i="18"/>
  <c r="U119" i="18"/>
  <c r="V119" i="18"/>
  <c r="W119" i="18"/>
  <c r="X119" i="18"/>
  <c r="Y119" i="18"/>
  <c r="Z119" i="18"/>
  <c r="AA119" i="18"/>
  <c r="AB119" i="18"/>
  <c r="AC119" i="18"/>
  <c r="AD119" i="18"/>
  <c r="AE119" i="18"/>
  <c r="AF119" i="18"/>
  <c r="AG119" i="18"/>
  <c r="AH119" i="18"/>
  <c r="AI119" i="18"/>
  <c r="AJ119" i="18"/>
  <c r="AK119" i="18"/>
  <c r="AL119" i="18"/>
  <c r="AM119" i="18"/>
  <c r="AN119" i="18"/>
  <c r="AO119" i="18"/>
  <c r="AP119" i="18"/>
  <c r="AQ119" i="18"/>
  <c r="AR119" i="18"/>
  <c r="AS119" i="18"/>
  <c r="AT119" i="18"/>
  <c r="AU119" i="18"/>
  <c r="AV119" i="18"/>
  <c r="AW119" i="18"/>
  <c r="AX119" i="18"/>
  <c r="AY119" i="18"/>
  <c r="AZ119" i="18"/>
  <c r="BA119" i="18"/>
  <c r="BB119" i="18"/>
  <c r="BC119" i="18"/>
  <c r="BD119" i="18"/>
  <c r="BE119" i="18"/>
  <c r="BF119" i="18"/>
  <c r="BG119" i="18"/>
  <c r="BH119" i="18"/>
  <c r="BI119" i="18"/>
  <c r="BJ119" i="18"/>
  <c r="BK119" i="18"/>
  <c r="BL119" i="18"/>
  <c r="BM119" i="18"/>
  <c r="BN119" i="18"/>
  <c r="BO119" i="18"/>
  <c r="BP119" i="18"/>
  <c r="BQ119" i="18"/>
  <c r="BR119" i="18"/>
  <c r="BS119" i="18"/>
  <c r="BT119" i="18"/>
  <c r="BU119" i="18"/>
  <c r="BV119" i="18"/>
  <c r="BW119" i="18"/>
  <c r="BX119" i="18"/>
  <c r="BY119" i="18"/>
  <c r="BZ119" i="18"/>
  <c r="CA119" i="18"/>
  <c r="CB119" i="18"/>
  <c r="CC119" i="18"/>
  <c r="CD119" i="18"/>
  <c r="J120" i="18"/>
  <c r="K120" i="18"/>
  <c r="L120" i="18"/>
  <c r="M120" i="18"/>
  <c r="N120" i="18"/>
  <c r="O120" i="18"/>
  <c r="P120" i="18"/>
  <c r="Q120" i="18"/>
  <c r="R120" i="18"/>
  <c r="S120" i="18"/>
  <c r="T120" i="18"/>
  <c r="U120" i="18"/>
  <c r="V120" i="18"/>
  <c r="W120" i="18"/>
  <c r="X120" i="18"/>
  <c r="Y120" i="18"/>
  <c r="Z120" i="18"/>
  <c r="AA120" i="18"/>
  <c r="AB120" i="18"/>
  <c r="AC120" i="18"/>
  <c r="AD120" i="18"/>
  <c r="AE120" i="18"/>
  <c r="AF120" i="18"/>
  <c r="AG120" i="18"/>
  <c r="AH120" i="18"/>
  <c r="AI120" i="18"/>
  <c r="AJ120" i="18"/>
  <c r="AK120" i="18"/>
  <c r="AL120" i="18"/>
  <c r="AM120" i="18"/>
  <c r="AN120" i="18"/>
  <c r="AO120" i="18"/>
  <c r="AP120" i="18"/>
  <c r="AQ120" i="18"/>
  <c r="AR120" i="18"/>
  <c r="AS120" i="18"/>
  <c r="AT120" i="18"/>
  <c r="AU120" i="18"/>
  <c r="AV120" i="18"/>
  <c r="AW120" i="18"/>
  <c r="AX120" i="18"/>
  <c r="AY120" i="18"/>
  <c r="AZ120" i="18"/>
  <c r="BA120" i="18"/>
  <c r="BB120" i="18"/>
  <c r="BC120" i="18"/>
  <c r="BD120" i="18"/>
  <c r="BE120" i="18"/>
  <c r="BF120" i="18"/>
  <c r="BG120" i="18"/>
  <c r="BH120" i="18"/>
  <c r="BI120" i="18"/>
  <c r="BJ120" i="18"/>
  <c r="BK120" i="18"/>
  <c r="BL120" i="18"/>
  <c r="BM120" i="18"/>
  <c r="BN120" i="18"/>
  <c r="BO120" i="18"/>
  <c r="BP120" i="18"/>
  <c r="BQ120" i="18"/>
  <c r="BR120" i="18"/>
  <c r="BS120" i="18"/>
  <c r="BT120" i="18"/>
  <c r="BU120" i="18"/>
  <c r="BV120" i="18"/>
  <c r="BW120" i="18"/>
  <c r="BX120" i="18"/>
  <c r="BY120" i="18"/>
  <c r="BZ120" i="18"/>
  <c r="CA120" i="18"/>
  <c r="CB120" i="18"/>
  <c r="CC120" i="18"/>
  <c r="CD120" i="18"/>
  <c r="J121" i="18"/>
  <c r="K121" i="18"/>
  <c r="L121" i="18"/>
  <c r="M121" i="18"/>
  <c r="N121" i="18"/>
  <c r="O121" i="18"/>
  <c r="P121" i="18"/>
  <c r="Q121" i="18"/>
  <c r="R121" i="18"/>
  <c r="S121" i="18"/>
  <c r="T121" i="18"/>
  <c r="U121" i="18"/>
  <c r="V121" i="18"/>
  <c r="W121" i="18"/>
  <c r="X121" i="18"/>
  <c r="Y121" i="18"/>
  <c r="Z121" i="18"/>
  <c r="AA121" i="18"/>
  <c r="AB121" i="18"/>
  <c r="AC121" i="18"/>
  <c r="AD121" i="18"/>
  <c r="AE121" i="18"/>
  <c r="AF121" i="18"/>
  <c r="AG121" i="18"/>
  <c r="AH121" i="18"/>
  <c r="AI121" i="18"/>
  <c r="AJ121" i="18"/>
  <c r="AK121" i="18"/>
  <c r="AL121" i="18"/>
  <c r="AM121" i="18"/>
  <c r="AN121" i="18"/>
  <c r="AO121" i="18"/>
  <c r="AP121" i="18"/>
  <c r="AQ121" i="18"/>
  <c r="AR121" i="18"/>
  <c r="AS121" i="18"/>
  <c r="AT121" i="18"/>
  <c r="AU121" i="18"/>
  <c r="AV121" i="18"/>
  <c r="AW121" i="18"/>
  <c r="AX121" i="18"/>
  <c r="AY121" i="18"/>
  <c r="AZ121" i="18"/>
  <c r="BA121" i="18"/>
  <c r="BB121" i="18"/>
  <c r="BC121" i="18"/>
  <c r="BD121" i="18"/>
  <c r="BE121" i="18"/>
  <c r="BF121" i="18"/>
  <c r="BG121" i="18"/>
  <c r="BH121" i="18"/>
  <c r="BI121" i="18"/>
  <c r="BJ121" i="18"/>
  <c r="BK121" i="18"/>
  <c r="BL121" i="18"/>
  <c r="BM121" i="18"/>
  <c r="BN121" i="18"/>
  <c r="BO121" i="18"/>
  <c r="BP121" i="18"/>
  <c r="BQ121" i="18"/>
  <c r="BR121" i="18"/>
  <c r="BS121" i="18"/>
  <c r="BT121" i="18"/>
  <c r="BU121" i="18"/>
  <c r="BV121" i="18"/>
  <c r="BW121" i="18"/>
  <c r="BX121" i="18"/>
  <c r="BY121" i="18"/>
  <c r="BZ121" i="18"/>
  <c r="CA121" i="18"/>
  <c r="CB121" i="18"/>
  <c r="CC121" i="18"/>
  <c r="CD121" i="18"/>
  <c r="J122" i="18"/>
  <c r="K122" i="18"/>
  <c r="L122" i="18"/>
  <c r="M122" i="18"/>
  <c r="N122" i="18"/>
  <c r="O122" i="18"/>
  <c r="P122" i="18"/>
  <c r="Q122" i="18"/>
  <c r="R122" i="18"/>
  <c r="S122" i="18"/>
  <c r="T122" i="18"/>
  <c r="U122" i="18"/>
  <c r="V122" i="18"/>
  <c r="W122" i="18"/>
  <c r="X122" i="18"/>
  <c r="Y122" i="18"/>
  <c r="Z122" i="18"/>
  <c r="AA122" i="18"/>
  <c r="AB122" i="18"/>
  <c r="AC122" i="18"/>
  <c r="AD122" i="18"/>
  <c r="AE122" i="18"/>
  <c r="AF122" i="18"/>
  <c r="AG122" i="18"/>
  <c r="AH122" i="18"/>
  <c r="AI122" i="18"/>
  <c r="AJ122" i="18"/>
  <c r="AK122" i="18"/>
  <c r="AL122" i="18"/>
  <c r="AM122" i="18"/>
  <c r="AN122" i="18"/>
  <c r="AO122" i="18"/>
  <c r="AP122" i="18"/>
  <c r="AQ122" i="18"/>
  <c r="AR122" i="18"/>
  <c r="AS122" i="18"/>
  <c r="AT122" i="18"/>
  <c r="AU122" i="18"/>
  <c r="AV122" i="18"/>
  <c r="AW122" i="18"/>
  <c r="AX122" i="18"/>
  <c r="AY122" i="18"/>
  <c r="AZ122" i="18"/>
  <c r="BA122" i="18"/>
  <c r="BB122" i="18"/>
  <c r="BC122" i="18"/>
  <c r="BD122" i="18"/>
  <c r="BE122" i="18"/>
  <c r="BF122" i="18"/>
  <c r="BG122" i="18"/>
  <c r="BH122" i="18"/>
  <c r="BI122" i="18"/>
  <c r="BJ122" i="18"/>
  <c r="BK122" i="18"/>
  <c r="BL122" i="18"/>
  <c r="BM122" i="18"/>
  <c r="BN122" i="18"/>
  <c r="BO122" i="18"/>
  <c r="BP122" i="18"/>
  <c r="BQ122" i="18"/>
  <c r="BR122" i="18"/>
  <c r="BS122" i="18"/>
  <c r="BT122" i="18"/>
  <c r="BU122" i="18"/>
  <c r="BV122" i="18"/>
  <c r="BW122" i="18"/>
  <c r="BX122" i="18"/>
  <c r="BY122" i="18"/>
  <c r="BZ122" i="18"/>
  <c r="CA122" i="18"/>
  <c r="CB122" i="18"/>
  <c r="CC122" i="18"/>
  <c r="CD122" i="18"/>
  <c r="J123" i="18"/>
  <c r="K123" i="18"/>
  <c r="L123" i="18"/>
  <c r="M123" i="18"/>
  <c r="N123" i="18"/>
  <c r="O123" i="18"/>
  <c r="P123" i="18"/>
  <c r="Q123" i="18"/>
  <c r="R123" i="18"/>
  <c r="S123" i="18"/>
  <c r="T123" i="18"/>
  <c r="U123" i="18"/>
  <c r="V123" i="18"/>
  <c r="W123" i="18"/>
  <c r="X123" i="18"/>
  <c r="Y123" i="18"/>
  <c r="Z123" i="18"/>
  <c r="AA123" i="18"/>
  <c r="AB123" i="18"/>
  <c r="AC123" i="18"/>
  <c r="AD123" i="18"/>
  <c r="AE123" i="18"/>
  <c r="AF123" i="18"/>
  <c r="AG123" i="18"/>
  <c r="AH123" i="18"/>
  <c r="AI123" i="18"/>
  <c r="AJ123" i="18"/>
  <c r="AK123" i="18"/>
  <c r="AL123" i="18"/>
  <c r="AM123" i="18"/>
  <c r="AN123" i="18"/>
  <c r="AO123" i="18"/>
  <c r="AP123" i="18"/>
  <c r="AQ123" i="18"/>
  <c r="AR123" i="18"/>
  <c r="AS123" i="18"/>
  <c r="AT123" i="18"/>
  <c r="AU123" i="18"/>
  <c r="AV123" i="18"/>
  <c r="AW123" i="18"/>
  <c r="AX123" i="18"/>
  <c r="AY123" i="18"/>
  <c r="AZ123" i="18"/>
  <c r="BA123" i="18"/>
  <c r="BB123" i="18"/>
  <c r="BC123" i="18"/>
  <c r="BD123" i="18"/>
  <c r="BE123" i="18"/>
  <c r="BF123" i="18"/>
  <c r="BG123" i="18"/>
  <c r="BH123" i="18"/>
  <c r="BI123" i="18"/>
  <c r="BJ123" i="18"/>
  <c r="BK123" i="18"/>
  <c r="BL123" i="18"/>
  <c r="BM123" i="18"/>
  <c r="BN123" i="18"/>
  <c r="BO123" i="18"/>
  <c r="BP123" i="18"/>
  <c r="BQ123" i="18"/>
  <c r="BR123" i="18"/>
  <c r="BS123" i="18"/>
  <c r="BT123" i="18"/>
  <c r="BU123" i="18"/>
  <c r="BV123" i="18"/>
  <c r="BW123" i="18"/>
  <c r="BX123" i="18"/>
  <c r="BY123" i="18"/>
  <c r="BZ123" i="18"/>
  <c r="CA123" i="18"/>
  <c r="CB123" i="18"/>
  <c r="CC123" i="18"/>
  <c r="CD123" i="18"/>
  <c r="J124" i="18"/>
  <c r="K124" i="18"/>
  <c r="L124" i="18"/>
  <c r="M124" i="18"/>
  <c r="N124" i="18"/>
  <c r="O124" i="18"/>
  <c r="P124" i="18"/>
  <c r="Q124" i="18"/>
  <c r="R124" i="18"/>
  <c r="S124" i="18"/>
  <c r="T124" i="18"/>
  <c r="U124" i="18"/>
  <c r="V124" i="18"/>
  <c r="W124" i="18"/>
  <c r="X124" i="18"/>
  <c r="Y124" i="18"/>
  <c r="Z124" i="18"/>
  <c r="AA124" i="18"/>
  <c r="AB124" i="18"/>
  <c r="AC124" i="18"/>
  <c r="AD124" i="18"/>
  <c r="AE124" i="18"/>
  <c r="AF124" i="18"/>
  <c r="AG124" i="18"/>
  <c r="AH124" i="18"/>
  <c r="AI124" i="18"/>
  <c r="AJ124" i="18"/>
  <c r="AK124" i="18"/>
  <c r="AL124" i="18"/>
  <c r="AM124" i="18"/>
  <c r="AN124" i="18"/>
  <c r="AO124" i="18"/>
  <c r="AP124" i="18"/>
  <c r="AQ124" i="18"/>
  <c r="AR124" i="18"/>
  <c r="AS124" i="18"/>
  <c r="AT124" i="18"/>
  <c r="AU124" i="18"/>
  <c r="AV124" i="18"/>
  <c r="AW124" i="18"/>
  <c r="AX124" i="18"/>
  <c r="AY124" i="18"/>
  <c r="AZ124" i="18"/>
  <c r="BA124" i="18"/>
  <c r="BB124" i="18"/>
  <c r="BC124" i="18"/>
  <c r="BD124" i="18"/>
  <c r="BE124" i="18"/>
  <c r="BF124" i="18"/>
  <c r="BG124" i="18"/>
  <c r="BH124" i="18"/>
  <c r="BI124" i="18"/>
  <c r="BJ124" i="18"/>
  <c r="BK124" i="18"/>
  <c r="BL124" i="18"/>
  <c r="BM124" i="18"/>
  <c r="BN124" i="18"/>
  <c r="BO124" i="18"/>
  <c r="BP124" i="18"/>
  <c r="BQ124" i="18"/>
  <c r="BR124" i="18"/>
  <c r="BS124" i="18"/>
  <c r="BT124" i="18"/>
  <c r="BU124" i="18"/>
  <c r="BV124" i="18"/>
  <c r="BW124" i="18"/>
  <c r="BX124" i="18"/>
  <c r="BY124" i="18"/>
  <c r="BZ124" i="18"/>
  <c r="CA124" i="18"/>
  <c r="CB124" i="18"/>
  <c r="CC124" i="18"/>
  <c r="CD124" i="18"/>
  <c r="J125" i="18"/>
  <c r="K125" i="18"/>
  <c r="L125" i="18"/>
  <c r="M125" i="18"/>
  <c r="N125" i="18"/>
  <c r="O125" i="18"/>
  <c r="P125" i="18"/>
  <c r="Q125" i="18"/>
  <c r="R125" i="18"/>
  <c r="S125" i="18"/>
  <c r="T125" i="18"/>
  <c r="U125" i="18"/>
  <c r="V125" i="18"/>
  <c r="W125" i="18"/>
  <c r="X125" i="18"/>
  <c r="Y125" i="18"/>
  <c r="Z125" i="18"/>
  <c r="AA125" i="18"/>
  <c r="AB125" i="18"/>
  <c r="AC125" i="18"/>
  <c r="AD125" i="18"/>
  <c r="AE125" i="18"/>
  <c r="AF125" i="18"/>
  <c r="AG125" i="18"/>
  <c r="AH125" i="18"/>
  <c r="AI125" i="18"/>
  <c r="AJ125" i="18"/>
  <c r="AK125" i="18"/>
  <c r="AL125" i="18"/>
  <c r="AM125" i="18"/>
  <c r="AN125" i="18"/>
  <c r="AO125" i="18"/>
  <c r="AP125" i="18"/>
  <c r="AQ125" i="18"/>
  <c r="AR125" i="18"/>
  <c r="AS125" i="18"/>
  <c r="AT125" i="18"/>
  <c r="AU125" i="18"/>
  <c r="AV125" i="18"/>
  <c r="AW125" i="18"/>
  <c r="AX125" i="18"/>
  <c r="AY125" i="18"/>
  <c r="AZ125" i="18"/>
  <c r="BA125" i="18"/>
  <c r="BB125" i="18"/>
  <c r="BC125" i="18"/>
  <c r="BD125" i="18"/>
  <c r="BE125" i="18"/>
  <c r="BF125" i="18"/>
  <c r="BG125" i="18"/>
  <c r="BH125" i="18"/>
  <c r="BI125" i="18"/>
  <c r="BJ125" i="18"/>
  <c r="BK125" i="18"/>
  <c r="BL125" i="18"/>
  <c r="BM125" i="18"/>
  <c r="BN125" i="18"/>
  <c r="BO125" i="18"/>
  <c r="BP125" i="18"/>
  <c r="BQ125" i="18"/>
  <c r="BR125" i="18"/>
  <c r="BS125" i="18"/>
  <c r="BT125" i="18"/>
  <c r="BU125" i="18"/>
  <c r="BV125" i="18"/>
  <c r="BW125" i="18"/>
  <c r="BX125" i="18"/>
  <c r="BY125" i="18"/>
  <c r="BZ125" i="18"/>
  <c r="CA125" i="18"/>
  <c r="CB125" i="18"/>
  <c r="CC125" i="18"/>
  <c r="CD125" i="18"/>
  <c r="J126" i="18"/>
  <c r="K126" i="18"/>
  <c r="L126" i="18"/>
  <c r="M126" i="18"/>
  <c r="N126" i="18"/>
  <c r="O126" i="18"/>
  <c r="P126" i="18"/>
  <c r="Q126" i="18"/>
  <c r="R126" i="18"/>
  <c r="S126" i="18"/>
  <c r="T126" i="18"/>
  <c r="U126" i="18"/>
  <c r="V126" i="18"/>
  <c r="W126" i="18"/>
  <c r="X126" i="18"/>
  <c r="Y126" i="18"/>
  <c r="Z126" i="18"/>
  <c r="AA126" i="18"/>
  <c r="AB126" i="18"/>
  <c r="AC126" i="18"/>
  <c r="AD126" i="18"/>
  <c r="AE126" i="18"/>
  <c r="AF126" i="18"/>
  <c r="AG126" i="18"/>
  <c r="AH126" i="18"/>
  <c r="AI126" i="18"/>
  <c r="AJ126" i="18"/>
  <c r="AK126" i="18"/>
  <c r="AL126" i="18"/>
  <c r="AM126" i="18"/>
  <c r="AN126" i="18"/>
  <c r="AO126" i="18"/>
  <c r="AP126" i="18"/>
  <c r="AQ126" i="18"/>
  <c r="AR126" i="18"/>
  <c r="AS126" i="18"/>
  <c r="AT126" i="18"/>
  <c r="AU126" i="18"/>
  <c r="AV126" i="18"/>
  <c r="AW126" i="18"/>
  <c r="AX126" i="18"/>
  <c r="AY126" i="18"/>
  <c r="AZ126" i="18"/>
  <c r="BA126" i="18"/>
  <c r="BB126" i="18"/>
  <c r="BC126" i="18"/>
  <c r="BD126" i="18"/>
  <c r="BE126" i="18"/>
  <c r="BF126" i="18"/>
  <c r="BG126" i="18"/>
  <c r="BH126" i="18"/>
  <c r="BI126" i="18"/>
  <c r="BJ126" i="18"/>
  <c r="BK126" i="18"/>
  <c r="BL126" i="18"/>
  <c r="BM126" i="18"/>
  <c r="BN126" i="18"/>
  <c r="BO126" i="18"/>
  <c r="BP126" i="18"/>
  <c r="BQ126" i="18"/>
  <c r="BR126" i="18"/>
  <c r="BS126" i="18"/>
  <c r="BT126" i="18"/>
  <c r="BU126" i="18"/>
  <c r="BV126" i="18"/>
  <c r="BW126" i="18"/>
  <c r="BX126" i="18"/>
  <c r="BY126" i="18"/>
  <c r="BZ126" i="18"/>
  <c r="CA126" i="18"/>
  <c r="CB126" i="18"/>
  <c r="CC126" i="18"/>
  <c r="CD126" i="18"/>
  <c r="J127" i="18"/>
  <c r="K127" i="18"/>
  <c r="L127" i="18"/>
  <c r="M127" i="18"/>
  <c r="N127" i="18"/>
  <c r="O127" i="18"/>
  <c r="P127" i="18"/>
  <c r="Q127" i="18"/>
  <c r="R127" i="18"/>
  <c r="S127" i="18"/>
  <c r="T127" i="18"/>
  <c r="U127" i="18"/>
  <c r="V127" i="18"/>
  <c r="W127" i="18"/>
  <c r="X127" i="18"/>
  <c r="Y127" i="18"/>
  <c r="Z127" i="18"/>
  <c r="AA127" i="18"/>
  <c r="AB127" i="18"/>
  <c r="AC127" i="18"/>
  <c r="AD127" i="18"/>
  <c r="AE127" i="18"/>
  <c r="AF127" i="18"/>
  <c r="AG127" i="18"/>
  <c r="AH127" i="18"/>
  <c r="AI127" i="18"/>
  <c r="AJ127" i="18"/>
  <c r="AK127" i="18"/>
  <c r="AL127" i="18"/>
  <c r="AM127" i="18"/>
  <c r="AN127" i="18"/>
  <c r="AO127" i="18"/>
  <c r="AP127" i="18"/>
  <c r="AQ127" i="18"/>
  <c r="AR127" i="18"/>
  <c r="AS127" i="18"/>
  <c r="AT127" i="18"/>
  <c r="AU127" i="18"/>
  <c r="AV127" i="18"/>
  <c r="AW127" i="18"/>
  <c r="AX127" i="18"/>
  <c r="AY127" i="18"/>
  <c r="AZ127" i="18"/>
  <c r="BA127" i="18"/>
  <c r="BB127" i="18"/>
  <c r="BC127" i="18"/>
  <c r="BD127" i="18"/>
  <c r="BE127" i="18"/>
  <c r="BF127" i="18"/>
  <c r="BG127" i="18"/>
  <c r="BH127" i="18"/>
  <c r="BI127" i="18"/>
  <c r="BJ127" i="18"/>
  <c r="BK127" i="18"/>
  <c r="BL127" i="18"/>
  <c r="BM127" i="18"/>
  <c r="BN127" i="18"/>
  <c r="BO127" i="18"/>
  <c r="BP127" i="18"/>
  <c r="BQ127" i="18"/>
  <c r="BR127" i="18"/>
  <c r="BS127" i="18"/>
  <c r="BT127" i="18"/>
  <c r="BU127" i="18"/>
  <c r="BV127" i="18"/>
  <c r="BW127" i="18"/>
  <c r="BX127" i="18"/>
  <c r="BY127" i="18"/>
  <c r="BZ127" i="18"/>
  <c r="CA127" i="18"/>
  <c r="CB127" i="18"/>
  <c r="CC127" i="18"/>
  <c r="CD127" i="18"/>
  <c r="J128" i="18"/>
  <c r="K128" i="18"/>
  <c r="L128" i="18"/>
  <c r="M128" i="18"/>
  <c r="N128" i="18"/>
  <c r="O128" i="18"/>
  <c r="P128" i="18"/>
  <c r="Q128" i="18"/>
  <c r="R128" i="18"/>
  <c r="S128" i="18"/>
  <c r="T128" i="18"/>
  <c r="U128" i="18"/>
  <c r="V128" i="18"/>
  <c r="W128" i="18"/>
  <c r="X128" i="18"/>
  <c r="Y128" i="18"/>
  <c r="Z128" i="18"/>
  <c r="AA128" i="18"/>
  <c r="AB128" i="18"/>
  <c r="AC128" i="18"/>
  <c r="AD128" i="18"/>
  <c r="AE128" i="18"/>
  <c r="AF128" i="18"/>
  <c r="AG128" i="18"/>
  <c r="AH128" i="18"/>
  <c r="AI128" i="18"/>
  <c r="AJ128" i="18"/>
  <c r="AK128" i="18"/>
  <c r="AL128" i="18"/>
  <c r="AM128" i="18"/>
  <c r="AN128" i="18"/>
  <c r="AO128" i="18"/>
  <c r="AP128" i="18"/>
  <c r="AQ128" i="18"/>
  <c r="AR128" i="18"/>
  <c r="AS128" i="18"/>
  <c r="AT128" i="18"/>
  <c r="AU128" i="18"/>
  <c r="AV128" i="18"/>
  <c r="AW128" i="18"/>
  <c r="AX128" i="18"/>
  <c r="AY128" i="18"/>
  <c r="AZ128" i="18"/>
  <c r="BA128" i="18"/>
  <c r="BB128" i="18"/>
  <c r="BC128" i="18"/>
  <c r="BD128" i="18"/>
  <c r="BE128" i="18"/>
  <c r="BF128" i="18"/>
  <c r="BG128" i="18"/>
  <c r="BH128" i="18"/>
  <c r="BI128" i="18"/>
  <c r="BJ128" i="18"/>
  <c r="BK128" i="18"/>
  <c r="BL128" i="18"/>
  <c r="BM128" i="18"/>
  <c r="BN128" i="18"/>
  <c r="BO128" i="18"/>
  <c r="BP128" i="18"/>
  <c r="BQ128" i="18"/>
  <c r="BR128" i="18"/>
  <c r="BS128" i="18"/>
  <c r="BT128" i="18"/>
  <c r="BU128" i="18"/>
  <c r="BV128" i="18"/>
  <c r="BW128" i="18"/>
  <c r="BX128" i="18"/>
  <c r="BY128" i="18"/>
  <c r="BZ128" i="18"/>
  <c r="CA128" i="18"/>
  <c r="CB128" i="18"/>
  <c r="CC128" i="18"/>
  <c r="CD128" i="18"/>
  <c r="J129" i="18"/>
  <c r="K129" i="18"/>
  <c r="L129" i="18"/>
  <c r="M129" i="18"/>
  <c r="N129" i="18"/>
  <c r="O129" i="18"/>
  <c r="P129" i="18"/>
  <c r="Q129" i="18"/>
  <c r="R129" i="18"/>
  <c r="S129" i="18"/>
  <c r="T129" i="18"/>
  <c r="U129" i="18"/>
  <c r="V129" i="18"/>
  <c r="W129" i="18"/>
  <c r="X129" i="18"/>
  <c r="Y129" i="18"/>
  <c r="Z129" i="18"/>
  <c r="AA129" i="18"/>
  <c r="AB129" i="18"/>
  <c r="AC129" i="18"/>
  <c r="AD129" i="18"/>
  <c r="AE129" i="18"/>
  <c r="AF129" i="18"/>
  <c r="AG129" i="18"/>
  <c r="AH129" i="18"/>
  <c r="AI129" i="18"/>
  <c r="AJ129" i="18"/>
  <c r="AK129" i="18"/>
  <c r="AL129" i="18"/>
  <c r="AM129" i="18"/>
  <c r="AN129" i="18"/>
  <c r="AO129" i="18"/>
  <c r="AP129" i="18"/>
  <c r="AQ129" i="18"/>
  <c r="AR129" i="18"/>
  <c r="AS129" i="18"/>
  <c r="AT129" i="18"/>
  <c r="AU129" i="18"/>
  <c r="AV129" i="18"/>
  <c r="AW129" i="18"/>
  <c r="AX129" i="18"/>
  <c r="AY129" i="18"/>
  <c r="AZ129" i="18"/>
  <c r="BA129" i="18"/>
  <c r="BB129" i="18"/>
  <c r="BC129" i="18"/>
  <c r="BD129" i="18"/>
  <c r="BE129" i="18"/>
  <c r="BF129" i="18"/>
  <c r="BG129" i="18"/>
  <c r="BH129" i="18"/>
  <c r="BI129" i="18"/>
  <c r="BJ129" i="18"/>
  <c r="BK129" i="18"/>
  <c r="BL129" i="18"/>
  <c r="BM129" i="18"/>
  <c r="BN129" i="18"/>
  <c r="BO129" i="18"/>
  <c r="BP129" i="18"/>
  <c r="BQ129" i="18"/>
  <c r="BR129" i="18"/>
  <c r="BS129" i="18"/>
  <c r="BT129" i="18"/>
  <c r="BU129" i="18"/>
  <c r="BV129" i="18"/>
  <c r="BW129" i="18"/>
  <c r="BX129" i="18"/>
  <c r="BY129" i="18"/>
  <c r="BZ129" i="18"/>
  <c r="CA129" i="18"/>
  <c r="CB129" i="18"/>
  <c r="CC129" i="18"/>
  <c r="CD129" i="18"/>
  <c r="J130" i="18"/>
  <c r="K130" i="18"/>
  <c r="L130" i="18"/>
  <c r="M130" i="18"/>
  <c r="N130" i="18"/>
  <c r="O130" i="18"/>
  <c r="P130" i="18"/>
  <c r="Q130" i="18"/>
  <c r="R130" i="18"/>
  <c r="S130" i="18"/>
  <c r="T130" i="18"/>
  <c r="U130" i="18"/>
  <c r="V130" i="18"/>
  <c r="W130" i="18"/>
  <c r="X130" i="18"/>
  <c r="Y130" i="18"/>
  <c r="Z130" i="18"/>
  <c r="AA130" i="18"/>
  <c r="AB130" i="18"/>
  <c r="AC130" i="18"/>
  <c r="AD130" i="18"/>
  <c r="AE130" i="18"/>
  <c r="AF130" i="18"/>
  <c r="AG130" i="18"/>
  <c r="AH130" i="18"/>
  <c r="AI130" i="18"/>
  <c r="AJ130" i="18"/>
  <c r="AK130" i="18"/>
  <c r="AL130" i="18"/>
  <c r="AM130" i="18"/>
  <c r="AN130" i="18"/>
  <c r="AO130" i="18"/>
  <c r="AP130" i="18"/>
  <c r="AQ130" i="18"/>
  <c r="AR130" i="18"/>
  <c r="AS130" i="18"/>
  <c r="AT130" i="18"/>
  <c r="AU130" i="18"/>
  <c r="AV130" i="18"/>
  <c r="AW130" i="18"/>
  <c r="AX130" i="18"/>
  <c r="AY130" i="18"/>
  <c r="AZ130" i="18"/>
  <c r="BA130" i="18"/>
  <c r="BB130" i="18"/>
  <c r="BC130" i="18"/>
  <c r="BD130" i="18"/>
  <c r="BE130" i="18"/>
  <c r="BF130" i="18"/>
  <c r="BG130" i="18"/>
  <c r="BH130" i="18"/>
  <c r="BI130" i="18"/>
  <c r="BJ130" i="18"/>
  <c r="BK130" i="18"/>
  <c r="BL130" i="18"/>
  <c r="BM130" i="18"/>
  <c r="BN130" i="18"/>
  <c r="BO130" i="18"/>
  <c r="BP130" i="18"/>
  <c r="BQ130" i="18"/>
  <c r="BR130" i="18"/>
  <c r="BS130" i="18"/>
  <c r="BT130" i="18"/>
  <c r="BU130" i="18"/>
  <c r="BV130" i="18"/>
  <c r="BW130" i="18"/>
  <c r="BX130" i="18"/>
  <c r="BY130" i="18"/>
  <c r="BZ130" i="18"/>
  <c r="CA130" i="18"/>
  <c r="CB130" i="18"/>
  <c r="CC130" i="18"/>
  <c r="CD130" i="18"/>
  <c r="J131" i="18"/>
  <c r="K131" i="18"/>
  <c r="L131" i="18"/>
  <c r="M131" i="18"/>
  <c r="N131" i="18"/>
  <c r="O131" i="18"/>
  <c r="P131" i="18"/>
  <c r="Q131" i="18"/>
  <c r="R131" i="18"/>
  <c r="S131" i="18"/>
  <c r="T131" i="18"/>
  <c r="U131" i="18"/>
  <c r="V131" i="18"/>
  <c r="W131" i="18"/>
  <c r="X131" i="18"/>
  <c r="Y131" i="18"/>
  <c r="Z131" i="18"/>
  <c r="AA131" i="18"/>
  <c r="AB131" i="18"/>
  <c r="AC131" i="18"/>
  <c r="AD131" i="18"/>
  <c r="AE131" i="18"/>
  <c r="AF131" i="18"/>
  <c r="AG131" i="18"/>
  <c r="AH131" i="18"/>
  <c r="AI131" i="18"/>
  <c r="AJ131" i="18"/>
  <c r="AK131" i="18"/>
  <c r="AL131" i="18"/>
  <c r="AM131" i="18"/>
  <c r="AN131" i="18"/>
  <c r="AO131" i="18"/>
  <c r="AP131" i="18"/>
  <c r="AQ131" i="18"/>
  <c r="AR131" i="18"/>
  <c r="AS131" i="18"/>
  <c r="AT131" i="18"/>
  <c r="AU131" i="18"/>
  <c r="AV131" i="18"/>
  <c r="AW131" i="18"/>
  <c r="AX131" i="18"/>
  <c r="AY131" i="18"/>
  <c r="AZ131" i="18"/>
  <c r="BA131" i="18"/>
  <c r="BB131" i="18"/>
  <c r="BC131" i="18"/>
  <c r="BD131" i="18"/>
  <c r="BE131" i="18"/>
  <c r="BF131" i="18"/>
  <c r="BG131" i="18"/>
  <c r="BH131" i="18"/>
  <c r="BI131" i="18"/>
  <c r="BJ131" i="18"/>
  <c r="BK131" i="18"/>
  <c r="BL131" i="18"/>
  <c r="BM131" i="18"/>
  <c r="BN131" i="18"/>
  <c r="BO131" i="18"/>
  <c r="BP131" i="18"/>
  <c r="BQ131" i="18"/>
  <c r="BR131" i="18"/>
  <c r="BS131" i="18"/>
  <c r="BT131" i="18"/>
  <c r="BU131" i="18"/>
  <c r="BV131" i="18"/>
  <c r="BW131" i="18"/>
  <c r="BX131" i="18"/>
  <c r="BY131" i="18"/>
  <c r="BZ131" i="18"/>
  <c r="CA131" i="18"/>
  <c r="CB131" i="18"/>
  <c r="CC131" i="18"/>
  <c r="CD131" i="18"/>
  <c r="J132" i="18"/>
  <c r="K132" i="18"/>
  <c r="L132" i="18"/>
  <c r="M132" i="18"/>
  <c r="N132" i="18"/>
  <c r="O132" i="18"/>
  <c r="P132" i="18"/>
  <c r="Q132" i="18"/>
  <c r="R132" i="18"/>
  <c r="S132" i="18"/>
  <c r="T132" i="18"/>
  <c r="U132" i="18"/>
  <c r="V132" i="18"/>
  <c r="W132" i="18"/>
  <c r="X132" i="18"/>
  <c r="Y132" i="18"/>
  <c r="Z132" i="18"/>
  <c r="AA132" i="18"/>
  <c r="AB132" i="18"/>
  <c r="AC132" i="18"/>
  <c r="AD132" i="18"/>
  <c r="AE132" i="18"/>
  <c r="AF132" i="18"/>
  <c r="AG132" i="18"/>
  <c r="AH132" i="18"/>
  <c r="AI132" i="18"/>
  <c r="AJ132" i="18"/>
  <c r="AK132" i="18"/>
  <c r="AL132" i="18"/>
  <c r="AM132" i="18"/>
  <c r="AN132" i="18"/>
  <c r="AO132" i="18"/>
  <c r="AP132" i="18"/>
  <c r="AQ132" i="18"/>
  <c r="AR132" i="18"/>
  <c r="AS132" i="18"/>
  <c r="AT132" i="18"/>
  <c r="AU132" i="18"/>
  <c r="AV132" i="18"/>
  <c r="AW132" i="18"/>
  <c r="AX132" i="18"/>
  <c r="AY132" i="18"/>
  <c r="AZ132" i="18"/>
  <c r="BA132" i="18"/>
  <c r="BB132" i="18"/>
  <c r="BC132" i="18"/>
  <c r="BD132" i="18"/>
  <c r="BE132" i="18"/>
  <c r="BF132" i="18"/>
  <c r="BG132" i="18"/>
  <c r="BH132" i="18"/>
  <c r="BI132" i="18"/>
  <c r="BJ132" i="18"/>
  <c r="BK132" i="18"/>
  <c r="BL132" i="18"/>
  <c r="BM132" i="18"/>
  <c r="BN132" i="18"/>
  <c r="BO132" i="18"/>
  <c r="BP132" i="18"/>
  <c r="BQ132" i="18"/>
  <c r="BR132" i="18"/>
  <c r="BS132" i="18"/>
  <c r="BT132" i="18"/>
  <c r="BU132" i="18"/>
  <c r="BV132" i="18"/>
  <c r="BW132" i="18"/>
  <c r="BX132" i="18"/>
  <c r="BY132" i="18"/>
  <c r="BZ132" i="18"/>
  <c r="CA132" i="18"/>
  <c r="CB132" i="18"/>
  <c r="CC132" i="18"/>
  <c r="CD132" i="18"/>
  <c r="J133" i="18"/>
  <c r="K133" i="18"/>
  <c r="L133" i="18"/>
  <c r="M133" i="18"/>
  <c r="N133" i="18"/>
  <c r="O133" i="18"/>
  <c r="P133" i="18"/>
  <c r="Q133" i="18"/>
  <c r="R133" i="18"/>
  <c r="S133" i="18"/>
  <c r="T133" i="18"/>
  <c r="U133" i="18"/>
  <c r="V133" i="18"/>
  <c r="W133" i="18"/>
  <c r="X133" i="18"/>
  <c r="Y133" i="18"/>
  <c r="Z133" i="18"/>
  <c r="AA133" i="18"/>
  <c r="AB133" i="18"/>
  <c r="AC133" i="18"/>
  <c r="AD133" i="18"/>
  <c r="AE133" i="18"/>
  <c r="AF133" i="18"/>
  <c r="AG133" i="18"/>
  <c r="AH133" i="18"/>
  <c r="AI133" i="18"/>
  <c r="AJ133" i="18"/>
  <c r="AK133" i="18"/>
  <c r="AL133" i="18"/>
  <c r="AM133" i="18"/>
  <c r="AN133" i="18"/>
  <c r="AO133" i="18"/>
  <c r="AP133" i="18"/>
  <c r="AQ133" i="18"/>
  <c r="AR133" i="18"/>
  <c r="AS133" i="18"/>
  <c r="AT133" i="18"/>
  <c r="AU133" i="18"/>
  <c r="AV133" i="18"/>
  <c r="AW133" i="18"/>
  <c r="AX133" i="18"/>
  <c r="AY133" i="18"/>
  <c r="AZ133" i="18"/>
  <c r="BA133" i="18"/>
  <c r="BB133" i="18"/>
  <c r="BC133" i="18"/>
  <c r="BD133" i="18"/>
  <c r="BE133" i="18"/>
  <c r="BF133" i="18"/>
  <c r="BG133" i="18"/>
  <c r="BH133" i="18"/>
  <c r="BI133" i="18"/>
  <c r="BJ133" i="18"/>
  <c r="BK133" i="18"/>
  <c r="BL133" i="18"/>
  <c r="BM133" i="18"/>
  <c r="BN133" i="18"/>
  <c r="BO133" i="18"/>
  <c r="BP133" i="18"/>
  <c r="BQ133" i="18"/>
  <c r="BR133" i="18"/>
  <c r="BS133" i="18"/>
  <c r="BT133" i="18"/>
  <c r="BU133" i="18"/>
  <c r="BV133" i="18"/>
  <c r="BW133" i="18"/>
  <c r="BX133" i="18"/>
  <c r="BY133" i="18"/>
  <c r="BZ133" i="18"/>
  <c r="CA133" i="18"/>
  <c r="CB133" i="18"/>
  <c r="CC133" i="18"/>
  <c r="CD133" i="18"/>
  <c r="J134" i="18"/>
  <c r="K134" i="18"/>
  <c r="L134" i="18"/>
  <c r="M134" i="18"/>
  <c r="N134" i="18"/>
  <c r="O134" i="18"/>
  <c r="P134" i="18"/>
  <c r="Q134" i="18"/>
  <c r="R134" i="18"/>
  <c r="S134" i="18"/>
  <c r="T134" i="18"/>
  <c r="U134" i="18"/>
  <c r="V134" i="18"/>
  <c r="W134" i="18"/>
  <c r="X134" i="18"/>
  <c r="Y134" i="18"/>
  <c r="Z134" i="18"/>
  <c r="AA134" i="18"/>
  <c r="AB134" i="18"/>
  <c r="AC134" i="18"/>
  <c r="AD134" i="18"/>
  <c r="AE134" i="18"/>
  <c r="AF134" i="18"/>
  <c r="AG134" i="18"/>
  <c r="AH134" i="18"/>
  <c r="AI134" i="18"/>
  <c r="AJ134" i="18"/>
  <c r="AK134" i="18"/>
  <c r="AL134" i="18"/>
  <c r="AM134" i="18"/>
  <c r="AN134" i="18"/>
  <c r="AO134" i="18"/>
  <c r="AP134" i="18"/>
  <c r="AQ134" i="18"/>
  <c r="AR134" i="18"/>
  <c r="AS134" i="18"/>
  <c r="AT134" i="18"/>
  <c r="AU134" i="18"/>
  <c r="AV134" i="18"/>
  <c r="AW134" i="18"/>
  <c r="AX134" i="18"/>
  <c r="AY134" i="18"/>
  <c r="AZ134" i="18"/>
  <c r="BA134" i="18"/>
  <c r="BB134" i="18"/>
  <c r="BC134" i="18"/>
  <c r="BD134" i="18"/>
  <c r="BE134" i="18"/>
  <c r="BF134" i="18"/>
  <c r="BG134" i="18"/>
  <c r="BH134" i="18"/>
  <c r="BI134" i="18"/>
  <c r="BJ134" i="18"/>
  <c r="BK134" i="18"/>
  <c r="BL134" i="18"/>
  <c r="BM134" i="18"/>
  <c r="BN134" i="18"/>
  <c r="BO134" i="18"/>
  <c r="BP134" i="18"/>
  <c r="BQ134" i="18"/>
  <c r="BR134" i="18"/>
  <c r="BS134" i="18"/>
  <c r="BT134" i="18"/>
  <c r="BU134" i="18"/>
  <c r="BV134" i="18"/>
  <c r="BW134" i="18"/>
  <c r="BX134" i="18"/>
  <c r="BY134" i="18"/>
  <c r="BZ134" i="18"/>
  <c r="CA134" i="18"/>
  <c r="CB134" i="18"/>
  <c r="CC134" i="18"/>
  <c r="CD134" i="18"/>
  <c r="J135" i="18"/>
  <c r="K135" i="18"/>
  <c r="L135" i="18"/>
  <c r="M135" i="18"/>
  <c r="N135" i="18"/>
  <c r="O135" i="18"/>
  <c r="P135" i="18"/>
  <c r="Q135" i="18"/>
  <c r="R135" i="18"/>
  <c r="S135" i="18"/>
  <c r="T135" i="18"/>
  <c r="U135" i="18"/>
  <c r="V135" i="18"/>
  <c r="W135" i="18"/>
  <c r="X135" i="18"/>
  <c r="Y135" i="18"/>
  <c r="Z135" i="18"/>
  <c r="AA135" i="18"/>
  <c r="AB135" i="18"/>
  <c r="AC135" i="18"/>
  <c r="AD135" i="18"/>
  <c r="AE135" i="18"/>
  <c r="AF135" i="18"/>
  <c r="AG135" i="18"/>
  <c r="AH135" i="18"/>
  <c r="AI135" i="18"/>
  <c r="AJ135" i="18"/>
  <c r="AK135" i="18"/>
  <c r="AL135" i="18"/>
  <c r="AM135" i="18"/>
  <c r="AN135" i="18"/>
  <c r="AO135" i="18"/>
  <c r="AP135" i="18"/>
  <c r="AQ135" i="18"/>
  <c r="AR135" i="18"/>
  <c r="AS135" i="18"/>
  <c r="AT135" i="18"/>
  <c r="AU135" i="18"/>
  <c r="AV135" i="18"/>
  <c r="AW135" i="18"/>
  <c r="AX135" i="18"/>
  <c r="AY135" i="18"/>
  <c r="AZ135" i="18"/>
  <c r="BA135" i="18"/>
  <c r="BB135" i="18"/>
  <c r="BC135" i="18"/>
  <c r="BD135" i="18"/>
  <c r="BE135" i="18"/>
  <c r="BF135" i="18"/>
  <c r="BG135" i="18"/>
  <c r="BH135" i="18"/>
  <c r="BI135" i="18"/>
  <c r="BJ135" i="18"/>
  <c r="BK135" i="18"/>
  <c r="BL135" i="18"/>
  <c r="BM135" i="18"/>
  <c r="BN135" i="18"/>
  <c r="BO135" i="18"/>
  <c r="BP135" i="18"/>
  <c r="BQ135" i="18"/>
  <c r="BR135" i="18"/>
  <c r="BS135" i="18"/>
  <c r="BT135" i="18"/>
  <c r="BU135" i="18"/>
  <c r="BV135" i="18"/>
  <c r="BW135" i="18"/>
  <c r="BX135" i="18"/>
  <c r="BY135" i="18"/>
  <c r="BZ135" i="18"/>
  <c r="CA135" i="18"/>
  <c r="CB135" i="18"/>
  <c r="CC135" i="18"/>
  <c r="CD135" i="18"/>
  <c r="J136" i="18"/>
  <c r="K136" i="18"/>
  <c r="L136" i="18"/>
  <c r="M136" i="18"/>
  <c r="N136" i="18"/>
  <c r="O136" i="18"/>
  <c r="P136" i="18"/>
  <c r="Q136" i="18"/>
  <c r="R136" i="18"/>
  <c r="S136" i="18"/>
  <c r="T136" i="18"/>
  <c r="U136" i="18"/>
  <c r="V136" i="18"/>
  <c r="W136" i="18"/>
  <c r="X136" i="18"/>
  <c r="Y136" i="18"/>
  <c r="Z136" i="18"/>
  <c r="AA136" i="18"/>
  <c r="AB136" i="18"/>
  <c r="AC136" i="18"/>
  <c r="AD136" i="18"/>
  <c r="AE136" i="18"/>
  <c r="AF136" i="18"/>
  <c r="AG136" i="18"/>
  <c r="AH136" i="18"/>
  <c r="AI136" i="18"/>
  <c r="AJ136" i="18"/>
  <c r="AK136" i="18"/>
  <c r="AL136" i="18"/>
  <c r="AM136" i="18"/>
  <c r="AN136" i="18"/>
  <c r="AO136" i="18"/>
  <c r="AP136" i="18"/>
  <c r="AQ136" i="18"/>
  <c r="AR136" i="18"/>
  <c r="AS136" i="18"/>
  <c r="AT136" i="18"/>
  <c r="AU136" i="18"/>
  <c r="AV136" i="18"/>
  <c r="AW136" i="18"/>
  <c r="AX136" i="18"/>
  <c r="AY136" i="18"/>
  <c r="AZ136" i="18"/>
  <c r="BA136" i="18"/>
  <c r="BB136" i="18"/>
  <c r="BC136" i="18"/>
  <c r="BD136" i="18"/>
  <c r="BE136" i="18"/>
  <c r="BF136" i="18"/>
  <c r="BG136" i="18"/>
  <c r="BH136" i="18"/>
  <c r="BI136" i="18"/>
  <c r="BJ136" i="18"/>
  <c r="BK136" i="18"/>
  <c r="BL136" i="18"/>
  <c r="BM136" i="18"/>
  <c r="BN136" i="18"/>
  <c r="BO136" i="18"/>
  <c r="BP136" i="18"/>
  <c r="BQ136" i="18"/>
  <c r="BR136" i="18"/>
  <c r="BS136" i="18"/>
  <c r="BT136" i="18"/>
  <c r="BU136" i="18"/>
  <c r="BV136" i="18"/>
  <c r="BW136" i="18"/>
  <c r="BX136" i="18"/>
  <c r="BY136" i="18"/>
  <c r="BZ136" i="18"/>
  <c r="CA136" i="18"/>
  <c r="CB136" i="18"/>
  <c r="CC136" i="18"/>
  <c r="CD136" i="18"/>
  <c r="J137" i="18"/>
  <c r="K137" i="18"/>
  <c r="L137" i="18"/>
  <c r="M137" i="18"/>
  <c r="N137" i="18"/>
  <c r="O137" i="18"/>
  <c r="P137" i="18"/>
  <c r="Q137" i="18"/>
  <c r="R137" i="18"/>
  <c r="S137" i="18"/>
  <c r="T137" i="18"/>
  <c r="U137" i="18"/>
  <c r="V137" i="18"/>
  <c r="W137" i="18"/>
  <c r="X137" i="18"/>
  <c r="Y137" i="18"/>
  <c r="Z137" i="18"/>
  <c r="AA137" i="18"/>
  <c r="AB137" i="18"/>
  <c r="AC137" i="18"/>
  <c r="AD137" i="18"/>
  <c r="AE137" i="18"/>
  <c r="AF137" i="18"/>
  <c r="AG137" i="18"/>
  <c r="AH137" i="18"/>
  <c r="AI137" i="18"/>
  <c r="AJ137" i="18"/>
  <c r="AK137" i="18"/>
  <c r="AL137" i="18"/>
  <c r="AM137" i="18"/>
  <c r="AN137" i="18"/>
  <c r="AO137" i="18"/>
  <c r="AP137" i="18"/>
  <c r="AQ137" i="18"/>
  <c r="AR137" i="18"/>
  <c r="AS137" i="18"/>
  <c r="AT137" i="18"/>
  <c r="AU137" i="18"/>
  <c r="AV137" i="18"/>
  <c r="AW137" i="18"/>
  <c r="AX137" i="18"/>
  <c r="AY137" i="18"/>
  <c r="AZ137" i="18"/>
  <c r="BA137" i="18"/>
  <c r="BB137" i="18"/>
  <c r="BC137" i="18"/>
  <c r="BD137" i="18"/>
  <c r="BE137" i="18"/>
  <c r="BF137" i="18"/>
  <c r="BG137" i="18"/>
  <c r="BH137" i="18"/>
  <c r="BI137" i="18"/>
  <c r="BJ137" i="18"/>
  <c r="BK137" i="18"/>
  <c r="BL137" i="18"/>
  <c r="BM137" i="18"/>
  <c r="BN137" i="18"/>
  <c r="BO137" i="18"/>
  <c r="BP137" i="18"/>
  <c r="BQ137" i="18"/>
  <c r="BR137" i="18"/>
  <c r="BS137" i="18"/>
  <c r="BT137" i="18"/>
  <c r="BU137" i="18"/>
  <c r="BV137" i="18"/>
  <c r="BW137" i="18"/>
  <c r="BX137" i="18"/>
  <c r="BY137" i="18"/>
  <c r="BZ137" i="18"/>
  <c r="CA137" i="18"/>
  <c r="CB137" i="18"/>
  <c r="CC137" i="18"/>
  <c r="CD137" i="18"/>
  <c r="J138" i="18"/>
  <c r="K138" i="18"/>
  <c r="L138" i="18"/>
  <c r="M138" i="18"/>
  <c r="N138" i="18"/>
  <c r="O138" i="18"/>
  <c r="P138" i="18"/>
  <c r="Q138" i="18"/>
  <c r="R138" i="18"/>
  <c r="S138" i="18"/>
  <c r="T138" i="18"/>
  <c r="U138" i="18"/>
  <c r="V138" i="18"/>
  <c r="W138" i="18"/>
  <c r="X138" i="18"/>
  <c r="Y138" i="18"/>
  <c r="Z138" i="18"/>
  <c r="AA138" i="18"/>
  <c r="AB138" i="18"/>
  <c r="AC138" i="18"/>
  <c r="AD138" i="18"/>
  <c r="AE138" i="18"/>
  <c r="AF138" i="18"/>
  <c r="AG138" i="18"/>
  <c r="AH138" i="18"/>
  <c r="AI138" i="18"/>
  <c r="AJ138" i="18"/>
  <c r="AK138" i="18"/>
  <c r="AL138" i="18"/>
  <c r="AM138" i="18"/>
  <c r="AN138" i="18"/>
  <c r="AO138" i="18"/>
  <c r="AP138" i="18"/>
  <c r="AQ138" i="18"/>
  <c r="AR138" i="18"/>
  <c r="AS138" i="18"/>
  <c r="AT138" i="18"/>
  <c r="AU138" i="18"/>
  <c r="AV138" i="18"/>
  <c r="AW138" i="18"/>
  <c r="AX138" i="18"/>
  <c r="AY138" i="18"/>
  <c r="AZ138" i="18"/>
  <c r="BA138" i="18"/>
  <c r="BB138" i="18"/>
  <c r="BC138" i="18"/>
  <c r="BD138" i="18"/>
  <c r="BE138" i="18"/>
  <c r="BF138" i="18"/>
  <c r="BG138" i="18"/>
  <c r="BH138" i="18"/>
  <c r="BI138" i="18"/>
  <c r="BJ138" i="18"/>
  <c r="BK138" i="18"/>
  <c r="BL138" i="18"/>
  <c r="BM138" i="18"/>
  <c r="BN138" i="18"/>
  <c r="BO138" i="18"/>
  <c r="BP138" i="18"/>
  <c r="BQ138" i="18"/>
  <c r="BR138" i="18"/>
  <c r="BS138" i="18"/>
  <c r="BT138" i="18"/>
  <c r="BU138" i="18"/>
  <c r="BV138" i="18"/>
  <c r="BW138" i="18"/>
  <c r="BX138" i="18"/>
  <c r="BY138" i="18"/>
  <c r="BZ138" i="18"/>
  <c r="CA138" i="18"/>
  <c r="CB138" i="18"/>
  <c r="CC138" i="18"/>
  <c r="CD138" i="18"/>
  <c r="J139" i="18"/>
  <c r="K139" i="18"/>
  <c r="L139" i="18"/>
  <c r="M139" i="18"/>
  <c r="N139" i="18"/>
  <c r="O139" i="18"/>
  <c r="P139" i="18"/>
  <c r="Q139" i="18"/>
  <c r="R139" i="18"/>
  <c r="S139" i="18"/>
  <c r="T139" i="18"/>
  <c r="U139" i="18"/>
  <c r="V139" i="18"/>
  <c r="W139" i="18"/>
  <c r="X139" i="18"/>
  <c r="Y139" i="18"/>
  <c r="Z139" i="18"/>
  <c r="AA139" i="18"/>
  <c r="AB139" i="18"/>
  <c r="AC139" i="18"/>
  <c r="AD139" i="18"/>
  <c r="AE139" i="18"/>
  <c r="AF139" i="18"/>
  <c r="AG139" i="18"/>
  <c r="AH139" i="18"/>
  <c r="AI139" i="18"/>
  <c r="AJ139" i="18"/>
  <c r="AK139" i="18"/>
  <c r="AL139" i="18"/>
  <c r="AM139" i="18"/>
  <c r="AN139" i="18"/>
  <c r="AO139" i="18"/>
  <c r="AP139" i="18"/>
  <c r="AQ139" i="18"/>
  <c r="AR139" i="18"/>
  <c r="AS139" i="18"/>
  <c r="AT139" i="18"/>
  <c r="AU139" i="18"/>
  <c r="AV139" i="18"/>
  <c r="AW139" i="18"/>
  <c r="AX139" i="18"/>
  <c r="AY139" i="18"/>
  <c r="AZ139" i="18"/>
  <c r="BA139" i="18"/>
  <c r="BB139" i="18"/>
  <c r="BC139" i="18"/>
  <c r="BD139" i="18"/>
  <c r="BE139" i="18"/>
  <c r="BF139" i="18"/>
  <c r="BG139" i="18"/>
  <c r="BH139" i="18"/>
  <c r="BI139" i="18"/>
  <c r="BJ139" i="18"/>
  <c r="BK139" i="18"/>
  <c r="BL139" i="18"/>
  <c r="BM139" i="18"/>
  <c r="BN139" i="18"/>
  <c r="BO139" i="18"/>
  <c r="BP139" i="18"/>
  <c r="BQ139" i="18"/>
  <c r="BR139" i="18"/>
  <c r="BS139" i="18"/>
  <c r="BT139" i="18"/>
  <c r="BU139" i="18"/>
  <c r="BV139" i="18"/>
  <c r="BW139" i="18"/>
  <c r="BX139" i="18"/>
  <c r="BY139" i="18"/>
  <c r="BZ139" i="18"/>
  <c r="CA139" i="18"/>
  <c r="CB139" i="18"/>
  <c r="CC139" i="18"/>
  <c r="CD139" i="18"/>
  <c r="J140" i="18"/>
  <c r="K140" i="18"/>
  <c r="L140" i="18"/>
  <c r="M140" i="18"/>
  <c r="N140" i="18"/>
  <c r="O140" i="18"/>
  <c r="P140" i="18"/>
  <c r="Q140" i="18"/>
  <c r="R140" i="18"/>
  <c r="S140" i="18"/>
  <c r="T140" i="18"/>
  <c r="U140" i="18"/>
  <c r="V140" i="18"/>
  <c r="W140" i="18"/>
  <c r="X140" i="18"/>
  <c r="Y140" i="18"/>
  <c r="Z140" i="18"/>
  <c r="AA140" i="18"/>
  <c r="AB140" i="18"/>
  <c r="AC140" i="18"/>
  <c r="AD140" i="18"/>
  <c r="AE140" i="18"/>
  <c r="AF140" i="18"/>
  <c r="AG140" i="18"/>
  <c r="AH140" i="18"/>
  <c r="AI140" i="18"/>
  <c r="AJ140" i="18"/>
  <c r="AK140" i="18"/>
  <c r="AL140" i="18"/>
  <c r="AM140" i="18"/>
  <c r="AN140" i="18"/>
  <c r="AO140" i="18"/>
  <c r="AP140" i="18"/>
  <c r="AQ140" i="18"/>
  <c r="AR140" i="18"/>
  <c r="AS140" i="18"/>
  <c r="AT140" i="18"/>
  <c r="AU140" i="18"/>
  <c r="AV140" i="18"/>
  <c r="AW140" i="18"/>
  <c r="AX140" i="18"/>
  <c r="AY140" i="18"/>
  <c r="AZ140" i="18"/>
  <c r="BA140" i="18"/>
  <c r="BB140" i="18"/>
  <c r="BC140" i="18"/>
  <c r="BD140" i="18"/>
  <c r="BE140" i="18"/>
  <c r="BF140" i="18"/>
  <c r="BG140" i="18"/>
  <c r="BH140" i="18"/>
  <c r="BI140" i="18"/>
  <c r="BJ140" i="18"/>
  <c r="BK140" i="18"/>
  <c r="BL140" i="18"/>
  <c r="BM140" i="18"/>
  <c r="BN140" i="18"/>
  <c r="BO140" i="18"/>
  <c r="BP140" i="18"/>
  <c r="BQ140" i="18"/>
  <c r="BR140" i="18"/>
  <c r="BS140" i="18"/>
  <c r="BT140" i="18"/>
  <c r="BU140" i="18"/>
  <c r="BV140" i="18"/>
  <c r="BW140" i="18"/>
  <c r="BX140" i="18"/>
  <c r="BY140" i="18"/>
  <c r="BZ140" i="18"/>
  <c r="CA140" i="18"/>
  <c r="CB140" i="18"/>
  <c r="CC140" i="18"/>
  <c r="CD140" i="18"/>
  <c r="J141" i="18"/>
  <c r="K141" i="18"/>
  <c r="L141" i="18"/>
  <c r="M141" i="18"/>
  <c r="N141" i="18"/>
  <c r="O141" i="18"/>
  <c r="P141" i="18"/>
  <c r="Q141" i="18"/>
  <c r="R141" i="18"/>
  <c r="S141" i="18"/>
  <c r="T141" i="18"/>
  <c r="U141" i="18"/>
  <c r="V141" i="18"/>
  <c r="W141" i="18"/>
  <c r="X141" i="18"/>
  <c r="Y141" i="18"/>
  <c r="Z141" i="18"/>
  <c r="AA141" i="18"/>
  <c r="AB141" i="18"/>
  <c r="AC141" i="18"/>
  <c r="AD141" i="18"/>
  <c r="AE141" i="18"/>
  <c r="AF141" i="18"/>
  <c r="AG141" i="18"/>
  <c r="AH141" i="18"/>
  <c r="AI141" i="18"/>
  <c r="AJ141" i="18"/>
  <c r="AK141" i="18"/>
  <c r="AL141" i="18"/>
  <c r="AM141" i="18"/>
  <c r="AN141" i="18"/>
  <c r="AO141" i="18"/>
  <c r="AP141" i="18"/>
  <c r="AQ141" i="18"/>
  <c r="AR141" i="18"/>
  <c r="AS141" i="18"/>
  <c r="AT141" i="18"/>
  <c r="AU141" i="18"/>
  <c r="AV141" i="18"/>
  <c r="AW141" i="18"/>
  <c r="AX141" i="18"/>
  <c r="AY141" i="18"/>
  <c r="AZ141" i="18"/>
  <c r="BA141" i="18"/>
  <c r="BB141" i="18"/>
  <c r="BC141" i="18"/>
  <c r="BD141" i="18"/>
  <c r="BE141" i="18"/>
  <c r="BF141" i="18"/>
  <c r="BG141" i="18"/>
  <c r="BH141" i="18"/>
  <c r="BI141" i="18"/>
  <c r="BJ141" i="18"/>
  <c r="BK141" i="18"/>
  <c r="BL141" i="18"/>
  <c r="BM141" i="18"/>
  <c r="BN141" i="18"/>
  <c r="BO141" i="18"/>
  <c r="BP141" i="18"/>
  <c r="BQ141" i="18"/>
  <c r="BR141" i="18"/>
  <c r="BS141" i="18"/>
  <c r="BT141" i="18"/>
  <c r="BU141" i="18"/>
  <c r="BV141" i="18"/>
  <c r="BW141" i="18"/>
  <c r="BX141" i="18"/>
  <c r="BY141" i="18"/>
  <c r="BZ141" i="18"/>
  <c r="CA141" i="18"/>
  <c r="CB141" i="18"/>
  <c r="CC141" i="18"/>
  <c r="CD141" i="18"/>
  <c r="J142" i="18"/>
  <c r="K142" i="18"/>
  <c r="L142" i="18"/>
  <c r="M142" i="18"/>
  <c r="N142" i="18"/>
  <c r="O142" i="18"/>
  <c r="P142" i="18"/>
  <c r="Q142" i="18"/>
  <c r="R142" i="18"/>
  <c r="S142" i="18"/>
  <c r="T142" i="18"/>
  <c r="U142" i="18"/>
  <c r="V142" i="18"/>
  <c r="W142" i="18"/>
  <c r="X142" i="18"/>
  <c r="Y142" i="18"/>
  <c r="Z142" i="18"/>
  <c r="AA142" i="18"/>
  <c r="AB142" i="18"/>
  <c r="AC142" i="18"/>
  <c r="AD142" i="18"/>
  <c r="AE142" i="18"/>
  <c r="AF142" i="18"/>
  <c r="AG142" i="18"/>
  <c r="AH142" i="18"/>
  <c r="AI142" i="18"/>
  <c r="AJ142" i="18"/>
  <c r="AK142" i="18"/>
  <c r="AL142" i="18"/>
  <c r="AM142" i="18"/>
  <c r="AN142" i="18"/>
  <c r="AO142" i="18"/>
  <c r="AP142" i="18"/>
  <c r="AQ142" i="18"/>
  <c r="AR142" i="18"/>
  <c r="AS142" i="18"/>
  <c r="AT142" i="18"/>
  <c r="AU142" i="18"/>
  <c r="AV142" i="18"/>
  <c r="AW142" i="18"/>
  <c r="AX142" i="18"/>
  <c r="AY142" i="18"/>
  <c r="AZ142" i="18"/>
  <c r="BA142" i="18"/>
  <c r="BB142" i="18"/>
  <c r="BC142" i="18"/>
  <c r="BD142" i="18"/>
  <c r="BE142" i="18"/>
  <c r="BF142" i="18"/>
  <c r="BG142" i="18"/>
  <c r="BH142" i="18"/>
  <c r="BI142" i="18"/>
  <c r="BJ142" i="18"/>
  <c r="BK142" i="18"/>
  <c r="BL142" i="18"/>
  <c r="BM142" i="18"/>
  <c r="BN142" i="18"/>
  <c r="BO142" i="18"/>
  <c r="BP142" i="18"/>
  <c r="BQ142" i="18"/>
  <c r="BR142" i="18"/>
  <c r="BS142" i="18"/>
  <c r="BT142" i="18"/>
  <c r="BU142" i="18"/>
  <c r="BV142" i="18"/>
  <c r="BW142" i="18"/>
  <c r="BX142" i="18"/>
  <c r="BY142" i="18"/>
  <c r="BZ142" i="18"/>
  <c r="CA142" i="18"/>
  <c r="CB142" i="18"/>
  <c r="CC142" i="18"/>
  <c r="CD142" i="18"/>
  <c r="J143" i="18"/>
  <c r="K143" i="18"/>
  <c r="L143" i="18"/>
  <c r="M143" i="18"/>
  <c r="N143" i="18"/>
  <c r="O143" i="18"/>
  <c r="P143" i="18"/>
  <c r="Q143" i="18"/>
  <c r="R143" i="18"/>
  <c r="S143" i="18"/>
  <c r="T143" i="18"/>
  <c r="U143" i="18"/>
  <c r="V143" i="18"/>
  <c r="W143" i="18"/>
  <c r="X143" i="18"/>
  <c r="Y143" i="18"/>
  <c r="Z143" i="18"/>
  <c r="AA143" i="18"/>
  <c r="AB143" i="18"/>
  <c r="AC143" i="18"/>
  <c r="AD143" i="18"/>
  <c r="AE143" i="18"/>
  <c r="AF143" i="18"/>
  <c r="AG143" i="18"/>
  <c r="AH143" i="18"/>
  <c r="AI143" i="18"/>
  <c r="AJ143" i="18"/>
  <c r="AK143" i="18"/>
  <c r="AL143" i="18"/>
  <c r="AM143" i="18"/>
  <c r="AN143" i="18"/>
  <c r="AO143" i="18"/>
  <c r="AP143" i="18"/>
  <c r="AQ143" i="18"/>
  <c r="AR143" i="18"/>
  <c r="AS143" i="18"/>
  <c r="AT143" i="18"/>
  <c r="AU143" i="18"/>
  <c r="AV143" i="18"/>
  <c r="AW143" i="18"/>
  <c r="AX143" i="18"/>
  <c r="AY143" i="18"/>
  <c r="AZ143" i="18"/>
  <c r="BA143" i="18"/>
  <c r="BB143" i="18"/>
  <c r="BC143" i="18"/>
  <c r="BD143" i="18"/>
  <c r="BE143" i="18"/>
  <c r="BF143" i="18"/>
  <c r="BG143" i="18"/>
  <c r="BH143" i="18"/>
  <c r="BI143" i="18"/>
  <c r="BJ143" i="18"/>
  <c r="BK143" i="18"/>
  <c r="BL143" i="18"/>
  <c r="BM143" i="18"/>
  <c r="BN143" i="18"/>
  <c r="BO143" i="18"/>
  <c r="BP143" i="18"/>
  <c r="BQ143" i="18"/>
  <c r="BR143" i="18"/>
  <c r="BS143" i="18"/>
  <c r="BT143" i="18"/>
  <c r="BU143" i="18"/>
  <c r="BV143" i="18"/>
  <c r="BW143" i="18"/>
  <c r="BX143" i="18"/>
  <c r="BY143" i="18"/>
  <c r="BZ143" i="18"/>
  <c r="CA143" i="18"/>
  <c r="CB143" i="18"/>
  <c r="CC143" i="18"/>
  <c r="CD143" i="18"/>
  <c r="J144" i="18"/>
  <c r="K144" i="18"/>
  <c r="L144" i="18"/>
  <c r="M144" i="18"/>
  <c r="N144" i="18"/>
  <c r="O144" i="18"/>
  <c r="P144" i="18"/>
  <c r="Q144" i="18"/>
  <c r="R144" i="18"/>
  <c r="S144" i="18"/>
  <c r="T144" i="18"/>
  <c r="U144" i="18"/>
  <c r="V144" i="18"/>
  <c r="W144" i="18"/>
  <c r="X144" i="18"/>
  <c r="Y144" i="18"/>
  <c r="Z144" i="18"/>
  <c r="AA144" i="18"/>
  <c r="AB144" i="18"/>
  <c r="AC144" i="18"/>
  <c r="AD144" i="18"/>
  <c r="AE144" i="18"/>
  <c r="AF144" i="18"/>
  <c r="AG144" i="18"/>
  <c r="AH144" i="18"/>
  <c r="AI144" i="18"/>
  <c r="AJ144" i="18"/>
  <c r="AK144" i="18"/>
  <c r="AL144" i="18"/>
  <c r="AM144" i="18"/>
  <c r="AN144" i="18"/>
  <c r="AO144" i="18"/>
  <c r="AP144" i="18"/>
  <c r="AQ144" i="18"/>
  <c r="AR144" i="18"/>
  <c r="AS144" i="18"/>
  <c r="AT144" i="18"/>
  <c r="AU144" i="18"/>
  <c r="AV144" i="18"/>
  <c r="AW144" i="18"/>
  <c r="AX144" i="18"/>
  <c r="AY144" i="18"/>
  <c r="AZ144" i="18"/>
  <c r="BA144" i="18"/>
  <c r="BB144" i="18"/>
  <c r="BC144" i="18"/>
  <c r="BD144" i="18"/>
  <c r="BE144" i="18"/>
  <c r="BF144" i="18"/>
  <c r="BG144" i="18"/>
  <c r="BH144" i="18"/>
  <c r="BI144" i="18"/>
  <c r="BJ144" i="18"/>
  <c r="BK144" i="18"/>
  <c r="BL144" i="18"/>
  <c r="BM144" i="18"/>
  <c r="BN144" i="18"/>
  <c r="BO144" i="18"/>
  <c r="BP144" i="18"/>
  <c r="BQ144" i="18"/>
  <c r="BR144" i="18"/>
  <c r="BS144" i="18"/>
  <c r="BT144" i="18"/>
  <c r="BU144" i="18"/>
  <c r="BV144" i="18"/>
  <c r="BW144" i="18"/>
  <c r="BX144" i="18"/>
  <c r="BY144" i="18"/>
  <c r="BZ144" i="18"/>
  <c r="CA144" i="18"/>
  <c r="CB144" i="18"/>
  <c r="CC144" i="18"/>
  <c r="CD144" i="18"/>
  <c r="J145" i="18"/>
  <c r="K145" i="18"/>
  <c r="L145" i="18"/>
  <c r="M145" i="18"/>
  <c r="N145" i="18"/>
  <c r="O145" i="18"/>
  <c r="P145" i="18"/>
  <c r="Q145" i="18"/>
  <c r="R145" i="18"/>
  <c r="S145" i="18"/>
  <c r="T145" i="18"/>
  <c r="U145" i="18"/>
  <c r="V145" i="18"/>
  <c r="W145" i="18"/>
  <c r="X145" i="18"/>
  <c r="Y145" i="18"/>
  <c r="Z145" i="18"/>
  <c r="AA145" i="18"/>
  <c r="AB145" i="18"/>
  <c r="AC145" i="18"/>
  <c r="AD145" i="18"/>
  <c r="AE145" i="18"/>
  <c r="AF145" i="18"/>
  <c r="AG145" i="18"/>
  <c r="AH145" i="18"/>
  <c r="AI145" i="18"/>
  <c r="AJ145" i="18"/>
  <c r="AK145" i="18"/>
  <c r="AL145" i="18"/>
  <c r="AM145" i="18"/>
  <c r="AN145" i="18"/>
  <c r="AO145" i="18"/>
  <c r="AP145" i="18"/>
  <c r="AQ145" i="18"/>
  <c r="AR145" i="18"/>
  <c r="AS145" i="18"/>
  <c r="AT145" i="18"/>
  <c r="AU145" i="18"/>
  <c r="AV145" i="18"/>
  <c r="AW145" i="18"/>
  <c r="AX145" i="18"/>
  <c r="AY145" i="18"/>
  <c r="AZ145" i="18"/>
  <c r="BA145" i="18"/>
  <c r="BB145" i="18"/>
  <c r="BC145" i="18"/>
  <c r="BD145" i="18"/>
  <c r="BE145" i="18"/>
  <c r="BF145" i="18"/>
  <c r="BG145" i="18"/>
  <c r="BH145" i="18"/>
  <c r="BI145" i="18"/>
  <c r="BJ145" i="18"/>
  <c r="BK145" i="18"/>
  <c r="BL145" i="18"/>
  <c r="BM145" i="18"/>
  <c r="BN145" i="18"/>
  <c r="BO145" i="18"/>
  <c r="BP145" i="18"/>
  <c r="BQ145" i="18"/>
  <c r="BR145" i="18"/>
  <c r="BS145" i="18"/>
  <c r="BT145" i="18"/>
  <c r="BU145" i="18"/>
  <c r="BV145" i="18"/>
  <c r="BW145" i="18"/>
  <c r="BX145" i="18"/>
  <c r="BY145" i="18"/>
  <c r="BZ145" i="18"/>
  <c r="CA145" i="18"/>
  <c r="CB145" i="18"/>
  <c r="CC145" i="18"/>
  <c r="CD145" i="18"/>
  <c r="J146" i="18"/>
  <c r="K146" i="18"/>
  <c r="L146" i="18"/>
  <c r="M146" i="18"/>
  <c r="N146" i="18"/>
  <c r="O146" i="18"/>
  <c r="P146" i="18"/>
  <c r="Q146" i="18"/>
  <c r="R146" i="18"/>
  <c r="S146" i="18"/>
  <c r="T146" i="18"/>
  <c r="U146" i="18"/>
  <c r="V146" i="18"/>
  <c r="W146" i="18"/>
  <c r="X146" i="18"/>
  <c r="Y146" i="18"/>
  <c r="Z146" i="18"/>
  <c r="AA146" i="18"/>
  <c r="AB146" i="18"/>
  <c r="AC146" i="18"/>
  <c r="AD146" i="18"/>
  <c r="AE146" i="18"/>
  <c r="AF146" i="18"/>
  <c r="AG146" i="18"/>
  <c r="AH146" i="18"/>
  <c r="AI146" i="18"/>
  <c r="AJ146" i="18"/>
  <c r="AK146" i="18"/>
  <c r="AL146" i="18"/>
  <c r="AM146" i="18"/>
  <c r="AN146" i="18"/>
  <c r="AO146" i="18"/>
  <c r="AP146" i="18"/>
  <c r="AQ146" i="18"/>
  <c r="AR146" i="18"/>
  <c r="AS146" i="18"/>
  <c r="AT146" i="18"/>
  <c r="AU146" i="18"/>
  <c r="AV146" i="18"/>
  <c r="AW146" i="18"/>
  <c r="AX146" i="18"/>
  <c r="AY146" i="18"/>
  <c r="AZ146" i="18"/>
  <c r="BA146" i="18"/>
  <c r="BB146" i="18"/>
  <c r="BC146" i="18"/>
  <c r="BD146" i="18"/>
  <c r="BE146" i="18"/>
  <c r="BF146" i="18"/>
  <c r="BG146" i="18"/>
  <c r="BH146" i="18"/>
  <c r="BI146" i="18"/>
  <c r="BJ146" i="18"/>
  <c r="BK146" i="18"/>
  <c r="BL146" i="18"/>
  <c r="BM146" i="18"/>
  <c r="BN146" i="18"/>
  <c r="BO146" i="18"/>
  <c r="BP146" i="18"/>
  <c r="BQ146" i="18"/>
  <c r="BR146" i="18"/>
  <c r="BS146" i="18"/>
  <c r="BT146" i="18"/>
  <c r="BU146" i="18"/>
  <c r="BV146" i="18"/>
  <c r="BW146" i="18"/>
  <c r="BX146" i="18"/>
  <c r="BY146" i="18"/>
  <c r="BZ146" i="18"/>
  <c r="CA146" i="18"/>
  <c r="CB146" i="18"/>
  <c r="CC146" i="18"/>
  <c r="CD146" i="18"/>
  <c r="J147" i="18"/>
  <c r="K147" i="18"/>
  <c r="L147" i="18"/>
  <c r="M147" i="18"/>
  <c r="N147" i="18"/>
  <c r="O147" i="18"/>
  <c r="P147" i="18"/>
  <c r="Q147" i="18"/>
  <c r="R147" i="18"/>
  <c r="S147" i="18"/>
  <c r="T147" i="18"/>
  <c r="U147" i="18"/>
  <c r="V147" i="18"/>
  <c r="W147" i="18"/>
  <c r="X147" i="18"/>
  <c r="Y147" i="18"/>
  <c r="Z147" i="18"/>
  <c r="AA147" i="18"/>
  <c r="AB147" i="18"/>
  <c r="AC147" i="18"/>
  <c r="AD147" i="18"/>
  <c r="AE147" i="18"/>
  <c r="AF147" i="18"/>
  <c r="AG147" i="18"/>
  <c r="AH147" i="18"/>
  <c r="AI147" i="18"/>
  <c r="AJ147" i="18"/>
  <c r="AK147" i="18"/>
  <c r="AL147" i="18"/>
  <c r="AM147" i="18"/>
  <c r="AN147" i="18"/>
  <c r="AO147" i="18"/>
  <c r="AP147" i="18"/>
  <c r="AQ147" i="18"/>
  <c r="AR147" i="18"/>
  <c r="AS147" i="18"/>
  <c r="AT147" i="18"/>
  <c r="AU147" i="18"/>
  <c r="AV147" i="18"/>
  <c r="AW147" i="18"/>
  <c r="AX147" i="18"/>
  <c r="AY147" i="18"/>
  <c r="AZ147" i="18"/>
  <c r="BA147" i="18"/>
  <c r="BB147" i="18"/>
  <c r="BC147" i="18"/>
  <c r="BD147" i="18"/>
  <c r="BE147" i="18"/>
  <c r="BF147" i="18"/>
  <c r="BG147" i="18"/>
  <c r="BH147" i="18"/>
  <c r="BI147" i="18"/>
  <c r="BJ147" i="18"/>
  <c r="BK147" i="18"/>
  <c r="BL147" i="18"/>
  <c r="BM147" i="18"/>
  <c r="BN147" i="18"/>
  <c r="BO147" i="18"/>
  <c r="BP147" i="18"/>
  <c r="BQ147" i="18"/>
  <c r="BR147" i="18"/>
  <c r="BS147" i="18"/>
  <c r="BT147" i="18"/>
  <c r="BU147" i="18"/>
  <c r="BV147" i="18"/>
  <c r="BW147" i="18"/>
  <c r="BX147" i="18"/>
  <c r="BY147" i="18"/>
  <c r="BZ147" i="18"/>
  <c r="CA147" i="18"/>
  <c r="CB147" i="18"/>
  <c r="CC147" i="18"/>
  <c r="CD147" i="18"/>
  <c r="J148" i="18"/>
  <c r="K148" i="18"/>
  <c r="L148" i="18"/>
  <c r="M148" i="18"/>
  <c r="N148" i="18"/>
  <c r="O148" i="18"/>
  <c r="P148" i="18"/>
  <c r="Q148" i="18"/>
  <c r="R148" i="18"/>
  <c r="S148" i="18"/>
  <c r="T148" i="18"/>
  <c r="U148" i="18"/>
  <c r="V148" i="18"/>
  <c r="W148" i="18"/>
  <c r="X148" i="18"/>
  <c r="Y148" i="18"/>
  <c r="Z148" i="18"/>
  <c r="AA148" i="18"/>
  <c r="AB148" i="18"/>
  <c r="AC148" i="18"/>
  <c r="AD148" i="18"/>
  <c r="AE148" i="18"/>
  <c r="AF148" i="18"/>
  <c r="AG148" i="18"/>
  <c r="AH148" i="18"/>
  <c r="AI148" i="18"/>
  <c r="AJ148" i="18"/>
  <c r="AK148" i="18"/>
  <c r="AL148" i="18"/>
  <c r="AM148" i="18"/>
  <c r="AN148" i="18"/>
  <c r="AO148" i="18"/>
  <c r="AP148" i="18"/>
  <c r="AQ148" i="18"/>
  <c r="AR148" i="18"/>
  <c r="AS148" i="18"/>
  <c r="AT148" i="18"/>
  <c r="AU148" i="18"/>
  <c r="AV148" i="18"/>
  <c r="AW148" i="18"/>
  <c r="AX148" i="18"/>
  <c r="AY148" i="18"/>
  <c r="AZ148" i="18"/>
  <c r="BA148" i="18"/>
  <c r="BB148" i="18"/>
  <c r="BC148" i="18"/>
  <c r="BD148" i="18"/>
  <c r="BE148" i="18"/>
  <c r="BF148" i="18"/>
  <c r="BG148" i="18"/>
  <c r="BH148" i="18"/>
  <c r="BI148" i="18"/>
  <c r="BJ148" i="18"/>
  <c r="BK148" i="18"/>
  <c r="BL148" i="18"/>
  <c r="BM148" i="18"/>
  <c r="BN148" i="18"/>
  <c r="BO148" i="18"/>
  <c r="BP148" i="18"/>
  <c r="BQ148" i="18"/>
  <c r="BR148" i="18"/>
  <c r="BS148" i="18"/>
  <c r="BT148" i="18"/>
  <c r="BU148" i="18"/>
  <c r="BV148" i="18"/>
  <c r="BW148" i="18"/>
  <c r="BX148" i="18"/>
  <c r="BY148" i="18"/>
  <c r="BZ148" i="18"/>
  <c r="CA148" i="18"/>
  <c r="CB148" i="18"/>
  <c r="CC148" i="18"/>
  <c r="CD148" i="18"/>
  <c r="J149" i="18"/>
  <c r="K149" i="18"/>
  <c r="L149" i="18"/>
  <c r="M149" i="18"/>
  <c r="N149" i="18"/>
  <c r="O149" i="18"/>
  <c r="P149" i="18"/>
  <c r="Q149" i="18"/>
  <c r="R149" i="18"/>
  <c r="S149" i="18"/>
  <c r="T149" i="18"/>
  <c r="U149" i="18"/>
  <c r="V149" i="18"/>
  <c r="W149" i="18"/>
  <c r="X149" i="18"/>
  <c r="Y149" i="18"/>
  <c r="Z149" i="18"/>
  <c r="AA149" i="18"/>
  <c r="AB149" i="18"/>
  <c r="AC149" i="18"/>
  <c r="AD149" i="18"/>
  <c r="AE149" i="18"/>
  <c r="AF149" i="18"/>
  <c r="AG149" i="18"/>
  <c r="AH149" i="18"/>
  <c r="AI149" i="18"/>
  <c r="AJ149" i="18"/>
  <c r="AK149" i="18"/>
  <c r="AL149" i="18"/>
  <c r="AM149" i="18"/>
  <c r="AN149" i="18"/>
  <c r="AO149" i="18"/>
  <c r="AP149" i="18"/>
  <c r="AQ149" i="18"/>
  <c r="AR149" i="18"/>
  <c r="AS149" i="18"/>
  <c r="AT149" i="18"/>
  <c r="AU149" i="18"/>
  <c r="AV149" i="18"/>
  <c r="AW149" i="18"/>
  <c r="AX149" i="18"/>
  <c r="AY149" i="18"/>
  <c r="AZ149" i="18"/>
  <c r="BA149" i="18"/>
  <c r="BB149" i="18"/>
  <c r="BC149" i="18"/>
  <c r="BD149" i="18"/>
  <c r="BE149" i="18"/>
  <c r="BF149" i="18"/>
  <c r="BG149" i="18"/>
  <c r="BH149" i="18"/>
  <c r="BI149" i="18"/>
  <c r="BJ149" i="18"/>
  <c r="BK149" i="18"/>
  <c r="BL149" i="18"/>
  <c r="BM149" i="18"/>
  <c r="BN149" i="18"/>
  <c r="BO149" i="18"/>
  <c r="BP149" i="18"/>
  <c r="BQ149" i="18"/>
  <c r="BR149" i="18"/>
  <c r="BS149" i="18"/>
  <c r="BT149" i="18"/>
  <c r="BU149" i="18"/>
  <c r="BV149" i="18"/>
  <c r="BW149" i="18"/>
  <c r="BX149" i="18"/>
  <c r="BY149" i="18"/>
  <c r="BZ149" i="18"/>
  <c r="CA149" i="18"/>
  <c r="CB149" i="18"/>
  <c r="CC149" i="18"/>
  <c r="CD149" i="18"/>
  <c r="J150" i="18"/>
  <c r="K150" i="18"/>
  <c r="L150" i="18"/>
  <c r="M150" i="18"/>
  <c r="N150" i="18"/>
  <c r="O150" i="18"/>
  <c r="P150" i="18"/>
  <c r="Q150" i="18"/>
  <c r="R150" i="18"/>
  <c r="S150" i="18"/>
  <c r="T150" i="18"/>
  <c r="U150" i="18"/>
  <c r="V150" i="18"/>
  <c r="W150" i="18"/>
  <c r="X150" i="18"/>
  <c r="Y150" i="18"/>
  <c r="Z150" i="18"/>
  <c r="AA150" i="18"/>
  <c r="AB150" i="18"/>
  <c r="AC150" i="18"/>
  <c r="AD150" i="18"/>
  <c r="AE150" i="18"/>
  <c r="AF150" i="18"/>
  <c r="AG150" i="18"/>
  <c r="AH150" i="18"/>
  <c r="AI150" i="18"/>
  <c r="AJ150" i="18"/>
  <c r="AK150" i="18"/>
  <c r="AL150" i="18"/>
  <c r="AM150" i="18"/>
  <c r="AN150" i="18"/>
  <c r="AO150" i="18"/>
  <c r="AP150" i="18"/>
  <c r="AQ150" i="18"/>
  <c r="AR150" i="18"/>
  <c r="AS150" i="18"/>
  <c r="AT150" i="18"/>
  <c r="AU150" i="18"/>
  <c r="AV150" i="18"/>
  <c r="AW150" i="18"/>
  <c r="AX150" i="18"/>
  <c r="AY150" i="18"/>
  <c r="AZ150" i="18"/>
  <c r="BA150" i="18"/>
  <c r="BB150" i="18"/>
  <c r="BC150" i="18"/>
  <c r="BD150" i="18"/>
  <c r="BE150" i="18"/>
  <c r="BF150" i="18"/>
  <c r="BG150" i="18"/>
  <c r="BH150" i="18"/>
  <c r="BI150" i="18"/>
  <c r="BJ150" i="18"/>
  <c r="BK150" i="18"/>
  <c r="BL150" i="18"/>
  <c r="BM150" i="18"/>
  <c r="BN150" i="18"/>
  <c r="BO150" i="18"/>
  <c r="BP150" i="18"/>
  <c r="BQ150" i="18"/>
  <c r="BR150" i="18"/>
  <c r="BS150" i="18"/>
  <c r="BT150" i="18"/>
  <c r="BU150" i="18"/>
  <c r="BV150" i="18"/>
  <c r="BW150" i="18"/>
  <c r="BX150" i="18"/>
  <c r="BY150" i="18"/>
  <c r="BZ150" i="18"/>
  <c r="CA150" i="18"/>
  <c r="CB150" i="18"/>
  <c r="CC150" i="18"/>
  <c r="CD150" i="18"/>
  <c r="J151" i="18"/>
  <c r="K151" i="18"/>
  <c r="L151" i="18"/>
  <c r="M151" i="18"/>
  <c r="N151" i="18"/>
  <c r="O151" i="18"/>
  <c r="P151" i="18"/>
  <c r="Q151" i="18"/>
  <c r="R151" i="18"/>
  <c r="S151" i="18"/>
  <c r="T151" i="18"/>
  <c r="U151" i="18"/>
  <c r="V151" i="18"/>
  <c r="W151" i="18"/>
  <c r="X151" i="18"/>
  <c r="Y151" i="18"/>
  <c r="Z151" i="18"/>
  <c r="AA151" i="18"/>
  <c r="AB151" i="18"/>
  <c r="AC151" i="18"/>
  <c r="AD151" i="18"/>
  <c r="AE151" i="18"/>
  <c r="AF151" i="18"/>
  <c r="AG151" i="18"/>
  <c r="AH151" i="18"/>
  <c r="AI151" i="18"/>
  <c r="AJ151" i="18"/>
  <c r="AK151" i="18"/>
  <c r="AL151" i="18"/>
  <c r="AM151" i="18"/>
  <c r="AN151" i="18"/>
  <c r="AO151" i="18"/>
  <c r="AP151" i="18"/>
  <c r="AQ151" i="18"/>
  <c r="AR151" i="18"/>
  <c r="AS151" i="18"/>
  <c r="AT151" i="18"/>
  <c r="AU151" i="18"/>
  <c r="AV151" i="18"/>
  <c r="AW151" i="18"/>
  <c r="AX151" i="18"/>
  <c r="AY151" i="18"/>
  <c r="AZ151" i="18"/>
  <c r="BA151" i="18"/>
  <c r="BB151" i="18"/>
  <c r="BC151" i="18"/>
  <c r="BD151" i="18"/>
  <c r="BE151" i="18"/>
  <c r="BF151" i="18"/>
  <c r="BG151" i="18"/>
  <c r="BH151" i="18"/>
  <c r="BI151" i="18"/>
  <c r="BJ151" i="18"/>
  <c r="BK151" i="18"/>
  <c r="BL151" i="18"/>
  <c r="BM151" i="18"/>
  <c r="BN151" i="18"/>
  <c r="BO151" i="18"/>
  <c r="BP151" i="18"/>
  <c r="BQ151" i="18"/>
  <c r="BR151" i="18"/>
  <c r="BS151" i="18"/>
  <c r="BT151" i="18"/>
  <c r="BU151" i="18"/>
  <c r="BV151" i="18"/>
  <c r="BW151" i="18"/>
  <c r="BX151" i="18"/>
  <c r="BY151" i="18"/>
  <c r="BZ151" i="18"/>
  <c r="CA151" i="18"/>
  <c r="CB151" i="18"/>
  <c r="CC151" i="18"/>
  <c r="CD151" i="18"/>
  <c r="J152" i="18"/>
  <c r="K152" i="18"/>
  <c r="L152" i="18"/>
  <c r="M152" i="18"/>
  <c r="N152" i="18"/>
  <c r="O152" i="18"/>
  <c r="P152" i="18"/>
  <c r="Q152" i="18"/>
  <c r="R152" i="18"/>
  <c r="S152" i="18"/>
  <c r="T152" i="18"/>
  <c r="U152" i="18"/>
  <c r="V152" i="18"/>
  <c r="W152" i="18"/>
  <c r="X152" i="18"/>
  <c r="Y152" i="18"/>
  <c r="Z152" i="18"/>
  <c r="AA152" i="18"/>
  <c r="AB152" i="18"/>
  <c r="AC152" i="18"/>
  <c r="AD152" i="18"/>
  <c r="AE152" i="18"/>
  <c r="AF152" i="18"/>
  <c r="AG152" i="18"/>
  <c r="AH152" i="18"/>
  <c r="AI152" i="18"/>
  <c r="AJ152" i="18"/>
  <c r="AK152" i="18"/>
  <c r="AL152" i="18"/>
  <c r="AM152" i="18"/>
  <c r="AN152" i="18"/>
  <c r="AO152" i="18"/>
  <c r="AP152" i="18"/>
  <c r="AQ152" i="18"/>
  <c r="AR152" i="18"/>
  <c r="AS152" i="18"/>
  <c r="AT152" i="18"/>
  <c r="AU152" i="18"/>
  <c r="AV152" i="18"/>
  <c r="AW152" i="18"/>
  <c r="AX152" i="18"/>
  <c r="AY152" i="18"/>
  <c r="AZ152" i="18"/>
  <c r="BA152" i="18"/>
  <c r="BB152" i="18"/>
  <c r="BC152" i="18"/>
  <c r="BD152" i="18"/>
  <c r="BE152" i="18"/>
  <c r="BF152" i="18"/>
  <c r="BG152" i="18"/>
  <c r="BH152" i="18"/>
  <c r="BI152" i="18"/>
  <c r="BJ152" i="18"/>
  <c r="BK152" i="18"/>
  <c r="BL152" i="18"/>
  <c r="BM152" i="18"/>
  <c r="BN152" i="18"/>
  <c r="BO152" i="18"/>
  <c r="BP152" i="18"/>
  <c r="BQ152" i="18"/>
  <c r="BR152" i="18"/>
  <c r="BS152" i="18"/>
  <c r="BT152" i="18"/>
  <c r="BU152" i="18"/>
  <c r="BV152" i="18"/>
  <c r="BW152" i="18"/>
  <c r="BX152" i="18"/>
  <c r="BY152" i="18"/>
  <c r="BZ152" i="18"/>
  <c r="CA152" i="18"/>
  <c r="CB152" i="18"/>
  <c r="CC152" i="18"/>
  <c r="CD152" i="18"/>
  <c r="J153" i="18"/>
  <c r="K153" i="18"/>
  <c r="L153" i="18"/>
  <c r="M153" i="18"/>
  <c r="N153" i="18"/>
  <c r="O153" i="18"/>
  <c r="P153" i="18"/>
  <c r="Q153" i="18"/>
  <c r="R153" i="18"/>
  <c r="S153" i="18"/>
  <c r="T153" i="18"/>
  <c r="U153" i="18"/>
  <c r="V153" i="18"/>
  <c r="W153" i="18"/>
  <c r="X153" i="18"/>
  <c r="Y153" i="18"/>
  <c r="Z153" i="18"/>
  <c r="AA153" i="18"/>
  <c r="AB153" i="18"/>
  <c r="AC153" i="18"/>
  <c r="AD153" i="18"/>
  <c r="AE153" i="18"/>
  <c r="AF153" i="18"/>
  <c r="AG153" i="18"/>
  <c r="AH153" i="18"/>
  <c r="AI153" i="18"/>
  <c r="AJ153" i="18"/>
  <c r="AK153" i="18"/>
  <c r="AL153" i="18"/>
  <c r="AM153" i="18"/>
  <c r="AN153" i="18"/>
  <c r="AO153" i="18"/>
  <c r="AP153" i="18"/>
  <c r="AQ153" i="18"/>
  <c r="AR153" i="18"/>
  <c r="AS153" i="18"/>
  <c r="AT153" i="18"/>
  <c r="AU153" i="18"/>
  <c r="AV153" i="18"/>
  <c r="AW153" i="18"/>
  <c r="AX153" i="18"/>
  <c r="AY153" i="18"/>
  <c r="AZ153" i="18"/>
  <c r="BA153" i="18"/>
  <c r="BB153" i="18"/>
  <c r="BC153" i="18"/>
  <c r="BD153" i="18"/>
  <c r="BE153" i="18"/>
  <c r="BF153" i="18"/>
  <c r="BG153" i="18"/>
  <c r="BH153" i="18"/>
  <c r="BI153" i="18"/>
  <c r="BJ153" i="18"/>
  <c r="BK153" i="18"/>
  <c r="BL153" i="18"/>
  <c r="BM153" i="18"/>
  <c r="BN153" i="18"/>
  <c r="BO153" i="18"/>
  <c r="BP153" i="18"/>
  <c r="BQ153" i="18"/>
  <c r="BR153" i="18"/>
  <c r="BS153" i="18"/>
  <c r="BT153" i="18"/>
  <c r="BU153" i="18"/>
  <c r="BV153" i="18"/>
  <c r="BW153" i="18"/>
  <c r="BX153" i="18"/>
  <c r="BY153" i="18"/>
  <c r="BZ153" i="18"/>
  <c r="CA153" i="18"/>
  <c r="CB153" i="18"/>
  <c r="CC153" i="18"/>
  <c r="CD153" i="18"/>
  <c r="J154" i="18"/>
  <c r="K154" i="18"/>
  <c r="L154" i="18"/>
  <c r="M154" i="18"/>
  <c r="N154" i="18"/>
  <c r="O154" i="18"/>
  <c r="P154" i="18"/>
  <c r="Q154" i="18"/>
  <c r="R154" i="18"/>
  <c r="S154" i="18"/>
  <c r="T154" i="18"/>
  <c r="U154" i="18"/>
  <c r="V154" i="18"/>
  <c r="W154" i="18"/>
  <c r="X154" i="18"/>
  <c r="Y154" i="18"/>
  <c r="Z154" i="18"/>
  <c r="AA154" i="18"/>
  <c r="AB154" i="18"/>
  <c r="AC154" i="18"/>
  <c r="AD154" i="18"/>
  <c r="AE154" i="18"/>
  <c r="AF154" i="18"/>
  <c r="AG154" i="18"/>
  <c r="AH154" i="18"/>
  <c r="AI154" i="18"/>
  <c r="AJ154" i="18"/>
  <c r="AK154" i="18"/>
  <c r="AL154" i="18"/>
  <c r="AM154" i="18"/>
  <c r="AN154" i="18"/>
  <c r="AO154" i="18"/>
  <c r="AP154" i="18"/>
  <c r="AQ154" i="18"/>
  <c r="AR154" i="18"/>
  <c r="AS154" i="18"/>
  <c r="AT154" i="18"/>
  <c r="AU154" i="18"/>
  <c r="AV154" i="18"/>
  <c r="AW154" i="18"/>
  <c r="AX154" i="18"/>
  <c r="AY154" i="18"/>
  <c r="AZ154" i="18"/>
  <c r="BA154" i="18"/>
  <c r="BB154" i="18"/>
  <c r="BC154" i="18"/>
  <c r="BD154" i="18"/>
  <c r="BE154" i="18"/>
  <c r="BF154" i="18"/>
  <c r="BG154" i="18"/>
  <c r="BH154" i="18"/>
  <c r="BI154" i="18"/>
  <c r="BJ154" i="18"/>
  <c r="BK154" i="18"/>
  <c r="BL154" i="18"/>
  <c r="BM154" i="18"/>
  <c r="BN154" i="18"/>
  <c r="BO154" i="18"/>
  <c r="BP154" i="18"/>
  <c r="BQ154" i="18"/>
  <c r="BR154" i="18"/>
  <c r="BS154" i="18"/>
  <c r="BT154" i="18"/>
  <c r="BU154" i="18"/>
  <c r="BV154" i="18"/>
  <c r="BW154" i="18"/>
  <c r="BX154" i="18"/>
  <c r="BY154" i="18"/>
  <c r="BZ154" i="18"/>
  <c r="CA154" i="18"/>
  <c r="CB154" i="18"/>
  <c r="CC154" i="18"/>
  <c r="CD154" i="18"/>
  <c r="J155" i="18"/>
  <c r="K155" i="18"/>
  <c r="L155" i="18"/>
  <c r="M155" i="18"/>
  <c r="N155" i="18"/>
  <c r="O155" i="18"/>
  <c r="P155" i="18"/>
  <c r="Q155" i="18"/>
  <c r="R155" i="18"/>
  <c r="S155" i="18"/>
  <c r="T155" i="18"/>
  <c r="U155" i="18"/>
  <c r="V155" i="18"/>
  <c r="W155" i="18"/>
  <c r="X155" i="18"/>
  <c r="Y155" i="18"/>
  <c r="Z155" i="18"/>
  <c r="AA155" i="18"/>
  <c r="AB155" i="18"/>
  <c r="AC155" i="18"/>
  <c r="AD155" i="18"/>
  <c r="AE155" i="18"/>
  <c r="AF155" i="18"/>
  <c r="AG155" i="18"/>
  <c r="AH155" i="18"/>
  <c r="AI155" i="18"/>
  <c r="AJ155" i="18"/>
  <c r="AK155" i="18"/>
  <c r="AL155" i="18"/>
  <c r="AM155" i="18"/>
  <c r="AN155" i="18"/>
  <c r="AO155" i="18"/>
  <c r="AP155" i="18"/>
  <c r="AQ155" i="18"/>
  <c r="AR155" i="18"/>
  <c r="AS155" i="18"/>
  <c r="AT155" i="18"/>
  <c r="AU155" i="18"/>
  <c r="AV155" i="18"/>
  <c r="AW155" i="18"/>
  <c r="AX155" i="18"/>
  <c r="AY155" i="18"/>
  <c r="AZ155" i="18"/>
  <c r="BA155" i="18"/>
  <c r="BB155" i="18"/>
  <c r="BC155" i="18"/>
  <c r="BD155" i="18"/>
  <c r="BE155" i="18"/>
  <c r="BF155" i="18"/>
  <c r="BG155" i="18"/>
  <c r="BH155" i="18"/>
  <c r="BI155" i="18"/>
  <c r="BJ155" i="18"/>
  <c r="BK155" i="18"/>
  <c r="BL155" i="18"/>
  <c r="BM155" i="18"/>
  <c r="BN155" i="18"/>
  <c r="BO155" i="18"/>
  <c r="BP155" i="18"/>
  <c r="BQ155" i="18"/>
  <c r="BR155" i="18"/>
  <c r="BS155" i="18"/>
  <c r="BT155" i="18"/>
  <c r="BU155" i="18"/>
  <c r="BV155" i="18"/>
  <c r="BW155" i="18"/>
  <c r="BX155" i="18"/>
  <c r="BY155" i="18"/>
  <c r="BZ155" i="18"/>
  <c r="CA155" i="18"/>
  <c r="CB155" i="18"/>
  <c r="CC155" i="18"/>
  <c r="CD155" i="18"/>
  <c r="J156" i="18"/>
  <c r="K156" i="18"/>
  <c r="L156" i="18"/>
  <c r="M156" i="18"/>
  <c r="N156" i="18"/>
  <c r="O156" i="18"/>
  <c r="P156" i="18"/>
  <c r="Q156" i="18"/>
  <c r="R156" i="18"/>
  <c r="S156" i="18"/>
  <c r="T156" i="18"/>
  <c r="U156" i="18"/>
  <c r="V156" i="18"/>
  <c r="W156" i="18"/>
  <c r="X156" i="18"/>
  <c r="Y156" i="18"/>
  <c r="Z156" i="18"/>
  <c r="AA156" i="18"/>
  <c r="AB156" i="18"/>
  <c r="AC156" i="18"/>
  <c r="AD156" i="18"/>
  <c r="AE156" i="18"/>
  <c r="AF156" i="18"/>
  <c r="AG156" i="18"/>
  <c r="AH156" i="18"/>
  <c r="AI156" i="18"/>
  <c r="AJ156" i="18"/>
  <c r="AK156" i="18"/>
  <c r="AL156" i="18"/>
  <c r="AM156" i="18"/>
  <c r="AN156" i="18"/>
  <c r="AO156" i="18"/>
  <c r="AP156" i="18"/>
  <c r="AQ156" i="18"/>
  <c r="AR156" i="18"/>
  <c r="AS156" i="18"/>
  <c r="AT156" i="18"/>
  <c r="AU156" i="18"/>
  <c r="AV156" i="18"/>
  <c r="AW156" i="18"/>
  <c r="AX156" i="18"/>
  <c r="AY156" i="18"/>
  <c r="AZ156" i="18"/>
  <c r="BA156" i="18"/>
  <c r="BB156" i="18"/>
  <c r="BC156" i="18"/>
  <c r="BD156" i="18"/>
  <c r="BE156" i="18"/>
  <c r="BF156" i="18"/>
  <c r="BG156" i="18"/>
  <c r="BH156" i="18"/>
  <c r="BI156" i="18"/>
  <c r="BJ156" i="18"/>
  <c r="BK156" i="18"/>
  <c r="BL156" i="18"/>
  <c r="BM156" i="18"/>
  <c r="BN156" i="18"/>
  <c r="BO156" i="18"/>
  <c r="BP156" i="18"/>
  <c r="BQ156" i="18"/>
  <c r="BR156" i="18"/>
  <c r="BS156" i="18"/>
  <c r="BT156" i="18"/>
  <c r="BU156" i="18"/>
  <c r="BV156" i="18"/>
  <c r="BW156" i="18"/>
  <c r="BX156" i="18"/>
  <c r="BY156" i="18"/>
  <c r="BZ156" i="18"/>
  <c r="CA156" i="18"/>
  <c r="CB156" i="18"/>
  <c r="CC156" i="18"/>
  <c r="CD156" i="18"/>
  <c r="J157" i="18"/>
  <c r="K157" i="18"/>
  <c r="L157" i="18"/>
  <c r="M157" i="18"/>
  <c r="N157" i="18"/>
  <c r="O157" i="18"/>
  <c r="P157" i="18"/>
  <c r="Q157" i="18"/>
  <c r="R157" i="18"/>
  <c r="S157" i="18"/>
  <c r="T157" i="18"/>
  <c r="U157" i="18"/>
  <c r="V157" i="18"/>
  <c r="W157" i="18"/>
  <c r="X157" i="18"/>
  <c r="Y157" i="18"/>
  <c r="Z157" i="18"/>
  <c r="AA157" i="18"/>
  <c r="AB157" i="18"/>
  <c r="AC157" i="18"/>
  <c r="AD157" i="18"/>
  <c r="AE157" i="18"/>
  <c r="AF157" i="18"/>
  <c r="AG157" i="18"/>
  <c r="AH157" i="18"/>
  <c r="AI157" i="18"/>
  <c r="AJ157" i="18"/>
  <c r="AK157" i="18"/>
  <c r="AL157" i="18"/>
  <c r="AM157" i="18"/>
  <c r="AN157" i="18"/>
  <c r="AO157" i="18"/>
  <c r="AP157" i="18"/>
  <c r="AQ157" i="18"/>
  <c r="AR157" i="18"/>
  <c r="AS157" i="18"/>
  <c r="AT157" i="18"/>
  <c r="AU157" i="18"/>
  <c r="AV157" i="18"/>
  <c r="AW157" i="18"/>
  <c r="AX157" i="18"/>
  <c r="AY157" i="18"/>
  <c r="AZ157" i="18"/>
  <c r="BA157" i="18"/>
  <c r="BB157" i="18"/>
  <c r="BC157" i="18"/>
  <c r="BD157" i="18"/>
  <c r="BE157" i="18"/>
  <c r="BF157" i="18"/>
  <c r="BG157" i="18"/>
  <c r="BH157" i="18"/>
  <c r="BI157" i="18"/>
  <c r="BJ157" i="18"/>
  <c r="BK157" i="18"/>
  <c r="BL157" i="18"/>
  <c r="BM157" i="18"/>
  <c r="BN157" i="18"/>
  <c r="BO157" i="18"/>
  <c r="BP157" i="18"/>
  <c r="BQ157" i="18"/>
  <c r="BR157" i="18"/>
  <c r="BS157" i="18"/>
  <c r="BT157" i="18"/>
  <c r="BU157" i="18"/>
  <c r="BV157" i="18"/>
  <c r="BW157" i="18"/>
  <c r="BX157" i="18"/>
  <c r="BY157" i="18"/>
  <c r="BZ157" i="18"/>
  <c r="CA157" i="18"/>
  <c r="CB157" i="18"/>
  <c r="CC157" i="18"/>
  <c r="CD157" i="18"/>
  <c r="J158" i="18"/>
  <c r="K158" i="18"/>
  <c r="L158" i="18"/>
  <c r="M158" i="18"/>
  <c r="N158" i="18"/>
  <c r="O158" i="18"/>
  <c r="P158" i="18"/>
  <c r="Q158" i="18"/>
  <c r="R158" i="18"/>
  <c r="S158" i="18"/>
  <c r="T158" i="18"/>
  <c r="U158" i="18"/>
  <c r="V158" i="18"/>
  <c r="W158" i="18"/>
  <c r="X158" i="18"/>
  <c r="Y158" i="18"/>
  <c r="Z158" i="18"/>
  <c r="AA158" i="18"/>
  <c r="AB158" i="18"/>
  <c r="AC158" i="18"/>
  <c r="AD158" i="18"/>
  <c r="AE158" i="18"/>
  <c r="AF158" i="18"/>
  <c r="AG158" i="18"/>
  <c r="AH158" i="18"/>
  <c r="AI158" i="18"/>
  <c r="AJ158" i="18"/>
  <c r="AK158" i="18"/>
  <c r="AL158" i="18"/>
  <c r="AM158" i="18"/>
  <c r="AN158" i="18"/>
  <c r="AO158" i="18"/>
  <c r="AP158" i="18"/>
  <c r="AQ158" i="18"/>
  <c r="AR158" i="18"/>
  <c r="AS158" i="18"/>
  <c r="AT158" i="18"/>
  <c r="AU158" i="18"/>
  <c r="AV158" i="18"/>
  <c r="AW158" i="18"/>
  <c r="AX158" i="18"/>
  <c r="AY158" i="18"/>
  <c r="AZ158" i="18"/>
  <c r="BA158" i="18"/>
  <c r="BB158" i="18"/>
  <c r="BC158" i="18"/>
  <c r="BD158" i="18"/>
  <c r="BE158" i="18"/>
  <c r="BF158" i="18"/>
  <c r="BG158" i="18"/>
  <c r="BH158" i="18"/>
  <c r="BI158" i="18"/>
  <c r="BJ158" i="18"/>
  <c r="BK158" i="18"/>
  <c r="BL158" i="18"/>
  <c r="BM158" i="18"/>
  <c r="BN158" i="18"/>
  <c r="BO158" i="18"/>
  <c r="BP158" i="18"/>
  <c r="BQ158" i="18"/>
  <c r="BR158" i="18"/>
  <c r="BS158" i="18"/>
  <c r="BT158" i="18"/>
  <c r="BU158" i="18"/>
  <c r="BV158" i="18"/>
  <c r="BW158" i="18"/>
  <c r="BX158" i="18"/>
  <c r="BY158" i="18"/>
  <c r="BZ158" i="18"/>
  <c r="CA158" i="18"/>
  <c r="CB158" i="18"/>
  <c r="CC158" i="18"/>
  <c r="CD158" i="18"/>
  <c r="J159" i="18"/>
  <c r="K159" i="18"/>
  <c r="L159" i="18"/>
  <c r="M159" i="18"/>
  <c r="N159" i="18"/>
  <c r="O159" i="18"/>
  <c r="P159" i="18"/>
  <c r="Q159" i="18"/>
  <c r="R159" i="18"/>
  <c r="S159" i="18"/>
  <c r="T159" i="18"/>
  <c r="U159" i="18"/>
  <c r="V159" i="18"/>
  <c r="W159" i="18"/>
  <c r="X159" i="18"/>
  <c r="Y159" i="18"/>
  <c r="Z159" i="18"/>
  <c r="AA159" i="18"/>
  <c r="AB159" i="18"/>
  <c r="AC159" i="18"/>
  <c r="AD159" i="18"/>
  <c r="AE159" i="18"/>
  <c r="AF159" i="18"/>
  <c r="AG159" i="18"/>
  <c r="AH159" i="18"/>
  <c r="AI159" i="18"/>
  <c r="AJ159" i="18"/>
  <c r="AK159" i="18"/>
  <c r="AL159" i="18"/>
  <c r="AM159" i="18"/>
  <c r="AN159" i="18"/>
  <c r="AO159" i="18"/>
  <c r="AP159" i="18"/>
  <c r="AQ159" i="18"/>
  <c r="AR159" i="18"/>
  <c r="AS159" i="18"/>
  <c r="AT159" i="18"/>
  <c r="AU159" i="18"/>
  <c r="AV159" i="18"/>
  <c r="AW159" i="18"/>
  <c r="AX159" i="18"/>
  <c r="AY159" i="18"/>
  <c r="AZ159" i="18"/>
  <c r="BA159" i="18"/>
  <c r="BB159" i="18"/>
  <c r="BC159" i="18"/>
  <c r="BD159" i="18"/>
  <c r="BE159" i="18"/>
  <c r="BF159" i="18"/>
  <c r="BG159" i="18"/>
  <c r="BH159" i="18"/>
  <c r="BI159" i="18"/>
  <c r="BJ159" i="18"/>
  <c r="BK159" i="18"/>
  <c r="BL159" i="18"/>
  <c r="BM159" i="18"/>
  <c r="BN159" i="18"/>
  <c r="BO159" i="18"/>
  <c r="BP159" i="18"/>
  <c r="BQ159" i="18"/>
  <c r="BR159" i="18"/>
  <c r="BS159" i="18"/>
  <c r="BT159" i="18"/>
  <c r="BU159" i="18"/>
  <c r="BV159" i="18"/>
  <c r="BW159" i="18"/>
  <c r="BX159" i="18"/>
  <c r="BY159" i="18"/>
  <c r="BZ159" i="18"/>
  <c r="CA159" i="18"/>
  <c r="CB159" i="18"/>
  <c r="CC159" i="18"/>
  <c r="CD159" i="18"/>
  <c r="J160" i="18"/>
  <c r="K160" i="18"/>
  <c r="L160" i="18"/>
  <c r="M160" i="18"/>
  <c r="N160" i="18"/>
  <c r="O160" i="18"/>
  <c r="P160" i="18"/>
  <c r="Q160" i="18"/>
  <c r="R160" i="18"/>
  <c r="S160" i="18"/>
  <c r="T160" i="18"/>
  <c r="U160" i="18"/>
  <c r="V160" i="18"/>
  <c r="W160" i="18"/>
  <c r="X160" i="18"/>
  <c r="Y160" i="18"/>
  <c r="Z160" i="18"/>
  <c r="AA160" i="18"/>
  <c r="AB160" i="18"/>
  <c r="AC160" i="18"/>
  <c r="AD160" i="18"/>
  <c r="AE160" i="18"/>
  <c r="AF160" i="18"/>
  <c r="AG160" i="18"/>
  <c r="AH160" i="18"/>
  <c r="AI160" i="18"/>
  <c r="AJ160" i="18"/>
  <c r="AK160" i="18"/>
  <c r="AL160" i="18"/>
  <c r="AM160" i="18"/>
  <c r="AN160" i="18"/>
  <c r="AO160" i="18"/>
  <c r="AP160" i="18"/>
  <c r="AQ160" i="18"/>
  <c r="AR160" i="18"/>
  <c r="AS160" i="18"/>
  <c r="AT160" i="18"/>
  <c r="AU160" i="18"/>
  <c r="AV160" i="18"/>
  <c r="AW160" i="18"/>
  <c r="AX160" i="18"/>
  <c r="AY160" i="18"/>
  <c r="AZ160" i="18"/>
  <c r="BA160" i="18"/>
  <c r="BB160" i="18"/>
  <c r="BC160" i="18"/>
  <c r="BD160" i="18"/>
  <c r="BE160" i="18"/>
  <c r="BF160" i="18"/>
  <c r="BG160" i="18"/>
  <c r="BH160" i="18"/>
  <c r="BI160" i="18"/>
  <c r="BJ160" i="18"/>
  <c r="BK160" i="18"/>
  <c r="BL160" i="18"/>
  <c r="BM160" i="18"/>
  <c r="BN160" i="18"/>
  <c r="BO160" i="18"/>
  <c r="BP160" i="18"/>
  <c r="BQ160" i="18"/>
  <c r="BR160" i="18"/>
  <c r="BS160" i="18"/>
  <c r="BT160" i="18"/>
  <c r="BU160" i="18"/>
  <c r="BV160" i="18"/>
  <c r="BW160" i="18"/>
  <c r="BX160" i="18"/>
  <c r="BY160" i="18"/>
  <c r="BZ160" i="18"/>
  <c r="CA160" i="18"/>
  <c r="CB160" i="18"/>
  <c r="CC160" i="18"/>
  <c r="CD160" i="18"/>
  <c r="J161" i="18"/>
  <c r="K161" i="18"/>
  <c r="L161" i="18"/>
  <c r="M161" i="18"/>
  <c r="N161" i="18"/>
  <c r="O161" i="18"/>
  <c r="P161" i="18"/>
  <c r="Q161" i="18"/>
  <c r="R161" i="18"/>
  <c r="S161" i="18"/>
  <c r="T161" i="18"/>
  <c r="U161" i="18"/>
  <c r="V161" i="18"/>
  <c r="W161" i="18"/>
  <c r="X161" i="18"/>
  <c r="Y161" i="18"/>
  <c r="Z161" i="18"/>
  <c r="AA161" i="18"/>
  <c r="AB161" i="18"/>
  <c r="AC161" i="18"/>
  <c r="AD161" i="18"/>
  <c r="AE161" i="18"/>
  <c r="AF161" i="18"/>
  <c r="AG161" i="18"/>
  <c r="AH161" i="18"/>
  <c r="AI161" i="18"/>
  <c r="AJ161" i="18"/>
  <c r="AK161" i="18"/>
  <c r="AL161" i="18"/>
  <c r="AM161" i="18"/>
  <c r="AN161" i="18"/>
  <c r="AO161" i="18"/>
  <c r="AP161" i="18"/>
  <c r="AQ161" i="18"/>
  <c r="AR161" i="18"/>
  <c r="AS161" i="18"/>
  <c r="AT161" i="18"/>
  <c r="AU161" i="18"/>
  <c r="AV161" i="18"/>
  <c r="AW161" i="18"/>
  <c r="AX161" i="18"/>
  <c r="AY161" i="18"/>
  <c r="AZ161" i="18"/>
  <c r="BA161" i="18"/>
  <c r="BB161" i="18"/>
  <c r="BC161" i="18"/>
  <c r="BD161" i="18"/>
  <c r="BE161" i="18"/>
  <c r="BF161" i="18"/>
  <c r="BG161" i="18"/>
  <c r="BH161" i="18"/>
  <c r="BI161" i="18"/>
  <c r="BJ161" i="18"/>
  <c r="BK161" i="18"/>
  <c r="BL161" i="18"/>
  <c r="BM161" i="18"/>
  <c r="BN161" i="18"/>
  <c r="BO161" i="18"/>
  <c r="BP161" i="18"/>
  <c r="BQ161" i="18"/>
  <c r="BR161" i="18"/>
  <c r="BS161" i="18"/>
  <c r="BT161" i="18"/>
  <c r="BU161" i="18"/>
  <c r="BV161" i="18"/>
  <c r="BW161" i="18"/>
  <c r="BX161" i="18"/>
  <c r="BY161" i="18"/>
  <c r="BZ161" i="18"/>
  <c r="CA161" i="18"/>
  <c r="CB161" i="18"/>
  <c r="CC161" i="18"/>
  <c r="CD161" i="18"/>
  <c r="J162" i="18"/>
  <c r="K162" i="18"/>
  <c r="L162" i="18"/>
  <c r="M162" i="18"/>
  <c r="N162" i="18"/>
  <c r="O162" i="18"/>
  <c r="P162" i="18"/>
  <c r="Q162" i="18"/>
  <c r="R162" i="18"/>
  <c r="S162" i="18"/>
  <c r="T162" i="18"/>
  <c r="U162" i="18"/>
  <c r="V162" i="18"/>
  <c r="W162" i="18"/>
  <c r="X162" i="18"/>
  <c r="Y162" i="18"/>
  <c r="Z162" i="18"/>
  <c r="AA162" i="18"/>
  <c r="AB162" i="18"/>
  <c r="AC162" i="18"/>
  <c r="AD162" i="18"/>
  <c r="AE162" i="18"/>
  <c r="AF162" i="18"/>
  <c r="AG162" i="18"/>
  <c r="AH162" i="18"/>
  <c r="AI162" i="18"/>
  <c r="AJ162" i="18"/>
  <c r="AK162" i="18"/>
  <c r="AL162" i="18"/>
  <c r="AM162" i="18"/>
  <c r="AN162" i="18"/>
  <c r="AO162" i="18"/>
  <c r="AP162" i="18"/>
  <c r="AQ162" i="18"/>
  <c r="AR162" i="18"/>
  <c r="AS162" i="18"/>
  <c r="AT162" i="18"/>
  <c r="AU162" i="18"/>
  <c r="AV162" i="18"/>
  <c r="AW162" i="18"/>
  <c r="AX162" i="18"/>
  <c r="AY162" i="18"/>
  <c r="AZ162" i="18"/>
  <c r="BA162" i="18"/>
  <c r="BB162" i="18"/>
  <c r="BC162" i="18"/>
  <c r="BD162" i="18"/>
  <c r="BE162" i="18"/>
  <c r="BF162" i="18"/>
  <c r="BG162" i="18"/>
  <c r="BH162" i="18"/>
  <c r="BI162" i="18"/>
  <c r="BJ162" i="18"/>
  <c r="BK162" i="18"/>
  <c r="BL162" i="18"/>
  <c r="BM162" i="18"/>
  <c r="BN162" i="18"/>
  <c r="BO162" i="18"/>
  <c r="BP162" i="18"/>
  <c r="BQ162" i="18"/>
  <c r="BR162" i="18"/>
  <c r="BS162" i="18"/>
  <c r="BT162" i="18"/>
  <c r="BU162" i="18"/>
  <c r="BV162" i="18"/>
  <c r="BW162" i="18"/>
  <c r="BX162" i="18"/>
  <c r="BY162" i="18"/>
  <c r="BZ162" i="18"/>
  <c r="CA162" i="18"/>
  <c r="CB162" i="18"/>
  <c r="CC162" i="18"/>
  <c r="CD162" i="18"/>
  <c r="J163" i="18"/>
  <c r="K163" i="18"/>
  <c r="L163" i="18"/>
  <c r="M163" i="18"/>
  <c r="N163" i="18"/>
  <c r="O163" i="18"/>
  <c r="P163" i="18"/>
  <c r="Q163" i="18"/>
  <c r="R163" i="18"/>
  <c r="S163" i="18"/>
  <c r="T163" i="18"/>
  <c r="U163" i="18"/>
  <c r="V163" i="18"/>
  <c r="W163" i="18"/>
  <c r="X163" i="18"/>
  <c r="Y163" i="18"/>
  <c r="Z163" i="18"/>
  <c r="AA163" i="18"/>
  <c r="AB163" i="18"/>
  <c r="AC163" i="18"/>
  <c r="AD163" i="18"/>
  <c r="AE163" i="18"/>
  <c r="AF163" i="18"/>
  <c r="AG163" i="18"/>
  <c r="AH163" i="18"/>
  <c r="AI163" i="18"/>
  <c r="AJ163" i="18"/>
  <c r="AK163" i="18"/>
  <c r="AL163" i="18"/>
  <c r="AM163" i="18"/>
  <c r="AN163" i="18"/>
  <c r="AO163" i="18"/>
  <c r="AP163" i="18"/>
  <c r="AQ163" i="18"/>
  <c r="AR163" i="18"/>
  <c r="AS163" i="18"/>
  <c r="AT163" i="18"/>
  <c r="AU163" i="18"/>
  <c r="AV163" i="18"/>
  <c r="AW163" i="18"/>
  <c r="AX163" i="18"/>
  <c r="AY163" i="18"/>
  <c r="AZ163" i="18"/>
  <c r="BA163" i="18"/>
  <c r="BB163" i="18"/>
  <c r="BC163" i="18"/>
  <c r="BD163" i="18"/>
  <c r="BE163" i="18"/>
  <c r="BF163" i="18"/>
  <c r="BG163" i="18"/>
  <c r="BH163" i="18"/>
  <c r="BI163" i="18"/>
  <c r="BJ163" i="18"/>
  <c r="BK163" i="18"/>
  <c r="BL163" i="18"/>
  <c r="BM163" i="18"/>
  <c r="BN163" i="18"/>
  <c r="BO163" i="18"/>
  <c r="BP163" i="18"/>
  <c r="BQ163" i="18"/>
  <c r="BR163" i="18"/>
  <c r="BS163" i="18"/>
  <c r="BT163" i="18"/>
  <c r="BU163" i="18"/>
  <c r="BV163" i="18"/>
  <c r="BW163" i="18"/>
  <c r="BX163" i="18"/>
  <c r="BY163" i="18"/>
  <c r="BZ163" i="18"/>
  <c r="CA163" i="18"/>
  <c r="CB163" i="18"/>
  <c r="CC163" i="18"/>
  <c r="CD163" i="18"/>
  <c r="J164" i="18"/>
  <c r="K164" i="18"/>
  <c r="L164" i="18"/>
  <c r="M164" i="18"/>
  <c r="N164" i="18"/>
  <c r="O164" i="18"/>
  <c r="P164" i="18"/>
  <c r="Q164" i="18"/>
  <c r="R164" i="18"/>
  <c r="S164" i="18"/>
  <c r="T164" i="18"/>
  <c r="U164" i="18"/>
  <c r="V164" i="18"/>
  <c r="W164" i="18"/>
  <c r="X164" i="18"/>
  <c r="Y164" i="18"/>
  <c r="Z164" i="18"/>
  <c r="AA164" i="18"/>
  <c r="AB164" i="18"/>
  <c r="AC164" i="18"/>
  <c r="AD164" i="18"/>
  <c r="AE164" i="18"/>
  <c r="AF164" i="18"/>
  <c r="AG164" i="18"/>
  <c r="AH164" i="18"/>
  <c r="AI164" i="18"/>
  <c r="AJ164" i="18"/>
  <c r="AK164" i="18"/>
  <c r="AL164" i="18"/>
  <c r="AM164" i="18"/>
  <c r="AN164" i="18"/>
  <c r="AO164" i="18"/>
  <c r="AP164" i="18"/>
  <c r="AQ164" i="18"/>
  <c r="AR164" i="18"/>
  <c r="AS164" i="18"/>
  <c r="AT164" i="18"/>
  <c r="AU164" i="18"/>
  <c r="AV164" i="18"/>
  <c r="AW164" i="18"/>
  <c r="AX164" i="18"/>
  <c r="AY164" i="18"/>
  <c r="AZ164" i="18"/>
  <c r="BA164" i="18"/>
  <c r="BB164" i="18"/>
  <c r="BC164" i="18"/>
  <c r="BD164" i="18"/>
  <c r="BE164" i="18"/>
  <c r="BF164" i="18"/>
  <c r="BG164" i="18"/>
  <c r="BH164" i="18"/>
  <c r="BI164" i="18"/>
  <c r="BJ164" i="18"/>
  <c r="BK164" i="18"/>
  <c r="BL164" i="18"/>
  <c r="BM164" i="18"/>
  <c r="BN164" i="18"/>
  <c r="BO164" i="18"/>
  <c r="BP164" i="18"/>
  <c r="BQ164" i="18"/>
  <c r="BR164" i="18"/>
  <c r="BS164" i="18"/>
  <c r="BT164" i="18"/>
  <c r="BU164" i="18"/>
  <c r="BV164" i="18"/>
  <c r="BW164" i="18"/>
  <c r="BX164" i="18"/>
  <c r="BY164" i="18"/>
  <c r="BZ164" i="18"/>
  <c r="CA164" i="18"/>
  <c r="CB164" i="18"/>
  <c r="CC164" i="18"/>
  <c r="CD164" i="18"/>
  <c r="J165" i="18"/>
  <c r="K165" i="18"/>
  <c r="L165" i="18"/>
  <c r="M165" i="18"/>
  <c r="N165" i="18"/>
  <c r="O165" i="18"/>
  <c r="P165" i="18"/>
  <c r="Q165" i="18"/>
  <c r="R165" i="18"/>
  <c r="S165" i="18"/>
  <c r="T165" i="18"/>
  <c r="U165" i="18"/>
  <c r="V165" i="18"/>
  <c r="W165" i="18"/>
  <c r="X165" i="18"/>
  <c r="Y165" i="18"/>
  <c r="Z165" i="18"/>
  <c r="AA165" i="18"/>
  <c r="AB165" i="18"/>
  <c r="AC165" i="18"/>
  <c r="AD165" i="18"/>
  <c r="AE165" i="18"/>
  <c r="AF165" i="18"/>
  <c r="AG165" i="18"/>
  <c r="AH165" i="18"/>
  <c r="AI165" i="18"/>
  <c r="AJ165" i="18"/>
  <c r="AK165" i="18"/>
  <c r="AL165" i="18"/>
  <c r="AM165" i="18"/>
  <c r="AN165" i="18"/>
  <c r="AO165" i="18"/>
  <c r="AP165" i="18"/>
  <c r="AQ165" i="18"/>
  <c r="AR165" i="18"/>
  <c r="AS165" i="18"/>
  <c r="AT165" i="18"/>
  <c r="AU165" i="18"/>
  <c r="AV165" i="18"/>
  <c r="AW165" i="18"/>
  <c r="AX165" i="18"/>
  <c r="AY165" i="18"/>
  <c r="AZ165" i="18"/>
  <c r="BA165" i="18"/>
  <c r="BB165" i="18"/>
  <c r="BC165" i="18"/>
  <c r="BD165" i="18"/>
  <c r="BE165" i="18"/>
  <c r="BF165" i="18"/>
  <c r="BG165" i="18"/>
  <c r="BH165" i="18"/>
  <c r="BI165" i="18"/>
  <c r="BJ165" i="18"/>
  <c r="BK165" i="18"/>
  <c r="BL165" i="18"/>
  <c r="BM165" i="18"/>
  <c r="BN165" i="18"/>
  <c r="BO165" i="18"/>
  <c r="BP165" i="18"/>
  <c r="BQ165" i="18"/>
  <c r="BR165" i="18"/>
  <c r="BS165" i="18"/>
  <c r="BT165" i="18"/>
  <c r="BU165" i="18"/>
  <c r="BV165" i="18"/>
  <c r="BW165" i="18"/>
  <c r="BX165" i="18"/>
  <c r="BY165" i="18"/>
  <c r="BZ165" i="18"/>
  <c r="CA165" i="18"/>
  <c r="CB165" i="18"/>
  <c r="CC165" i="18"/>
  <c r="CD165" i="18"/>
  <c r="J166" i="18"/>
  <c r="K166" i="18"/>
  <c r="L166" i="18"/>
  <c r="M166" i="18"/>
  <c r="N166" i="18"/>
  <c r="O166" i="18"/>
  <c r="P166" i="18"/>
  <c r="Q166" i="18"/>
  <c r="R166" i="18"/>
  <c r="S166" i="18"/>
  <c r="T166" i="18"/>
  <c r="U166" i="18"/>
  <c r="V166" i="18"/>
  <c r="W166" i="18"/>
  <c r="X166" i="18"/>
  <c r="Y166" i="18"/>
  <c r="Z166" i="18"/>
  <c r="AA166" i="18"/>
  <c r="AB166" i="18"/>
  <c r="AC166" i="18"/>
  <c r="AD166" i="18"/>
  <c r="AE166" i="18"/>
  <c r="AF166" i="18"/>
  <c r="AG166" i="18"/>
  <c r="AH166" i="18"/>
  <c r="AI166" i="18"/>
  <c r="AJ166" i="18"/>
  <c r="AK166" i="18"/>
  <c r="AL166" i="18"/>
  <c r="AM166" i="18"/>
  <c r="AN166" i="18"/>
  <c r="AO166" i="18"/>
  <c r="AP166" i="18"/>
  <c r="AQ166" i="18"/>
  <c r="AR166" i="18"/>
  <c r="AS166" i="18"/>
  <c r="AT166" i="18"/>
  <c r="AU166" i="18"/>
  <c r="AV166" i="18"/>
  <c r="AW166" i="18"/>
  <c r="AX166" i="18"/>
  <c r="AY166" i="18"/>
  <c r="AZ166" i="18"/>
  <c r="BA166" i="18"/>
  <c r="BB166" i="18"/>
  <c r="BC166" i="18"/>
  <c r="BD166" i="18"/>
  <c r="BE166" i="18"/>
  <c r="BF166" i="18"/>
  <c r="BG166" i="18"/>
  <c r="BH166" i="18"/>
  <c r="BI166" i="18"/>
  <c r="BJ166" i="18"/>
  <c r="BK166" i="18"/>
  <c r="BL166" i="18"/>
  <c r="BM166" i="18"/>
  <c r="BN166" i="18"/>
  <c r="BO166" i="18"/>
  <c r="BP166" i="18"/>
  <c r="BQ166" i="18"/>
  <c r="BR166" i="18"/>
  <c r="BS166" i="18"/>
  <c r="BT166" i="18"/>
  <c r="BU166" i="18"/>
  <c r="BV166" i="18"/>
  <c r="BW166" i="18"/>
  <c r="BX166" i="18"/>
  <c r="BY166" i="18"/>
  <c r="BZ166" i="18"/>
  <c r="CA166" i="18"/>
  <c r="CB166" i="18"/>
  <c r="CC166" i="18"/>
  <c r="CD166" i="18"/>
  <c r="J167" i="18"/>
  <c r="K167" i="18"/>
  <c r="L167" i="18"/>
  <c r="M167" i="18"/>
  <c r="N167" i="18"/>
  <c r="O167" i="18"/>
  <c r="P167" i="18"/>
  <c r="Q167" i="18"/>
  <c r="R167" i="18"/>
  <c r="S167" i="18"/>
  <c r="T167" i="18"/>
  <c r="U167" i="18"/>
  <c r="V167" i="18"/>
  <c r="W167" i="18"/>
  <c r="X167" i="18"/>
  <c r="Y167" i="18"/>
  <c r="Z167" i="18"/>
  <c r="AA167" i="18"/>
  <c r="AB167" i="18"/>
  <c r="AC167" i="18"/>
  <c r="AD167" i="18"/>
  <c r="AE167" i="18"/>
  <c r="AF167" i="18"/>
  <c r="AG167" i="18"/>
  <c r="AH167" i="18"/>
  <c r="AI167" i="18"/>
  <c r="AJ167" i="18"/>
  <c r="AK167" i="18"/>
  <c r="AL167" i="18"/>
  <c r="AM167" i="18"/>
  <c r="AN167" i="18"/>
  <c r="AO167" i="18"/>
  <c r="AP167" i="18"/>
  <c r="AQ167" i="18"/>
  <c r="AR167" i="18"/>
  <c r="AS167" i="18"/>
  <c r="AT167" i="18"/>
  <c r="AU167" i="18"/>
  <c r="AV167" i="18"/>
  <c r="AW167" i="18"/>
  <c r="AX167" i="18"/>
  <c r="AY167" i="18"/>
  <c r="AZ167" i="18"/>
  <c r="BA167" i="18"/>
  <c r="BB167" i="18"/>
  <c r="BC167" i="18"/>
  <c r="BD167" i="18"/>
  <c r="BE167" i="18"/>
  <c r="BF167" i="18"/>
  <c r="BG167" i="18"/>
  <c r="BH167" i="18"/>
  <c r="BI167" i="18"/>
  <c r="BJ167" i="18"/>
  <c r="BK167" i="18"/>
  <c r="BL167" i="18"/>
  <c r="BM167" i="18"/>
  <c r="BN167" i="18"/>
  <c r="BO167" i="18"/>
  <c r="BP167" i="18"/>
  <c r="BQ167" i="18"/>
  <c r="BR167" i="18"/>
  <c r="BS167" i="18"/>
  <c r="BT167" i="18"/>
  <c r="BU167" i="18"/>
  <c r="BV167" i="18"/>
  <c r="BW167" i="18"/>
  <c r="BX167" i="18"/>
  <c r="BY167" i="18"/>
  <c r="BZ167" i="18"/>
  <c r="CA167" i="18"/>
  <c r="CB167" i="18"/>
  <c r="CC167" i="18"/>
  <c r="CD167" i="18"/>
  <c r="J168" i="18"/>
  <c r="K168" i="18"/>
  <c r="L168" i="18"/>
  <c r="M168" i="18"/>
  <c r="N168" i="18"/>
  <c r="O168" i="18"/>
  <c r="P168" i="18"/>
  <c r="Q168" i="18"/>
  <c r="R168" i="18"/>
  <c r="S168" i="18"/>
  <c r="T168" i="18"/>
  <c r="U168" i="18"/>
  <c r="V168" i="18"/>
  <c r="W168" i="18"/>
  <c r="X168" i="18"/>
  <c r="Y168" i="18"/>
  <c r="Z168" i="18"/>
  <c r="AA168" i="18"/>
  <c r="AB168" i="18"/>
  <c r="AC168" i="18"/>
  <c r="AD168" i="18"/>
  <c r="AE168" i="18"/>
  <c r="AF168" i="18"/>
  <c r="AG168" i="18"/>
  <c r="AH168" i="18"/>
  <c r="AI168" i="18"/>
  <c r="AJ168" i="18"/>
  <c r="AK168" i="18"/>
  <c r="AL168" i="18"/>
  <c r="AM168" i="18"/>
  <c r="AN168" i="18"/>
  <c r="AO168" i="18"/>
  <c r="AP168" i="18"/>
  <c r="AQ168" i="18"/>
  <c r="AR168" i="18"/>
  <c r="AS168" i="18"/>
  <c r="AT168" i="18"/>
  <c r="AU168" i="18"/>
  <c r="AV168" i="18"/>
  <c r="AW168" i="18"/>
  <c r="AX168" i="18"/>
  <c r="AY168" i="18"/>
  <c r="AZ168" i="18"/>
  <c r="BA168" i="18"/>
  <c r="BB168" i="18"/>
  <c r="BC168" i="18"/>
  <c r="BD168" i="18"/>
  <c r="BE168" i="18"/>
  <c r="BF168" i="18"/>
  <c r="BG168" i="18"/>
  <c r="BH168" i="18"/>
  <c r="BI168" i="18"/>
  <c r="BJ168" i="18"/>
  <c r="BK168" i="18"/>
  <c r="BL168" i="18"/>
  <c r="BM168" i="18"/>
  <c r="BN168" i="18"/>
  <c r="BO168" i="18"/>
  <c r="BP168" i="18"/>
  <c r="BQ168" i="18"/>
  <c r="BR168" i="18"/>
  <c r="BS168" i="18"/>
  <c r="BT168" i="18"/>
  <c r="BU168" i="18"/>
  <c r="BV168" i="18"/>
  <c r="BW168" i="18"/>
  <c r="BX168" i="18"/>
  <c r="BY168" i="18"/>
  <c r="BZ168" i="18"/>
  <c r="CA168" i="18"/>
  <c r="CB168" i="18"/>
  <c r="CC168" i="18"/>
  <c r="CD168" i="18"/>
  <c r="J169" i="18"/>
  <c r="K169" i="18"/>
  <c r="L169" i="18"/>
  <c r="M169" i="18"/>
  <c r="N169" i="18"/>
  <c r="O169" i="18"/>
  <c r="P169" i="18"/>
  <c r="Q169" i="18"/>
  <c r="R169" i="18"/>
  <c r="S169" i="18"/>
  <c r="T169" i="18"/>
  <c r="U169" i="18"/>
  <c r="V169" i="18"/>
  <c r="W169" i="18"/>
  <c r="X169" i="18"/>
  <c r="Y169" i="18"/>
  <c r="Z169" i="18"/>
  <c r="AA169" i="18"/>
  <c r="AB169" i="18"/>
  <c r="AC169" i="18"/>
  <c r="AD169" i="18"/>
  <c r="AE169" i="18"/>
  <c r="AF169" i="18"/>
  <c r="AG169" i="18"/>
  <c r="AH169" i="18"/>
  <c r="AI169" i="18"/>
  <c r="AJ169" i="18"/>
  <c r="AK169" i="18"/>
  <c r="AL169" i="18"/>
  <c r="AM169" i="18"/>
  <c r="AN169" i="18"/>
  <c r="AO169" i="18"/>
  <c r="AP169" i="18"/>
  <c r="AQ169" i="18"/>
  <c r="AR169" i="18"/>
  <c r="AS169" i="18"/>
  <c r="AT169" i="18"/>
  <c r="AU169" i="18"/>
  <c r="AV169" i="18"/>
  <c r="AW169" i="18"/>
  <c r="AX169" i="18"/>
  <c r="AY169" i="18"/>
  <c r="AZ169" i="18"/>
  <c r="BA169" i="18"/>
  <c r="BB169" i="18"/>
  <c r="BC169" i="18"/>
  <c r="BD169" i="18"/>
  <c r="BE169" i="18"/>
  <c r="BF169" i="18"/>
  <c r="BG169" i="18"/>
  <c r="BH169" i="18"/>
  <c r="BI169" i="18"/>
  <c r="BJ169" i="18"/>
  <c r="BK169" i="18"/>
  <c r="BL169" i="18"/>
  <c r="BM169" i="18"/>
  <c r="BN169" i="18"/>
  <c r="BO169" i="18"/>
  <c r="BP169" i="18"/>
  <c r="BQ169" i="18"/>
  <c r="BR169" i="18"/>
  <c r="BS169" i="18"/>
  <c r="BT169" i="18"/>
  <c r="BU169" i="18"/>
  <c r="BV169" i="18"/>
  <c r="BW169" i="18"/>
  <c r="BX169" i="18"/>
  <c r="BY169" i="18"/>
  <c r="BZ169" i="18"/>
  <c r="CA169" i="18"/>
  <c r="CB169" i="18"/>
  <c r="CC169" i="18"/>
  <c r="CD169" i="18"/>
  <c r="J170" i="18"/>
  <c r="K170" i="18"/>
  <c r="L170" i="18"/>
  <c r="M170" i="18"/>
  <c r="N170" i="18"/>
  <c r="O170" i="18"/>
  <c r="P170" i="18"/>
  <c r="Q170" i="18"/>
  <c r="R170" i="18"/>
  <c r="S170" i="18"/>
  <c r="T170" i="18"/>
  <c r="U170" i="18"/>
  <c r="V170" i="18"/>
  <c r="W170" i="18"/>
  <c r="X170" i="18"/>
  <c r="Y170" i="18"/>
  <c r="Z170" i="18"/>
  <c r="AA170" i="18"/>
  <c r="AB170" i="18"/>
  <c r="AC170" i="18"/>
  <c r="AD170" i="18"/>
  <c r="AE170" i="18"/>
  <c r="AF170" i="18"/>
  <c r="AG170" i="18"/>
  <c r="AH170" i="18"/>
  <c r="AI170" i="18"/>
  <c r="AJ170" i="18"/>
  <c r="AK170" i="18"/>
  <c r="AL170" i="18"/>
  <c r="AM170" i="18"/>
  <c r="AN170" i="18"/>
  <c r="AO170" i="18"/>
  <c r="AP170" i="18"/>
  <c r="AQ170" i="18"/>
  <c r="AR170" i="18"/>
  <c r="AS170" i="18"/>
  <c r="AT170" i="18"/>
  <c r="AU170" i="18"/>
  <c r="AV170" i="18"/>
  <c r="AW170" i="18"/>
  <c r="AX170" i="18"/>
  <c r="AY170" i="18"/>
  <c r="AZ170" i="18"/>
  <c r="BA170" i="18"/>
  <c r="BB170" i="18"/>
  <c r="BC170" i="18"/>
  <c r="BD170" i="18"/>
  <c r="BE170" i="18"/>
  <c r="BF170" i="18"/>
  <c r="BG170" i="18"/>
  <c r="BH170" i="18"/>
  <c r="BI170" i="18"/>
  <c r="BJ170" i="18"/>
  <c r="BK170" i="18"/>
  <c r="BL170" i="18"/>
  <c r="BM170" i="18"/>
  <c r="BN170" i="18"/>
  <c r="BO170" i="18"/>
  <c r="BP170" i="18"/>
  <c r="BQ170" i="18"/>
  <c r="BR170" i="18"/>
  <c r="BS170" i="18"/>
  <c r="BT170" i="18"/>
  <c r="BU170" i="18"/>
  <c r="BV170" i="18"/>
  <c r="BW170" i="18"/>
  <c r="BX170" i="18"/>
  <c r="BY170" i="18"/>
  <c r="BZ170" i="18"/>
  <c r="CA170" i="18"/>
  <c r="CB170" i="18"/>
  <c r="CC170" i="18"/>
  <c r="CD170" i="18"/>
  <c r="J171" i="18"/>
  <c r="K171" i="18"/>
  <c r="L171" i="18"/>
  <c r="M171" i="18"/>
  <c r="N171" i="18"/>
  <c r="O171" i="18"/>
  <c r="P171" i="18"/>
  <c r="Q171" i="18"/>
  <c r="R171" i="18"/>
  <c r="S171" i="18"/>
  <c r="T171" i="18"/>
  <c r="U171" i="18"/>
  <c r="V171" i="18"/>
  <c r="W171" i="18"/>
  <c r="X171" i="18"/>
  <c r="Y171" i="18"/>
  <c r="Z171" i="18"/>
  <c r="AA171" i="18"/>
  <c r="AB171" i="18"/>
  <c r="AC171" i="18"/>
  <c r="AD171" i="18"/>
  <c r="AE171" i="18"/>
  <c r="AF171" i="18"/>
  <c r="AG171" i="18"/>
  <c r="AH171" i="18"/>
  <c r="AI171" i="18"/>
  <c r="AJ171" i="18"/>
  <c r="AK171" i="18"/>
  <c r="AL171" i="18"/>
  <c r="AM171" i="18"/>
  <c r="AN171" i="18"/>
  <c r="AO171" i="18"/>
  <c r="AP171" i="18"/>
  <c r="AQ171" i="18"/>
  <c r="AR171" i="18"/>
  <c r="AS171" i="18"/>
  <c r="AT171" i="18"/>
  <c r="AU171" i="18"/>
  <c r="AV171" i="18"/>
  <c r="AW171" i="18"/>
  <c r="AX171" i="18"/>
  <c r="AY171" i="18"/>
  <c r="AZ171" i="18"/>
  <c r="BA171" i="18"/>
  <c r="BB171" i="18"/>
  <c r="BC171" i="18"/>
  <c r="BD171" i="18"/>
  <c r="BE171" i="18"/>
  <c r="BF171" i="18"/>
  <c r="BG171" i="18"/>
  <c r="BH171" i="18"/>
  <c r="BI171" i="18"/>
  <c r="BJ171" i="18"/>
  <c r="BK171" i="18"/>
  <c r="BL171" i="18"/>
  <c r="BM171" i="18"/>
  <c r="BN171" i="18"/>
  <c r="BO171" i="18"/>
  <c r="BP171" i="18"/>
  <c r="BQ171" i="18"/>
  <c r="BR171" i="18"/>
  <c r="BS171" i="18"/>
  <c r="BT171" i="18"/>
  <c r="BU171" i="18"/>
  <c r="BV171" i="18"/>
  <c r="BW171" i="18"/>
  <c r="BX171" i="18"/>
  <c r="BY171" i="18"/>
  <c r="BZ171" i="18"/>
  <c r="CA171" i="18"/>
  <c r="CB171" i="18"/>
  <c r="CC171" i="18"/>
  <c r="CD171" i="18"/>
  <c r="J172" i="18"/>
  <c r="K172" i="18"/>
  <c r="L172" i="18"/>
  <c r="M172" i="18"/>
  <c r="N172" i="18"/>
  <c r="O172" i="18"/>
  <c r="P172" i="18"/>
  <c r="Q172" i="18"/>
  <c r="R172" i="18"/>
  <c r="S172" i="18"/>
  <c r="T172" i="18"/>
  <c r="U172" i="18"/>
  <c r="V172" i="18"/>
  <c r="W172" i="18"/>
  <c r="X172" i="18"/>
  <c r="Y172" i="18"/>
  <c r="Z172" i="18"/>
  <c r="AA172" i="18"/>
  <c r="AB172" i="18"/>
  <c r="AC172" i="18"/>
  <c r="AD172" i="18"/>
  <c r="AE172" i="18"/>
  <c r="AF172" i="18"/>
  <c r="AG172" i="18"/>
  <c r="AH172" i="18"/>
  <c r="AI172" i="18"/>
  <c r="AJ172" i="18"/>
  <c r="AK172" i="18"/>
  <c r="AL172" i="18"/>
  <c r="AM172" i="18"/>
  <c r="AN172" i="18"/>
  <c r="AO172" i="18"/>
  <c r="AP172" i="18"/>
  <c r="AQ172" i="18"/>
  <c r="AR172" i="18"/>
  <c r="AS172" i="18"/>
  <c r="AT172" i="18"/>
  <c r="AU172" i="18"/>
  <c r="AV172" i="18"/>
  <c r="AW172" i="18"/>
  <c r="AX172" i="18"/>
  <c r="AY172" i="18"/>
  <c r="AZ172" i="18"/>
  <c r="BA172" i="18"/>
  <c r="BB172" i="18"/>
  <c r="BC172" i="18"/>
  <c r="BD172" i="18"/>
  <c r="BE172" i="18"/>
  <c r="BF172" i="18"/>
  <c r="BG172" i="18"/>
  <c r="BH172" i="18"/>
  <c r="BI172" i="18"/>
  <c r="BJ172" i="18"/>
  <c r="BK172" i="18"/>
  <c r="BL172" i="18"/>
  <c r="BM172" i="18"/>
  <c r="BN172" i="18"/>
  <c r="BO172" i="18"/>
  <c r="BP172" i="18"/>
  <c r="BQ172" i="18"/>
  <c r="BR172" i="18"/>
  <c r="BS172" i="18"/>
  <c r="BT172" i="18"/>
  <c r="BU172" i="18"/>
  <c r="BV172" i="18"/>
  <c r="BW172" i="18"/>
  <c r="BX172" i="18"/>
  <c r="BY172" i="18"/>
  <c r="BZ172" i="18"/>
  <c r="CA172" i="18"/>
  <c r="CB172" i="18"/>
  <c r="CC172" i="18"/>
  <c r="CD172" i="18"/>
  <c r="J173" i="18"/>
  <c r="K173" i="18"/>
  <c r="L173" i="18"/>
  <c r="M173" i="18"/>
  <c r="N173" i="18"/>
  <c r="O173" i="18"/>
  <c r="P173" i="18"/>
  <c r="Q173" i="18"/>
  <c r="R173" i="18"/>
  <c r="S173" i="18"/>
  <c r="T173" i="18"/>
  <c r="U173" i="18"/>
  <c r="V173" i="18"/>
  <c r="W173" i="18"/>
  <c r="X173" i="18"/>
  <c r="Y173" i="18"/>
  <c r="Z173" i="18"/>
  <c r="AA173" i="18"/>
  <c r="AB173" i="18"/>
  <c r="AC173" i="18"/>
  <c r="AD173" i="18"/>
  <c r="AE173" i="18"/>
  <c r="AF173" i="18"/>
  <c r="AG173" i="18"/>
  <c r="AH173" i="18"/>
  <c r="AI173" i="18"/>
  <c r="AJ173" i="18"/>
  <c r="AK173" i="18"/>
  <c r="AL173" i="18"/>
  <c r="AM173" i="18"/>
  <c r="AN173" i="18"/>
  <c r="AO173" i="18"/>
  <c r="AP173" i="18"/>
  <c r="AQ173" i="18"/>
  <c r="AR173" i="18"/>
  <c r="AS173" i="18"/>
  <c r="AT173" i="18"/>
  <c r="AU173" i="18"/>
  <c r="AV173" i="18"/>
  <c r="AW173" i="18"/>
  <c r="AX173" i="18"/>
  <c r="AY173" i="18"/>
  <c r="AZ173" i="18"/>
  <c r="BA173" i="18"/>
  <c r="BB173" i="18"/>
  <c r="BC173" i="18"/>
  <c r="BD173" i="18"/>
  <c r="BE173" i="18"/>
  <c r="BF173" i="18"/>
  <c r="BG173" i="18"/>
  <c r="BH173" i="18"/>
  <c r="BI173" i="18"/>
  <c r="BJ173" i="18"/>
  <c r="BK173" i="18"/>
  <c r="BL173" i="18"/>
  <c r="BM173" i="18"/>
  <c r="BN173" i="18"/>
  <c r="BO173" i="18"/>
  <c r="BP173" i="18"/>
  <c r="BQ173" i="18"/>
  <c r="BR173" i="18"/>
  <c r="BS173" i="18"/>
  <c r="BT173" i="18"/>
  <c r="BU173" i="18"/>
  <c r="BV173" i="18"/>
  <c r="BW173" i="18"/>
  <c r="BX173" i="18"/>
  <c r="BY173" i="18"/>
  <c r="BZ173" i="18"/>
  <c r="CA173" i="18"/>
  <c r="CB173" i="18"/>
  <c r="CC173" i="18"/>
  <c r="CD173" i="18"/>
  <c r="J174" i="18"/>
  <c r="K174" i="18"/>
  <c r="L174" i="18"/>
  <c r="M174" i="18"/>
  <c r="N174" i="18"/>
  <c r="O174" i="18"/>
  <c r="P174" i="18"/>
  <c r="Q174" i="18"/>
  <c r="R174" i="18"/>
  <c r="S174" i="18"/>
  <c r="T174" i="18"/>
  <c r="U174" i="18"/>
  <c r="V174" i="18"/>
  <c r="W174" i="18"/>
  <c r="X174" i="18"/>
  <c r="Y174" i="18"/>
  <c r="Z174" i="18"/>
  <c r="AA174" i="18"/>
  <c r="AB174" i="18"/>
  <c r="AC174" i="18"/>
  <c r="AD174" i="18"/>
  <c r="AE174" i="18"/>
  <c r="AF174" i="18"/>
  <c r="AG174" i="18"/>
  <c r="AH174" i="18"/>
  <c r="AI174" i="18"/>
  <c r="AJ174" i="18"/>
  <c r="AK174" i="18"/>
  <c r="AL174" i="18"/>
  <c r="AM174" i="18"/>
  <c r="AN174" i="18"/>
  <c r="AO174" i="18"/>
  <c r="AP174" i="18"/>
  <c r="AQ174" i="18"/>
  <c r="AR174" i="18"/>
  <c r="AS174" i="18"/>
  <c r="AT174" i="18"/>
  <c r="AU174" i="18"/>
  <c r="AV174" i="18"/>
  <c r="AW174" i="18"/>
  <c r="AX174" i="18"/>
  <c r="AY174" i="18"/>
  <c r="AZ174" i="18"/>
  <c r="BA174" i="18"/>
  <c r="BB174" i="18"/>
  <c r="BC174" i="18"/>
  <c r="BD174" i="18"/>
  <c r="BE174" i="18"/>
  <c r="BF174" i="18"/>
  <c r="BG174" i="18"/>
  <c r="BH174" i="18"/>
  <c r="BI174" i="18"/>
  <c r="BJ174" i="18"/>
  <c r="BK174" i="18"/>
  <c r="BL174" i="18"/>
  <c r="BM174" i="18"/>
  <c r="BN174" i="18"/>
  <c r="BO174" i="18"/>
  <c r="BP174" i="18"/>
  <c r="BQ174" i="18"/>
  <c r="BR174" i="18"/>
  <c r="BS174" i="18"/>
  <c r="BT174" i="18"/>
  <c r="BU174" i="18"/>
  <c r="BV174" i="18"/>
  <c r="BW174" i="18"/>
  <c r="BX174" i="18"/>
  <c r="BY174" i="18"/>
  <c r="BZ174" i="18"/>
  <c r="CA174" i="18"/>
  <c r="CB174" i="18"/>
  <c r="CC174" i="18"/>
  <c r="CD174" i="18"/>
  <c r="J175" i="18"/>
  <c r="K175" i="18"/>
  <c r="L175" i="18"/>
  <c r="M175" i="18"/>
  <c r="N175" i="18"/>
  <c r="O175" i="18"/>
  <c r="P175" i="18"/>
  <c r="Q175" i="18"/>
  <c r="R175" i="18"/>
  <c r="S175" i="18"/>
  <c r="T175" i="18"/>
  <c r="U175" i="18"/>
  <c r="V175" i="18"/>
  <c r="W175" i="18"/>
  <c r="X175" i="18"/>
  <c r="Y175" i="18"/>
  <c r="Z175" i="18"/>
  <c r="AA175" i="18"/>
  <c r="AB175" i="18"/>
  <c r="AC175" i="18"/>
  <c r="AD175" i="18"/>
  <c r="AE175" i="18"/>
  <c r="AF175" i="18"/>
  <c r="AG175" i="18"/>
  <c r="AH175" i="18"/>
  <c r="AI175" i="18"/>
  <c r="AJ175" i="18"/>
  <c r="AK175" i="18"/>
  <c r="AL175" i="18"/>
  <c r="AM175" i="18"/>
  <c r="AN175" i="18"/>
  <c r="AO175" i="18"/>
  <c r="AP175" i="18"/>
  <c r="AQ175" i="18"/>
  <c r="AR175" i="18"/>
  <c r="AS175" i="18"/>
  <c r="AT175" i="18"/>
  <c r="AU175" i="18"/>
  <c r="AV175" i="18"/>
  <c r="AW175" i="18"/>
  <c r="AX175" i="18"/>
  <c r="AY175" i="18"/>
  <c r="AZ175" i="18"/>
  <c r="BA175" i="18"/>
  <c r="BB175" i="18"/>
  <c r="BC175" i="18"/>
  <c r="BD175" i="18"/>
  <c r="BE175" i="18"/>
  <c r="BF175" i="18"/>
  <c r="BG175" i="18"/>
  <c r="BH175" i="18"/>
  <c r="BI175" i="18"/>
  <c r="BJ175" i="18"/>
  <c r="BK175" i="18"/>
  <c r="BL175" i="18"/>
  <c r="BM175" i="18"/>
  <c r="BN175" i="18"/>
  <c r="BO175" i="18"/>
  <c r="BP175" i="18"/>
  <c r="BQ175" i="18"/>
  <c r="BR175" i="18"/>
  <c r="BS175" i="18"/>
  <c r="BT175" i="18"/>
  <c r="BU175" i="18"/>
  <c r="BV175" i="18"/>
  <c r="BW175" i="18"/>
  <c r="BX175" i="18"/>
  <c r="BY175" i="18"/>
  <c r="BZ175" i="18"/>
  <c r="CA175" i="18"/>
  <c r="CB175" i="18"/>
  <c r="CC175" i="18"/>
  <c r="CD175" i="18"/>
  <c r="J176" i="18"/>
  <c r="K176" i="18"/>
  <c r="L176" i="18"/>
  <c r="M176" i="18"/>
  <c r="N176" i="18"/>
  <c r="O176" i="18"/>
  <c r="P176" i="18"/>
  <c r="Q176" i="18"/>
  <c r="R176" i="18"/>
  <c r="S176" i="18"/>
  <c r="T176" i="18"/>
  <c r="U176" i="18"/>
  <c r="V176" i="18"/>
  <c r="W176" i="18"/>
  <c r="X176" i="18"/>
  <c r="Y176" i="18"/>
  <c r="Z176" i="18"/>
  <c r="AA176" i="18"/>
  <c r="AB176" i="18"/>
  <c r="AC176" i="18"/>
  <c r="AD176" i="18"/>
  <c r="AE176" i="18"/>
  <c r="AF176" i="18"/>
  <c r="AG176" i="18"/>
  <c r="AH176" i="18"/>
  <c r="AI176" i="18"/>
  <c r="AJ176" i="18"/>
  <c r="AK176" i="18"/>
  <c r="AL176" i="18"/>
  <c r="AM176" i="18"/>
  <c r="AN176" i="18"/>
  <c r="AO176" i="18"/>
  <c r="AP176" i="18"/>
  <c r="AQ176" i="18"/>
  <c r="AR176" i="18"/>
  <c r="AS176" i="18"/>
  <c r="AT176" i="18"/>
  <c r="AU176" i="18"/>
  <c r="AV176" i="18"/>
  <c r="AW176" i="18"/>
  <c r="AX176" i="18"/>
  <c r="AY176" i="18"/>
  <c r="AZ176" i="18"/>
  <c r="BA176" i="18"/>
  <c r="BB176" i="18"/>
  <c r="BC176" i="18"/>
  <c r="BD176" i="18"/>
  <c r="BE176" i="18"/>
  <c r="BF176" i="18"/>
  <c r="BG176" i="18"/>
  <c r="BH176" i="18"/>
  <c r="BI176" i="18"/>
  <c r="BJ176" i="18"/>
  <c r="BK176" i="18"/>
  <c r="BL176" i="18"/>
  <c r="BM176" i="18"/>
  <c r="BN176" i="18"/>
  <c r="BO176" i="18"/>
  <c r="BP176" i="18"/>
  <c r="BQ176" i="18"/>
  <c r="BR176" i="18"/>
  <c r="BS176" i="18"/>
  <c r="BT176" i="18"/>
  <c r="BU176" i="18"/>
  <c r="BV176" i="18"/>
  <c r="BW176" i="18"/>
  <c r="BX176" i="18"/>
  <c r="BY176" i="18"/>
  <c r="BZ176" i="18"/>
  <c r="CA176" i="18"/>
  <c r="CB176" i="18"/>
  <c r="CC176" i="18"/>
  <c r="CD176" i="18"/>
  <c r="J177" i="18"/>
  <c r="K177" i="18"/>
  <c r="L177" i="18"/>
  <c r="M177" i="18"/>
  <c r="N177" i="18"/>
  <c r="O177" i="18"/>
  <c r="P177" i="18"/>
  <c r="Q177" i="18"/>
  <c r="R177" i="18"/>
  <c r="S177" i="18"/>
  <c r="T177" i="18"/>
  <c r="U177" i="18"/>
  <c r="V177" i="18"/>
  <c r="W177" i="18"/>
  <c r="X177" i="18"/>
  <c r="Y177" i="18"/>
  <c r="Z177" i="18"/>
  <c r="AA177" i="18"/>
  <c r="AB177" i="18"/>
  <c r="AC177" i="18"/>
  <c r="AD177" i="18"/>
  <c r="AE177" i="18"/>
  <c r="AF177" i="18"/>
  <c r="AG177" i="18"/>
  <c r="AH177" i="18"/>
  <c r="AI177" i="18"/>
  <c r="AJ177" i="18"/>
  <c r="AK177" i="18"/>
  <c r="AL177" i="18"/>
  <c r="AM177" i="18"/>
  <c r="AN177" i="18"/>
  <c r="AO177" i="18"/>
  <c r="AP177" i="18"/>
  <c r="AQ177" i="18"/>
  <c r="AR177" i="18"/>
  <c r="AS177" i="18"/>
  <c r="AT177" i="18"/>
  <c r="AU177" i="18"/>
  <c r="AV177" i="18"/>
  <c r="AW177" i="18"/>
  <c r="AX177" i="18"/>
  <c r="AY177" i="18"/>
  <c r="AZ177" i="18"/>
  <c r="BA177" i="18"/>
  <c r="BB177" i="18"/>
  <c r="BC177" i="18"/>
  <c r="BD177" i="18"/>
  <c r="BE177" i="18"/>
  <c r="BF177" i="18"/>
  <c r="BG177" i="18"/>
  <c r="BH177" i="18"/>
  <c r="BI177" i="18"/>
  <c r="BJ177" i="18"/>
  <c r="BK177" i="18"/>
  <c r="BL177" i="18"/>
  <c r="BM177" i="18"/>
  <c r="BN177" i="18"/>
  <c r="BO177" i="18"/>
  <c r="BP177" i="18"/>
  <c r="BQ177" i="18"/>
  <c r="BR177" i="18"/>
  <c r="BS177" i="18"/>
  <c r="BT177" i="18"/>
  <c r="BU177" i="18"/>
  <c r="BV177" i="18"/>
  <c r="BW177" i="18"/>
  <c r="BX177" i="18"/>
  <c r="BY177" i="18"/>
  <c r="BZ177" i="18"/>
  <c r="CA177" i="18"/>
  <c r="CB177" i="18"/>
  <c r="CC177" i="18"/>
  <c r="CD177" i="18"/>
  <c r="J178" i="18"/>
  <c r="K178" i="18"/>
  <c r="L178" i="18"/>
  <c r="M178" i="18"/>
  <c r="N178" i="18"/>
  <c r="O178" i="18"/>
  <c r="P178" i="18"/>
  <c r="Q178" i="18"/>
  <c r="R178" i="18"/>
  <c r="S178" i="18"/>
  <c r="T178" i="18"/>
  <c r="U178" i="18"/>
  <c r="V178" i="18"/>
  <c r="W178" i="18"/>
  <c r="X178" i="18"/>
  <c r="Y178" i="18"/>
  <c r="Z178" i="18"/>
  <c r="AA178" i="18"/>
  <c r="AB178" i="18"/>
  <c r="AC178" i="18"/>
  <c r="AD178" i="18"/>
  <c r="AE178" i="18"/>
  <c r="AF178" i="18"/>
  <c r="AG178" i="18"/>
  <c r="AH178" i="18"/>
  <c r="AI178" i="18"/>
  <c r="AJ178" i="18"/>
  <c r="AK178" i="18"/>
  <c r="AL178" i="18"/>
  <c r="AM178" i="18"/>
  <c r="AN178" i="18"/>
  <c r="AO178" i="18"/>
  <c r="AP178" i="18"/>
  <c r="AQ178" i="18"/>
  <c r="AR178" i="18"/>
  <c r="AS178" i="18"/>
  <c r="AT178" i="18"/>
  <c r="AU178" i="18"/>
  <c r="AV178" i="18"/>
  <c r="AW178" i="18"/>
  <c r="AX178" i="18"/>
  <c r="AY178" i="18"/>
  <c r="AZ178" i="18"/>
  <c r="BA178" i="18"/>
  <c r="BB178" i="18"/>
  <c r="BC178" i="18"/>
  <c r="BD178" i="18"/>
  <c r="BE178" i="18"/>
  <c r="BF178" i="18"/>
  <c r="BG178" i="18"/>
  <c r="BH178" i="18"/>
  <c r="BI178" i="18"/>
  <c r="BJ178" i="18"/>
  <c r="BK178" i="18"/>
  <c r="BL178" i="18"/>
  <c r="BM178" i="18"/>
  <c r="BN178" i="18"/>
  <c r="BO178" i="18"/>
  <c r="BP178" i="18"/>
  <c r="BQ178" i="18"/>
  <c r="BR178" i="18"/>
  <c r="BS178" i="18"/>
  <c r="BT178" i="18"/>
  <c r="BU178" i="18"/>
  <c r="BV178" i="18"/>
  <c r="BW178" i="18"/>
  <c r="BX178" i="18"/>
  <c r="BY178" i="18"/>
  <c r="BZ178" i="18"/>
  <c r="CA178" i="18"/>
  <c r="CB178" i="18"/>
  <c r="CC178" i="18"/>
  <c r="CD178" i="18"/>
  <c r="J179" i="18"/>
  <c r="K179" i="18"/>
  <c r="L179" i="18"/>
  <c r="M179" i="18"/>
  <c r="N179" i="18"/>
  <c r="O179" i="18"/>
  <c r="P179" i="18"/>
  <c r="Q179" i="18"/>
  <c r="R179" i="18"/>
  <c r="S179" i="18"/>
  <c r="T179" i="18"/>
  <c r="U179" i="18"/>
  <c r="V179" i="18"/>
  <c r="W179" i="18"/>
  <c r="X179" i="18"/>
  <c r="Y179" i="18"/>
  <c r="Z179" i="18"/>
  <c r="AA179" i="18"/>
  <c r="AB179" i="18"/>
  <c r="AC179" i="18"/>
  <c r="AD179" i="18"/>
  <c r="AE179" i="18"/>
  <c r="AF179" i="18"/>
  <c r="AG179" i="18"/>
  <c r="AH179" i="18"/>
  <c r="AI179" i="18"/>
  <c r="AJ179" i="18"/>
  <c r="AK179" i="18"/>
  <c r="AL179" i="18"/>
  <c r="AM179" i="18"/>
  <c r="AN179" i="18"/>
  <c r="AO179" i="18"/>
  <c r="AP179" i="18"/>
  <c r="AQ179" i="18"/>
  <c r="AR179" i="18"/>
  <c r="AS179" i="18"/>
  <c r="AT179" i="18"/>
  <c r="AU179" i="18"/>
  <c r="AV179" i="18"/>
  <c r="AW179" i="18"/>
  <c r="AX179" i="18"/>
  <c r="AY179" i="18"/>
  <c r="AZ179" i="18"/>
  <c r="BA179" i="18"/>
  <c r="BB179" i="18"/>
  <c r="BC179" i="18"/>
  <c r="BD179" i="18"/>
  <c r="BE179" i="18"/>
  <c r="BF179" i="18"/>
  <c r="BG179" i="18"/>
  <c r="BH179" i="18"/>
  <c r="BI179" i="18"/>
  <c r="BJ179" i="18"/>
  <c r="BK179" i="18"/>
  <c r="BL179" i="18"/>
  <c r="BM179" i="18"/>
  <c r="BN179" i="18"/>
  <c r="BO179" i="18"/>
  <c r="BP179" i="18"/>
  <c r="BQ179" i="18"/>
  <c r="BR179" i="18"/>
  <c r="BS179" i="18"/>
  <c r="BT179" i="18"/>
  <c r="BU179" i="18"/>
  <c r="BV179" i="18"/>
  <c r="BW179" i="18"/>
  <c r="BX179" i="18"/>
  <c r="BY179" i="18"/>
  <c r="BZ179" i="18"/>
  <c r="CA179" i="18"/>
  <c r="CB179" i="18"/>
  <c r="CC179" i="18"/>
  <c r="CD179" i="18"/>
  <c r="J180" i="18"/>
  <c r="K180" i="18"/>
  <c r="L180" i="18"/>
  <c r="M180" i="18"/>
  <c r="N180" i="18"/>
  <c r="O180" i="18"/>
  <c r="P180" i="18"/>
  <c r="Q180" i="18"/>
  <c r="R180" i="18"/>
  <c r="S180" i="18"/>
  <c r="T180" i="18"/>
  <c r="U180" i="18"/>
  <c r="V180" i="18"/>
  <c r="W180" i="18"/>
  <c r="X180" i="18"/>
  <c r="Y180" i="18"/>
  <c r="Z180" i="18"/>
  <c r="AA180" i="18"/>
  <c r="AB180" i="18"/>
  <c r="AC180" i="18"/>
  <c r="AD180" i="18"/>
  <c r="AE180" i="18"/>
  <c r="AF180" i="18"/>
  <c r="AG180" i="18"/>
  <c r="AH180" i="18"/>
  <c r="AI180" i="18"/>
  <c r="AJ180" i="18"/>
  <c r="AK180" i="18"/>
  <c r="AL180" i="18"/>
  <c r="AM180" i="18"/>
  <c r="AN180" i="18"/>
  <c r="AO180" i="18"/>
  <c r="AP180" i="18"/>
  <c r="AQ180" i="18"/>
  <c r="AR180" i="18"/>
  <c r="AS180" i="18"/>
  <c r="AT180" i="18"/>
  <c r="AU180" i="18"/>
  <c r="AV180" i="18"/>
  <c r="AW180" i="18"/>
  <c r="AX180" i="18"/>
  <c r="AY180" i="18"/>
  <c r="AZ180" i="18"/>
  <c r="BA180" i="18"/>
  <c r="BB180" i="18"/>
  <c r="BC180" i="18"/>
  <c r="BD180" i="18"/>
  <c r="BE180" i="18"/>
  <c r="BF180" i="18"/>
  <c r="BG180" i="18"/>
  <c r="BH180" i="18"/>
  <c r="BI180" i="18"/>
  <c r="BJ180" i="18"/>
  <c r="BK180" i="18"/>
  <c r="BL180" i="18"/>
  <c r="BM180" i="18"/>
  <c r="BN180" i="18"/>
  <c r="BO180" i="18"/>
  <c r="BP180" i="18"/>
  <c r="BQ180" i="18"/>
  <c r="BR180" i="18"/>
  <c r="BS180" i="18"/>
  <c r="BT180" i="18"/>
  <c r="BU180" i="18"/>
  <c r="BV180" i="18"/>
  <c r="BW180" i="18"/>
  <c r="BX180" i="18"/>
  <c r="BY180" i="18"/>
  <c r="BZ180" i="18"/>
  <c r="CA180" i="18"/>
  <c r="CB180" i="18"/>
  <c r="CC180" i="18"/>
  <c r="CD180" i="18"/>
  <c r="J181" i="18"/>
  <c r="K181" i="18"/>
  <c r="L181" i="18"/>
  <c r="M181" i="18"/>
  <c r="N181" i="18"/>
  <c r="O181" i="18"/>
  <c r="P181" i="18"/>
  <c r="Q181" i="18"/>
  <c r="R181" i="18"/>
  <c r="S181" i="18"/>
  <c r="T181" i="18"/>
  <c r="U181" i="18"/>
  <c r="V181" i="18"/>
  <c r="W181" i="18"/>
  <c r="X181" i="18"/>
  <c r="Y181" i="18"/>
  <c r="Z181" i="18"/>
  <c r="AA181" i="18"/>
  <c r="AB181" i="18"/>
  <c r="AC181" i="18"/>
  <c r="AD181" i="18"/>
  <c r="AE181" i="18"/>
  <c r="AF181" i="18"/>
  <c r="AG181" i="18"/>
  <c r="AH181" i="18"/>
  <c r="AI181" i="18"/>
  <c r="AJ181" i="18"/>
  <c r="AK181" i="18"/>
  <c r="AL181" i="18"/>
  <c r="AM181" i="18"/>
  <c r="AN181" i="18"/>
  <c r="AO181" i="18"/>
  <c r="AP181" i="18"/>
  <c r="AQ181" i="18"/>
  <c r="AR181" i="18"/>
  <c r="AS181" i="18"/>
  <c r="AT181" i="18"/>
  <c r="AU181" i="18"/>
  <c r="AV181" i="18"/>
  <c r="AW181" i="18"/>
  <c r="AX181" i="18"/>
  <c r="AY181" i="18"/>
  <c r="AZ181" i="18"/>
  <c r="BA181" i="18"/>
  <c r="BB181" i="18"/>
  <c r="BC181" i="18"/>
  <c r="BD181" i="18"/>
  <c r="BE181" i="18"/>
  <c r="BF181" i="18"/>
  <c r="BG181" i="18"/>
  <c r="BH181" i="18"/>
  <c r="BI181" i="18"/>
  <c r="BJ181" i="18"/>
  <c r="BK181" i="18"/>
  <c r="BL181" i="18"/>
  <c r="BM181" i="18"/>
  <c r="BN181" i="18"/>
  <c r="BO181" i="18"/>
  <c r="BP181" i="18"/>
  <c r="BQ181" i="18"/>
  <c r="BR181" i="18"/>
  <c r="BS181" i="18"/>
  <c r="BT181" i="18"/>
  <c r="BU181" i="18"/>
  <c r="BV181" i="18"/>
  <c r="BW181" i="18"/>
  <c r="BX181" i="18"/>
  <c r="BY181" i="18"/>
  <c r="BZ181" i="18"/>
  <c r="CA181" i="18"/>
  <c r="CB181" i="18"/>
  <c r="CC181" i="18"/>
  <c r="CD181" i="18"/>
  <c r="J182" i="18"/>
  <c r="K182" i="18"/>
  <c r="L182" i="18"/>
  <c r="M182" i="18"/>
  <c r="N182" i="18"/>
  <c r="O182" i="18"/>
  <c r="P182" i="18"/>
  <c r="Q182" i="18"/>
  <c r="R182" i="18"/>
  <c r="S182" i="18"/>
  <c r="T182" i="18"/>
  <c r="U182" i="18"/>
  <c r="V182" i="18"/>
  <c r="W182" i="18"/>
  <c r="X182" i="18"/>
  <c r="Y182" i="18"/>
  <c r="Z182" i="18"/>
  <c r="AA182" i="18"/>
  <c r="AB182" i="18"/>
  <c r="AC182" i="18"/>
  <c r="AD182" i="18"/>
  <c r="AE182" i="18"/>
  <c r="AF182" i="18"/>
  <c r="AG182" i="18"/>
  <c r="AH182" i="18"/>
  <c r="AI182" i="18"/>
  <c r="AJ182" i="18"/>
  <c r="AK182" i="18"/>
  <c r="AL182" i="18"/>
  <c r="AM182" i="18"/>
  <c r="AN182" i="18"/>
  <c r="AO182" i="18"/>
  <c r="AP182" i="18"/>
  <c r="AQ182" i="18"/>
  <c r="AR182" i="18"/>
  <c r="AS182" i="18"/>
  <c r="AT182" i="18"/>
  <c r="AU182" i="18"/>
  <c r="AV182" i="18"/>
  <c r="AW182" i="18"/>
  <c r="AX182" i="18"/>
  <c r="AY182" i="18"/>
  <c r="AZ182" i="18"/>
  <c r="BA182" i="18"/>
  <c r="BB182" i="18"/>
  <c r="BC182" i="18"/>
  <c r="BD182" i="18"/>
  <c r="BE182" i="18"/>
  <c r="BF182" i="18"/>
  <c r="BG182" i="18"/>
  <c r="BH182" i="18"/>
  <c r="BI182" i="18"/>
  <c r="BJ182" i="18"/>
  <c r="BK182" i="18"/>
  <c r="BL182" i="18"/>
  <c r="BM182" i="18"/>
  <c r="BN182" i="18"/>
  <c r="BO182" i="18"/>
  <c r="BP182" i="18"/>
  <c r="BQ182" i="18"/>
  <c r="BR182" i="18"/>
  <c r="BS182" i="18"/>
  <c r="BT182" i="18"/>
  <c r="BU182" i="18"/>
  <c r="BV182" i="18"/>
  <c r="BW182" i="18"/>
  <c r="BX182" i="18"/>
  <c r="BY182" i="18"/>
  <c r="BZ182" i="18"/>
  <c r="CA182" i="18"/>
  <c r="CB182" i="18"/>
  <c r="CC182" i="18"/>
  <c r="CD182" i="18"/>
  <c r="J183" i="18"/>
  <c r="K183" i="18"/>
  <c r="L183" i="18"/>
  <c r="M183" i="18"/>
  <c r="N183" i="18"/>
  <c r="O183" i="18"/>
  <c r="P183" i="18"/>
  <c r="Q183" i="18"/>
  <c r="R183" i="18"/>
  <c r="S183" i="18"/>
  <c r="T183" i="18"/>
  <c r="U183" i="18"/>
  <c r="V183" i="18"/>
  <c r="W183" i="18"/>
  <c r="X183" i="18"/>
  <c r="Y183" i="18"/>
  <c r="Z183" i="18"/>
  <c r="AA183" i="18"/>
  <c r="AB183" i="18"/>
  <c r="AC183" i="18"/>
  <c r="AD183" i="18"/>
  <c r="AE183" i="18"/>
  <c r="AF183" i="18"/>
  <c r="AG183" i="18"/>
  <c r="AH183" i="18"/>
  <c r="AI183" i="18"/>
  <c r="AJ183" i="18"/>
  <c r="AK183" i="18"/>
  <c r="AL183" i="18"/>
  <c r="AM183" i="18"/>
  <c r="AN183" i="18"/>
  <c r="AO183" i="18"/>
  <c r="AP183" i="18"/>
  <c r="AQ183" i="18"/>
  <c r="AR183" i="18"/>
  <c r="AS183" i="18"/>
  <c r="AT183" i="18"/>
  <c r="AU183" i="18"/>
  <c r="AV183" i="18"/>
  <c r="AW183" i="18"/>
  <c r="AX183" i="18"/>
  <c r="AY183" i="18"/>
  <c r="AZ183" i="18"/>
  <c r="BA183" i="18"/>
  <c r="BB183" i="18"/>
  <c r="BC183" i="18"/>
  <c r="BD183" i="18"/>
  <c r="BE183" i="18"/>
  <c r="BF183" i="18"/>
  <c r="BG183" i="18"/>
  <c r="BH183" i="18"/>
  <c r="BI183" i="18"/>
  <c r="BJ183" i="18"/>
  <c r="BK183" i="18"/>
  <c r="BL183" i="18"/>
  <c r="BM183" i="18"/>
  <c r="BN183" i="18"/>
  <c r="BO183" i="18"/>
  <c r="BP183" i="18"/>
  <c r="BQ183" i="18"/>
  <c r="BR183" i="18"/>
  <c r="BS183" i="18"/>
  <c r="BT183" i="18"/>
  <c r="BU183" i="18"/>
  <c r="BV183" i="18"/>
  <c r="BW183" i="18"/>
  <c r="BX183" i="18"/>
  <c r="BY183" i="18"/>
  <c r="BZ183" i="18"/>
  <c r="CA183" i="18"/>
  <c r="CB183" i="18"/>
  <c r="CC183" i="18"/>
  <c r="CD183" i="18"/>
  <c r="J184" i="18"/>
  <c r="K184" i="18"/>
  <c r="L184" i="18"/>
  <c r="M184" i="18"/>
  <c r="N184" i="18"/>
  <c r="O184" i="18"/>
  <c r="P184" i="18"/>
  <c r="Q184" i="18"/>
  <c r="R184" i="18"/>
  <c r="S184" i="18"/>
  <c r="T184" i="18"/>
  <c r="U184" i="18"/>
  <c r="V184" i="18"/>
  <c r="W184" i="18"/>
  <c r="X184" i="18"/>
  <c r="Y184" i="18"/>
  <c r="Z184" i="18"/>
  <c r="AA184" i="18"/>
  <c r="AB184" i="18"/>
  <c r="AC184" i="18"/>
  <c r="AD184" i="18"/>
  <c r="AE184" i="18"/>
  <c r="AF184" i="18"/>
  <c r="AG184" i="18"/>
  <c r="AH184" i="18"/>
  <c r="AI184" i="18"/>
  <c r="AJ184" i="18"/>
  <c r="AK184" i="18"/>
  <c r="AL184" i="18"/>
  <c r="AM184" i="18"/>
  <c r="AN184" i="18"/>
  <c r="AO184" i="18"/>
  <c r="AP184" i="18"/>
  <c r="AQ184" i="18"/>
  <c r="AR184" i="18"/>
  <c r="AS184" i="18"/>
  <c r="AT184" i="18"/>
  <c r="AU184" i="18"/>
  <c r="AV184" i="18"/>
  <c r="AW184" i="18"/>
  <c r="AX184" i="18"/>
  <c r="AY184" i="18"/>
  <c r="AZ184" i="18"/>
  <c r="BA184" i="18"/>
  <c r="BB184" i="18"/>
  <c r="BC184" i="18"/>
  <c r="BD184" i="18"/>
  <c r="BE184" i="18"/>
  <c r="BF184" i="18"/>
  <c r="BG184" i="18"/>
  <c r="BH184" i="18"/>
  <c r="BI184" i="18"/>
  <c r="BJ184" i="18"/>
  <c r="BK184" i="18"/>
  <c r="BL184" i="18"/>
  <c r="BM184" i="18"/>
  <c r="BN184" i="18"/>
  <c r="BO184" i="18"/>
  <c r="BP184" i="18"/>
  <c r="BQ184" i="18"/>
  <c r="BR184" i="18"/>
  <c r="BS184" i="18"/>
  <c r="BT184" i="18"/>
  <c r="BU184" i="18"/>
  <c r="BV184" i="18"/>
  <c r="BW184" i="18"/>
  <c r="BX184" i="18"/>
  <c r="BY184" i="18"/>
  <c r="BZ184" i="18"/>
  <c r="CA184" i="18"/>
  <c r="CB184" i="18"/>
  <c r="CC184" i="18"/>
  <c r="CD184" i="18"/>
  <c r="J185" i="18"/>
  <c r="K185" i="18"/>
  <c r="L185" i="18"/>
  <c r="M185" i="18"/>
  <c r="N185" i="18"/>
  <c r="O185" i="18"/>
  <c r="P185" i="18"/>
  <c r="Q185" i="18"/>
  <c r="R185" i="18"/>
  <c r="S185" i="18"/>
  <c r="T185" i="18"/>
  <c r="U185" i="18"/>
  <c r="V185" i="18"/>
  <c r="W185" i="18"/>
  <c r="X185" i="18"/>
  <c r="Y185" i="18"/>
  <c r="Z185" i="18"/>
  <c r="AA185" i="18"/>
  <c r="AB185" i="18"/>
  <c r="AC185" i="18"/>
  <c r="AD185" i="18"/>
  <c r="AE185" i="18"/>
  <c r="AF185" i="18"/>
  <c r="AG185" i="18"/>
  <c r="AH185" i="18"/>
  <c r="AI185" i="18"/>
  <c r="AJ185" i="18"/>
  <c r="AK185" i="18"/>
  <c r="AL185" i="18"/>
  <c r="AM185" i="18"/>
  <c r="AN185" i="18"/>
  <c r="AO185" i="18"/>
  <c r="AP185" i="18"/>
  <c r="AQ185" i="18"/>
  <c r="AR185" i="18"/>
  <c r="AS185" i="18"/>
  <c r="AT185" i="18"/>
  <c r="AU185" i="18"/>
  <c r="AV185" i="18"/>
  <c r="AW185" i="18"/>
  <c r="AX185" i="18"/>
  <c r="AY185" i="18"/>
  <c r="AZ185" i="18"/>
  <c r="BA185" i="18"/>
  <c r="BB185" i="18"/>
  <c r="BC185" i="18"/>
  <c r="BD185" i="18"/>
  <c r="BE185" i="18"/>
  <c r="BF185" i="18"/>
  <c r="BG185" i="18"/>
  <c r="BH185" i="18"/>
  <c r="BI185" i="18"/>
  <c r="BJ185" i="18"/>
  <c r="BK185" i="18"/>
  <c r="BL185" i="18"/>
  <c r="BM185" i="18"/>
  <c r="BN185" i="18"/>
  <c r="BO185" i="18"/>
  <c r="BP185" i="18"/>
  <c r="BQ185" i="18"/>
  <c r="BR185" i="18"/>
  <c r="BS185" i="18"/>
  <c r="BT185" i="18"/>
  <c r="BU185" i="18"/>
  <c r="BV185" i="18"/>
  <c r="BW185" i="18"/>
  <c r="BX185" i="18"/>
  <c r="BY185" i="18"/>
  <c r="BZ185" i="18"/>
  <c r="CA185" i="18"/>
  <c r="CB185" i="18"/>
  <c r="CC185" i="18"/>
  <c r="CD185" i="18"/>
  <c r="J186" i="18"/>
  <c r="K186" i="18"/>
  <c r="L186" i="18"/>
  <c r="M186" i="18"/>
  <c r="N186" i="18"/>
  <c r="O186" i="18"/>
  <c r="P186" i="18"/>
  <c r="Q186" i="18"/>
  <c r="R186" i="18"/>
  <c r="S186" i="18"/>
  <c r="T186" i="18"/>
  <c r="U186" i="18"/>
  <c r="V186" i="18"/>
  <c r="W186" i="18"/>
  <c r="X186" i="18"/>
  <c r="Y186" i="18"/>
  <c r="Z186" i="18"/>
  <c r="AA186" i="18"/>
  <c r="AB186" i="18"/>
  <c r="AC186" i="18"/>
  <c r="AD186" i="18"/>
  <c r="AE186" i="18"/>
  <c r="AF186" i="18"/>
  <c r="AG186" i="18"/>
  <c r="AH186" i="18"/>
  <c r="AI186" i="18"/>
  <c r="AJ186" i="18"/>
  <c r="AK186" i="18"/>
  <c r="AL186" i="18"/>
  <c r="AM186" i="18"/>
  <c r="AN186" i="18"/>
  <c r="AO186" i="18"/>
  <c r="AP186" i="18"/>
  <c r="AQ186" i="18"/>
  <c r="AR186" i="18"/>
  <c r="AS186" i="18"/>
  <c r="AT186" i="18"/>
  <c r="AU186" i="18"/>
  <c r="AV186" i="18"/>
  <c r="AW186" i="18"/>
  <c r="AX186" i="18"/>
  <c r="AY186" i="18"/>
  <c r="AZ186" i="18"/>
  <c r="BA186" i="18"/>
  <c r="BB186" i="18"/>
  <c r="BC186" i="18"/>
  <c r="BD186" i="18"/>
  <c r="BE186" i="18"/>
  <c r="BF186" i="18"/>
  <c r="BG186" i="18"/>
  <c r="BH186" i="18"/>
  <c r="BI186" i="18"/>
  <c r="BJ186" i="18"/>
  <c r="BK186" i="18"/>
  <c r="BL186" i="18"/>
  <c r="BM186" i="18"/>
  <c r="BN186" i="18"/>
  <c r="BO186" i="18"/>
  <c r="BP186" i="18"/>
  <c r="BQ186" i="18"/>
  <c r="BR186" i="18"/>
  <c r="BS186" i="18"/>
  <c r="BT186" i="18"/>
  <c r="BU186" i="18"/>
  <c r="BV186" i="18"/>
  <c r="BW186" i="18"/>
  <c r="BX186" i="18"/>
  <c r="BY186" i="18"/>
  <c r="BZ186" i="18"/>
  <c r="CA186" i="18"/>
  <c r="CB186" i="18"/>
  <c r="CC186" i="18"/>
  <c r="CD186" i="18"/>
  <c r="J187" i="18"/>
  <c r="K187" i="18"/>
  <c r="L187" i="18"/>
  <c r="M187" i="18"/>
  <c r="N187" i="18"/>
  <c r="O187" i="18"/>
  <c r="P187" i="18"/>
  <c r="Q187" i="18"/>
  <c r="R187" i="18"/>
  <c r="S187" i="18"/>
  <c r="T187" i="18"/>
  <c r="U187" i="18"/>
  <c r="V187" i="18"/>
  <c r="W187" i="18"/>
  <c r="X187" i="18"/>
  <c r="Y187" i="18"/>
  <c r="Z187" i="18"/>
  <c r="AA187" i="18"/>
  <c r="AB187" i="18"/>
  <c r="AC187" i="18"/>
  <c r="AD187" i="18"/>
  <c r="AE187" i="18"/>
  <c r="AF187" i="18"/>
  <c r="AG187" i="18"/>
  <c r="AH187" i="18"/>
  <c r="AI187" i="18"/>
  <c r="AJ187" i="18"/>
  <c r="AK187" i="18"/>
  <c r="AL187" i="18"/>
  <c r="AM187" i="18"/>
  <c r="AN187" i="18"/>
  <c r="AO187" i="18"/>
  <c r="AP187" i="18"/>
  <c r="AQ187" i="18"/>
  <c r="AR187" i="18"/>
  <c r="AS187" i="18"/>
  <c r="AT187" i="18"/>
  <c r="AU187" i="18"/>
  <c r="AV187" i="18"/>
  <c r="AW187" i="18"/>
  <c r="AX187" i="18"/>
  <c r="AY187" i="18"/>
  <c r="AZ187" i="18"/>
  <c r="BA187" i="18"/>
  <c r="BB187" i="18"/>
  <c r="BC187" i="18"/>
  <c r="BD187" i="18"/>
  <c r="BE187" i="18"/>
  <c r="BF187" i="18"/>
  <c r="BG187" i="18"/>
  <c r="BH187" i="18"/>
  <c r="BI187" i="18"/>
  <c r="BJ187" i="18"/>
  <c r="BK187" i="18"/>
  <c r="BL187" i="18"/>
  <c r="BM187" i="18"/>
  <c r="BN187" i="18"/>
  <c r="BO187" i="18"/>
  <c r="BP187" i="18"/>
  <c r="BQ187" i="18"/>
  <c r="BR187" i="18"/>
  <c r="BS187" i="18"/>
  <c r="BT187" i="18"/>
  <c r="BU187" i="18"/>
  <c r="BV187" i="18"/>
  <c r="BW187" i="18"/>
  <c r="BX187" i="18"/>
  <c r="BY187" i="18"/>
  <c r="BZ187" i="18"/>
  <c r="CA187" i="18"/>
  <c r="CB187" i="18"/>
  <c r="CC187" i="18"/>
  <c r="CD187" i="18"/>
  <c r="J188" i="18"/>
  <c r="K188" i="18"/>
  <c r="L188" i="18"/>
  <c r="M188" i="18"/>
  <c r="N188" i="18"/>
  <c r="O188" i="18"/>
  <c r="P188" i="18"/>
  <c r="Q188" i="18"/>
  <c r="R188" i="18"/>
  <c r="S188" i="18"/>
  <c r="T188" i="18"/>
  <c r="U188" i="18"/>
  <c r="V188" i="18"/>
  <c r="W188" i="18"/>
  <c r="X188" i="18"/>
  <c r="Y188" i="18"/>
  <c r="Z188" i="18"/>
  <c r="AA188" i="18"/>
  <c r="AB188" i="18"/>
  <c r="AC188" i="18"/>
  <c r="AD188" i="18"/>
  <c r="AE188" i="18"/>
  <c r="AF188" i="18"/>
  <c r="AG188" i="18"/>
  <c r="AH188" i="18"/>
  <c r="AI188" i="18"/>
  <c r="AJ188" i="18"/>
  <c r="AK188" i="18"/>
  <c r="AL188" i="18"/>
  <c r="AM188" i="18"/>
  <c r="AN188" i="18"/>
  <c r="AO188" i="18"/>
  <c r="AP188" i="18"/>
  <c r="AQ188" i="18"/>
  <c r="AR188" i="18"/>
  <c r="AS188" i="18"/>
  <c r="AT188" i="18"/>
  <c r="AU188" i="18"/>
  <c r="AV188" i="18"/>
  <c r="AW188" i="18"/>
  <c r="AX188" i="18"/>
  <c r="AY188" i="18"/>
  <c r="AZ188" i="18"/>
  <c r="BA188" i="18"/>
  <c r="BB188" i="18"/>
  <c r="BC188" i="18"/>
  <c r="BD188" i="18"/>
  <c r="BE188" i="18"/>
  <c r="BF188" i="18"/>
  <c r="BG188" i="18"/>
  <c r="BH188" i="18"/>
  <c r="BI188" i="18"/>
  <c r="BJ188" i="18"/>
  <c r="BK188" i="18"/>
  <c r="BL188" i="18"/>
  <c r="BM188" i="18"/>
  <c r="BN188" i="18"/>
  <c r="BO188" i="18"/>
  <c r="BP188" i="18"/>
  <c r="BQ188" i="18"/>
  <c r="BR188" i="18"/>
  <c r="BS188" i="18"/>
  <c r="BT188" i="18"/>
  <c r="BU188" i="18"/>
  <c r="BV188" i="18"/>
  <c r="BW188" i="18"/>
  <c r="BX188" i="18"/>
  <c r="BY188" i="18"/>
  <c r="BZ188" i="18"/>
  <c r="CA188" i="18"/>
  <c r="CB188" i="18"/>
  <c r="CC188" i="18"/>
  <c r="CD188" i="18"/>
  <c r="J189" i="18"/>
  <c r="K189" i="18"/>
  <c r="L189" i="18"/>
  <c r="M189" i="18"/>
  <c r="N189" i="18"/>
  <c r="O189" i="18"/>
  <c r="P189" i="18"/>
  <c r="Q189" i="18"/>
  <c r="R189" i="18"/>
  <c r="S189" i="18"/>
  <c r="T189" i="18"/>
  <c r="U189" i="18"/>
  <c r="V189" i="18"/>
  <c r="W189" i="18"/>
  <c r="X189" i="18"/>
  <c r="Y189" i="18"/>
  <c r="Z189" i="18"/>
  <c r="AA189" i="18"/>
  <c r="AB189" i="18"/>
  <c r="AC189" i="18"/>
  <c r="AD189" i="18"/>
  <c r="AE189" i="18"/>
  <c r="AF189" i="18"/>
  <c r="AG189" i="18"/>
  <c r="AH189" i="18"/>
  <c r="AI189" i="18"/>
  <c r="AJ189" i="18"/>
  <c r="AK189" i="18"/>
  <c r="AL189" i="18"/>
  <c r="AM189" i="18"/>
  <c r="AN189" i="18"/>
  <c r="AO189" i="18"/>
  <c r="AP189" i="18"/>
  <c r="AQ189" i="18"/>
  <c r="AR189" i="18"/>
  <c r="AS189" i="18"/>
  <c r="AT189" i="18"/>
  <c r="AU189" i="18"/>
  <c r="AV189" i="18"/>
  <c r="AW189" i="18"/>
  <c r="AX189" i="18"/>
  <c r="AY189" i="18"/>
  <c r="AZ189" i="18"/>
  <c r="BA189" i="18"/>
  <c r="BB189" i="18"/>
  <c r="BC189" i="18"/>
  <c r="BD189" i="18"/>
  <c r="BE189" i="18"/>
  <c r="BF189" i="18"/>
  <c r="BG189" i="18"/>
  <c r="BH189" i="18"/>
  <c r="BI189" i="18"/>
  <c r="BJ189" i="18"/>
  <c r="BK189" i="18"/>
  <c r="BL189" i="18"/>
  <c r="BM189" i="18"/>
  <c r="BN189" i="18"/>
  <c r="BO189" i="18"/>
  <c r="BP189" i="18"/>
  <c r="BQ189" i="18"/>
  <c r="BR189" i="18"/>
  <c r="BS189" i="18"/>
  <c r="BT189" i="18"/>
  <c r="BU189" i="18"/>
  <c r="BV189" i="18"/>
  <c r="BW189" i="18"/>
  <c r="BX189" i="18"/>
  <c r="BY189" i="18"/>
  <c r="BZ189" i="18"/>
  <c r="CA189" i="18"/>
  <c r="CB189" i="18"/>
  <c r="CC189" i="18"/>
  <c r="CD189" i="18"/>
  <c r="J190" i="18"/>
  <c r="K190" i="18"/>
  <c r="L190" i="18"/>
  <c r="M190" i="18"/>
  <c r="N190" i="18"/>
  <c r="O190" i="18"/>
  <c r="P190" i="18"/>
  <c r="Q190" i="18"/>
  <c r="R190" i="18"/>
  <c r="S190" i="18"/>
  <c r="T190" i="18"/>
  <c r="U190" i="18"/>
  <c r="V190" i="18"/>
  <c r="W190" i="18"/>
  <c r="X190" i="18"/>
  <c r="Y190" i="18"/>
  <c r="Z190" i="18"/>
  <c r="AA190" i="18"/>
  <c r="AB190" i="18"/>
  <c r="AC190" i="18"/>
  <c r="AD190" i="18"/>
  <c r="AE190" i="18"/>
  <c r="AF190" i="18"/>
  <c r="AG190" i="18"/>
  <c r="AH190" i="18"/>
  <c r="AI190" i="18"/>
  <c r="AJ190" i="18"/>
  <c r="AK190" i="18"/>
  <c r="AL190" i="18"/>
  <c r="AM190" i="18"/>
  <c r="AN190" i="18"/>
  <c r="AO190" i="18"/>
  <c r="AP190" i="18"/>
  <c r="AQ190" i="18"/>
  <c r="AR190" i="18"/>
  <c r="AS190" i="18"/>
  <c r="AT190" i="18"/>
  <c r="AU190" i="18"/>
  <c r="AV190" i="18"/>
  <c r="AW190" i="18"/>
  <c r="AX190" i="18"/>
  <c r="AY190" i="18"/>
  <c r="AZ190" i="18"/>
  <c r="BA190" i="18"/>
  <c r="BB190" i="18"/>
  <c r="BC190" i="18"/>
  <c r="BD190" i="18"/>
  <c r="BE190" i="18"/>
  <c r="BF190" i="18"/>
  <c r="BG190" i="18"/>
  <c r="BH190" i="18"/>
  <c r="BI190" i="18"/>
  <c r="BJ190" i="18"/>
  <c r="BK190" i="18"/>
  <c r="BL190" i="18"/>
  <c r="BM190" i="18"/>
  <c r="BN190" i="18"/>
  <c r="BO190" i="18"/>
  <c r="BP190" i="18"/>
  <c r="BQ190" i="18"/>
  <c r="BR190" i="18"/>
  <c r="BS190" i="18"/>
  <c r="BT190" i="18"/>
  <c r="BU190" i="18"/>
  <c r="BV190" i="18"/>
  <c r="BW190" i="18"/>
  <c r="BX190" i="18"/>
  <c r="BY190" i="18"/>
  <c r="BZ190" i="18"/>
  <c r="CA190" i="18"/>
  <c r="CB190" i="18"/>
  <c r="CC190" i="18"/>
  <c r="CD190" i="18"/>
  <c r="J191" i="18"/>
  <c r="K191" i="18"/>
  <c r="L191" i="18"/>
  <c r="M191" i="18"/>
  <c r="N191" i="18"/>
  <c r="O191" i="18"/>
  <c r="P191" i="18"/>
  <c r="Q191" i="18"/>
  <c r="R191" i="18"/>
  <c r="S191" i="18"/>
  <c r="T191" i="18"/>
  <c r="U191" i="18"/>
  <c r="V191" i="18"/>
  <c r="W191" i="18"/>
  <c r="X191" i="18"/>
  <c r="Y191" i="18"/>
  <c r="Z191" i="18"/>
  <c r="AA191" i="18"/>
  <c r="AB191" i="18"/>
  <c r="AC191" i="18"/>
  <c r="AD191" i="18"/>
  <c r="AE191" i="18"/>
  <c r="AF191" i="18"/>
  <c r="AG191" i="18"/>
  <c r="AH191" i="18"/>
  <c r="AI191" i="18"/>
  <c r="AJ191" i="18"/>
  <c r="AK191" i="18"/>
  <c r="AL191" i="18"/>
  <c r="AM191" i="18"/>
  <c r="AN191" i="18"/>
  <c r="AO191" i="18"/>
  <c r="AP191" i="18"/>
  <c r="AQ191" i="18"/>
  <c r="AR191" i="18"/>
  <c r="AS191" i="18"/>
  <c r="AT191" i="18"/>
  <c r="AU191" i="18"/>
  <c r="AV191" i="18"/>
  <c r="AW191" i="18"/>
  <c r="AX191" i="18"/>
  <c r="AY191" i="18"/>
  <c r="AZ191" i="18"/>
  <c r="BA191" i="18"/>
  <c r="BB191" i="18"/>
  <c r="BC191" i="18"/>
  <c r="BD191" i="18"/>
  <c r="BE191" i="18"/>
  <c r="BF191" i="18"/>
  <c r="BG191" i="18"/>
  <c r="BH191" i="18"/>
  <c r="BI191" i="18"/>
  <c r="BJ191" i="18"/>
  <c r="BK191" i="18"/>
  <c r="BL191" i="18"/>
  <c r="BM191" i="18"/>
  <c r="BN191" i="18"/>
  <c r="BO191" i="18"/>
  <c r="BP191" i="18"/>
  <c r="BQ191" i="18"/>
  <c r="BR191" i="18"/>
  <c r="BS191" i="18"/>
  <c r="BT191" i="18"/>
  <c r="BU191" i="18"/>
  <c r="BV191" i="18"/>
  <c r="BW191" i="18"/>
  <c r="BX191" i="18"/>
  <c r="BY191" i="18"/>
  <c r="BZ191" i="18"/>
  <c r="CA191" i="18"/>
  <c r="CB191" i="18"/>
  <c r="CC191" i="18"/>
  <c r="CD191" i="18"/>
  <c r="J192" i="18"/>
  <c r="K192" i="18"/>
  <c r="L192" i="18"/>
  <c r="M192" i="18"/>
  <c r="N192" i="18"/>
  <c r="O192" i="18"/>
  <c r="P192" i="18"/>
  <c r="Q192" i="18"/>
  <c r="R192" i="18"/>
  <c r="S192" i="18"/>
  <c r="T192" i="18"/>
  <c r="U192" i="18"/>
  <c r="V192" i="18"/>
  <c r="W192" i="18"/>
  <c r="X192" i="18"/>
  <c r="Y192" i="18"/>
  <c r="Z192" i="18"/>
  <c r="AA192" i="18"/>
  <c r="AB192" i="18"/>
  <c r="AC192" i="18"/>
  <c r="AD192" i="18"/>
  <c r="AE192" i="18"/>
  <c r="AF192" i="18"/>
  <c r="AG192" i="18"/>
  <c r="AH192" i="18"/>
  <c r="AI192" i="18"/>
  <c r="AJ192" i="18"/>
  <c r="AK192" i="18"/>
  <c r="AL192" i="18"/>
  <c r="AM192" i="18"/>
  <c r="AN192" i="18"/>
  <c r="AO192" i="18"/>
  <c r="AP192" i="18"/>
  <c r="AQ192" i="18"/>
  <c r="AR192" i="18"/>
  <c r="AS192" i="18"/>
  <c r="AT192" i="18"/>
  <c r="AU192" i="18"/>
  <c r="AV192" i="18"/>
  <c r="AW192" i="18"/>
  <c r="AX192" i="18"/>
  <c r="AY192" i="18"/>
  <c r="AZ192" i="18"/>
  <c r="BA192" i="18"/>
  <c r="BB192" i="18"/>
  <c r="BC192" i="18"/>
  <c r="BD192" i="18"/>
  <c r="BE192" i="18"/>
  <c r="BF192" i="18"/>
  <c r="BG192" i="18"/>
  <c r="BH192" i="18"/>
  <c r="BI192" i="18"/>
  <c r="BJ192" i="18"/>
  <c r="BK192" i="18"/>
  <c r="BL192" i="18"/>
  <c r="BM192" i="18"/>
  <c r="BN192" i="18"/>
  <c r="BO192" i="18"/>
  <c r="BP192" i="18"/>
  <c r="BQ192" i="18"/>
  <c r="BR192" i="18"/>
  <c r="BS192" i="18"/>
  <c r="BT192" i="18"/>
  <c r="BU192" i="18"/>
  <c r="BV192" i="18"/>
  <c r="BW192" i="18"/>
  <c r="BX192" i="18"/>
  <c r="BY192" i="18"/>
  <c r="BZ192" i="18"/>
  <c r="CA192" i="18"/>
  <c r="CB192" i="18"/>
  <c r="CC192" i="18"/>
  <c r="CD192" i="18"/>
  <c r="J193" i="18"/>
  <c r="K193" i="18"/>
  <c r="L193" i="18"/>
  <c r="M193" i="18"/>
  <c r="N193" i="18"/>
  <c r="O193" i="18"/>
  <c r="P193" i="18"/>
  <c r="Q193" i="18"/>
  <c r="R193" i="18"/>
  <c r="S193" i="18"/>
  <c r="T193" i="18"/>
  <c r="U193" i="18"/>
  <c r="V193" i="18"/>
  <c r="W193" i="18"/>
  <c r="X193" i="18"/>
  <c r="Y193" i="18"/>
  <c r="Z193" i="18"/>
  <c r="AA193" i="18"/>
  <c r="AB193" i="18"/>
  <c r="AC193" i="18"/>
  <c r="AD193" i="18"/>
  <c r="AE193" i="18"/>
  <c r="AF193" i="18"/>
  <c r="AG193" i="18"/>
  <c r="AH193" i="18"/>
  <c r="AI193" i="18"/>
  <c r="AJ193" i="18"/>
  <c r="AK193" i="18"/>
  <c r="AL193" i="18"/>
  <c r="AM193" i="18"/>
  <c r="AN193" i="18"/>
  <c r="AO193" i="18"/>
  <c r="AP193" i="18"/>
  <c r="AQ193" i="18"/>
  <c r="AR193" i="18"/>
  <c r="AS193" i="18"/>
  <c r="AT193" i="18"/>
  <c r="AU193" i="18"/>
  <c r="AV193" i="18"/>
  <c r="AW193" i="18"/>
  <c r="AX193" i="18"/>
  <c r="AY193" i="18"/>
  <c r="AZ193" i="18"/>
  <c r="BA193" i="18"/>
  <c r="BB193" i="18"/>
  <c r="BC193" i="18"/>
  <c r="BD193" i="18"/>
  <c r="BE193" i="18"/>
  <c r="BF193" i="18"/>
  <c r="BG193" i="18"/>
  <c r="BH193" i="18"/>
  <c r="BI193" i="18"/>
  <c r="BJ193" i="18"/>
  <c r="BK193" i="18"/>
  <c r="BL193" i="18"/>
  <c r="BM193" i="18"/>
  <c r="BN193" i="18"/>
  <c r="BO193" i="18"/>
  <c r="BP193" i="18"/>
  <c r="BQ193" i="18"/>
  <c r="BR193" i="18"/>
  <c r="BS193" i="18"/>
  <c r="BT193" i="18"/>
  <c r="BU193" i="18"/>
  <c r="BV193" i="18"/>
  <c r="BW193" i="18"/>
  <c r="BX193" i="18"/>
  <c r="BY193" i="18"/>
  <c r="BZ193" i="18"/>
  <c r="CA193" i="18"/>
  <c r="CB193" i="18"/>
  <c r="CC193" i="18"/>
  <c r="CD193" i="18"/>
  <c r="J194" i="18"/>
  <c r="K194" i="18"/>
  <c r="L194" i="18"/>
  <c r="M194" i="18"/>
  <c r="N194" i="18"/>
  <c r="O194" i="18"/>
  <c r="P194" i="18"/>
  <c r="Q194" i="18"/>
  <c r="R194" i="18"/>
  <c r="S194" i="18"/>
  <c r="T194" i="18"/>
  <c r="U194" i="18"/>
  <c r="V194" i="18"/>
  <c r="W194" i="18"/>
  <c r="X194" i="18"/>
  <c r="Y194" i="18"/>
  <c r="Z194" i="18"/>
  <c r="AA194" i="18"/>
  <c r="AB194" i="18"/>
  <c r="AC194" i="18"/>
  <c r="AD194" i="18"/>
  <c r="AE194" i="18"/>
  <c r="AF194" i="18"/>
  <c r="AG194" i="18"/>
  <c r="AH194" i="18"/>
  <c r="AI194" i="18"/>
  <c r="AJ194" i="18"/>
  <c r="AK194" i="18"/>
  <c r="AL194" i="18"/>
  <c r="AM194" i="18"/>
  <c r="AN194" i="18"/>
  <c r="AO194" i="18"/>
  <c r="AP194" i="18"/>
  <c r="AQ194" i="18"/>
  <c r="AR194" i="18"/>
  <c r="AS194" i="18"/>
  <c r="AT194" i="18"/>
  <c r="AU194" i="18"/>
  <c r="AV194" i="18"/>
  <c r="AW194" i="18"/>
  <c r="AX194" i="18"/>
  <c r="AY194" i="18"/>
  <c r="AZ194" i="18"/>
  <c r="BA194" i="18"/>
  <c r="BB194" i="18"/>
  <c r="BC194" i="18"/>
  <c r="BD194" i="18"/>
  <c r="BE194" i="18"/>
  <c r="BF194" i="18"/>
  <c r="BG194" i="18"/>
  <c r="BH194" i="18"/>
  <c r="BI194" i="18"/>
  <c r="BJ194" i="18"/>
  <c r="BK194" i="18"/>
  <c r="BL194" i="18"/>
  <c r="BM194" i="18"/>
  <c r="BN194" i="18"/>
  <c r="BO194" i="18"/>
  <c r="BP194" i="18"/>
  <c r="BQ194" i="18"/>
  <c r="BR194" i="18"/>
  <c r="BS194" i="18"/>
  <c r="BT194" i="18"/>
  <c r="BU194" i="18"/>
  <c r="BV194" i="18"/>
  <c r="BW194" i="18"/>
  <c r="BX194" i="18"/>
  <c r="BY194" i="18"/>
  <c r="BZ194" i="18"/>
  <c r="CA194" i="18"/>
  <c r="CB194" i="18"/>
  <c r="CC194" i="18"/>
  <c r="CD194" i="18"/>
  <c r="J195" i="18"/>
  <c r="K195" i="18"/>
  <c r="L195" i="18"/>
  <c r="M195" i="18"/>
  <c r="N195" i="18"/>
  <c r="O195" i="18"/>
  <c r="P195" i="18"/>
  <c r="Q195" i="18"/>
  <c r="R195" i="18"/>
  <c r="S195" i="18"/>
  <c r="T195" i="18"/>
  <c r="U195" i="18"/>
  <c r="V195" i="18"/>
  <c r="W195" i="18"/>
  <c r="X195" i="18"/>
  <c r="Y195" i="18"/>
  <c r="Z195" i="18"/>
  <c r="AA195" i="18"/>
  <c r="AB195" i="18"/>
  <c r="AC195" i="18"/>
  <c r="AD195" i="18"/>
  <c r="AE195" i="18"/>
  <c r="AF195" i="18"/>
  <c r="AG195" i="18"/>
  <c r="AH195" i="18"/>
  <c r="AI195" i="18"/>
  <c r="AJ195" i="18"/>
  <c r="AK195" i="18"/>
  <c r="AL195" i="18"/>
  <c r="AM195" i="18"/>
  <c r="AN195" i="18"/>
  <c r="AO195" i="18"/>
  <c r="AP195" i="18"/>
  <c r="AQ195" i="18"/>
  <c r="AR195" i="18"/>
  <c r="AS195" i="18"/>
  <c r="AT195" i="18"/>
  <c r="AU195" i="18"/>
  <c r="AV195" i="18"/>
  <c r="AW195" i="18"/>
  <c r="AX195" i="18"/>
  <c r="AY195" i="18"/>
  <c r="AZ195" i="18"/>
  <c r="BA195" i="18"/>
  <c r="BB195" i="18"/>
  <c r="BC195" i="18"/>
  <c r="BD195" i="18"/>
  <c r="BE195" i="18"/>
  <c r="BF195" i="18"/>
  <c r="BG195" i="18"/>
  <c r="BH195" i="18"/>
  <c r="BI195" i="18"/>
  <c r="BJ195" i="18"/>
  <c r="BK195" i="18"/>
  <c r="BL195" i="18"/>
  <c r="BM195" i="18"/>
  <c r="BN195" i="18"/>
  <c r="BO195" i="18"/>
  <c r="BP195" i="18"/>
  <c r="BQ195" i="18"/>
  <c r="BR195" i="18"/>
  <c r="BS195" i="18"/>
  <c r="BT195" i="18"/>
  <c r="BU195" i="18"/>
  <c r="BV195" i="18"/>
  <c r="BW195" i="18"/>
  <c r="BX195" i="18"/>
  <c r="BY195" i="18"/>
  <c r="BZ195" i="18"/>
  <c r="CA195" i="18"/>
  <c r="CB195" i="18"/>
  <c r="CC195" i="18"/>
  <c r="CD195" i="18"/>
  <c r="J196" i="18"/>
  <c r="K196" i="18"/>
  <c r="L196" i="18"/>
  <c r="M196" i="18"/>
  <c r="N196" i="18"/>
  <c r="O196" i="18"/>
  <c r="P196" i="18"/>
  <c r="Q196" i="18"/>
  <c r="R196" i="18"/>
  <c r="S196" i="18"/>
  <c r="T196" i="18"/>
  <c r="U196" i="18"/>
  <c r="V196" i="18"/>
  <c r="W196" i="18"/>
  <c r="X196" i="18"/>
  <c r="Y196" i="18"/>
  <c r="Z196" i="18"/>
  <c r="AA196" i="18"/>
  <c r="AB196" i="18"/>
  <c r="AC196" i="18"/>
  <c r="AD196" i="18"/>
  <c r="AE196" i="18"/>
  <c r="AF196" i="18"/>
  <c r="AG196" i="18"/>
  <c r="AH196" i="18"/>
  <c r="AI196" i="18"/>
  <c r="AJ196" i="18"/>
  <c r="AK196" i="18"/>
  <c r="AL196" i="18"/>
  <c r="AM196" i="18"/>
  <c r="AN196" i="18"/>
  <c r="AO196" i="18"/>
  <c r="AP196" i="18"/>
  <c r="AQ196" i="18"/>
  <c r="AR196" i="18"/>
  <c r="AS196" i="18"/>
  <c r="AT196" i="18"/>
  <c r="AU196" i="18"/>
  <c r="AV196" i="18"/>
  <c r="AW196" i="18"/>
  <c r="AX196" i="18"/>
  <c r="AY196" i="18"/>
  <c r="AZ196" i="18"/>
  <c r="BA196" i="18"/>
  <c r="BB196" i="18"/>
  <c r="BC196" i="18"/>
  <c r="BD196" i="18"/>
  <c r="BE196" i="18"/>
  <c r="BF196" i="18"/>
  <c r="BG196" i="18"/>
  <c r="BH196" i="18"/>
  <c r="BI196" i="18"/>
  <c r="BJ196" i="18"/>
  <c r="BK196" i="18"/>
  <c r="BL196" i="18"/>
  <c r="BM196" i="18"/>
  <c r="BN196" i="18"/>
  <c r="BO196" i="18"/>
  <c r="BP196" i="18"/>
  <c r="BQ196" i="18"/>
  <c r="BR196" i="18"/>
  <c r="BS196" i="18"/>
  <c r="BT196" i="18"/>
  <c r="BU196" i="18"/>
  <c r="BV196" i="18"/>
  <c r="BW196" i="18"/>
  <c r="BX196" i="18"/>
  <c r="BY196" i="18"/>
  <c r="BZ196" i="18"/>
  <c r="CA196" i="18"/>
  <c r="CB196" i="18"/>
  <c r="CC196" i="18"/>
  <c r="CD196" i="18"/>
  <c r="J197" i="18"/>
  <c r="K197" i="18"/>
  <c r="L197" i="18"/>
  <c r="M197" i="18"/>
  <c r="N197" i="18"/>
  <c r="O197" i="18"/>
  <c r="P197" i="18"/>
  <c r="Q197" i="18"/>
  <c r="R197" i="18"/>
  <c r="S197" i="18"/>
  <c r="T197" i="18"/>
  <c r="U197" i="18"/>
  <c r="V197" i="18"/>
  <c r="W197" i="18"/>
  <c r="X197" i="18"/>
  <c r="Y197" i="18"/>
  <c r="Z197" i="18"/>
  <c r="AA197" i="18"/>
  <c r="AB197" i="18"/>
  <c r="AC197" i="18"/>
  <c r="AD197" i="18"/>
  <c r="AE197" i="18"/>
  <c r="AF197" i="18"/>
  <c r="AG197" i="18"/>
  <c r="AH197" i="18"/>
  <c r="AI197" i="18"/>
  <c r="AJ197" i="18"/>
  <c r="AK197" i="18"/>
  <c r="AL197" i="18"/>
  <c r="AM197" i="18"/>
  <c r="AN197" i="18"/>
  <c r="AO197" i="18"/>
  <c r="AP197" i="18"/>
  <c r="AQ197" i="18"/>
  <c r="AR197" i="18"/>
  <c r="AS197" i="18"/>
  <c r="AT197" i="18"/>
  <c r="AU197" i="18"/>
  <c r="AV197" i="18"/>
  <c r="AW197" i="18"/>
  <c r="AX197" i="18"/>
  <c r="AY197" i="18"/>
  <c r="AZ197" i="18"/>
  <c r="BA197" i="18"/>
  <c r="BB197" i="18"/>
  <c r="BC197" i="18"/>
  <c r="BD197" i="18"/>
  <c r="BA413" i="7" s="1"/>
  <c r="BE197" i="18"/>
  <c r="BF197" i="18"/>
  <c r="BG197" i="18"/>
  <c r="BH197" i="18"/>
  <c r="BE413" i="7" s="1"/>
  <c r="BI197" i="18"/>
  <c r="BJ197" i="18"/>
  <c r="BK197" i="18"/>
  <c r="BL197" i="18"/>
  <c r="BI413" i="7" s="1"/>
  <c r="BM197" i="18"/>
  <c r="BN197" i="18"/>
  <c r="BO197" i="18"/>
  <c r="BP197" i="18"/>
  <c r="BM413" i="7" s="1"/>
  <c r="BQ197" i="18"/>
  <c r="BR197" i="18"/>
  <c r="BS197" i="18"/>
  <c r="BT197" i="18"/>
  <c r="BQ413" i="7" s="1"/>
  <c r="BU197" i="18"/>
  <c r="BV197" i="18"/>
  <c r="BW197" i="18"/>
  <c r="BX197" i="18"/>
  <c r="BU413" i="7" s="1"/>
  <c r="BY197" i="18"/>
  <c r="BZ197" i="18"/>
  <c r="CA197" i="18"/>
  <c r="CB197" i="18"/>
  <c r="BY413" i="7" s="1"/>
  <c r="CC197" i="18"/>
  <c r="CD197" i="18"/>
  <c r="J198" i="18"/>
  <c r="K198" i="18"/>
  <c r="L198" i="18"/>
  <c r="M198" i="18"/>
  <c r="N198" i="18"/>
  <c r="O198" i="18"/>
  <c r="P198" i="18"/>
  <c r="Q198" i="18"/>
  <c r="R198" i="18"/>
  <c r="S198" i="18"/>
  <c r="T198" i="18"/>
  <c r="U198" i="18"/>
  <c r="V198" i="18"/>
  <c r="W198" i="18"/>
  <c r="X198" i="18"/>
  <c r="Y198" i="18"/>
  <c r="Z198" i="18"/>
  <c r="AA198" i="18"/>
  <c r="AB198" i="18"/>
  <c r="AC198" i="18"/>
  <c r="AD198" i="18"/>
  <c r="AE198" i="18"/>
  <c r="AF198" i="18"/>
  <c r="AG198" i="18"/>
  <c r="AH198" i="18"/>
  <c r="AI198" i="18"/>
  <c r="AJ198" i="18"/>
  <c r="AK198" i="18"/>
  <c r="AL198" i="18"/>
  <c r="AM198" i="18"/>
  <c r="AN198" i="18"/>
  <c r="AO198" i="18"/>
  <c r="AP198" i="18"/>
  <c r="AQ198" i="18"/>
  <c r="AR198" i="18"/>
  <c r="AS198" i="18"/>
  <c r="AT198" i="18"/>
  <c r="AU198" i="18"/>
  <c r="AR414" i="7" s="1"/>
  <c r="AV198" i="18"/>
  <c r="AW198" i="18"/>
  <c r="AX198" i="18"/>
  <c r="AY198" i="18"/>
  <c r="AV414" i="7" s="1"/>
  <c r="AZ198" i="18"/>
  <c r="BA198" i="18"/>
  <c r="BB198" i="18"/>
  <c r="BC198" i="18"/>
  <c r="AZ414" i="7" s="1"/>
  <c r="BD198" i="18"/>
  <c r="BE198" i="18"/>
  <c r="BF198" i="18"/>
  <c r="BG198" i="18"/>
  <c r="BD414" i="7" s="1"/>
  <c r="BH198" i="18"/>
  <c r="BI198" i="18"/>
  <c r="BJ198" i="18"/>
  <c r="BK198" i="18"/>
  <c r="BH414" i="7" s="1"/>
  <c r="BL198" i="18"/>
  <c r="BM198" i="18"/>
  <c r="BN198" i="18"/>
  <c r="BO198" i="18"/>
  <c r="BL414" i="7" s="1"/>
  <c r="BP198" i="18"/>
  <c r="BQ198" i="18"/>
  <c r="BR198" i="18"/>
  <c r="BS198" i="18"/>
  <c r="BP414" i="7" s="1"/>
  <c r="BT198" i="18"/>
  <c r="BU198" i="18"/>
  <c r="BV198" i="18"/>
  <c r="BW198" i="18"/>
  <c r="BT414" i="7" s="1"/>
  <c r="BX198" i="18"/>
  <c r="BY198" i="18"/>
  <c r="BZ198" i="18"/>
  <c r="CA198" i="18"/>
  <c r="BX414" i="7" s="1"/>
  <c r="CB198" i="18"/>
  <c r="CC198" i="18"/>
  <c r="CD198" i="18"/>
  <c r="J199" i="18"/>
  <c r="K199" i="18"/>
  <c r="L199" i="18"/>
  <c r="M199" i="18"/>
  <c r="N199" i="18"/>
  <c r="O199" i="18"/>
  <c r="P199" i="18"/>
  <c r="Q199" i="18"/>
  <c r="R199" i="18"/>
  <c r="S199" i="18"/>
  <c r="T199" i="18"/>
  <c r="U199" i="18"/>
  <c r="V199" i="18"/>
  <c r="W199" i="18"/>
  <c r="X199" i="18"/>
  <c r="Y199" i="18"/>
  <c r="Z199" i="18"/>
  <c r="AA199" i="18"/>
  <c r="AB199" i="18"/>
  <c r="AC199" i="18"/>
  <c r="AD199" i="18"/>
  <c r="AE199" i="18"/>
  <c r="AF199" i="18"/>
  <c r="AG199" i="18"/>
  <c r="AH199" i="18"/>
  <c r="AI199" i="18"/>
  <c r="AJ199" i="18"/>
  <c r="AK199" i="18"/>
  <c r="AL199" i="18"/>
  <c r="AM199" i="18"/>
  <c r="AN199" i="18"/>
  <c r="AO199" i="18"/>
  <c r="AP199" i="18"/>
  <c r="AQ199" i="18"/>
  <c r="AR199" i="18"/>
  <c r="AS199" i="18"/>
  <c r="AT199" i="18"/>
  <c r="AQ415" i="7" s="1"/>
  <c r="AU199" i="18"/>
  <c r="AV199" i="18"/>
  <c r="AW199" i="18"/>
  <c r="AX199" i="18"/>
  <c r="AU415" i="7" s="1"/>
  <c r="AY199" i="18"/>
  <c r="AZ199" i="18"/>
  <c r="BA199" i="18"/>
  <c r="BB199" i="18"/>
  <c r="AY415" i="7" s="1"/>
  <c r="BC199" i="18"/>
  <c r="BD199" i="18"/>
  <c r="BE199" i="18"/>
  <c r="BF199" i="18"/>
  <c r="BC415" i="7" s="1"/>
  <c r="BG199" i="18"/>
  <c r="BH199" i="18"/>
  <c r="BI199" i="18"/>
  <c r="BJ199" i="18"/>
  <c r="BG415" i="7" s="1"/>
  <c r="BK199" i="18"/>
  <c r="BL199" i="18"/>
  <c r="BM199" i="18"/>
  <c r="BN199" i="18"/>
  <c r="BK415" i="7" s="1"/>
  <c r="BO199" i="18"/>
  <c r="BP199" i="18"/>
  <c r="BQ199" i="18"/>
  <c r="BR199" i="18"/>
  <c r="BO415" i="7" s="1"/>
  <c r="BS199" i="18"/>
  <c r="BT199" i="18"/>
  <c r="BU199" i="18"/>
  <c r="BV199" i="18"/>
  <c r="BS415" i="7" s="1"/>
  <c r="BW199" i="18"/>
  <c r="BX199" i="18"/>
  <c r="BY199" i="18"/>
  <c r="BZ199" i="18"/>
  <c r="BW415" i="7" s="1"/>
  <c r="CA199" i="18"/>
  <c r="CB199" i="18"/>
  <c r="CC199" i="18"/>
  <c r="CD199" i="18"/>
  <c r="CA415" i="7" s="1"/>
  <c r="J200" i="18"/>
  <c r="K200" i="18"/>
  <c r="L200" i="18"/>
  <c r="M200" i="18"/>
  <c r="N200" i="18"/>
  <c r="O200" i="18"/>
  <c r="P200" i="18"/>
  <c r="Q200" i="18"/>
  <c r="R200" i="18"/>
  <c r="S200" i="18"/>
  <c r="T200" i="18"/>
  <c r="U200" i="18"/>
  <c r="V200" i="18"/>
  <c r="W200" i="18"/>
  <c r="X200" i="18"/>
  <c r="Y200" i="18"/>
  <c r="Z200" i="18"/>
  <c r="AA200" i="18"/>
  <c r="AB200" i="18"/>
  <c r="AC200" i="18"/>
  <c r="AD200" i="18"/>
  <c r="AE200" i="18"/>
  <c r="AF200" i="18"/>
  <c r="AG200" i="18"/>
  <c r="AH200" i="18"/>
  <c r="AI200" i="18"/>
  <c r="AJ200" i="18"/>
  <c r="AK200" i="18"/>
  <c r="AL200" i="18"/>
  <c r="AM200" i="18"/>
  <c r="AN200" i="18"/>
  <c r="AO200" i="18"/>
  <c r="AP200" i="18"/>
  <c r="AQ200" i="18"/>
  <c r="AR200" i="18"/>
  <c r="AS200" i="18"/>
  <c r="AT200" i="18"/>
  <c r="AU200" i="18"/>
  <c r="AV200" i="18"/>
  <c r="AW200" i="18"/>
  <c r="AT416" i="7" s="1"/>
  <c r="AX200" i="18"/>
  <c r="AY200" i="18"/>
  <c r="AZ200" i="18"/>
  <c r="BA200" i="18"/>
  <c r="AX416" i="7" s="1"/>
  <c r="BB200" i="18"/>
  <c r="BC200" i="18"/>
  <c r="BD200" i="18"/>
  <c r="BE200" i="18"/>
  <c r="BB416" i="7" s="1"/>
  <c r="BF200" i="18"/>
  <c r="BG200" i="18"/>
  <c r="BH200" i="18"/>
  <c r="BI200" i="18"/>
  <c r="BF416" i="7" s="1"/>
  <c r="BJ200" i="18"/>
  <c r="BK200" i="18"/>
  <c r="BL200" i="18"/>
  <c r="BM200" i="18"/>
  <c r="BJ416" i="7" s="1"/>
  <c r="BN200" i="18"/>
  <c r="BO200" i="18"/>
  <c r="BP200" i="18"/>
  <c r="BQ200" i="18"/>
  <c r="BN416" i="7" s="1"/>
  <c r="BR200" i="18"/>
  <c r="BS200" i="18"/>
  <c r="BT200" i="18"/>
  <c r="BU200" i="18"/>
  <c r="BR416" i="7" s="1"/>
  <c r="BV200" i="18"/>
  <c r="BW200" i="18"/>
  <c r="BX200" i="18"/>
  <c r="BY200" i="18"/>
  <c r="BV416" i="7" s="1"/>
  <c r="BZ200" i="18"/>
  <c r="CA200" i="18"/>
  <c r="CB200" i="18"/>
  <c r="CC200" i="18"/>
  <c r="BZ416" i="7" s="1"/>
  <c r="CD200" i="18"/>
  <c r="J201" i="18"/>
  <c r="K201" i="18"/>
  <c r="L201" i="18"/>
  <c r="M201" i="18"/>
  <c r="N201" i="18"/>
  <c r="O201" i="18"/>
  <c r="P201" i="18"/>
  <c r="Q201" i="18"/>
  <c r="R201" i="18"/>
  <c r="S201" i="18"/>
  <c r="T201" i="18"/>
  <c r="U201" i="18"/>
  <c r="V201" i="18"/>
  <c r="W201" i="18"/>
  <c r="X201" i="18"/>
  <c r="Y201" i="18"/>
  <c r="Z201" i="18"/>
  <c r="AA201" i="18"/>
  <c r="AB201" i="18"/>
  <c r="AC201" i="18"/>
  <c r="AD201" i="18"/>
  <c r="AE201" i="18"/>
  <c r="AF201" i="18"/>
  <c r="AG201" i="18"/>
  <c r="AH201" i="18"/>
  <c r="AI201" i="18"/>
  <c r="AJ201" i="18"/>
  <c r="AK201" i="18"/>
  <c r="AL201" i="18"/>
  <c r="AM201" i="18"/>
  <c r="AN201" i="18"/>
  <c r="AO201" i="18"/>
  <c r="AP201" i="18"/>
  <c r="AQ201" i="18"/>
  <c r="AR201" i="18"/>
  <c r="AS201" i="18"/>
  <c r="AT201" i="18"/>
  <c r="AU201" i="18"/>
  <c r="AV201" i="18"/>
  <c r="AS417" i="7" s="1"/>
  <c r="AW201" i="18"/>
  <c r="AX201" i="18"/>
  <c r="AY201" i="18"/>
  <c r="AZ201" i="18"/>
  <c r="AW417" i="7" s="1"/>
  <c r="BA201" i="18"/>
  <c r="BB201" i="18"/>
  <c r="BC201" i="18"/>
  <c r="BD201" i="18"/>
  <c r="BA417" i="7" s="1"/>
  <c r="BE201" i="18"/>
  <c r="BF201" i="18"/>
  <c r="BG201" i="18"/>
  <c r="BH201" i="18"/>
  <c r="BE417" i="7" s="1"/>
  <c r="BI201" i="18"/>
  <c r="BJ201" i="18"/>
  <c r="BK201" i="18"/>
  <c r="BL201" i="18"/>
  <c r="BI417" i="7" s="1"/>
  <c r="BM201" i="18"/>
  <c r="BN201" i="18"/>
  <c r="BO201" i="18"/>
  <c r="BP201" i="18"/>
  <c r="BM417" i="7" s="1"/>
  <c r="BQ201" i="18"/>
  <c r="BR201" i="18"/>
  <c r="BS201" i="18"/>
  <c r="BT201" i="18"/>
  <c r="BQ417" i="7" s="1"/>
  <c r="BU201" i="18"/>
  <c r="BV201" i="18"/>
  <c r="BW201" i="18"/>
  <c r="BX201" i="18"/>
  <c r="BU417" i="7" s="1"/>
  <c r="BY201" i="18"/>
  <c r="BZ201" i="18"/>
  <c r="CA201" i="18"/>
  <c r="CB201" i="18"/>
  <c r="BY417" i="7" s="1"/>
  <c r="CC201" i="18"/>
  <c r="CD201" i="18"/>
  <c r="J202" i="18"/>
  <c r="K202" i="18"/>
  <c r="L202" i="18"/>
  <c r="M202" i="18"/>
  <c r="N202" i="18"/>
  <c r="O202" i="18"/>
  <c r="P202" i="18"/>
  <c r="Q202" i="18"/>
  <c r="R202" i="18"/>
  <c r="S202" i="18"/>
  <c r="T202" i="18"/>
  <c r="U202" i="18"/>
  <c r="V202" i="18"/>
  <c r="W202" i="18"/>
  <c r="X202" i="18"/>
  <c r="Y202" i="18"/>
  <c r="Z202" i="18"/>
  <c r="AA202" i="18"/>
  <c r="AB202" i="18"/>
  <c r="AC202" i="18"/>
  <c r="AD202" i="18"/>
  <c r="AE202" i="18"/>
  <c r="AF202" i="18"/>
  <c r="AG202" i="18"/>
  <c r="AH202" i="18"/>
  <c r="AI202" i="18"/>
  <c r="AJ202" i="18"/>
  <c r="AK202" i="18"/>
  <c r="AL202" i="18"/>
  <c r="AM202" i="18"/>
  <c r="AN202" i="18"/>
  <c r="AO202" i="18"/>
  <c r="AP202" i="18"/>
  <c r="AQ202" i="18"/>
  <c r="AR202" i="18"/>
  <c r="AS202" i="18"/>
  <c r="AT202" i="18"/>
  <c r="AU202" i="18"/>
  <c r="AR418" i="7" s="1"/>
  <c r="AV202" i="18"/>
  <c r="AW202" i="18"/>
  <c r="AX202" i="18"/>
  <c r="AY202" i="18"/>
  <c r="AV418" i="7" s="1"/>
  <c r="AZ202" i="18"/>
  <c r="BA202" i="18"/>
  <c r="BB202" i="18"/>
  <c r="BC202" i="18"/>
  <c r="AZ418" i="7" s="1"/>
  <c r="BD202" i="18"/>
  <c r="BE202" i="18"/>
  <c r="BF202" i="18"/>
  <c r="BG202" i="18"/>
  <c r="BD418" i="7" s="1"/>
  <c r="BH202" i="18"/>
  <c r="BI202" i="18"/>
  <c r="BJ202" i="18"/>
  <c r="BK202" i="18"/>
  <c r="BH418" i="7" s="1"/>
  <c r="BL202" i="18"/>
  <c r="BM202" i="18"/>
  <c r="BN202" i="18"/>
  <c r="BO202" i="18"/>
  <c r="BL418" i="7" s="1"/>
  <c r="BP202" i="18"/>
  <c r="BQ202" i="18"/>
  <c r="BR202" i="18"/>
  <c r="BS202" i="18"/>
  <c r="BP418" i="7" s="1"/>
  <c r="BT202" i="18"/>
  <c r="BU202" i="18"/>
  <c r="BV202" i="18"/>
  <c r="BW202" i="18"/>
  <c r="BT418" i="7" s="1"/>
  <c r="BX202" i="18"/>
  <c r="BY202" i="18"/>
  <c r="BZ202" i="18"/>
  <c r="CA202" i="18"/>
  <c r="BX418" i="7" s="1"/>
  <c r="CB202" i="18"/>
  <c r="CC202" i="18"/>
  <c r="CD202" i="18"/>
  <c r="J203" i="18"/>
  <c r="K203" i="18"/>
  <c r="L203" i="18"/>
  <c r="M203" i="18"/>
  <c r="N203" i="18"/>
  <c r="O203" i="18"/>
  <c r="P203" i="18"/>
  <c r="Q203" i="18"/>
  <c r="R203" i="18"/>
  <c r="S203" i="18"/>
  <c r="T203" i="18"/>
  <c r="U203" i="18"/>
  <c r="V203" i="18"/>
  <c r="W203" i="18"/>
  <c r="X203" i="18"/>
  <c r="Y203" i="18"/>
  <c r="Z203" i="18"/>
  <c r="AA203" i="18"/>
  <c r="AB203" i="18"/>
  <c r="AC203" i="18"/>
  <c r="AD203" i="18"/>
  <c r="AE203" i="18"/>
  <c r="AF203" i="18"/>
  <c r="AG203" i="18"/>
  <c r="AH203" i="18"/>
  <c r="AI203" i="18"/>
  <c r="AJ203" i="18"/>
  <c r="AK203" i="18"/>
  <c r="AL203" i="18"/>
  <c r="AM203" i="18"/>
  <c r="AN203" i="18"/>
  <c r="AO203" i="18"/>
  <c r="AP203" i="18"/>
  <c r="AQ203" i="18"/>
  <c r="AR203" i="18"/>
  <c r="AS203" i="18"/>
  <c r="AT203" i="18"/>
  <c r="AQ419" i="7" s="1"/>
  <c r="AU203" i="18"/>
  <c r="AV203" i="18"/>
  <c r="AW203" i="18"/>
  <c r="AX203" i="18"/>
  <c r="AU419" i="7" s="1"/>
  <c r="AY203" i="18"/>
  <c r="AZ203" i="18"/>
  <c r="BA203" i="18"/>
  <c r="BB203" i="18"/>
  <c r="AY419" i="7" s="1"/>
  <c r="BC203" i="18"/>
  <c r="BD203" i="18"/>
  <c r="BE203" i="18"/>
  <c r="BF203" i="18"/>
  <c r="BC419" i="7" s="1"/>
  <c r="BG203" i="18"/>
  <c r="BH203" i="18"/>
  <c r="BI203" i="18"/>
  <c r="BJ203" i="18"/>
  <c r="BG419" i="7" s="1"/>
  <c r="BK203" i="18"/>
  <c r="BL203" i="18"/>
  <c r="BM203" i="18"/>
  <c r="BN203" i="18"/>
  <c r="BK419" i="7" s="1"/>
  <c r="BO203" i="18"/>
  <c r="BP203" i="18"/>
  <c r="BQ203" i="18"/>
  <c r="BR203" i="18"/>
  <c r="BO419" i="7" s="1"/>
  <c r="BS203" i="18"/>
  <c r="BT203" i="18"/>
  <c r="BU203" i="18"/>
  <c r="BV203" i="18"/>
  <c r="BS419" i="7" s="1"/>
  <c r="BW203" i="18"/>
  <c r="BX203" i="18"/>
  <c r="BY203" i="18"/>
  <c r="BZ203" i="18"/>
  <c r="BW419" i="7" s="1"/>
  <c r="CA203" i="18"/>
  <c r="CB203" i="18"/>
  <c r="CC203" i="18"/>
  <c r="CD203" i="18"/>
  <c r="CA419" i="7" s="1"/>
  <c r="I5" i="18"/>
  <c r="I6" i="18"/>
  <c r="I7" i="18"/>
  <c r="I8" i="18"/>
  <c r="I9" i="18"/>
  <c r="I10" i="18"/>
  <c r="I11" i="18"/>
  <c r="I12" i="18"/>
  <c r="I13" i="18"/>
  <c r="I14" i="18"/>
  <c r="I15" i="18"/>
  <c r="I16" i="18"/>
  <c r="I17" i="18"/>
  <c r="I18" i="18"/>
  <c r="I19" i="18"/>
  <c r="I20" i="18"/>
  <c r="I21" i="18"/>
  <c r="I22" i="18"/>
  <c r="I23" i="18"/>
  <c r="I24" i="18"/>
  <c r="I25" i="18"/>
  <c r="I26" i="18"/>
  <c r="I27" i="18"/>
  <c r="I28" i="18"/>
  <c r="I29" i="18"/>
  <c r="I30" i="18"/>
  <c r="I31" i="18"/>
  <c r="I32" i="18"/>
  <c r="I33" i="18"/>
  <c r="I34" i="18"/>
  <c r="I35" i="18"/>
  <c r="I36" i="18"/>
  <c r="I37" i="18"/>
  <c r="I38" i="18"/>
  <c r="I39" i="18"/>
  <c r="I40" i="18"/>
  <c r="I41" i="18"/>
  <c r="I42" i="18"/>
  <c r="I43" i="18"/>
  <c r="I44" i="18"/>
  <c r="I45" i="18"/>
  <c r="I46" i="18"/>
  <c r="I47" i="18"/>
  <c r="I48" i="18"/>
  <c r="I49" i="18"/>
  <c r="I50" i="18"/>
  <c r="I51" i="18"/>
  <c r="I52" i="18"/>
  <c r="I53" i="18"/>
  <c r="I54" i="18"/>
  <c r="I55" i="18"/>
  <c r="I56" i="18"/>
  <c r="I57" i="18"/>
  <c r="I58" i="18"/>
  <c r="I59" i="18"/>
  <c r="I60" i="18"/>
  <c r="I61" i="18"/>
  <c r="I62" i="18"/>
  <c r="I63" i="18"/>
  <c r="I64" i="18"/>
  <c r="I65" i="18"/>
  <c r="I66" i="18"/>
  <c r="I67" i="18"/>
  <c r="I68" i="18"/>
  <c r="I69" i="18"/>
  <c r="I70" i="18"/>
  <c r="I71" i="18"/>
  <c r="I72" i="18"/>
  <c r="I73" i="18"/>
  <c r="I74" i="18"/>
  <c r="I75" i="18"/>
  <c r="I76" i="18"/>
  <c r="I77" i="18"/>
  <c r="I78" i="18"/>
  <c r="I79" i="18"/>
  <c r="I80" i="18"/>
  <c r="I81" i="18"/>
  <c r="I82" i="18"/>
  <c r="I83" i="18"/>
  <c r="I84" i="18"/>
  <c r="I85" i="18"/>
  <c r="I86" i="18"/>
  <c r="I87" i="18"/>
  <c r="I88" i="18"/>
  <c r="I89" i="18"/>
  <c r="I90" i="18"/>
  <c r="I91" i="18"/>
  <c r="I92" i="18"/>
  <c r="I93" i="18"/>
  <c r="I94" i="18"/>
  <c r="I95" i="18"/>
  <c r="I96" i="18"/>
  <c r="I97" i="18"/>
  <c r="I98" i="18"/>
  <c r="I99" i="18"/>
  <c r="I100" i="18"/>
  <c r="I101" i="18"/>
  <c r="I102" i="18"/>
  <c r="I103" i="18"/>
  <c r="I104" i="18"/>
  <c r="I105" i="18"/>
  <c r="I106" i="18"/>
  <c r="I107" i="18"/>
  <c r="I108" i="18"/>
  <c r="I109" i="18"/>
  <c r="I110" i="18"/>
  <c r="I111" i="18"/>
  <c r="I112" i="18"/>
  <c r="I113" i="18"/>
  <c r="I114" i="18"/>
  <c r="I115" i="18"/>
  <c r="I116" i="18"/>
  <c r="I117" i="18"/>
  <c r="I118" i="18"/>
  <c r="I119" i="18"/>
  <c r="I120" i="18"/>
  <c r="I121" i="18"/>
  <c r="I122" i="18"/>
  <c r="I123" i="18"/>
  <c r="I124" i="18"/>
  <c r="I125" i="18"/>
  <c r="I126" i="18"/>
  <c r="I127" i="18"/>
  <c r="I128" i="18"/>
  <c r="I129" i="18"/>
  <c r="I130" i="18"/>
  <c r="I131" i="18"/>
  <c r="I132" i="18"/>
  <c r="I133" i="18"/>
  <c r="I134" i="18"/>
  <c r="I135" i="18"/>
  <c r="I136" i="18"/>
  <c r="I137" i="18"/>
  <c r="I138" i="18"/>
  <c r="I139" i="18"/>
  <c r="I140" i="18"/>
  <c r="I141" i="18"/>
  <c r="I142" i="18"/>
  <c r="I143" i="18"/>
  <c r="I144" i="18"/>
  <c r="I145" i="18"/>
  <c r="I146" i="18"/>
  <c r="I147" i="18"/>
  <c r="I148" i="18"/>
  <c r="I149" i="18"/>
  <c r="I150" i="18"/>
  <c r="I151" i="18"/>
  <c r="I152" i="18"/>
  <c r="I153" i="18"/>
  <c r="I154" i="18"/>
  <c r="I155" i="18"/>
  <c r="I156" i="18"/>
  <c r="I157" i="18"/>
  <c r="I158" i="18"/>
  <c r="I159" i="18"/>
  <c r="I160" i="18"/>
  <c r="I161" i="18"/>
  <c r="I162" i="18"/>
  <c r="I163" i="18"/>
  <c r="I164" i="18"/>
  <c r="I165" i="18"/>
  <c r="I166" i="18"/>
  <c r="I167" i="18"/>
  <c r="I168" i="18"/>
  <c r="I169" i="18"/>
  <c r="I170" i="18"/>
  <c r="I171" i="18"/>
  <c r="I172" i="18"/>
  <c r="I173" i="18"/>
  <c r="I174" i="18"/>
  <c r="I175" i="18"/>
  <c r="I176" i="18"/>
  <c r="I177" i="18"/>
  <c r="I178" i="18"/>
  <c r="I179" i="18"/>
  <c r="I180" i="18"/>
  <c r="I181" i="18"/>
  <c r="I182" i="18"/>
  <c r="I183" i="18"/>
  <c r="I184" i="18"/>
  <c r="I185" i="18"/>
  <c r="I186" i="18"/>
  <c r="I187" i="18"/>
  <c r="I188" i="18"/>
  <c r="I189" i="18"/>
  <c r="I190" i="18"/>
  <c r="I191" i="18"/>
  <c r="I192" i="18"/>
  <c r="I193" i="18"/>
  <c r="I194" i="18"/>
  <c r="I195" i="18"/>
  <c r="I196" i="18"/>
  <c r="I197" i="18"/>
  <c r="I198" i="18"/>
  <c r="I199" i="18"/>
  <c r="I200" i="18"/>
  <c r="I201" i="18"/>
  <c r="I202" i="18"/>
  <c r="I203" i="18"/>
  <c r="I4" i="18"/>
  <c r="CC3" i="18"/>
  <c r="CD3" i="18"/>
  <c r="CC2" i="18"/>
  <c r="CD2" i="18"/>
  <c r="CC1" i="18"/>
  <c r="CD1" i="18"/>
  <c r="AQ220" i="7"/>
  <c r="AR220" i="7"/>
  <c r="AS220" i="7"/>
  <c r="AU220" i="7"/>
  <c r="AV220" i="7"/>
  <c r="AW220" i="7"/>
  <c r="AY220" i="7"/>
  <c r="AZ220" i="7"/>
  <c r="BA220" i="7"/>
  <c r="BC220" i="7"/>
  <c r="BD220" i="7"/>
  <c r="BE220" i="7"/>
  <c r="BG220" i="7"/>
  <c r="BH220" i="7"/>
  <c r="BI220" i="7"/>
  <c r="BJ220" i="7"/>
  <c r="BK220" i="7"/>
  <c r="BL220" i="7"/>
  <c r="BM220" i="7"/>
  <c r="BN220" i="7"/>
  <c r="BO220" i="7"/>
  <c r="BP220" i="7"/>
  <c r="BQ220" i="7"/>
  <c r="BR220" i="7"/>
  <c r="BS220" i="7"/>
  <c r="BT220" i="7"/>
  <c r="BU220" i="7"/>
  <c r="BV220" i="7"/>
  <c r="BW220" i="7"/>
  <c r="BX220" i="7"/>
  <c r="BY220" i="7"/>
  <c r="BZ220" i="7"/>
  <c r="CA220" i="7"/>
  <c r="AQ221" i="7"/>
  <c r="AR221" i="7"/>
  <c r="AT221" i="7"/>
  <c r="AU221" i="7"/>
  <c r="AV221" i="7"/>
  <c r="AX221" i="7"/>
  <c r="AY221" i="7"/>
  <c r="AZ221" i="7"/>
  <c r="BB221" i="7"/>
  <c r="BC221" i="7"/>
  <c r="BD221" i="7"/>
  <c r="BF221" i="7"/>
  <c r="BG221" i="7"/>
  <c r="BH221" i="7"/>
  <c r="BI221" i="7"/>
  <c r="BJ221" i="7"/>
  <c r="BK221" i="7"/>
  <c r="BL221" i="7"/>
  <c r="BM221" i="7"/>
  <c r="BN221" i="7"/>
  <c r="BO221" i="7"/>
  <c r="BP221" i="7"/>
  <c r="BQ221" i="7"/>
  <c r="BR221" i="7"/>
  <c r="BS221" i="7"/>
  <c r="BT221" i="7"/>
  <c r="BU221" i="7"/>
  <c r="BV221" i="7"/>
  <c r="BW221" i="7"/>
  <c r="BX221" i="7"/>
  <c r="BY221" i="7"/>
  <c r="BZ221" i="7"/>
  <c r="CA221" i="7"/>
  <c r="AQ222" i="7"/>
  <c r="AS222" i="7"/>
  <c r="AT222" i="7"/>
  <c r="AU222" i="7"/>
  <c r="AW222" i="7"/>
  <c r="AX222" i="7"/>
  <c r="AY222" i="7"/>
  <c r="BA222" i="7"/>
  <c r="BB222" i="7"/>
  <c r="BC222" i="7"/>
  <c r="BE222" i="7"/>
  <c r="BF222" i="7"/>
  <c r="BG222" i="7"/>
  <c r="BI222" i="7"/>
  <c r="BJ222" i="7"/>
  <c r="BK222" i="7"/>
  <c r="BL222" i="7"/>
  <c r="BM222" i="7"/>
  <c r="BN222" i="7"/>
  <c r="BO222" i="7"/>
  <c r="BP222" i="7"/>
  <c r="BQ222" i="7"/>
  <c r="BR222" i="7"/>
  <c r="BS222" i="7"/>
  <c r="BT222" i="7"/>
  <c r="BU222" i="7"/>
  <c r="BV222" i="7"/>
  <c r="BW222" i="7"/>
  <c r="BX222" i="7"/>
  <c r="BY222" i="7"/>
  <c r="BZ222" i="7"/>
  <c r="CA222" i="7"/>
  <c r="AR223" i="7"/>
  <c r="AS223" i="7"/>
  <c r="AT223" i="7"/>
  <c r="AV223" i="7"/>
  <c r="AW223" i="7"/>
  <c r="AX223" i="7"/>
  <c r="AZ223" i="7"/>
  <c r="BA223" i="7"/>
  <c r="BB223" i="7"/>
  <c r="BD223" i="7"/>
  <c r="BE223" i="7"/>
  <c r="BF223" i="7"/>
  <c r="BH223" i="7"/>
  <c r="BI223" i="7"/>
  <c r="BJ223" i="7"/>
  <c r="BK223" i="7"/>
  <c r="BL223" i="7"/>
  <c r="BM223" i="7"/>
  <c r="BN223" i="7"/>
  <c r="BO223" i="7"/>
  <c r="BP223" i="7"/>
  <c r="BQ223" i="7"/>
  <c r="BR223" i="7"/>
  <c r="BS223" i="7"/>
  <c r="BT223" i="7"/>
  <c r="BU223" i="7"/>
  <c r="BV223" i="7"/>
  <c r="BW223" i="7"/>
  <c r="BX223" i="7"/>
  <c r="BY223" i="7"/>
  <c r="BZ223" i="7"/>
  <c r="CA223" i="7"/>
  <c r="AQ224" i="7"/>
  <c r="AR224" i="7"/>
  <c r="AS224" i="7"/>
  <c r="AU224" i="7"/>
  <c r="AV224" i="7"/>
  <c r="AW224" i="7"/>
  <c r="AY224" i="7"/>
  <c r="AZ224" i="7"/>
  <c r="BA224" i="7"/>
  <c r="BC224" i="7"/>
  <c r="BD224" i="7"/>
  <c r="BE224" i="7"/>
  <c r="BG224" i="7"/>
  <c r="BH224" i="7"/>
  <c r="BI224" i="7"/>
  <c r="BJ224" i="7"/>
  <c r="BK224" i="7"/>
  <c r="BL224" i="7"/>
  <c r="BM224" i="7"/>
  <c r="BN224" i="7"/>
  <c r="BO224" i="7"/>
  <c r="BP224" i="7"/>
  <c r="BQ224" i="7"/>
  <c r="BR224" i="7"/>
  <c r="BS224" i="7"/>
  <c r="BT224" i="7"/>
  <c r="BU224" i="7"/>
  <c r="BV224" i="7"/>
  <c r="BW224" i="7"/>
  <c r="BX224" i="7"/>
  <c r="BY224" i="7"/>
  <c r="BZ224" i="7"/>
  <c r="CA224" i="7"/>
  <c r="AQ225" i="7"/>
  <c r="AR225" i="7"/>
  <c r="AT225" i="7"/>
  <c r="AU225" i="7"/>
  <c r="AV225" i="7"/>
  <c r="AX225" i="7"/>
  <c r="AY225" i="7"/>
  <c r="AZ225" i="7"/>
  <c r="BB225" i="7"/>
  <c r="BC225" i="7"/>
  <c r="BD225" i="7"/>
  <c r="BF225" i="7"/>
  <c r="BG225" i="7"/>
  <c r="BH225" i="7"/>
  <c r="BI225" i="7"/>
  <c r="BJ225" i="7"/>
  <c r="BK225" i="7"/>
  <c r="BL225" i="7"/>
  <c r="BM225" i="7"/>
  <c r="BN225" i="7"/>
  <c r="BO225" i="7"/>
  <c r="BP225" i="7"/>
  <c r="BQ225" i="7"/>
  <c r="BR225" i="7"/>
  <c r="BS225" i="7"/>
  <c r="BT225" i="7"/>
  <c r="BU225" i="7"/>
  <c r="BV225" i="7"/>
  <c r="BW225" i="7"/>
  <c r="BX225" i="7"/>
  <c r="BY225" i="7"/>
  <c r="BZ225" i="7"/>
  <c r="CA225" i="7"/>
  <c r="AQ226" i="7"/>
  <c r="AS226" i="7"/>
  <c r="AT226" i="7"/>
  <c r="AU226" i="7"/>
  <c r="AW226" i="7"/>
  <c r="AX226" i="7"/>
  <c r="AY226" i="7"/>
  <c r="BA226" i="7"/>
  <c r="BB226" i="7"/>
  <c r="BC226" i="7"/>
  <c r="BE226" i="7"/>
  <c r="BF226" i="7"/>
  <c r="BG226" i="7"/>
  <c r="BI226" i="7"/>
  <c r="BJ226" i="7"/>
  <c r="BK226" i="7"/>
  <c r="BL226" i="7"/>
  <c r="BM226" i="7"/>
  <c r="BN226" i="7"/>
  <c r="BO226" i="7"/>
  <c r="BP226" i="7"/>
  <c r="BQ226" i="7"/>
  <c r="BR226" i="7"/>
  <c r="BS226" i="7"/>
  <c r="BT226" i="7"/>
  <c r="BU226" i="7"/>
  <c r="BV226" i="7"/>
  <c r="BW226" i="7"/>
  <c r="BX226" i="7"/>
  <c r="BY226" i="7"/>
  <c r="BZ226" i="7"/>
  <c r="CA226" i="7"/>
  <c r="AR227" i="7"/>
  <c r="AS227" i="7"/>
  <c r="AT227" i="7"/>
  <c r="AV227" i="7"/>
  <c r="AW227" i="7"/>
  <c r="AX227" i="7"/>
  <c r="AZ227" i="7"/>
  <c r="BA227" i="7"/>
  <c r="BB227" i="7"/>
  <c r="BD227" i="7"/>
  <c r="BE227" i="7"/>
  <c r="BF227" i="7"/>
  <c r="BH227" i="7"/>
  <c r="BI227" i="7"/>
  <c r="BJ227" i="7"/>
  <c r="BK227" i="7"/>
  <c r="BL227" i="7"/>
  <c r="BM227" i="7"/>
  <c r="BN227" i="7"/>
  <c r="BO227" i="7"/>
  <c r="BP227" i="7"/>
  <c r="BQ227" i="7"/>
  <c r="BR227" i="7"/>
  <c r="BS227" i="7"/>
  <c r="BT227" i="7"/>
  <c r="BU227" i="7"/>
  <c r="BV227" i="7"/>
  <c r="BW227" i="7"/>
  <c r="BX227" i="7"/>
  <c r="BY227" i="7"/>
  <c r="BZ227" i="7"/>
  <c r="CA227" i="7"/>
  <c r="AQ228" i="7"/>
  <c r="AR228" i="7"/>
  <c r="AS228" i="7"/>
  <c r="AU228" i="7"/>
  <c r="AV228" i="7"/>
  <c r="AW228" i="7"/>
  <c r="AY228" i="7"/>
  <c r="AZ228" i="7"/>
  <c r="BA228" i="7"/>
  <c r="BC228" i="7"/>
  <c r="BD228" i="7"/>
  <c r="BE228" i="7"/>
  <c r="BG228" i="7"/>
  <c r="BH228" i="7"/>
  <c r="BI228" i="7"/>
  <c r="BJ228" i="7"/>
  <c r="BK228" i="7"/>
  <c r="BL228" i="7"/>
  <c r="BM228" i="7"/>
  <c r="BN228" i="7"/>
  <c r="BO228" i="7"/>
  <c r="BP228" i="7"/>
  <c r="BQ228" i="7"/>
  <c r="BR228" i="7"/>
  <c r="BS228" i="7"/>
  <c r="BT228" i="7"/>
  <c r="BU228" i="7"/>
  <c r="BV228" i="7"/>
  <c r="BW228" i="7"/>
  <c r="BX228" i="7"/>
  <c r="BY228" i="7"/>
  <c r="BZ228" i="7"/>
  <c r="CA228" i="7"/>
  <c r="AQ229" i="7"/>
  <c r="AT229" i="7"/>
  <c r="AU229" i="7"/>
  <c r="AV229" i="7"/>
  <c r="AX229" i="7"/>
  <c r="AY229" i="7"/>
  <c r="AZ229" i="7"/>
  <c r="BB229" i="7"/>
  <c r="BC229" i="7"/>
  <c r="BF229" i="7"/>
  <c r="BG229" i="7"/>
  <c r="BH229" i="7"/>
  <c r="BI229" i="7"/>
  <c r="BJ229" i="7"/>
  <c r="BK229" i="7"/>
  <c r="BL229" i="7"/>
  <c r="BM229" i="7"/>
  <c r="BN229" i="7"/>
  <c r="BO229" i="7"/>
  <c r="BP229" i="7"/>
  <c r="BQ229" i="7"/>
  <c r="BR229" i="7"/>
  <c r="BS229" i="7"/>
  <c r="BT229" i="7"/>
  <c r="BU229" i="7"/>
  <c r="BV229" i="7"/>
  <c r="BW229" i="7"/>
  <c r="BX229" i="7"/>
  <c r="BY229" i="7"/>
  <c r="BZ229" i="7"/>
  <c r="CA229" i="7"/>
  <c r="AS230" i="7"/>
  <c r="AT230" i="7"/>
  <c r="AW230" i="7"/>
  <c r="AX230" i="7"/>
  <c r="BA230" i="7"/>
  <c r="BB230" i="7"/>
  <c r="BC230" i="7"/>
  <c r="BE230" i="7"/>
  <c r="BF230" i="7"/>
  <c r="BG230" i="7"/>
  <c r="BH230" i="7"/>
  <c r="BI230" i="7"/>
  <c r="BJ230" i="7"/>
  <c r="BK230" i="7"/>
  <c r="BL230" i="7"/>
  <c r="BM230" i="7"/>
  <c r="BN230" i="7"/>
  <c r="BO230" i="7"/>
  <c r="BP230" i="7"/>
  <c r="BQ230" i="7"/>
  <c r="BR230" i="7"/>
  <c r="BS230" i="7"/>
  <c r="BT230" i="7"/>
  <c r="BU230" i="7"/>
  <c r="BV230" i="7"/>
  <c r="BW230" i="7"/>
  <c r="BX230" i="7"/>
  <c r="BY230" i="7"/>
  <c r="BZ230" i="7"/>
  <c r="CA230" i="7"/>
  <c r="AQ231" i="7"/>
  <c r="AR231" i="7"/>
  <c r="AS231" i="7"/>
  <c r="AT231" i="7"/>
  <c r="AU231" i="7"/>
  <c r="AV231" i="7"/>
  <c r="AW231" i="7"/>
  <c r="AX231" i="7"/>
  <c r="AY231" i="7"/>
  <c r="AZ231" i="7"/>
  <c r="BA231" i="7"/>
  <c r="BB231" i="7"/>
  <c r="BD231" i="7"/>
  <c r="BE231" i="7"/>
  <c r="BF231" i="7"/>
  <c r="BG231" i="7"/>
  <c r="BH231" i="7"/>
  <c r="BI231" i="7"/>
  <c r="BJ231" i="7"/>
  <c r="BK231" i="7"/>
  <c r="BL231" i="7"/>
  <c r="BM231" i="7"/>
  <c r="BN231" i="7"/>
  <c r="BO231" i="7"/>
  <c r="BP231" i="7"/>
  <c r="BQ231" i="7"/>
  <c r="BR231" i="7"/>
  <c r="BS231" i="7"/>
  <c r="BT231" i="7"/>
  <c r="BU231" i="7"/>
  <c r="BV231" i="7"/>
  <c r="BW231" i="7"/>
  <c r="BX231" i="7"/>
  <c r="BY231" i="7"/>
  <c r="BZ231" i="7"/>
  <c r="CA231" i="7"/>
  <c r="AQ232" i="7"/>
  <c r="AR232" i="7"/>
  <c r="AS232" i="7"/>
  <c r="AT232" i="7"/>
  <c r="AU232" i="7"/>
  <c r="AV232" i="7"/>
  <c r="AW232" i="7"/>
  <c r="AX232" i="7"/>
  <c r="AY232" i="7"/>
  <c r="AZ232" i="7"/>
  <c r="BA232" i="7"/>
  <c r="BC232" i="7"/>
  <c r="BD232" i="7"/>
  <c r="BE232" i="7"/>
  <c r="BF232" i="7"/>
  <c r="BG232" i="7"/>
  <c r="BH232" i="7"/>
  <c r="BI232" i="7"/>
  <c r="BJ232" i="7"/>
  <c r="BK232" i="7"/>
  <c r="BL232" i="7"/>
  <c r="BM232" i="7"/>
  <c r="BN232" i="7"/>
  <c r="BO232" i="7"/>
  <c r="BP232" i="7"/>
  <c r="BQ232" i="7"/>
  <c r="BR232" i="7"/>
  <c r="BS232" i="7"/>
  <c r="BT232" i="7"/>
  <c r="BU232" i="7"/>
  <c r="BV232" i="7"/>
  <c r="BW232" i="7"/>
  <c r="BX232" i="7"/>
  <c r="BY232" i="7"/>
  <c r="BZ232" i="7"/>
  <c r="CA232" i="7"/>
  <c r="AQ233" i="7"/>
  <c r="AR233" i="7"/>
  <c r="AS233" i="7"/>
  <c r="AT233" i="7"/>
  <c r="AU233" i="7"/>
  <c r="AV233" i="7"/>
  <c r="AW233" i="7"/>
  <c r="AX233" i="7"/>
  <c r="AY233" i="7"/>
  <c r="AZ233" i="7"/>
  <c r="BB233" i="7"/>
  <c r="BC233" i="7"/>
  <c r="BD233" i="7"/>
  <c r="BF233" i="7"/>
  <c r="BG233" i="7"/>
  <c r="BH233" i="7"/>
  <c r="BI233" i="7"/>
  <c r="BJ233" i="7"/>
  <c r="BK233" i="7"/>
  <c r="BL233" i="7"/>
  <c r="BM233" i="7"/>
  <c r="BN233" i="7"/>
  <c r="BO233" i="7"/>
  <c r="BP233" i="7"/>
  <c r="BQ233" i="7"/>
  <c r="BR233" i="7"/>
  <c r="BS233" i="7"/>
  <c r="BT233" i="7"/>
  <c r="BU233" i="7"/>
  <c r="BV233" i="7"/>
  <c r="BW233" i="7"/>
  <c r="BX233" i="7"/>
  <c r="BY233" i="7"/>
  <c r="BZ233" i="7"/>
  <c r="CA233" i="7"/>
  <c r="AQ234" i="7"/>
  <c r="AR234" i="7"/>
  <c r="AS234" i="7"/>
  <c r="AT234" i="7"/>
  <c r="AU234" i="7"/>
  <c r="AV234" i="7"/>
  <c r="AW234" i="7"/>
  <c r="AX234" i="7"/>
  <c r="AY234" i="7"/>
  <c r="BA234" i="7"/>
  <c r="BB234" i="7"/>
  <c r="BC234" i="7"/>
  <c r="BE234" i="7"/>
  <c r="BF234" i="7"/>
  <c r="BG234" i="7"/>
  <c r="BH234" i="7"/>
  <c r="BI234" i="7"/>
  <c r="BJ234" i="7"/>
  <c r="BK234" i="7"/>
  <c r="BL234" i="7"/>
  <c r="BM234" i="7"/>
  <c r="BN234" i="7"/>
  <c r="BO234" i="7"/>
  <c r="BP234" i="7"/>
  <c r="BQ234" i="7"/>
  <c r="BR234" i="7"/>
  <c r="BS234" i="7"/>
  <c r="BT234" i="7"/>
  <c r="BU234" i="7"/>
  <c r="BV234" i="7"/>
  <c r="BW234" i="7"/>
  <c r="BX234" i="7"/>
  <c r="BY234" i="7"/>
  <c r="BZ234" i="7"/>
  <c r="CA234" i="7"/>
  <c r="AQ235" i="7"/>
  <c r="AR235" i="7"/>
  <c r="AS235" i="7"/>
  <c r="AT235" i="7"/>
  <c r="AU235" i="7"/>
  <c r="AV235" i="7"/>
  <c r="AW235" i="7"/>
  <c r="AX235" i="7"/>
  <c r="AY235" i="7"/>
  <c r="AZ235" i="7"/>
  <c r="BA235" i="7"/>
  <c r="BB235" i="7"/>
  <c r="BD235" i="7"/>
  <c r="BE235" i="7"/>
  <c r="BF235" i="7"/>
  <c r="BG235" i="7"/>
  <c r="BH235" i="7"/>
  <c r="BI235" i="7"/>
  <c r="BJ235" i="7"/>
  <c r="BK235" i="7"/>
  <c r="BL235" i="7"/>
  <c r="BM235" i="7"/>
  <c r="BN235" i="7"/>
  <c r="BO235" i="7"/>
  <c r="BP235" i="7"/>
  <c r="BQ235" i="7"/>
  <c r="BR235" i="7"/>
  <c r="BS235" i="7"/>
  <c r="BT235" i="7"/>
  <c r="BU235" i="7"/>
  <c r="BV235" i="7"/>
  <c r="BW235" i="7"/>
  <c r="BX235" i="7"/>
  <c r="BY235" i="7"/>
  <c r="BZ235" i="7"/>
  <c r="CA235" i="7"/>
  <c r="AQ236" i="7"/>
  <c r="AR236" i="7"/>
  <c r="AS236" i="7"/>
  <c r="AT236" i="7"/>
  <c r="AU236" i="7"/>
  <c r="AV236" i="7"/>
  <c r="AW236" i="7"/>
  <c r="AX236" i="7"/>
  <c r="AY236" i="7"/>
  <c r="AZ236" i="7"/>
  <c r="BA236" i="7"/>
  <c r="BC236" i="7"/>
  <c r="BD236" i="7"/>
  <c r="BE236" i="7"/>
  <c r="BF236" i="7"/>
  <c r="BG236" i="7"/>
  <c r="BH236" i="7"/>
  <c r="BI236" i="7"/>
  <c r="BJ236" i="7"/>
  <c r="BK236" i="7"/>
  <c r="BL236" i="7"/>
  <c r="BM236" i="7"/>
  <c r="BN236" i="7"/>
  <c r="BO236" i="7"/>
  <c r="BP236" i="7"/>
  <c r="BQ236" i="7"/>
  <c r="BR236" i="7"/>
  <c r="BS236" i="7"/>
  <c r="BT236" i="7"/>
  <c r="BU236" i="7"/>
  <c r="BV236" i="7"/>
  <c r="BW236" i="7"/>
  <c r="BX236" i="7"/>
  <c r="BY236" i="7"/>
  <c r="BZ236" i="7"/>
  <c r="CA236" i="7"/>
  <c r="AQ237" i="7"/>
  <c r="AR237" i="7"/>
  <c r="AS237" i="7"/>
  <c r="AT237" i="7"/>
  <c r="AU237" i="7"/>
  <c r="AV237" i="7"/>
  <c r="AW237" i="7"/>
  <c r="AX237" i="7"/>
  <c r="AY237" i="7"/>
  <c r="AZ237" i="7"/>
  <c r="BB237" i="7"/>
  <c r="BC237" i="7"/>
  <c r="BD237" i="7"/>
  <c r="BF237" i="7"/>
  <c r="BG237" i="7"/>
  <c r="BH237" i="7"/>
  <c r="BI237" i="7"/>
  <c r="BJ237" i="7"/>
  <c r="BK237" i="7"/>
  <c r="BL237" i="7"/>
  <c r="BM237" i="7"/>
  <c r="BN237" i="7"/>
  <c r="BO237" i="7"/>
  <c r="BP237" i="7"/>
  <c r="BQ237" i="7"/>
  <c r="BR237" i="7"/>
  <c r="BS237" i="7"/>
  <c r="BT237" i="7"/>
  <c r="BU237" i="7"/>
  <c r="BV237" i="7"/>
  <c r="BW237" i="7"/>
  <c r="BX237" i="7"/>
  <c r="BY237" i="7"/>
  <c r="BZ237" i="7"/>
  <c r="CA237" i="7"/>
  <c r="AQ238" i="7"/>
  <c r="AR238" i="7"/>
  <c r="AS238" i="7"/>
  <c r="AT238" i="7"/>
  <c r="AU238" i="7"/>
  <c r="AV238" i="7"/>
  <c r="AW238" i="7"/>
  <c r="AX238" i="7"/>
  <c r="AY238" i="7"/>
  <c r="BA238" i="7"/>
  <c r="BB238" i="7"/>
  <c r="BC238" i="7"/>
  <c r="BE238" i="7"/>
  <c r="BF238" i="7"/>
  <c r="BG238" i="7"/>
  <c r="BH238" i="7"/>
  <c r="BI238" i="7"/>
  <c r="BJ238" i="7"/>
  <c r="BK238" i="7"/>
  <c r="BL238" i="7"/>
  <c r="BM238" i="7"/>
  <c r="BN238" i="7"/>
  <c r="BO238" i="7"/>
  <c r="BP238" i="7"/>
  <c r="BQ238" i="7"/>
  <c r="BR238" i="7"/>
  <c r="BS238" i="7"/>
  <c r="BT238" i="7"/>
  <c r="BU238" i="7"/>
  <c r="BV238" i="7"/>
  <c r="BW238" i="7"/>
  <c r="BX238" i="7"/>
  <c r="BY238" i="7"/>
  <c r="BZ238" i="7"/>
  <c r="CA238" i="7"/>
  <c r="AQ239" i="7"/>
  <c r="AR239" i="7"/>
  <c r="AS239" i="7"/>
  <c r="AT239" i="7"/>
  <c r="AU239" i="7"/>
  <c r="AV239" i="7"/>
  <c r="AW239" i="7"/>
  <c r="AX239" i="7"/>
  <c r="AY239" i="7"/>
  <c r="AZ239" i="7"/>
  <c r="BA239" i="7"/>
  <c r="BB239" i="7"/>
  <c r="BD239" i="7"/>
  <c r="BE239" i="7"/>
  <c r="BF239" i="7"/>
  <c r="BG239" i="7"/>
  <c r="BH239" i="7"/>
  <c r="BI239" i="7"/>
  <c r="BJ239" i="7"/>
  <c r="BK239" i="7"/>
  <c r="BL239" i="7"/>
  <c r="BM239" i="7"/>
  <c r="BN239" i="7"/>
  <c r="BO239" i="7"/>
  <c r="BP239" i="7"/>
  <c r="BQ239" i="7"/>
  <c r="BR239" i="7"/>
  <c r="BS239" i="7"/>
  <c r="BT239" i="7"/>
  <c r="BU239" i="7"/>
  <c r="BV239" i="7"/>
  <c r="BW239" i="7"/>
  <c r="BX239" i="7"/>
  <c r="BY239" i="7"/>
  <c r="BZ239" i="7"/>
  <c r="CA239" i="7"/>
  <c r="AQ240" i="7"/>
  <c r="AR240" i="7"/>
  <c r="AS240" i="7"/>
  <c r="AT240" i="7"/>
  <c r="AU240" i="7"/>
  <c r="AV240" i="7"/>
  <c r="AW240" i="7"/>
  <c r="AX240" i="7"/>
  <c r="AY240" i="7"/>
  <c r="AZ240" i="7"/>
  <c r="BA240" i="7"/>
  <c r="BC240" i="7"/>
  <c r="BD240" i="7"/>
  <c r="BE240" i="7"/>
  <c r="BF240" i="7"/>
  <c r="BG240" i="7"/>
  <c r="BH240" i="7"/>
  <c r="BI240" i="7"/>
  <c r="BJ240" i="7"/>
  <c r="BK240" i="7"/>
  <c r="BL240" i="7"/>
  <c r="BM240" i="7"/>
  <c r="BN240" i="7"/>
  <c r="BO240" i="7"/>
  <c r="BP240" i="7"/>
  <c r="BQ240" i="7"/>
  <c r="BR240" i="7"/>
  <c r="BS240" i="7"/>
  <c r="BT240" i="7"/>
  <c r="BU240" i="7"/>
  <c r="BV240" i="7"/>
  <c r="BW240" i="7"/>
  <c r="BX240" i="7"/>
  <c r="BY240" i="7"/>
  <c r="BZ240" i="7"/>
  <c r="CA240" i="7"/>
  <c r="AQ241" i="7"/>
  <c r="AR241" i="7"/>
  <c r="AS241" i="7"/>
  <c r="AT241" i="7"/>
  <c r="AU241" i="7"/>
  <c r="AV241" i="7"/>
  <c r="AW241" i="7"/>
  <c r="AX241" i="7"/>
  <c r="AY241" i="7"/>
  <c r="AZ241" i="7"/>
  <c r="BB241" i="7"/>
  <c r="BC241" i="7"/>
  <c r="BD241" i="7"/>
  <c r="BF241" i="7"/>
  <c r="BG241" i="7"/>
  <c r="BH241" i="7"/>
  <c r="BI241" i="7"/>
  <c r="BJ241" i="7"/>
  <c r="BK241" i="7"/>
  <c r="BL241" i="7"/>
  <c r="BM241" i="7"/>
  <c r="BN241" i="7"/>
  <c r="BO241" i="7"/>
  <c r="BP241" i="7"/>
  <c r="BQ241" i="7"/>
  <c r="BR241" i="7"/>
  <c r="BS241" i="7"/>
  <c r="BT241" i="7"/>
  <c r="BU241" i="7"/>
  <c r="BV241" i="7"/>
  <c r="BW241" i="7"/>
  <c r="BX241" i="7"/>
  <c r="BY241" i="7"/>
  <c r="BZ241" i="7"/>
  <c r="CA241" i="7"/>
  <c r="AQ242" i="7"/>
  <c r="AR242" i="7"/>
  <c r="AS242" i="7"/>
  <c r="AT242" i="7"/>
  <c r="AU242" i="7"/>
  <c r="AV242" i="7"/>
  <c r="AW242" i="7"/>
  <c r="AX242" i="7"/>
  <c r="AY242" i="7"/>
  <c r="BA242" i="7"/>
  <c r="BB242" i="7"/>
  <c r="BC242" i="7"/>
  <c r="BE242" i="7"/>
  <c r="BF242" i="7"/>
  <c r="BG242" i="7"/>
  <c r="BH242" i="7"/>
  <c r="BI242" i="7"/>
  <c r="BJ242" i="7"/>
  <c r="BK242" i="7"/>
  <c r="BL242" i="7"/>
  <c r="BM242" i="7"/>
  <c r="BN242" i="7"/>
  <c r="BO242" i="7"/>
  <c r="BP242" i="7"/>
  <c r="BQ242" i="7"/>
  <c r="BR242" i="7"/>
  <c r="BS242" i="7"/>
  <c r="BT242" i="7"/>
  <c r="BU242" i="7"/>
  <c r="BV242" i="7"/>
  <c r="BW242" i="7"/>
  <c r="BX242" i="7"/>
  <c r="BY242" i="7"/>
  <c r="BZ242" i="7"/>
  <c r="CA242" i="7"/>
  <c r="AQ243" i="7"/>
  <c r="AR243" i="7"/>
  <c r="AS243" i="7"/>
  <c r="AT243" i="7"/>
  <c r="AU243" i="7"/>
  <c r="AV243" i="7"/>
  <c r="AW243" i="7"/>
  <c r="AX243" i="7"/>
  <c r="AY243" i="7"/>
  <c r="AZ243" i="7"/>
  <c r="BA243" i="7"/>
  <c r="BB243" i="7"/>
  <c r="BD243" i="7"/>
  <c r="BE243" i="7"/>
  <c r="BF243" i="7"/>
  <c r="BG243" i="7"/>
  <c r="BH243" i="7"/>
  <c r="BI243" i="7"/>
  <c r="BJ243" i="7"/>
  <c r="BK243" i="7"/>
  <c r="BL243" i="7"/>
  <c r="BM243" i="7"/>
  <c r="BN243" i="7"/>
  <c r="BO243" i="7"/>
  <c r="BP243" i="7"/>
  <c r="BQ243" i="7"/>
  <c r="BR243" i="7"/>
  <c r="BS243" i="7"/>
  <c r="BT243" i="7"/>
  <c r="BU243" i="7"/>
  <c r="BV243" i="7"/>
  <c r="BW243" i="7"/>
  <c r="BX243" i="7"/>
  <c r="BY243" i="7"/>
  <c r="BZ243" i="7"/>
  <c r="CA243" i="7"/>
  <c r="AQ244" i="7"/>
  <c r="AR244" i="7"/>
  <c r="AS244" i="7"/>
  <c r="AT244" i="7"/>
  <c r="AU244" i="7"/>
  <c r="AV244" i="7"/>
  <c r="AW244" i="7"/>
  <c r="AX244" i="7"/>
  <c r="AY244" i="7"/>
  <c r="AZ244" i="7"/>
  <c r="BA244" i="7"/>
  <c r="BC244" i="7"/>
  <c r="BD244" i="7"/>
  <c r="BE244" i="7"/>
  <c r="BF244" i="7"/>
  <c r="BG244" i="7"/>
  <c r="BH244" i="7"/>
  <c r="BI244" i="7"/>
  <c r="BJ244" i="7"/>
  <c r="BK244" i="7"/>
  <c r="BL244" i="7"/>
  <c r="BM244" i="7"/>
  <c r="BN244" i="7"/>
  <c r="BO244" i="7"/>
  <c r="BP244" i="7"/>
  <c r="BQ244" i="7"/>
  <c r="BR244" i="7"/>
  <c r="BS244" i="7"/>
  <c r="BT244" i="7"/>
  <c r="BU244" i="7"/>
  <c r="BV244" i="7"/>
  <c r="BW244" i="7"/>
  <c r="BX244" i="7"/>
  <c r="BY244" i="7"/>
  <c r="BZ244" i="7"/>
  <c r="CA244" i="7"/>
  <c r="AQ245" i="7"/>
  <c r="AR245" i="7"/>
  <c r="AS245" i="7"/>
  <c r="AT245" i="7"/>
  <c r="AU245" i="7"/>
  <c r="AV245" i="7"/>
  <c r="AW245" i="7"/>
  <c r="AX245" i="7"/>
  <c r="AY245" i="7"/>
  <c r="AZ245" i="7"/>
  <c r="BB245" i="7"/>
  <c r="BC245" i="7"/>
  <c r="BD245" i="7"/>
  <c r="BF245" i="7"/>
  <c r="BG245" i="7"/>
  <c r="BH245" i="7"/>
  <c r="BI245" i="7"/>
  <c r="BJ245" i="7"/>
  <c r="BK245" i="7"/>
  <c r="BL245" i="7"/>
  <c r="BM245" i="7"/>
  <c r="BN245" i="7"/>
  <c r="BO245" i="7"/>
  <c r="BP245" i="7"/>
  <c r="BQ245" i="7"/>
  <c r="BR245" i="7"/>
  <c r="BS245" i="7"/>
  <c r="BT245" i="7"/>
  <c r="BU245" i="7"/>
  <c r="BV245" i="7"/>
  <c r="BW245" i="7"/>
  <c r="BX245" i="7"/>
  <c r="BY245" i="7"/>
  <c r="BZ245" i="7"/>
  <c r="CA245" i="7"/>
  <c r="AQ246" i="7"/>
  <c r="AR246" i="7"/>
  <c r="AS246" i="7"/>
  <c r="AT246" i="7"/>
  <c r="AU246" i="7"/>
  <c r="AV246" i="7"/>
  <c r="AW246" i="7"/>
  <c r="AX246" i="7"/>
  <c r="AY246" i="7"/>
  <c r="BA246" i="7"/>
  <c r="BB246" i="7"/>
  <c r="BC246" i="7"/>
  <c r="BE246" i="7"/>
  <c r="BF246" i="7"/>
  <c r="BG246" i="7"/>
  <c r="BH246" i="7"/>
  <c r="BI246" i="7"/>
  <c r="BJ246" i="7"/>
  <c r="BK246" i="7"/>
  <c r="BL246" i="7"/>
  <c r="BM246" i="7"/>
  <c r="BN246" i="7"/>
  <c r="BO246" i="7"/>
  <c r="BP246" i="7"/>
  <c r="BQ246" i="7"/>
  <c r="BR246" i="7"/>
  <c r="BS246" i="7"/>
  <c r="BT246" i="7"/>
  <c r="BU246" i="7"/>
  <c r="BV246" i="7"/>
  <c r="BW246" i="7"/>
  <c r="BX246" i="7"/>
  <c r="BY246" i="7"/>
  <c r="BZ246" i="7"/>
  <c r="CA246" i="7"/>
  <c r="AR247" i="7"/>
  <c r="AS247" i="7"/>
  <c r="AT247" i="7"/>
  <c r="AV247" i="7"/>
  <c r="AW247" i="7"/>
  <c r="AX247" i="7"/>
  <c r="AZ247" i="7"/>
  <c r="BA247" i="7"/>
  <c r="BB247" i="7"/>
  <c r="BD247" i="7"/>
  <c r="BE247" i="7"/>
  <c r="BF247" i="7"/>
  <c r="BH247" i="7"/>
  <c r="BI247" i="7"/>
  <c r="BJ247" i="7"/>
  <c r="BL247" i="7"/>
  <c r="BM247" i="7"/>
  <c r="BN247" i="7"/>
  <c r="BP247" i="7"/>
  <c r="BQ247" i="7"/>
  <c r="BR247" i="7"/>
  <c r="BT247" i="7"/>
  <c r="BU247" i="7"/>
  <c r="BV247" i="7"/>
  <c r="BX247" i="7"/>
  <c r="BY247" i="7"/>
  <c r="BZ247" i="7"/>
  <c r="AQ248" i="7"/>
  <c r="AR248" i="7"/>
  <c r="AS248" i="7"/>
  <c r="AU248" i="7"/>
  <c r="AV248" i="7"/>
  <c r="AW248" i="7"/>
  <c r="AY248" i="7"/>
  <c r="AZ248" i="7"/>
  <c r="BA248" i="7"/>
  <c r="BC248" i="7"/>
  <c r="BD248" i="7"/>
  <c r="BE248" i="7"/>
  <c r="BG248" i="7"/>
  <c r="BH248" i="7"/>
  <c r="BI248" i="7"/>
  <c r="BK248" i="7"/>
  <c r="BL248" i="7"/>
  <c r="BM248" i="7"/>
  <c r="BO248" i="7"/>
  <c r="BP248" i="7"/>
  <c r="BQ248" i="7"/>
  <c r="BS248" i="7"/>
  <c r="BT248" i="7"/>
  <c r="BU248" i="7"/>
  <c r="BW248" i="7"/>
  <c r="BX248" i="7"/>
  <c r="BY248" i="7"/>
  <c r="CA248" i="7"/>
  <c r="AQ249" i="7"/>
  <c r="AR249" i="7"/>
  <c r="AT249" i="7"/>
  <c r="AU249" i="7"/>
  <c r="AV249" i="7"/>
  <c r="AX249" i="7"/>
  <c r="AY249" i="7"/>
  <c r="AZ249" i="7"/>
  <c r="BB249" i="7"/>
  <c r="BC249" i="7"/>
  <c r="BD249" i="7"/>
  <c r="BF249" i="7"/>
  <c r="BG249" i="7"/>
  <c r="BH249" i="7"/>
  <c r="BJ249" i="7"/>
  <c r="BK249" i="7"/>
  <c r="BL249" i="7"/>
  <c r="BN249" i="7"/>
  <c r="BO249" i="7"/>
  <c r="BP249" i="7"/>
  <c r="BR249" i="7"/>
  <c r="BS249" i="7"/>
  <c r="BT249" i="7"/>
  <c r="BV249" i="7"/>
  <c r="BW249" i="7"/>
  <c r="BX249" i="7"/>
  <c r="BZ249" i="7"/>
  <c r="CA249" i="7"/>
  <c r="AQ250" i="7"/>
  <c r="AS250" i="7"/>
  <c r="AT250" i="7"/>
  <c r="AU250" i="7"/>
  <c r="AW250" i="7"/>
  <c r="AX250" i="7"/>
  <c r="AY250" i="7"/>
  <c r="BA250" i="7"/>
  <c r="BB250" i="7"/>
  <c r="BC250" i="7"/>
  <c r="BE250" i="7"/>
  <c r="BF250" i="7"/>
  <c r="BG250" i="7"/>
  <c r="BI250" i="7"/>
  <c r="BJ250" i="7"/>
  <c r="BK250" i="7"/>
  <c r="BM250" i="7"/>
  <c r="BN250" i="7"/>
  <c r="BO250" i="7"/>
  <c r="BQ250" i="7"/>
  <c r="BR250" i="7"/>
  <c r="BS250" i="7"/>
  <c r="BU250" i="7"/>
  <c r="BV250" i="7"/>
  <c r="BW250" i="7"/>
  <c r="BY250" i="7"/>
  <c r="BZ250" i="7"/>
  <c r="CA250" i="7"/>
  <c r="AR251" i="7"/>
  <c r="AS251" i="7"/>
  <c r="AT251" i="7"/>
  <c r="AV251" i="7"/>
  <c r="AW251" i="7"/>
  <c r="AX251" i="7"/>
  <c r="AZ251" i="7"/>
  <c r="BA251" i="7"/>
  <c r="BB251" i="7"/>
  <c r="BD251" i="7"/>
  <c r="BE251" i="7"/>
  <c r="BF251" i="7"/>
  <c r="BH251" i="7"/>
  <c r="BI251" i="7"/>
  <c r="BJ251" i="7"/>
  <c r="BL251" i="7"/>
  <c r="BM251" i="7"/>
  <c r="BN251" i="7"/>
  <c r="BP251" i="7"/>
  <c r="BQ251" i="7"/>
  <c r="BR251" i="7"/>
  <c r="BT251" i="7"/>
  <c r="BU251" i="7"/>
  <c r="BV251" i="7"/>
  <c r="BX251" i="7"/>
  <c r="BY251" i="7"/>
  <c r="BZ251" i="7"/>
  <c r="AQ252" i="7"/>
  <c r="AR252" i="7"/>
  <c r="AS252" i="7"/>
  <c r="AU252" i="7"/>
  <c r="AV252" i="7"/>
  <c r="AW252" i="7"/>
  <c r="AY252" i="7"/>
  <c r="AZ252" i="7"/>
  <c r="BA252" i="7"/>
  <c r="BC252" i="7"/>
  <c r="BD252" i="7"/>
  <c r="BE252" i="7"/>
  <c r="BG252" i="7"/>
  <c r="BH252" i="7"/>
  <c r="BI252" i="7"/>
  <c r="BK252" i="7"/>
  <c r="BL252" i="7"/>
  <c r="BM252" i="7"/>
  <c r="BO252" i="7"/>
  <c r="BP252" i="7"/>
  <c r="BQ252" i="7"/>
  <c r="BS252" i="7"/>
  <c r="BT252" i="7"/>
  <c r="BU252" i="7"/>
  <c r="BW252" i="7"/>
  <c r="BX252" i="7"/>
  <c r="BY252" i="7"/>
  <c r="CA252" i="7"/>
  <c r="AQ253" i="7"/>
  <c r="AR253" i="7"/>
  <c r="AT253" i="7"/>
  <c r="AU253" i="7"/>
  <c r="AV253" i="7"/>
  <c r="AX253" i="7"/>
  <c r="AY253" i="7"/>
  <c r="AZ253" i="7"/>
  <c r="BB253" i="7"/>
  <c r="BC253" i="7"/>
  <c r="BD253" i="7"/>
  <c r="BF253" i="7"/>
  <c r="BG253" i="7"/>
  <c r="BH253" i="7"/>
  <c r="BJ253" i="7"/>
  <c r="BK253" i="7"/>
  <c r="BL253" i="7"/>
  <c r="BN253" i="7"/>
  <c r="BO253" i="7"/>
  <c r="BP253" i="7"/>
  <c r="BR253" i="7"/>
  <c r="BS253" i="7"/>
  <c r="BT253" i="7"/>
  <c r="BV253" i="7"/>
  <c r="BW253" i="7"/>
  <c r="BX253" i="7"/>
  <c r="BZ253" i="7"/>
  <c r="CA253" i="7"/>
  <c r="AQ254" i="7"/>
  <c r="AS254" i="7"/>
  <c r="AT254" i="7"/>
  <c r="AU254" i="7"/>
  <c r="AW254" i="7"/>
  <c r="AX254" i="7"/>
  <c r="AY254" i="7"/>
  <c r="BA254" i="7"/>
  <c r="BB254" i="7"/>
  <c r="BC254" i="7"/>
  <c r="BE254" i="7"/>
  <c r="BF254" i="7"/>
  <c r="BG254" i="7"/>
  <c r="BI254" i="7"/>
  <c r="BJ254" i="7"/>
  <c r="BK254" i="7"/>
  <c r="BM254" i="7"/>
  <c r="BN254" i="7"/>
  <c r="BO254" i="7"/>
  <c r="BQ254" i="7"/>
  <c r="BR254" i="7"/>
  <c r="BS254" i="7"/>
  <c r="BU254" i="7"/>
  <c r="BV254" i="7"/>
  <c r="BW254" i="7"/>
  <c r="BY254" i="7"/>
  <c r="BZ254" i="7"/>
  <c r="CA254" i="7"/>
  <c r="AR255" i="7"/>
  <c r="AS255" i="7"/>
  <c r="AT255" i="7"/>
  <c r="AV255" i="7"/>
  <c r="AW255" i="7"/>
  <c r="AX255" i="7"/>
  <c r="AZ255" i="7"/>
  <c r="BA255" i="7"/>
  <c r="BB255" i="7"/>
  <c r="BD255" i="7"/>
  <c r="BE255" i="7"/>
  <c r="BF255" i="7"/>
  <c r="BH255" i="7"/>
  <c r="BI255" i="7"/>
  <c r="BJ255" i="7"/>
  <c r="BL255" i="7"/>
  <c r="BM255" i="7"/>
  <c r="BN255" i="7"/>
  <c r="BP255" i="7"/>
  <c r="BQ255" i="7"/>
  <c r="BR255" i="7"/>
  <c r="BT255" i="7"/>
  <c r="BU255" i="7"/>
  <c r="BV255" i="7"/>
  <c r="BX255" i="7"/>
  <c r="BY255" i="7"/>
  <c r="BZ255" i="7"/>
  <c r="AQ256" i="7"/>
  <c r="AR256" i="7"/>
  <c r="AS256" i="7"/>
  <c r="AU256" i="7"/>
  <c r="AV256" i="7"/>
  <c r="AW256" i="7"/>
  <c r="AY256" i="7"/>
  <c r="AZ256" i="7"/>
  <c r="BA256" i="7"/>
  <c r="BC256" i="7"/>
  <c r="BD256" i="7"/>
  <c r="BE256" i="7"/>
  <c r="BG256" i="7"/>
  <c r="BH256" i="7"/>
  <c r="BI256" i="7"/>
  <c r="BK256" i="7"/>
  <c r="BL256" i="7"/>
  <c r="BM256" i="7"/>
  <c r="BO256" i="7"/>
  <c r="BP256" i="7"/>
  <c r="BQ256" i="7"/>
  <c r="BS256" i="7"/>
  <c r="BT256" i="7"/>
  <c r="BU256" i="7"/>
  <c r="BW256" i="7"/>
  <c r="BX256" i="7"/>
  <c r="BY256" i="7"/>
  <c r="CA256" i="7"/>
  <c r="AQ257" i="7"/>
  <c r="AR257" i="7"/>
  <c r="AT257" i="7"/>
  <c r="AU257" i="7"/>
  <c r="AV257" i="7"/>
  <c r="AX257" i="7"/>
  <c r="AY257" i="7"/>
  <c r="AZ257" i="7"/>
  <c r="BB257" i="7"/>
  <c r="BC257" i="7"/>
  <c r="BD257" i="7"/>
  <c r="BF257" i="7"/>
  <c r="BG257" i="7"/>
  <c r="BH257" i="7"/>
  <c r="BJ257" i="7"/>
  <c r="BK257" i="7"/>
  <c r="BL257" i="7"/>
  <c r="BN257" i="7"/>
  <c r="BO257" i="7"/>
  <c r="BP257" i="7"/>
  <c r="BR257" i="7"/>
  <c r="BS257" i="7"/>
  <c r="BT257" i="7"/>
  <c r="BV257" i="7"/>
  <c r="BW257" i="7"/>
  <c r="BX257" i="7"/>
  <c r="BZ257" i="7"/>
  <c r="CA257" i="7"/>
  <c r="AQ258" i="7"/>
  <c r="AS258" i="7"/>
  <c r="AT258" i="7"/>
  <c r="AU258" i="7"/>
  <c r="AW258" i="7"/>
  <c r="AX258" i="7"/>
  <c r="AY258" i="7"/>
  <c r="BA258" i="7"/>
  <c r="BB258" i="7"/>
  <c r="BC258" i="7"/>
  <c r="BE258" i="7"/>
  <c r="BF258" i="7"/>
  <c r="BG258" i="7"/>
  <c r="BI258" i="7"/>
  <c r="BJ258" i="7"/>
  <c r="BK258" i="7"/>
  <c r="BM258" i="7"/>
  <c r="BN258" i="7"/>
  <c r="BO258" i="7"/>
  <c r="BQ258" i="7"/>
  <c r="BR258" i="7"/>
  <c r="BS258" i="7"/>
  <c r="BU258" i="7"/>
  <c r="BV258" i="7"/>
  <c r="BW258" i="7"/>
  <c r="BY258" i="7"/>
  <c r="BZ258" i="7"/>
  <c r="CA258" i="7"/>
  <c r="AR259" i="7"/>
  <c r="AS259" i="7"/>
  <c r="AT259" i="7"/>
  <c r="AV259" i="7"/>
  <c r="AW259" i="7"/>
  <c r="AX259" i="7"/>
  <c r="AZ259" i="7"/>
  <c r="BA259" i="7"/>
  <c r="BB259" i="7"/>
  <c r="BD259" i="7"/>
  <c r="BE259" i="7"/>
  <c r="BF259" i="7"/>
  <c r="BH259" i="7"/>
  <c r="BI259" i="7"/>
  <c r="BJ259" i="7"/>
  <c r="BL259" i="7"/>
  <c r="BM259" i="7"/>
  <c r="BN259" i="7"/>
  <c r="BP259" i="7"/>
  <c r="BQ259" i="7"/>
  <c r="BR259" i="7"/>
  <c r="BT259" i="7"/>
  <c r="BU259" i="7"/>
  <c r="BV259" i="7"/>
  <c r="BX259" i="7"/>
  <c r="BY259" i="7"/>
  <c r="BZ259" i="7"/>
  <c r="AQ260" i="7"/>
  <c r="AR260" i="7"/>
  <c r="AS260" i="7"/>
  <c r="AU260" i="7"/>
  <c r="AV260" i="7"/>
  <c r="AW260" i="7"/>
  <c r="AY260" i="7"/>
  <c r="AZ260" i="7"/>
  <c r="BA260" i="7"/>
  <c r="BC260" i="7"/>
  <c r="BD260" i="7"/>
  <c r="BE260" i="7"/>
  <c r="BG260" i="7"/>
  <c r="BH260" i="7"/>
  <c r="BI260" i="7"/>
  <c r="BK260" i="7"/>
  <c r="BL260" i="7"/>
  <c r="BM260" i="7"/>
  <c r="BO260" i="7"/>
  <c r="BP260" i="7"/>
  <c r="BQ260" i="7"/>
  <c r="BS260" i="7"/>
  <c r="BT260" i="7"/>
  <c r="BU260" i="7"/>
  <c r="BW260" i="7"/>
  <c r="BX260" i="7"/>
  <c r="BY260" i="7"/>
  <c r="CA260" i="7"/>
  <c r="AQ261" i="7"/>
  <c r="AR261" i="7"/>
  <c r="AT261" i="7"/>
  <c r="AU261" i="7"/>
  <c r="AV261" i="7"/>
  <c r="AX261" i="7"/>
  <c r="AY261" i="7"/>
  <c r="AZ261" i="7"/>
  <c r="BB261" i="7"/>
  <c r="BC261" i="7"/>
  <c r="BD261" i="7"/>
  <c r="BF261" i="7"/>
  <c r="BG261" i="7"/>
  <c r="BH261" i="7"/>
  <c r="BJ261" i="7"/>
  <c r="BK261" i="7"/>
  <c r="BL261" i="7"/>
  <c r="BN261" i="7"/>
  <c r="BO261" i="7"/>
  <c r="BP261" i="7"/>
  <c r="BR261" i="7"/>
  <c r="BS261" i="7"/>
  <c r="BT261" i="7"/>
  <c r="BV261" i="7"/>
  <c r="BW261" i="7"/>
  <c r="BX261" i="7"/>
  <c r="BZ261" i="7"/>
  <c r="CA261" i="7"/>
  <c r="AQ262" i="7"/>
  <c r="AS262" i="7"/>
  <c r="AT262" i="7"/>
  <c r="AU262" i="7"/>
  <c r="AW262" i="7"/>
  <c r="AX262" i="7"/>
  <c r="AY262" i="7"/>
  <c r="BA262" i="7"/>
  <c r="BB262" i="7"/>
  <c r="BC262" i="7"/>
  <c r="BE262" i="7"/>
  <c r="BF262" i="7"/>
  <c r="BG262" i="7"/>
  <c r="BI262" i="7"/>
  <c r="BJ262" i="7"/>
  <c r="BK262" i="7"/>
  <c r="BM262" i="7"/>
  <c r="BN262" i="7"/>
  <c r="BO262" i="7"/>
  <c r="BQ262" i="7"/>
  <c r="BR262" i="7"/>
  <c r="BS262" i="7"/>
  <c r="BU262" i="7"/>
  <c r="BV262" i="7"/>
  <c r="BW262" i="7"/>
  <c r="BY262" i="7"/>
  <c r="BZ262" i="7"/>
  <c r="CA262" i="7"/>
  <c r="AR263" i="7"/>
  <c r="AS263" i="7"/>
  <c r="AT263" i="7"/>
  <c r="AV263" i="7"/>
  <c r="AW263" i="7"/>
  <c r="AX263" i="7"/>
  <c r="AZ263" i="7"/>
  <c r="BA263" i="7"/>
  <c r="BB263" i="7"/>
  <c r="BD263" i="7"/>
  <c r="BE263" i="7"/>
  <c r="BF263" i="7"/>
  <c r="BH263" i="7"/>
  <c r="BI263" i="7"/>
  <c r="BJ263" i="7"/>
  <c r="BL263" i="7"/>
  <c r="BM263" i="7"/>
  <c r="BN263" i="7"/>
  <c r="BP263" i="7"/>
  <c r="BQ263" i="7"/>
  <c r="BR263" i="7"/>
  <c r="BT263" i="7"/>
  <c r="BU263" i="7"/>
  <c r="BV263" i="7"/>
  <c r="BX263" i="7"/>
  <c r="BY263" i="7"/>
  <c r="BZ263" i="7"/>
  <c r="AQ264" i="7"/>
  <c r="AR264" i="7"/>
  <c r="AS264" i="7"/>
  <c r="AU264" i="7"/>
  <c r="AV264" i="7"/>
  <c r="AW264" i="7"/>
  <c r="AY264" i="7"/>
  <c r="AZ264" i="7"/>
  <c r="BA264" i="7"/>
  <c r="BC264" i="7"/>
  <c r="BD264" i="7"/>
  <c r="BE264" i="7"/>
  <c r="BG264" i="7"/>
  <c r="BH264" i="7"/>
  <c r="BI264" i="7"/>
  <c r="BK264" i="7"/>
  <c r="BL264" i="7"/>
  <c r="BM264" i="7"/>
  <c r="BO264" i="7"/>
  <c r="BP264" i="7"/>
  <c r="BQ264" i="7"/>
  <c r="BS264" i="7"/>
  <c r="BT264" i="7"/>
  <c r="BU264" i="7"/>
  <c r="BW264" i="7"/>
  <c r="BX264" i="7"/>
  <c r="BY264" i="7"/>
  <c r="CA264" i="7"/>
  <c r="AQ265" i="7"/>
  <c r="AR265" i="7"/>
  <c r="AT265" i="7"/>
  <c r="AU265" i="7"/>
  <c r="AV265" i="7"/>
  <c r="AX265" i="7"/>
  <c r="AY265" i="7"/>
  <c r="AZ265" i="7"/>
  <c r="BB265" i="7"/>
  <c r="BC265" i="7"/>
  <c r="BD265" i="7"/>
  <c r="BE265" i="7"/>
  <c r="BF265" i="7"/>
  <c r="BG265" i="7"/>
  <c r="BH265" i="7"/>
  <c r="BI265" i="7"/>
  <c r="BJ265" i="7"/>
  <c r="BK265" i="7"/>
  <c r="BL265" i="7"/>
  <c r="BM265" i="7"/>
  <c r="BN265" i="7"/>
  <c r="BO265" i="7"/>
  <c r="BP265" i="7"/>
  <c r="BQ265" i="7"/>
  <c r="BR265" i="7"/>
  <c r="BS265" i="7"/>
  <c r="BT265" i="7"/>
  <c r="BU265" i="7"/>
  <c r="BV265" i="7"/>
  <c r="BW265" i="7"/>
  <c r="BX265" i="7"/>
  <c r="BY265" i="7"/>
  <c r="BZ265" i="7"/>
  <c r="CA265" i="7"/>
  <c r="AQ266" i="7"/>
  <c r="AR266" i="7"/>
  <c r="AS266" i="7"/>
  <c r="AT266" i="7"/>
  <c r="AU266" i="7"/>
  <c r="AV266" i="7"/>
  <c r="AW266" i="7"/>
  <c r="AX266" i="7"/>
  <c r="AY266" i="7"/>
  <c r="AZ266" i="7"/>
  <c r="BA266" i="7"/>
  <c r="BB266" i="7"/>
  <c r="BC266" i="7"/>
  <c r="BD266" i="7"/>
  <c r="BE266" i="7"/>
  <c r="BF266" i="7"/>
  <c r="BG266" i="7"/>
  <c r="BH266" i="7"/>
  <c r="BI266" i="7"/>
  <c r="BJ266" i="7"/>
  <c r="BK266" i="7"/>
  <c r="BL266" i="7"/>
  <c r="BM266" i="7"/>
  <c r="BN266" i="7"/>
  <c r="BO266" i="7"/>
  <c r="BP266" i="7"/>
  <c r="BQ266" i="7"/>
  <c r="BR266" i="7"/>
  <c r="BS266" i="7"/>
  <c r="BT266" i="7"/>
  <c r="BU266" i="7"/>
  <c r="BV266" i="7"/>
  <c r="BW266" i="7"/>
  <c r="BX266" i="7"/>
  <c r="BY266" i="7"/>
  <c r="BZ266" i="7"/>
  <c r="CA266" i="7"/>
  <c r="AQ267" i="7"/>
  <c r="AR267" i="7"/>
  <c r="AS267" i="7"/>
  <c r="AT267" i="7"/>
  <c r="AU267" i="7"/>
  <c r="AV267" i="7"/>
  <c r="AW267" i="7"/>
  <c r="AX267" i="7"/>
  <c r="AY267" i="7"/>
  <c r="AZ267" i="7"/>
  <c r="BA267" i="7"/>
  <c r="BB267" i="7"/>
  <c r="BC267" i="7"/>
  <c r="BD267" i="7"/>
  <c r="BE267" i="7"/>
  <c r="BF267" i="7"/>
  <c r="BG267" i="7"/>
  <c r="BH267" i="7"/>
  <c r="BI267" i="7"/>
  <c r="BJ267" i="7"/>
  <c r="BK267" i="7"/>
  <c r="BL267" i="7"/>
  <c r="BM267" i="7"/>
  <c r="BN267" i="7"/>
  <c r="BO267" i="7"/>
  <c r="BP267" i="7"/>
  <c r="BQ267" i="7"/>
  <c r="BR267" i="7"/>
  <c r="BS267" i="7"/>
  <c r="BT267" i="7"/>
  <c r="BU267" i="7"/>
  <c r="BV267" i="7"/>
  <c r="BW267" i="7"/>
  <c r="BX267" i="7"/>
  <c r="BY267" i="7"/>
  <c r="BZ267" i="7"/>
  <c r="CA267" i="7"/>
  <c r="AQ268" i="7"/>
  <c r="AR268" i="7"/>
  <c r="AS268" i="7"/>
  <c r="AU268" i="7"/>
  <c r="AV268" i="7"/>
  <c r="AW268" i="7"/>
  <c r="AY268" i="7"/>
  <c r="AZ268" i="7"/>
  <c r="BA268" i="7"/>
  <c r="BC268" i="7"/>
  <c r="BD268" i="7"/>
  <c r="BE268" i="7"/>
  <c r="BG268" i="7"/>
  <c r="BH268" i="7"/>
  <c r="BI268" i="7"/>
  <c r="BK268" i="7"/>
  <c r="BL268" i="7"/>
  <c r="BM268" i="7"/>
  <c r="BO268" i="7"/>
  <c r="BP268" i="7"/>
  <c r="BQ268" i="7"/>
  <c r="BS268" i="7"/>
  <c r="BT268" i="7"/>
  <c r="BU268" i="7"/>
  <c r="BW268" i="7"/>
  <c r="BX268" i="7"/>
  <c r="BY268" i="7"/>
  <c r="CA268" i="7"/>
  <c r="AQ269" i="7"/>
  <c r="AR269" i="7"/>
  <c r="AT269" i="7"/>
  <c r="AU269" i="7"/>
  <c r="AV269" i="7"/>
  <c r="AX269" i="7"/>
  <c r="AY269" i="7"/>
  <c r="AZ269" i="7"/>
  <c r="BB269" i="7"/>
  <c r="BC269" i="7"/>
  <c r="BD269" i="7"/>
  <c r="BF269" i="7"/>
  <c r="BG269" i="7"/>
  <c r="BH269" i="7"/>
  <c r="BJ269" i="7"/>
  <c r="BK269" i="7"/>
  <c r="BL269" i="7"/>
  <c r="BN269" i="7"/>
  <c r="BO269" i="7"/>
  <c r="BP269" i="7"/>
  <c r="BR269" i="7"/>
  <c r="BS269" i="7"/>
  <c r="BT269" i="7"/>
  <c r="BV269" i="7"/>
  <c r="BW269" i="7"/>
  <c r="BX269" i="7"/>
  <c r="BZ269" i="7"/>
  <c r="CA269" i="7"/>
  <c r="AQ270" i="7"/>
  <c r="AS270" i="7"/>
  <c r="AT270" i="7"/>
  <c r="AU270" i="7"/>
  <c r="AW270" i="7"/>
  <c r="AX270" i="7"/>
  <c r="AY270" i="7"/>
  <c r="BA270" i="7"/>
  <c r="BB270" i="7"/>
  <c r="BC270" i="7"/>
  <c r="BE270" i="7"/>
  <c r="BF270" i="7"/>
  <c r="BG270" i="7"/>
  <c r="BI270" i="7"/>
  <c r="BJ270" i="7"/>
  <c r="BK270" i="7"/>
  <c r="BM270" i="7"/>
  <c r="BN270" i="7"/>
  <c r="BO270" i="7"/>
  <c r="BQ270" i="7"/>
  <c r="BR270" i="7"/>
  <c r="BS270" i="7"/>
  <c r="BU270" i="7"/>
  <c r="BV270" i="7"/>
  <c r="BW270" i="7"/>
  <c r="BY270" i="7"/>
  <c r="BZ270" i="7"/>
  <c r="CA270" i="7"/>
  <c r="AR271" i="7"/>
  <c r="AS271" i="7"/>
  <c r="AT271" i="7"/>
  <c r="AV271" i="7"/>
  <c r="AW271" i="7"/>
  <c r="AX271" i="7"/>
  <c r="AZ271" i="7"/>
  <c r="BA271" i="7"/>
  <c r="BB271" i="7"/>
  <c r="BD271" i="7"/>
  <c r="BE271" i="7"/>
  <c r="BF271" i="7"/>
  <c r="BH271" i="7"/>
  <c r="BI271" i="7"/>
  <c r="BJ271" i="7"/>
  <c r="BL271" i="7"/>
  <c r="BM271" i="7"/>
  <c r="BN271" i="7"/>
  <c r="BP271" i="7"/>
  <c r="BQ271" i="7"/>
  <c r="BR271" i="7"/>
  <c r="BT271" i="7"/>
  <c r="BU271" i="7"/>
  <c r="BV271" i="7"/>
  <c r="BX271" i="7"/>
  <c r="BY271" i="7"/>
  <c r="BZ271" i="7"/>
  <c r="AQ272" i="7"/>
  <c r="AR272" i="7"/>
  <c r="AS272" i="7"/>
  <c r="AU272" i="7"/>
  <c r="AV272" i="7"/>
  <c r="AW272" i="7"/>
  <c r="AY272" i="7"/>
  <c r="AZ272" i="7"/>
  <c r="BA272" i="7"/>
  <c r="BC272" i="7"/>
  <c r="BD272" i="7"/>
  <c r="BE272" i="7"/>
  <c r="BG272" i="7"/>
  <c r="BH272" i="7"/>
  <c r="BI272" i="7"/>
  <c r="BK272" i="7"/>
  <c r="BL272" i="7"/>
  <c r="BM272" i="7"/>
  <c r="BO272" i="7"/>
  <c r="BP272" i="7"/>
  <c r="BQ272" i="7"/>
  <c r="BS272" i="7"/>
  <c r="BT272" i="7"/>
  <c r="BU272" i="7"/>
  <c r="BW272" i="7"/>
  <c r="BX272" i="7"/>
  <c r="BY272" i="7"/>
  <c r="CA272" i="7"/>
  <c r="AQ273" i="7"/>
  <c r="AR273" i="7"/>
  <c r="AT273" i="7"/>
  <c r="AU273" i="7"/>
  <c r="AV273" i="7"/>
  <c r="AX273" i="7"/>
  <c r="AY273" i="7"/>
  <c r="AZ273" i="7"/>
  <c r="BB273" i="7"/>
  <c r="BC273" i="7"/>
  <c r="BD273" i="7"/>
  <c r="BF273" i="7"/>
  <c r="BG273" i="7"/>
  <c r="BH273" i="7"/>
  <c r="BJ273" i="7"/>
  <c r="BK273" i="7"/>
  <c r="BL273" i="7"/>
  <c r="BN273" i="7"/>
  <c r="BO273" i="7"/>
  <c r="BP273" i="7"/>
  <c r="BR273" i="7"/>
  <c r="BS273" i="7"/>
  <c r="BT273" i="7"/>
  <c r="BV273" i="7"/>
  <c r="BW273" i="7"/>
  <c r="BX273" i="7"/>
  <c r="BZ273" i="7"/>
  <c r="CA273" i="7"/>
  <c r="AQ274" i="7"/>
  <c r="AS274" i="7"/>
  <c r="AT274" i="7"/>
  <c r="AU274" i="7"/>
  <c r="AW274" i="7"/>
  <c r="AX274" i="7"/>
  <c r="AY274" i="7"/>
  <c r="BA274" i="7"/>
  <c r="BB274" i="7"/>
  <c r="BC274" i="7"/>
  <c r="BE274" i="7"/>
  <c r="BF274" i="7"/>
  <c r="BG274" i="7"/>
  <c r="BI274" i="7"/>
  <c r="BJ274" i="7"/>
  <c r="BK274" i="7"/>
  <c r="BM274" i="7"/>
  <c r="BN274" i="7"/>
  <c r="BO274" i="7"/>
  <c r="BQ274" i="7"/>
  <c r="BR274" i="7"/>
  <c r="BS274" i="7"/>
  <c r="BU274" i="7"/>
  <c r="BV274" i="7"/>
  <c r="BW274" i="7"/>
  <c r="BY274" i="7"/>
  <c r="BZ274" i="7"/>
  <c r="CA274" i="7"/>
  <c r="AR275" i="7"/>
  <c r="AS275" i="7"/>
  <c r="AT275" i="7"/>
  <c r="AV275" i="7"/>
  <c r="AW275" i="7"/>
  <c r="AX275" i="7"/>
  <c r="AZ275" i="7"/>
  <c r="BA275" i="7"/>
  <c r="BB275" i="7"/>
  <c r="BD275" i="7"/>
  <c r="BE275" i="7"/>
  <c r="BF275" i="7"/>
  <c r="BH275" i="7"/>
  <c r="BI275" i="7"/>
  <c r="BJ275" i="7"/>
  <c r="BL275" i="7"/>
  <c r="BM275" i="7"/>
  <c r="BN275" i="7"/>
  <c r="BP275" i="7"/>
  <c r="BQ275" i="7"/>
  <c r="BR275" i="7"/>
  <c r="BT275" i="7"/>
  <c r="BU275" i="7"/>
  <c r="BV275" i="7"/>
  <c r="BX275" i="7"/>
  <c r="BY275" i="7"/>
  <c r="BZ275" i="7"/>
  <c r="AQ276" i="7"/>
  <c r="AR276" i="7"/>
  <c r="AS276" i="7"/>
  <c r="AU276" i="7"/>
  <c r="AV276" i="7"/>
  <c r="AW276" i="7"/>
  <c r="AY276" i="7"/>
  <c r="AZ276" i="7"/>
  <c r="BA276" i="7"/>
  <c r="BC276" i="7"/>
  <c r="BD276" i="7"/>
  <c r="BE276" i="7"/>
  <c r="BG276" i="7"/>
  <c r="BH276" i="7"/>
  <c r="BI276" i="7"/>
  <c r="BK276" i="7"/>
  <c r="BL276" i="7"/>
  <c r="BM276" i="7"/>
  <c r="BO276" i="7"/>
  <c r="BP276" i="7"/>
  <c r="BQ276" i="7"/>
  <c r="BS276" i="7"/>
  <c r="BT276" i="7"/>
  <c r="BU276" i="7"/>
  <c r="BW276" i="7"/>
  <c r="BX276" i="7"/>
  <c r="BY276" i="7"/>
  <c r="CA276" i="7"/>
  <c r="AQ277" i="7"/>
  <c r="AR277" i="7"/>
  <c r="AT277" i="7"/>
  <c r="AU277" i="7"/>
  <c r="AV277" i="7"/>
  <c r="AW277" i="7"/>
  <c r="AX277" i="7"/>
  <c r="AY277" i="7"/>
  <c r="AZ277" i="7"/>
  <c r="BA277" i="7"/>
  <c r="BB277" i="7"/>
  <c r="BC277" i="7"/>
  <c r="BD277" i="7"/>
  <c r="BE277" i="7"/>
  <c r="BF277" i="7"/>
  <c r="BG277" i="7"/>
  <c r="BH277" i="7"/>
  <c r="BI277" i="7"/>
  <c r="BJ277" i="7"/>
  <c r="BK277" i="7"/>
  <c r="BL277" i="7"/>
  <c r="BM277" i="7"/>
  <c r="BN277" i="7"/>
  <c r="BO277" i="7"/>
  <c r="BP277" i="7"/>
  <c r="BQ277" i="7"/>
  <c r="BR277" i="7"/>
  <c r="BS277" i="7"/>
  <c r="BT277" i="7"/>
  <c r="BU277" i="7"/>
  <c r="BV277" i="7"/>
  <c r="BW277" i="7"/>
  <c r="BX277" i="7"/>
  <c r="BY277" i="7"/>
  <c r="BZ277" i="7"/>
  <c r="CA277" i="7"/>
  <c r="AQ278" i="7"/>
  <c r="AR278" i="7"/>
  <c r="AS278" i="7"/>
  <c r="AT278" i="7"/>
  <c r="AU278" i="7"/>
  <c r="AV278" i="7"/>
  <c r="AW278" i="7"/>
  <c r="AX278" i="7"/>
  <c r="AY278" i="7"/>
  <c r="AZ278" i="7"/>
  <c r="BA278" i="7"/>
  <c r="BB278" i="7"/>
  <c r="BC278" i="7"/>
  <c r="BD278" i="7"/>
  <c r="BE278" i="7"/>
  <c r="BF278" i="7"/>
  <c r="BG278" i="7"/>
  <c r="BH278" i="7"/>
  <c r="BI278" i="7"/>
  <c r="BJ278" i="7"/>
  <c r="BK278" i="7"/>
  <c r="BL278" i="7"/>
  <c r="BM278" i="7"/>
  <c r="BN278" i="7"/>
  <c r="BO278" i="7"/>
  <c r="BP278" i="7"/>
  <c r="BQ278" i="7"/>
  <c r="BR278" i="7"/>
  <c r="BS278" i="7"/>
  <c r="BT278" i="7"/>
  <c r="BU278" i="7"/>
  <c r="BV278" i="7"/>
  <c r="BW278" i="7"/>
  <c r="BX278" i="7"/>
  <c r="BY278" i="7"/>
  <c r="BZ278" i="7"/>
  <c r="CA278" i="7"/>
  <c r="AQ279" i="7"/>
  <c r="AR279" i="7"/>
  <c r="AS279" i="7"/>
  <c r="AT279" i="7"/>
  <c r="AU279" i="7"/>
  <c r="AV279" i="7"/>
  <c r="AW279" i="7"/>
  <c r="AX279" i="7"/>
  <c r="AY279" i="7"/>
  <c r="AZ279" i="7"/>
  <c r="BA279" i="7"/>
  <c r="BB279" i="7"/>
  <c r="BC279" i="7"/>
  <c r="BD279" i="7"/>
  <c r="BE279" i="7"/>
  <c r="BF279" i="7"/>
  <c r="BG279" i="7"/>
  <c r="BH279" i="7"/>
  <c r="BI279" i="7"/>
  <c r="BJ279" i="7"/>
  <c r="BK279" i="7"/>
  <c r="BL279" i="7"/>
  <c r="BM279" i="7"/>
  <c r="BN279" i="7"/>
  <c r="BO279" i="7"/>
  <c r="BP279" i="7"/>
  <c r="BQ279" i="7"/>
  <c r="BR279" i="7"/>
  <c r="BS279" i="7"/>
  <c r="BT279" i="7"/>
  <c r="BU279" i="7"/>
  <c r="BV279" i="7"/>
  <c r="BW279" i="7"/>
  <c r="BX279" i="7"/>
  <c r="BY279" i="7"/>
  <c r="BZ279" i="7"/>
  <c r="CA279" i="7"/>
  <c r="AQ280" i="7"/>
  <c r="AR280" i="7"/>
  <c r="AS280" i="7"/>
  <c r="AT280" i="7"/>
  <c r="AU280" i="7"/>
  <c r="AV280" i="7"/>
  <c r="AW280" i="7"/>
  <c r="AX280" i="7"/>
  <c r="AY280" i="7"/>
  <c r="AZ280" i="7"/>
  <c r="BA280" i="7"/>
  <c r="BB280" i="7"/>
  <c r="BC280" i="7"/>
  <c r="BD280" i="7"/>
  <c r="BE280" i="7"/>
  <c r="BF280" i="7"/>
  <c r="BG280" i="7"/>
  <c r="BH280" i="7"/>
  <c r="BI280" i="7"/>
  <c r="BJ280" i="7"/>
  <c r="BK280" i="7"/>
  <c r="BL280" i="7"/>
  <c r="BM280" i="7"/>
  <c r="BN280" i="7"/>
  <c r="BO280" i="7"/>
  <c r="BP280" i="7"/>
  <c r="BQ280" i="7"/>
  <c r="BR280" i="7"/>
  <c r="BS280" i="7"/>
  <c r="BT280" i="7"/>
  <c r="BU280" i="7"/>
  <c r="BV280" i="7"/>
  <c r="BW280" i="7"/>
  <c r="BX280" i="7"/>
  <c r="BY280" i="7"/>
  <c r="BZ280" i="7"/>
  <c r="CA280" i="7"/>
  <c r="AQ281" i="7"/>
  <c r="AR281" i="7"/>
  <c r="AS281" i="7"/>
  <c r="AT281" i="7"/>
  <c r="AU281" i="7"/>
  <c r="AV281" i="7"/>
  <c r="AW281" i="7"/>
  <c r="AX281" i="7"/>
  <c r="AY281" i="7"/>
  <c r="AZ281" i="7"/>
  <c r="BA281" i="7"/>
  <c r="BB281" i="7"/>
  <c r="BC281" i="7"/>
  <c r="BD281" i="7"/>
  <c r="BE281" i="7"/>
  <c r="BF281" i="7"/>
  <c r="BG281" i="7"/>
  <c r="BH281" i="7"/>
  <c r="BI281" i="7"/>
  <c r="BJ281" i="7"/>
  <c r="BK281" i="7"/>
  <c r="BL281" i="7"/>
  <c r="BM281" i="7"/>
  <c r="BN281" i="7"/>
  <c r="BO281" i="7"/>
  <c r="BP281" i="7"/>
  <c r="BQ281" i="7"/>
  <c r="BR281" i="7"/>
  <c r="BS281" i="7"/>
  <c r="BT281" i="7"/>
  <c r="BU281" i="7"/>
  <c r="BV281" i="7"/>
  <c r="BW281" i="7"/>
  <c r="BX281" i="7"/>
  <c r="BY281" i="7"/>
  <c r="BZ281" i="7"/>
  <c r="CA281" i="7"/>
  <c r="AQ282" i="7"/>
  <c r="AR282" i="7"/>
  <c r="AS282" i="7"/>
  <c r="AT282" i="7"/>
  <c r="AU282" i="7"/>
  <c r="AV282" i="7"/>
  <c r="AW282" i="7"/>
  <c r="AX282" i="7"/>
  <c r="AY282" i="7"/>
  <c r="AZ282" i="7"/>
  <c r="BA282" i="7"/>
  <c r="BB282" i="7"/>
  <c r="BC282" i="7"/>
  <c r="BD282" i="7"/>
  <c r="BE282" i="7"/>
  <c r="BF282" i="7"/>
  <c r="BG282" i="7"/>
  <c r="BH282" i="7"/>
  <c r="BI282" i="7"/>
  <c r="BJ282" i="7"/>
  <c r="BK282" i="7"/>
  <c r="BL282" i="7"/>
  <c r="BM282" i="7"/>
  <c r="BN282" i="7"/>
  <c r="BO282" i="7"/>
  <c r="BP282" i="7"/>
  <c r="BQ282" i="7"/>
  <c r="BR282" i="7"/>
  <c r="BS282" i="7"/>
  <c r="BT282" i="7"/>
  <c r="BU282" i="7"/>
  <c r="BV282" i="7"/>
  <c r="BW282" i="7"/>
  <c r="BX282" i="7"/>
  <c r="BY282" i="7"/>
  <c r="BZ282" i="7"/>
  <c r="CA282" i="7"/>
  <c r="AQ283" i="7"/>
  <c r="AR283" i="7"/>
  <c r="AS283" i="7"/>
  <c r="AT283" i="7"/>
  <c r="AU283" i="7"/>
  <c r="AV283" i="7"/>
  <c r="AW283" i="7"/>
  <c r="AX283" i="7"/>
  <c r="AY283" i="7"/>
  <c r="AZ283" i="7"/>
  <c r="BA283" i="7"/>
  <c r="BB283" i="7"/>
  <c r="BC283" i="7"/>
  <c r="BD283" i="7"/>
  <c r="BE283" i="7"/>
  <c r="BF283" i="7"/>
  <c r="BG283" i="7"/>
  <c r="BH283" i="7"/>
  <c r="BI283" i="7"/>
  <c r="BJ283" i="7"/>
  <c r="BK283" i="7"/>
  <c r="BL283" i="7"/>
  <c r="BM283" i="7"/>
  <c r="BN283" i="7"/>
  <c r="BO283" i="7"/>
  <c r="BP283" i="7"/>
  <c r="BQ283" i="7"/>
  <c r="BR283" i="7"/>
  <c r="BS283" i="7"/>
  <c r="BT283" i="7"/>
  <c r="BU283" i="7"/>
  <c r="BV283" i="7"/>
  <c r="BW283" i="7"/>
  <c r="BX283" i="7"/>
  <c r="BY283" i="7"/>
  <c r="BZ283" i="7"/>
  <c r="CA283" i="7"/>
  <c r="AQ284" i="7"/>
  <c r="AR284" i="7"/>
  <c r="AS284" i="7"/>
  <c r="AT284" i="7"/>
  <c r="AU284" i="7"/>
  <c r="AV284" i="7"/>
  <c r="AW284" i="7"/>
  <c r="AX284" i="7"/>
  <c r="AY284" i="7"/>
  <c r="AZ284" i="7"/>
  <c r="BA284" i="7"/>
  <c r="BB284" i="7"/>
  <c r="BC284" i="7"/>
  <c r="BD284" i="7"/>
  <c r="BE284" i="7"/>
  <c r="BF284" i="7"/>
  <c r="BG284" i="7"/>
  <c r="BH284" i="7"/>
  <c r="BI284" i="7"/>
  <c r="BJ284" i="7"/>
  <c r="BK284" i="7"/>
  <c r="BL284" i="7"/>
  <c r="BM284" i="7"/>
  <c r="BN284" i="7"/>
  <c r="BO284" i="7"/>
  <c r="BP284" i="7"/>
  <c r="BQ284" i="7"/>
  <c r="BR284" i="7"/>
  <c r="BS284" i="7"/>
  <c r="BT284" i="7"/>
  <c r="BU284" i="7"/>
  <c r="BV284" i="7"/>
  <c r="BW284" i="7"/>
  <c r="BX284" i="7"/>
  <c r="BY284" i="7"/>
  <c r="BZ284" i="7"/>
  <c r="CA284" i="7"/>
  <c r="AQ285" i="7"/>
  <c r="AR285" i="7"/>
  <c r="AS285" i="7"/>
  <c r="AT285" i="7"/>
  <c r="AU285" i="7"/>
  <c r="AV285" i="7"/>
  <c r="AW285" i="7"/>
  <c r="AX285" i="7"/>
  <c r="AY285" i="7"/>
  <c r="AZ285" i="7"/>
  <c r="BA285" i="7"/>
  <c r="BB285" i="7"/>
  <c r="BC285" i="7"/>
  <c r="BD285" i="7"/>
  <c r="BE285" i="7"/>
  <c r="BF285" i="7"/>
  <c r="BG285" i="7"/>
  <c r="BH285" i="7"/>
  <c r="BI285" i="7"/>
  <c r="BJ285" i="7"/>
  <c r="BK285" i="7"/>
  <c r="BL285" i="7"/>
  <c r="BM285" i="7"/>
  <c r="BN285" i="7"/>
  <c r="BO285" i="7"/>
  <c r="BP285" i="7"/>
  <c r="BQ285" i="7"/>
  <c r="BR285" i="7"/>
  <c r="BS285" i="7"/>
  <c r="BT285" i="7"/>
  <c r="BU285" i="7"/>
  <c r="BV285" i="7"/>
  <c r="BW285" i="7"/>
  <c r="BX285" i="7"/>
  <c r="BY285" i="7"/>
  <c r="BZ285" i="7"/>
  <c r="CA285" i="7"/>
  <c r="AQ286" i="7"/>
  <c r="AR286" i="7"/>
  <c r="AS286" i="7"/>
  <c r="AT286" i="7"/>
  <c r="AU286" i="7"/>
  <c r="AV286" i="7"/>
  <c r="AW286" i="7"/>
  <c r="AX286" i="7"/>
  <c r="AY286" i="7"/>
  <c r="AZ286" i="7"/>
  <c r="BA286" i="7"/>
  <c r="BB286" i="7"/>
  <c r="BC286" i="7"/>
  <c r="BD286" i="7"/>
  <c r="BE286" i="7"/>
  <c r="BF286" i="7"/>
  <c r="BG286" i="7"/>
  <c r="BH286" i="7"/>
  <c r="BI286" i="7"/>
  <c r="BJ286" i="7"/>
  <c r="BK286" i="7"/>
  <c r="BL286" i="7"/>
  <c r="BM286" i="7"/>
  <c r="BN286" i="7"/>
  <c r="BO286" i="7"/>
  <c r="BP286" i="7"/>
  <c r="BQ286" i="7"/>
  <c r="BR286" i="7"/>
  <c r="BS286" i="7"/>
  <c r="BT286" i="7"/>
  <c r="BU286" i="7"/>
  <c r="BV286" i="7"/>
  <c r="BW286" i="7"/>
  <c r="BX286" i="7"/>
  <c r="BY286" i="7"/>
  <c r="BZ286" i="7"/>
  <c r="CA286" i="7"/>
  <c r="AQ287" i="7"/>
  <c r="AR287" i="7"/>
  <c r="AS287" i="7"/>
  <c r="AT287" i="7"/>
  <c r="AU287" i="7"/>
  <c r="AV287" i="7"/>
  <c r="AW287" i="7"/>
  <c r="AX287" i="7"/>
  <c r="AY287" i="7"/>
  <c r="AZ287" i="7"/>
  <c r="BA287" i="7"/>
  <c r="BB287" i="7"/>
  <c r="BC287" i="7"/>
  <c r="BD287" i="7"/>
  <c r="BE287" i="7"/>
  <c r="BF287" i="7"/>
  <c r="BG287" i="7"/>
  <c r="BH287" i="7"/>
  <c r="BI287" i="7"/>
  <c r="BJ287" i="7"/>
  <c r="BK287" i="7"/>
  <c r="BL287" i="7"/>
  <c r="BM287" i="7"/>
  <c r="BN287" i="7"/>
  <c r="BO287" i="7"/>
  <c r="BP287" i="7"/>
  <c r="BQ287" i="7"/>
  <c r="BR287" i="7"/>
  <c r="BS287" i="7"/>
  <c r="BT287" i="7"/>
  <c r="BU287" i="7"/>
  <c r="BV287" i="7"/>
  <c r="BW287" i="7"/>
  <c r="BX287" i="7"/>
  <c r="BY287" i="7"/>
  <c r="BZ287" i="7"/>
  <c r="CA287" i="7"/>
  <c r="AQ288" i="7"/>
  <c r="AR288" i="7"/>
  <c r="AS288" i="7"/>
  <c r="AT288" i="7"/>
  <c r="AU288" i="7"/>
  <c r="AV288" i="7"/>
  <c r="AW288" i="7"/>
  <c r="AX288" i="7"/>
  <c r="AY288" i="7"/>
  <c r="AZ288" i="7"/>
  <c r="BA288" i="7"/>
  <c r="BB288" i="7"/>
  <c r="BC288" i="7"/>
  <c r="BD288" i="7"/>
  <c r="BE288" i="7"/>
  <c r="BF288" i="7"/>
  <c r="BG288" i="7"/>
  <c r="BH288" i="7"/>
  <c r="BI288" i="7"/>
  <c r="BJ288" i="7"/>
  <c r="BK288" i="7"/>
  <c r="BL288" i="7"/>
  <c r="BM288" i="7"/>
  <c r="BN288" i="7"/>
  <c r="BO288" i="7"/>
  <c r="BP288" i="7"/>
  <c r="BQ288" i="7"/>
  <c r="BR288" i="7"/>
  <c r="BS288" i="7"/>
  <c r="BT288" i="7"/>
  <c r="BU288" i="7"/>
  <c r="BV288" i="7"/>
  <c r="BW288" i="7"/>
  <c r="BX288" i="7"/>
  <c r="BY288" i="7"/>
  <c r="BZ288" i="7"/>
  <c r="CA288" i="7"/>
  <c r="AQ289" i="7"/>
  <c r="AR289" i="7"/>
  <c r="AS289" i="7"/>
  <c r="AT289" i="7"/>
  <c r="AU289" i="7"/>
  <c r="AV289" i="7"/>
  <c r="AW289" i="7"/>
  <c r="AX289" i="7"/>
  <c r="AY289" i="7"/>
  <c r="AZ289" i="7"/>
  <c r="BA289" i="7"/>
  <c r="BB289" i="7"/>
  <c r="BC289" i="7"/>
  <c r="BD289" i="7"/>
  <c r="BE289" i="7"/>
  <c r="BF289" i="7"/>
  <c r="BG289" i="7"/>
  <c r="BH289" i="7"/>
  <c r="BI289" i="7"/>
  <c r="BJ289" i="7"/>
  <c r="BK289" i="7"/>
  <c r="BL289" i="7"/>
  <c r="BM289" i="7"/>
  <c r="BN289" i="7"/>
  <c r="BO289" i="7"/>
  <c r="BP289" i="7"/>
  <c r="BQ289" i="7"/>
  <c r="BR289" i="7"/>
  <c r="BS289" i="7"/>
  <c r="BT289" i="7"/>
  <c r="BU289" i="7"/>
  <c r="BV289" i="7"/>
  <c r="BW289" i="7"/>
  <c r="BX289" i="7"/>
  <c r="BY289" i="7"/>
  <c r="BZ289" i="7"/>
  <c r="CA289" i="7"/>
  <c r="AQ290" i="7"/>
  <c r="AR290" i="7"/>
  <c r="AS290" i="7"/>
  <c r="AT290" i="7"/>
  <c r="AU290" i="7"/>
  <c r="AV290" i="7"/>
  <c r="AW290" i="7"/>
  <c r="AX290" i="7"/>
  <c r="AY290" i="7"/>
  <c r="AZ290" i="7"/>
  <c r="BA290" i="7"/>
  <c r="BB290" i="7"/>
  <c r="BC290" i="7"/>
  <c r="BD290" i="7"/>
  <c r="BE290" i="7"/>
  <c r="BF290" i="7"/>
  <c r="BG290" i="7"/>
  <c r="BH290" i="7"/>
  <c r="BI290" i="7"/>
  <c r="BJ290" i="7"/>
  <c r="BK290" i="7"/>
  <c r="BL290" i="7"/>
  <c r="BM290" i="7"/>
  <c r="BN290" i="7"/>
  <c r="BO290" i="7"/>
  <c r="BP290" i="7"/>
  <c r="BQ290" i="7"/>
  <c r="BR290" i="7"/>
  <c r="BS290" i="7"/>
  <c r="BT290" i="7"/>
  <c r="BU290" i="7"/>
  <c r="BV290" i="7"/>
  <c r="BW290" i="7"/>
  <c r="BX290" i="7"/>
  <c r="BY290" i="7"/>
  <c r="BZ290" i="7"/>
  <c r="CA290" i="7"/>
  <c r="AQ291" i="7"/>
  <c r="AR291" i="7"/>
  <c r="AS291" i="7"/>
  <c r="AT291" i="7"/>
  <c r="AU291" i="7"/>
  <c r="AV291" i="7"/>
  <c r="AW291" i="7"/>
  <c r="AX291" i="7"/>
  <c r="AY291" i="7"/>
  <c r="AZ291" i="7"/>
  <c r="BA291" i="7"/>
  <c r="BB291" i="7"/>
  <c r="BC291" i="7"/>
  <c r="BD291" i="7"/>
  <c r="BE291" i="7"/>
  <c r="BF291" i="7"/>
  <c r="BG291" i="7"/>
  <c r="BH291" i="7"/>
  <c r="BI291" i="7"/>
  <c r="BJ291" i="7"/>
  <c r="BK291" i="7"/>
  <c r="BL291" i="7"/>
  <c r="BM291" i="7"/>
  <c r="BN291" i="7"/>
  <c r="BO291" i="7"/>
  <c r="BP291" i="7"/>
  <c r="BQ291" i="7"/>
  <c r="BR291" i="7"/>
  <c r="BS291" i="7"/>
  <c r="BT291" i="7"/>
  <c r="BU291" i="7"/>
  <c r="BV291" i="7"/>
  <c r="BW291" i="7"/>
  <c r="BX291" i="7"/>
  <c r="BY291" i="7"/>
  <c r="BZ291" i="7"/>
  <c r="CA291" i="7"/>
  <c r="AQ292" i="7"/>
  <c r="AR292" i="7"/>
  <c r="AS292" i="7"/>
  <c r="AT292" i="7"/>
  <c r="AU292" i="7"/>
  <c r="AV292" i="7"/>
  <c r="AW292" i="7"/>
  <c r="AX292" i="7"/>
  <c r="AY292" i="7"/>
  <c r="AZ292" i="7"/>
  <c r="BA292" i="7"/>
  <c r="BB292" i="7"/>
  <c r="BC292" i="7"/>
  <c r="BD292" i="7"/>
  <c r="BE292" i="7"/>
  <c r="BF292" i="7"/>
  <c r="BG292" i="7"/>
  <c r="BH292" i="7"/>
  <c r="BI292" i="7"/>
  <c r="BJ292" i="7"/>
  <c r="BK292" i="7"/>
  <c r="BL292" i="7"/>
  <c r="BM292" i="7"/>
  <c r="BN292" i="7"/>
  <c r="BO292" i="7"/>
  <c r="BP292" i="7"/>
  <c r="BQ292" i="7"/>
  <c r="BR292" i="7"/>
  <c r="BS292" i="7"/>
  <c r="BT292" i="7"/>
  <c r="BU292" i="7"/>
  <c r="BV292" i="7"/>
  <c r="BW292" i="7"/>
  <c r="BX292" i="7"/>
  <c r="BY292" i="7"/>
  <c r="BZ292" i="7"/>
  <c r="CA292" i="7"/>
  <c r="AQ293" i="7"/>
  <c r="AR293" i="7"/>
  <c r="AS293" i="7"/>
  <c r="AT293" i="7"/>
  <c r="AU293" i="7"/>
  <c r="AV293" i="7"/>
  <c r="AW293" i="7"/>
  <c r="AX293" i="7"/>
  <c r="AY293" i="7"/>
  <c r="AZ293" i="7"/>
  <c r="BA293" i="7"/>
  <c r="BB293" i="7"/>
  <c r="BC293" i="7"/>
  <c r="BD293" i="7"/>
  <c r="BE293" i="7"/>
  <c r="BF293" i="7"/>
  <c r="BG293" i="7"/>
  <c r="BH293" i="7"/>
  <c r="BI293" i="7"/>
  <c r="BJ293" i="7"/>
  <c r="BK293" i="7"/>
  <c r="BL293" i="7"/>
  <c r="BM293" i="7"/>
  <c r="BN293" i="7"/>
  <c r="BO293" i="7"/>
  <c r="BP293" i="7"/>
  <c r="BQ293" i="7"/>
  <c r="BR293" i="7"/>
  <c r="BS293" i="7"/>
  <c r="BT293" i="7"/>
  <c r="BU293" i="7"/>
  <c r="BV293" i="7"/>
  <c r="BW293" i="7"/>
  <c r="BX293" i="7"/>
  <c r="BY293" i="7"/>
  <c r="BZ293" i="7"/>
  <c r="CA293" i="7"/>
  <c r="AQ294" i="7"/>
  <c r="AR294" i="7"/>
  <c r="AS294" i="7"/>
  <c r="AT294" i="7"/>
  <c r="AU294" i="7"/>
  <c r="AV294" i="7"/>
  <c r="AW294" i="7"/>
  <c r="AX294" i="7"/>
  <c r="AY294" i="7"/>
  <c r="AZ294" i="7"/>
  <c r="BA294" i="7"/>
  <c r="BB294" i="7"/>
  <c r="BC294" i="7"/>
  <c r="BD294" i="7"/>
  <c r="BE294" i="7"/>
  <c r="BF294" i="7"/>
  <c r="BG294" i="7"/>
  <c r="BH294" i="7"/>
  <c r="BI294" i="7"/>
  <c r="BJ294" i="7"/>
  <c r="BK294" i="7"/>
  <c r="BL294" i="7"/>
  <c r="BM294" i="7"/>
  <c r="BN294" i="7"/>
  <c r="BO294" i="7"/>
  <c r="BP294" i="7"/>
  <c r="BQ294" i="7"/>
  <c r="BR294" i="7"/>
  <c r="BS294" i="7"/>
  <c r="BT294" i="7"/>
  <c r="BU294" i="7"/>
  <c r="BV294" i="7"/>
  <c r="BW294" i="7"/>
  <c r="BX294" i="7"/>
  <c r="BY294" i="7"/>
  <c r="BZ294" i="7"/>
  <c r="CA294" i="7"/>
  <c r="AQ295" i="7"/>
  <c r="AR295" i="7"/>
  <c r="AS295" i="7"/>
  <c r="AT295" i="7"/>
  <c r="AU295" i="7"/>
  <c r="AV295" i="7"/>
  <c r="AW295" i="7"/>
  <c r="AX295" i="7"/>
  <c r="AY295" i="7"/>
  <c r="AZ295" i="7"/>
  <c r="BA295" i="7"/>
  <c r="BB295" i="7"/>
  <c r="BC295" i="7"/>
  <c r="BD295" i="7"/>
  <c r="BE295" i="7"/>
  <c r="BF295" i="7"/>
  <c r="BG295" i="7"/>
  <c r="BH295" i="7"/>
  <c r="BI295" i="7"/>
  <c r="BJ295" i="7"/>
  <c r="BK295" i="7"/>
  <c r="BL295" i="7"/>
  <c r="BM295" i="7"/>
  <c r="BN295" i="7"/>
  <c r="BO295" i="7"/>
  <c r="BP295" i="7"/>
  <c r="BQ295" i="7"/>
  <c r="BR295" i="7"/>
  <c r="BS295" i="7"/>
  <c r="BT295" i="7"/>
  <c r="BU295" i="7"/>
  <c r="BV295" i="7"/>
  <c r="BW295" i="7"/>
  <c r="BX295" i="7"/>
  <c r="BY295" i="7"/>
  <c r="BZ295" i="7"/>
  <c r="CA295" i="7"/>
  <c r="AQ296" i="7"/>
  <c r="AR296" i="7"/>
  <c r="AS296" i="7"/>
  <c r="AT296" i="7"/>
  <c r="AU296" i="7"/>
  <c r="AV296" i="7"/>
  <c r="AW296" i="7"/>
  <c r="AX296" i="7"/>
  <c r="AY296" i="7"/>
  <c r="AZ296" i="7"/>
  <c r="BA296" i="7"/>
  <c r="BB296" i="7"/>
  <c r="BC296" i="7"/>
  <c r="BD296" i="7"/>
  <c r="BE296" i="7"/>
  <c r="BF296" i="7"/>
  <c r="BG296" i="7"/>
  <c r="BH296" i="7"/>
  <c r="BI296" i="7"/>
  <c r="BJ296" i="7"/>
  <c r="BK296" i="7"/>
  <c r="BL296" i="7"/>
  <c r="BM296" i="7"/>
  <c r="BN296" i="7"/>
  <c r="BO296" i="7"/>
  <c r="BP296" i="7"/>
  <c r="BQ296" i="7"/>
  <c r="BR296" i="7"/>
  <c r="BS296" i="7"/>
  <c r="BT296" i="7"/>
  <c r="BU296" i="7"/>
  <c r="BV296" i="7"/>
  <c r="BW296" i="7"/>
  <c r="BX296" i="7"/>
  <c r="BY296" i="7"/>
  <c r="BZ296" i="7"/>
  <c r="CA296" i="7"/>
  <c r="AQ297" i="7"/>
  <c r="AR297" i="7"/>
  <c r="AS297" i="7"/>
  <c r="AT297" i="7"/>
  <c r="AU297" i="7"/>
  <c r="AV297" i="7"/>
  <c r="AW297" i="7"/>
  <c r="AX297" i="7"/>
  <c r="AY297" i="7"/>
  <c r="AZ297" i="7"/>
  <c r="BA297" i="7"/>
  <c r="BB297" i="7"/>
  <c r="BC297" i="7"/>
  <c r="BD297" i="7"/>
  <c r="BE297" i="7"/>
  <c r="BF297" i="7"/>
  <c r="BG297" i="7"/>
  <c r="BH297" i="7"/>
  <c r="BI297" i="7"/>
  <c r="BJ297" i="7"/>
  <c r="BK297" i="7"/>
  <c r="BL297" i="7"/>
  <c r="BM297" i="7"/>
  <c r="BN297" i="7"/>
  <c r="BO297" i="7"/>
  <c r="BP297" i="7"/>
  <c r="BQ297" i="7"/>
  <c r="BR297" i="7"/>
  <c r="BS297" i="7"/>
  <c r="BT297" i="7"/>
  <c r="BU297" i="7"/>
  <c r="BV297" i="7"/>
  <c r="BW297" i="7"/>
  <c r="BX297" i="7"/>
  <c r="BY297" i="7"/>
  <c r="BZ297" i="7"/>
  <c r="CA297" i="7"/>
  <c r="AQ298" i="7"/>
  <c r="AR298" i="7"/>
  <c r="AS298" i="7"/>
  <c r="AT298" i="7"/>
  <c r="AU298" i="7"/>
  <c r="AV298" i="7"/>
  <c r="AW298" i="7"/>
  <c r="AX298" i="7"/>
  <c r="AY298" i="7"/>
  <c r="AZ298" i="7"/>
  <c r="BA298" i="7"/>
  <c r="BB298" i="7"/>
  <c r="BC298" i="7"/>
  <c r="BD298" i="7"/>
  <c r="BE298" i="7"/>
  <c r="BF298" i="7"/>
  <c r="BG298" i="7"/>
  <c r="BH298" i="7"/>
  <c r="BI298" i="7"/>
  <c r="BJ298" i="7"/>
  <c r="BK298" i="7"/>
  <c r="BL298" i="7"/>
  <c r="BM298" i="7"/>
  <c r="BN298" i="7"/>
  <c r="BO298" i="7"/>
  <c r="BP298" i="7"/>
  <c r="BQ298" i="7"/>
  <c r="BR298" i="7"/>
  <c r="BS298" i="7"/>
  <c r="BT298" i="7"/>
  <c r="BU298" i="7"/>
  <c r="BV298" i="7"/>
  <c r="BW298" i="7"/>
  <c r="BX298" i="7"/>
  <c r="BY298" i="7"/>
  <c r="BZ298" i="7"/>
  <c r="CA298" i="7"/>
  <c r="AQ299" i="7"/>
  <c r="AR299" i="7"/>
  <c r="AS299" i="7"/>
  <c r="AT299" i="7"/>
  <c r="AU299" i="7"/>
  <c r="AV299" i="7"/>
  <c r="AW299" i="7"/>
  <c r="AX299" i="7"/>
  <c r="AY299" i="7"/>
  <c r="AZ299" i="7"/>
  <c r="BA299" i="7"/>
  <c r="BB299" i="7"/>
  <c r="BC299" i="7"/>
  <c r="BD299" i="7"/>
  <c r="BE299" i="7"/>
  <c r="BF299" i="7"/>
  <c r="BG299" i="7"/>
  <c r="BH299" i="7"/>
  <c r="BI299" i="7"/>
  <c r="BJ299" i="7"/>
  <c r="BK299" i="7"/>
  <c r="BL299" i="7"/>
  <c r="BM299" i="7"/>
  <c r="BN299" i="7"/>
  <c r="BO299" i="7"/>
  <c r="BP299" i="7"/>
  <c r="BQ299" i="7"/>
  <c r="BR299" i="7"/>
  <c r="BS299" i="7"/>
  <c r="BT299" i="7"/>
  <c r="BU299" i="7"/>
  <c r="BV299" i="7"/>
  <c r="BW299" i="7"/>
  <c r="BX299" i="7"/>
  <c r="BY299" i="7"/>
  <c r="BZ299" i="7"/>
  <c r="CA299" i="7"/>
  <c r="AQ300" i="7"/>
  <c r="AR300" i="7"/>
  <c r="AS300" i="7"/>
  <c r="AT300" i="7"/>
  <c r="AU300" i="7"/>
  <c r="AV300" i="7"/>
  <c r="AW300" i="7"/>
  <c r="AX300" i="7"/>
  <c r="AY300" i="7"/>
  <c r="AZ300" i="7"/>
  <c r="BA300" i="7"/>
  <c r="BB300" i="7"/>
  <c r="BC300" i="7"/>
  <c r="BD300" i="7"/>
  <c r="BE300" i="7"/>
  <c r="BF300" i="7"/>
  <c r="BG300" i="7"/>
  <c r="BH300" i="7"/>
  <c r="BI300" i="7"/>
  <c r="BJ300" i="7"/>
  <c r="BK300" i="7"/>
  <c r="BL300" i="7"/>
  <c r="BM300" i="7"/>
  <c r="BN300" i="7"/>
  <c r="BO300" i="7"/>
  <c r="BP300" i="7"/>
  <c r="BQ300" i="7"/>
  <c r="BR300" i="7"/>
  <c r="BS300" i="7"/>
  <c r="BT300" i="7"/>
  <c r="BU300" i="7"/>
  <c r="BV300" i="7"/>
  <c r="BW300" i="7"/>
  <c r="BX300" i="7"/>
  <c r="BY300" i="7"/>
  <c r="BZ300" i="7"/>
  <c r="CA300" i="7"/>
  <c r="AQ301" i="7"/>
  <c r="AR301" i="7"/>
  <c r="AS301" i="7"/>
  <c r="AT301" i="7"/>
  <c r="AU301" i="7"/>
  <c r="AV301" i="7"/>
  <c r="AW301" i="7"/>
  <c r="AX301" i="7"/>
  <c r="AY301" i="7"/>
  <c r="AZ301" i="7"/>
  <c r="BA301" i="7"/>
  <c r="BB301" i="7"/>
  <c r="BC301" i="7"/>
  <c r="BD301" i="7"/>
  <c r="BE301" i="7"/>
  <c r="BF301" i="7"/>
  <c r="BG301" i="7"/>
  <c r="BH301" i="7"/>
  <c r="BI301" i="7"/>
  <c r="BJ301" i="7"/>
  <c r="BK301" i="7"/>
  <c r="BL301" i="7"/>
  <c r="BM301" i="7"/>
  <c r="BN301" i="7"/>
  <c r="BO301" i="7"/>
  <c r="BP301" i="7"/>
  <c r="BQ301" i="7"/>
  <c r="BR301" i="7"/>
  <c r="BS301" i="7"/>
  <c r="BT301" i="7"/>
  <c r="BU301" i="7"/>
  <c r="BV301" i="7"/>
  <c r="BW301" i="7"/>
  <c r="BX301" i="7"/>
  <c r="BY301" i="7"/>
  <c r="BZ301" i="7"/>
  <c r="CA301" i="7"/>
  <c r="AQ302" i="7"/>
  <c r="AR302" i="7"/>
  <c r="AS302" i="7"/>
  <c r="AT302" i="7"/>
  <c r="AU302" i="7"/>
  <c r="AV302" i="7"/>
  <c r="AW302" i="7"/>
  <c r="AX302" i="7"/>
  <c r="AY302" i="7"/>
  <c r="AZ302" i="7"/>
  <c r="BA302" i="7"/>
  <c r="BB302" i="7"/>
  <c r="BC302" i="7"/>
  <c r="BD302" i="7"/>
  <c r="BE302" i="7"/>
  <c r="BF302" i="7"/>
  <c r="BG302" i="7"/>
  <c r="BH302" i="7"/>
  <c r="BI302" i="7"/>
  <c r="BJ302" i="7"/>
  <c r="BK302" i="7"/>
  <c r="BL302" i="7"/>
  <c r="BM302" i="7"/>
  <c r="BN302" i="7"/>
  <c r="BO302" i="7"/>
  <c r="BP302" i="7"/>
  <c r="BQ302" i="7"/>
  <c r="BR302" i="7"/>
  <c r="BS302" i="7"/>
  <c r="BT302" i="7"/>
  <c r="BU302" i="7"/>
  <c r="BV302" i="7"/>
  <c r="BW302" i="7"/>
  <c r="BX302" i="7"/>
  <c r="BY302" i="7"/>
  <c r="BZ302" i="7"/>
  <c r="CA302" i="7"/>
  <c r="AQ303" i="7"/>
  <c r="AR303" i="7"/>
  <c r="AS303" i="7"/>
  <c r="AT303" i="7"/>
  <c r="AU303" i="7"/>
  <c r="AV303" i="7"/>
  <c r="AW303" i="7"/>
  <c r="AX303" i="7"/>
  <c r="AY303" i="7"/>
  <c r="AZ303" i="7"/>
  <c r="BA303" i="7"/>
  <c r="BB303" i="7"/>
  <c r="BC303" i="7"/>
  <c r="BD303" i="7"/>
  <c r="BE303" i="7"/>
  <c r="BF303" i="7"/>
  <c r="BG303" i="7"/>
  <c r="BH303" i="7"/>
  <c r="BI303" i="7"/>
  <c r="BJ303" i="7"/>
  <c r="BK303" i="7"/>
  <c r="BL303" i="7"/>
  <c r="BM303" i="7"/>
  <c r="BN303" i="7"/>
  <c r="BO303" i="7"/>
  <c r="BP303" i="7"/>
  <c r="BQ303" i="7"/>
  <c r="BR303" i="7"/>
  <c r="BS303" i="7"/>
  <c r="BT303" i="7"/>
  <c r="BU303" i="7"/>
  <c r="BV303" i="7"/>
  <c r="BW303" i="7"/>
  <c r="BX303" i="7"/>
  <c r="BY303" i="7"/>
  <c r="BZ303" i="7"/>
  <c r="CA303" i="7"/>
  <c r="AQ304" i="7"/>
  <c r="AR304" i="7"/>
  <c r="AS304" i="7"/>
  <c r="AT304" i="7"/>
  <c r="AU304" i="7"/>
  <c r="AV304" i="7"/>
  <c r="AW304" i="7"/>
  <c r="AX304" i="7"/>
  <c r="AY304" i="7"/>
  <c r="AZ304" i="7"/>
  <c r="BA304" i="7"/>
  <c r="BB304" i="7"/>
  <c r="BC304" i="7"/>
  <c r="BD304" i="7"/>
  <c r="BE304" i="7"/>
  <c r="BF304" i="7"/>
  <c r="BG304" i="7"/>
  <c r="BH304" i="7"/>
  <c r="BI304" i="7"/>
  <c r="BJ304" i="7"/>
  <c r="BK304" i="7"/>
  <c r="BL304" i="7"/>
  <c r="BM304" i="7"/>
  <c r="BN304" i="7"/>
  <c r="BO304" i="7"/>
  <c r="BP304" i="7"/>
  <c r="BQ304" i="7"/>
  <c r="BR304" i="7"/>
  <c r="BS304" i="7"/>
  <c r="BT304" i="7"/>
  <c r="BU304" i="7"/>
  <c r="BV304" i="7"/>
  <c r="BW304" i="7"/>
  <c r="BX304" i="7"/>
  <c r="BY304" i="7"/>
  <c r="BZ304" i="7"/>
  <c r="CA304" i="7"/>
  <c r="AQ305" i="7"/>
  <c r="AR305" i="7"/>
  <c r="AS305" i="7"/>
  <c r="AT305" i="7"/>
  <c r="AU305" i="7"/>
  <c r="AV305" i="7"/>
  <c r="AW305" i="7"/>
  <c r="AX305" i="7"/>
  <c r="AY305" i="7"/>
  <c r="AZ305" i="7"/>
  <c r="BA305" i="7"/>
  <c r="BB305" i="7"/>
  <c r="BC305" i="7"/>
  <c r="BD305" i="7"/>
  <c r="BE305" i="7"/>
  <c r="BF305" i="7"/>
  <c r="BG305" i="7"/>
  <c r="BH305" i="7"/>
  <c r="BI305" i="7"/>
  <c r="BJ305" i="7"/>
  <c r="BK305" i="7"/>
  <c r="BL305" i="7"/>
  <c r="BM305" i="7"/>
  <c r="BN305" i="7"/>
  <c r="BO305" i="7"/>
  <c r="BP305" i="7"/>
  <c r="BQ305" i="7"/>
  <c r="BR305" i="7"/>
  <c r="BS305" i="7"/>
  <c r="BT305" i="7"/>
  <c r="BU305" i="7"/>
  <c r="BV305" i="7"/>
  <c r="BW305" i="7"/>
  <c r="BX305" i="7"/>
  <c r="BY305" i="7"/>
  <c r="BZ305" i="7"/>
  <c r="CA305" i="7"/>
  <c r="AQ306" i="7"/>
  <c r="AR306" i="7"/>
  <c r="AS306" i="7"/>
  <c r="AT306" i="7"/>
  <c r="AU306" i="7"/>
  <c r="AV306" i="7"/>
  <c r="AW306" i="7"/>
  <c r="AX306" i="7"/>
  <c r="AY306" i="7"/>
  <c r="AZ306" i="7"/>
  <c r="BA306" i="7"/>
  <c r="BB306" i="7"/>
  <c r="BC306" i="7"/>
  <c r="BD306" i="7"/>
  <c r="BE306" i="7"/>
  <c r="BF306" i="7"/>
  <c r="BG306" i="7"/>
  <c r="BH306" i="7"/>
  <c r="BI306" i="7"/>
  <c r="BJ306" i="7"/>
  <c r="BK306" i="7"/>
  <c r="BL306" i="7"/>
  <c r="BM306" i="7"/>
  <c r="BN306" i="7"/>
  <c r="BO306" i="7"/>
  <c r="BP306" i="7"/>
  <c r="BQ306" i="7"/>
  <c r="BR306" i="7"/>
  <c r="BS306" i="7"/>
  <c r="BT306" i="7"/>
  <c r="BU306" i="7"/>
  <c r="BV306" i="7"/>
  <c r="BW306" i="7"/>
  <c r="BX306" i="7"/>
  <c r="BY306" i="7"/>
  <c r="BZ306" i="7"/>
  <c r="CA306" i="7"/>
  <c r="AQ307" i="7"/>
  <c r="AR307" i="7"/>
  <c r="AS307" i="7"/>
  <c r="AT307" i="7"/>
  <c r="AU307" i="7"/>
  <c r="AV307" i="7"/>
  <c r="AW307" i="7"/>
  <c r="AX307" i="7"/>
  <c r="AY307" i="7"/>
  <c r="AZ307" i="7"/>
  <c r="BA307" i="7"/>
  <c r="BB307" i="7"/>
  <c r="BC307" i="7"/>
  <c r="BD307" i="7"/>
  <c r="BE307" i="7"/>
  <c r="BF307" i="7"/>
  <c r="BG307" i="7"/>
  <c r="BH307" i="7"/>
  <c r="BI307" i="7"/>
  <c r="BJ307" i="7"/>
  <c r="BK307" i="7"/>
  <c r="BL307" i="7"/>
  <c r="BM307" i="7"/>
  <c r="BN307" i="7"/>
  <c r="BO307" i="7"/>
  <c r="BP307" i="7"/>
  <c r="BQ307" i="7"/>
  <c r="BR307" i="7"/>
  <c r="BS307" i="7"/>
  <c r="BT307" i="7"/>
  <c r="BU307" i="7"/>
  <c r="BV307" i="7"/>
  <c r="BW307" i="7"/>
  <c r="BX307" i="7"/>
  <c r="BY307" i="7"/>
  <c r="BZ307" i="7"/>
  <c r="CA307" i="7"/>
  <c r="AQ308" i="7"/>
  <c r="AR308" i="7"/>
  <c r="AS308" i="7"/>
  <c r="AT308" i="7"/>
  <c r="AU308" i="7"/>
  <c r="AV308" i="7"/>
  <c r="AW308" i="7"/>
  <c r="AX308" i="7"/>
  <c r="AY308" i="7"/>
  <c r="AZ308" i="7"/>
  <c r="BA308" i="7"/>
  <c r="BB308" i="7"/>
  <c r="BC308" i="7"/>
  <c r="BD308" i="7"/>
  <c r="BE308" i="7"/>
  <c r="BF308" i="7"/>
  <c r="BG308" i="7"/>
  <c r="BH308" i="7"/>
  <c r="BI308" i="7"/>
  <c r="BJ308" i="7"/>
  <c r="BK308" i="7"/>
  <c r="BL308" i="7"/>
  <c r="BM308" i="7"/>
  <c r="BN308" i="7"/>
  <c r="BO308" i="7"/>
  <c r="BP308" i="7"/>
  <c r="BQ308" i="7"/>
  <c r="BR308" i="7"/>
  <c r="BS308" i="7"/>
  <c r="BT308" i="7"/>
  <c r="BU308" i="7"/>
  <c r="BV308" i="7"/>
  <c r="BW308" i="7"/>
  <c r="BX308" i="7"/>
  <c r="BY308" i="7"/>
  <c r="BZ308" i="7"/>
  <c r="CA308" i="7"/>
  <c r="AQ309" i="7"/>
  <c r="AR309" i="7"/>
  <c r="AS309" i="7"/>
  <c r="AT309" i="7"/>
  <c r="AU309" i="7"/>
  <c r="AV309" i="7"/>
  <c r="AW309" i="7"/>
  <c r="AX309" i="7"/>
  <c r="AY309" i="7"/>
  <c r="AZ309" i="7"/>
  <c r="BA309" i="7"/>
  <c r="BB309" i="7"/>
  <c r="BC309" i="7"/>
  <c r="BD309" i="7"/>
  <c r="BE309" i="7"/>
  <c r="BF309" i="7"/>
  <c r="BG309" i="7"/>
  <c r="BH309" i="7"/>
  <c r="BI309" i="7"/>
  <c r="BJ309" i="7"/>
  <c r="BK309" i="7"/>
  <c r="BL309" i="7"/>
  <c r="BM309" i="7"/>
  <c r="BN309" i="7"/>
  <c r="BO309" i="7"/>
  <c r="BP309" i="7"/>
  <c r="BQ309" i="7"/>
  <c r="BR309" i="7"/>
  <c r="BS309" i="7"/>
  <c r="BT309" i="7"/>
  <c r="BU309" i="7"/>
  <c r="BV309" i="7"/>
  <c r="BW309" i="7"/>
  <c r="BX309" i="7"/>
  <c r="BY309" i="7"/>
  <c r="BZ309" i="7"/>
  <c r="CA309" i="7"/>
  <c r="AQ310" i="7"/>
  <c r="AR310" i="7"/>
  <c r="AS310" i="7"/>
  <c r="AT310" i="7"/>
  <c r="AU310" i="7"/>
  <c r="AV310" i="7"/>
  <c r="AW310" i="7"/>
  <c r="AX310" i="7"/>
  <c r="AY310" i="7"/>
  <c r="AZ310" i="7"/>
  <c r="BA310" i="7"/>
  <c r="BB310" i="7"/>
  <c r="BC310" i="7"/>
  <c r="BD310" i="7"/>
  <c r="BE310" i="7"/>
  <c r="BF310" i="7"/>
  <c r="BG310" i="7"/>
  <c r="BH310" i="7"/>
  <c r="BI310" i="7"/>
  <c r="BJ310" i="7"/>
  <c r="BK310" i="7"/>
  <c r="BL310" i="7"/>
  <c r="BM310" i="7"/>
  <c r="BN310" i="7"/>
  <c r="BO310" i="7"/>
  <c r="BP310" i="7"/>
  <c r="BQ310" i="7"/>
  <c r="BR310" i="7"/>
  <c r="BS310" i="7"/>
  <c r="BT310" i="7"/>
  <c r="BU310" i="7"/>
  <c r="BV310" i="7"/>
  <c r="BW310" i="7"/>
  <c r="BX310" i="7"/>
  <c r="BY310" i="7"/>
  <c r="BZ310" i="7"/>
  <c r="CA310" i="7"/>
  <c r="AQ311" i="7"/>
  <c r="AR311" i="7"/>
  <c r="AS311" i="7"/>
  <c r="AT311" i="7"/>
  <c r="AU311" i="7"/>
  <c r="AV311" i="7"/>
  <c r="AW311" i="7"/>
  <c r="AX311" i="7"/>
  <c r="AY311" i="7"/>
  <c r="AZ311" i="7"/>
  <c r="BA311" i="7"/>
  <c r="BB311" i="7"/>
  <c r="BC311" i="7"/>
  <c r="BD311" i="7"/>
  <c r="BE311" i="7"/>
  <c r="BF311" i="7"/>
  <c r="BG311" i="7"/>
  <c r="BH311" i="7"/>
  <c r="BI311" i="7"/>
  <c r="BJ311" i="7"/>
  <c r="BK311" i="7"/>
  <c r="BL311" i="7"/>
  <c r="BM311" i="7"/>
  <c r="BN311" i="7"/>
  <c r="BO311" i="7"/>
  <c r="BP311" i="7"/>
  <c r="BQ311" i="7"/>
  <c r="BR311" i="7"/>
  <c r="BS311" i="7"/>
  <c r="BT311" i="7"/>
  <c r="BU311" i="7"/>
  <c r="BV311" i="7"/>
  <c r="BW311" i="7"/>
  <c r="BX311" i="7"/>
  <c r="BY311" i="7"/>
  <c r="BZ311" i="7"/>
  <c r="CA311" i="7"/>
  <c r="AQ312" i="7"/>
  <c r="AR312" i="7"/>
  <c r="AS312" i="7"/>
  <c r="AT312" i="7"/>
  <c r="AU312" i="7"/>
  <c r="AV312" i="7"/>
  <c r="AW312" i="7"/>
  <c r="AX312" i="7"/>
  <c r="AY312" i="7"/>
  <c r="AZ312" i="7"/>
  <c r="BA312" i="7"/>
  <c r="BB312" i="7"/>
  <c r="BC312" i="7"/>
  <c r="BD312" i="7"/>
  <c r="BE312" i="7"/>
  <c r="BF312" i="7"/>
  <c r="BG312" i="7"/>
  <c r="BH312" i="7"/>
  <c r="BI312" i="7"/>
  <c r="BJ312" i="7"/>
  <c r="BK312" i="7"/>
  <c r="BL312" i="7"/>
  <c r="BM312" i="7"/>
  <c r="BN312" i="7"/>
  <c r="BO312" i="7"/>
  <c r="BP312" i="7"/>
  <c r="BQ312" i="7"/>
  <c r="BR312" i="7"/>
  <c r="BS312" i="7"/>
  <c r="BT312" i="7"/>
  <c r="BU312" i="7"/>
  <c r="BV312" i="7"/>
  <c r="BW312" i="7"/>
  <c r="BX312" i="7"/>
  <c r="BY312" i="7"/>
  <c r="BZ312" i="7"/>
  <c r="CA312" i="7"/>
  <c r="AQ313" i="7"/>
  <c r="AR313" i="7"/>
  <c r="AS313" i="7"/>
  <c r="AT313" i="7"/>
  <c r="AU313" i="7"/>
  <c r="AV313" i="7"/>
  <c r="AW313" i="7"/>
  <c r="AX313" i="7"/>
  <c r="AY313" i="7"/>
  <c r="AZ313" i="7"/>
  <c r="BA313" i="7"/>
  <c r="BB313" i="7"/>
  <c r="BC313" i="7"/>
  <c r="BD313" i="7"/>
  <c r="BE313" i="7"/>
  <c r="BF313" i="7"/>
  <c r="BG313" i="7"/>
  <c r="BH313" i="7"/>
  <c r="BI313" i="7"/>
  <c r="BJ313" i="7"/>
  <c r="BK313" i="7"/>
  <c r="BL313" i="7"/>
  <c r="BM313" i="7"/>
  <c r="BN313" i="7"/>
  <c r="BO313" i="7"/>
  <c r="BP313" i="7"/>
  <c r="BQ313" i="7"/>
  <c r="BR313" i="7"/>
  <c r="BS313" i="7"/>
  <c r="BT313" i="7"/>
  <c r="BU313" i="7"/>
  <c r="BV313" i="7"/>
  <c r="BW313" i="7"/>
  <c r="BX313" i="7"/>
  <c r="BY313" i="7"/>
  <c r="BZ313" i="7"/>
  <c r="CA313" i="7"/>
  <c r="AQ314" i="7"/>
  <c r="AR314" i="7"/>
  <c r="AS314" i="7"/>
  <c r="AT314" i="7"/>
  <c r="AU314" i="7"/>
  <c r="AV314" i="7"/>
  <c r="AW314" i="7"/>
  <c r="AX314" i="7"/>
  <c r="AY314" i="7"/>
  <c r="AZ314" i="7"/>
  <c r="BA314" i="7"/>
  <c r="BB314" i="7"/>
  <c r="BC314" i="7"/>
  <c r="BD314" i="7"/>
  <c r="BE314" i="7"/>
  <c r="BF314" i="7"/>
  <c r="BG314" i="7"/>
  <c r="BH314" i="7"/>
  <c r="BI314" i="7"/>
  <c r="BJ314" i="7"/>
  <c r="BK314" i="7"/>
  <c r="BL314" i="7"/>
  <c r="BM314" i="7"/>
  <c r="BN314" i="7"/>
  <c r="BO314" i="7"/>
  <c r="BP314" i="7"/>
  <c r="BQ314" i="7"/>
  <c r="BR314" i="7"/>
  <c r="BS314" i="7"/>
  <c r="BT314" i="7"/>
  <c r="BU314" i="7"/>
  <c r="BV314" i="7"/>
  <c r="BW314" i="7"/>
  <c r="BX314" i="7"/>
  <c r="BY314" i="7"/>
  <c r="BZ314" i="7"/>
  <c r="CA314" i="7"/>
  <c r="AQ315" i="7"/>
  <c r="AR315" i="7"/>
  <c r="AS315" i="7"/>
  <c r="AT315" i="7"/>
  <c r="AU315" i="7"/>
  <c r="AV315" i="7"/>
  <c r="AW315" i="7"/>
  <c r="AX315" i="7"/>
  <c r="AY315" i="7"/>
  <c r="AZ315" i="7"/>
  <c r="BA315" i="7"/>
  <c r="BB315" i="7"/>
  <c r="BC315" i="7"/>
  <c r="BD315" i="7"/>
  <c r="BE315" i="7"/>
  <c r="BF315" i="7"/>
  <c r="BG315" i="7"/>
  <c r="BH315" i="7"/>
  <c r="BI315" i="7"/>
  <c r="BJ315" i="7"/>
  <c r="BK315" i="7"/>
  <c r="BL315" i="7"/>
  <c r="BM315" i="7"/>
  <c r="BN315" i="7"/>
  <c r="BO315" i="7"/>
  <c r="BP315" i="7"/>
  <c r="BQ315" i="7"/>
  <c r="BR315" i="7"/>
  <c r="BS315" i="7"/>
  <c r="BT315" i="7"/>
  <c r="BU315" i="7"/>
  <c r="BV315" i="7"/>
  <c r="BW315" i="7"/>
  <c r="BX315" i="7"/>
  <c r="BY315" i="7"/>
  <c r="BZ315" i="7"/>
  <c r="CA315" i="7"/>
  <c r="AQ316" i="7"/>
  <c r="AR316" i="7"/>
  <c r="AS316" i="7"/>
  <c r="AT316" i="7"/>
  <c r="AU316" i="7"/>
  <c r="AV316" i="7"/>
  <c r="AW316" i="7"/>
  <c r="AX316" i="7"/>
  <c r="AY316" i="7"/>
  <c r="AZ316" i="7"/>
  <c r="BA316" i="7"/>
  <c r="BB316" i="7"/>
  <c r="BC316" i="7"/>
  <c r="BD316" i="7"/>
  <c r="BE316" i="7"/>
  <c r="BF316" i="7"/>
  <c r="BG316" i="7"/>
  <c r="BH316" i="7"/>
  <c r="BI316" i="7"/>
  <c r="BJ316" i="7"/>
  <c r="BK316" i="7"/>
  <c r="BL316" i="7"/>
  <c r="BM316" i="7"/>
  <c r="BN316" i="7"/>
  <c r="BO316" i="7"/>
  <c r="BP316" i="7"/>
  <c r="BQ316" i="7"/>
  <c r="BR316" i="7"/>
  <c r="BS316" i="7"/>
  <c r="BT316" i="7"/>
  <c r="BU316" i="7"/>
  <c r="BV316" i="7"/>
  <c r="BW316" i="7"/>
  <c r="BX316" i="7"/>
  <c r="BY316" i="7"/>
  <c r="BZ316" i="7"/>
  <c r="CA316" i="7"/>
  <c r="AQ317" i="7"/>
  <c r="AR317" i="7"/>
  <c r="AS317" i="7"/>
  <c r="AT317" i="7"/>
  <c r="AU317" i="7"/>
  <c r="AV317" i="7"/>
  <c r="AW317" i="7"/>
  <c r="AX317" i="7"/>
  <c r="AY317" i="7"/>
  <c r="AZ317" i="7"/>
  <c r="BA317" i="7"/>
  <c r="BB317" i="7"/>
  <c r="BC317" i="7"/>
  <c r="BD317" i="7"/>
  <c r="BE317" i="7"/>
  <c r="BF317" i="7"/>
  <c r="BG317" i="7"/>
  <c r="BH317" i="7"/>
  <c r="BI317" i="7"/>
  <c r="BJ317" i="7"/>
  <c r="BK317" i="7"/>
  <c r="BL317" i="7"/>
  <c r="BM317" i="7"/>
  <c r="BN317" i="7"/>
  <c r="BO317" i="7"/>
  <c r="BP317" i="7"/>
  <c r="BQ317" i="7"/>
  <c r="BR317" i="7"/>
  <c r="BS317" i="7"/>
  <c r="BT317" i="7"/>
  <c r="BU317" i="7"/>
  <c r="BV317" i="7"/>
  <c r="BW317" i="7"/>
  <c r="BX317" i="7"/>
  <c r="BY317" i="7"/>
  <c r="BZ317" i="7"/>
  <c r="CA317" i="7"/>
  <c r="AQ318" i="7"/>
  <c r="AR318" i="7"/>
  <c r="AS318" i="7"/>
  <c r="AT318" i="7"/>
  <c r="AU318" i="7"/>
  <c r="AV318" i="7"/>
  <c r="AW318" i="7"/>
  <c r="AX318" i="7"/>
  <c r="AY318" i="7"/>
  <c r="AZ318" i="7"/>
  <c r="BA318" i="7"/>
  <c r="BB318" i="7"/>
  <c r="BC318" i="7"/>
  <c r="BD318" i="7"/>
  <c r="BE318" i="7"/>
  <c r="BF318" i="7"/>
  <c r="BG318" i="7"/>
  <c r="BH318" i="7"/>
  <c r="BI318" i="7"/>
  <c r="BJ318" i="7"/>
  <c r="BK318" i="7"/>
  <c r="BL318" i="7"/>
  <c r="BM318" i="7"/>
  <c r="BN318" i="7"/>
  <c r="BO318" i="7"/>
  <c r="BP318" i="7"/>
  <c r="BQ318" i="7"/>
  <c r="BR318" i="7"/>
  <c r="BS318" i="7"/>
  <c r="BT318" i="7"/>
  <c r="BU318" i="7"/>
  <c r="BV318" i="7"/>
  <c r="BW318" i="7"/>
  <c r="BX318" i="7"/>
  <c r="BY318" i="7"/>
  <c r="BZ318" i="7"/>
  <c r="CA318" i="7"/>
  <c r="AQ319" i="7"/>
  <c r="AR319" i="7"/>
  <c r="AS319" i="7"/>
  <c r="AT319" i="7"/>
  <c r="AU319" i="7"/>
  <c r="AV319" i="7"/>
  <c r="AW319" i="7"/>
  <c r="AX319" i="7"/>
  <c r="AY319" i="7"/>
  <c r="AZ319" i="7"/>
  <c r="BA319" i="7"/>
  <c r="BB319" i="7"/>
  <c r="BC319" i="7"/>
  <c r="BD319" i="7"/>
  <c r="BE319" i="7"/>
  <c r="BF319" i="7"/>
  <c r="BG319" i="7"/>
  <c r="BH319" i="7"/>
  <c r="BI319" i="7"/>
  <c r="BJ319" i="7"/>
  <c r="BK319" i="7"/>
  <c r="BL319" i="7"/>
  <c r="BM319" i="7"/>
  <c r="BN319" i="7"/>
  <c r="BO319" i="7"/>
  <c r="BP319" i="7"/>
  <c r="BQ319" i="7"/>
  <c r="BR319" i="7"/>
  <c r="BS319" i="7"/>
  <c r="BT319" i="7"/>
  <c r="BU319" i="7"/>
  <c r="BV319" i="7"/>
  <c r="BW319" i="7"/>
  <c r="BX319" i="7"/>
  <c r="BY319" i="7"/>
  <c r="BZ319" i="7"/>
  <c r="CA319" i="7"/>
  <c r="AQ320" i="7"/>
  <c r="AR320" i="7"/>
  <c r="AS320" i="7"/>
  <c r="AT320" i="7"/>
  <c r="AU320" i="7"/>
  <c r="AV320" i="7"/>
  <c r="AW320" i="7"/>
  <c r="AX320" i="7"/>
  <c r="AY320" i="7"/>
  <c r="AZ320" i="7"/>
  <c r="BA320" i="7"/>
  <c r="BB320" i="7"/>
  <c r="BC320" i="7"/>
  <c r="BD320" i="7"/>
  <c r="BE320" i="7"/>
  <c r="BF320" i="7"/>
  <c r="BG320" i="7"/>
  <c r="BH320" i="7"/>
  <c r="BI320" i="7"/>
  <c r="BJ320" i="7"/>
  <c r="BK320" i="7"/>
  <c r="BL320" i="7"/>
  <c r="BM320" i="7"/>
  <c r="BN320" i="7"/>
  <c r="BO320" i="7"/>
  <c r="BP320" i="7"/>
  <c r="BQ320" i="7"/>
  <c r="BR320" i="7"/>
  <c r="BS320" i="7"/>
  <c r="BT320" i="7"/>
  <c r="BU320" i="7"/>
  <c r="BV320" i="7"/>
  <c r="BW320" i="7"/>
  <c r="BX320" i="7"/>
  <c r="BY320" i="7"/>
  <c r="BZ320" i="7"/>
  <c r="CA320" i="7"/>
  <c r="AQ321" i="7"/>
  <c r="AR321" i="7"/>
  <c r="AS321" i="7"/>
  <c r="AT321" i="7"/>
  <c r="AU321" i="7"/>
  <c r="AV321" i="7"/>
  <c r="AW321" i="7"/>
  <c r="AX321" i="7"/>
  <c r="AY321" i="7"/>
  <c r="AZ321" i="7"/>
  <c r="BA321" i="7"/>
  <c r="BB321" i="7"/>
  <c r="BC321" i="7"/>
  <c r="BD321" i="7"/>
  <c r="BE321" i="7"/>
  <c r="BF321" i="7"/>
  <c r="BG321" i="7"/>
  <c r="BH321" i="7"/>
  <c r="BI321" i="7"/>
  <c r="BJ321" i="7"/>
  <c r="BK321" i="7"/>
  <c r="BL321" i="7"/>
  <c r="BM321" i="7"/>
  <c r="BN321" i="7"/>
  <c r="BO321" i="7"/>
  <c r="BP321" i="7"/>
  <c r="BQ321" i="7"/>
  <c r="BR321" i="7"/>
  <c r="BS321" i="7"/>
  <c r="BT321" i="7"/>
  <c r="BU321" i="7"/>
  <c r="BV321" i="7"/>
  <c r="BW321" i="7"/>
  <c r="BX321" i="7"/>
  <c r="BY321" i="7"/>
  <c r="BZ321" i="7"/>
  <c r="CA321" i="7"/>
  <c r="AQ322" i="7"/>
  <c r="AR322" i="7"/>
  <c r="AS322" i="7"/>
  <c r="AT322" i="7"/>
  <c r="AU322" i="7"/>
  <c r="AV322" i="7"/>
  <c r="AW322" i="7"/>
  <c r="AX322" i="7"/>
  <c r="AY322" i="7"/>
  <c r="AZ322" i="7"/>
  <c r="BA322" i="7"/>
  <c r="BB322" i="7"/>
  <c r="BC322" i="7"/>
  <c r="BD322" i="7"/>
  <c r="BE322" i="7"/>
  <c r="BF322" i="7"/>
  <c r="BG322" i="7"/>
  <c r="BH322" i="7"/>
  <c r="BI322" i="7"/>
  <c r="BJ322" i="7"/>
  <c r="BK322" i="7"/>
  <c r="BL322" i="7"/>
  <c r="BM322" i="7"/>
  <c r="BN322" i="7"/>
  <c r="BO322" i="7"/>
  <c r="BP322" i="7"/>
  <c r="BQ322" i="7"/>
  <c r="BR322" i="7"/>
  <c r="BS322" i="7"/>
  <c r="BT322" i="7"/>
  <c r="BU322" i="7"/>
  <c r="BV322" i="7"/>
  <c r="BW322" i="7"/>
  <c r="BX322" i="7"/>
  <c r="BY322" i="7"/>
  <c r="BZ322" i="7"/>
  <c r="CA322" i="7"/>
  <c r="AQ323" i="7"/>
  <c r="AR323" i="7"/>
  <c r="AS323" i="7"/>
  <c r="AT323" i="7"/>
  <c r="AU323" i="7"/>
  <c r="AV323" i="7"/>
  <c r="AW323" i="7"/>
  <c r="AX323" i="7"/>
  <c r="AY323" i="7"/>
  <c r="AZ323" i="7"/>
  <c r="BA323" i="7"/>
  <c r="BB323" i="7"/>
  <c r="BC323" i="7"/>
  <c r="BD323" i="7"/>
  <c r="BE323" i="7"/>
  <c r="BF323" i="7"/>
  <c r="BG323" i="7"/>
  <c r="BH323" i="7"/>
  <c r="BI323" i="7"/>
  <c r="BJ323" i="7"/>
  <c r="BK323" i="7"/>
  <c r="BL323" i="7"/>
  <c r="BM323" i="7"/>
  <c r="BN323" i="7"/>
  <c r="BO323" i="7"/>
  <c r="BP323" i="7"/>
  <c r="BQ323" i="7"/>
  <c r="BR323" i="7"/>
  <c r="BS323" i="7"/>
  <c r="BT323" i="7"/>
  <c r="BU323" i="7"/>
  <c r="BV323" i="7"/>
  <c r="BW323" i="7"/>
  <c r="BX323" i="7"/>
  <c r="BY323" i="7"/>
  <c r="BZ323" i="7"/>
  <c r="CA323" i="7"/>
  <c r="AQ324" i="7"/>
  <c r="AR324" i="7"/>
  <c r="AS324" i="7"/>
  <c r="AT324" i="7"/>
  <c r="AU324" i="7"/>
  <c r="AV324" i="7"/>
  <c r="AW324" i="7"/>
  <c r="AX324" i="7"/>
  <c r="AY324" i="7"/>
  <c r="AZ324" i="7"/>
  <c r="BA324" i="7"/>
  <c r="BB324" i="7"/>
  <c r="BC324" i="7"/>
  <c r="BD324" i="7"/>
  <c r="BE324" i="7"/>
  <c r="BF324" i="7"/>
  <c r="BG324" i="7"/>
  <c r="BH324" i="7"/>
  <c r="BI324" i="7"/>
  <c r="BJ324" i="7"/>
  <c r="BK324" i="7"/>
  <c r="BL324" i="7"/>
  <c r="BM324" i="7"/>
  <c r="BN324" i="7"/>
  <c r="BO324" i="7"/>
  <c r="BP324" i="7"/>
  <c r="BQ324" i="7"/>
  <c r="BR324" i="7"/>
  <c r="BS324" i="7"/>
  <c r="BT324" i="7"/>
  <c r="BU324" i="7"/>
  <c r="BV324" i="7"/>
  <c r="BW324" i="7"/>
  <c r="BX324" i="7"/>
  <c r="BY324" i="7"/>
  <c r="BZ324" i="7"/>
  <c r="CA324" i="7"/>
  <c r="AQ325" i="7"/>
  <c r="AR325" i="7"/>
  <c r="AS325" i="7"/>
  <c r="AT325" i="7"/>
  <c r="AU325" i="7"/>
  <c r="AV325" i="7"/>
  <c r="AW325" i="7"/>
  <c r="AX325" i="7"/>
  <c r="AY325" i="7"/>
  <c r="AZ325" i="7"/>
  <c r="BA325" i="7"/>
  <c r="BB325" i="7"/>
  <c r="BC325" i="7"/>
  <c r="BD325" i="7"/>
  <c r="BE325" i="7"/>
  <c r="BF325" i="7"/>
  <c r="BG325" i="7"/>
  <c r="BH325" i="7"/>
  <c r="BI325" i="7"/>
  <c r="BJ325" i="7"/>
  <c r="BK325" i="7"/>
  <c r="BL325" i="7"/>
  <c r="BM325" i="7"/>
  <c r="BN325" i="7"/>
  <c r="BO325" i="7"/>
  <c r="BP325" i="7"/>
  <c r="BQ325" i="7"/>
  <c r="BR325" i="7"/>
  <c r="BS325" i="7"/>
  <c r="BT325" i="7"/>
  <c r="BU325" i="7"/>
  <c r="BV325" i="7"/>
  <c r="BW325" i="7"/>
  <c r="BX325" i="7"/>
  <c r="BY325" i="7"/>
  <c r="BZ325" i="7"/>
  <c r="CA325" i="7"/>
  <c r="AQ326" i="7"/>
  <c r="AR326" i="7"/>
  <c r="AS326" i="7"/>
  <c r="AT326" i="7"/>
  <c r="AU326" i="7"/>
  <c r="AV326" i="7"/>
  <c r="AW326" i="7"/>
  <c r="AX326" i="7"/>
  <c r="AY326" i="7"/>
  <c r="AZ326" i="7"/>
  <c r="BA326" i="7"/>
  <c r="BB326" i="7"/>
  <c r="BC326" i="7"/>
  <c r="BD326" i="7"/>
  <c r="BE326" i="7"/>
  <c r="BF326" i="7"/>
  <c r="BG326" i="7"/>
  <c r="BH326" i="7"/>
  <c r="BI326" i="7"/>
  <c r="BJ326" i="7"/>
  <c r="BK326" i="7"/>
  <c r="BL326" i="7"/>
  <c r="BM326" i="7"/>
  <c r="BN326" i="7"/>
  <c r="BO326" i="7"/>
  <c r="BP326" i="7"/>
  <c r="BQ326" i="7"/>
  <c r="BR326" i="7"/>
  <c r="BS326" i="7"/>
  <c r="BT326" i="7"/>
  <c r="BU326" i="7"/>
  <c r="BV326" i="7"/>
  <c r="BW326" i="7"/>
  <c r="BX326" i="7"/>
  <c r="BY326" i="7"/>
  <c r="BZ326" i="7"/>
  <c r="CA326" i="7"/>
  <c r="AQ327" i="7"/>
  <c r="AR327" i="7"/>
  <c r="AS327" i="7"/>
  <c r="AT327" i="7"/>
  <c r="AU327" i="7"/>
  <c r="AV327" i="7"/>
  <c r="AW327" i="7"/>
  <c r="AX327" i="7"/>
  <c r="AY327" i="7"/>
  <c r="AZ327" i="7"/>
  <c r="BA327" i="7"/>
  <c r="BB327" i="7"/>
  <c r="BC327" i="7"/>
  <c r="BD327" i="7"/>
  <c r="BE327" i="7"/>
  <c r="BF327" i="7"/>
  <c r="BG327" i="7"/>
  <c r="BH327" i="7"/>
  <c r="BI327" i="7"/>
  <c r="BJ327" i="7"/>
  <c r="BK327" i="7"/>
  <c r="BL327" i="7"/>
  <c r="BM327" i="7"/>
  <c r="BN327" i="7"/>
  <c r="BO327" i="7"/>
  <c r="BP327" i="7"/>
  <c r="BQ327" i="7"/>
  <c r="BR327" i="7"/>
  <c r="BS327" i="7"/>
  <c r="BT327" i="7"/>
  <c r="BU327" i="7"/>
  <c r="BV327" i="7"/>
  <c r="BW327" i="7"/>
  <c r="BX327" i="7"/>
  <c r="BY327" i="7"/>
  <c r="BZ327" i="7"/>
  <c r="CA327" i="7"/>
  <c r="AQ328" i="7"/>
  <c r="AR328" i="7"/>
  <c r="AS328" i="7"/>
  <c r="AT328" i="7"/>
  <c r="AU328" i="7"/>
  <c r="AV328" i="7"/>
  <c r="AW328" i="7"/>
  <c r="AX328" i="7"/>
  <c r="AY328" i="7"/>
  <c r="AZ328" i="7"/>
  <c r="BA328" i="7"/>
  <c r="BB328" i="7"/>
  <c r="BC328" i="7"/>
  <c r="BD328" i="7"/>
  <c r="BE328" i="7"/>
  <c r="BF328" i="7"/>
  <c r="BG328" i="7"/>
  <c r="BH328" i="7"/>
  <c r="BI328" i="7"/>
  <c r="BJ328" i="7"/>
  <c r="BK328" i="7"/>
  <c r="BL328" i="7"/>
  <c r="BM328" i="7"/>
  <c r="BN328" i="7"/>
  <c r="BO328" i="7"/>
  <c r="BP328" i="7"/>
  <c r="BQ328" i="7"/>
  <c r="BR328" i="7"/>
  <c r="BS328" i="7"/>
  <c r="BT328" i="7"/>
  <c r="BU328" i="7"/>
  <c r="BV328" i="7"/>
  <c r="BW328" i="7"/>
  <c r="BX328" i="7"/>
  <c r="BY328" i="7"/>
  <c r="BZ328" i="7"/>
  <c r="CA328" i="7"/>
  <c r="AQ329" i="7"/>
  <c r="AR329" i="7"/>
  <c r="AS329" i="7"/>
  <c r="AT329" i="7"/>
  <c r="AU329" i="7"/>
  <c r="AV329" i="7"/>
  <c r="AW329" i="7"/>
  <c r="AX329" i="7"/>
  <c r="AY329" i="7"/>
  <c r="AZ329" i="7"/>
  <c r="BA329" i="7"/>
  <c r="BB329" i="7"/>
  <c r="BC329" i="7"/>
  <c r="BD329" i="7"/>
  <c r="BE329" i="7"/>
  <c r="BF329" i="7"/>
  <c r="BG329" i="7"/>
  <c r="BH329" i="7"/>
  <c r="BI329" i="7"/>
  <c r="BJ329" i="7"/>
  <c r="BK329" i="7"/>
  <c r="BL329" i="7"/>
  <c r="BM329" i="7"/>
  <c r="BN329" i="7"/>
  <c r="BO329" i="7"/>
  <c r="BP329" i="7"/>
  <c r="BQ329" i="7"/>
  <c r="BR329" i="7"/>
  <c r="BS329" i="7"/>
  <c r="BT329" i="7"/>
  <c r="BU329" i="7"/>
  <c r="BV329" i="7"/>
  <c r="BW329" i="7"/>
  <c r="BX329" i="7"/>
  <c r="BY329" i="7"/>
  <c r="BZ329" i="7"/>
  <c r="CA329" i="7"/>
  <c r="AQ330" i="7"/>
  <c r="AR330" i="7"/>
  <c r="AS330" i="7"/>
  <c r="AT330" i="7"/>
  <c r="AU330" i="7"/>
  <c r="AV330" i="7"/>
  <c r="AW330" i="7"/>
  <c r="AX330" i="7"/>
  <c r="AY330" i="7"/>
  <c r="AZ330" i="7"/>
  <c r="BA330" i="7"/>
  <c r="BB330" i="7"/>
  <c r="BC330" i="7"/>
  <c r="BD330" i="7"/>
  <c r="BE330" i="7"/>
  <c r="BF330" i="7"/>
  <c r="BG330" i="7"/>
  <c r="BH330" i="7"/>
  <c r="BI330" i="7"/>
  <c r="BJ330" i="7"/>
  <c r="BK330" i="7"/>
  <c r="BL330" i="7"/>
  <c r="BM330" i="7"/>
  <c r="BN330" i="7"/>
  <c r="BO330" i="7"/>
  <c r="BP330" i="7"/>
  <c r="BQ330" i="7"/>
  <c r="BR330" i="7"/>
  <c r="BS330" i="7"/>
  <c r="BT330" i="7"/>
  <c r="BU330" i="7"/>
  <c r="BV330" i="7"/>
  <c r="BW330" i="7"/>
  <c r="BX330" i="7"/>
  <c r="BY330" i="7"/>
  <c r="BZ330" i="7"/>
  <c r="CA330" i="7"/>
  <c r="AQ331" i="7"/>
  <c r="AR331" i="7"/>
  <c r="AS331" i="7"/>
  <c r="AT331" i="7"/>
  <c r="AU331" i="7"/>
  <c r="AV331" i="7"/>
  <c r="AW331" i="7"/>
  <c r="AX331" i="7"/>
  <c r="AY331" i="7"/>
  <c r="AZ331" i="7"/>
  <c r="BA331" i="7"/>
  <c r="BB331" i="7"/>
  <c r="BC331" i="7"/>
  <c r="BD331" i="7"/>
  <c r="BE331" i="7"/>
  <c r="BF331" i="7"/>
  <c r="BG331" i="7"/>
  <c r="BH331" i="7"/>
  <c r="BI331" i="7"/>
  <c r="BJ331" i="7"/>
  <c r="BK331" i="7"/>
  <c r="BL331" i="7"/>
  <c r="BM331" i="7"/>
  <c r="BN331" i="7"/>
  <c r="BO331" i="7"/>
  <c r="BP331" i="7"/>
  <c r="BQ331" i="7"/>
  <c r="BR331" i="7"/>
  <c r="BS331" i="7"/>
  <c r="BT331" i="7"/>
  <c r="BU331" i="7"/>
  <c r="BV331" i="7"/>
  <c r="BW331" i="7"/>
  <c r="BX331" i="7"/>
  <c r="BY331" i="7"/>
  <c r="BZ331" i="7"/>
  <c r="CA331" i="7"/>
  <c r="AQ332" i="7"/>
  <c r="AR332" i="7"/>
  <c r="AS332" i="7"/>
  <c r="AT332" i="7"/>
  <c r="AU332" i="7"/>
  <c r="AV332" i="7"/>
  <c r="AW332" i="7"/>
  <c r="AX332" i="7"/>
  <c r="AY332" i="7"/>
  <c r="AZ332" i="7"/>
  <c r="BA332" i="7"/>
  <c r="BB332" i="7"/>
  <c r="BC332" i="7"/>
  <c r="BD332" i="7"/>
  <c r="BE332" i="7"/>
  <c r="BF332" i="7"/>
  <c r="BG332" i="7"/>
  <c r="BH332" i="7"/>
  <c r="BI332" i="7"/>
  <c r="BJ332" i="7"/>
  <c r="BK332" i="7"/>
  <c r="BL332" i="7"/>
  <c r="BM332" i="7"/>
  <c r="BN332" i="7"/>
  <c r="BO332" i="7"/>
  <c r="BP332" i="7"/>
  <c r="BQ332" i="7"/>
  <c r="BR332" i="7"/>
  <c r="BS332" i="7"/>
  <c r="BT332" i="7"/>
  <c r="BU332" i="7"/>
  <c r="BV332" i="7"/>
  <c r="BW332" i="7"/>
  <c r="BX332" i="7"/>
  <c r="BY332" i="7"/>
  <c r="BZ332" i="7"/>
  <c r="CA332" i="7"/>
  <c r="AQ333" i="7"/>
  <c r="AR333" i="7"/>
  <c r="AS333" i="7"/>
  <c r="AT333" i="7"/>
  <c r="AU333" i="7"/>
  <c r="AV333" i="7"/>
  <c r="AW333" i="7"/>
  <c r="AX333" i="7"/>
  <c r="AY333" i="7"/>
  <c r="AZ333" i="7"/>
  <c r="BA333" i="7"/>
  <c r="BB333" i="7"/>
  <c r="BC333" i="7"/>
  <c r="BD333" i="7"/>
  <c r="BE333" i="7"/>
  <c r="BF333" i="7"/>
  <c r="BG333" i="7"/>
  <c r="BH333" i="7"/>
  <c r="BI333" i="7"/>
  <c r="BJ333" i="7"/>
  <c r="BK333" i="7"/>
  <c r="BL333" i="7"/>
  <c r="BM333" i="7"/>
  <c r="BN333" i="7"/>
  <c r="BO333" i="7"/>
  <c r="BP333" i="7"/>
  <c r="BQ333" i="7"/>
  <c r="BR333" i="7"/>
  <c r="BS333" i="7"/>
  <c r="BT333" i="7"/>
  <c r="BU333" i="7"/>
  <c r="BV333" i="7"/>
  <c r="BW333" i="7"/>
  <c r="BX333" i="7"/>
  <c r="BY333" i="7"/>
  <c r="BZ333" i="7"/>
  <c r="CA333" i="7"/>
  <c r="AQ334" i="7"/>
  <c r="AR334" i="7"/>
  <c r="AS334" i="7"/>
  <c r="AT334" i="7"/>
  <c r="AU334" i="7"/>
  <c r="AV334" i="7"/>
  <c r="AW334" i="7"/>
  <c r="AX334" i="7"/>
  <c r="AY334" i="7"/>
  <c r="AZ334" i="7"/>
  <c r="BA334" i="7"/>
  <c r="BB334" i="7"/>
  <c r="BC334" i="7"/>
  <c r="BD334" i="7"/>
  <c r="BE334" i="7"/>
  <c r="BF334" i="7"/>
  <c r="BG334" i="7"/>
  <c r="BH334" i="7"/>
  <c r="BI334" i="7"/>
  <c r="BJ334" i="7"/>
  <c r="BK334" i="7"/>
  <c r="BL334" i="7"/>
  <c r="BM334" i="7"/>
  <c r="BN334" i="7"/>
  <c r="BO334" i="7"/>
  <c r="BP334" i="7"/>
  <c r="BQ334" i="7"/>
  <c r="BR334" i="7"/>
  <c r="BS334" i="7"/>
  <c r="BT334" i="7"/>
  <c r="BU334" i="7"/>
  <c r="BV334" i="7"/>
  <c r="BW334" i="7"/>
  <c r="BX334" i="7"/>
  <c r="BY334" i="7"/>
  <c r="BZ334" i="7"/>
  <c r="CA334" i="7"/>
  <c r="AQ335" i="7"/>
  <c r="AR335" i="7"/>
  <c r="AS335" i="7"/>
  <c r="AT335" i="7"/>
  <c r="AU335" i="7"/>
  <c r="AV335" i="7"/>
  <c r="AW335" i="7"/>
  <c r="AX335" i="7"/>
  <c r="AY335" i="7"/>
  <c r="AZ335" i="7"/>
  <c r="BA335" i="7"/>
  <c r="BB335" i="7"/>
  <c r="BC335" i="7"/>
  <c r="BD335" i="7"/>
  <c r="BE335" i="7"/>
  <c r="BF335" i="7"/>
  <c r="BG335" i="7"/>
  <c r="BH335" i="7"/>
  <c r="BI335" i="7"/>
  <c r="BJ335" i="7"/>
  <c r="BK335" i="7"/>
  <c r="BL335" i="7"/>
  <c r="BM335" i="7"/>
  <c r="BN335" i="7"/>
  <c r="BO335" i="7"/>
  <c r="BP335" i="7"/>
  <c r="BQ335" i="7"/>
  <c r="BR335" i="7"/>
  <c r="BS335" i="7"/>
  <c r="BT335" i="7"/>
  <c r="BU335" i="7"/>
  <c r="BV335" i="7"/>
  <c r="BW335" i="7"/>
  <c r="BX335" i="7"/>
  <c r="BY335" i="7"/>
  <c r="BZ335" i="7"/>
  <c r="CA335" i="7"/>
  <c r="AQ336" i="7"/>
  <c r="AR336" i="7"/>
  <c r="AS336" i="7"/>
  <c r="AT336" i="7"/>
  <c r="AU336" i="7"/>
  <c r="AV336" i="7"/>
  <c r="AW336" i="7"/>
  <c r="AX336" i="7"/>
  <c r="AY336" i="7"/>
  <c r="AZ336" i="7"/>
  <c r="BA336" i="7"/>
  <c r="BB336" i="7"/>
  <c r="BC336" i="7"/>
  <c r="BD336" i="7"/>
  <c r="BE336" i="7"/>
  <c r="BF336" i="7"/>
  <c r="BG336" i="7"/>
  <c r="BH336" i="7"/>
  <c r="BI336" i="7"/>
  <c r="BJ336" i="7"/>
  <c r="BK336" i="7"/>
  <c r="BL336" i="7"/>
  <c r="BM336" i="7"/>
  <c r="BN336" i="7"/>
  <c r="BO336" i="7"/>
  <c r="BP336" i="7"/>
  <c r="BQ336" i="7"/>
  <c r="BR336" i="7"/>
  <c r="BS336" i="7"/>
  <c r="BT336" i="7"/>
  <c r="BU336" i="7"/>
  <c r="BV336" i="7"/>
  <c r="BW336" i="7"/>
  <c r="BX336" i="7"/>
  <c r="BY336" i="7"/>
  <c r="BZ336" i="7"/>
  <c r="CA336" i="7"/>
  <c r="AQ337" i="7"/>
  <c r="AR337" i="7"/>
  <c r="AS337" i="7"/>
  <c r="AT337" i="7"/>
  <c r="AU337" i="7"/>
  <c r="AV337" i="7"/>
  <c r="AW337" i="7"/>
  <c r="AX337" i="7"/>
  <c r="AY337" i="7"/>
  <c r="AZ337" i="7"/>
  <c r="BA337" i="7"/>
  <c r="BB337" i="7"/>
  <c r="BC337" i="7"/>
  <c r="BD337" i="7"/>
  <c r="BE337" i="7"/>
  <c r="BF337" i="7"/>
  <c r="BG337" i="7"/>
  <c r="BH337" i="7"/>
  <c r="BI337" i="7"/>
  <c r="BJ337" i="7"/>
  <c r="BK337" i="7"/>
  <c r="BL337" i="7"/>
  <c r="BM337" i="7"/>
  <c r="BN337" i="7"/>
  <c r="BO337" i="7"/>
  <c r="BP337" i="7"/>
  <c r="BQ337" i="7"/>
  <c r="BR337" i="7"/>
  <c r="BS337" i="7"/>
  <c r="BT337" i="7"/>
  <c r="BU337" i="7"/>
  <c r="BV337" i="7"/>
  <c r="BW337" i="7"/>
  <c r="BX337" i="7"/>
  <c r="BY337" i="7"/>
  <c r="BZ337" i="7"/>
  <c r="CA337" i="7"/>
  <c r="AQ338" i="7"/>
  <c r="AR338" i="7"/>
  <c r="AS338" i="7"/>
  <c r="AT338" i="7"/>
  <c r="AU338" i="7"/>
  <c r="AV338" i="7"/>
  <c r="AW338" i="7"/>
  <c r="AX338" i="7"/>
  <c r="AY338" i="7"/>
  <c r="AZ338" i="7"/>
  <c r="BA338" i="7"/>
  <c r="BB338" i="7"/>
  <c r="BC338" i="7"/>
  <c r="BD338" i="7"/>
  <c r="BE338" i="7"/>
  <c r="BF338" i="7"/>
  <c r="BG338" i="7"/>
  <c r="BH338" i="7"/>
  <c r="BI338" i="7"/>
  <c r="BJ338" i="7"/>
  <c r="BK338" i="7"/>
  <c r="BL338" i="7"/>
  <c r="BM338" i="7"/>
  <c r="BN338" i="7"/>
  <c r="BO338" i="7"/>
  <c r="BP338" i="7"/>
  <c r="BQ338" i="7"/>
  <c r="BR338" i="7"/>
  <c r="BS338" i="7"/>
  <c r="BT338" i="7"/>
  <c r="BU338" i="7"/>
  <c r="BV338" i="7"/>
  <c r="BW338" i="7"/>
  <c r="BX338" i="7"/>
  <c r="BY338" i="7"/>
  <c r="BZ338" i="7"/>
  <c r="CA338" i="7"/>
  <c r="AQ339" i="7"/>
  <c r="AR339" i="7"/>
  <c r="AS339" i="7"/>
  <c r="AT339" i="7"/>
  <c r="AU339" i="7"/>
  <c r="AV339" i="7"/>
  <c r="AW339" i="7"/>
  <c r="AX339" i="7"/>
  <c r="AY339" i="7"/>
  <c r="AZ339" i="7"/>
  <c r="BA339" i="7"/>
  <c r="BB339" i="7"/>
  <c r="BC339" i="7"/>
  <c r="BD339" i="7"/>
  <c r="BE339" i="7"/>
  <c r="BF339" i="7"/>
  <c r="BG339" i="7"/>
  <c r="BH339" i="7"/>
  <c r="BI339" i="7"/>
  <c r="BJ339" i="7"/>
  <c r="BK339" i="7"/>
  <c r="BL339" i="7"/>
  <c r="BM339" i="7"/>
  <c r="BN339" i="7"/>
  <c r="BO339" i="7"/>
  <c r="BP339" i="7"/>
  <c r="BQ339" i="7"/>
  <c r="BR339" i="7"/>
  <c r="BS339" i="7"/>
  <c r="BT339" i="7"/>
  <c r="BU339" i="7"/>
  <c r="BV339" i="7"/>
  <c r="BW339" i="7"/>
  <c r="BX339" i="7"/>
  <c r="BY339" i="7"/>
  <c r="BZ339" i="7"/>
  <c r="CA339" i="7"/>
  <c r="AQ340" i="7"/>
  <c r="AR340" i="7"/>
  <c r="AS340" i="7"/>
  <c r="AT340" i="7"/>
  <c r="AU340" i="7"/>
  <c r="AV340" i="7"/>
  <c r="AW340" i="7"/>
  <c r="AX340" i="7"/>
  <c r="AY340" i="7"/>
  <c r="AZ340" i="7"/>
  <c r="BA340" i="7"/>
  <c r="BB340" i="7"/>
  <c r="BC340" i="7"/>
  <c r="BD340" i="7"/>
  <c r="BE340" i="7"/>
  <c r="BF340" i="7"/>
  <c r="BG340" i="7"/>
  <c r="BH340" i="7"/>
  <c r="BI340" i="7"/>
  <c r="BJ340" i="7"/>
  <c r="BK340" i="7"/>
  <c r="BL340" i="7"/>
  <c r="BM340" i="7"/>
  <c r="BN340" i="7"/>
  <c r="BO340" i="7"/>
  <c r="BP340" i="7"/>
  <c r="BQ340" i="7"/>
  <c r="BR340" i="7"/>
  <c r="BS340" i="7"/>
  <c r="BT340" i="7"/>
  <c r="BU340" i="7"/>
  <c r="BV340" i="7"/>
  <c r="BW340" i="7"/>
  <c r="BX340" i="7"/>
  <c r="BY340" i="7"/>
  <c r="BZ340" i="7"/>
  <c r="CA340" i="7"/>
  <c r="AQ341" i="7"/>
  <c r="AR341" i="7"/>
  <c r="AS341" i="7"/>
  <c r="AT341" i="7"/>
  <c r="AU341" i="7"/>
  <c r="AV341" i="7"/>
  <c r="AW341" i="7"/>
  <c r="AX341" i="7"/>
  <c r="AY341" i="7"/>
  <c r="AZ341" i="7"/>
  <c r="BA341" i="7"/>
  <c r="BB341" i="7"/>
  <c r="BC341" i="7"/>
  <c r="BD341" i="7"/>
  <c r="BE341" i="7"/>
  <c r="BF341" i="7"/>
  <c r="BG341" i="7"/>
  <c r="BH341" i="7"/>
  <c r="BI341" i="7"/>
  <c r="BJ341" i="7"/>
  <c r="BK341" i="7"/>
  <c r="BL341" i="7"/>
  <c r="BM341" i="7"/>
  <c r="BN341" i="7"/>
  <c r="BO341" i="7"/>
  <c r="BP341" i="7"/>
  <c r="BQ341" i="7"/>
  <c r="BR341" i="7"/>
  <c r="BS341" i="7"/>
  <c r="BT341" i="7"/>
  <c r="BU341" i="7"/>
  <c r="BV341" i="7"/>
  <c r="BW341" i="7"/>
  <c r="BX341" i="7"/>
  <c r="BY341" i="7"/>
  <c r="BZ341" i="7"/>
  <c r="CA341" i="7"/>
  <c r="AQ342" i="7"/>
  <c r="AR342" i="7"/>
  <c r="AS342" i="7"/>
  <c r="AT342" i="7"/>
  <c r="AU342" i="7"/>
  <c r="AV342" i="7"/>
  <c r="AW342" i="7"/>
  <c r="AX342" i="7"/>
  <c r="AY342" i="7"/>
  <c r="AZ342" i="7"/>
  <c r="BA342" i="7"/>
  <c r="BB342" i="7"/>
  <c r="BC342" i="7"/>
  <c r="BD342" i="7"/>
  <c r="BE342" i="7"/>
  <c r="BF342" i="7"/>
  <c r="BG342" i="7"/>
  <c r="BH342" i="7"/>
  <c r="BI342" i="7"/>
  <c r="BJ342" i="7"/>
  <c r="BK342" i="7"/>
  <c r="BL342" i="7"/>
  <c r="BM342" i="7"/>
  <c r="BN342" i="7"/>
  <c r="BO342" i="7"/>
  <c r="BP342" i="7"/>
  <c r="BQ342" i="7"/>
  <c r="BR342" i="7"/>
  <c r="BS342" i="7"/>
  <c r="BT342" i="7"/>
  <c r="BU342" i="7"/>
  <c r="BV342" i="7"/>
  <c r="BW342" i="7"/>
  <c r="BX342" i="7"/>
  <c r="BY342" i="7"/>
  <c r="BZ342" i="7"/>
  <c r="CA342" i="7"/>
  <c r="AQ343" i="7"/>
  <c r="AR343" i="7"/>
  <c r="AS343" i="7"/>
  <c r="AT343" i="7"/>
  <c r="AU343" i="7"/>
  <c r="AV343" i="7"/>
  <c r="AW343" i="7"/>
  <c r="AX343" i="7"/>
  <c r="AY343" i="7"/>
  <c r="AZ343" i="7"/>
  <c r="BA343" i="7"/>
  <c r="BB343" i="7"/>
  <c r="BC343" i="7"/>
  <c r="BD343" i="7"/>
  <c r="BE343" i="7"/>
  <c r="BF343" i="7"/>
  <c r="BG343" i="7"/>
  <c r="BH343" i="7"/>
  <c r="BI343" i="7"/>
  <c r="BJ343" i="7"/>
  <c r="BK343" i="7"/>
  <c r="BL343" i="7"/>
  <c r="BM343" i="7"/>
  <c r="BN343" i="7"/>
  <c r="BO343" i="7"/>
  <c r="BP343" i="7"/>
  <c r="BQ343" i="7"/>
  <c r="BR343" i="7"/>
  <c r="BS343" i="7"/>
  <c r="BT343" i="7"/>
  <c r="BU343" i="7"/>
  <c r="BV343" i="7"/>
  <c r="BW343" i="7"/>
  <c r="BX343" i="7"/>
  <c r="BY343" i="7"/>
  <c r="BZ343" i="7"/>
  <c r="CA343" i="7"/>
  <c r="AQ344" i="7"/>
  <c r="AR344" i="7"/>
  <c r="AS344" i="7"/>
  <c r="AT344" i="7"/>
  <c r="AU344" i="7"/>
  <c r="AV344" i="7"/>
  <c r="AW344" i="7"/>
  <c r="AX344" i="7"/>
  <c r="AY344" i="7"/>
  <c r="AZ344" i="7"/>
  <c r="BA344" i="7"/>
  <c r="BB344" i="7"/>
  <c r="BC344" i="7"/>
  <c r="BD344" i="7"/>
  <c r="BE344" i="7"/>
  <c r="BF344" i="7"/>
  <c r="BG344" i="7"/>
  <c r="BH344" i="7"/>
  <c r="BI344" i="7"/>
  <c r="BJ344" i="7"/>
  <c r="BK344" i="7"/>
  <c r="BL344" i="7"/>
  <c r="BM344" i="7"/>
  <c r="BN344" i="7"/>
  <c r="BO344" i="7"/>
  <c r="BP344" i="7"/>
  <c r="BQ344" i="7"/>
  <c r="BR344" i="7"/>
  <c r="BS344" i="7"/>
  <c r="BT344" i="7"/>
  <c r="BU344" i="7"/>
  <c r="BV344" i="7"/>
  <c r="BW344" i="7"/>
  <c r="BX344" i="7"/>
  <c r="BY344" i="7"/>
  <c r="BZ344" i="7"/>
  <c r="CA344" i="7"/>
  <c r="AQ345" i="7"/>
  <c r="AR345" i="7"/>
  <c r="AS345" i="7"/>
  <c r="AT345" i="7"/>
  <c r="AU345" i="7"/>
  <c r="AV345" i="7"/>
  <c r="AW345" i="7"/>
  <c r="AX345" i="7"/>
  <c r="AY345" i="7"/>
  <c r="AZ345" i="7"/>
  <c r="BA345" i="7"/>
  <c r="BB345" i="7"/>
  <c r="BC345" i="7"/>
  <c r="BD345" i="7"/>
  <c r="BE345" i="7"/>
  <c r="BF345" i="7"/>
  <c r="BG345" i="7"/>
  <c r="BH345" i="7"/>
  <c r="BI345" i="7"/>
  <c r="BJ345" i="7"/>
  <c r="BK345" i="7"/>
  <c r="BL345" i="7"/>
  <c r="BM345" i="7"/>
  <c r="BN345" i="7"/>
  <c r="BO345" i="7"/>
  <c r="BP345" i="7"/>
  <c r="BQ345" i="7"/>
  <c r="BR345" i="7"/>
  <c r="BS345" i="7"/>
  <c r="BT345" i="7"/>
  <c r="BU345" i="7"/>
  <c r="BV345" i="7"/>
  <c r="BW345" i="7"/>
  <c r="BX345" i="7"/>
  <c r="BY345" i="7"/>
  <c r="BZ345" i="7"/>
  <c r="CA345" i="7"/>
  <c r="AQ346" i="7"/>
  <c r="AR346" i="7"/>
  <c r="AS346" i="7"/>
  <c r="AT346" i="7"/>
  <c r="AU346" i="7"/>
  <c r="AV346" i="7"/>
  <c r="AW346" i="7"/>
  <c r="AX346" i="7"/>
  <c r="AY346" i="7"/>
  <c r="AZ346" i="7"/>
  <c r="BA346" i="7"/>
  <c r="BB346" i="7"/>
  <c r="BC346" i="7"/>
  <c r="BD346" i="7"/>
  <c r="BE346" i="7"/>
  <c r="BF346" i="7"/>
  <c r="BG346" i="7"/>
  <c r="BH346" i="7"/>
  <c r="BI346" i="7"/>
  <c r="BJ346" i="7"/>
  <c r="BK346" i="7"/>
  <c r="BL346" i="7"/>
  <c r="BM346" i="7"/>
  <c r="BN346" i="7"/>
  <c r="BO346" i="7"/>
  <c r="BP346" i="7"/>
  <c r="BQ346" i="7"/>
  <c r="BR346" i="7"/>
  <c r="BS346" i="7"/>
  <c r="BT346" i="7"/>
  <c r="BU346" i="7"/>
  <c r="BV346" i="7"/>
  <c r="BW346" i="7"/>
  <c r="BX346" i="7"/>
  <c r="BY346" i="7"/>
  <c r="BZ346" i="7"/>
  <c r="CA346" i="7"/>
  <c r="AQ347" i="7"/>
  <c r="AR347" i="7"/>
  <c r="AS347" i="7"/>
  <c r="AT347" i="7"/>
  <c r="AU347" i="7"/>
  <c r="AV347" i="7"/>
  <c r="AW347" i="7"/>
  <c r="AX347" i="7"/>
  <c r="AY347" i="7"/>
  <c r="AZ347" i="7"/>
  <c r="BA347" i="7"/>
  <c r="BB347" i="7"/>
  <c r="BC347" i="7"/>
  <c r="BD347" i="7"/>
  <c r="BE347" i="7"/>
  <c r="BF347" i="7"/>
  <c r="BG347" i="7"/>
  <c r="BH347" i="7"/>
  <c r="BI347" i="7"/>
  <c r="BJ347" i="7"/>
  <c r="BK347" i="7"/>
  <c r="BL347" i="7"/>
  <c r="BM347" i="7"/>
  <c r="BN347" i="7"/>
  <c r="BO347" i="7"/>
  <c r="BP347" i="7"/>
  <c r="BQ347" i="7"/>
  <c r="BR347" i="7"/>
  <c r="BS347" i="7"/>
  <c r="BT347" i="7"/>
  <c r="BU347" i="7"/>
  <c r="BV347" i="7"/>
  <c r="BW347" i="7"/>
  <c r="BX347" i="7"/>
  <c r="BY347" i="7"/>
  <c r="BZ347" i="7"/>
  <c r="CA347" i="7"/>
  <c r="AQ348" i="7"/>
  <c r="AR348" i="7"/>
  <c r="AS348" i="7"/>
  <c r="AT348" i="7"/>
  <c r="AU348" i="7"/>
  <c r="AV348" i="7"/>
  <c r="AW348" i="7"/>
  <c r="AX348" i="7"/>
  <c r="AY348" i="7"/>
  <c r="AZ348" i="7"/>
  <c r="BA348" i="7"/>
  <c r="BB348" i="7"/>
  <c r="BC348" i="7"/>
  <c r="BD348" i="7"/>
  <c r="BE348" i="7"/>
  <c r="BF348" i="7"/>
  <c r="BG348" i="7"/>
  <c r="BH348" i="7"/>
  <c r="BI348" i="7"/>
  <c r="BJ348" i="7"/>
  <c r="BK348" i="7"/>
  <c r="BL348" i="7"/>
  <c r="BM348" i="7"/>
  <c r="BN348" i="7"/>
  <c r="BO348" i="7"/>
  <c r="BP348" i="7"/>
  <c r="BQ348" i="7"/>
  <c r="BR348" i="7"/>
  <c r="BS348" i="7"/>
  <c r="BT348" i="7"/>
  <c r="BU348" i="7"/>
  <c r="BV348" i="7"/>
  <c r="BW348" i="7"/>
  <c r="BX348" i="7"/>
  <c r="BY348" i="7"/>
  <c r="BZ348" i="7"/>
  <c r="CA348" i="7"/>
  <c r="AQ349" i="7"/>
  <c r="AR349" i="7"/>
  <c r="AS349" i="7"/>
  <c r="AT349" i="7"/>
  <c r="AU349" i="7"/>
  <c r="AV349" i="7"/>
  <c r="AW349" i="7"/>
  <c r="AX349" i="7"/>
  <c r="AY349" i="7"/>
  <c r="AZ349" i="7"/>
  <c r="BA349" i="7"/>
  <c r="BB349" i="7"/>
  <c r="BC349" i="7"/>
  <c r="BD349" i="7"/>
  <c r="BE349" i="7"/>
  <c r="BF349" i="7"/>
  <c r="BG349" i="7"/>
  <c r="BH349" i="7"/>
  <c r="BI349" i="7"/>
  <c r="BJ349" i="7"/>
  <c r="BK349" i="7"/>
  <c r="BL349" i="7"/>
  <c r="BM349" i="7"/>
  <c r="BN349" i="7"/>
  <c r="BO349" i="7"/>
  <c r="BP349" i="7"/>
  <c r="BQ349" i="7"/>
  <c r="BR349" i="7"/>
  <c r="BS349" i="7"/>
  <c r="BT349" i="7"/>
  <c r="BU349" i="7"/>
  <c r="BV349" i="7"/>
  <c r="BW349" i="7"/>
  <c r="BX349" i="7"/>
  <c r="BY349" i="7"/>
  <c r="BZ349" i="7"/>
  <c r="CA349" i="7"/>
  <c r="AQ350" i="7"/>
  <c r="AR350" i="7"/>
  <c r="AS350" i="7"/>
  <c r="AT350" i="7"/>
  <c r="AU350" i="7"/>
  <c r="AV350" i="7"/>
  <c r="AW350" i="7"/>
  <c r="AX350" i="7"/>
  <c r="AY350" i="7"/>
  <c r="AZ350" i="7"/>
  <c r="BA350" i="7"/>
  <c r="BB350" i="7"/>
  <c r="BC350" i="7"/>
  <c r="BD350" i="7"/>
  <c r="BE350" i="7"/>
  <c r="BF350" i="7"/>
  <c r="BG350" i="7"/>
  <c r="BH350" i="7"/>
  <c r="BI350" i="7"/>
  <c r="BJ350" i="7"/>
  <c r="BK350" i="7"/>
  <c r="BL350" i="7"/>
  <c r="BM350" i="7"/>
  <c r="BN350" i="7"/>
  <c r="BO350" i="7"/>
  <c r="BP350" i="7"/>
  <c r="BQ350" i="7"/>
  <c r="BR350" i="7"/>
  <c r="BS350" i="7"/>
  <c r="BT350" i="7"/>
  <c r="BU350" i="7"/>
  <c r="BV350" i="7"/>
  <c r="BW350" i="7"/>
  <c r="BX350" i="7"/>
  <c r="BY350" i="7"/>
  <c r="BZ350" i="7"/>
  <c r="CA350" i="7"/>
  <c r="AQ351" i="7"/>
  <c r="AR351" i="7"/>
  <c r="AS351" i="7"/>
  <c r="AT351" i="7"/>
  <c r="AU351" i="7"/>
  <c r="AV351" i="7"/>
  <c r="AW351" i="7"/>
  <c r="AX351" i="7"/>
  <c r="AY351" i="7"/>
  <c r="AZ351" i="7"/>
  <c r="BA351" i="7"/>
  <c r="BB351" i="7"/>
  <c r="BC351" i="7"/>
  <c r="BD351" i="7"/>
  <c r="BE351" i="7"/>
  <c r="BF351" i="7"/>
  <c r="BG351" i="7"/>
  <c r="BH351" i="7"/>
  <c r="BI351" i="7"/>
  <c r="BJ351" i="7"/>
  <c r="BK351" i="7"/>
  <c r="BL351" i="7"/>
  <c r="BM351" i="7"/>
  <c r="BN351" i="7"/>
  <c r="BO351" i="7"/>
  <c r="BP351" i="7"/>
  <c r="BQ351" i="7"/>
  <c r="BR351" i="7"/>
  <c r="BS351" i="7"/>
  <c r="BT351" i="7"/>
  <c r="BU351" i="7"/>
  <c r="BV351" i="7"/>
  <c r="BW351" i="7"/>
  <c r="BX351" i="7"/>
  <c r="BY351" i="7"/>
  <c r="BZ351" i="7"/>
  <c r="CA351" i="7"/>
  <c r="AQ352" i="7"/>
  <c r="AR352" i="7"/>
  <c r="AS352" i="7"/>
  <c r="AT352" i="7"/>
  <c r="AU352" i="7"/>
  <c r="AV352" i="7"/>
  <c r="AW352" i="7"/>
  <c r="AX352" i="7"/>
  <c r="AY352" i="7"/>
  <c r="AZ352" i="7"/>
  <c r="BA352" i="7"/>
  <c r="BB352" i="7"/>
  <c r="BC352" i="7"/>
  <c r="BD352" i="7"/>
  <c r="BE352" i="7"/>
  <c r="BF352" i="7"/>
  <c r="BG352" i="7"/>
  <c r="BH352" i="7"/>
  <c r="BI352" i="7"/>
  <c r="BJ352" i="7"/>
  <c r="BK352" i="7"/>
  <c r="BL352" i="7"/>
  <c r="BM352" i="7"/>
  <c r="BN352" i="7"/>
  <c r="BO352" i="7"/>
  <c r="BP352" i="7"/>
  <c r="BQ352" i="7"/>
  <c r="BR352" i="7"/>
  <c r="BS352" i="7"/>
  <c r="BT352" i="7"/>
  <c r="BU352" i="7"/>
  <c r="BV352" i="7"/>
  <c r="BW352" i="7"/>
  <c r="BX352" i="7"/>
  <c r="BY352" i="7"/>
  <c r="BZ352" i="7"/>
  <c r="CA352" i="7"/>
  <c r="AQ353" i="7"/>
  <c r="AR353" i="7"/>
  <c r="AS353" i="7"/>
  <c r="AT353" i="7"/>
  <c r="AU353" i="7"/>
  <c r="AV353" i="7"/>
  <c r="AW353" i="7"/>
  <c r="AX353" i="7"/>
  <c r="AY353" i="7"/>
  <c r="AZ353" i="7"/>
  <c r="BA353" i="7"/>
  <c r="BB353" i="7"/>
  <c r="BC353" i="7"/>
  <c r="BD353" i="7"/>
  <c r="BE353" i="7"/>
  <c r="BF353" i="7"/>
  <c r="BG353" i="7"/>
  <c r="BH353" i="7"/>
  <c r="BI353" i="7"/>
  <c r="BJ353" i="7"/>
  <c r="BK353" i="7"/>
  <c r="BL353" i="7"/>
  <c r="BM353" i="7"/>
  <c r="BN353" i="7"/>
  <c r="BO353" i="7"/>
  <c r="BP353" i="7"/>
  <c r="BQ353" i="7"/>
  <c r="BR353" i="7"/>
  <c r="BS353" i="7"/>
  <c r="BT353" i="7"/>
  <c r="BU353" i="7"/>
  <c r="BV353" i="7"/>
  <c r="BW353" i="7"/>
  <c r="BX353" i="7"/>
  <c r="BY353" i="7"/>
  <c r="BZ353" i="7"/>
  <c r="CA353" i="7"/>
  <c r="AQ354" i="7"/>
  <c r="AR354" i="7"/>
  <c r="AS354" i="7"/>
  <c r="AT354" i="7"/>
  <c r="AU354" i="7"/>
  <c r="AV354" i="7"/>
  <c r="AW354" i="7"/>
  <c r="AX354" i="7"/>
  <c r="AY354" i="7"/>
  <c r="AZ354" i="7"/>
  <c r="BA354" i="7"/>
  <c r="BB354" i="7"/>
  <c r="BC354" i="7"/>
  <c r="BD354" i="7"/>
  <c r="BE354" i="7"/>
  <c r="BF354" i="7"/>
  <c r="BG354" i="7"/>
  <c r="BH354" i="7"/>
  <c r="BI354" i="7"/>
  <c r="BJ354" i="7"/>
  <c r="BK354" i="7"/>
  <c r="BL354" i="7"/>
  <c r="BM354" i="7"/>
  <c r="BN354" i="7"/>
  <c r="BO354" i="7"/>
  <c r="BP354" i="7"/>
  <c r="BQ354" i="7"/>
  <c r="BR354" i="7"/>
  <c r="BS354" i="7"/>
  <c r="BT354" i="7"/>
  <c r="BU354" i="7"/>
  <c r="BV354" i="7"/>
  <c r="BW354" i="7"/>
  <c r="BX354" i="7"/>
  <c r="BY354" i="7"/>
  <c r="BZ354" i="7"/>
  <c r="CA354" i="7"/>
  <c r="AQ355" i="7"/>
  <c r="AR355" i="7"/>
  <c r="AS355" i="7"/>
  <c r="AT355" i="7"/>
  <c r="AU355" i="7"/>
  <c r="AV355" i="7"/>
  <c r="AW355" i="7"/>
  <c r="AX355" i="7"/>
  <c r="AY355" i="7"/>
  <c r="AZ355" i="7"/>
  <c r="BA355" i="7"/>
  <c r="BB355" i="7"/>
  <c r="BC355" i="7"/>
  <c r="BD355" i="7"/>
  <c r="BE355" i="7"/>
  <c r="BF355" i="7"/>
  <c r="BG355" i="7"/>
  <c r="BH355" i="7"/>
  <c r="BI355" i="7"/>
  <c r="BJ355" i="7"/>
  <c r="BK355" i="7"/>
  <c r="BL355" i="7"/>
  <c r="BM355" i="7"/>
  <c r="BN355" i="7"/>
  <c r="BO355" i="7"/>
  <c r="BP355" i="7"/>
  <c r="BQ355" i="7"/>
  <c r="BR355" i="7"/>
  <c r="BS355" i="7"/>
  <c r="BT355" i="7"/>
  <c r="BU355" i="7"/>
  <c r="BV355" i="7"/>
  <c r="BW355" i="7"/>
  <c r="BX355" i="7"/>
  <c r="BY355" i="7"/>
  <c r="BZ355" i="7"/>
  <c r="CA355" i="7"/>
  <c r="AQ356" i="7"/>
  <c r="AR356" i="7"/>
  <c r="AS356" i="7"/>
  <c r="AT356" i="7"/>
  <c r="AU356" i="7"/>
  <c r="AV356" i="7"/>
  <c r="AW356" i="7"/>
  <c r="AX356" i="7"/>
  <c r="AY356" i="7"/>
  <c r="AZ356" i="7"/>
  <c r="BA356" i="7"/>
  <c r="BB356" i="7"/>
  <c r="BC356" i="7"/>
  <c r="BD356" i="7"/>
  <c r="BE356" i="7"/>
  <c r="BF356" i="7"/>
  <c r="BG356" i="7"/>
  <c r="BH356" i="7"/>
  <c r="BI356" i="7"/>
  <c r="BJ356" i="7"/>
  <c r="BK356" i="7"/>
  <c r="BL356" i="7"/>
  <c r="BM356" i="7"/>
  <c r="BN356" i="7"/>
  <c r="BO356" i="7"/>
  <c r="BP356" i="7"/>
  <c r="BQ356" i="7"/>
  <c r="BR356" i="7"/>
  <c r="BS356" i="7"/>
  <c r="BT356" i="7"/>
  <c r="BU356" i="7"/>
  <c r="BV356" i="7"/>
  <c r="BW356" i="7"/>
  <c r="BX356" i="7"/>
  <c r="BY356" i="7"/>
  <c r="BZ356" i="7"/>
  <c r="CA356" i="7"/>
  <c r="AQ357" i="7"/>
  <c r="AR357" i="7"/>
  <c r="AS357" i="7"/>
  <c r="AT357" i="7"/>
  <c r="AU357" i="7"/>
  <c r="AV357" i="7"/>
  <c r="AW357" i="7"/>
  <c r="AX357" i="7"/>
  <c r="AY357" i="7"/>
  <c r="AZ357" i="7"/>
  <c r="BA357" i="7"/>
  <c r="BB357" i="7"/>
  <c r="BC357" i="7"/>
  <c r="BD357" i="7"/>
  <c r="BE357" i="7"/>
  <c r="BF357" i="7"/>
  <c r="BG357" i="7"/>
  <c r="BH357" i="7"/>
  <c r="BI357" i="7"/>
  <c r="BJ357" i="7"/>
  <c r="BK357" i="7"/>
  <c r="BL357" i="7"/>
  <c r="BM357" i="7"/>
  <c r="BN357" i="7"/>
  <c r="BO357" i="7"/>
  <c r="BP357" i="7"/>
  <c r="BQ357" i="7"/>
  <c r="BR357" i="7"/>
  <c r="BS357" i="7"/>
  <c r="BT357" i="7"/>
  <c r="BU357" i="7"/>
  <c r="BV357" i="7"/>
  <c r="BW357" i="7"/>
  <c r="BX357" i="7"/>
  <c r="BY357" i="7"/>
  <c r="BZ357" i="7"/>
  <c r="CA357" i="7"/>
  <c r="AQ358" i="7"/>
  <c r="AR358" i="7"/>
  <c r="AS358" i="7"/>
  <c r="AT358" i="7"/>
  <c r="AU358" i="7"/>
  <c r="AV358" i="7"/>
  <c r="AW358" i="7"/>
  <c r="AX358" i="7"/>
  <c r="AY358" i="7"/>
  <c r="AZ358" i="7"/>
  <c r="BA358" i="7"/>
  <c r="BB358" i="7"/>
  <c r="BC358" i="7"/>
  <c r="BD358" i="7"/>
  <c r="BE358" i="7"/>
  <c r="BF358" i="7"/>
  <c r="BG358" i="7"/>
  <c r="BH358" i="7"/>
  <c r="BI358" i="7"/>
  <c r="BJ358" i="7"/>
  <c r="BK358" i="7"/>
  <c r="BL358" i="7"/>
  <c r="BM358" i="7"/>
  <c r="BN358" i="7"/>
  <c r="BO358" i="7"/>
  <c r="BP358" i="7"/>
  <c r="BQ358" i="7"/>
  <c r="BR358" i="7"/>
  <c r="BS358" i="7"/>
  <c r="BT358" i="7"/>
  <c r="BU358" i="7"/>
  <c r="BV358" i="7"/>
  <c r="BW358" i="7"/>
  <c r="BX358" i="7"/>
  <c r="BY358" i="7"/>
  <c r="BZ358" i="7"/>
  <c r="CA358" i="7"/>
  <c r="AQ359" i="7"/>
  <c r="AR359" i="7"/>
  <c r="AS359" i="7"/>
  <c r="AT359" i="7"/>
  <c r="AU359" i="7"/>
  <c r="AV359" i="7"/>
  <c r="AW359" i="7"/>
  <c r="AX359" i="7"/>
  <c r="AY359" i="7"/>
  <c r="AZ359" i="7"/>
  <c r="BA359" i="7"/>
  <c r="BB359" i="7"/>
  <c r="BC359" i="7"/>
  <c r="BD359" i="7"/>
  <c r="BE359" i="7"/>
  <c r="BF359" i="7"/>
  <c r="BG359" i="7"/>
  <c r="BH359" i="7"/>
  <c r="BI359" i="7"/>
  <c r="BJ359" i="7"/>
  <c r="BK359" i="7"/>
  <c r="BL359" i="7"/>
  <c r="BM359" i="7"/>
  <c r="BN359" i="7"/>
  <c r="BO359" i="7"/>
  <c r="BP359" i="7"/>
  <c r="BQ359" i="7"/>
  <c r="BR359" i="7"/>
  <c r="BS359" i="7"/>
  <c r="BT359" i="7"/>
  <c r="BU359" i="7"/>
  <c r="BV359" i="7"/>
  <c r="BW359" i="7"/>
  <c r="BX359" i="7"/>
  <c r="BY359" i="7"/>
  <c r="BZ359" i="7"/>
  <c r="CA359" i="7"/>
  <c r="AQ360" i="7"/>
  <c r="AR360" i="7"/>
  <c r="AS360" i="7"/>
  <c r="AT360" i="7"/>
  <c r="AU360" i="7"/>
  <c r="AV360" i="7"/>
  <c r="AW360" i="7"/>
  <c r="AX360" i="7"/>
  <c r="AY360" i="7"/>
  <c r="AZ360" i="7"/>
  <c r="BA360" i="7"/>
  <c r="BB360" i="7"/>
  <c r="BC360" i="7"/>
  <c r="BD360" i="7"/>
  <c r="BE360" i="7"/>
  <c r="BF360" i="7"/>
  <c r="BG360" i="7"/>
  <c r="BH360" i="7"/>
  <c r="BI360" i="7"/>
  <c r="BJ360" i="7"/>
  <c r="BK360" i="7"/>
  <c r="BL360" i="7"/>
  <c r="BM360" i="7"/>
  <c r="BN360" i="7"/>
  <c r="BO360" i="7"/>
  <c r="BP360" i="7"/>
  <c r="BQ360" i="7"/>
  <c r="BR360" i="7"/>
  <c r="BS360" i="7"/>
  <c r="BT360" i="7"/>
  <c r="BU360" i="7"/>
  <c r="BV360" i="7"/>
  <c r="BW360" i="7"/>
  <c r="BX360" i="7"/>
  <c r="BY360" i="7"/>
  <c r="BZ360" i="7"/>
  <c r="CA360" i="7"/>
  <c r="AQ361" i="7"/>
  <c r="AR361" i="7"/>
  <c r="AS361" i="7"/>
  <c r="AT361" i="7"/>
  <c r="AU361" i="7"/>
  <c r="AV361" i="7"/>
  <c r="AW361" i="7"/>
  <c r="AX361" i="7"/>
  <c r="AY361" i="7"/>
  <c r="AZ361" i="7"/>
  <c r="BA361" i="7"/>
  <c r="BB361" i="7"/>
  <c r="BC361" i="7"/>
  <c r="BD361" i="7"/>
  <c r="BE361" i="7"/>
  <c r="BF361" i="7"/>
  <c r="BG361" i="7"/>
  <c r="BH361" i="7"/>
  <c r="BI361" i="7"/>
  <c r="BJ361" i="7"/>
  <c r="BK361" i="7"/>
  <c r="BL361" i="7"/>
  <c r="BM361" i="7"/>
  <c r="BN361" i="7"/>
  <c r="BO361" i="7"/>
  <c r="BP361" i="7"/>
  <c r="BQ361" i="7"/>
  <c r="BR361" i="7"/>
  <c r="BS361" i="7"/>
  <c r="BT361" i="7"/>
  <c r="BU361" i="7"/>
  <c r="BV361" i="7"/>
  <c r="BW361" i="7"/>
  <c r="BX361" i="7"/>
  <c r="BY361" i="7"/>
  <c r="BZ361" i="7"/>
  <c r="CA361" i="7"/>
  <c r="AQ362" i="7"/>
  <c r="AR362" i="7"/>
  <c r="AS362" i="7"/>
  <c r="AT362" i="7"/>
  <c r="AU362" i="7"/>
  <c r="AV362" i="7"/>
  <c r="AW362" i="7"/>
  <c r="AX362" i="7"/>
  <c r="AY362" i="7"/>
  <c r="AZ362" i="7"/>
  <c r="BA362" i="7"/>
  <c r="BB362" i="7"/>
  <c r="BC362" i="7"/>
  <c r="BD362" i="7"/>
  <c r="BE362" i="7"/>
  <c r="BF362" i="7"/>
  <c r="BG362" i="7"/>
  <c r="BH362" i="7"/>
  <c r="BI362" i="7"/>
  <c r="BJ362" i="7"/>
  <c r="BK362" i="7"/>
  <c r="BL362" i="7"/>
  <c r="BM362" i="7"/>
  <c r="BN362" i="7"/>
  <c r="BO362" i="7"/>
  <c r="BP362" i="7"/>
  <c r="BQ362" i="7"/>
  <c r="BR362" i="7"/>
  <c r="BS362" i="7"/>
  <c r="BT362" i="7"/>
  <c r="BU362" i="7"/>
  <c r="BV362" i="7"/>
  <c r="BW362" i="7"/>
  <c r="BX362" i="7"/>
  <c r="BY362" i="7"/>
  <c r="BZ362" i="7"/>
  <c r="CA362" i="7"/>
  <c r="AQ363" i="7"/>
  <c r="AR363" i="7"/>
  <c r="AS363" i="7"/>
  <c r="AT363" i="7"/>
  <c r="AU363" i="7"/>
  <c r="AV363" i="7"/>
  <c r="AW363" i="7"/>
  <c r="AX363" i="7"/>
  <c r="AY363" i="7"/>
  <c r="AZ363" i="7"/>
  <c r="BA363" i="7"/>
  <c r="BB363" i="7"/>
  <c r="BC363" i="7"/>
  <c r="BD363" i="7"/>
  <c r="BE363" i="7"/>
  <c r="BF363" i="7"/>
  <c r="BG363" i="7"/>
  <c r="BH363" i="7"/>
  <c r="BI363" i="7"/>
  <c r="BJ363" i="7"/>
  <c r="BK363" i="7"/>
  <c r="BL363" i="7"/>
  <c r="BM363" i="7"/>
  <c r="BN363" i="7"/>
  <c r="BO363" i="7"/>
  <c r="BP363" i="7"/>
  <c r="BQ363" i="7"/>
  <c r="BR363" i="7"/>
  <c r="BS363" i="7"/>
  <c r="BT363" i="7"/>
  <c r="BU363" i="7"/>
  <c r="BV363" i="7"/>
  <c r="BW363" i="7"/>
  <c r="BX363" i="7"/>
  <c r="BY363" i="7"/>
  <c r="BZ363" i="7"/>
  <c r="CA363" i="7"/>
  <c r="AQ364" i="7"/>
  <c r="AR364" i="7"/>
  <c r="AS364" i="7"/>
  <c r="AT364" i="7"/>
  <c r="AU364" i="7"/>
  <c r="AV364" i="7"/>
  <c r="AW364" i="7"/>
  <c r="AX364" i="7"/>
  <c r="AY364" i="7"/>
  <c r="AZ364" i="7"/>
  <c r="BA364" i="7"/>
  <c r="BB364" i="7"/>
  <c r="BC364" i="7"/>
  <c r="BD364" i="7"/>
  <c r="BE364" i="7"/>
  <c r="BF364" i="7"/>
  <c r="BG364" i="7"/>
  <c r="BH364" i="7"/>
  <c r="BI364" i="7"/>
  <c r="BJ364" i="7"/>
  <c r="BK364" i="7"/>
  <c r="BL364" i="7"/>
  <c r="BM364" i="7"/>
  <c r="BN364" i="7"/>
  <c r="BO364" i="7"/>
  <c r="BP364" i="7"/>
  <c r="BQ364" i="7"/>
  <c r="BR364" i="7"/>
  <c r="BS364" i="7"/>
  <c r="BT364" i="7"/>
  <c r="BU364" i="7"/>
  <c r="BV364" i="7"/>
  <c r="BW364" i="7"/>
  <c r="BX364" i="7"/>
  <c r="BY364" i="7"/>
  <c r="BZ364" i="7"/>
  <c r="CA364" i="7"/>
  <c r="AQ365" i="7"/>
  <c r="AR365" i="7"/>
  <c r="AS365" i="7"/>
  <c r="AT365" i="7"/>
  <c r="AU365" i="7"/>
  <c r="AV365" i="7"/>
  <c r="AW365" i="7"/>
  <c r="AX365" i="7"/>
  <c r="AY365" i="7"/>
  <c r="AZ365" i="7"/>
  <c r="BA365" i="7"/>
  <c r="BB365" i="7"/>
  <c r="BC365" i="7"/>
  <c r="BD365" i="7"/>
  <c r="BE365" i="7"/>
  <c r="BF365" i="7"/>
  <c r="BG365" i="7"/>
  <c r="BH365" i="7"/>
  <c r="BI365" i="7"/>
  <c r="BJ365" i="7"/>
  <c r="BK365" i="7"/>
  <c r="BL365" i="7"/>
  <c r="BM365" i="7"/>
  <c r="BN365" i="7"/>
  <c r="BO365" i="7"/>
  <c r="BP365" i="7"/>
  <c r="BQ365" i="7"/>
  <c r="BR365" i="7"/>
  <c r="BS365" i="7"/>
  <c r="BT365" i="7"/>
  <c r="BU365" i="7"/>
  <c r="BV365" i="7"/>
  <c r="BW365" i="7"/>
  <c r="BX365" i="7"/>
  <c r="BY365" i="7"/>
  <c r="BZ365" i="7"/>
  <c r="CA365" i="7"/>
  <c r="AQ366" i="7"/>
  <c r="AR366" i="7"/>
  <c r="AS366" i="7"/>
  <c r="AT366" i="7"/>
  <c r="AU366" i="7"/>
  <c r="AV366" i="7"/>
  <c r="AW366" i="7"/>
  <c r="AX366" i="7"/>
  <c r="AY366" i="7"/>
  <c r="AZ366" i="7"/>
  <c r="BA366" i="7"/>
  <c r="BB366" i="7"/>
  <c r="BC366" i="7"/>
  <c r="BD366" i="7"/>
  <c r="BE366" i="7"/>
  <c r="BF366" i="7"/>
  <c r="BG366" i="7"/>
  <c r="BH366" i="7"/>
  <c r="BI366" i="7"/>
  <c r="BJ366" i="7"/>
  <c r="BK366" i="7"/>
  <c r="BL366" i="7"/>
  <c r="BM366" i="7"/>
  <c r="BN366" i="7"/>
  <c r="BO366" i="7"/>
  <c r="BP366" i="7"/>
  <c r="BQ366" i="7"/>
  <c r="BR366" i="7"/>
  <c r="BS366" i="7"/>
  <c r="BT366" i="7"/>
  <c r="BU366" i="7"/>
  <c r="BV366" i="7"/>
  <c r="BW366" i="7"/>
  <c r="BX366" i="7"/>
  <c r="BY366" i="7"/>
  <c r="BZ366" i="7"/>
  <c r="CA366" i="7"/>
  <c r="AQ367" i="7"/>
  <c r="AR367" i="7"/>
  <c r="AS367" i="7"/>
  <c r="AT367" i="7"/>
  <c r="AU367" i="7"/>
  <c r="AV367" i="7"/>
  <c r="AW367" i="7"/>
  <c r="AX367" i="7"/>
  <c r="AY367" i="7"/>
  <c r="AZ367" i="7"/>
  <c r="BA367" i="7"/>
  <c r="BB367" i="7"/>
  <c r="BC367" i="7"/>
  <c r="BD367" i="7"/>
  <c r="BE367" i="7"/>
  <c r="BF367" i="7"/>
  <c r="BG367" i="7"/>
  <c r="BH367" i="7"/>
  <c r="BI367" i="7"/>
  <c r="BJ367" i="7"/>
  <c r="BK367" i="7"/>
  <c r="BL367" i="7"/>
  <c r="BM367" i="7"/>
  <c r="BN367" i="7"/>
  <c r="BO367" i="7"/>
  <c r="BP367" i="7"/>
  <c r="BQ367" i="7"/>
  <c r="BR367" i="7"/>
  <c r="BS367" i="7"/>
  <c r="BT367" i="7"/>
  <c r="BU367" i="7"/>
  <c r="BV367" i="7"/>
  <c r="BW367" i="7"/>
  <c r="BX367" i="7"/>
  <c r="BY367" i="7"/>
  <c r="BZ367" i="7"/>
  <c r="CA367" i="7"/>
  <c r="AQ368" i="7"/>
  <c r="AR368" i="7"/>
  <c r="AS368" i="7"/>
  <c r="AT368" i="7"/>
  <c r="AU368" i="7"/>
  <c r="AV368" i="7"/>
  <c r="AW368" i="7"/>
  <c r="AX368" i="7"/>
  <c r="AY368" i="7"/>
  <c r="AZ368" i="7"/>
  <c r="BA368" i="7"/>
  <c r="BB368" i="7"/>
  <c r="BC368" i="7"/>
  <c r="BD368" i="7"/>
  <c r="BE368" i="7"/>
  <c r="BF368" i="7"/>
  <c r="BG368" i="7"/>
  <c r="BH368" i="7"/>
  <c r="BI368" i="7"/>
  <c r="BJ368" i="7"/>
  <c r="BK368" i="7"/>
  <c r="BL368" i="7"/>
  <c r="BM368" i="7"/>
  <c r="BN368" i="7"/>
  <c r="BO368" i="7"/>
  <c r="BP368" i="7"/>
  <c r="BQ368" i="7"/>
  <c r="BR368" i="7"/>
  <c r="BS368" i="7"/>
  <c r="BT368" i="7"/>
  <c r="BU368" i="7"/>
  <c r="BV368" i="7"/>
  <c r="BW368" i="7"/>
  <c r="BX368" i="7"/>
  <c r="BY368" i="7"/>
  <c r="BZ368" i="7"/>
  <c r="CA368" i="7"/>
  <c r="AQ369" i="7"/>
  <c r="AR369" i="7"/>
  <c r="AS369" i="7"/>
  <c r="AT369" i="7"/>
  <c r="AU369" i="7"/>
  <c r="AV369" i="7"/>
  <c r="AW369" i="7"/>
  <c r="AX369" i="7"/>
  <c r="AY369" i="7"/>
  <c r="AZ369" i="7"/>
  <c r="BA369" i="7"/>
  <c r="BB369" i="7"/>
  <c r="BC369" i="7"/>
  <c r="BD369" i="7"/>
  <c r="BE369" i="7"/>
  <c r="BF369" i="7"/>
  <c r="BG369" i="7"/>
  <c r="BH369" i="7"/>
  <c r="BI369" i="7"/>
  <c r="BJ369" i="7"/>
  <c r="BK369" i="7"/>
  <c r="BL369" i="7"/>
  <c r="BM369" i="7"/>
  <c r="BN369" i="7"/>
  <c r="BO369" i="7"/>
  <c r="BP369" i="7"/>
  <c r="BQ369" i="7"/>
  <c r="BR369" i="7"/>
  <c r="BS369" i="7"/>
  <c r="BT369" i="7"/>
  <c r="BU369" i="7"/>
  <c r="BV369" i="7"/>
  <c r="BW369" i="7"/>
  <c r="BX369" i="7"/>
  <c r="BY369" i="7"/>
  <c r="BZ369" i="7"/>
  <c r="CA369" i="7"/>
  <c r="AQ370" i="7"/>
  <c r="AR370" i="7"/>
  <c r="AS370" i="7"/>
  <c r="AT370" i="7"/>
  <c r="AU370" i="7"/>
  <c r="AV370" i="7"/>
  <c r="AW370" i="7"/>
  <c r="AX370" i="7"/>
  <c r="AY370" i="7"/>
  <c r="AZ370" i="7"/>
  <c r="BA370" i="7"/>
  <c r="BB370" i="7"/>
  <c r="BC370" i="7"/>
  <c r="BD370" i="7"/>
  <c r="BE370" i="7"/>
  <c r="BF370" i="7"/>
  <c r="BG370" i="7"/>
  <c r="BH370" i="7"/>
  <c r="BI370" i="7"/>
  <c r="BJ370" i="7"/>
  <c r="BK370" i="7"/>
  <c r="BL370" i="7"/>
  <c r="BM370" i="7"/>
  <c r="BN370" i="7"/>
  <c r="BO370" i="7"/>
  <c r="BP370" i="7"/>
  <c r="BQ370" i="7"/>
  <c r="BR370" i="7"/>
  <c r="BS370" i="7"/>
  <c r="BT370" i="7"/>
  <c r="BU370" i="7"/>
  <c r="BV370" i="7"/>
  <c r="BW370" i="7"/>
  <c r="BX370" i="7"/>
  <c r="BY370" i="7"/>
  <c r="BZ370" i="7"/>
  <c r="CA370" i="7"/>
  <c r="AQ371" i="7"/>
  <c r="AR371" i="7"/>
  <c r="AS371" i="7"/>
  <c r="AT371" i="7"/>
  <c r="AU371" i="7"/>
  <c r="AV371" i="7"/>
  <c r="AW371" i="7"/>
  <c r="AX371" i="7"/>
  <c r="AY371" i="7"/>
  <c r="AZ371" i="7"/>
  <c r="BA371" i="7"/>
  <c r="BB371" i="7"/>
  <c r="BC371" i="7"/>
  <c r="BD371" i="7"/>
  <c r="BE371" i="7"/>
  <c r="BF371" i="7"/>
  <c r="BG371" i="7"/>
  <c r="BH371" i="7"/>
  <c r="BI371" i="7"/>
  <c r="BJ371" i="7"/>
  <c r="BK371" i="7"/>
  <c r="BL371" i="7"/>
  <c r="BM371" i="7"/>
  <c r="BN371" i="7"/>
  <c r="BO371" i="7"/>
  <c r="BP371" i="7"/>
  <c r="BQ371" i="7"/>
  <c r="BR371" i="7"/>
  <c r="BS371" i="7"/>
  <c r="BT371" i="7"/>
  <c r="BU371" i="7"/>
  <c r="BV371" i="7"/>
  <c r="BW371" i="7"/>
  <c r="BX371" i="7"/>
  <c r="BY371" i="7"/>
  <c r="BZ371" i="7"/>
  <c r="CA371" i="7"/>
  <c r="AQ372" i="7"/>
  <c r="AR372" i="7"/>
  <c r="AS372" i="7"/>
  <c r="AT372" i="7"/>
  <c r="AU372" i="7"/>
  <c r="AV372" i="7"/>
  <c r="AW372" i="7"/>
  <c r="AX372" i="7"/>
  <c r="AY372" i="7"/>
  <c r="AZ372" i="7"/>
  <c r="BA372" i="7"/>
  <c r="BB372" i="7"/>
  <c r="BC372" i="7"/>
  <c r="BD372" i="7"/>
  <c r="BE372" i="7"/>
  <c r="BF372" i="7"/>
  <c r="BG372" i="7"/>
  <c r="BH372" i="7"/>
  <c r="BI372" i="7"/>
  <c r="BJ372" i="7"/>
  <c r="BK372" i="7"/>
  <c r="BL372" i="7"/>
  <c r="BM372" i="7"/>
  <c r="BN372" i="7"/>
  <c r="BO372" i="7"/>
  <c r="BP372" i="7"/>
  <c r="BQ372" i="7"/>
  <c r="BR372" i="7"/>
  <c r="BS372" i="7"/>
  <c r="BT372" i="7"/>
  <c r="BU372" i="7"/>
  <c r="BV372" i="7"/>
  <c r="BW372" i="7"/>
  <c r="BX372" i="7"/>
  <c r="BY372" i="7"/>
  <c r="BZ372" i="7"/>
  <c r="CA372" i="7"/>
  <c r="AQ373" i="7"/>
  <c r="AR373" i="7"/>
  <c r="AS373" i="7"/>
  <c r="AT373" i="7"/>
  <c r="AU373" i="7"/>
  <c r="AV373" i="7"/>
  <c r="AW373" i="7"/>
  <c r="AX373" i="7"/>
  <c r="AY373" i="7"/>
  <c r="AZ373" i="7"/>
  <c r="BA373" i="7"/>
  <c r="BB373" i="7"/>
  <c r="BC373" i="7"/>
  <c r="BD373" i="7"/>
  <c r="BE373" i="7"/>
  <c r="BF373" i="7"/>
  <c r="BG373" i="7"/>
  <c r="BH373" i="7"/>
  <c r="BI373" i="7"/>
  <c r="BJ373" i="7"/>
  <c r="BK373" i="7"/>
  <c r="BL373" i="7"/>
  <c r="BM373" i="7"/>
  <c r="BN373" i="7"/>
  <c r="BO373" i="7"/>
  <c r="BP373" i="7"/>
  <c r="BQ373" i="7"/>
  <c r="BR373" i="7"/>
  <c r="BS373" i="7"/>
  <c r="BT373" i="7"/>
  <c r="BU373" i="7"/>
  <c r="BV373" i="7"/>
  <c r="BW373" i="7"/>
  <c r="BX373" i="7"/>
  <c r="BY373" i="7"/>
  <c r="BZ373" i="7"/>
  <c r="CA373" i="7"/>
  <c r="AQ374" i="7"/>
  <c r="AR374" i="7"/>
  <c r="AS374" i="7"/>
  <c r="AT374" i="7"/>
  <c r="AU374" i="7"/>
  <c r="AV374" i="7"/>
  <c r="AW374" i="7"/>
  <c r="AX374" i="7"/>
  <c r="AY374" i="7"/>
  <c r="AZ374" i="7"/>
  <c r="BA374" i="7"/>
  <c r="BB374" i="7"/>
  <c r="BC374" i="7"/>
  <c r="BD374" i="7"/>
  <c r="BE374" i="7"/>
  <c r="BF374" i="7"/>
  <c r="BG374" i="7"/>
  <c r="BH374" i="7"/>
  <c r="BI374" i="7"/>
  <c r="BJ374" i="7"/>
  <c r="BK374" i="7"/>
  <c r="BL374" i="7"/>
  <c r="BM374" i="7"/>
  <c r="BN374" i="7"/>
  <c r="BO374" i="7"/>
  <c r="BP374" i="7"/>
  <c r="BQ374" i="7"/>
  <c r="BR374" i="7"/>
  <c r="BS374" i="7"/>
  <c r="BT374" i="7"/>
  <c r="BU374" i="7"/>
  <c r="BV374" i="7"/>
  <c r="BW374" i="7"/>
  <c r="BX374" i="7"/>
  <c r="BY374" i="7"/>
  <c r="BZ374" i="7"/>
  <c r="CA374" i="7"/>
  <c r="AQ375" i="7"/>
  <c r="AR375" i="7"/>
  <c r="AS375" i="7"/>
  <c r="AT375" i="7"/>
  <c r="AU375" i="7"/>
  <c r="AV375" i="7"/>
  <c r="AW375" i="7"/>
  <c r="AX375" i="7"/>
  <c r="AY375" i="7"/>
  <c r="AZ375" i="7"/>
  <c r="BA375" i="7"/>
  <c r="BB375" i="7"/>
  <c r="BC375" i="7"/>
  <c r="BD375" i="7"/>
  <c r="BE375" i="7"/>
  <c r="BF375" i="7"/>
  <c r="BG375" i="7"/>
  <c r="BH375" i="7"/>
  <c r="BI375" i="7"/>
  <c r="BJ375" i="7"/>
  <c r="BK375" i="7"/>
  <c r="BL375" i="7"/>
  <c r="BM375" i="7"/>
  <c r="BN375" i="7"/>
  <c r="BO375" i="7"/>
  <c r="BP375" i="7"/>
  <c r="BQ375" i="7"/>
  <c r="BR375" i="7"/>
  <c r="BS375" i="7"/>
  <c r="BT375" i="7"/>
  <c r="BU375" i="7"/>
  <c r="BV375" i="7"/>
  <c r="BW375" i="7"/>
  <c r="BX375" i="7"/>
  <c r="BY375" i="7"/>
  <c r="BZ375" i="7"/>
  <c r="CA375" i="7"/>
  <c r="AQ376" i="7"/>
  <c r="AR376" i="7"/>
  <c r="AS376" i="7"/>
  <c r="AT376" i="7"/>
  <c r="AU376" i="7"/>
  <c r="AV376" i="7"/>
  <c r="AW376" i="7"/>
  <c r="AX376" i="7"/>
  <c r="AY376" i="7"/>
  <c r="AZ376" i="7"/>
  <c r="BA376" i="7"/>
  <c r="BB376" i="7"/>
  <c r="BC376" i="7"/>
  <c r="BD376" i="7"/>
  <c r="BE376" i="7"/>
  <c r="BF376" i="7"/>
  <c r="BG376" i="7"/>
  <c r="BH376" i="7"/>
  <c r="BI376" i="7"/>
  <c r="BJ376" i="7"/>
  <c r="BK376" i="7"/>
  <c r="BL376" i="7"/>
  <c r="BM376" i="7"/>
  <c r="BN376" i="7"/>
  <c r="BO376" i="7"/>
  <c r="BP376" i="7"/>
  <c r="BQ376" i="7"/>
  <c r="BR376" i="7"/>
  <c r="BS376" i="7"/>
  <c r="BT376" i="7"/>
  <c r="BU376" i="7"/>
  <c r="BV376" i="7"/>
  <c r="BW376" i="7"/>
  <c r="BX376" i="7"/>
  <c r="BY376" i="7"/>
  <c r="BZ376" i="7"/>
  <c r="CA376" i="7"/>
  <c r="AQ377" i="7"/>
  <c r="AR377" i="7"/>
  <c r="AS377" i="7"/>
  <c r="AT377" i="7"/>
  <c r="AU377" i="7"/>
  <c r="AV377" i="7"/>
  <c r="AW377" i="7"/>
  <c r="AX377" i="7"/>
  <c r="AY377" i="7"/>
  <c r="AZ377" i="7"/>
  <c r="BA377" i="7"/>
  <c r="BB377" i="7"/>
  <c r="BC377" i="7"/>
  <c r="BD377" i="7"/>
  <c r="BE377" i="7"/>
  <c r="BF377" i="7"/>
  <c r="BG377" i="7"/>
  <c r="BH377" i="7"/>
  <c r="BI377" i="7"/>
  <c r="BJ377" i="7"/>
  <c r="BK377" i="7"/>
  <c r="BL377" i="7"/>
  <c r="BM377" i="7"/>
  <c r="BN377" i="7"/>
  <c r="BO377" i="7"/>
  <c r="BP377" i="7"/>
  <c r="BQ377" i="7"/>
  <c r="BR377" i="7"/>
  <c r="BS377" i="7"/>
  <c r="BT377" i="7"/>
  <c r="BU377" i="7"/>
  <c r="BV377" i="7"/>
  <c r="BW377" i="7"/>
  <c r="BX377" i="7"/>
  <c r="BY377" i="7"/>
  <c r="BZ377" i="7"/>
  <c r="CA377" i="7"/>
  <c r="AQ378" i="7"/>
  <c r="AR378" i="7"/>
  <c r="AS378" i="7"/>
  <c r="AT378" i="7"/>
  <c r="AU378" i="7"/>
  <c r="AV378" i="7"/>
  <c r="AW378" i="7"/>
  <c r="AX378" i="7"/>
  <c r="AY378" i="7"/>
  <c r="AZ378" i="7"/>
  <c r="BA378" i="7"/>
  <c r="BB378" i="7"/>
  <c r="BC378" i="7"/>
  <c r="BD378" i="7"/>
  <c r="BE378" i="7"/>
  <c r="BF378" i="7"/>
  <c r="BG378" i="7"/>
  <c r="BH378" i="7"/>
  <c r="BI378" i="7"/>
  <c r="BJ378" i="7"/>
  <c r="BK378" i="7"/>
  <c r="BL378" i="7"/>
  <c r="BM378" i="7"/>
  <c r="BN378" i="7"/>
  <c r="BO378" i="7"/>
  <c r="BP378" i="7"/>
  <c r="BQ378" i="7"/>
  <c r="BR378" i="7"/>
  <c r="BS378" i="7"/>
  <c r="BT378" i="7"/>
  <c r="BU378" i="7"/>
  <c r="BV378" i="7"/>
  <c r="BW378" i="7"/>
  <c r="BX378" i="7"/>
  <c r="BY378" i="7"/>
  <c r="BZ378" i="7"/>
  <c r="CA378" i="7"/>
  <c r="AQ379" i="7"/>
  <c r="AR379" i="7"/>
  <c r="AS379" i="7"/>
  <c r="AT379" i="7"/>
  <c r="AU379" i="7"/>
  <c r="AV379" i="7"/>
  <c r="AW379" i="7"/>
  <c r="AX379" i="7"/>
  <c r="AY379" i="7"/>
  <c r="AZ379" i="7"/>
  <c r="BA379" i="7"/>
  <c r="BB379" i="7"/>
  <c r="BC379" i="7"/>
  <c r="BD379" i="7"/>
  <c r="BE379" i="7"/>
  <c r="BF379" i="7"/>
  <c r="BG379" i="7"/>
  <c r="BH379" i="7"/>
  <c r="BI379" i="7"/>
  <c r="BJ379" i="7"/>
  <c r="BK379" i="7"/>
  <c r="BL379" i="7"/>
  <c r="BM379" i="7"/>
  <c r="BN379" i="7"/>
  <c r="BO379" i="7"/>
  <c r="BP379" i="7"/>
  <c r="BQ379" i="7"/>
  <c r="BR379" i="7"/>
  <c r="BS379" i="7"/>
  <c r="BT379" i="7"/>
  <c r="BU379" i="7"/>
  <c r="BV379" i="7"/>
  <c r="BW379" i="7"/>
  <c r="BX379" i="7"/>
  <c r="BY379" i="7"/>
  <c r="BZ379" i="7"/>
  <c r="CA379" i="7"/>
  <c r="AQ380" i="7"/>
  <c r="AR380" i="7"/>
  <c r="AS380" i="7"/>
  <c r="AT380" i="7"/>
  <c r="AU380" i="7"/>
  <c r="AV380" i="7"/>
  <c r="AW380" i="7"/>
  <c r="AX380" i="7"/>
  <c r="AY380" i="7"/>
  <c r="AZ380" i="7"/>
  <c r="BA380" i="7"/>
  <c r="BB380" i="7"/>
  <c r="BC380" i="7"/>
  <c r="BD380" i="7"/>
  <c r="BE380" i="7"/>
  <c r="BF380" i="7"/>
  <c r="BG380" i="7"/>
  <c r="BH380" i="7"/>
  <c r="BI380" i="7"/>
  <c r="BJ380" i="7"/>
  <c r="BK380" i="7"/>
  <c r="BL380" i="7"/>
  <c r="BM380" i="7"/>
  <c r="BN380" i="7"/>
  <c r="BO380" i="7"/>
  <c r="BP380" i="7"/>
  <c r="BQ380" i="7"/>
  <c r="BR380" i="7"/>
  <c r="BS380" i="7"/>
  <c r="BT380" i="7"/>
  <c r="BU380" i="7"/>
  <c r="BV380" i="7"/>
  <c r="BW380" i="7"/>
  <c r="BX380" i="7"/>
  <c r="BY380" i="7"/>
  <c r="BZ380" i="7"/>
  <c r="CA380" i="7"/>
  <c r="AQ381" i="7"/>
  <c r="AR381" i="7"/>
  <c r="AS381" i="7"/>
  <c r="AT381" i="7"/>
  <c r="AU381" i="7"/>
  <c r="AV381" i="7"/>
  <c r="AW381" i="7"/>
  <c r="AX381" i="7"/>
  <c r="AY381" i="7"/>
  <c r="AZ381" i="7"/>
  <c r="BA381" i="7"/>
  <c r="BB381" i="7"/>
  <c r="BC381" i="7"/>
  <c r="BD381" i="7"/>
  <c r="BE381" i="7"/>
  <c r="BF381" i="7"/>
  <c r="BG381" i="7"/>
  <c r="BH381" i="7"/>
  <c r="BI381" i="7"/>
  <c r="BJ381" i="7"/>
  <c r="BK381" i="7"/>
  <c r="BL381" i="7"/>
  <c r="BM381" i="7"/>
  <c r="BN381" i="7"/>
  <c r="BO381" i="7"/>
  <c r="BP381" i="7"/>
  <c r="BQ381" i="7"/>
  <c r="BR381" i="7"/>
  <c r="BS381" i="7"/>
  <c r="BT381" i="7"/>
  <c r="BU381" i="7"/>
  <c r="BV381" i="7"/>
  <c r="BW381" i="7"/>
  <c r="BX381" i="7"/>
  <c r="BY381" i="7"/>
  <c r="BZ381" i="7"/>
  <c r="CA381" i="7"/>
  <c r="AQ382" i="7"/>
  <c r="AR382" i="7"/>
  <c r="AS382" i="7"/>
  <c r="AT382" i="7"/>
  <c r="AU382" i="7"/>
  <c r="AV382" i="7"/>
  <c r="AW382" i="7"/>
  <c r="AX382" i="7"/>
  <c r="AY382" i="7"/>
  <c r="AZ382" i="7"/>
  <c r="BA382" i="7"/>
  <c r="BB382" i="7"/>
  <c r="BC382" i="7"/>
  <c r="BD382" i="7"/>
  <c r="BE382" i="7"/>
  <c r="BF382" i="7"/>
  <c r="BG382" i="7"/>
  <c r="BH382" i="7"/>
  <c r="BI382" i="7"/>
  <c r="BJ382" i="7"/>
  <c r="BK382" i="7"/>
  <c r="BL382" i="7"/>
  <c r="BM382" i="7"/>
  <c r="BN382" i="7"/>
  <c r="BO382" i="7"/>
  <c r="BP382" i="7"/>
  <c r="BQ382" i="7"/>
  <c r="BR382" i="7"/>
  <c r="BS382" i="7"/>
  <c r="BT382" i="7"/>
  <c r="BU382" i="7"/>
  <c r="BV382" i="7"/>
  <c r="BW382" i="7"/>
  <c r="BX382" i="7"/>
  <c r="BY382" i="7"/>
  <c r="BZ382" i="7"/>
  <c r="CA382" i="7"/>
  <c r="AQ383" i="7"/>
  <c r="AR383" i="7"/>
  <c r="AS383" i="7"/>
  <c r="AT383" i="7"/>
  <c r="AU383" i="7"/>
  <c r="AV383" i="7"/>
  <c r="AW383" i="7"/>
  <c r="AX383" i="7"/>
  <c r="AY383" i="7"/>
  <c r="AZ383" i="7"/>
  <c r="BA383" i="7"/>
  <c r="BB383" i="7"/>
  <c r="BC383" i="7"/>
  <c r="BD383" i="7"/>
  <c r="BE383" i="7"/>
  <c r="BF383" i="7"/>
  <c r="BG383" i="7"/>
  <c r="BH383" i="7"/>
  <c r="BI383" i="7"/>
  <c r="BJ383" i="7"/>
  <c r="BK383" i="7"/>
  <c r="BL383" i="7"/>
  <c r="BM383" i="7"/>
  <c r="BN383" i="7"/>
  <c r="BO383" i="7"/>
  <c r="BP383" i="7"/>
  <c r="BQ383" i="7"/>
  <c r="BR383" i="7"/>
  <c r="BS383" i="7"/>
  <c r="BT383" i="7"/>
  <c r="BU383" i="7"/>
  <c r="BV383" i="7"/>
  <c r="BW383" i="7"/>
  <c r="BX383" i="7"/>
  <c r="BY383" i="7"/>
  <c r="BZ383" i="7"/>
  <c r="CA383" i="7"/>
  <c r="AQ384" i="7"/>
  <c r="AR384" i="7"/>
  <c r="AS384" i="7"/>
  <c r="AT384" i="7"/>
  <c r="AU384" i="7"/>
  <c r="AV384" i="7"/>
  <c r="AW384" i="7"/>
  <c r="AX384" i="7"/>
  <c r="AY384" i="7"/>
  <c r="AZ384" i="7"/>
  <c r="BA384" i="7"/>
  <c r="BB384" i="7"/>
  <c r="BC384" i="7"/>
  <c r="BD384" i="7"/>
  <c r="BE384" i="7"/>
  <c r="BF384" i="7"/>
  <c r="BG384" i="7"/>
  <c r="BH384" i="7"/>
  <c r="BI384" i="7"/>
  <c r="BJ384" i="7"/>
  <c r="BK384" i="7"/>
  <c r="BL384" i="7"/>
  <c r="BM384" i="7"/>
  <c r="BN384" i="7"/>
  <c r="BO384" i="7"/>
  <c r="BP384" i="7"/>
  <c r="BQ384" i="7"/>
  <c r="BR384" i="7"/>
  <c r="BS384" i="7"/>
  <c r="BT384" i="7"/>
  <c r="BU384" i="7"/>
  <c r="BV384" i="7"/>
  <c r="BW384" i="7"/>
  <c r="BX384" i="7"/>
  <c r="BY384" i="7"/>
  <c r="BZ384" i="7"/>
  <c r="CA384" i="7"/>
  <c r="AQ385" i="7"/>
  <c r="AR385" i="7"/>
  <c r="AS385" i="7"/>
  <c r="AT385" i="7"/>
  <c r="AU385" i="7"/>
  <c r="AV385" i="7"/>
  <c r="AW385" i="7"/>
  <c r="AX385" i="7"/>
  <c r="AY385" i="7"/>
  <c r="AZ385" i="7"/>
  <c r="BA385" i="7"/>
  <c r="BB385" i="7"/>
  <c r="BC385" i="7"/>
  <c r="BD385" i="7"/>
  <c r="BE385" i="7"/>
  <c r="BF385" i="7"/>
  <c r="BG385" i="7"/>
  <c r="BH385" i="7"/>
  <c r="BI385" i="7"/>
  <c r="BJ385" i="7"/>
  <c r="BK385" i="7"/>
  <c r="BL385" i="7"/>
  <c r="BM385" i="7"/>
  <c r="BN385" i="7"/>
  <c r="BO385" i="7"/>
  <c r="BP385" i="7"/>
  <c r="BQ385" i="7"/>
  <c r="BR385" i="7"/>
  <c r="BS385" i="7"/>
  <c r="BT385" i="7"/>
  <c r="BU385" i="7"/>
  <c r="BV385" i="7"/>
  <c r="BW385" i="7"/>
  <c r="BX385" i="7"/>
  <c r="BY385" i="7"/>
  <c r="BZ385" i="7"/>
  <c r="CA385" i="7"/>
  <c r="AQ386" i="7"/>
  <c r="AR386" i="7"/>
  <c r="AS386" i="7"/>
  <c r="AT386" i="7"/>
  <c r="AU386" i="7"/>
  <c r="AV386" i="7"/>
  <c r="AW386" i="7"/>
  <c r="AX386" i="7"/>
  <c r="AY386" i="7"/>
  <c r="AZ386" i="7"/>
  <c r="BA386" i="7"/>
  <c r="BB386" i="7"/>
  <c r="BC386" i="7"/>
  <c r="BD386" i="7"/>
  <c r="BE386" i="7"/>
  <c r="BF386" i="7"/>
  <c r="BG386" i="7"/>
  <c r="BH386" i="7"/>
  <c r="BI386" i="7"/>
  <c r="BJ386" i="7"/>
  <c r="BK386" i="7"/>
  <c r="BL386" i="7"/>
  <c r="BM386" i="7"/>
  <c r="BN386" i="7"/>
  <c r="BO386" i="7"/>
  <c r="BP386" i="7"/>
  <c r="BQ386" i="7"/>
  <c r="BR386" i="7"/>
  <c r="BS386" i="7"/>
  <c r="BT386" i="7"/>
  <c r="BU386" i="7"/>
  <c r="BV386" i="7"/>
  <c r="BW386" i="7"/>
  <c r="BX386" i="7"/>
  <c r="BY386" i="7"/>
  <c r="BZ386" i="7"/>
  <c r="CA386" i="7"/>
  <c r="AQ387" i="7"/>
  <c r="AR387" i="7"/>
  <c r="AS387" i="7"/>
  <c r="AT387" i="7"/>
  <c r="AU387" i="7"/>
  <c r="AV387" i="7"/>
  <c r="AW387" i="7"/>
  <c r="AX387" i="7"/>
  <c r="AY387" i="7"/>
  <c r="AZ387" i="7"/>
  <c r="BA387" i="7"/>
  <c r="BB387" i="7"/>
  <c r="BC387" i="7"/>
  <c r="BD387" i="7"/>
  <c r="BE387" i="7"/>
  <c r="BF387" i="7"/>
  <c r="BG387" i="7"/>
  <c r="BH387" i="7"/>
  <c r="BI387" i="7"/>
  <c r="BJ387" i="7"/>
  <c r="BK387" i="7"/>
  <c r="BL387" i="7"/>
  <c r="BM387" i="7"/>
  <c r="BN387" i="7"/>
  <c r="BO387" i="7"/>
  <c r="BP387" i="7"/>
  <c r="BQ387" i="7"/>
  <c r="BR387" i="7"/>
  <c r="BS387" i="7"/>
  <c r="BT387" i="7"/>
  <c r="BU387" i="7"/>
  <c r="BV387" i="7"/>
  <c r="BW387" i="7"/>
  <c r="BX387" i="7"/>
  <c r="BY387" i="7"/>
  <c r="BZ387" i="7"/>
  <c r="CA387" i="7"/>
  <c r="AQ388" i="7"/>
  <c r="AR388" i="7"/>
  <c r="AS388" i="7"/>
  <c r="AT388" i="7"/>
  <c r="AU388" i="7"/>
  <c r="AV388" i="7"/>
  <c r="AW388" i="7"/>
  <c r="AX388" i="7"/>
  <c r="AY388" i="7"/>
  <c r="AZ388" i="7"/>
  <c r="BA388" i="7"/>
  <c r="BB388" i="7"/>
  <c r="BC388" i="7"/>
  <c r="BD388" i="7"/>
  <c r="BE388" i="7"/>
  <c r="BF388" i="7"/>
  <c r="BG388" i="7"/>
  <c r="BH388" i="7"/>
  <c r="BI388" i="7"/>
  <c r="BJ388" i="7"/>
  <c r="BK388" i="7"/>
  <c r="BL388" i="7"/>
  <c r="BM388" i="7"/>
  <c r="BN388" i="7"/>
  <c r="BO388" i="7"/>
  <c r="BP388" i="7"/>
  <c r="BQ388" i="7"/>
  <c r="BR388" i="7"/>
  <c r="BS388" i="7"/>
  <c r="BT388" i="7"/>
  <c r="BU388" i="7"/>
  <c r="BV388" i="7"/>
  <c r="BW388" i="7"/>
  <c r="BX388" i="7"/>
  <c r="BY388" i="7"/>
  <c r="BZ388" i="7"/>
  <c r="CA388" i="7"/>
  <c r="AQ389" i="7"/>
  <c r="AR389" i="7"/>
  <c r="AS389" i="7"/>
  <c r="AT389" i="7"/>
  <c r="AU389" i="7"/>
  <c r="AV389" i="7"/>
  <c r="AW389" i="7"/>
  <c r="AX389" i="7"/>
  <c r="AY389" i="7"/>
  <c r="AZ389" i="7"/>
  <c r="BA389" i="7"/>
  <c r="BB389" i="7"/>
  <c r="BC389" i="7"/>
  <c r="BD389" i="7"/>
  <c r="BE389" i="7"/>
  <c r="BF389" i="7"/>
  <c r="BG389" i="7"/>
  <c r="BH389" i="7"/>
  <c r="BI389" i="7"/>
  <c r="BJ389" i="7"/>
  <c r="BK389" i="7"/>
  <c r="BL389" i="7"/>
  <c r="BM389" i="7"/>
  <c r="BN389" i="7"/>
  <c r="BO389" i="7"/>
  <c r="BP389" i="7"/>
  <c r="BQ389" i="7"/>
  <c r="BR389" i="7"/>
  <c r="BS389" i="7"/>
  <c r="BT389" i="7"/>
  <c r="BU389" i="7"/>
  <c r="BV389" i="7"/>
  <c r="BW389" i="7"/>
  <c r="BX389" i="7"/>
  <c r="BY389" i="7"/>
  <c r="BZ389" i="7"/>
  <c r="CA389" i="7"/>
  <c r="AQ390" i="7"/>
  <c r="AR390" i="7"/>
  <c r="AS390" i="7"/>
  <c r="AT390" i="7"/>
  <c r="AU390" i="7"/>
  <c r="AV390" i="7"/>
  <c r="AW390" i="7"/>
  <c r="AX390" i="7"/>
  <c r="AY390" i="7"/>
  <c r="AZ390" i="7"/>
  <c r="BA390" i="7"/>
  <c r="BB390" i="7"/>
  <c r="BC390" i="7"/>
  <c r="BD390" i="7"/>
  <c r="BE390" i="7"/>
  <c r="BF390" i="7"/>
  <c r="BG390" i="7"/>
  <c r="BH390" i="7"/>
  <c r="BI390" i="7"/>
  <c r="BJ390" i="7"/>
  <c r="BK390" i="7"/>
  <c r="BL390" i="7"/>
  <c r="BM390" i="7"/>
  <c r="BN390" i="7"/>
  <c r="BO390" i="7"/>
  <c r="BP390" i="7"/>
  <c r="BQ390" i="7"/>
  <c r="BR390" i="7"/>
  <c r="BS390" i="7"/>
  <c r="BT390" i="7"/>
  <c r="BU390" i="7"/>
  <c r="BV390" i="7"/>
  <c r="BW390" i="7"/>
  <c r="BX390" i="7"/>
  <c r="BY390" i="7"/>
  <c r="BZ390" i="7"/>
  <c r="CA390" i="7"/>
  <c r="AQ391" i="7"/>
  <c r="AR391" i="7"/>
  <c r="AS391" i="7"/>
  <c r="AT391" i="7"/>
  <c r="AU391" i="7"/>
  <c r="AV391" i="7"/>
  <c r="AW391" i="7"/>
  <c r="AX391" i="7"/>
  <c r="AY391" i="7"/>
  <c r="AZ391" i="7"/>
  <c r="BA391" i="7"/>
  <c r="BB391" i="7"/>
  <c r="BC391" i="7"/>
  <c r="BD391" i="7"/>
  <c r="BE391" i="7"/>
  <c r="BF391" i="7"/>
  <c r="BG391" i="7"/>
  <c r="BH391" i="7"/>
  <c r="BI391" i="7"/>
  <c r="BJ391" i="7"/>
  <c r="BK391" i="7"/>
  <c r="BL391" i="7"/>
  <c r="BM391" i="7"/>
  <c r="BN391" i="7"/>
  <c r="BO391" i="7"/>
  <c r="BP391" i="7"/>
  <c r="BQ391" i="7"/>
  <c r="BR391" i="7"/>
  <c r="BS391" i="7"/>
  <c r="BT391" i="7"/>
  <c r="BU391" i="7"/>
  <c r="BV391" i="7"/>
  <c r="BW391" i="7"/>
  <c r="BX391" i="7"/>
  <c r="BY391" i="7"/>
  <c r="BZ391" i="7"/>
  <c r="CA391" i="7"/>
  <c r="AQ392" i="7"/>
  <c r="AR392" i="7"/>
  <c r="AS392" i="7"/>
  <c r="AT392" i="7"/>
  <c r="AU392" i="7"/>
  <c r="AV392" i="7"/>
  <c r="AW392" i="7"/>
  <c r="AX392" i="7"/>
  <c r="AY392" i="7"/>
  <c r="AZ392" i="7"/>
  <c r="BA392" i="7"/>
  <c r="BB392" i="7"/>
  <c r="BC392" i="7"/>
  <c r="BD392" i="7"/>
  <c r="BE392" i="7"/>
  <c r="BF392" i="7"/>
  <c r="BG392" i="7"/>
  <c r="BH392" i="7"/>
  <c r="BI392" i="7"/>
  <c r="BJ392" i="7"/>
  <c r="BK392" i="7"/>
  <c r="BL392" i="7"/>
  <c r="BM392" i="7"/>
  <c r="BN392" i="7"/>
  <c r="BO392" i="7"/>
  <c r="BP392" i="7"/>
  <c r="BQ392" i="7"/>
  <c r="BR392" i="7"/>
  <c r="BS392" i="7"/>
  <c r="BT392" i="7"/>
  <c r="BU392" i="7"/>
  <c r="BV392" i="7"/>
  <c r="BW392" i="7"/>
  <c r="BX392" i="7"/>
  <c r="BY392" i="7"/>
  <c r="BZ392" i="7"/>
  <c r="CA392" i="7"/>
  <c r="AQ393" i="7"/>
  <c r="AR393" i="7"/>
  <c r="AS393" i="7"/>
  <c r="AT393" i="7"/>
  <c r="AU393" i="7"/>
  <c r="AV393" i="7"/>
  <c r="AW393" i="7"/>
  <c r="AX393" i="7"/>
  <c r="AY393" i="7"/>
  <c r="AZ393" i="7"/>
  <c r="BA393" i="7"/>
  <c r="BB393" i="7"/>
  <c r="BC393" i="7"/>
  <c r="BD393" i="7"/>
  <c r="BE393" i="7"/>
  <c r="BF393" i="7"/>
  <c r="BG393" i="7"/>
  <c r="BH393" i="7"/>
  <c r="BI393" i="7"/>
  <c r="BJ393" i="7"/>
  <c r="BK393" i="7"/>
  <c r="BL393" i="7"/>
  <c r="BM393" i="7"/>
  <c r="BN393" i="7"/>
  <c r="BO393" i="7"/>
  <c r="BP393" i="7"/>
  <c r="BQ393" i="7"/>
  <c r="BR393" i="7"/>
  <c r="BS393" i="7"/>
  <c r="BT393" i="7"/>
  <c r="BU393" i="7"/>
  <c r="BV393" i="7"/>
  <c r="BW393" i="7"/>
  <c r="BX393" i="7"/>
  <c r="BY393" i="7"/>
  <c r="BZ393" i="7"/>
  <c r="CA393" i="7"/>
  <c r="AQ394" i="7"/>
  <c r="AR394" i="7"/>
  <c r="AS394" i="7"/>
  <c r="AT394" i="7"/>
  <c r="AU394" i="7"/>
  <c r="AV394" i="7"/>
  <c r="AW394" i="7"/>
  <c r="AX394" i="7"/>
  <c r="AY394" i="7"/>
  <c r="AZ394" i="7"/>
  <c r="BA394" i="7"/>
  <c r="BB394" i="7"/>
  <c r="BC394" i="7"/>
  <c r="BD394" i="7"/>
  <c r="BE394" i="7"/>
  <c r="BF394" i="7"/>
  <c r="BG394" i="7"/>
  <c r="BH394" i="7"/>
  <c r="BI394" i="7"/>
  <c r="BJ394" i="7"/>
  <c r="BK394" i="7"/>
  <c r="BL394" i="7"/>
  <c r="BM394" i="7"/>
  <c r="BN394" i="7"/>
  <c r="BO394" i="7"/>
  <c r="BP394" i="7"/>
  <c r="BQ394" i="7"/>
  <c r="BR394" i="7"/>
  <c r="BS394" i="7"/>
  <c r="BT394" i="7"/>
  <c r="BU394" i="7"/>
  <c r="BV394" i="7"/>
  <c r="BW394" i="7"/>
  <c r="BX394" i="7"/>
  <c r="BY394" i="7"/>
  <c r="BZ394" i="7"/>
  <c r="CA394" i="7"/>
  <c r="AQ395" i="7"/>
  <c r="AR395" i="7"/>
  <c r="AS395" i="7"/>
  <c r="AT395" i="7"/>
  <c r="AU395" i="7"/>
  <c r="AV395" i="7"/>
  <c r="AW395" i="7"/>
  <c r="AX395" i="7"/>
  <c r="AY395" i="7"/>
  <c r="AZ395" i="7"/>
  <c r="BA395" i="7"/>
  <c r="BB395" i="7"/>
  <c r="BC395" i="7"/>
  <c r="BD395" i="7"/>
  <c r="BE395" i="7"/>
  <c r="BF395" i="7"/>
  <c r="BG395" i="7"/>
  <c r="BH395" i="7"/>
  <c r="BI395" i="7"/>
  <c r="BJ395" i="7"/>
  <c r="BK395" i="7"/>
  <c r="BL395" i="7"/>
  <c r="BM395" i="7"/>
  <c r="BN395" i="7"/>
  <c r="BO395" i="7"/>
  <c r="BP395" i="7"/>
  <c r="BQ395" i="7"/>
  <c r="BR395" i="7"/>
  <c r="BS395" i="7"/>
  <c r="BT395" i="7"/>
  <c r="BU395" i="7"/>
  <c r="BV395" i="7"/>
  <c r="BW395" i="7"/>
  <c r="BX395" i="7"/>
  <c r="BY395" i="7"/>
  <c r="BZ395" i="7"/>
  <c r="CA395" i="7"/>
  <c r="AQ396" i="7"/>
  <c r="AR396" i="7"/>
  <c r="AS396" i="7"/>
  <c r="AT396" i="7"/>
  <c r="AU396" i="7"/>
  <c r="AV396" i="7"/>
  <c r="AW396" i="7"/>
  <c r="AX396" i="7"/>
  <c r="AY396" i="7"/>
  <c r="AZ396" i="7"/>
  <c r="BA396" i="7"/>
  <c r="BB396" i="7"/>
  <c r="BC396" i="7"/>
  <c r="BD396" i="7"/>
  <c r="BE396" i="7"/>
  <c r="BF396" i="7"/>
  <c r="BG396" i="7"/>
  <c r="BH396" i="7"/>
  <c r="BI396" i="7"/>
  <c r="BJ396" i="7"/>
  <c r="BK396" i="7"/>
  <c r="BL396" i="7"/>
  <c r="BM396" i="7"/>
  <c r="BN396" i="7"/>
  <c r="BO396" i="7"/>
  <c r="BP396" i="7"/>
  <c r="BQ396" i="7"/>
  <c r="BR396" i="7"/>
  <c r="BS396" i="7"/>
  <c r="BT396" i="7"/>
  <c r="BU396" i="7"/>
  <c r="BV396" i="7"/>
  <c r="BW396" i="7"/>
  <c r="BX396" i="7"/>
  <c r="BY396" i="7"/>
  <c r="BZ396" i="7"/>
  <c r="CA396" i="7"/>
  <c r="AQ397" i="7"/>
  <c r="AR397" i="7"/>
  <c r="AS397" i="7"/>
  <c r="AT397" i="7"/>
  <c r="AU397" i="7"/>
  <c r="AV397" i="7"/>
  <c r="AW397" i="7"/>
  <c r="AX397" i="7"/>
  <c r="AY397" i="7"/>
  <c r="AZ397" i="7"/>
  <c r="BA397" i="7"/>
  <c r="BB397" i="7"/>
  <c r="BC397" i="7"/>
  <c r="BD397" i="7"/>
  <c r="BE397" i="7"/>
  <c r="BF397" i="7"/>
  <c r="BG397" i="7"/>
  <c r="BH397" i="7"/>
  <c r="BI397" i="7"/>
  <c r="BJ397" i="7"/>
  <c r="BK397" i="7"/>
  <c r="BL397" i="7"/>
  <c r="BM397" i="7"/>
  <c r="BN397" i="7"/>
  <c r="BO397" i="7"/>
  <c r="BP397" i="7"/>
  <c r="BQ397" i="7"/>
  <c r="BR397" i="7"/>
  <c r="BS397" i="7"/>
  <c r="BT397" i="7"/>
  <c r="BU397" i="7"/>
  <c r="BV397" i="7"/>
  <c r="BW397" i="7"/>
  <c r="BX397" i="7"/>
  <c r="BY397" i="7"/>
  <c r="BZ397" i="7"/>
  <c r="CA397" i="7"/>
  <c r="AQ398" i="7"/>
  <c r="AR398" i="7"/>
  <c r="AS398" i="7"/>
  <c r="AT398" i="7"/>
  <c r="AU398" i="7"/>
  <c r="AV398" i="7"/>
  <c r="AW398" i="7"/>
  <c r="AX398" i="7"/>
  <c r="AY398" i="7"/>
  <c r="AZ398" i="7"/>
  <c r="BA398" i="7"/>
  <c r="BB398" i="7"/>
  <c r="BC398" i="7"/>
  <c r="BD398" i="7"/>
  <c r="BE398" i="7"/>
  <c r="BF398" i="7"/>
  <c r="BG398" i="7"/>
  <c r="BH398" i="7"/>
  <c r="BI398" i="7"/>
  <c r="BJ398" i="7"/>
  <c r="BK398" i="7"/>
  <c r="BL398" i="7"/>
  <c r="BM398" i="7"/>
  <c r="BN398" i="7"/>
  <c r="BO398" i="7"/>
  <c r="BP398" i="7"/>
  <c r="BQ398" i="7"/>
  <c r="BR398" i="7"/>
  <c r="BS398" i="7"/>
  <c r="BT398" i="7"/>
  <c r="BU398" i="7"/>
  <c r="BV398" i="7"/>
  <c r="BW398" i="7"/>
  <c r="BX398" i="7"/>
  <c r="BY398" i="7"/>
  <c r="BZ398" i="7"/>
  <c r="CA398" i="7"/>
  <c r="AQ399" i="7"/>
  <c r="AR399" i="7"/>
  <c r="AS399" i="7"/>
  <c r="AT399" i="7"/>
  <c r="AU399" i="7"/>
  <c r="AV399" i="7"/>
  <c r="AW399" i="7"/>
  <c r="AX399" i="7"/>
  <c r="AY399" i="7"/>
  <c r="AZ399" i="7"/>
  <c r="BA399" i="7"/>
  <c r="BB399" i="7"/>
  <c r="BC399" i="7"/>
  <c r="BD399" i="7"/>
  <c r="BE399" i="7"/>
  <c r="BF399" i="7"/>
  <c r="BG399" i="7"/>
  <c r="BH399" i="7"/>
  <c r="BI399" i="7"/>
  <c r="BJ399" i="7"/>
  <c r="BK399" i="7"/>
  <c r="BL399" i="7"/>
  <c r="BM399" i="7"/>
  <c r="BN399" i="7"/>
  <c r="BO399" i="7"/>
  <c r="BP399" i="7"/>
  <c r="BQ399" i="7"/>
  <c r="BR399" i="7"/>
  <c r="BS399" i="7"/>
  <c r="BT399" i="7"/>
  <c r="BU399" i="7"/>
  <c r="BV399" i="7"/>
  <c r="BW399" i="7"/>
  <c r="BX399" i="7"/>
  <c r="BY399" i="7"/>
  <c r="BZ399" i="7"/>
  <c r="CA399" i="7"/>
  <c r="AQ400" i="7"/>
  <c r="AR400" i="7"/>
  <c r="AS400" i="7"/>
  <c r="AT400" i="7"/>
  <c r="AU400" i="7"/>
  <c r="AV400" i="7"/>
  <c r="AW400" i="7"/>
  <c r="AX400" i="7"/>
  <c r="AY400" i="7"/>
  <c r="AZ400" i="7"/>
  <c r="BA400" i="7"/>
  <c r="BB400" i="7"/>
  <c r="BC400" i="7"/>
  <c r="BD400" i="7"/>
  <c r="BE400" i="7"/>
  <c r="BF400" i="7"/>
  <c r="BG400" i="7"/>
  <c r="BH400" i="7"/>
  <c r="BI400" i="7"/>
  <c r="BJ400" i="7"/>
  <c r="BK400" i="7"/>
  <c r="BL400" i="7"/>
  <c r="BM400" i="7"/>
  <c r="BN400" i="7"/>
  <c r="BO400" i="7"/>
  <c r="BP400" i="7"/>
  <c r="BQ400" i="7"/>
  <c r="BR400" i="7"/>
  <c r="BS400" i="7"/>
  <c r="BT400" i="7"/>
  <c r="BU400" i="7"/>
  <c r="BV400" i="7"/>
  <c r="BW400" i="7"/>
  <c r="BX400" i="7"/>
  <c r="BY400" i="7"/>
  <c r="BZ400" i="7"/>
  <c r="CA400" i="7"/>
  <c r="AQ401" i="7"/>
  <c r="AR401" i="7"/>
  <c r="AS401" i="7"/>
  <c r="AT401" i="7"/>
  <c r="AU401" i="7"/>
  <c r="AV401" i="7"/>
  <c r="AW401" i="7"/>
  <c r="AX401" i="7"/>
  <c r="AY401" i="7"/>
  <c r="AZ401" i="7"/>
  <c r="BA401" i="7"/>
  <c r="BB401" i="7"/>
  <c r="BC401" i="7"/>
  <c r="BD401" i="7"/>
  <c r="BE401" i="7"/>
  <c r="BF401" i="7"/>
  <c r="BG401" i="7"/>
  <c r="BH401" i="7"/>
  <c r="BI401" i="7"/>
  <c r="BJ401" i="7"/>
  <c r="BK401" i="7"/>
  <c r="BL401" i="7"/>
  <c r="BM401" i="7"/>
  <c r="BN401" i="7"/>
  <c r="BO401" i="7"/>
  <c r="BP401" i="7"/>
  <c r="BQ401" i="7"/>
  <c r="BR401" i="7"/>
  <c r="BS401" i="7"/>
  <c r="BT401" i="7"/>
  <c r="BU401" i="7"/>
  <c r="BV401" i="7"/>
  <c r="BW401" i="7"/>
  <c r="BX401" i="7"/>
  <c r="BY401" i="7"/>
  <c r="BZ401" i="7"/>
  <c r="CA401" i="7"/>
  <c r="AQ402" i="7"/>
  <c r="AR402" i="7"/>
  <c r="AS402" i="7"/>
  <c r="AT402" i="7"/>
  <c r="AU402" i="7"/>
  <c r="AV402" i="7"/>
  <c r="AW402" i="7"/>
  <c r="AX402" i="7"/>
  <c r="AY402" i="7"/>
  <c r="AZ402" i="7"/>
  <c r="BA402" i="7"/>
  <c r="BB402" i="7"/>
  <c r="BC402" i="7"/>
  <c r="BD402" i="7"/>
  <c r="BE402" i="7"/>
  <c r="BF402" i="7"/>
  <c r="BG402" i="7"/>
  <c r="BH402" i="7"/>
  <c r="BI402" i="7"/>
  <c r="BJ402" i="7"/>
  <c r="BK402" i="7"/>
  <c r="BL402" i="7"/>
  <c r="BM402" i="7"/>
  <c r="BN402" i="7"/>
  <c r="BO402" i="7"/>
  <c r="BP402" i="7"/>
  <c r="BQ402" i="7"/>
  <c r="BR402" i="7"/>
  <c r="BS402" i="7"/>
  <c r="BT402" i="7"/>
  <c r="BU402" i="7"/>
  <c r="BV402" i="7"/>
  <c r="BW402" i="7"/>
  <c r="BX402" i="7"/>
  <c r="BY402" i="7"/>
  <c r="BZ402" i="7"/>
  <c r="CA402" i="7"/>
  <c r="AQ403" i="7"/>
  <c r="AR403" i="7"/>
  <c r="AS403" i="7"/>
  <c r="AT403" i="7"/>
  <c r="AU403" i="7"/>
  <c r="AV403" i="7"/>
  <c r="AW403" i="7"/>
  <c r="AX403" i="7"/>
  <c r="AY403" i="7"/>
  <c r="AZ403" i="7"/>
  <c r="BA403" i="7"/>
  <c r="BB403" i="7"/>
  <c r="BC403" i="7"/>
  <c r="BD403" i="7"/>
  <c r="BE403" i="7"/>
  <c r="BF403" i="7"/>
  <c r="BG403" i="7"/>
  <c r="BH403" i="7"/>
  <c r="BI403" i="7"/>
  <c r="BJ403" i="7"/>
  <c r="BK403" i="7"/>
  <c r="BL403" i="7"/>
  <c r="BM403" i="7"/>
  <c r="BN403" i="7"/>
  <c r="BO403" i="7"/>
  <c r="BP403" i="7"/>
  <c r="BQ403" i="7"/>
  <c r="BR403" i="7"/>
  <c r="BS403" i="7"/>
  <c r="BT403" i="7"/>
  <c r="BU403" i="7"/>
  <c r="BV403" i="7"/>
  <c r="BW403" i="7"/>
  <c r="BX403" i="7"/>
  <c r="BY403" i="7"/>
  <c r="BZ403" i="7"/>
  <c r="CA403" i="7"/>
  <c r="AQ404" i="7"/>
  <c r="AR404" i="7"/>
  <c r="AS404" i="7"/>
  <c r="AT404" i="7"/>
  <c r="AU404" i="7"/>
  <c r="AV404" i="7"/>
  <c r="AW404" i="7"/>
  <c r="AX404" i="7"/>
  <c r="AY404" i="7"/>
  <c r="AZ404" i="7"/>
  <c r="BA404" i="7"/>
  <c r="BB404" i="7"/>
  <c r="BC404" i="7"/>
  <c r="BD404" i="7"/>
  <c r="BE404" i="7"/>
  <c r="BF404" i="7"/>
  <c r="BG404" i="7"/>
  <c r="BH404" i="7"/>
  <c r="BI404" i="7"/>
  <c r="BJ404" i="7"/>
  <c r="BK404" i="7"/>
  <c r="BL404" i="7"/>
  <c r="BM404" i="7"/>
  <c r="BN404" i="7"/>
  <c r="BO404" i="7"/>
  <c r="BP404" i="7"/>
  <c r="BQ404" i="7"/>
  <c r="BR404" i="7"/>
  <c r="BS404" i="7"/>
  <c r="BT404" i="7"/>
  <c r="BU404" i="7"/>
  <c r="BV404" i="7"/>
  <c r="BW404" i="7"/>
  <c r="BX404" i="7"/>
  <c r="BY404" i="7"/>
  <c r="BZ404" i="7"/>
  <c r="CA404" i="7"/>
  <c r="AQ405" i="7"/>
  <c r="AR405" i="7"/>
  <c r="AS405" i="7"/>
  <c r="AT405" i="7"/>
  <c r="AU405" i="7"/>
  <c r="AV405" i="7"/>
  <c r="AW405" i="7"/>
  <c r="AX405" i="7"/>
  <c r="AY405" i="7"/>
  <c r="AZ405" i="7"/>
  <c r="BA405" i="7"/>
  <c r="BB405" i="7"/>
  <c r="BC405" i="7"/>
  <c r="BD405" i="7"/>
  <c r="BE405" i="7"/>
  <c r="BF405" i="7"/>
  <c r="BG405" i="7"/>
  <c r="BH405" i="7"/>
  <c r="BI405" i="7"/>
  <c r="BJ405" i="7"/>
  <c r="BK405" i="7"/>
  <c r="BL405" i="7"/>
  <c r="BM405" i="7"/>
  <c r="BN405" i="7"/>
  <c r="BO405" i="7"/>
  <c r="BP405" i="7"/>
  <c r="BQ405" i="7"/>
  <c r="BR405" i="7"/>
  <c r="BS405" i="7"/>
  <c r="BT405" i="7"/>
  <c r="BU405" i="7"/>
  <c r="BV405" i="7"/>
  <c r="BW405" i="7"/>
  <c r="BX405" i="7"/>
  <c r="BY405" i="7"/>
  <c r="BZ405" i="7"/>
  <c r="CA405" i="7"/>
  <c r="AQ406" i="7"/>
  <c r="AR406" i="7"/>
  <c r="AS406" i="7"/>
  <c r="AT406" i="7"/>
  <c r="AU406" i="7"/>
  <c r="AV406" i="7"/>
  <c r="AW406" i="7"/>
  <c r="AX406" i="7"/>
  <c r="AY406" i="7"/>
  <c r="AZ406" i="7"/>
  <c r="BA406" i="7"/>
  <c r="BB406" i="7"/>
  <c r="BC406" i="7"/>
  <c r="BD406" i="7"/>
  <c r="BE406" i="7"/>
  <c r="BF406" i="7"/>
  <c r="BG406" i="7"/>
  <c r="BH406" i="7"/>
  <c r="BI406" i="7"/>
  <c r="BJ406" i="7"/>
  <c r="BK406" i="7"/>
  <c r="BL406" i="7"/>
  <c r="BM406" i="7"/>
  <c r="BN406" i="7"/>
  <c r="BO406" i="7"/>
  <c r="BP406" i="7"/>
  <c r="BQ406" i="7"/>
  <c r="BR406" i="7"/>
  <c r="BS406" i="7"/>
  <c r="BT406" i="7"/>
  <c r="BU406" i="7"/>
  <c r="BV406" i="7"/>
  <c r="BW406" i="7"/>
  <c r="BX406" i="7"/>
  <c r="BY406" i="7"/>
  <c r="BZ406" i="7"/>
  <c r="CA406" i="7"/>
  <c r="AQ407" i="7"/>
  <c r="AR407" i="7"/>
  <c r="AS407" i="7"/>
  <c r="AT407" i="7"/>
  <c r="AU407" i="7"/>
  <c r="AV407" i="7"/>
  <c r="AW407" i="7"/>
  <c r="AX407" i="7"/>
  <c r="AY407" i="7"/>
  <c r="AZ407" i="7"/>
  <c r="BA407" i="7"/>
  <c r="BB407" i="7"/>
  <c r="BC407" i="7"/>
  <c r="BD407" i="7"/>
  <c r="BE407" i="7"/>
  <c r="BF407" i="7"/>
  <c r="BG407" i="7"/>
  <c r="BH407" i="7"/>
  <c r="BI407" i="7"/>
  <c r="BJ407" i="7"/>
  <c r="BK407" i="7"/>
  <c r="BL407" i="7"/>
  <c r="BM407" i="7"/>
  <c r="BN407" i="7"/>
  <c r="BO407" i="7"/>
  <c r="BP407" i="7"/>
  <c r="BQ407" i="7"/>
  <c r="BR407" i="7"/>
  <c r="BS407" i="7"/>
  <c r="BT407" i="7"/>
  <c r="BU407" i="7"/>
  <c r="BV407" i="7"/>
  <c r="BW407" i="7"/>
  <c r="BX407" i="7"/>
  <c r="BY407" i="7"/>
  <c r="BZ407" i="7"/>
  <c r="CA407" i="7"/>
  <c r="AQ408" i="7"/>
  <c r="AR408" i="7"/>
  <c r="AS408" i="7"/>
  <c r="AT408" i="7"/>
  <c r="AU408" i="7"/>
  <c r="AV408" i="7"/>
  <c r="AW408" i="7"/>
  <c r="AX408" i="7"/>
  <c r="AY408" i="7"/>
  <c r="AZ408" i="7"/>
  <c r="BA408" i="7"/>
  <c r="BB408" i="7"/>
  <c r="BC408" i="7"/>
  <c r="BD408" i="7"/>
  <c r="BE408" i="7"/>
  <c r="BF408" i="7"/>
  <c r="BG408" i="7"/>
  <c r="BH408" i="7"/>
  <c r="BI408" i="7"/>
  <c r="BJ408" i="7"/>
  <c r="BK408" i="7"/>
  <c r="BL408" i="7"/>
  <c r="BM408" i="7"/>
  <c r="BN408" i="7"/>
  <c r="BO408" i="7"/>
  <c r="BP408" i="7"/>
  <c r="BQ408" i="7"/>
  <c r="BR408" i="7"/>
  <c r="BS408" i="7"/>
  <c r="BT408" i="7"/>
  <c r="BU408" i="7"/>
  <c r="BV408" i="7"/>
  <c r="BW408" i="7"/>
  <c r="BX408" i="7"/>
  <c r="BY408" i="7"/>
  <c r="BZ408" i="7"/>
  <c r="CA408" i="7"/>
  <c r="AQ409" i="7"/>
  <c r="AR409" i="7"/>
  <c r="AS409" i="7"/>
  <c r="AT409" i="7"/>
  <c r="AU409" i="7"/>
  <c r="AV409" i="7"/>
  <c r="AW409" i="7"/>
  <c r="AX409" i="7"/>
  <c r="AY409" i="7"/>
  <c r="AZ409" i="7"/>
  <c r="BA409" i="7"/>
  <c r="BB409" i="7"/>
  <c r="BC409" i="7"/>
  <c r="BD409" i="7"/>
  <c r="BE409" i="7"/>
  <c r="BF409" i="7"/>
  <c r="BG409" i="7"/>
  <c r="BH409" i="7"/>
  <c r="BI409" i="7"/>
  <c r="BJ409" i="7"/>
  <c r="BK409" i="7"/>
  <c r="BL409" i="7"/>
  <c r="BM409" i="7"/>
  <c r="BN409" i="7"/>
  <c r="BO409" i="7"/>
  <c r="BP409" i="7"/>
  <c r="BQ409" i="7"/>
  <c r="BR409" i="7"/>
  <c r="BS409" i="7"/>
  <c r="BT409" i="7"/>
  <c r="BU409" i="7"/>
  <c r="BV409" i="7"/>
  <c r="BW409" i="7"/>
  <c r="BX409" i="7"/>
  <c r="BY409" i="7"/>
  <c r="BZ409" i="7"/>
  <c r="CA409" i="7"/>
  <c r="AQ410" i="7"/>
  <c r="AR410" i="7"/>
  <c r="AS410" i="7"/>
  <c r="AT410" i="7"/>
  <c r="AU410" i="7"/>
  <c r="AV410" i="7"/>
  <c r="AW410" i="7"/>
  <c r="AX410" i="7"/>
  <c r="AY410" i="7"/>
  <c r="AZ410" i="7"/>
  <c r="BA410" i="7"/>
  <c r="BB410" i="7"/>
  <c r="BC410" i="7"/>
  <c r="BD410" i="7"/>
  <c r="BE410" i="7"/>
  <c r="BF410" i="7"/>
  <c r="BG410" i="7"/>
  <c r="BH410" i="7"/>
  <c r="BI410" i="7"/>
  <c r="BJ410" i="7"/>
  <c r="BK410" i="7"/>
  <c r="BL410" i="7"/>
  <c r="BM410" i="7"/>
  <c r="BN410" i="7"/>
  <c r="BO410" i="7"/>
  <c r="BP410" i="7"/>
  <c r="BQ410" i="7"/>
  <c r="BR410" i="7"/>
  <c r="BS410" i="7"/>
  <c r="BT410" i="7"/>
  <c r="BU410" i="7"/>
  <c r="BV410" i="7"/>
  <c r="BW410" i="7"/>
  <c r="BX410" i="7"/>
  <c r="BY410" i="7"/>
  <c r="BZ410" i="7"/>
  <c r="CA410" i="7"/>
  <c r="AQ411" i="7"/>
  <c r="AR411" i="7"/>
  <c r="AS411" i="7"/>
  <c r="AT411" i="7"/>
  <c r="AU411" i="7"/>
  <c r="AV411" i="7"/>
  <c r="AW411" i="7"/>
  <c r="AX411" i="7"/>
  <c r="AY411" i="7"/>
  <c r="AZ411" i="7"/>
  <c r="BA411" i="7"/>
  <c r="BB411" i="7"/>
  <c r="BC411" i="7"/>
  <c r="BD411" i="7"/>
  <c r="BE411" i="7"/>
  <c r="BF411" i="7"/>
  <c r="BG411" i="7"/>
  <c r="BH411" i="7"/>
  <c r="BI411" i="7"/>
  <c r="BJ411" i="7"/>
  <c r="BK411" i="7"/>
  <c r="BL411" i="7"/>
  <c r="BM411" i="7"/>
  <c r="BN411" i="7"/>
  <c r="BO411" i="7"/>
  <c r="BP411" i="7"/>
  <c r="BQ411" i="7"/>
  <c r="BR411" i="7"/>
  <c r="BS411" i="7"/>
  <c r="BT411" i="7"/>
  <c r="BU411" i="7"/>
  <c r="BV411" i="7"/>
  <c r="BW411" i="7"/>
  <c r="BX411" i="7"/>
  <c r="BY411" i="7"/>
  <c r="BZ411" i="7"/>
  <c r="CA411" i="7"/>
  <c r="AQ412" i="7"/>
  <c r="AR412" i="7"/>
  <c r="AS412" i="7"/>
  <c r="AT412" i="7"/>
  <c r="AU412" i="7"/>
  <c r="AV412" i="7"/>
  <c r="AW412" i="7"/>
  <c r="AX412" i="7"/>
  <c r="AY412" i="7"/>
  <c r="AZ412" i="7"/>
  <c r="BA412" i="7"/>
  <c r="BB412" i="7"/>
  <c r="BC412" i="7"/>
  <c r="BD412" i="7"/>
  <c r="BE412" i="7"/>
  <c r="BF412" i="7"/>
  <c r="BG412" i="7"/>
  <c r="BH412" i="7"/>
  <c r="BI412" i="7"/>
  <c r="BJ412" i="7"/>
  <c r="BK412" i="7"/>
  <c r="BL412" i="7"/>
  <c r="BM412" i="7"/>
  <c r="BN412" i="7"/>
  <c r="BO412" i="7"/>
  <c r="BP412" i="7"/>
  <c r="BQ412" i="7"/>
  <c r="BR412" i="7"/>
  <c r="BS412" i="7"/>
  <c r="BT412" i="7"/>
  <c r="BU412" i="7"/>
  <c r="BV412" i="7"/>
  <c r="BW412" i="7"/>
  <c r="BX412" i="7"/>
  <c r="BY412" i="7"/>
  <c r="BZ412" i="7"/>
  <c r="CA412" i="7"/>
  <c r="AQ413" i="7"/>
  <c r="AR413" i="7"/>
  <c r="AS413" i="7"/>
  <c r="AT413" i="7"/>
  <c r="AU413" i="7"/>
  <c r="AV413" i="7"/>
  <c r="AW413" i="7"/>
  <c r="AX413" i="7"/>
  <c r="AY413" i="7"/>
  <c r="AZ413" i="7"/>
  <c r="BB413" i="7"/>
  <c r="BC413" i="7"/>
  <c r="BD413" i="7"/>
  <c r="BF413" i="7"/>
  <c r="BG413" i="7"/>
  <c r="BH413" i="7"/>
  <c r="BJ413" i="7"/>
  <c r="BK413" i="7"/>
  <c r="BL413" i="7"/>
  <c r="BN413" i="7"/>
  <c r="BO413" i="7"/>
  <c r="BP413" i="7"/>
  <c r="BR413" i="7"/>
  <c r="BS413" i="7"/>
  <c r="BT413" i="7"/>
  <c r="BV413" i="7"/>
  <c r="BW413" i="7"/>
  <c r="BX413" i="7"/>
  <c r="BZ413" i="7"/>
  <c r="CA413" i="7"/>
  <c r="AQ414" i="7"/>
  <c r="AS414" i="7"/>
  <c r="AT414" i="7"/>
  <c r="AU414" i="7"/>
  <c r="AW414" i="7"/>
  <c r="AX414" i="7"/>
  <c r="AY414" i="7"/>
  <c r="BA414" i="7"/>
  <c r="BB414" i="7"/>
  <c r="BC414" i="7"/>
  <c r="BE414" i="7"/>
  <c r="BF414" i="7"/>
  <c r="BG414" i="7"/>
  <c r="BI414" i="7"/>
  <c r="BJ414" i="7"/>
  <c r="BK414" i="7"/>
  <c r="BM414" i="7"/>
  <c r="BN414" i="7"/>
  <c r="BO414" i="7"/>
  <c r="BQ414" i="7"/>
  <c r="BR414" i="7"/>
  <c r="BS414" i="7"/>
  <c r="BU414" i="7"/>
  <c r="BV414" i="7"/>
  <c r="BW414" i="7"/>
  <c r="BY414" i="7"/>
  <c r="BZ414" i="7"/>
  <c r="CA414" i="7"/>
  <c r="AR415" i="7"/>
  <c r="AS415" i="7"/>
  <c r="AT415" i="7"/>
  <c r="AV415" i="7"/>
  <c r="AW415" i="7"/>
  <c r="AX415" i="7"/>
  <c r="AZ415" i="7"/>
  <c r="BA415" i="7"/>
  <c r="BB415" i="7"/>
  <c r="BD415" i="7"/>
  <c r="BE415" i="7"/>
  <c r="BF415" i="7"/>
  <c r="BH415" i="7"/>
  <c r="BI415" i="7"/>
  <c r="BJ415" i="7"/>
  <c r="BL415" i="7"/>
  <c r="BM415" i="7"/>
  <c r="BN415" i="7"/>
  <c r="BP415" i="7"/>
  <c r="BQ415" i="7"/>
  <c r="BR415" i="7"/>
  <c r="BT415" i="7"/>
  <c r="BU415" i="7"/>
  <c r="BV415" i="7"/>
  <c r="BX415" i="7"/>
  <c r="BY415" i="7"/>
  <c r="BZ415" i="7"/>
  <c r="AQ416" i="7"/>
  <c r="AR416" i="7"/>
  <c r="AS416" i="7"/>
  <c r="AU416" i="7"/>
  <c r="AV416" i="7"/>
  <c r="AW416" i="7"/>
  <c r="AY416" i="7"/>
  <c r="AZ416" i="7"/>
  <c r="BA416" i="7"/>
  <c r="BC416" i="7"/>
  <c r="BD416" i="7"/>
  <c r="BE416" i="7"/>
  <c r="BG416" i="7"/>
  <c r="BH416" i="7"/>
  <c r="BI416" i="7"/>
  <c r="BK416" i="7"/>
  <c r="BL416" i="7"/>
  <c r="BM416" i="7"/>
  <c r="BO416" i="7"/>
  <c r="BP416" i="7"/>
  <c r="BQ416" i="7"/>
  <c r="BS416" i="7"/>
  <c r="BT416" i="7"/>
  <c r="BU416" i="7"/>
  <c r="BW416" i="7"/>
  <c r="BX416" i="7"/>
  <c r="BY416" i="7"/>
  <c r="CA416" i="7"/>
  <c r="AQ417" i="7"/>
  <c r="AR417" i="7"/>
  <c r="AT417" i="7"/>
  <c r="AU417" i="7"/>
  <c r="AV417" i="7"/>
  <c r="AX417" i="7"/>
  <c r="AY417" i="7"/>
  <c r="AZ417" i="7"/>
  <c r="BB417" i="7"/>
  <c r="BC417" i="7"/>
  <c r="BD417" i="7"/>
  <c r="BF417" i="7"/>
  <c r="BG417" i="7"/>
  <c r="BH417" i="7"/>
  <c r="BJ417" i="7"/>
  <c r="BK417" i="7"/>
  <c r="BL417" i="7"/>
  <c r="BN417" i="7"/>
  <c r="BO417" i="7"/>
  <c r="BP417" i="7"/>
  <c r="BR417" i="7"/>
  <c r="BS417" i="7"/>
  <c r="BT417" i="7"/>
  <c r="BV417" i="7"/>
  <c r="BW417" i="7"/>
  <c r="BX417" i="7"/>
  <c r="BZ417" i="7"/>
  <c r="CA417" i="7"/>
  <c r="AQ418" i="7"/>
  <c r="AS418" i="7"/>
  <c r="AT418" i="7"/>
  <c r="AU418" i="7"/>
  <c r="AW418" i="7"/>
  <c r="AX418" i="7"/>
  <c r="AY418" i="7"/>
  <c r="BA418" i="7"/>
  <c r="BB418" i="7"/>
  <c r="BC418" i="7"/>
  <c r="BE418" i="7"/>
  <c r="BF418" i="7"/>
  <c r="BG418" i="7"/>
  <c r="BI418" i="7"/>
  <c r="BJ418" i="7"/>
  <c r="BK418" i="7"/>
  <c r="BM418" i="7"/>
  <c r="BN418" i="7"/>
  <c r="BO418" i="7"/>
  <c r="BQ418" i="7"/>
  <c r="BR418" i="7"/>
  <c r="BS418" i="7"/>
  <c r="BU418" i="7"/>
  <c r="BV418" i="7"/>
  <c r="BW418" i="7"/>
  <c r="BY418" i="7"/>
  <c r="BZ418" i="7"/>
  <c r="CA418" i="7"/>
  <c r="AR419" i="7"/>
  <c r="AS419" i="7"/>
  <c r="AT419" i="7"/>
  <c r="AV419" i="7"/>
  <c r="AW419" i="7"/>
  <c r="AX419" i="7"/>
  <c r="AZ419" i="7"/>
  <c r="BA419" i="7"/>
  <c r="BB419" i="7"/>
  <c r="BD419" i="7"/>
  <c r="BE419" i="7"/>
  <c r="BF419" i="7"/>
  <c r="BH419" i="7"/>
  <c r="BI419" i="7"/>
  <c r="BJ419" i="7"/>
  <c r="BL419" i="7"/>
  <c r="BM419" i="7"/>
  <c r="BN419" i="7"/>
  <c r="BP419" i="7"/>
  <c r="BQ419" i="7"/>
  <c r="BR419" i="7"/>
  <c r="BT419" i="7"/>
  <c r="BU419" i="7"/>
  <c r="BV419" i="7"/>
  <c r="BX419" i="7"/>
  <c r="BY419" i="7"/>
  <c r="BZ419" i="7"/>
  <c r="AX220" i="7" l="1"/>
  <c r="AT2" i="17"/>
  <c r="AT3" i="17"/>
  <c r="AT4" i="17"/>
  <c r="AT5" i="17"/>
  <c r="AT6" i="17"/>
  <c r="AT7" i="17"/>
  <c r="AT8" i="17"/>
  <c r="AT9" i="17"/>
  <c r="AT13" i="17"/>
  <c r="AT19" i="17"/>
  <c r="AT23" i="17"/>
  <c r="AT28" i="17"/>
  <c r="AT29" i="17"/>
  <c r="AT30" i="17"/>
  <c r="AT31" i="17"/>
  <c r="AT32" i="17"/>
  <c r="AT33" i="17"/>
  <c r="AT34" i="17"/>
  <c r="AT35" i="17"/>
  <c r="AT36" i="17"/>
  <c r="AT37" i="17"/>
  <c r="AT38" i="17"/>
  <c r="AT39" i="17"/>
  <c r="AT40" i="17"/>
  <c r="AT41" i="17"/>
  <c r="AT42" i="17"/>
  <c r="AT43" i="17"/>
  <c r="AT44" i="17"/>
  <c r="AT45" i="17"/>
  <c r="AT46" i="17"/>
  <c r="AT47" i="17"/>
  <c r="AT48" i="17"/>
  <c r="AT10" i="17"/>
  <c r="AT14" i="17"/>
  <c r="AT16" i="17"/>
  <c r="AT20" i="17"/>
  <c r="AT24" i="17"/>
  <c r="AT15" i="17"/>
  <c r="AT21" i="17"/>
  <c r="AT22" i="17"/>
  <c r="AT27" i="17"/>
  <c r="AT49" i="17"/>
  <c r="AT50" i="17"/>
  <c r="AT51" i="17"/>
  <c r="AT52" i="17"/>
  <c r="AT53" i="17"/>
  <c r="AT54" i="17"/>
  <c r="AT55" i="17"/>
  <c r="AT56" i="17"/>
  <c r="AT57" i="17"/>
  <c r="AT58" i="17"/>
  <c r="AT59" i="17"/>
  <c r="AT60" i="17"/>
  <c r="AT61" i="17"/>
  <c r="AT11" i="17"/>
  <c r="AT12" i="17"/>
  <c r="AT17" i="17"/>
  <c r="AT18" i="17"/>
  <c r="AT25" i="17"/>
  <c r="AT26" i="17"/>
  <c r="AT62" i="17"/>
  <c r="AT84" i="17"/>
  <c r="AT85" i="17"/>
  <c r="AT86" i="17"/>
  <c r="AT87" i="17"/>
  <c r="AT88" i="17"/>
  <c r="AT89" i="17"/>
  <c r="AT90" i="17"/>
  <c r="AT91" i="17"/>
  <c r="AT92" i="17"/>
  <c r="AT93" i="17"/>
  <c r="AT94" i="17"/>
  <c r="AT95" i="17"/>
  <c r="AT96" i="17"/>
  <c r="AT97" i="17"/>
  <c r="AT98" i="17"/>
  <c r="AT99" i="17"/>
  <c r="AT100" i="17"/>
  <c r="AT101" i="17"/>
  <c r="AT102" i="17"/>
  <c r="AT103" i="17"/>
  <c r="AT104" i="17"/>
  <c r="AT105" i="17"/>
  <c r="AT106" i="17"/>
  <c r="AT107" i="17"/>
  <c r="AT63" i="17"/>
  <c r="AT64" i="17"/>
  <c r="AT65" i="17"/>
  <c r="AT66" i="17"/>
  <c r="AT67" i="17"/>
  <c r="AT68" i="17"/>
  <c r="AT69" i="17"/>
  <c r="AT70" i="17"/>
  <c r="AT71" i="17"/>
  <c r="AT72" i="17"/>
  <c r="AT73" i="17"/>
  <c r="AT74" i="17"/>
  <c r="AT75" i="17"/>
  <c r="AT76" i="17"/>
  <c r="AT77" i="17"/>
  <c r="AT78" i="17"/>
  <c r="AT79" i="17"/>
  <c r="AT80" i="17"/>
  <c r="AT81" i="17"/>
  <c r="AT82" i="17"/>
  <c r="AT83" i="17"/>
  <c r="AT108" i="17"/>
  <c r="AT109" i="17"/>
  <c r="AT110" i="17"/>
  <c r="AT111" i="17"/>
  <c r="AT112" i="17"/>
  <c r="AT113" i="17"/>
  <c r="AT114" i="17"/>
  <c r="AT115" i="17"/>
  <c r="AT116" i="17"/>
  <c r="AT117" i="17"/>
  <c r="AT118" i="17"/>
  <c r="AT119" i="17"/>
  <c r="AT120" i="17"/>
  <c r="AT121" i="17"/>
  <c r="AT122" i="17"/>
  <c r="AT123" i="17"/>
  <c r="AT124" i="17"/>
  <c r="AT125" i="17"/>
  <c r="AT126" i="17"/>
  <c r="AT127" i="17"/>
  <c r="AT128" i="17"/>
  <c r="AT129" i="17"/>
  <c r="AT130" i="17"/>
  <c r="AT131" i="17"/>
  <c r="AT132" i="17"/>
  <c r="AT133" i="17"/>
  <c r="AT134" i="17"/>
  <c r="AT135" i="17"/>
  <c r="AT136" i="17"/>
  <c r="AT137" i="17"/>
  <c r="AT138" i="17"/>
  <c r="AT139" i="17"/>
  <c r="AT140" i="17"/>
  <c r="AT141" i="17"/>
  <c r="AT142" i="17"/>
  <c r="AT143" i="17"/>
  <c r="AT144" i="17"/>
  <c r="AT145" i="17"/>
  <c r="AT146" i="17"/>
  <c r="AT147" i="17"/>
  <c r="AT148" i="17"/>
  <c r="AT150" i="17"/>
  <c r="AT152" i="17"/>
  <c r="AT154" i="17"/>
  <c r="AT156" i="17"/>
  <c r="AT158" i="17"/>
  <c r="AT160" i="17"/>
  <c r="AT162" i="17"/>
  <c r="AT164" i="17"/>
  <c r="AT167" i="17"/>
  <c r="AT212" i="17"/>
  <c r="AT166" i="17"/>
  <c r="AT149" i="17"/>
  <c r="AT151" i="17"/>
  <c r="AT153" i="17"/>
  <c r="AT155" i="17"/>
  <c r="AT157" i="17"/>
  <c r="AT159" i="17"/>
  <c r="AT161" i="17"/>
  <c r="AT163" i="17"/>
  <c r="AT165" i="17"/>
  <c r="AT169" i="17"/>
  <c r="AT170" i="17"/>
  <c r="AT171" i="17"/>
  <c r="AT172" i="17"/>
  <c r="AT173" i="17"/>
  <c r="AT174" i="17"/>
  <c r="AT175" i="17"/>
  <c r="AT176" i="17"/>
  <c r="AT177" i="17"/>
  <c r="AT178" i="17"/>
  <c r="AT179" i="17"/>
  <c r="AT180" i="17"/>
  <c r="AT181" i="17"/>
  <c r="AT182" i="17"/>
  <c r="AT183" i="17"/>
  <c r="AT184" i="17"/>
  <c r="AT185" i="17"/>
  <c r="AT186" i="17"/>
  <c r="AT187" i="17"/>
  <c r="AT188" i="17"/>
  <c r="AT189" i="17"/>
  <c r="AT190" i="17"/>
  <c r="AT191" i="17"/>
  <c r="AT192" i="17"/>
  <c r="AT193" i="17"/>
  <c r="AT194" i="17"/>
  <c r="AT195" i="17"/>
  <c r="AT196" i="17"/>
  <c r="AT197" i="17"/>
  <c r="AT198" i="17"/>
  <c r="AT199" i="17"/>
  <c r="AT200" i="17"/>
  <c r="AT201" i="17"/>
  <c r="AT214" i="17"/>
  <c r="AT215" i="17"/>
  <c r="AT216" i="17"/>
  <c r="AT217" i="17"/>
  <c r="AT218" i="17"/>
  <c r="AT219" i="17"/>
  <c r="AT220" i="17"/>
  <c r="AT221" i="17"/>
  <c r="AT222" i="17"/>
  <c r="AT223" i="17"/>
  <c r="AT224" i="17"/>
  <c r="AT225" i="17"/>
  <c r="AT226" i="17"/>
  <c r="AT227" i="17"/>
  <c r="AT228" i="17"/>
  <c r="AT229" i="17"/>
  <c r="AT230" i="17"/>
  <c r="AT231" i="17"/>
  <c r="AT232" i="17"/>
  <c r="AT233" i="17"/>
  <c r="AT234" i="17"/>
  <c r="AT235" i="17"/>
  <c r="AT236" i="17"/>
  <c r="AT237" i="17"/>
  <c r="AT238" i="17"/>
  <c r="AT239" i="17"/>
  <c r="AT240" i="17"/>
  <c r="AT241" i="17"/>
  <c r="AT242" i="17"/>
  <c r="AT243" i="17"/>
  <c r="AT244" i="17"/>
  <c r="AT245" i="17"/>
  <c r="AT246" i="17"/>
  <c r="AT247" i="17"/>
  <c r="AT248" i="17"/>
  <c r="AT249" i="17"/>
  <c r="AT250" i="17"/>
  <c r="AT251" i="17"/>
  <c r="AT252" i="17"/>
  <c r="AT253" i="17"/>
  <c r="AT254" i="17"/>
  <c r="AT255" i="17"/>
  <c r="AT256" i="17"/>
  <c r="AT257" i="17"/>
  <c r="AT258" i="17"/>
  <c r="AT259" i="17"/>
  <c r="AT260" i="17"/>
  <c r="AT261" i="17"/>
  <c r="AT262" i="17"/>
  <c r="AT263" i="17"/>
  <c r="AT264" i="17"/>
  <c r="AT265" i="17"/>
  <c r="AT266" i="17"/>
  <c r="AT267" i="17"/>
  <c r="AT268" i="17"/>
  <c r="AT269" i="17"/>
  <c r="AT270" i="17"/>
  <c r="AT271" i="17"/>
  <c r="AT272" i="17"/>
  <c r="AT273" i="17"/>
  <c r="AT274" i="17"/>
  <c r="AT275" i="17"/>
  <c r="AT276" i="17"/>
  <c r="AT277" i="17"/>
  <c r="AT278" i="17"/>
  <c r="AT279" i="17"/>
  <c r="AT280" i="17"/>
  <c r="AT281" i="17"/>
  <c r="AT282" i="17"/>
  <c r="AT283" i="17"/>
  <c r="AT284" i="17"/>
  <c r="AT285" i="17"/>
  <c r="AT286" i="17"/>
  <c r="AT287" i="17"/>
  <c r="AT288" i="17"/>
  <c r="AT289" i="17"/>
  <c r="AT290" i="17"/>
  <c r="AT291" i="17"/>
  <c r="AT292" i="17"/>
  <c r="AT293" i="17"/>
  <c r="AT294" i="17"/>
  <c r="AT295" i="17"/>
  <c r="AT296" i="17"/>
  <c r="AT297" i="17"/>
  <c r="AT298" i="17"/>
  <c r="AT299" i="17"/>
  <c r="AT300" i="17"/>
  <c r="AT301" i="17"/>
  <c r="AT302" i="17"/>
  <c r="AT303" i="17"/>
  <c r="AT304" i="17"/>
  <c r="AT305" i="17"/>
  <c r="AT306" i="17"/>
  <c r="AT307" i="17"/>
  <c r="AT308" i="17"/>
  <c r="AT309" i="17"/>
  <c r="AT310" i="17"/>
  <c r="AT311" i="17"/>
  <c r="AT312" i="17"/>
  <c r="AT313" i="17"/>
  <c r="AT314" i="17"/>
  <c r="AT315" i="17"/>
  <c r="AT316" i="17"/>
  <c r="AT317" i="17"/>
  <c r="AT318" i="17"/>
  <c r="AT319" i="17"/>
  <c r="AT320" i="17"/>
  <c r="AT321" i="17"/>
  <c r="AT322" i="17"/>
  <c r="AT323" i="17"/>
  <c r="AT324" i="17"/>
  <c r="AT325" i="17"/>
  <c r="AT326" i="17"/>
  <c r="AT327" i="17"/>
  <c r="AT328" i="17"/>
  <c r="AT329" i="17"/>
  <c r="AT330" i="17"/>
  <c r="AT331" i="17"/>
  <c r="AT332" i="17"/>
  <c r="AT333" i="17"/>
  <c r="AT334" i="17"/>
  <c r="AT335" i="17"/>
  <c r="AT336" i="17"/>
  <c r="AT337" i="17"/>
  <c r="AT338" i="17"/>
  <c r="AT339" i="17"/>
  <c r="AT340" i="17"/>
  <c r="AT341" i="17"/>
  <c r="AT342" i="17"/>
  <c r="AT343" i="17"/>
  <c r="AT344" i="17"/>
  <c r="AT345" i="17"/>
  <c r="AT346" i="17"/>
  <c r="AT347" i="17"/>
  <c r="AT348" i="17"/>
  <c r="AT349" i="17"/>
  <c r="AT350" i="17"/>
  <c r="AT351" i="17"/>
  <c r="AT352" i="17"/>
  <c r="AT353" i="17"/>
  <c r="AT354" i="17"/>
  <c r="AT355" i="17"/>
  <c r="AT356" i="17"/>
  <c r="AT357" i="17"/>
  <c r="AT358" i="17"/>
  <c r="AT359" i="17"/>
  <c r="AT360" i="17"/>
  <c r="AT361" i="17"/>
  <c r="AT362" i="17"/>
  <c r="AT363" i="17"/>
  <c r="AT168" i="17"/>
  <c r="AT374" i="17"/>
  <c r="AT376" i="17"/>
  <c r="AT378" i="17"/>
  <c r="AT381" i="17"/>
  <c r="AT387" i="17"/>
  <c r="AT388" i="17"/>
  <c r="AT389" i="17"/>
  <c r="AT390" i="17"/>
  <c r="AT391" i="17"/>
  <c r="AT394" i="17"/>
  <c r="AT395" i="17"/>
  <c r="AT397" i="17"/>
  <c r="AT403" i="17"/>
  <c r="AT406" i="17"/>
  <c r="AT365" i="17"/>
  <c r="AT364" i="17"/>
  <c r="AT366" i="17"/>
  <c r="AT367" i="17"/>
  <c r="AT368" i="17"/>
  <c r="AT369" i="17"/>
  <c r="AT370" i="17"/>
  <c r="AT371" i="17"/>
  <c r="AT377" i="17"/>
  <c r="AT383" i="17"/>
  <c r="AT385" i="17"/>
  <c r="AT400" i="17"/>
  <c r="AT402" i="17"/>
  <c r="AT404" i="17"/>
  <c r="AT213" i="17"/>
  <c r="AT372" i="17"/>
  <c r="AT373" i="17"/>
  <c r="AT375" i="17"/>
  <c r="AT379" i="17"/>
  <c r="AT380" i="17"/>
  <c r="AT382" i="17"/>
  <c r="AT384" i="17"/>
  <c r="AT386" i="17"/>
  <c r="AT392" i="17"/>
  <c r="AT393" i="17"/>
  <c r="AT396" i="17"/>
  <c r="AT398" i="17"/>
  <c r="AT399" i="17"/>
  <c r="AT401" i="17"/>
  <c r="AT405" i="17"/>
  <c r="AT407" i="17"/>
  <c r="AT408" i="17"/>
  <c r="AT409" i="17"/>
  <c r="AT410" i="17"/>
  <c r="AT411" i="17"/>
  <c r="AH2" i="17"/>
  <c r="AH3" i="17"/>
  <c r="AH4" i="17"/>
  <c r="AH5" i="17"/>
  <c r="AH6" i="17"/>
  <c r="AH7" i="17"/>
  <c r="AH8" i="17"/>
  <c r="AH9" i="17"/>
  <c r="AH10" i="17"/>
  <c r="AH11" i="17"/>
  <c r="AH12" i="17"/>
  <c r="AH13" i="17"/>
  <c r="AH14" i="17"/>
  <c r="AH15" i="17"/>
  <c r="AH21" i="17"/>
  <c r="AH25" i="17"/>
  <c r="AH29" i="17"/>
  <c r="AH30" i="17"/>
  <c r="AH31" i="17"/>
  <c r="AH32" i="17"/>
  <c r="AH33" i="17"/>
  <c r="AH34" i="17"/>
  <c r="AH35" i="17"/>
  <c r="AH36" i="17"/>
  <c r="AH37" i="17"/>
  <c r="AH38" i="17"/>
  <c r="AH39" i="17"/>
  <c r="AH40" i="17"/>
  <c r="AH41" i="17"/>
  <c r="AH42" i="17"/>
  <c r="AH43" i="17"/>
  <c r="AH44" i="17"/>
  <c r="AH45" i="17"/>
  <c r="AH46" i="17"/>
  <c r="AH47" i="17"/>
  <c r="AH48" i="17"/>
  <c r="AH18" i="17"/>
  <c r="AH22" i="17"/>
  <c r="AH26" i="17"/>
  <c r="AH17" i="17"/>
  <c r="AH19" i="17"/>
  <c r="AH20" i="17"/>
  <c r="AH27" i="17"/>
  <c r="AH49" i="17"/>
  <c r="AH50" i="17"/>
  <c r="AH51" i="17"/>
  <c r="AH52" i="17"/>
  <c r="AH53" i="17"/>
  <c r="AH54" i="17"/>
  <c r="AH55" i="17"/>
  <c r="AH56" i="17"/>
  <c r="AH57" i="17"/>
  <c r="AH58" i="17"/>
  <c r="AH59" i="17"/>
  <c r="AH60" i="17"/>
  <c r="AH61" i="17"/>
  <c r="AH28" i="17"/>
  <c r="AH63" i="17"/>
  <c r="AH62" i="17"/>
  <c r="AH16" i="17"/>
  <c r="AH85" i="17"/>
  <c r="AH86" i="17"/>
  <c r="AH87" i="17"/>
  <c r="AH88" i="17"/>
  <c r="AH89" i="17"/>
  <c r="AH90" i="17"/>
  <c r="AH91" i="17"/>
  <c r="AH92" i="17"/>
  <c r="AH93" i="17"/>
  <c r="AH94" i="17"/>
  <c r="AH95" i="17"/>
  <c r="AH96" i="17"/>
  <c r="AH97" i="17"/>
  <c r="AH98" i="17"/>
  <c r="AH99" i="17"/>
  <c r="AH100" i="17"/>
  <c r="AH101" i="17"/>
  <c r="AH102" i="17"/>
  <c r="AH103" i="17"/>
  <c r="AH104" i="17"/>
  <c r="AH105" i="17"/>
  <c r="AH106" i="17"/>
  <c r="AH107" i="17"/>
  <c r="AH24" i="17"/>
  <c r="AH64" i="17"/>
  <c r="AH65" i="17"/>
  <c r="AH66" i="17"/>
  <c r="AH67" i="17"/>
  <c r="AH68" i="17"/>
  <c r="AH69" i="17"/>
  <c r="AH70" i="17"/>
  <c r="AH71" i="17"/>
  <c r="AH72" i="17"/>
  <c r="AH73" i="17"/>
  <c r="AH74" i="17"/>
  <c r="AH75" i="17"/>
  <c r="AH76" i="17"/>
  <c r="AH77" i="17"/>
  <c r="AH78" i="17"/>
  <c r="AH79" i="17"/>
  <c r="AH80" i="17"/>
  <c r="AH81" i="17"/>
  <c r="AH82" i="17"/>
  <c r="AH83" i="17"/>
  <c r="AH84" i="17"/>
  <c r="AH109" i="17"/>
  <c r="AH110" i="17"/>
  <c r="AH111" i="17"/>
  <c r="AH112" i="17"/>
  <c r="AH113" i="17"/>
  <c r="AH114" i="17"/>
  <c r="AH115" i="17"/>
  <c r="AH116" i="17"/>
  <c r="AH117" i="17"/>
  <c r="AH118" i="17"/>
  <c r="AH119" i="17"/>
  <c r="AH120" i="17"/>
  <c r="AH121" i="17"/>
  <c r="AH122" i="17"/>
  <c r="AH123" i="17"/>
  <c r="AH124" i="17"/>
  <c r="AH125" i="17"/>
  <c r="AH126" i="17"/>
  <c r="AH127" i="17"/>
  <c r="AH128" i="17"/>
  <c r="AH129" i="17"/>
  <c r="AH130" i="17"/>
  <c r="AH131" i="17"/>
  <c r="AH132" i="17"/>
  <c r="AH133" i="17"/>
  <c r="AH134" i="17"/>
  <c r="AH135" i="17"/>
  <c r="AH136" i="17"/>
  <c r="AH137" i="17"/>
  <c r="AH138" i="17"/>
  <c r="AH139" i="17"/>
  <c r="AH140" i="17"/>
  <c r="AH141" i="17"/>
  <c r="AH142" i="17"/>
  <c r="AH143" i="17"/>
  <c r="AH144" i="17"/>
  <c r="AH145" i="17"/>
  <c r="AH146" i="17"/>
  <c r="AH147" i="17"/>
  <c r="AH23" i="17"/>
  <c r="AH108" i="17"/>
  <c r="AH149" i="17"/>
  <c r="AH151" i="17"/>
  <c r="AH153" i="17"/>
  <c r="AH155" i="17"/>
  <c r="AH157" i="17"/>
  <c r="AH159" i="17"/>
  <c r="AH161" i="17"/>
  <c r="AH163" i="17"/>
  <c r="AH165" i="17"/>
  <c r="AH166" i="17"/>
  <c r="AH212" i="17"/>
  <c r="AH169" i="17"/>
  <c r="AH148" i="17"/>
  <c r="AH150" i="17"/>
  <c r="AH152" i="17"/>
  <c r="AH154" i="17"/>
  <c r="AH156" i="17"/>
  <c r="AH158" i="17"/>
  <c r="AH160" i="17"/>
  <c r="AH162" i="17"/>
  <c r="AH164" i="17"/>
  <c r="AH168" i="17"/>
  <c r="AH170" i="17"/>
  <c r="AH171" i="17"/>
  <c r="AH172" i="17"/>
  <c r="AH173" i="17"/>
  <c r="AH174" i="17"/>
  <c r="AH175" i="17"/>
  <c r="AH176" i="17"/>
  <c r="AH177" i="17"/>
  <c r="AH178" i="17"/>
  <c r="AH179" i="17"/>
  <c r="AH180" i="17"/>
  <c r="AH181" i="17"/>
  <c r="AH182" i="17"/>
  <c r="AH183" i="17"/>
  <c r="AH184" i="17"/>
  <c r="AH185" i="17"/>
  <c r="AH186" i="17"/>
  <c r="AH187" i="17"/>
  <c r="AH188" i="17"/>
  <c r="AH189" i="17"/>
  <c r="AH190" i="17"/>
  <c r="AH191" i="17"/>
  <c r="AH192" i="17"/>
  <c r="AH193" i="17"/>
  <c r="AH194" i="17"/>
  <c r="AH195" i="17"/>
  <c r="AH196" i="17"/>
  <c r="AH197" i="17"/>
  <c r="AH198" i="17"/>
  <c r="AH199" i="17"/>
  <c r="AH200" i="17"/>
  <c r="AH201" i="17"/>
  <c r="AH214" i="17"/>
  <c r="AH215" i="17"/>
  <c r="AH216" i="17"/>
  <c r="AH217" i="17"/>
  <c r="AH218" i="17"/>
  <c r="AH219" i="17"/>
  <c r="AH220" i="17"/>
  <c r="AH221" i="17"/>
  <c r="AH222" i="17"/>
  <c r="AH223" i="17"/>
  <c r="AH224" i="17"/>
  <c r="AH225" i="17"/>
  <c r="AH226" i="17"/>
  <c r="AH227" i="17"/>
  <c r="AH228" i="17"/>
  <c r="AH229" i="17"/>
  <c r="AH230" i="17"/>
  <c r="AH231" i="17"/>
  <c r="AH232" i="17"/>
  <c r="AH233" i="17"/>
  <c r="AH234" i="17"/>
  <c r="AH235" i="17"/>
  <c r="AH236" i="17"/>
  <c r="AH237" i="17"/>
  <c r="AH238" i="17"/>
  <c r="AH239" i="17"/>
  <c r="AH240" i="17"/>
  <c r="AH241" i="17"/>
  <c r="AH242" i="17"/>
  <c r="AH243" i="17"/>
  <c r="AH244" i="17"/>
  <c r="AH245" i="17"/>
  <c r="AH246" i="17"/>
  <c r="AH247" i="17"/>
  <c r="AH248" i="17"/>
  <c r="AH249" i="17"/>
  <c r="AH250" i="17"/>
  <c r="AH251" i="17"/>
  <c r="AH252" i="17"/>
  <c r="AH253" i="17"/>
  <c r="AH254" i="17"/>
  <c r="AH255" i="17"/>
  <c r="AH256" i="17"/>
  <c r="AH257" i="17"/>
  <c r="AH258" i="17"/>
  <c r="AH259" i="17"/>
  <c r="AH260" i="17"/>
  <c r="AH213" i="17"/>
  <c r="AH167" i="17"/>
  <c r="AH261" i="17"/>
  <c r="AH262" i="17"/>
  <c r="AH263" i="17"/>
  <c r="AH264" i="17"/>
  <c r="AH265" i="17"/>
  <c r="AH266" i="17"/>
  <c r="AH267" i="17"/>
  <c r="AH268" i="17"/>
  <c r="AH269" i="17"/>
  <c r="AH270" i="17"/>
  <c r="AH271" i="17"/>
  <c r="AH272" i="17"/>
  <c r="AH273" i="17"/>
  <c r="AH274" i="17"/>
  <c r="AH275" i="17"/>
  <c r="AH276" i="17"/>
  <c r="AH277" i="17"/>
  <c r="AH278" i="17"/>
  <c r="AH279" i="17"/>
  <c r="AH280" i="17"/>
  <c r="AH281" i="17"/>
  <c r="AH282" i="17"/>
  <c r="AH283" i="17"/>
  <c r="AH284" i="17"/>
  <c r="AH285" i="17"/>
  <c r="AH286" i="17"/>
  <c r="AH287" i="17"/>
  <c r="AH288" i="17"/>
  <c r="AH289" i="17"/>
  <c r="AH290" i="17"/>
  <c r="AH291" i="17"/>
  <c r="AH292" i="17"/>
  <c r="AH293" i="17"/>
  <c r="AH294" i="17"/>
  <c r="AH295" i="17"/>
  <c r="AH296" i="17"/>
  <c r="AH297" i="17"/>
  <c r="AH298" i="17"/>
  <c r="AH299" i="17"/>
  <c r="AH300" i="17"/>
  <c r="AH301" i="17"/>
  <c r="AH302" i="17"/>
  <c r="AH303" i="17"/>
  <c r="AH304" i="17"/>
  <c r="AH305" i="17"/>
  <c r="AH306" i="17"/>
  <c r="AH307" i="17"/>
  <c r="AH308" i="17"/>
  <c r="AH309" i="17"/>
  <c r="AH310" i="17"/>
  <c r="AH311" i="17"/>
  <c r="AH312" i="17"/>
  <c r="AH313" i="17"/>
  <c r="AH314" i="17"/>
  <c r="AH315" i="17"/>
  <c r="AH316" i="17"/>
  <c r="AH317" i="17"/>
  <c r="AH318" i="17"/>
  <c r="AH319" i="17"/>
  <c r="AH320" i="17"/>
  <c r="AH321" i="17"/>
  <c r="AH322" i="17"/>
  <c r="AH323" i="17"/>
  <c r="AH324" i="17"/>
  <c r="AH325" i="17"/>
  <c r="AH326" i="17"/>
  <c r="AH327" i="17"/>
  <c r="AH328" i="17"/>
  <c r="AH329" i="17"/>
  <c r="AH330" i="17"/>
  <c r="AH331" i="17"/>
  <c r="AH332" i="17"/>
  <c r="AH333" i="17"/>
  <c r="AH334" i="17"/>
  <c r="AH335" i="17"/>
  <c r="AH336" i="17"/>
  <c r="AH337" i="17"/>
  <c r="AH338" i="17"/>
  <c r="AH339" i="17"/>
  <c r="AH340" i="17"/>
  <c r="AH341" i="17"/>
  <c r="AH342" i="17"/>
  <c r="AH343" i="17"/>
  <c r="AH344" i="17"/>
  <c r="AH345" i="17"/>
  <c r="AH346" i="17"/>
  <c r="AH347" i="17"/>
  <c r="AH348" i="17"/>
  <c r="AH349" i="17"/>
  <c r="AH350" i="17"/>
  <c r="AH351" i="17"/>
  <c r="AH352" i="17"/>
  <c r="AH353" i="17"/>
  <c r="AH354" i="17"/>
  <c r="AH355" i="17"/>
  <c r="AH356" i="17"/>
  <c r="AH357" i="17"/>
  <c r="AH358" i="17"/>
  <c r="AH359" i="17"/>
  <c r="AH360" i="17"/>
  <c r="AH361" i="17"/>
  <c r="AH362" i="17"/>
  <c r="AH363" i="17"/>
  <c r="AH364" i="17"/>
  <c r="AH367" i="17"/>
  <c r="AH376" i="17"/>
  <c r="AH378" i="17"/>
  <c r="AH379" i="17"/>
  <c r="AH385" i="17"/>
  <c r="AH386" i="17"/>
  <c r="AH388" i="17"/>
  <c r="AH389" i="17"/>
  <c r="AH390" i="17"/>
  <c r="AH391" i="17"/>
  <c r="AH392" i="17"/>
  <c r="AH398" i="17"/>
  <c r="AH402" i="17"/>
  <c r="AH405" i="17"/>
  <c r="AH407" i="17"/>
  <c r="AH409" i="17"/>
  <c r="AH366" i="17"/>
  <c r="AH368" i="17"/>
  <c r="AH369" i="17"/>
  <c r="AH370" i="17"/>
  <c r="AH371" i="17"/>
  <c r="AH373" i="17"/>
  <c r="AH377" i="17"/>
  <c r="AH382" i="17"/>
  <c r="AH383" i="17"/>
  <c r="AH394" i="17"/>
  <c r="AH395" i="17"/>
  <c r="AH396" i="17"/>
  <c r="AH400" i="17"/>
  <c r="AH404" i="17"/>
  <c r="AH365" i="17"/>
  <c r="AH372" i="17"/>
  <c r="AH374" i="17"/>
  <c r="AH375" i="17"/>
  <c r="AH380" i="17"/>
  <c r="AH381" i="17"/>
  <c r="AH384" i="17"/>
  <c r="AH387" i="17"/>
  <c r="AH393" i="17"/>
  <c r="AH397" i="17"/>
  <c r="AH399" i="17"/>
  <c r="AH401" i="17"/>
  <c r="AH403" i="17"/>
  <c r="AH406" i="17"/>
  <c r="AH408" i="17"/>
  <c r="AH410" i="17"/>
  <c r="AH411" i="17"/>
  <c r="AS2" i="17"/>
  <c r="AS3" i="17"/>
  <c r="AS4" i="17"/>
  <c r="AS5" i="17"/>
  <c r="AS6" i="17"/>
  <c r="AS7" i="17"/>
  <c r="AS8" i="17"/>
  <c r="AS9" i="17"/>
  <c r="AS10" i="17"/>
  <c r="AS11" i="17"/>
  <c r="AS12" i="17"/>
  <c r="AS13" i="17"/>
  <c r="AS14" i="17"/>
  <c r="AS15" i="17"/>
  <c r="AS16" i="17"/>
  <c r="AS17" i="17"/>
  <c r="AS18" i="17"/>
  <c r="AS19" i="17"/>
  <c r="AS20" i="17"/>
  <c r="AS21" i="17"/>
  <c r="AS22" i="17"/>
  <c r="AS23" i="17"/>
  <c r="AS24" i="17"/>
  <c r="AS25" i="17"/>
  <c r="AS26" i="17"/>
  <c r="AS27" i="17"/>
  <c r="AS28" i="17"/>
  <c r="AS30" i="17"/>
  <c r="AS34" i="17"/>
  <c r="AS37" i="17"/>
  <c r="AS39" i="17"/>
  <c r="AS41" i="17"/>
  <c r="AS43" i="17"/>
  <c r="AS45" i="17"/>
  <c r="AS47" i="17"/>
  <c r="AS49" i="17"/>
  <c r="AS50" i="17"/>
  <c r="AS51" i="17"/>
  <c r="AS52" i="17"/>
  <c r="AS53" i="17"/>
  <c r="AS54" i="17"/>
  <c r="AS55" i="17"/>
  <c r="AS56" i="17"/>
  <c r="AS57" i="17"/>
  <c r="AS58" i="17"/>
  <c r="AS59" i="17"/>
  <c r="AS60" i="17"/>
  <c r="AS61" i="17"/>
  <c r="AS31" i="17"/>
  <c r="AS35" i="17"/>
  <c r="AS32" i="17"/>
  <c r="AS36" i="17"/>
  <c r="AS38" i="17"/>
  <c r="AS40" i="17"/>
  <c r="AS42" i="17"/>
  <c r="AS44" i="17"/>
  <c r="AS46" i="17"/>
  <c r="AS48" i="17"/>
  <c r="AS62" i="17"/>
  <c r="AS33" i="17"/>
  <c r="AS63" i="17"/>
  <c r="AS64" i="17"/>
  <c r="AS65" i="17"/>
  <c r="AS66" i="17"/>
  <c r="AS67" i="17"/>
  <c r="AS68" i="17"/>
  <c r="AS69" i="17"/>
  <c r="AS70" i="17"/>
  <c r="AS71" i="17"/>
  <c r="AS72" i="17"/>
  <c r="AS73" i="17"/>
  <c r="AS74" i="17"/>
  <c r="AS75" i="17"/>
  <c r="AS76" i="17"/>
  <c r="AS77" i="17"/>
  <c r="AS78" i="17"/>
  <c r="AS79" i="17"/>
  <c r="AS80" i="17"/>
  <c r="AS81" i="17"/>
  <c r="AS82" i="17"/>
  <c r="AS83" i="17"/>
  <c r="AS84" i="17"/>
  <c r="AS166" i="17"/>
  <c r="AS85" i="17"/>
  <c r="AS86" i="17"/>
  <c r="AS87" i="17"/>
  <c r="AS88" i="17"/>
  <c r="AS89" i="17"/>
  <c r="AS90" i="17"/>
  <c r="AS91" i="17"/>
  <c r="AS92" i="17"/>
  <c r="AS93" i="17"/>
  <c r="AS94" i="17"/>
  <c r="AS95" i="17"/>
  <c r="AS96" i="17"/>
  <c r="AS97" i="17"/>
  <c r="AS98" i="17"/>
  <c r="AS99" i="17"/>
  <c r="AS100" i="17"/>
  <c r="AS101" i="17"/>
  <c r="AS102" i="17"/>
  <c r="AS103" i="17"/>
  <c r="AS104" i="17"/>
  <c r="AS105" i="17"/>
  <c r="AS106" i="17"/>
  <c r="AS107" i="17"/>
  <c r="AS149" i="17"/>
  <c r="AS151" i="17"/>
  <c r="AS153" i="17"/>
  <c r="AS155" i="17"/>
  <c r="AS157" i="17"/>
  <c r="AS159" i="17"/>
  <c r="AS161" i="17"/>
  <c r="AS163" i="17"/>
  <c r="AS165" i="17"/>
  <c r="AS169" i="17"/>
  <c r="AS170" i="17"/>
  <c r="AS171" i="17"/>
  <c r="AS172" i="17"/>
  <c r="AS173" i="17"/>
  <c r="AS174" i="17"/>
  <c r="AS175" i="17"/>
  <c r="AS176" i="17"/>
  <c r="AS177" i="17"/>
  <c r="AS178" i="17"/>
  <c r="AS179" i="17"/>
  <c r="AS180" i="17"/>
  <c r="AS181" i="17"/>
  <c r="AS182" i="17"/>
  <c r="AS183" i="17"/>
  <c r="AS184" i="17"/>
  <c r="AS185" i="17"/>
  <c r="AS186" i="17"/>
  <c r="AS187" i="17"/>
  <c r="AS188" i="17"/>
  <c r="AS189" i="17"/>
  <c r="AS190" i="17"/>
  <c r="AS191" i="17"/>
  <c r="AS192" i="17"/>
  <c r="AS193" i="17"/>
  <c r="AS194" i="17"/>
  <c r="AS195" i="17"/>
  <c r="AS196" i="17"/>
  <c r="AS197" i="17"/>
  <c r="AS198" i="17"/>
  <c r="AS199" i="17"/>
  <c r="AS200" i="17"/>
  <c r="AS201" i="17"/>
  <c r="AS29" i="17"/>
  <c r="AS168" i="17"/>
  <c r="AS167" i="17"/>
  <c r="AS150" i="17"/>
  <c r="AS154" i="17"/>
  <c r="AS158" i="17"/>
  <c r="AS162" i="17"/>
  <c r="AS108" i="17"/>
  <c r="AS109" i="17"/>
  <c r="AS110" i="17"/>
  <c r="AS111" i="17"/>
  <c r="AS112" i="17"/>
  <c r="AS113" i="17"/>
  <c r="AS114" i="17"/>
  <c r="AS115" i="17"/>
  <c r="AS116" i="17"/>
  <c r="AS117" i="17"/>
  <c r="AS118" i="17"/>
  <c r="AS119" i="17"/>
  <c r="AS120" i="17"/>
  <c r="AS121" i="17"/>
  <c r="AS122" i="17"/>
  <c r="AS123" i="17"/>
  <c r="AS124" i="17"/>
  <c r="AS125" i="17"/>
  <c r="AS126" i="17"/>
  <c r="AS127" i="17"/>
  <c r="AS128" i="17"/>
  <c r="AS129" i="17"/>
  <c r="AS130" i="17"/>
  <c r="AS131" i="17"/>
  <c r="AS132" i="17"/>
  <c r="AS133" i="17"/>
  <c r="AS134" i="17"/>
  <c r="AS135" i="17"/>
  <c r="AS136" i="17"/>
  <c r="AS137" i="17"/>
  <c r="AS138" i="17"/>
  <c r="AS139" i="17"/>
  <c r="AS140" i="17"/>
  <c r="AS141" i="17"/>
  <c r="AS142" i="17"/>
  <c r="AS143" i="17"/>
  <c r="AS144" i="17"/>
  <c r="AS145" i="17"/>
  <c r="AS146" i="17"/>
  <c r="AS147" i="17"/>
  <c r="AS212" i="17"/>
  <c r="AS213" i="17"/>
  <c r="AS152" i="17"/>
  <c r="AS148" i="17"/>
  <c r="AS164" i="17"/>
  <c r="AS214" i="17"/>
  <c r="AS215" i="17"/>
  <c r="AS216" i="17"/>
  <c r="AS217" i="17"/>
  <c r="AS218" i="17"/>
  <c r="AS219" i="17"/>
  <c r="AS220" i="17"/>
  <c r="AS221" i="17"/>
  <c r="AS222" i="17"/>
  <c r="AS223" i="17"/>
  <c r="AS224" i="17"/>
  <c r="AS225" i="17"/>
  <c r="AS226" i="17"/>
  <c r="AS227" i="17"/>
  <c r="AS228" i="17"/>
  <c r="AS229" i="17"/>
  <c r="AS230" i="17"/>
  <c r="AS231" i="17"/>
  <c r="AS232" i="17"/>
  <c r="AS233" i="17"/>
  <c r="AS234" i="17"/>
  <c r="AS235" i="17"/>
  <c r="AS236" i="17"/>
  <c r="AS237" i="17"/>
  <c r="AS238" i="17"/>
  <c r="AS239" i="17"/>
  <c r="AS240" i="17"/>
  <c r="AS241" i="17"/>
  <c r="AS242" i="17"/>
  <c r="AS243" i="17"/>
  <c r="AS244" i="17"/>
  <c r="AS245" i="17"/>
  <c r="AS246" i="17"/>
  <c r="AS247" i="17"/>
  <c r="AS248" i="17"/>
  <c r="AS249" i="17"/>
  <c r="AS250" i="17"/>
  <c r="AS251" i="17"/>
  <c r="AS252" i="17"/>
  <c r="AS253" i="17"/>
  <c r="AS254" i="17"/>
  <c r="AS255" i="17"/>
  <c r="AS256" i="17"/>
  <c r="AS257" i="17"/>
  <c r="AS258" i="17"/>
  <c r="AS259" i="17"/>
  <c r="AS160" i="17"/>
  <c r="AS260" i="17"/>
  <c r="AS365" i="17"/>
  <c r="AS402" i="17"/>
  <c r="AS411" i="17"/>
  <c r="AS261" i="17"/>
  <c r="AS262" i="17"/>
  <c r="AS263" i="17"/>
  <c r="AS264" i="17"/>
  <c r="AS265" i="17"/>
  <c r="AS266" i="17"/>
  <c r="AS267" i="17"/>
  <c r="AS268" i="17"/>
  <c r="AS269" i="17"/>
  <c r="AS270" i="17"/>
  <c r="AS271" i="17"/>
  <c r="AS272" i="17"/>
  <c r="AS273" i="17"/>
  <c r="AS274" i="17"/>
  <c r="AS275" i="17"/>
  <c r="AS276" i="17"/>
  <c r="AS277" i="17"/>
  <c r="AS278" i="17"/>
  <c r="AS279" i="17"/>
  <c r="AS280" i="17"/>
  <c r="AS281" i="17"/>
  <c r="AS282" i="17"/>
  <c r="AS283" i="17"/>
  <c r="AS284" i="17"/>
  <c r="AS285" i="17"/>
  <c r="AS286" i="17"/>
  <c r="AS287" i="17"/>
  <c r="AS288" i="17"/>
  <c r="AS289" i="17"/>
  <c r="AS290" i="17"/>
  <c r="AS291" i="17"/>
  <c r="AS292" i="17"/>
  <c r="AS293" i="17"/>
  <c r="AS294" i="17"/>
  <c r="AS295" i="17"/>
  <c r="AS296" i="17"/>
  <c r="AS297" i="17"/>
  <c r="AS298" i="17"/>
  <c r="AS299" i="17"/>
  <c r="AS300" i="17"/>
  <c r="AS301" i="17"/>
  <c r="AS302" i="17"/>
  <c r="AS303" i="17"/>
  <c r="AS304" i="17"/>
  <c r="AS305" i="17"/>
  <c r="AS306" i="17"/>
  <c r="AS307" i="17"/>
  <c r="AS308" i="17"/>
  <c r="AS309" i="17"/>
  <c r="AS310" i="17"/>
  <c r="AS311" i="17"/>
  <c r="AS312" i="17"/>
  <c r="AS313" i="17"/>
  <c r="AS314" i="17"/>
  <c r="AS315" i="17"/>
  <c r="AS316" i="17"/>
  <c r="AS317" i="17"/>
  <c r="AS318" i="17"/>
  <c r="AS319" i="17"/>
  <c r="AS320" i="17"/>
  <c r="AS321" i="17"/>
  <c r="AS322" i="17"/>
  <c r="AS323" i="17"/>
  <c r="AS324" i="17"/>
  <c r="AS325" i="17"/>
  <c r="AS326" i="17"/>
  <c r="AS327" i="17"/>
  <c r="AS328" i="17"/>
  <c r="AS329" i="17"/>
  <c r="AS330" i="17"/>
  <c r="AS331" i="17"/>
  <c r="AS332" i="17"/>
  <c r="AS333" i="17"/>
  <c r="AS334" i="17"/>
  <c r="AS335" i="17"/>
  <c r="AS336" i="17"/>
  <c r="AS337" i="17"/>
  <c r="AS338" i="17"/>
  <c r="AS339" i="17"/>
  <c r="AS340" i="17"/>
  <c r="AS341" i="17"/>
  <c r="AS342" i="17"/>
  <c r="AS343" i="17"/>
  <c r="AS344" i="17"/>
  <c r="AS345" i="17"/>
  <c r="AS346" i="17"/>
  <c r="AS347" i="17"/>
  <c r="AS348" i="17"/>
  <c r="AS349" i="17"/>
  <c r="AS350" i="17"/>
  <c r="AS351" i="17"/>
  <c r="AS352" i="17"/>
  <c r="AS353" i="17"/>
  <c r="AS354" i="17"/>
  <c r="AS355" i="17"/>
  <c r="AS356" i="17"/>
  <c r="AS357" i="17"/>
  <c r="AS358" i="17"/>
  <c r="AS359" i="17"/>
  <c r="AS360" i="17"/>
  <c r="AS361" i="17"/>
  <c r="AS362" i="17"/>
  <c r="AS363" i="17"/>
  <c r="AS156" i="17"/>
  <c r="AS364" i="17"/>
  <c r="AS366" i="17"/>
  <c r="AS367" i="17"/>
  <c r="AS368" i="17"/>
  <c r="AS369" i="17"/>
  <c r="AS370" i="17"/>
  <c r="AS371" i="17"/>
  <c r="AS372" i="17"/>
  <c r="AS373" i="17"/>
  <c r="AS374" i="17"/>
  <c r="AS375" i="17"/>
  <c r="AS376" i="17"/>
  <c r="AS377" i="17"/>
  <c r="AS378" i="17"/>
  <c r="AS379" i="17"/>
  <c r="AS380" i="17"/>
  <c r="AS381" i="17"/>
  <c r="AS382" i="17"/>
  <c r="AS383" i="17"/>
  <c r="AS384" i="17"/>
  <c r="AS385" i="17"/>
  <c r="AS386" i="17"/>
  <c r="AS387" i="17"/>
  <c r="AS388" i="17"/>
  <c r="AS389" i="17"/>
  <c r="AS390" i="17"/>
  <c r="AS391" i="17"/>
  <c r="AS392" i="17"/>
  <c r="AS393" i="17"/>
  <c r="AS394" i="17"/>
  <c r="AS395" i="17"/>
  <c r="AS396" i="17"/>
  <c r="AS397" i="17"/>
  <c r="AS398" i="17"/>
  <c r="AS399" i="17"/>
  <c r="AS400" i="17"/>
  <c r="AS401" i="17"/>
  <c r="AS403" i="17"/>
  <c r="AS404" i="17"/>
  <c r="AS405" i="17"/>
  <c r="AS406" i="17"/>
  <c r="AS407" i="17"/>
  <c r="AS408" i="17"/>
  <c r="AS409" i="17"/>
  <c r="AS410" i="17"/>
  <c r="AO2" i="17"/>
  <c r="AO3" i="17"/>
  <c r="AO4" i="17"/>
  <c r="AO5" i="17"/>
  <c r="AO6" i="17"/>
  <c r="AO7" i="17"/>
  <c r="AO8" i="17"/>
  <c r="AO9" i="17"/>
  <c r="AO10" i="17"/>
  <c r="AO11" i="17"/>
  <c r="AO12" i="17"/>
  <c r="AO13" i="17"/>
  <c r="AO14" i="17"/>
  <c r="AO15" i="17"/>
  <c r="AO16" i="17"/>
  <c r="AO17" i="17"/>
  <c r="AO18" i="17"/>
  <c r="AO19" i="17"/>
  <c r="AO20" i="17"/>
  <c r="AO21" i="17"/>
  <c r="AO22" i="17"/>
  <c r="AO23" i="17"/>
  <c r="AO24" i="17"/>
  <c r="AO25" i="17"/>
  <c r="AO26" i="17"/>
  <c r="AO27" i="17"/>
  <c r="AO28" i="17"/>
  <c r="AO32" i="17"/>
  <c r="AO36" i="17"/>
  <c r="AO49" i="17"/>
  <c r="AO50" i="17"/>
  <c r="AO51" i="17"/>
  <c r="AO52" i="17"/>
  <c r="AO53" i="17"/>
  <c r="AO54" i="17"/>
  <c r="AO55" i="17"/>
  <c r="AO56" i="17"/>
  <c r="AO57" i="17"/>
  <c r="AO58" i="17"/>
  <c r="AO59" i="17"/>
  <c r="AO60" i="17"/>
  <c r="AO61" i="17"/>
  <c r="AO29" i="17"/>
  <c r="AO33" i="17"/>
  <c r="AO37" i="17"/>
  <c r="AO39" i="17"/>
  <c r="AO41" i="17"/>
  <c r="AO43" i="17"/>
  <c r="AO45" i="17"/>
  <c r="AO47" i="17"/>
  <c r="AO30" i="17"/>
  <c r="AO34" i="17"/>
  <c r="AO35" i="17"/>
  <c r="AO62" i="17"/>
  <c r="AO63" i="17"/>
  <c r="AO64" i="17"/>
  <c r="AO65" i="17"/>
  <c r="AO66" i="17"/>
  <c r="AO67" i="17"/>
  <c r="AO68" i="17"/>
  <c r="AO69" i="17"/>
  <c r="AO70" i="17"/>
  <c r="AO71" i="17"/>
  <c r="AO72" i="17"/>
  <c r="AO73" i="17"/>
  <c r="AO74" i="17"/>
  <c r="AO75" i="17"/>
  <c r="AO76" i="17"/>
  <c r="AO77" i="17"/>
  <c r="AO78" i="17"/>
  <c r="AO79" i="17"/>
  <c r="AO80" i="17"/>
  <c r="AO81" i="17"/>
  <c r="AO82" i="17"/>
  <c r="AO83" i="17"/>
  <c r="AO38" i="17"/>
  <c r="AO42" i="17"/>
  <c r="AO46" i="17"/>
  <c r="AO31" i="17"/>
  <c r="AO84" i="17"/>
  <c r="AO40" i="17"/>
  <c r="AO44" i="17"/>
  <c r="AO48" i="17"/>
  <c r="AO85" i="17"/>
  <c r="AO86" i="17"/>
  <c r="AO87" i="17"/>
  <c r="AO88" i="17"/>
  <c r="AO89" i="17"/>
  <c r="AO90" i="17"/>
  <c r="AO91" i="17"/>
  <c r="AO92" i="17"/>
  <c r="AO93" i="17"/>
  <c r="AO94" i="17"/>
  <c r="AO95" i="17"/>
  <c r="AO96" i="17"/>
  <c r="AO97" i="17"/>
  <c r="AO98" i="17"/>
  <c r="AO99" i="17"/>
  <c r="AO100" i="17"/>
  <c r="AO101" i="17"/>
  <c r="AO102" i="17"/>
  <c r="AO103" i="17"/>
  <c r="AO104" i="17"/>
  <c r="AO105" i="17"/>
  <c r="AO106" i="17"/>
  <c r="AO107" i="17"/>
  <c r="AO167" i="17"/>
  <c r="AO148" i="17"/>
  <c r="AO150" i="17"/>
  <c r="AO152" i="17"/>
  <c r="AO154" i="17"/>
  <c r="AO156" i="17"/>
  <c r="AO158" i="17"/>
  <c r="AO160" i="17"/>
  <c r="AO162" i="17"/>
  <c r="AO164" i="17"/>
  <c r="AO166" i="17"/>
  <c r="AO170" i="17"/>
  <c r="AO171" i="17"/>
  <c r="AO172" i="17"/>
  <c r="AO173" i="17"/>
  <c r="AO174" i="17"/>
  <c r="AO175" i="17"/>
  <c r="AO176" i="17"/>
  <c r="AO177" i="17"/>
  <c r="AO178" i="17"/>
  <c r="AO179" i="17"/>
  <c r="AO180" i="17"/>
  <c r="AO181" i="17"/>
  <c r="AO182" i="17"/>
  <c r="AO183" i="17"/>
  <c r="AO184" i="17"/>
  <c r="AO185" i="17"/>
  <c r="AO186" i="17"/>
  <c r="AO187" i="17"/>
  <c r="AO188" i="17"/>
  <c r="AO189" i="17"/>
  <c r="AO190" i="17"/>
  <c r="AO191" i="17"/>
  <c r="AO192" i="17"/>
  <c r="AO193" i="17"/>
  <c r="AO194" i="17"/>
  <c r="AO195" i="17"/>
  <c r="AO196" i="17"/>
  <c r="AO197" i="17"/>
  <c r="AO198" i="17"/>
  <c r="AO199" i="17"/>
  <c r="AO200" i="17"/>
  <c r="AO201" i="17"/>
  <c r="AO108" i="17"/>
  <c r="AO109" i="17"/>
  <c r="AO110" i="17"/>
  <c r="AO111" i="17"/>
  <c r="AO112" i="17"/>
  <c r="AO113" i="17"/>
  <c r="AO114" i="17"/>
  <c r="AO115" i="17"/>
  <c r="AO116" i="17"/>
  <c r="AO117" i="17"/>
  <c r="AO118" i="17"/>
  <c r="AO119" i="17"/>
  <c r="AO120" i="17"/>
  <c r="AO121" i="17"/>
  <c r="AO122" i="17"/>
  <c r="AO123" i="17"/>
  <c r="AO124" i="17"/>
  <c r="AO125" i="17"/>
  <c r="AO126" i="17"/>
  <c r="AO127" i="17"/>
  <c r="AO128" i="17"/>
  <c r="AO129" i="17"/>
  <c r="AO130" i="17"/>
  <c r="AO131" i="17"/>
  <c r="AO132" i="17"/>
  <c r="AO133" i="17"/>
  <c r="AO134" i="17"/>
  <c r="AO135" i="17"/>
  <c r="AO136" i="17"/>
  <c r="AO137" i="17"/>
  <c r="AO138" i="17"/>
  <c r="AO139" i="17"/>
  <c r="AO140" i="17"/>
  <c r="AO141" i="17"/>
  <c r="AO142" i="17"/>
  <c r="AO143" i="17"/>
  <c r="AO144" i="17"/>
  <c r="AO145" i="17"/>
  <c r="AO146" i="17"/>
  <c r="AO147" i="17"/>
  <c r="AO169" i="17"/>
  <c r="AO213" i="17"/>
  <c r="AO151" i="17"/>
  <c r="AO155" i="17"/>
  <c r="AO159" i="17"/>
  <c r="AO163" i="17"/>
  <c r="AO212" i="17"/>
  <c r="AO168" i="17"/>
  <c r="AO149" i="17"/>
  <c r="AO165" i="17"/>
  <c r="AO214" i="17"/>
  <c r="AO215" i="17"/>
  <c r="AO216" i="17"/>
  <c r="AO217" i="17"/>
  <c r="AO218" i="17"/>
  <c r="AO219" i="17"/>
  <c r="AO220" i="17"/>
  <c r="AO221" i="17"/>
  <c r="AO222" i="17"/>
  <c r="AO223" i="17"/>
  <c r="AO224" i="17"/>
  <c r="AO225" i="17"/>
  <c r="AO226" i="17"/>
  <c r="AO227" i="17"/>
  <c r="AO228" i="17"/>
  <c r="AO229" i="17"/>
  <c r="AO230" i="17"/>
  <c r="AO231" i="17"/>
  <c r="AO232" i="17"/>
  <c r="AO233" i="17"/>
  <c r="AO234" i="17"/>
  <c r="AO235" i="17"/>
  <c r="AO236" i="17"/>
  <c r="AO237" i="17"/>
  <c r="AO238" i="17"/>
  <c r="AO239" i="17"/>
  <c r="AO240" i="17"/>
  <c r="AO241" i="17"/>
  <c r="AO242" i="17"/>
  <c r="AO243" i="17"/>
  <c r="AO244" i="17"/>
  <c r="AO245" i="17"/>
  <c r="AO246" i="17"/>
  <c r="AO247" i="17"/>
  <c r="AO248" i="17"/>
  <c r="AO249" i="17"/>
  <c r="AO250" i="17"/>
  <c r="AO251" i="17"/>
  <c r="AO252" i="17"/>
  <c r="AO253" i="17"/>
  <c r="AO254" i="17"/>
  <c r="AO255" i="17"/>
  <c r="AO256" i="17"/>
  <c r="AO257" i="17"/>
  <c r="AO258" i="17"/>
  <c r="AO259" i="17"/>
  <c r="AO261" i="17"/>
  <c r="AO161" i="17"/>
  <c r="AO260" i="17"/>
  <c r="AO157" i="17"/>
  <c r="AO262" i="17"/>
  <c r="AO263" i="17"/>
  <c r="AO264" i="17"/>
  <c r="AO265" i="17"/>
  <c r="AO266" i="17"/>
  <c r="AO267" i="17"/>
  <c r="AO268" i="17"/>
  <c r="AO269" i="17"/>
  <c r="AO270" i="17"/>
  <c r="AO271" i="17"/>
  <c r="AO272" i="17"/>
  <c r="AO273" i="17"/>
  <c r="AO274" i="17"/>
  <c r="AO275" i="17"/>
  <c r="AO276" i="17"/>
  <c r="AO277" i="17"/>
  <c r="AO278" i="17"/>
  <c r="AO279" i="17"/>
  <c r="AO280" i="17"/>
  <c r="AO281" i="17"/>
  <c r="AO282" i="17"/>
  <c r="AO283" i="17"/>
  <c r="AO284" i="17"/>
  <c r="AO285" i="17"/>
  <c r="AO286" i="17"/>
  <c r="AO287" i="17"/>
  <c r="AO288" i="17"/>
  <c r="AO289" i="17"/>
  <c r="AO290" i="17"/>
  <c r="AO291" i="17"/>
  <c r="AO292" i="17"/>
  <c r="AO293" i="17"/>
  <c r="AO294" i="17"/>
  <c r="AO295" i="17"/>
  <c r="AO296" i="17"/>
  <c r="AO297" i="17"/>
  <c r="AO298" i="17"/>
  <c r="AO299" i="17"/>
  <c r="AO300" i="17"/>
  <c r="AO301" i="17"/>
  <c r="AO302" i="17"/>
  <c r="AO303" i="17"/>
  <c r="AO304" i="17"/>
  <c r="AO305" i="17"/>
  <c r="AO306" i="17"/>
  <c r="AO307" i="17"/>
  <c r="AO308" i="17"/>
  <c r="AO309" i="17"/>
  <c r="AO310" i="17"/>
  <c r="AO311" i="17"/>
  <c r="AO312" i="17"/>
  <c r="AO313" i="17"/>
  <c r="AO314" i="17"/>
  <c r="AO315" i="17"/>
  <c r="AO316" i="17"/>
  <c r="AO317" i="17"/>
  <c r="AO318" i="17"/>
  <c r="AO319" i="17"/>
  <c r="AO320" i="17"/>
  <c r="AO321" i="17"/>
  <c r="AO322" i="17"/>
  <c r="AO323" i="17"/>
  <c r="AO324" i="17"/>
  <c r="AO325" i="17"/>
  <c r="AO326" i="17"/>
  <c r="AO327" i="17"/>
  <c r="AO328" i="17"/>
  <c r="AO329" i="17"/>
  <c r="AO330" i="17"/>
  <c r="AO331" i="17"/>
  <c r="AO332" i="17"/>
  <c r="AO333" i="17"/>
  <c r="AO334" i="17"/>
  <c r="AO335" i="17"/>
  <c r="AO336" i="17"/>
  <c r="AO337" i="17"/>
  <c r="AO338" i="17"/>
  <c r="AO339" i="17"/>
  <c r="AO340" i="17"/>
  <c r="AO341" i="17"/>
  <c r="AO342" i="17"/>
  <c r="AO343" i="17"/>
  <c r="AO344" i="17"/>
  <c r="AO345" i="17"/>
  <c r="AO346" i="17"/>
  <c r="AO347" i="17"/>
  <c r="AO348" i="17"/>
  <c r="AO349" i="17"/>
  <c r="AO350" i="17"/>
  <c r="AO351" i="17"/>
  <c r="AO352" i="17"/>
  <c r="AO353" i="17"/>
  <c r="AO354" i="17"/>
  <c r="AO355" i="17"/>
  <c r="AO356" i="17"/>
  <c r="AO357" i="17"/>
  <c r="AO358" i="17"/>
  <c r="AO359" i="17"/>
  <c r="AO360" i="17"/>
  <c r="AO361" i="17"/>
  <c r="AO362" i="17"/>
  <c r="AO363" i="17"/>
  <c r="AO364" i="17"/>
  <c r="AO366" i="17"/>
  <c r="AO403" i="17"/>
  <c r="AO404" i="17"/>
  <c r="AO405" i="17"/>
  <c r="AO406" i="17"/>
  <c r="AO407" i="17"/>
  <c r="AO408" i="17"/>
  <c r="AO409" i="17"/>
  <c r="AO410" i="17"/>
  <c r="AO365" i="17"/>
  <c r="AO367" i="17"/>
  <c r="AO368" i="17"/>
  <c r="AO369" i="17"/>
  <c r="AO370" i="17"/>
  <c r="AO371" i="17"/>
  <c r="AO372" i="17"/>
  <c r="AO373" i="17"/>
  <c r="AO374" i="17"/>
  <c r="AO375" i="17"/>
  <c r="AO376" i="17"/>
  <c r="AO377" i="17"/>
  <c r="AO378" i="17"/>
  <c r="AO379" i="17"/>
  <c r="AO380" i="17"/>
  <c r="AO381" i="17"/>
  <c r="AO382" i="17"/>
  <c r="AO383" i="17"/>
  <c r="AO384" i="17"/>
  <c r="AO385" i="17"/>
  <c r="AO386" i="17"/>
  <c r="AO387" i="17"/>
  <c r="AO388" i="17"/>
  <c r="AO389" i="17"/>
  <c r="AO390" i="17"/>
  <c r="AO391" i="17"/>
  <c r="AO392" i="17"/>
  <c r="AO393" i="17"/>
  <c r="AO394" i="17"/>
  <c r="AO395" i="17"/>
  <c r="AO396" i="17"/>
  <c r="AO397" i="17"/>
  <c r="AO398" i="17"/>
  <c r="AO399" i="17"/>
  <c r="AO400" i="17"/>
  <c r="AO401" i="17"/>
  <c r="AO402" i="17"/>
  <c r="AO411" i="17"/>
  <c r="AO153" i="17"/>
  <c r="AK2" i="17"/>
  <c r="AK3" i="17"/>
  <c r="AK4" i="17"/>
  <c r="AK5" i="17"/>
  <c r="AK6" i="17"/>
  <c r="AK7" i="17"/>
  <c r="AK8" i="17"/>
  <c r="AK9" i="17"/>
  <c r="AK10" i="17"/>
  <c r="AK11" i="17"/>
  <c r="AK12" i="17"/>
  <c r="AK13" i="17"/>
  <c r="AK14" i="17"/>
  <c r="AK15" i="17"/>
  <c r="AK17" i="17"/>
  <c r="AK16" i="17"/>
  <c r="AK18" i="17"/>
  <c r="AK19" i="17"/>
  <c r="AK20" i="17"/>
  <c r="AK21" i="17"/>
  <c r="AK22" i="17"/>
  <c r="AK23" i="17"/>
  <c r="AK24" i="17"/>
  <c r="AK25" i="17"/>
  <c r="AK26" i="17"/>
  <c r="AK27" i="17"/>
  <c r="AK28" i="17"/>
  <c r="AK30" i="17"/>
  <c r="AK34" i="17"/>
  <c r="AK38" i="17"/>
  <c r="AK40" i="17"/>
  <c r="AK42" i="17"/>
  <c r="AK44" i="17"/>
  <c r="AK46" i="17"/>
  <c r="AK48" i="17"/>
  <c r="AK49" i="17"/>
  <c r="AK50" i="17"/>
  <c r="AK51" i="17"/>
  <c r="AK52" i="17"/>
  <c r="AK53" i="17"/>
  <c r="AK54" i="17"/>
  <c r="AK55" i="17"/>
  <c r="AK56" i="17"/>
  <c r="AK57" i="17"/>
  <c r="AK58" i="17"/>
  <c r="AK59" i="17"/>
  <c r="AK60" i="17"/>
  <c r="AK61" i="17"/>
  <c r="AK31" i="17"/>
  <c r="AK35" i="17"/>
  <c r="AK32" i="17"/>
  <c r="AK36" i="17"/>
  <c r="AK39" i="17"/>
  <c r="AK41" i="17"/>
  <c r="AK43" i="17"/>
  <c r="AK45" i="17"/>
  <c r="AK47" i="17"/>
  <c r="AK37" i="17"/>
  <c r="AK33" i="17"/>
  <c r="AK29" i="17"/>
  <c r="AK63" i="17"/>
  <c r="AK64" i="17"/>
  <c r="AK65" i="17"/>
  <c r="AK66" i="17"/>
  <c r="AK67" i="17"/>
  <c r="AK68" i="17"/>
  <c r="AK69" i="17"/>
  <c r="AK70" i="17"/>
  <c r="AK71" i="17"/>
  <c r="AK72" i="17"/>
  <c r="AK73" i="17"/>
  <c r="AK74" i="17"/>
  <c r="AK75" i="17"/>
  <c r="AK76" i="17"/>
  <c r="AK77" i="17"/>
  <c r="AK78" i="17"/>
  <c r="AK79" i="17"/>
  <c r="AK80" i="17"/>
  <c r="AK81" i="17"/>
  <c r="AK82" i="17"/>
  <c r="AK83" i="17"/>
  <c r="AK62" i="17"/>
  <c r="AK84" i="17"/>
  <c r="AK85" i="17"/>
  <c r="AK86" i="17"/>
  <c r="AK87" i="17"/>
  <c r="AK88" i="17"/>
  <c r="AK89" i="17"/>
  <c r="AK90" i="17"/>
  <c r="AK91" i="17"/>
  <c r="AK92" i="17"/>
  <c r="AK93" i="17"/>
  <c r="AK94" i="17"/>
  <c r="AK95" i="17"/>
  <c r="AK96" i="17"/>
  <c r="AK97" i="17"/>
  <c r="AK98" i="17"/>
  <c r="AK99" i="17"/>
  <c r="AK100" i="17"/>
  <c r="AK101" i="17"/>
  <c r="AK102" i="17"/>
  <c r="AK103" i="17"/>
  <c r="AK104" i="17"/>
  <c r="AK105" i="17"/>
  <c r="AK106" i="17"/>
  <c r="AK107" i="17"/>
  <c r="AK168" i="17"/>
  <c r="AK108" i="17"/>
  <c r="AK109" i="17"/>
  <c r="AK110" i="17"/>
  <c r="AK111" i="17"/>
  <c r="AK112" i="17"/>
  <c r="AK113" i="17"/>
  <c r="AK114" i="17"/>
  <c r="AK115" i="17"/>
  <c r="AK116" i="17"/>
  <c r="AK117" i="17"/>
  <c r="AK118" i="17"/>
  <c r="AK119" i="17"/>
  <c r="AK120" i="17"/>
  <c r="AK121" i="17"/>
  <c r="AK122" i="17"/>
  <c r="AK123" i="17"/>
  <c r="AK124" i="17"/>
  <c r="AK125" i="17"/>
  <c r="AK126" i="17"/>
  <c r="AK127" i="17"/>
  <c r="AK128" i="17"/>
  <c r="AK129" i="17"/>
  <c r="AK130" i="17"/>
  <c r="AK131" i="17"/>
  <c r="AK132" i="17"/>
  <c r="AK133" i="17"/>
  <c r="AK134" i="17"/>
  <c r="AK135" i="17"/>
  <c r="AK136" i="17"/>
  <c r="AK137" i="17"/>
  <c r="AK138" i="17"/>
  <c r="AK139" i="17"/>
  <c r="AK140" i="17"/>
  <c r="AK141" i="17"/>
  <c r="AK142" i="17"/>
  <c r="AK143" i="17"/>
  <c r="AK144" i="17"/>
  <c r="AK145" i="17"/>
  <c r="AK146" i="17"/>
  <c r="AK147" i="17"/>
  <c r="AK149" i="17"/>
  <c r="AK151" i="17"/>
  <c r="AK153" i="17"/>
  <c r="AK155" i="17"/>
  <c r="AK157" i="17"/>
  <c r="AK159" i="17"/>
  <c r="AK161" i="17"/>
  <c r="AK163" i="17"/>
  <c r="AK165" i="17"/>
  <c r="AK167" i="17"/>
  <c r="AK170" i="17"/>
  <c r="AK171" i="17"/>
  <c r="AK172" i="17"/>
  <c r="AK173" i="17"/>
  <c r="AK174" i="17"/>
  <c r="AK175" i="17"/>
  <c r="AK176" i="17"/>
  <c r="AK177" i="17"/>
  <c r="AK178" i="17"/>
  <c r="AK179" i="17"/>
  <c r="AK180" i="17"/>
  <c r="AK181" i="17"/>
  <c r="AK182" i="17"/>
  <c r="AK183" i="17"/>
  <c r="AK184" i="17"/>
  <c r="AK185" i="17"/>
  <c r="AK186" i="17"/>
  <c r="AK187" i="17"/>
  <c r="AK188" i="17"/>
  <c r="AK189" i="17"/>
  <c r="AK190" i="17"/>
  <c r="AK191" i="17"/>
  <c r="AK192" i="17"/>
  <c r="AK193" i="17"/>
  <c r="AK194" i="17"/>
  <c r="AK195" i="17"/>
  <c r="AK196" i="17"/>
  <c r="AK197" i="17"/>
  <c r="AK198" i="17"/>
  <c r="AK199" i="17"/>
  <c r="AK200" i="17"/>
  <c r="AK201" i="17"/>
  <c r="AK166" i="17"/>
  <c r="AK150" i="17"/>
  <c r="AK154" i="17"/>
  <c r="AK158" i="17"/>
  <c r="AK162" i="17"/>
  <c r="AK212" i="17"/>
  <c r="AK148" i="17"/>
  <c r="AK152" i="17"/>
  <c r="AK156" i="17"/>
  <c r="AK160" i="17"/>
  <c r="AK164" i="17"/>
  <c r="AK213" i="17"/>
  <c r="AK169" i="17"/>
  <c r="AK261" i="17"/>
  <c r="AK215" i="17"/>
  <c r="AK219" i="17"/>
  <c r="AK223" i="17"/>
  <c r="AK227" i="17"/>
  <c r="AK231" i="17"/>
  <c r="AK235" i="17"/>
  <c r="AK239" i="17"/>
  <c r="AK243" i="17"/>
  <c r="AK247" i="17"/>
  <c r="AK251" i="17"/>
  <c r="AK255" i="17"/>
  <c r="AK259" i="17"/>
  <c r="AK365" i="17"/>
  <c r="AK367" i="17"/>
  <c r="AK228" i="17"/>
  <c r="AK240" i="17"/>
  <c r="AK248" i="17"/>
  <c r="AK252" i="17"/>
  <c r="AK260" i="17"/>
  <c r="AK264" i="17"/>
  <c r="AK267" i="17"/>
  <c r="AK270" i="17"/>
  <c r="AK273" i="17"/>
  <c r="AK276" i="17"/>
  <c r="AK278" i="17"/>
  <c r="AK282" i="17"/>
  <c r="AK284" i="17"/>
  <c r="AK286" i="17"/>
  <c r="AK290" i="17"/>
  <c r="AK292" i="17"/>
  <c r="AK294" i="17"/>
  <c r="AK298" i="17"/>
  <c r="AK300" i="17"/>
  <c r="AK304" i="17"/>
  <c r="AK307" i="17"/>
  <c r="AK310" i="17"/>
  <c r="AK314" i="17"/>
  <c r="AK316" i="17"/>
  <c r="AK319" i="17"/>
  <c r="AK321" i="17"/>
  <c r="AK324" i="17"/>
  <c r="AK326" i="17"/>
  <c r="AK330" i="17"/>
  <c r="AK332" i="17"/>
  <c r="AK335" i="17"/>
  <c r="AK338" i="17"/>
  <c r="AK340" i="17"/>
  <c r="AK343" i="17"/>
  <c r="AK345" i="17"/>
  <c r="AK348" i="17"/>
  <c r="AK351" i="17"/>
  <c r="AK353" i="17"/>
  <c r="AK356" i="17"/>
  <c r="AK359" i="17"/>
  <c r="AK361" i="17"/>
  <c r="AK363" i="17"/>
  <c r="AK214" i="17"/>
  <c r="AK218" i="17"/>
  <c r="AK222" i="17"/>
  <c r="AK226" i="17"/>
  <c r="AK230" i="17"/>
  <c r="AK234" i="17"/>
  <c r="AK238" i="17"/>
  <c r="AK242" i="17"/>
  <c r="AK246" i="17"/>
  <c r="AK250" i="17"/>
  <c r="AK254" i="17"/>
  <c r="AK258" i="17"/>
  <c r="AK404" i="17"/>
  <c r="AK405" i="17"/>
  <c r="AK406" i="17"/>
  <c r="AK407" i="17"/>
  <c r="AK408" i="17"/>
  <c r="AK409" i="17"/>
  <c r="AK410" i="17"/>
  <c r="AK411" i="17"/>
  <c r="AK220" i="17"/>
  <c r="AK236" i="17"/>
  <c r="AK262" i="17"/>
  <c r="AK265" i="17"/>
  <c r="AK269" i="17"/>
  <c r="AK272" i="17"/>
  <c r="AK277" i="17"/>
  <c r="AK280" i="17"/>
  <c r="AK283" i="17"/>
  <c r="AK288" i="17"/>
  <c r="AK293" i="17"/>
  <c r="AK296" i="17"/>
  <c r="AK301" i="17"/>
  <c r="AK303" i="17"/>
  <c r="AK306" i="17"/>
  <c r="AK309" i="17"/>
  <c r="AK312" i="17"/>
  <c r="AK317" i="17"/>
  <c r="AK320" i="17"/>
  <c r="AK323" i="17"/>
  <c r="AK328" i="17"/>
  <c r="AK331" i="17"/>
  <c r="AK333" i="17"/>
  <c r="AK337" i="17"/>
  <c r="AK342" i="17"/>
  <c r="AK346" i="17"/>
  <c r="AK349" i="17"/>
  <c r="AK355" i="17"/>
  <c r="AK357" i="17"/>
  <c r="AK362" i="17"/>
  <c r="AK217" i="17"/>
  <c r="AK221" i="17"/>
  <c r="AK225" i="17"/>
  <c r="AK229" i="17"/>
  <c r="AK233" i="17"/>
  <c r="AK237" i="17"/>
  <c r="AK241" i="17"/>
  <c r="AK245" i="17"/>
  <c r="AK249" i="17"/>
  <c r="AK253" i="17"/>
  <c r="AK257" i="17"/>
  <c r="AK366" i="17"/>
  <c r="AK368" i="17"/>
  <c r="AK369" i="17"/>
  <c r="AK370" i="17"/>
  <c r="AK371" i="17"/>
  <c r="AK372" i="17"/>
  <c r="AK373" i="17"/>
  <c r="AK374" i="17"/>
  <c r="AK375" i="17"/>
  <c r="AK376" i="17"/>
  <c r="AK377" i="17"/>
  <c r="AK378" i="17"/>
  <c r="AK379" i="17"/>
  <c r="AK380" i="17"/>
  <c r="AK381" i="17"/>
  <c r="AK382" i="17"/>
  <c r="AK383" i="17"/>
  <c r="AK384" i="17"/>
  <c r="AK385" i="17"/>
  <c r="AK386" i="17"/>
  <c r="AK387" i="17"/>
  <c r="AK388" i="17"/>
  <c r="AK389" i="17"/>
  <c r="AK390" i="17"/>
  <c r="AK391" i="17"/>
  <c r="AK392" i="17"/>
  <c r="AK393" i="17"/>
  <c r="AK394" i="17"/>
  <c r="AK395" i="17"/>
  <c r="AK396" i="17"/>
  <c r="AK397" i="17"/>
  <c r="AK398" i="17"/>
  <c r="AK399" i="17"/>
  <c r="AK400" i="17"/>
  <c r="AK401" i="17"/>
  <c r="AK402" i="17"/>
  <c r="AK403" i="17"/>
  <c r="AK216" i="17"/>
  <c r="AK224" i="17"/>
  <c r="AK232" i="17"/>
  <c r="AK244" i="17"/>
  <c r="AK256" i="17"/>
  <c r="AK263" i="17"/>
  <c r="AK266" i="17"/>
  <c r="AK268" i="17"/>
  <c r="AK271" i="17"/>
  <c r="AK274" i="17"/>
  <c r="AK275" i="17"/>
  <c r="AK279" i="17"/>
  <c r="AK281" i="17"/>
  <c r="AK285" i="17"/>
  <c r="AK287" i="17"/>
  <c r="AK289" i="17"/>
  <c r="AK291" i="17"/>
  <c r="AK295" i="17"/>
  <c r="AK297" i="17"/>
  <c r="AK299" i="17"/>
  <c r="AK302" i="17"/>
  <c r="AK305" i="17"/>
  <c r="AK308" i="17"/>
  <c r="AK311" i="17"/>
  <c r="AK313" i="17"/>
  <c r="AK315" i="17"/>
  <c r="AK318" i="17"/>
  <c r="AK322" i="17"/>
  <c r="AK325" i="17"/>
  <c r="AK327" i="17"/>
  <c r="AK329" i="17"/>
  <c r="AK334" i="17"/>
  <c r="AK336" i="17"/>
  <c r="AK339" i="17"/>
  <c r="AK341" i="17"/>
  <c r="AK344" i="17"/>
  <c r="AK347" i="17"/>
  <c r="AK350" i="17"/>
  <c r="AK352" i="17"/>
  <c r="AK354" i="17"/>
  <c r="AK358" i="17"/>
  <c r="AK360" i="17"/>
  <c r="AK364" i="17"/>
  <c r="AG2" i="17"/>
  <c r="AG3" i="17"/>
  <c r="AG4" i="17"/>
  <c r="AG5" i="17"/>
  <c r="AG6" i="17"/>
  <c r="AG7" i="17"/>
  <c r="AG8" i="17"/>
  <c r="AG9" i="17"/>
  <c r="AG10" i="17"/>
  <c r="AG11" i="17"/>
  <c r="AG12" i="17"/>
  <c r="AG13" i="17"/>
  <c r="AG14" i="17"/>
  <c r="AG15" i="17"/>
  <c r="AG16" i="17"/>
  <c r="AG17" i="17"/>
  <c r="AG18" i="17"/>
  <c r="AG19" i="17"/>
  <c r="AG20" i="17"/>
  <c r="AG21" i="17"/>
  <c r="AG22" i="17"/>
  <c r="AG23" i="17"/>
  <c r="AG24" i="17"/>
  <c r="AG25" i="17"/>
  <c r="AG26" i="17"/>
  <c r="AG27" i="17"/>
  <c r="AG28" i="17"/>
  <c r="AG32" i="17"/>
  <c r="AG36" i="17"/>
  <c r="AG49" i="17"/>
  <c r="AG50" i="17"/>
  <c r="AG51" i="17"/>
  <c r="AG52" i="17"/>
  <c r="AG53" i="17"/>
  <c r="AG54" i="17"/>
  <c r="AG55" i="17"/>
  <c r="AG56" i="17"/>
  <c r="AG57" i="17"/>
  <c r="AG58" i="17"/>
  <c r="AG59" i="17"/>
  <c r="AG60" i="17"/>
  <c r="AG61" i="17"/>
  <c r="AG29" i="17"/>
  <c r="AG33" i="17"/>
  <c r="AG37" i="17"/>
  <c r="AG38" i="17"/>
  <c r="AG40" i="17"/>
  <c r="AG42" i="17"/>
  <c r="AG44" i="17"/>
  <c r="AG46" i="17"/>
  <c r="AG48" i="17"/>
  <c r="AG30" i="17"/>
  <c r="AG34" i="17"/>
  <c r="AG62" i="17"/>
  <c r="AG35" i="17"/>
  <c r="AG31" i="17"/>
  <c r="AG64" i="17"/>
  <c r="AG65" i="17"/>
  <c r="AG66" i="17"/>
  <c r="AG67" i="17"/>
  <c r="AG68" i="17"/>
  <c r="AG69" i="17"/>
  <c r="AG70" i="17"/>
  <c r="AG71" i="17"/>
  <c r="AG72" i="17"/>
  <c r="AG73" i="17"/>
  <c r="AG74" i="17"/>
  <c r="AG75" i="17"/>
  <c r="AG76" i="17"/>
  <c r="AG77" i="17"/>
  <c r="AG78" i="17"/>
  <c r="AG79" i="17"/>
  <c r="AG80" i="17"/>
  <c r="AG81" i="17"/>
  <c r="AG82" i="17"/>
  <c r="AG83" i="17"/>
  <c r="AG84" i="17"/>
  <c r="AG41" i="17"/>
  <c r="AG45" i="17"/>
  <c r="AG63" i="17"/>
  <c r="AG85" i="17"/>
  <c r="AG86" i="17"/>
  <c r="AG87" i="17"/>
  <c r="AG88" i="17"/>
  <c r="AG89" i="17"/>
  <c r="AG90" i="17"/>
  <c r="AG91" i="17"/>
  <c r="AG92" i="17"/>
  <c r="AG93" i="17"/>
  <c r="AG94" i="17"/>
  <c r="AG95" i="17"/>
  <c r="AG96" i="17"/>
  <c r="AG97" i="17"/>
  <c r="AG98" i="17"/>
  <c r="AG99" i="17"/>
  <c r="AG100" i="17"/>
  <c r="AG101" i="17"/>
  <c r="AG102" i="17"/>
  <c r="AG103" i="17"/>
  <c r="AG104" i="17"/>
  <c r="AG105" i="17"/>
  <c r="AG106" i="17"/>
  <c r="AG107" i="17"/>
  <c r="AG39" i="17"/>
  <c r="AG108" i="17"/>
  <c r="AG43" i="17"/>
  <c r="AG109" i="17"/>
  <c r="AG110" i="17"/>
  <c r="AG111" i="17"/>
  <c r="AG112" i="17"/>
  <c r="AG113" i="17"/>
  <c r="AG114" i="17"/>
  <c r="AG115" i="17"/>
  <c r="AG116" i="17"/>
  <c r="AG117" i="17"/>
  <c r="AG118" i="17"/>
  <c r="AG119" i="17"/>
  <c r="AG120" i="17"/>
  <c r="AG121" i="17"/>
  <c r="AG122" i="17"/>
  <c r="AG123" i="17"/>
  <c r="AG124" i="17"/>
  <c r="AG125" i="17"/>
  <c r="AG126" i="17"/>
  <c r="AG127" i="17"/>
  <c r="AG128" i="17"/>
  <c r="AG129" i="17"/>
  <c r="AG130" i="17"/>
  <c r="AG131" i="17"/>
  <c r="AG132" i="17"/>
  <c r="AG133" i="17"/>
  <c r="AG134" i="17"/>
  <c r="AG135" i="17"/>
  <c r="AG136" i="17"/>
  <c r="AG137" i="17"/>
  <c r="AG138" i="17"/>
  <c r="AG139" i="17"/>
  <c r="AG140" i="17"/>
  <c r="AG141" i="17"/>
  <c r="AG142" i="17"/>
  <c r="AG143" i="17"/>
  <c r="AG144" i="17"/>
  <c r="AG145" i="17"/>
  <c r="AG146" i="17"/>
  <c r="AG147" i="17"/>
  <c r="AG169" i="17"/>
  <c r="AG148" i="17"/>
  <c r="AG150" i="17"/>
  <c r="AG152" i="17"/>
  <c r="AG154" i="17"/>
  <c r="AG156" i="17"/>
  <c r="AG158" i="17"/>
  <c r="AG160" i="17"/>
  <c r="AG162" i="17"/>
  <c r="AG164" i="17"/>
  <c r="AG168" i="17"/>
  <c r="AG170" i="17"/>
  <c r="AG171" i="17"/>
  <c r="AG172" i="17"/>
  <c r="AG173" i="17"/>
  <c r="AG174" i="17"/>
  <c r="AG175" i="17"/>
  <c r="AG176" i="17"/>
  <c r="AG177" i="17"/>
  <c r="AG178" i="17"/>
  <c r="AG179" i="17"/>
  <c r="AG180" i="17"/>
  <c r="AG181" i="17"/>
  <c r="AG182" i="17"/>
  <c r="AG183" i="17"/>
  <c r="AG184" i="17"/>
  <c r="AG185" i="17"/>
  <c r="AG186" i="17"/>
  <c r="AG187" i="17"/>
  <c r="AG188" i="17"/>
  <c r="AG189" i="17"/>
  <c r="AG190" i="17"/>
  <c r="AG191" i="17"/>
  <c r="AG192" i="17"/>
  <c r="AG193" i="17"/>
  <c r="AG194" i="17"/>
  <c r="AG195" i="17"/>
  <c r="AG196" i="17"/>
  <c r="AG197" i="17"/>
  <c r="AG198" i="17"/>
  <c r="AG199" i="17"/>
  <c r="AG200" i="17"/>
  <c r="AG201" i="17"/>
  <c r="AG167" i="17"/>
  <c r="AG151" i="17"/>
  <c r="AG155" i="17"/>
  <c r="AG159" i="17"/>
  <c r="AG163" i="17"/>
  <c r="AG213" i="17"/>
  <c r="AG47" i="17"/>
  <c r="AG149" i="17"/>
  <c r="AG153" i="17"/>
  <c r="AG157" i="17"/>
  <c r="AG161" i="17"/>
  <c r="AG165" i="17"/>
  <c r="AG212" i="17"/>
  <c r="AG214" i="17"/>
  <c r="AG215" i="17"/>
  <c r="AG216" i="17"/>
  <c r="AG217" i="17"/>
  <c r="AG218" i="17"/>
  <c r="AG219" i="17"/>
  <c r="AG220" i="17"/>
  <c r="AG221" i="17"/>
  <c r="AG222" i="17"/>
  <c r="AG223" i="17"/>
  <c r="AG224" i="17"/>
  <c r="AG225" i="17"/>
  <c r="AG226" i="17"/>
  <c r="AG227" i="17"/>
  <c r="AG228" i="17"/>
  <c r="AG229" i="17"/>
  <c r="AG230" i="17"/>
  <c r="AG231" i="17"/>
  <c r="AG232" i="17"/>
  <c r="AG233" i="17"/>
  <c r="AG234" i="17"/>
  <c r="AG235" i="17"/>
  <c r="AG236" i="17"/>
  <c r="AG237" i="17"/>
  <c r="AG238" i="17"/>
  <c r="AG239" i="17"/>
  <c r="AG240" i="17"/>
  <c r="AG241" i="17"/>
  <c r="AG242" i="17"/>
  <c r="AG243" i="17"/>
  <c r="AG244" i="17"/>
  <c r="AG245" i="17"/>
  <c r="AG246" i="17"/>
  <c r="AG247" i="17"/>
  <c r="AG248" i="17"/>
  <c r="AG249" i="17"/>
  <c r="AG250" i="17"/>
  <c r="AG251" i="17"/>
  <c r="AG252" i="17"/>
  <c r="AG253" i="17"/>
  <c r="AG254" i="17"/>
  <c r="AG255" i="17"/>
  <c r="AG256" i="17"/>
  <c r="AG257" i="17"/>
  <c r="AG258" i="17"/>
  <c r="AG259" i="17"/>
  <c r="AG260" i="17"/>
  <c r="AG366" i="17"/>
  <c r="AG407" i="17"/>
  <c r="AG411" i="17"/>
  <c r="AG402" i="17"/>
  <c r="AG403" i="17"/>
  <c r="AG262" i="17"/>
  <c r="AG263" i="17"/>
  <c r="AG264" i="17"/>
  <c r="AG265" i="17"/>
  <c r="AG266" i="17"/>
  <c r="AG267" i="17"/>
  <c r="AG268" i="17"/>
  <c r="AG269" i="17"/>
  <c r="AG270" i="17"/>
  <c r="AG271" i="17"/>
  <c r="AG272" i="17"/>
  <c r="AG273" i="17"/>
  <c r="AG274" i="17"/>
  <c r="AG275" i="17"/>
  <c r="AG276" i="17"/>
  <c r="AG277" i="17"/>
  <c r="AG278" i="17"/>
  <c r="AG279" i="17"/>
  <c r="AG280" i="17"/>
  <c r="AG281" i="17"/>
  <c r="AG282" i="17"/>
  <c r="AG283" i="17"/>
  <c r="AG284" i="17"/>
  <c r="AG285" i="17"/>
  <c r="AG286" i="17"/>
  <c r="AG287" i="17"/>
  <c r="AG288" i="17"/>
  <c r="AG289" i="17"/>
  <c r="AG290" i="17"/>
  <c r="AG291" i="17"/>
  <c r="AG292" i="17"/>
  <c r="AG293" i="17"/>
  <c r="AG294" i="17"/>
  <c r="AG295" i="17"/>
  <c r="AG296" i="17"/>
  <c r="AG297" i="17"/>
  <c r="AG298" i="17"/>
  <c r="AG299" i="17"/>
  <c r="AG300" i="17"/>
  <c r="AG301" i="17"/>
  <c r="AG302" i="17"/>
  <c r="AG303" i="17"/>
  <c r="AG304" i="17"/>
  <c r="AG305" i="17"/>
  <c r="AG306" i="17"/>
  <c r="AG307" i="17"/>
  <c r="AG308" i="17"/>
  <c r="AG309" i="17"/>
  <c r="AG310" i="17"/>
  <c r="AG311" i="17"/>
  <c r="AG312" i="17"/>
  <c r="AG313" i="17"/>
  <c r="AG314" i="17"/>
  <c r="AG315" i="17"/>
  <c r="AG316" i="17"/>
  <c r="AG317" i="17"/>
  <c r="AG318" i="17"/>
  <c r="AG319" i="17"/>
  <c r="AG320" i="17"/>
  <c r="AG321" i="17"/>
  <c r="AG322" i="17"/>
  <c r="AG323" i="17"/>
  <c r="AG324" i="17"/>
  <c r="AG325" i="17"/>
  <c r="AG326" i="17"/>
  <c r="AG327" i="17"/>
  <c r="AG328" i="17"/>
  <c r="AG329" i="17"/>
  <c r="AG330" i="17"/>
  <c r="AG331" i="17"/>
  <c r="AG332" i="17"/>
  <c r="AG333" i="17"/>
  <c r="AG334" i="17"/>
  <c r="AG335" i="17"/>
  <c r="AG336" i="17"/>
  <c r="AG337" i="17"/>
  <c r="AG338" i="17"/>
  <c r="AG339" i="17"/>
  <c r="AG340" i="17"/>
  <c r="AG341" i="17"/>
  <c r="AG342" i="17"/>
  <c r="AG343" i="17"/>
  <c r="AG344" i="17"/>
  <c r="AG345" i="17"/>
  <c r="AG346" i="17"/>
  <c r="AG347" i="17"/>
  <c r="AG348" i="17"/>
  <c r="AG349" i="17"/>
  <c r="AG350" i="17"/>
  <c r="AG351" i="17"/>
  <c r="AG352" i="17"/>
  <c r="AG353" i="17"/>
  <c r="AG354" i="17"/>
  <c r="AG355" i="17"/>
  <c r="AG356" i="17"/>
  <c r="AG357" i="17"/>
  <c r="AG358" i="17"/>
  <c r="AG359" i="17"/>
  <c r="AG360" i="17"/>
  <c r="AG361" i="17"/>
  <c r="AG362" i="17"/>
  <c r="AG363" i="17"/>
  <c r="AG364" i="17"/>
  <c r="AG365" i="17"/>
  <c r="AG367" i="17"/>
  <c r="AG368" i="17"/>
  <c r="AG369" i="17"/>
  <c r="AG370" i="17"/>
  <c r="AG371" i="17"/>
  <c r="AG372" i="17"/>
  <c r="AG373" i="17"/>
  <c r="AG374" i="17"/>
  <c r="AG375" i="17"/>
  <c r="AG376" i="17"/>
  <c r="AG377" i="17"/>
  <c r="AG378" i="17"/>
  <c r="AG379" i="17"/>
  <c r="AG380" i="17"/>
  <c r="AG381" i="17"/>
  <c r="AG382" i="17"/>
  <c r="AG383" i="17"/>
  <c r="AG384" i="17"/>
  <c r="AG385" i="17"/>
  <c r="AG386" i="17"/>
  <c r="AG387" i="17"/>
  <c r="AG388" i="17"/>
  <c r="AG389" i="17"/>
  <c r="AG390" i="17"/>
  <c r="AG391" i="17"/>
  <c r="AG392" i="17"/>
  <c r="AG393" i="17"/>
  <c r="AG394" i="17"/>
  <c r="AG395" i="17"/>
  <c r="AG396" i="17"/>
  <c r="AG397" i="17"/>
  <c r="AG398" i="17"/>
  <c r="AG399" i="17"/>
  <c r="AG400" i="17"/>
  <c r="AG401" i="17"/>
  <c r="AG404" i="17"/>
  <c r="AG405" i="17"/>
  <c r="AG406" i="17"/>
  <c r="AG408" i="17"/>
  <c r="AG409" i="17"/>
  <c r="AG410" i="17"/>
  <c r="AG166" i="17"/>
  <c r="AG261" i="17"/>
  <c r="AC2" i="17"/>
  <c r="AC3" i="17"/>
  <c r="AC4" i="17"/>
  <c r="AC5" i="17"/>
  <c r="AC6" i="17"/>
  <c r="AC7" i="17"/>
  <c r="AC8" i="17"/>
  <c r="AC9" i="17"/>
  <c r="AC10" i="17"/>
  <c r="AC11" i="17"/>
  <c r="AC12" i="17"/>
  <c r="AC13" i="17"/>
  <c r="AC14" i="17"/>
  <c r="AC15" i="17"/>
  <c r="AC16" i="17"/>
  <c r="AC17" i="17"/>
  <c r="AC18" i="17"/>
  <c r="AC19" i="17"/>
  <c r="AC20" i="17"/>
  <c r="AC21" i="17"/>
  <c r="AC22" i="17"/>
  <c r="AC23" i="17"/>
  <c r="AC24" i="17"/>
  <c r="AC25" i="17"/>
  <c r="AC26" i="17"/>
  <c r="AC27" i="17"/>
  <c r="AC28" i="17"/>
  <c r="AC30" i="17"/>
  <c r="AC34" i="17"/>
  <c r="AC39" i="17"/>
  <c r="AC41" i="17"/>
  <c r="AC43" i="17"/>
  <c r="AC45" i="17"/>
  <c r="AC47" i="17"/>
  <c r="AC49" i="17"/>
  <c r="AC50" i="17"/>
  <c r="AC51" i="17"/>
  <c r="AC52" i="17"/>
  <c r="AC53" i="17"/>
  <c r="AC54" i="17"/>
  <c r="AC55" i="17"/>
  <c r="AC56" i="17"/>
  <c r="AC57" i="17"/>
  <c r="AC58" i="17"/>
  <c r="AC59" i="17"/>
  <c r="AC60" i="17"/>
  <c r="AC61" i="17"/>
  <c r="AC62" i="17"/>
  <c r="AC31" i="17"/>
  <c r="AC35" i="17"/>
  <c r="AC32" i="17"/>
  <c r="AC36" i="17"/>
  <c r="AC38" i="17"/>
  <c r="AC40" i="17"/>
  <c r="AC42" i="17"/>
  <c r="AC44" i="17"/>
  <c r="AC46" i="17"/>
  <c r="AC48" i="17"/>
  <c r="AC33" i="17"/>
  <c r="AC63" i="17"/>
  <c r="AC29" i="17"/>
  <c r="AC64" i="17"/>
  <c r="AC65" i="17"/>
  <c r="AC66" i="17"/>
  <c r="AC67" i="17"/>
  <c r="AC68" i="17"/>
  <c r="AC69" i="17"/>
  <c r="AC70" i="17"/>
  <c r="AC71" i="17"/>
  <c r="AC72" i="17"/>
  <c r="AC73" i="17"/>
  <c r="AC74" i="17"/>
  <c r="AC75" i="17"/>
  <c r="AC76" i="17"/>
  <c r="AC77" i="17"/>
  <c r="AC78" i="17"/>
  <c r="AC79" i="17"/>
  <c r="AC80" i="17"/>
  <c r="AC81" i="17"/>
  <c r="AC82" i="17"/>
  <c r="AC83" i="17"/>
  <c r="AC84" i="17"/>
  <c r="AC37" i="17"/>
  <c r="AC85" i="17"/>
  <c r="AC86" i="17"/>
  <c r="AC87" i="17"/>
  <c r="AC88" i="17"/>
  <c r="AC89" i="17"/>
  <c r="AC90" i="17"/>
  <c r="AC91" i="17"/>
  <c r="AC92" i="17"/>
  <c r="AC93" i="17"/>
  <c r="AC94" i="17"/>
  <c r="AC95" i="17"/>
  <c r="AC96" i="17"/>
  <c r="AC97" i="17"/>
  <c r="AC98" i="17"/>
  <c r="AC99" i="17"/>
  <c r="AC100" i="17"/>
  <c r="AC101" i="17"/>
  <c r="AC102" i="17"/>
  <c r="AC103" i="17"/>
  <c r="AC104" i="17"/>
  <c r="AC105" i="17"/>
  <c r="AC106" i="17"/>
  <c r="AC107" i="17"/>
  <c r="AC108" i="17"/>
  <c r="AC166" i="17"/>
  <c r="AC149" i="17"/>
  <c r="AC151" i="17"/>
  <c r="AC153" i="17"/>
  <c r="AC155" i="17"/>
  <c r="AC157" i="17"/>
  <c r="AC159" i="17"/>
  <c r="AC161" i="17"/>
  <c r="AC163" i="17"/>
  <c r="AC165" i="17"/>
  <c r="AC169" i="17"/>
  <c r="AC170" i="17"/>
  <c r="AC171" i="17"/>
  <c r="AC172" i="17"/>
  <c r="AC173" i="17"/>
  <c r="AC174" i="17"/>
  <c r="AC175" i="17"/>
  <c r="AC176" i="17"/>
  <c r="AC177" i="17"/>
  <c r="AC178" i="17"/>
  <c r="AC179" i="17"/>
  <c r="AC180" i="17"/>
  <c r="AC181" i="17"/>
  <c r="AC182" i="17"/>
  <c r="AC183" i="17"/>
  <c r="AC184" i="17"/>
  <c r="AC185" i="17"/>
  <c r="AC186" i="17"/>
  <c r="AC187" i="17"/>
  <c r="AC188" i="17"/>
  <c r="AC189" i="17"/>
  <c r="AC190" i="17"/>
  <c r="AC191" i="17"/>
  <c r="AC192" i="17"/>
  <c r="AC193" i="17"/>
  <c r="AC194" i="17"/>
  <c r="AC195" i="17"/>
  <c r="AC196" i="17"/>
  <c r="AC197" i="17"/>
  <c r="AC198" i="17"/>
  <c r="AC199" i="17"/>
  <c r="AC200" i="17"/>
  <c r="AC201" i="17"/>
  <c r="AC168" i="17"/>
  <c r="AC214" i="17"/>
  <c r="AC109" i="17"/>
  <c r="AC110" i="17"/>
  <c r="AC111" i="17"/>
  <c r="AC112" i="17"/>
  <c r="AC113" i="17"/>
  <c r="AC114" i="17"/>
  <c r="AC115" i="17"/>
  <c r="AC116" i="17"/>
  <c r="AC117" i="17"/>
  <c r="AC118" i="17"/>
  <c r="AC119" i="17"/>
  <c r="AC120" i="17"/>
  <c r="AC121" i="17"/>
  <c r="AC122" i="17"/>
  <c r="AC123" i="17"/>
  <c r="AC124" i="17"/>
  <c r="AC125" i="17"/>
  <c r="AC126" i="17"/>
  <c r="AC127" i="17"/>
  <c r="AC128" i="17"/>
  <c r="AC129" i="17"/>
  <c r="AC130" i="17"/>
  <c r="AC131" i="17"/>
  <c r="AC132" i="17"/>
  <c r="AC133" i="17"/>
  <c r="AC134" i="17"/>
  <c r="AC135" i="17"/>
  <c r="AC136" i="17"/>
  <c r="AC137" i="17"/>
  <c r="AC138" i="17"/>
  <c r="AC139" i="17"/>
  <c r="AC140" i="17"/>
  <c r="AC141" i="17"/>
  <c r="AC142" i="17"/>
  <c r="AC143" i="17"/>
  <c r="AC144" i="17"/>
  <c r="AC145" i="17"/>
  <c r="AC146" i="17"/>
  <c r="AC147" i="17"/>
  <c r="AC148" i="17"/>
  <c r="AC152" i="17"/>
  <c r="AC156" i="17"/>
  <c r="AC160" i="17"/>
  <c r="AC164" i="17"/>
  <c r="AC167" i="17"/>
  <c r="AC212" i="17"/>
  <c r="AC213" i="17"/>
  <c r="AC162" i="17"/>
  <c r="AC158" i="17"/>
  <c r="AC215" i="17"/>
  <c r="AC216" i="17"/>
  <c r="AC217" i="17"/>
  <c r="AC218" i="17"/>
  <c r="AC219" i="17"/>
  <c r="AC220" i="17"/>
  <c r="AC221" i="17"/>
  <c r="AC222" i="17"/>
  <c r="AC223" i="17"/>
  <c r="AC224" i="17"/>
  <c r="AC225" i="17"/>
  <c r="AC226" i="17"/>
  <c r="AC227" i="17"/>
  <c r="AC228" i="17"/>
  <c r="AC229" i="17"/>
  <c r="AC230" i="17"/>
  <c r="AC231" i="17"/>
  <c r="AC232" i="17"/>
  <c r="AC233" i="17"/>
  <c r="AC234" i="17"/>
  <c r="AC235" i="17"/>
  <c r="AC236" i="17"/>
  <c r="AC237" i="17"/>
  <c r="AC238" i="17"/>
  <c r="AC239" i="17"/>
  <c r="AC240" i="17"/>
  <c r="AC241" i="17"/>
  <c r="AC242" i="17"/>
  <c r="AC243" i="17"/>
  <c r="AC244" i="17"/>
  <c r="AC245" i="17"/>
  <c r="AC246" i="17"/>
  <c r="AC247" i="17"/>
  <c r="AC248" i="17"/>
  <c r="AC249" i="17"/>
  <c r="AC250" i="17"/>
  <c r="AC251" i="17"/>
  <c r="AC252" i="17"/>
  <c r="AC253" i="17"/>
  <c r="AC254" i="17"/>
  <c r="AC255" i="17"/>
  <c r="AC256" i="17"/>
  <c r="AC257" i="17"/>
  <c r="AC258" i="17"/>
  <c r="AC259" i="17"/>
  <c r="AC260" i="17"/>
  <c r="AC261" i="17"/>
  <c r="AC154" i="17"/>
  <c r="AC150" i="17"/>
  <c r="AC365" i="17"/>
  <c r="AC367" i="17"/>
  <c r="AC403" i="17"/>
  <c r="AC404" i="17"/>
  <c r="AC405" i="17"/>
  <c r="AC406" i="17"/>
  <c r="AC408" i="17"/>
  <c r="AC409" i="17"/>
  <c r="AC410" i="17"/>
  <c r="AC262" i="17"/>
  <c r="AC263" i="17"/>
  <c r="AC264" i="17"/>
  <c r="AC265" i="17"/>
  <c r="AC266" i="17"/>
  <c r="AC267" i="17"/>
  <c r="AC268" i="17"/>
  <c r="AC269" i="17"/>
  <c r="AC270" i="17"/>
  <c r="AC271" i="17"/>
  <c r="AC272" i="17"/>
  <c r="AC273" i="17"/>
  <c r="AC274" i="17"/>
  <c r="AC275" i="17"/>
  <c r="AC276" i="17"/>
  <c r="AC277" i="17"/>
  <c r="AC278" i="17"/>
  <c r="AC279" i="17"/>
  <c r="AC280" i="17"/>
  <c r="AC281" i="17"/>
  <c r="AC282" i="17"/>
  <c r="AC283" i="17"/>
  <c r="AC284" i="17"/>
  <c r="AC285" i="17"/>
  <c r="AC286" i="17"/>
  <c r="AC287" i="17"/>
  <c r="AC288" i="17"/>
  <c r="AC289" i="17"/>
  <c r="AC290" i="17"/>
  <c r="AC291" i="17"/>
  <c r="AC292" i="17"/>
  <c r="AC293" i="17"/>
  <c r="AC294" i="17"/>
  <c r="AC295" i="17"/>
  <c r="AC296" i="17"/>
  <c r="AC297" i="17"/>
  <c r="AC298" i="17"/>
  <c r="AC299" i="17"/>
  <c r="AC300" i="17"/>
  <c r="AC301" i="17"/>
  <c r="AC302" i="17"/>
  <c r="AC303" i="17"/>
  <c r="AC304" i="17"/>
  <c r="AC305" i="17"/>
  <c r="AC306" i="17"/>
  <c r="AC307" i="17"/>
  <c r="AC308" i="17"/>
  <c r="AC309" i="17"/>
  <c r="AC310" i="17"/>
  <c r="AC311" i="17"/>
  <c r="AC312" i="17"/>
  <c r="AC313" i="17"/>
  <c r="AC314" i="17"/>
  <c r="AC315" i="17"/>
  <c r="AC316" i="17"/>
  <c r="AC317" i="17"/>
  <c r="AC318" i="17"/>
  <c r="AC319" i="17"/>
  <c r="AC320" i="17"/>
  <c r="AC321" i="17"/>
  <c r="AC322" i="17"/>
  <c r="AC323" i="17"/>
  <c r="AC324" i="17"/>
  <c r="AC325" i="17"/>
  <c r="AC326" i="17"/>
  <c r="AC327" i="17"/>
  <c r="AC328" i="17"/>
  <c r="AC329" i="17"/>
  <c r="AC330" i="17"/>
  <c r="AC331" i="17"/>
  <c r="AC332" i="17"/>
  <c r="AC333" i="17"/>
  <c r="AC334" i="17"/>
  <c r="AC335" i="17"/>
  <c r="AC336" i="17"/>
  <c r="AC337" i="17"/>
  <c r="AC338" i="17"/>
  <c r="AC339" i="17"/>
  <c r="AC340" i="17"/>
  <c r="AC341" i="17"/>
  <c r="AC342" i="17"/>
  <c r="AC343" i="17"/>
  <c r="AC344" i="17"/>
  <c r="AC345" i="17"/>
  <c r="AC346" i="17"/>
  <c r="AC347" i="17"/>
  <c r="AC348" i="17"/>
  <c r="AC349" i="17"/>
  <c r="AC350" i="17"/>
  <c r="AC351" i="17"/>
  <c r="AC352" i="17"/>
  <c r="AC353" i="17"/>
  <c r="AC354" i="17"/>
  <c r="AC355" i="17"/>
  <c r="AC356" i="17"/>
  <c r="AC357" i="17"/>
  <c r="AC358" i="17"/>
  <c r="AC359" i="17"/>
  <c r="AC360" i="17"/>
  <c r="AC361" i="17"/>
  <c r="AC362" i="17"/>
  <c r="AC363" i="17"/>
  <c r="AC364" i="17"/>
  <c r="AC366" i="17"/>
  <c r="AC368" i="17"/>
  <c r="AC369" i="17"/>
  <c r="AC370" i="17"/>
  <c r="AC371" i="17"/>
  <c r="AC372" i="17"/>
  <c r="AC373" i="17"/>
  <c r="AC374" i="17"/>
  <c r="AC375" i="17"/>
  <c r="AC376" i="17"/>
  <c r="AC377" i="17"/>
  <c r="AC378" i="17"/>
  <c r="AC379" i="17"/>
  <c r="AC380" i="17"/>
  <c r="AC381" i="17"/>
  <c r="AC382" i="17"/>
  <c r="AC383" i="17"/>
  <c r="AC384" i="17"/>
  <c r="AC385" i="17"/>
  <c r="AC386" i="17"/>
  <c r="AC387" i="17"/>
  <c r="AC388" i="17"/>
  <c r="AC389" i="17"/>
  <c r="AC390" i="17"/>
  <c r="AC391" i="17"/>
  <c r="AC392" i="17"/>
  <c r="AC393" i="17"/>
  <c r="AC394" i="17"/>
  <c r="AC395" i="17"/>
  <c r="AC396" i="17"/>
  <c r="AC397" i="17"/>
  <c r="AC398" i="17"/>
  <c r="AC399" i="17"/>
  <c r="AC400" i="17"/>
  <c r="AC401" i="17"/>
  <c r="AC402" i="17"/>
  <c r="AC407" i="17"/>
  <c r="AC411" i="17"/>
  <c r="AL2" i="17"/>
  <c r="AL3" i="17"/>
  <c r="AL4" i="17"/>
  <c r="AL5" i="17"/>
  <c r="AL6" i="17"/>
  <c r="AL7" i="17"/>
  <c r="AL8" i="17"/>
  <c r="AL9" i="17"/>
  <c r="AL10" i="17"/>
  <c r="AL14" i="17"/>
  <c r="AL19" i="17"/>
  <c r="AL23" i="17"/>
  <c r="AL27" i="17"/>
  <c r="AL29" i="17"/>
  <c r="AL30" i="17"/>
  <c r="AL31" i="17"/>
  <c r="AL32" i="17"/>
  <c r="AL33" i="17"/>
  <c r="AL34" i="17"/>
  <c r="AL35" i="17"/>
  <c r="AL36" i="17"/>
  <c r="AL37" i="17"/>
  <c r="AL38" i="17"/>
  <c r="AL39" i="17"/>
  <c r="AL40" i="17"/>
  <c r="AL41" i="17"/>
  <c r="AL42" i="17"/>
  <c r="AL43" i="17"/>
  <c r="AL44" i="17"/>
  <c r="AL45" i="17"/>
  <c r="AL46" i="17"/>
  <c r="AL47" i="17"/>
  <c r="AL48" i="17"/>
  <c r="AL11" i="17"/>
  <c r="AL15" i="17"/>
  <c r="AL20" i="17"/>
  <c r="AL24" i="17"/>
  <c r="AL16" i="17"/>
  <c r="AL18" i="17"/>
  <c r="AL25" i="17"/>
  <c r="AL26" i="17"/>
  <c r="AL12" i="17"/>
  <c r="AL17" i="17"/>
  <c r="AL49" i="17"/>
  <c r="AL50" i="17"/>
  <c r="AL51" i="17"/>
  <c r="AL52" i="17"/>
  <c r="AL53" i="17"/>
  <c r="AL54" i="17"/>
  <c r="AL55" i="17"/>
  <c r="AL56" i="17"/>
  <c r="AL57" i="17"/>
  <c r="AL58" i="17"/>
  <c r="AL59" i="17"/>
  <c r="AL60" i="17"/>
  <c r="AL61" i="17"/>
  <c r="AL13" i="17"/>
  <c r="AL21" i="17"/>
  <c r="AL22" i="17"/>
  <c r="AL62" i="17"/>
  <c r="AL28" i="17"/>
  <c r="AL84" i="17"/>
  <c r="AL85" i="17"/>
  <c r="AL86" i="17"/>
  <c r="AL87" i="17"/>
  <c r="AL88" i="17"/>
  <c r="AL89" i="17"/>
  <c r="AL90" i="17"/>
  <c r="AL91" i="17"/>
  <c r="AL92" i="17"/>
  <c r="AL93" i="17"/>
  <c r="AL94" i="17"/>
  <c r="AL95" i="17"/>
  <c r="AL96" i="17"/>
  <c r="AL97" i="17"/>
  <c r="AL98" i="17"/>
  <c r="AL99" i="17"/>
  <c r="AL100" i="17"/>
  <c r="AL101" i="17"/>
  <c r="AL102" i="17"/>
  <c r="AL103" i="17"/>
  <c r="AL104" i="17"/>
  <c r="AL105" i="17"/>
  <c r="AL106" i="17"/>
  <c r="AL107" i="17"/>
  <c r="AL64" i="17"/>
  <c r="AL68" i="17"/>
  <c r="AL72" i="17"/>
  <c r="AL76" i="17"/>
  <c r="AL80" i="17"/>
  <c r="AL108" i="17"/>
  <c r="AL109" i="17"/>
  <c r="AL110" i="17"/>
  <c r="AL111" i="17"/>
  <c r="AL112" i="17"/>
  <c r="AL113" i="17"/>
  <c r="AL114" i="17"/>
  <c r="AL115" i="17"/>
  <c r="AL116" i="17"/>
  <c r="AL117" i="17"/>
  <c r="AL118" i="17"/>
  <c r="AL119" i="17"/>
  <c r="AL120" i="17"/>
  <c r="AL121" i="17"/>
  <c r="AL122" i="17"/>
  <c r="AL123" i="17"/>
  <c r="AL124" i="17"/>
  <c r="AL125" i="17"/>
  <c r="AL126" i="17"/>
  <c r="AL127" i="17"/>
  <c r="AL128" i="17"/>
  <c r="AL129" i="17"/>
  <c r="AL130" i="17"/>
  <c r="AL131" i="17"/>
  <c r="AL132" i="17"/>
  <c r="AL133" i="17"/>
  <c r="AL134" i="17"/>
  <c r="AL135" i="17"/>
  <c r="AL136" i="17"/>
  <c r="AL137" i="17"/>
  <c r="AL138" i="17"/>
  <c r="AL139" i="17"/>
  <c r="AL140" i="17"/>
  <c r="AL141" i="17"/>
  <c r="AL142" i="17"/>
  <c r="AL143" i="17"/>
  <c r="AL144" i="17"/>
  <c r="AL145" i="17"/>
  <c r="AL146" i="17"/>
  <c r="AL147" i="17"/>
  <c r="AL63" i="17"/>
  <c r="AL67" i="17"/>
  <c r="AL71" i="17"/>
  <c r="AL75" i="17"/>
  <c r="AL79" i="17"/>
  <c r="AL83" i="17"/>
  <c r="AL66" i="17"/>
  <c r="AL70" i="17"/>
  <c r="AL74" i="17"/>
  <c r="AL78" i="17"/>
  <c r="AL82" i="17"/>
  <c r="AL65" i="17"/>
  <c r="AL81" i="17"/>
  <c r="AL148" i="17"/>
  <c r="AL150" i="17"/>
  <c r="AL152" i="17"/>
  <c r="AL154" i="17"/>
  <c r="AL156" i="17"/>
  <c r="AL158" i="17"/>
  <c r="AL160" i="17"/>
  <c r="AL162" i="17"/>
  <c r="AL164" i="17"/>
  <c r="AL169" i="17"/>
  <c r="AL212" i="17"/>
  <c r="AL69" i="17"/>
  <c r="AL168" i="17"/>
  <c r="AL73" i="17"/>
  <c r="AL149" i="17"/>
  <c r="AL151" i="17"/>
  <c r="AL153" i="17"/>
  <c r="AL155" i="17"/>
  <c r="AL157" i="17"/>
  <c r="AL159" i="17"/>
  <c r="AL161" i="17"/>
  <c r="AL163" i="17"/>
  <c r="AL165" i="17"/>
  <c r="AL167" i="17"/>
  <c r="AL170" i="17"/>
  <c r="AL171" i="17"/>
  <c r="AL172" i="17"/>
  <c r="AL173" i="17"/>
  <c r="AL174" i="17"/>
  <c r="AL175" i="17"/>
  <c r="AL176" i="17"/>
  <c r="AL177" i="17"/>
  <c r="AL178" i="17"/>
  <c r="AL179" i="17"/>
  <c r="AL180" i="17"/>
  <c r="AL181" i="17"/>
  <c r="AL182" i="17"/>
  <c r="AL183" i="17"/>
  <c r="AL184" i="17"/>
  <c r="AL185" i="17"/>
  <c r="AL186" i="17"/>
  <c r="AL187" i="17"/>
  <c r="AL188" i="17"/>
  <c r="AL189" i="17"/>
  <c r="AL190" i="17"/>
  <c r="AL191" i="17"/>
  <c r="AL192" i="17"/>
  <c r="AL193" i="17"/>
  <c r="AL194" i="17"/>
  <c r="AL195" i="17"/>
  <c r="AL196" i="17"/>
  <c r="AL197" i="17"/>
  <c r="AL198" i="17"/>
  <c r="AL199" i="17"/>
  <c r="AL200" i="17"/>
  <c r="AL201" i="17"/>
  <c r="AL166" i="17"/>
  <c r="AL214" i="17"/>
  <c r="AL215" i="17"/>
  <c r="AL216" i="17"/>
  <c r="AL217" i="17"/>
  <c r="AL218" i="17"/>
  <c r="AL219" i="17"/>
  <c r="AL220" i="17"/>
  <c r="AL221" i="17"/>
  <c r="AL222" i="17"/>
  <c r="AL223" i="17"/>
  <c r="AL224" i="17"/>
  <c r="AL225" i="17"/>
  <c r="AL226" i="17"/>
  <c r="AL227" i="17"/>
  <c r="AL228" i="17"/>
  <c r="AL229" i="17"/>
  <c r="AL230" i="17"/>
  <c r="AL231" i="17"/>
  <c r="AL232" i="17"/>
  <c r="AL233" i="17"/>
  <c r="AL234" i="17"/>
  <c r="AL235" i="17"/>
  <c r="AL236" i="17"/>
  <c r="AL237" i="17"/>
  <c r="AL238" i="17"/>
  <c r="AL239" i="17"/>
  <c r="AL240" i="17"/>
  <c r="AL241" i="17"/>
  <c r="AL242" i="17"/>
  <c r="AL243" i="17"/>
  <c r="AL244" i="17"/>
  <c r="AL245" i="17"/>
  <c r="AL246" i="17"/>
  <c r="AL247" i="17"/>
  <c r="AL248" i="17"/>
  <c r="AL249" i="17"/>
  <c r="AL250" i="17"/>
  <c r="AL251" i="17"/>
  <c r="AL252" i="17"/>
  <c r="AL253" i="17"/>
  <c r="AL254" i="17"/>
  <c r="AL255" i="17"/>
  <c r="AL256" i="17"/>
  <c r="AL257" i="17"/>
  <c r="AL258" i="17"/>
  <c r="AL259" i="17"/>
  <c r="AL260" i="17"/>
  <c r="AL262" i="17"/>
  <c r="AL263" i="17"/>
  <c r="AL264" i="17"/>
  <c r="AL265" i="17"/>
  <c r="AL266" i="17"/>
  <c r="AL267" i="17"/>
  <c r="AL268" i="17"/>
  <c r="AL269" i="17"/>
  <c r="AL270" i="17"/>
  <c r="AL271" i="17"/>
  <c r="AL272" i="17"/>
  <c r="AL273" i="17"/>
  <c r="AL274" i="17"/>
  <c r="AL275" i="17"/>
  <c r="AL276" i="17"/>
  <c r="AL277" i="17"/>
  <c r="AL278" i="17"/>
  <c r="AL279" i="17"/>
  <c r="AL280" i="17"/>
  <c r="AL281" i="17"/>
  <c r="AL282" i="17"/>
  <c r="AL283" i="17"/>
  <c r="AL284" i="17"/>
  <c r="AL285" i="17"/>
  <c r="AL286" i="17"/>
  <c r="AL287" i="17"/>
  <c r="AL288" i="17"/>
  <c r="AL289" i="17"/>
  <c r="AL290" i="17"/>
  <c r="AL291" i="17"/>
  <c r="AL292" i="17"/>
  <c r="AL293" i="17"/>
  <c r="AL294" i="17"/>
  <c r="AL295" i="17"/>
  <c r="AL296" i="17"/>
  <c r="AL297" i="17"/>
  <c r="AL298" i="17"/>
  <c r="AL299" i="17"/>
  <c r="AL300" i="17"/>
  <c r="AL301" i="17"/>
  <c r="AL302" i="17"/>
  <c r="AL303" i="17"/>
  <c r="AL304" i="17"/>
  <c r="AL305" i="17"/>
  <c r="AL306" i="17"/>
  <c r="AL307" i="17"/>
  <c r="AL308" i="17"/>
  <c r="AL309" i="17"/>
  <c r="AL310" i="17"/>
  <c r="AL311" i="17"/>
  <c r="AL312" i="17"/>
  <c r="AL313" i="17"/>
  <c r="AL314" i="17"/>
  <c r="AL315" i="17"/>
  <c r="AL316" i="17"/>
  <c r="AL317" i="17"/>
  <c r="AL318" i="17"/>
  <c r="AL319" i="17"/>
  <c r="AL320" i="17"/>
  <c r="AL321" i="17"/>
  <c r="AL322" i="17"/>
  <c r="AL323" i="17"/>
  <c r="AL324" i="17"/>
  <c r="AL325" i="17"/>
  <c r="AL326" i="17"/>
  <c r="AL327" i="17"/>
  <c r="AL328" i="17"/>
  <c r="AL329" i="17"/>
  <c r="AL330" i="17"/>
  <c r="AL331" i="17"/>
  <c r="AL332" i="17"/>
  <c r="AL333" i="17"/>
  <c r="AL334" i="17"/>
  <c r="AL335" i="17"/>
  <c r="AL336" i="17"/>
  <c r="AL337" i="17"/>
  <c r="AL338" i="17"/>
  <c r="AL339" i="17"/>
  <c r="AL340" i="17"/>
  <c r="AL341" i="17"/>
  <c r="AL342" i="17"/>
  <c r="AL343" i="17"/>
  <c r="AL344" i="17"/>
  <c r="AL345" i="17"/>
  <c r="AL346" i="17"/>
  <c r="AL347" i="17"/>
  <c r="AL348" i="17"/>
  <c r="AL349" i="17"/>
  <c r="AL350" i="17"/>
  <c r="AL351" i="17"/>
  <c r="AL352" i="17"/>
  <c r="AL353" i="17"/>
  <c r="AL354" i="17"/>
  <c r="AL355" i="17"/>
  <c r="AL356" i="17"/>
  <c r="AL357" i="17"/>
  <c r="AL358" i="17"/>
  <c r="AL359" i="17"/>
  <c r="AL360" i="17"/>
  <c r="AL361" i="17"/>
  <c r="AL362" i="17"/>
  <c r="AL363" i="17"/>
  <c r="AL364" i="17"/>
  <c r="AL77" i="17"/>
  <c r="AL213" i="17"/>
  <c r="AL261" i="17"/>
  <c r="AL368" i="17"/>
  <c r="AL369" i="17"/>
  <c r="AL370" i="17"/>
  <c r="AL371" i="17"/>
  <c r="AL372" i="17"/>
  <c r="AL373" i="17"/>
  <c r="AL374" i="17"/>
  <c r="AL375" i="17"/>
  <c r="AL377" i="17"/>
  <c r="AL382" i="17"/>
  <c r="AL393" i="17"/>
  <c r="AL394" i="17"/>
  <c r="AL395" i="17"/>
  <c r="AL399" i="17"/>
  <c r="AL400" i="17"/>
  <c r="AL403" i="17"/>
  <c r="AL365" i="17"/>
  <c r="AL367" i="17"/>
  <c r="AL378" i="17"/>
  <c r="AL379" i="17"/>
  <c r="AL380" i="17"/>
  <c r="AL381" i="17"/>
  <c r="AL384" i="17"/>
  <c r="AL385" i="17"/>
  <c r="AL386" i="17"/>
  <c r="AL387" i="17"/>
  <c r="AL388" i="17"/>
  <c r="AL389" i="17"/>
  <c r="AL390" i="17"/>
  <c r="AL391" i="17"/>
  <c r="AL392" i="17"/>
  <c r="AL397" i="17"/>
  <c r="AL398" i="17"/>
  <c r="AL401" i="17"/>
  <c r="AL405" i="17"/>
  <c r="AL406" i="17"/>
  <c r="AL407" i="17"/>
  <c r="AL408" i="17"/>
  <c r="AL409" i="17"/>
  <c r="AL410" i="17"/>
  <c r="AL411" i="17"/>
  <c r="AL366" i="17"/>
  <c r="AL376" i="17"/>
  <c r="AL383" i="17"/>
  <c r="AL396" i="17"/>
  <c r="AL402" i="17"/>
  <c r="AL404" i="17"/>
  <c r="BD2" i="17"/>
  <c r="BD3" i="17"/>
  <c r="BD4" i="17"/>
  <c r="BD5" i="17"/>
  <c r="BD6" i="17"/>
  <c r="BD7" i="17"/>
  <c r="BD8" i="17"/>
  <c r="BD9" i="17"/>
  <c r="BD10" i="17"/>
  <c r="BD11" i="17"/>
  <c r="BD12" i="17"/>
  <c r="BD13" i="17"/>
  <c r="BD14" i="17"/>
  <c r="BD15" i="17"/>
  <c r="BD17" i="17"/>
  <c r="BD21" i="17"/>
  <c r="BD25" i="17"/>
  <c r="BD28" i="17"/>
  <c r="BD29" i="17"/>
  <c r="BD30" i="17"/>
  <c r="BD31" i="17"/>
  <c r="BD32" i="17"/>
  <c r="BD33" i="17"/>
  <c r="BD34" i="17"/>
  <c r="BD35" i="17"/>
  <c r="BD36" i="17"/>
  <c r="BD37" i="17"/>
  <c r="BD38" i="17"/>
  <c r="BD39" i="17"/>
  <c r="BD40" i="17"/>
  <c r="BD41" i="17"/>
  <c r="BD42" i="17"/>
  <c r="BD43" i="17"/>
  <c r="BD44" i="17"/>
  <c r="BD45" i="17"/>
  <c r="BD46" i="17"/>
  <c r="BD47" i="17"/>
  <c r="BD48" i="17"/>
  <c r="BD18" i="17"/>
  <c r="BD22" i="17"/>
  <c r="BD26" i="17"/>
  <c r="BD27" i="17"/>
  <c r="BD16" i="17"/>
  <c r="BD19" i="17"/>
  <c r="BD20" i="17"/>
  <c r="BD49" i="17"/>
  <c r="BD50" i="17"/>
  <c r="BD51" i="17"/>
  <c r="BD52" i="17"/>
  <c r="BD53" i="17"/>
  <c r="BD54" i="17"/>
  <c r="BD55" i="17"/>
  <c r="BD56" i="17"/>
  <c r="BD57" i="17"/>
  <c r="BD58" i="17"/>
  <c r="BD59" i="17"/>
  <c r="BD60" i="17"/>
  <c r="BD61" i="17"/>
  <c r="BD23" i="17"/>
  <c r="BD24" i="17"/>
  <c r="BD62" i="17"/>
  <c r="BD85" i="17"/>
  <c r="BD86" i="17"/>
  <c r="BD87" i="17"/>
  <c r="BD88" i="17"/>
  <c r="BD89" i="17"/>
  <c r="BD90" i="17"/>
  <c r="BD91" i="17"/>
  <c r="BD92" i="17"/>
  <c r="BD93" i="17"/>
  <c r="BD94" i="17"/>
  <c r="BD95" i="17"/>
  <c r="BD96" i="17"/>
  <c r="BD97" i="17"/>
  <c r="BD98" i="17"/>
  <c r="BD99" i="17"/>
  <c r="BD100" i="17"/>
  <c r="BD101" i="17"/>
  <c r="BD102" i="17"/>
  <c r="BD103" i="17"/>
  <c r="BD104" i="17"/>
  <c r="BD105" i="17"/>
  <c r="BD106" i="17"/>
  <c r="BD107" i="17"/>
  <c r="BD63" i="17"/>
  <c r="BD64" i="17"/>
  <c r="BD65" i="17"/>
  <c r="BD66" i="17"/>
  <c r="BD67" i="17"/>
  <c r="BD68" i="17"/>
  <c r="BD69" i="17"/>
  <c r="BD70" i="17"/>
  <c r="BD71" i="17"/>
  <c r="BD72" i="17"/>
  <c r="BD73" i="17"/>
  <c r="BD74" i="17"/>
  <c r="BD75" i="17"/>
  <c r="BD76" i="17"/>
  <c r="BD77" i="17"/>
  <c r="BD78" i="17"/>
  <c r="BD79" i="17"/>
  <c r="BD80" i="17"/>
  <c r="BD81" i="17"/>
  <c r="BD82" i="17"/>
  <c r="BD83" i="17"/>
  <c r="BD84" i="17"/>
  <c r="BD108" i="17"/>
  <c r="BD109" i="17"/>
  <c r="BD110" i="17"/>
  <c r="BD111" i="17"/>
  <c r="BD112" i="17"/>
  <c r="BD113" i="17"/>
  <c r="BD114" i="17"/>
  <c r="BD115" i="17"/>
  <c r="BD116" i="17"/>
  <c r="BD117" i="17"/>
  <c r="BD118" i="17"/>
  <c r="BD119" i="17"/>
  <c r="BD120" i="17"/>
  <c r="BD121" i="17"/>
  <c r="BD122" i="17"/>
  <c r="BD123" i="17"/>
  <c r="BD124" i="17"/>
  <c r="BD125" i="17"/>
  <c r="BD126" i="17"/>
  <c r="BD127" i="17"/>
  <c r="BD128" i="17"/>
  <c r="BD129" i="17"/>
  <c r="BD130" i="17"/>
  <c r="BD131" i="17"/>
  <c r="BD132" i="17"/>
  <c r="BD133" i="17"/>
  <c r="BD134" i="17"/>
  <c r="BD135" i="17"/>
  <c r="BD136" i="17"/>
  <c r="BD137" i="17"/>
  <c r="BD138" i="17"/>
  <c r="BD139" i="17"/>
  <c r="BD140" i="17"/>
  <c r="BD141" i="17"/>
  <c r="BD142" i="17"/>
  <c r="BD143" i="17"/>
  <c r="BD144" i="17"/>
  <c r="BD145" i="17"/>
  <c r="BD146" i="17"/>
  <c r="BD147" i="17"/>
  <c r="BD149" i="17"/>
  <c r="BD151" i="17"/>
  <c r="BD153" i="17"/>
  <c r="BD155" i="17"/>
  <c r="BD157" i="17"/>
  <c r="BD159" i="17"/>
  <c r="BD161" i="17"/>
  <c r="BD163" i="17"/>
  <c r="BD166" i="17"/>
  <c r="BD212" i="17"/>
  <c r="BD165" i="17"/>
  <c r="BD148" i="17"/>
  <c r="BD150" i="17"/>
  <c r="BD152" i="17"/>
  <c r="BD154" i="17"/>
  <c r="BD156" i="17"/>
  <c r="BD158" i="17"/>
  <c r="BD160" i="17"/>
  <c r="BD162" i="17"/>
  <c r="BD164" i="17"/>
  <c r="BD168" i="17"/>
  <c r="BD169" i="17"/>
  <c r="BD170" i="17"/>
  <c r="BD171" i="17"/>
  <c r="BD172" i="17"/>
  <c r="BD173" i="17"/>
  <c r="BD174" i="17"/>
  <c r="BD175" i="17"/>
  <c r="BD176" i="17"/>
  <c r="BD177" i="17"/>
  <c r="BD178" i="17"/>
  <c r="BD179" i="17"/>
  <c r="BD180" i="17"/>
  <c r="BD181" i="17"/>
  <c r="BD182" i="17"/>
  <c r="BD183" i="17"/>
  <c r="BD184" i="17"/>
  <c r="BD185" i="17"/>
  <c r="BD186" i="17"/>
  <c r="BD187" i="17"/>
  <c r="BD188" i="17"/>
  <c r="BD189" i="17"/>
  <c r="BD190" i="17"/>
  <c r="BD191" i="17"/>
  <c r="BD192" i="17"/>
  <c r="BD193" i="17"/>
  <c r="BD194" i="17"/>
  <c r="BD195" i="17"/>
  <c r="BD196" i="17"/>
  <c r="BD197" i="17"/>
  <c r="BD198" i="17"/>
  <c r="BD199" i="17"/>
  <c r="BD200" i="17"/>
  <c r="BD201" i="17"/>
  <c r="BD214" i="17"/>
  <c r="BD215" i="17"/>
  <c r="BD216" i="17"/>
  <c r="BD217" i="17"/>
  <c r="BD218" i="17"/>
  <c r="BD219" i="17"/>
  <c r="BD220" i="17"/>
  <c r="BD221" i="17"/>
  <c r="BD222" i="17"/>
  <c r="BD223" i="17"/>
  <c r="BD224" i="17"/>
  <c r="BD225" i="17"/>
  <c r="BD226" i="17"/>
  <c r="BD227" i="17"/>
  <c r="BD228" i="17"/>
  <c r="BD229" i="17"/>
  <c r="BD230" i="17"/>
  <c r="BD231" i="17"/>
  <c r="BD232" i="17"/>
  <c r="BD233" i="17"/>
  <c r="BD234" i="17"/>
  <c r="BD235" i="17"/>
  <c r="BD236" i="17"/>
  <c r="BD237" i="17"/>
  <c r="BD238" i="17"/>
  <c r="BD239" i="17"/>
  <c r="BD240" i="17"/>
  <c r="BD241" i="17"/>
  <c r="BD242" i="17"/>
  <c r="BD243" i="17"/>
  <c r="BD244" i="17"/>
  <c r="BD245" i="17"/>
  <c r="BD246" i="17"/>
  <c r="BD247" i="17"/>
  <c r="BD248" i="17"/>
  <c r="BD249" i="17"/>
  <c r="BD250" i="17"/>
  <c r="BD251" i="17"/>
  <c r="BD252" i="17"/>
  <c r="BD253" i="17"/>
  <c r="BD254" i="17"/>
  <c r="BD255" i="17"/>
  <c r="BD256" i="17"/>
  <c r="BD257" i="17"/>
  <c r="BD258" i="17"/>
  <c r="BD259" i="17"/>
  <c r="BD167" i="17"/>
  <c r="BD213" i="17"/>
  <c r="BD261" i="17"/>
  <c r="BD262" i="17"/>
  <c r="BD263" i="17"/>
  <c r="BD264" i="17"/>
  <c r="BD265" i="17"/>
  <c r="BD266" i="17"/>
  <c r="BD267" i="17"/>
  <c r="BD268" i="17"/>
  <c r="BD269" i="17"/>
  <c r="BD270" i="17"/>
  <c r="BD271" i="17"/>
  <c r="BD272" i="17"/>
  <c r="BD273" i="17"/>
  <c r="BD274" i="17"/>
  <c r="BD275" i="17"/>
  <c r="BD276" i="17"/>
  <c r="BD277" i="17"/>
  <c r="BD278" i="17"/>
  <c r="BD279" i="17"/>
  <c r="BD280" i="17"/>
  <c r="BD281" i="17"/>
  <c r="BD282" i="17"/>
  <c r="BD283" i="17"/>
  <c r="BD284" i="17"/>
  <c r="BD285" i="17"/>
  <c r="BD286" i="17"/>
  <c r="BD287" i="17"/>
  <c r="BD288" i="17"/>
  <c r="BD289" i="17"/>
  <c r="BD290" i="17"/>
  <c r="BD291" i="17"/>
  <c r="BD292" i="17"/>
  <c r="BD293" i="17"/>
  <c r="BD294" i="17"/>
  <c r="BD295" i="17"/>
  <c r="BD296" i="17"/>
  <c r="BD297" i="17"/>
  <c r="BD298" i="17"/>
  <c r="BD299" i="17"/>
  <c r="BD300" i="17"/>
  <c r="BD301" i="17"/>
  <c r="BD302" i="17"/>
  <c r="BD303" i="17"/>
  <c r="BD304" i="17"/>
  <c r="BD305" i="17"/>
  <c r="BD306" i="17"/>
  <c r="BD307" i="17"/>
  <c r="BD308" i="17"/>
  <c r="BD309" i="17"/>
  <c r="BD310" i="17"/>
  <c r="BD311" i="17"/>
  <c r="BD312" i="17"/>
  <c r="BD313" i="17"/>
  <c r="BD314" i="17"/>
  <c r="BD315" i="17"/>
  <c r="BD316" i="17"/>
  <c r="BD317" i="17"/>
  <c r="BD318" i="17"/>
  <c r="BD319" i="17"/>
  <c r="BD320" i="17"/>
  <c r="BD321" i="17"/>
  <c r="BD322" i="17"/>
  <c r="BD323" i="17"/>
  <c r="BD324" i="17"/>
  <c r="BD325" i="17"/>
  <c r="BD326" i="17"/>
  <c r="BD327" i="17"/>
  <c r="BD328" i="17"/>
  <c r="BD329" i="17"/>
  <c r="BD330" i="17"/>
  <c r="BD331" i="17"/>
  <c r="BD332" i="17"/>
  <c r="BD333" i="17"/>
  <c r="BD334" i="17"/>
  <c r="BD335" i="17"/>
  <c r="BD336" i="17"/>
  <c r="BD337" i="17"/>
  <c r="BD338" i="17"/>
  <c r="BD339" i="17"/>
  <c r="BD340" i="17"/>
  <c r="BD341" i="17"/>
  <c r="BD342" i="17"/>
  <c r="BD343" i="17"/>
  <c r="BD344" i="17"/>
  <c r="BD345" i="17"/>
  <c r="BD346" i="17"/>
  <c r="BD347" i="17"/>
  <c r="BD348" i="17"/>
  <c r="BD349" i="17"/>
  <c r="BD350" i="17"/>
  <c r="BD351" i="17"/>
  <c r="BD352" i="17"/>
  <c r="BD353" i="17"/>
  <c r="BD354" i="17"/>
  <c r="BD355" i="17"/>
  <c r="BD356" i="17"/>
  <c r="BD357" i="17"/>
  <c r="BD358" i="17"/>
  <c r="BD359" i="17"/>
  <c r="BD360" i="17"/>
  <c r="BD361" i="17"/>
  <c r="BD362" i="17"/>
  <c r="BD363" i="17"/>
  <c r="BD260" i="17"/>
  <c r="BD367" i="17"/>
  <c r="BD368" i="17"/>
  <c r="BD369" i="17"/>
  <c r="BD370" i="17"/>
  <c r="BD371" i="17"/>
  <c r="BD372" i="17"/>
  <c r="BD373" i="17"/>
  <c r="BD375" i="17"/>
  <c r="BD377" i="17"/>
  <c r="BD382" i="17"/>
  <c r="BD385" i="17"/>
  <c r="BD393" i="17"/>
  <c r="BD399" i="17"/>
  <c r="BD400" i="17"/>
  <c r="BD364" i="17"/>
  <c r="BD366" i="17"/>
  <c r="BD365" i="17"/>
  <c r="BD378" i="17"/>
  <c r="BD379" i="17"/>
  <c r="BD380" i="17"/>
  <c r="BD384" i="17"/>
  <c r="BD386" i="17"/>
  <c r="BD387" i="17"/>
  <c r="BD388" i="17"/>
  <c r="BD389" i="17"/>
  <c r="BD390" i="17"/>
  <c r="BD391" i="17"/>
  <c r="BD392" i="17"/>
  <c r="BD395" i="17"/>
  <c r="BD396" i="17"/>
  <c r="BD397" i="17"/>
  <c r="BD398" i="17"/>
  <c r="BD401" i="17"/>
  <c r="BD405" i="17"/>
  <c r="BD406" i="17"/>
  <c r="BD407" i="17"/>
  <c r="BD408" i="17"/>
  <c r="BD409" i="17"/>
  <c r="BD410" i="17"/>
  <c r="BD411" i="17"/>
  <c r="BD374" i="17"/>
  <c r="BD376" i="17"/>
  <c r="BD381" i="17"/>
  <c r="BD383" i="17"/>
  <c r="BD394" i="17"/>
  <c r="BD402" i="17"/>
  <c r="BD403" i="17"/>
  <c r="BD404" i="17"/>
  <c r="AR2" i="17"/>
  <c r="AR3" i="17"/>
  <c r="AR4" i="17"/>
  <c r="AR5" i="17"/>
  <c r="AR6" i="17"/>
  <c r="AR7" i="17"/>
  <c r="AR8" i="17"/>
  <c r="AR9" i="17"/>
  <c r="AR10" i="17"/>
  <c r="AR11" i="17"/>
  <c r="AR12" i="17"/>
  <c r="AR13" i="17"/>
  <c r="AR14" i="17"/>
  <c r="AR15" i="17"/>
  <c r="AR16" i="17"/>
  <c r="AR20" i="17"/>
  <c r="AR24" i="17"/>
  <c r="AR17" i="17"/>
  <c r="AR21" i="17"/>
  <c r="AR25" i="17"/>
  <c r="AR27" i="17"/>
  <c r="AR19" i="17"/>
  <c r="AR31" i="17"/>
  <c r="AR35" i="17"/>
  <c r="AR18" i="17"/>
  <c r="AR26" i="17"/>
  <c r="AR32" i="17"/>
  <c r="AR36" i="17"/>
  <c r="AR38" i="17"/>
  <c r="AR40" i="17"/>
  <c r="AR42" i="17"/>
  <c r="AR44" i="17"/>
  <c r="AR46" i="17"/>
  <c r="AR48" i="17"/>
  <c r="AR23" i="17"/>
  <c r="AR28" i="17"/>
  <c r="AR29" i="17"/>
  <c r="AR33" i="17"/>
  <c r="AR22" i="17"/>
  <c r="AR51" i="17"/>
  <c r="AR55" i="17"/>
  <c r="AR59" i="17"/>
  <c r="AR62" i="17"/>
  <c r="AR37" i="17"/>
  <c r="AR39" i="17"/>
  <c r="AR41" i="17"/>
  <c r="AR43" i="17"/>
  <c r="AR45" i="17"/>
  <c r="AR47" i="17"/>
  <c r="AR50" i="17"/>
  <c r="AR54" i="17"/>
  <c r="AR58" i="17"/>
  <c r="AR63" i="17"/>
  <c r="AR64" i="17"/>
  <c r="AR65" i="17"/>
  <c r="AR66" i="17"/>
  <c r="AR67" i="17"/>
  <c r="AR68" i="17"/>
  <c r="AR69" i="17"/>
  <c r="AR70" i="17"/>
  <c r="AR71" i="17"/>
  <c r="AR72" i="17"/>
  <c r="AR73" i="17"/>
  <c r="AR74" i="17"/>
  <c r="AR75" i="17"/>
  <c r="AR76" i="17"/>
  <c r="AR77" i="17"/>
  <c r="AR78" i="17"/>
  <c r="AR79" i="17"/>
  <c r="AR80" i="17"/>
  <c r="AR81" i="17"/>
  <c r="AR82" i="17"/>
  <c r="AR83" i="17"/>
  <c r="AR84" i="17"/>
  <c r="AR34" i="17"/>
  <c r="AR49" i="17"/>
  <c r="AR53" i="17"/>
  <c r="AR57" i="17"/>
  <c r="AR61" i="17"/>
  <c r="AR56" i="17"/>
  <c r="AR60" i="17"/>
  <c r="AR30" i="17"/>
  <c r="AR85" i="17"/>
  <c r="AR86" i="17"/>
  <c r="AR87" i="17"/>
  <c r="AR88" i="17"/>
  <c r="AR89" i="17"/>
  <c r="AR90" i="17"/>
  <c r="AR91" i="17"/>
  <c r="AR92" i="17"/>
  <c r="AR93" i="17"/>
  <c r="AR94" i="17"/>
  <c r="AR95" i="17"/>
  <c r="AR96" i="17"/>
  <c r="AR97" i="17"/>
  <c r="AR98" i="17"/>
  <c r="AR99" i="17"/>
  <c r="AR100" i="17"/>
  <c r="AR101" i="17"/>
  <c r="AR102" i="17"/>
  <c r="AR103" i="17"/>
  <c r="AR104" i="17"/>
  <c r="AR105" i="17"/>
  <c r="AR106" i="17"/>
  <c r="AR107" i="17"/>
  <c r="AR52" i="17"/>
  <c r="AR108" i="17"/>
  <c r="AR109" i="17"/>
  <c r="AR110" i="17"/>
  <c r="AR111" i="17"/>
  <c r="AR112" i="17"/>
  <c r="AR113" i="17"/>
  <c r="AR114" i="17"/>
  <c r="AR115" i="17"/>
  <c r="AR116" i="17"/>
  <c r="AR117" i="17"/>
  <c r="AR118" i="17"/>
  <c r="AR119" i="17"/>
  <c r="AR120" i="17"/>
  <c r="AR121" i="17"/>
  <c r="AR122" i="17"/>
  <c r="AR123" i="17"/>
  <c r="AR124" i="17"/>
  <c r="AR125" i="17"/>
  <c r="AR126" i="17"/>
  <c r="AR127" i="17"/>
  <c r="AR128" i="17"/>
  <c r="AR129" i="17"/>
  <c r="AR130" i="17"/>
  <c r="AR131" i="17"/>
  <c r="AR132" i="17"/>
  <c r="AR133" i="17"/>
  <c r="AR134" i="17"/>
  <c r="AR135" i="17"/>
  <c r="AR136" i="17"/>
  <c r="AR137" i="17"/>
  <c r="AR138" i="17"/>
  <c r="AR139" i="17"/>
  <c r="AR140" i="17"/>
  <c r="AR141" i="17"/>
  <c r="AR142" i="17"/>
  <c r="AR143" i="17"/>
  <c r="AR144" i="17"/>
  <c r="AR145" i="17"/>
  <c r="AR146" i="17"/>
  <c r="AR147" i="17"/>
  <c r="AR148" i="17"/>
  <c r="AR149" i="17"/>
  <c r="AR150" i="17"/>
  <c r="AR151" i="17"/>
  <c r="AR152" i="17"/>
  <c r="AR153" i="17"/>
  <c r="AR154" i="17"/>
  <c r="AR155" i="17"/>
  <c r="AR156" i="17"/>
  <c r="AR157" i="17"/>
  <c r="AR158" i="17"/>
  <c r="AR159" i="17"/>
  <c r="AR160" i="17"/>
  <c r="AR161" i="17"/>
  <c r="AR162" i="17"/>
  <c r="AR163" i="17"/>
  <c r="AR164" i="17"/>
  <c r="AR165" i="17"/>
  <c r="AR169" i="17"/>
  <c r="AR170" i="17"/>
  <c r="AR171" i="17"/>
  <c r="AR172" i="17"/>
  <c r="AR173" i="17"/>
  <c r="AR174" i="17"/>
  <c r="AR175" i="17"/>
  <c r="AR176" i="17"/>
  <c r="AR177" i="17"/>
  <c r="AR178" i="17"/>
  <c r="AR179" i="17"/>
  <c r="AR180" i="17"/>
  <c r="AR181" i="17"/>
  <c r="AR182" i="17"/>
  <c r="AR183" i="17"/>
  <c r="AR184" i="17"/>
  <c r="AR185" i="17"/>
  <c r="AR186" i="17"/>
  <c r="AR187" i="17"/>
  <c r="AR188" i="17"/>
  <c r="AR189" i="17"/>
  <c r="AR190" i="17"/>
  <c r="AR191" i="17"/>
  <c r="AR192" i="17"/>
  <c r="AR193" i="17"/>
  <c r="AR194" i="17"/>
  <c r="AR195" i="17"/>
  <c r="AR196" i="17"/>
  <c r="AR197" i="17"/>
  <c r="AR198" i="17"/>
  <c r="AR199" i="17"/>
  <c r="AR200" i="17"/>
  <c r="AR201" i="17"/>
  <c r="AR168" i="17"/>
  <c r="AR167" i="17"/>
  <c r="AR212" i="17"/>
  <c r="AR213" i="17"/>
  <c r="AR166" i="17"/>
  <c r="AR214" i="17"/>
  <c r="AR215" i="17"/>
  <c r="AR216" i="17"/>
  <c r="AR217" i="17"/>
  <c r="AR218" i="17"/>
  <c r="AR219" i="17"/>
  <c r="AR220" i="17"/>
  <c r="AR221" i="17"/>
  <c r="AR222" i="17"/>
  <c r="AR223" i="17"/>
  <c r="AR224" i="17"/>
  <c r="AR225" i="17"/>
  <c r="AR226" i="17"/>
  <c r="AR227" i="17"/>
  <c r="AR228" i="17"/>
  <c r="AR229" i="17"/>
  <c r="AR230" i="17"/>
  <c r="AR231" i="17"/>
  <c r="AR232" i="17"/>
  <c r="AR233" i="17"/>
  <c r="AR234" i="17"/>
  <c r="AR235" i="17"/>
  <c r="AR236" i="17"/>
  <c r="AR237" i="17"/>
  <c r="AR238" i="17"/>
  <c r="AR239" i="17"/>
  <c r="AR240" i="17"/>
  <c r="AR241" i="17"/>
  <c r="AR242" i="17"/>
  <c r="AR243" i="17"/>
  <c r="AR244" i="17"/>
  <c r="AR245" i="17"/>
  <c r="AR246" i="17"/>
  <c r="AR247" i="17"/>
  <c r="AR248" i="17"/>
  <c r="AR249" i="17"/>
  <c r="AR250" i="17"/>
  <c r="AR251" i="17"/>
  <c r="AR252" i="17"/>
  <c r="AR253" i="17"/>
  <c r="AR254" i="17"/>
  <c r="AR255" i="17"/>
  <c r="AR256" i="17"/>
  <c r="AR257" i="17"/>
  <c r="AR258" i="17"/>
  <c r="AR259" i="17"/>
  <c r="AR260" i="17"/>
  <c r="AR261" i="17"/>
  <c r="AR262" i="17"/>
  <c r="AR263" i="17"/>
  <c r="AR264" i="17"/>
  <c r="AR265" i="17"/>
  <c r="AR266" i="17"/>
  <c r="AR267" i="17"/>
  <c r="AR268" i="17"/>
  <c r="AR269" i="17"/>
  <c r="AR270" i="17"/>
  <c r="AR271" i="17"/>
  <c r="AR272" i="17"/>
  <c r="AR273" i="17"/>
  <c r="AR274" i="17"/>
  <c r="AR275" i="17"/>
  <c r="AR276" i="17"/>
  <c r="AR277" i="17"/>
  <c r="AR278" i="17"/>
  <c r="AR279" i="17"/>
  <c r="AR280" i="17"/>
  <c r="AR281" i="17"/>
  <c r="AR282" i="17"/>
  <c r="AR283" i="17"/>
  <c r="AR284" i="17"/>
  <c r="AR285" i="17"/>
  <c r="AR286" i="17"/>
  <c r="AR287" i="17"/>
  <c r="AR288" i="17"/>
  <c r="AR289" i="17"/>
  <c r="AR290" i="17"/>
  <c r="AR291" i="17"/>
  <c r="AR292" i="17"/>
  <c r="AR293" i="17"/>
  <c r="AR294" i="17"/>
  <c r="AR295" i="17"/>
  <c r="AR296" i="17"/>
  <c r="AR297" i="17"/>
  <c r="AR298" i="17"/>
  <c r="AR299" i="17"/>
  <c r="AR300" i="17"/>
  <c r="AR301" i="17"/>
  <c r="AR302" i="17"/>
  <c r="AR303" i="17"/>
  <c r="AR304" i="17"/>
  <c r="AR305" i="17"/>
  <c r="AR306" i="17"/>
  <c r="AR307" i="17"/>
  <c r="AR308" i="17"/>
  <c r="AR309" i="17"/>
  <c r="AR310" i="17"/>
  <c r="AR311" i="17"/>
  <c r="AR312" i="17"/>
  <c r="AR313" i="17"/>
  <c r="AR314" i="17"/>
  <c r="AR315" i="17"/>
  <c r="AR316" i="17"/>
  <c r="AR317" i="17"/>
  <c r="AR318" i="17"/>
  <c r="AR319" i="17"/>
  <c r="AR320" i="17"/>
  <c r="AR321" i="17"/>
  <c r="AR322" i="17"/>
  <c r="AR323" i="17"/>
  <c r="AR324" i="17"/>
  <c r="AR325" i="17"/>
  <c r="AR326" i="17"/>
  <c r="AR327" i="17"/>
  <c r="AR328" i="17"/>
  <c r="AR329" i="17"/>
  <c r="AR330" i="17"/>
  <c r="AR331" i="17"/>
  <c r="AR332" i="17"/>
  <c r="AR333" i="17"/>
  <c r="AR334" i="17"/>
  <c r="AR335" i="17"/>
  <c r="AR336" i="17"/>
  <c r="AR337" i="17"/>
  <c r="AR338" i="17"/>
  <c r="AR339" i="17"/>
  <c r="AR340" i="17"/>
  <c r="AR341" i="17"/>
  <c r="AR342" i="17"/>
  <c r="AR343" i="17"/>
  <c r="AR344" i="17"/>
  <c r="AR345" i="17"/>
  <c r="AR346" i="17"/>
  <c r="AR347" i="17"/>
  <c r="AR348" i="17"/>
  <c r="AR349" i="17"/>
  <c r="AR350" i="17"/>
  <c r="AR351" i="17"/>
  <c r="AR352" i="17"/>
  <c r="AR353" i="17"/>
  <c r="AR354" i="17"/>
  <c r="AR355" i="17"/>
  <c r="AR356" i="17"/>
  <c r="AR357" i="17"/>
  <c r="AR358" i="17"/>
  <c r="AR359" i="17"/>
  <c r="AR360" i="17"/>
  <c r="AR361" i="17"/>
  <c r="AR362" i="17"/>
  <c r="AR363" i="17"/>
  <c r="AR364" i="17"/>
  <c r="AR365" i="17"/>
  <c r="AR366" i="17"/>
  <c r="AR403" i="17"/>
  <c r="AR405" i="17"/>
  <c r="AR407" i="17"/>
  <c r="AR409" i="17"/>
  <c r="AR411" i="17"/>
  <c r="AR367" i="17"/>
  <c r="AR368" i="17"/>
  <c r="AR369" i="17"/>
  <c r="AR370" i="17"/>
  <c r="AR371" i="17"/>
  <c r="AR372" i="17"/>
  <c r="AR373" i="17"/>
  <c r="AR374" i="17"/>
  <c r="AR375" i="17"/>
  <c r="AR376" i="17"/>
  <c r="AR377" i="17"/>
  <c r="AR378" i="17"/>
  <c r="AR379" i="17"/>
  <c r="AR380" i="17"/>
  <c r="AR381" i="17"/>
  <c r="AR382" i="17"/>
  <c r="AR383" i="17"/>
  <c r="AR384" i="17"/>
  <c r="AR385" i="17"/>
  <c r="AR386" i="17"/>
  <c r="AR387" i="17"/>
  <c r="AR388" i="17"/>
  <c r="AR389" i="17"/>
  <c r="AR390" i="17"/>
  <c r="AR391" i="17"/>
  <c r="AR392" i="17"/>
  <c r="AR393" i="17"/>
  <c r="AR394" i="17"/>
  <c r="AR395" i="17"/>
  <c r="AR396" i="17"/>
  <c r="AR397" i="17"/>
  <c r="AR398" i="17"/>
  <c r="AR399" i="17"/>
  <c r="AR400" i="17"/>
  <c r="AR401" i="17"/>
  <c r="AR402" i="17"/>
  <c r="AR404" i="17"/>
  <c r="AR406" i="17"/>
  <c r="AR408" i="17"/>
  <c r="AR410" i="17"/>
  <c r="AN2" i="17"/>
  <c r="AN3" i="17"/>
  <c r="AN4" i="17"/>
  <c r="AN5" i="17"/>
  <c r="AN6" i="17"/>
  <c r="AN7" i="17"/>
  <c r="AN8" i="17"/>
  <c r="AN9" i="17"/>
  <c r="AN10" i="17"/>
  <c r="AN11" i="17"/>
  <c r="AN12" i="17"/>
  <c r="AN13" i="17"/>
  <c r="AN14" i="17"/>
  <c r="AN15" i="17"/>
  <c r="AN16" i="17"/>
  <c r="AN17" i="17"/>
  <c r="AN18" i="17"/>
  <c r="AN22" i="17"/>
  <c r="AN26" i="17"/>
  <c r="AN28" i="17"/>
  <c r="AN19" i="17"/>
  <c r="AN23" i="17"/>
  <c r="AN24" i="17"/>
  <c r="AN29" i="17"/>
  <c r="AN33" i="17"/>
  <c r="AN37" i="17"/>
  <c r="AN39" i="17"/>
  <c r="AN41" i="17"/>
  <c r="AN43" i="17"/>
  <c r="AN45" i="17"/>
  <c r="AN47" i="17"/>
  <c r="AN25" i="17"/>
  <c r="AN30" i="17"/>
  <c r="AN34" i="17"/>
  <c r="AN20" i="17"/>
  <c r="AN31" i="17"/>
  <c r="AN35" i="17"/>
  <c r="AN38" i="17"/>
  <c r="AN40" i="17"/>
  <c r="AN42" i="17"/>
  <c r="AN44" i="17"/>
  <c r="AN46" i="17"/>
  <c r="AN48" i="17"/>
  <c r="AN32" i="17"/>
  <c r="AN50" i="17"/>
  <c r="AN54" i="17"/>
  <c r="AN58" i="17"/>
  <c r="AN21" i="17"/>
  <c r="AN49" i="17"/>
  <c r="AN53" i="17"/>
  <c r="AN57" i="17"/>
  <c r="AN61" i="17"/>
  <c r="AN62" i="17"/>
  <c r="AN63" i="17"/>
  <c r="AN64" i="17"/>
  <c r="AN65" i="17"/>
  <c r="AN66" i="17"/>
  <c r="AN67" i="17"/>
  <c r="AN68" i="17"/>
  <c r="AN69" i="17"/>
  <c r="AN70" i="17"/>
  <c r="AN71" i="17"/>
  <c r="AN72" i="17"/>
  <c r="AN73" i="17"/>
  <c r="AN74" i="17"/>
  <c r="AN75" i="17"/>
  <c r="AN76" i="17"/>
  <c r="AN77" i="17"/>
  <c r="AN78" i="17"/>
  <c r="AN79" i="17"/>
  <c r="AN80" i="17"/>
  <c r="AN81" i="17"/>
  <c r="AN82" i="17"/>
  <c r="AN83" i="17"/>
  <c r="AN84" i="17"/>
  <c r="AN27" i="17"/>
  <c r="AN52" i="17"/>
  <c r="AN56" i="17"/>
  <c r="AN60" i="17"/>
  <c r="AN51" i="17"/>
  <c r="AN55" i="17"/>
  <c r="AN36" i="17"/>
  <c r="AN59" i="17"/>
  <c r="AN85" i="17"/>
  <c r="AN86" i="17"/>
  <c r="AN87" i="17"/>
  <c r="AN88" i="17"/>
  <c r="AN89" i="17"/>
  <c r="AN90" i="17"/>
  <c r="AN91" i="17"/>
  <c r="AN92" i="17"/>
  <c r="AN93" i="17"/>
  <c r="AN94" i="17"/>
  <c r="AN95" i="17"/>
  <c r="AN96" i="17"/>
  <c r="AN97" i="17"/>
  <c r="AN98" i="17"/>
  <c r="AN99" i="17"/>
  <c r="AN100" i="17"/>
  <c r="AN101" i="17"/>
  <c r="AN102" i="17"/>
  <c r="AN103" i="17"/>
  <c r="AN104" i="17"/>
  <c r="AN105" i="17"/>
  <c r="AN106" i="17"/>
  <c r="AN107" i="17"/>
  <c r="AN108" i="17"/>
  <c r="AN109" i="17"/>
  <c r="AN110" i="17"/>
  <c r="AN111" i="17"/>
  <c r="AN112" i="17"/>
  <c r="AN113" i="17"/>
  <c r="AN114" i="17"/>
  <c r="AN115" i="17"/>
  <c r="AN116" i="17"/>
  <c r="AN117" i="17"/>
  <c r="AN118" i="17"/>
  <c r="AN119" i="17"/>
  <c r="AN120" i="17"/>
  <c r="AN121" i="17"/>
  <c r="AN122" i="17"/>
  <c r="AN123" i="17"/>
  <c r="AN124" i="17"/>
  <c r="AN125" i="17"/>
  <c r="AN126" i="17"/>
  <c r="AN127" i="17"/>
  <c r="AN128" i="17"/>
  <c r="AN129" i="17"/>
  <c r="AN130" i="17"/>
  <c r="AN131" i="17"/>
  <c r="AN132" i="17"/>
  <c r="AN133" i="17"/>
  <c r="AN134" i="17"/>
  <c r="AN135" i="17"/>
  <c r="AN136" i="17"/>
  <c r="AN137" i="17"/>
  <c r="AN138" i="17"/>
  <c r="AN139" i="17"/>
  <c r="AN140" i="17"/>
  <c r="AN141" i="17"/>
  <c r="AN142" i="17"/>
  <c r="AN143" i="17"/>
  <c r="AN144" i="17"/>
  <c r="AN145" i="17"/>
  <c r="AN146" i="17"/>
  <c r="AN147" i="17"/>
  <c r="AN148" i="17"/>
  <c r="AN149" i="17"/>
  <c r="AN150" i="17"/>
  <c r="AN151" i="17"/>
  <c r="AN152" i="17"/>
  <c r="AN153" i="17"/>
  <c r="AN154" i="17"/>
  <c r="AN155" i="17"/>
  <c r="AN156" i="17"/>
  <c r="AN157" i="17"/>
  <c r="AN158" i="17"/>
  <c r="AN159" i="17"/>
  <c r="AN160" i="17"/>
  <c r="AN161" i="17"/>
  <c r="AN162" i="17"/>
  <c r="AN163" i="17"/>
  <c r="AN164" i="17"/>
  <c r="AN165" i="17"/>
  <c r="AN166" i="17"/>
  <c r="AN170" i="17"/>
  <c r="AN171" i="17"/>
  <c r="AN172" i="17"/>
  <c r="AN173" i="17"/>
  <c r="AN174" i="17"/>
  <c r="AN175" i="17"/>
  <c r="AN176" i="17"/>
  <c r="AN177" i="17"/>
  <c r="AN178" i="17"/>
  <c r="AN179" i="17"/>
  <c r="AN180" i="17"/>
  <c r="AN181" i="17"/>
  <c r="AN182" i="17"/>
  <c r="AN183" i="17"/>
  <c r="AN184" i="17"/>
  <c r="AN185" i="17"/>
  <c r="AN186" i="17"/>
  <c r="AN187" i="17"/>
  <c r="AN188" i="17"/>
  <c r="AN189" i="17"/>
  <c r="AN190" i="17"/>
  <c r="AN191" i="17"/>
  <c r="AN192" i="17"/>
  <c r="AN193" i="17"/>
  <c r="AN194" i="17"/>
  <c r="AN195" i="17"/>
  <c r="AN196" i="17"/>
  <c r="AN197" i="17"/>
  <c r="AN198" i="17"/>
  <c r="AN199" i="17"/>
  <c r="AN200" i="17"/>
  <c r="AN201" i="17"/>
  <c r="AN169" i="17"/>
  <c r="AN168" i="17"/>
  <c r="AN212" i="17"/>
  <c r="AN213" i="17"/>
  <c r="AN214" i="17"/>
  <c r="AN215" i="17"/>
  <c r="AN216" i="17"/>
  <c r="AN217" i="17"/>
  <c r="AN218" i="17"/>
  <c r="AN219" i="17"/>
  <c r="AN220" i="17"/>
  <c r="AN221" i="17"/>
  <c r="AN222" i="17"/>
  <c r="AN223" i="17"/>
  <c r="AN224" i="17"/>
  <c r="AN225" i="17"/>
  <c r="AN226" i="17"/>
  <c r="AN227" i="17"/>
  <c r="AN228" i="17"/>
  <c r="AN229" i="17"/>
  <c r="AN230" i="17"/>
  <c r="AN231" i="17"/>
  <c r="AN232" i="17"/>
  <c r="AN233" i="17"/>
  <c r="AN234" i="17"/>
  <c r="AN235" i="17"/>
  <c r="AN236" i="17"/>
  <c r="AN237" i="17"/>
  <c r="AN238" i="17"/>
  <c r="AN239" i="17"/>
  <c r="AN240" i="17"/>
  <c r="AN241" i="17"/>
  <c r="AN242" i="17"/>
  <c r="AN243" i="17"/>
  <c r="AN244" i="17"/>
  <c r="AN245" i="17"/>
  <c r="AN246" i="17"/>
  <c r="AN247" i="17"/>
  <c r="AN248" i="17"/>
  <c r="AN249" i="17"/>
  <c r="AN250" i="17"/>
  <c r="AN251" i="17"/>
  <c r="AN252" i="17"/>
  <c r="AN253" i="17"/>
  <c r="AN254" i="17"/>
  <c r="AN255" i="17"/>
  <c r="AN256" i="17"/>
  <c r="AN257" i="17"/>
  <c r="AN258" i="17"/>
  <c r="AN259" i="17"/>
  <c r="AN260" i="17"/>
  <c r="AN167" i="17"/>
  <c r="AN262" i="17"/>
  <c r="AN263" i="17"/>
  <c r="AN264" i="17"/>
  <c r="AN265" i="17"/>
  <c r="AN266" i="17"/>
  <c r="AN267" i="17"/>
  <c r="AN268" i="17"/>
  <c r="AN269" i="17"/>
  <c r="AN270" i="17"/>
  <c r="AN271" i="17"/>
  <c r="AN272" i="17"/>
  <c r="AN273" i="17"/>
  <c r="AN274" i="17"/>
  <c r="AN275" i="17"/>
  <c r="AN276" i="17"/>
  <c r="AN277" i="17"/>
  <c r="AN278" i="17"/>
  <c r="AN279" i="17"/>
  <c r="AN280" i="17"/>
  <c r="AN281" i="17"/>
  <c r="AN282" i="17"/>
  <c r="AN283" i="17"/>
  <c r="AN284" i="17"/>
  <c r="AN285" i="17"/>
  <c r="AN286" i="17"/>
  <c r="AN287" i="17"/>
  <c r="AN288" i="17"/>
  <c r="AN289" i="17"/>
  <c r="AN290" i="17"/>
  <c r="AN291" i="17"/>
  <c r="AN292" i="17"/>
  <c r="AN293" i="17"/>
  <c r="AN294" i="17"/>
  <c r="AN295" i="17"/>
  <c r="AN296" i="17"/>
  <c r="AN297" i="17"/>
  <c r="AN298" i="17"/>
  <c r="AN299" i="17"/>
  <c r="AN300" i="17"/>
  <c r="AN301" i="17"/>
  <c r="AN302" i="17"/>
  <c r="AN303" i="17"/>
  <c r="AN304" i="17"/>
  <c r="AN305" i="17"/>
  <c r="AN306" i="17"/>
  <c r="AN307" i="17"/>
  <c r="AN308" i="17"/>
  <c r="AN309" i="17"/>
  <c r="AN310" i="17"/>
  <c r="AN311" i="17"/>
  <c r="AN312" i="17"/>
  <c r="AN313" i="17"/>
  <c r="AN314" i="17"/>
  <c r="AN315" i="17"/>
  <c r="AN316" i="17"/>
  <c r="AN317" i="17"/>
  <c r="AN318" i="17"/>
  <c r="AN319" i="17"/>
  <c r="AN320" i="17"/>
  <c r="AN321" i="17"/>
  <c r="AN322" i="17"/>
  <c r="AN323" i="17"/>
  <c r="AN324" i="17"/>
  <c r="AN325" i="17"/>
  <c r="AN326" i="17"/>
  <c r="AN327" i="17"/>
  <c r="AN328" i="17"/>
  <c r="AN329" i="17"/>
  <c r="AN330" i="17"/>
  <c r="AN331" i="17"/>
  <c r="AN332" i="17"/>
  <c r="AN333" i="17"/>
  <c r="AN334" i="17"/>
  <c r="AN335" i="17"/>
  <c r="AN336" i="17"/>
  <c r="AN337" i="17"/>
  <c r="AN338" i="17"/>
  <c r="AN339" i="17"/>
  <c r="AN340" i="17"/>
  <c r="AN341" i="17"/>
  <c r="AN342" i="17"/>
  <c r="AN343" i="17"/>
  <c r="AN344" i="17"/>
  <c r="AN345" i="17"/>
  <c r="AN346" i="17"/>
  <c r="AN347" i="17"/>
  <c r="AN348" i="17"/>
  <c r="AN349" i="17"/>
  <c r="AN350" i="17"/>
  <c r="AN351" i="17"/>
  <c r="AN352" i="17"/>
  <c r="AN353" i="17"/>
  <c r="AN354" i="17"/>
  <c r="AN355" i="17"/>
  <c r="AN356" i="17"/>
  <c r="AN357" i="17"/>
  <c r="AN358" i="17"/>
  <c r="AN359" i="17"/>
  <c r="AN360" i="17"/>
  <c r="AN361" i="17"/>
  <c r="AN362" i="17"/>
  <c r="AN363" i="17"/>
  <c r="AN364" i="17"/>
  <c r="AN365" i="17"/>
  <c r="AN366" i="17"/>
  <c r="AN367" i="17"/>
  <c r="AN261" i="17"/>
  <c r="AN401" i="17"/>
  <c r="AN402" i="17"/>
  <c r="AN404" i="17"/>
  <c r="AN406" i="17"/>
  <c r="AN408" i="17"/>
  <c r="AN410" i="17"/>
  <c r="AN368" i="17"/>
  <c r="AN369" i="17"/>
  <c r="AN370" i="17"/>
  <c r="AN371" i="17"/>
  <c r="AN372" i="17"/>
  <c r="AN373" i="17"/>
  <c r="AN374" i="17"/>
  <c r="AN375" i="17"/>
  <c r="AN376" i="17"/>
  <c r="AN377" i="17"/>
  <c r="AN378" i="17"/>
  <c r="AN379" i="17"/>
  <c r="AN380" i="17"/>
  <c r="AN381" i="17"/>
  <c r="AN382" i="17"/>
  <c r="AN383" i="17"/>
  <c r="AN384" i="17"/>
  <c r="AN385" i="17"/>
  <c r="AN386" i="17"/>
  <c r="AN387" i="17"/>
  <c r="AN388" i="17"/>
  <c r="AN389" i="17"/>
  <c r="AN390" i="17"/>
  <c r="AN391" i="17"/>
  <c r="AN392" i="17"/>
  <c r="AN393" i="17"/>
  <c r="AN394" i="17"/>
  <c r="AN395" i="17"/>
  <c r="AN396" i="17"/>
  <c r="AN397" i="17"/>
  <c r="AN398" i="17"/>
  <c r="AN399" i="17"/>
  <c r="AN400" i="17"/>
  <c r="AN403" i="17"/>
  <c r="AN405" i="17"/>
  <c r="AN407" i="17"/>
  <c r="AN409" i="17"/>
  <c r="AN411" i="17"/>
  <c r="AJ2" i="17"/>
  <c r="AJ3" i="17"/>
  <c r="AJ4" i="17"/>
  <c r="AJ5" i="17"/>
  <c r="AJ6" i="17"/>
  <c r="AJ7" i="17"/>
  <c r="AJ8" i="17"/>
  <c r="AJ9" i="17"/>
  <c r="AJ10" i="17"/>
  <c r="AJ11" i="17"/>
  <c r="AJ12" i="17"/>
  <c r="AJ13" i="17"/>
  <c r="AJ14" i="17"/>
  <c r="AJ15" i="17"/>
  <c r="AJ16" i="17"/>
  <c r="AJ17" i="17"/>
  <c r="AJ20" i="17"/>
  <c r="AJ24" i="17"/>
  <c r="AJ21" i="17"/>
  <c r="AJ25" i="17"/>
  <c r="AJ28" i="17"/>
  <c r="AJ23" i="17"/>
  <c r="AJ31" i="17"/>
  <c r="AJ35" i="17"/>
  <c r="AJ22" i="17"/>
  <c r="AJ32" i="17"/>
  <c r="AJ36" i="17"/>
  <c r="AJ39" i="17"/>
  <c r="AJ41" i="17"/>
  <c r="AJ43" i="17"/>
  <c r="AJ45" i="17"/>
  <c r="AJ47" i="17"/>
  <c r="AJ19" i="17"/>
  <c r="AJ27" i="17"/>
  <c r="AJ29" i="17"/>
  <c r="AJ33" i="17"/>
  <c r="AJ37" i="17"/>
  <c r="AJ18" i="17"/>
  <c r="AJ49" i="17"/>
  <c r="AJ53" i="17"/>
  <c r="AJ57" i="17"/>
  <c r="AJ61" i="17"/>
  <c r="AJ34" i="17"/>
  <c r="AJ52" i="17"/>
  <c r="AJ56" i="17"/>
  <c r="AJ60" i="17"/>
  <c r="AJ63" i="17"/>
  <c r="AJ64" i="17"/>
  <c r="AJ65" i="17"/>
  <c r="AJ66" i="17"/>
  <c r="AJ67" i="17"/>
  <c r="AJ68" i="17"/>
  <c r="AJ69" i="17"/>
  <c r="AJ70" i="17"/>
  <c r="AJ71" i="17"/>
  <c r="AJ72" i="17"/>
  <c r="AJ73" i="17"/>
  <c r="AJ74" i="17"/>
  <c r="AJ75" i="17"/>
  <c r="AJ76" i="17"/>
  <c r="AJ77" i="17"/>
  <c r="AJ78" i="17"/>
  <c r="AJ79" i="17"/>
  <c r="AJ80" i="17"/>
  <c r="AJ81" i="17"/>
  <c r="AJ82" i="17"/>
  <c r="AJ83" i="17"/>
  <c r="AJ84" i="17"/>
  <c r="AJ30" i="17"/>
  <c r="AJ38" i="17"/>
  <c r="AJ40" i="17"/>
  <c r="AJ42" i="17"/>
  <c r="AJ44" i="17"/>
  <c r="AJ46" i="17"/>
  <c r="AJ48" i="17"/>
  <c r="AJ51" i="17"/>
  <c r="AJ55" i="17"/>
  <c r="AJ59" i="17"/>
  <c r="AJ62" i="17"/>
  <c r="AJ26" i="17"/>
  <c r="AJ50" i="17"/>
  <c r="AJ54" i="17"/>
  <c r="AJ85" i="17"/>
  <c r="AJ86" i="17"/>
  <c r="AJ87" i="17"/>
  <c r="AJ88" i="17"/>
  <c r="AJ89" i="17"/>
  <c r="AJ90" i="17"/>
  <c r="AJ91" i="17"/>
  <c r="AJ92" i="17"/>
  <c r="AJ93" i="17"/>
  <c r="AJ94" i="17"/>
  <c r="AJ95" i="17"/>
  <c r="AJ96" i="17"/>
  <c r="AJ97" i="17"/>
  <c r="AJ98" i="17"/>
  <c r="AJ99" i="17"/>
  <c r="AJ100" i="17"/>
  <c r="AJ101" i="17"/>
  <c r="AJ102" i="17"/>
  <c r="AJ103" i="17"/>
  <c r="AJ104" i="17"/>
  <c r="AJ105" i="17"/>
  <c r="AJ106" i="17"/>
  <c r="AJ107" i="17"/>
  <c r="AJ108" i="17"/>
  <c r="AJ58" i="17"/>
  <c r="AJ109" i="17"/>
  <c r="AJ110" i="17"/>
  <c r="AJ111" i="17"/>
  <c r="AJ112" i="17"/>
  <c r="AJ113" i="17"/>
  <c r="AJ114" i="17"/>
  <c r="AJ115" i="17"/>
  <c r="AJ116" i="17"/>
  <c r="AJ117" i="17"/>
  <c r="AJ118" i="17"/>
  <c r="AJ119" i="17"/>
  <c r="AJ120" i="17"/>
  <c r="AJ121" i="17"/>
  <c r="AJ122" i="17"/>
  <c r="AJ123" i="17"/>
  <c r="AJ124" i="17"/>
  <c r="AJ125" i="17"/>
  <c r="AJ126" i="17"/>
  <c r="AJ127" i="17"/>
  <c r="AJ128" i="17"/>
  <c r="AJ129" i="17"/>
  <c r="AJ130" i="17"/>
  <c r="AJ131" i="17"/>
  <c r="AJ132" i="17"/>
  <c r="AJ133" i="17"/>
  <c r="AJ134" i="17"/>
  <c r="AJ135" i="17"/>
  <c r="AJ136" i="17"/>
  <c r="AJ137" i="17"/>
  <c r="AJ138" i="17"/>
  <c r="AJ139" i="17"/>
  <c r="AJ140" i="17"/>
  <c r="AJ141" i="17"/>
  <c r="AJ142" i="17"/>
  <c r="AJ143" i="17"/>
  <c r="AJ144" i="17"/>
  <c r="AJ145" i="17"/>
  <c r="AJ146" i="17"/>
  <c r="AJ147" i="17"/>
  <c r="AJ148" i="17"/>
  <c r="AJ149" i="17"/>
  <c r="AJ150" i="17"/>
  <c r="AJ151" i="17"/>
  <c r="AJ152" i="17"/>
  <c r="AJ153" i="17"/>
  <c r="AJ154" i="17"/>
  <c r="AJ155" i="17"/>
  <c r="AJ156" i="17"/>
  <c r="AJ157" i="17"/>
  <c r="AJ158" i="17"/>
  <c r="AJ159" i="17"/>
  <c r="AJ160" i="17"/>
  <c r="AJ161" i="17"/>
  <c r="AJ162" i="17"/>
  <c r="AJ163" i="17"/>
  <c r="AJ164" i="17"/>
  <c r="AJ165" i="17"/>
  <c r="AJ167" i="17"/>
  <c r="AJ170" i="17"/>
  <c r="AJ171" i="17"/>
  <c r="AJ172" i="17"/>
  <c r="AJ173" i="17"/>
  <c r="AJ174" i="17"/>
  <c r="AJ175" i="17"/>
  <c r="AJ176" i="17"/>
  <c r="AJ177" i="17"/>
  <c r="AJ178" i="17"/>
  <c r="AJ179" i="17"/>
  <c r="AJ180" i="17"/>
  <c r="AJ181" i="17"/>
  <c r="AJ182" i="17"/>
  <c r="AJ183" i="17"/>
  <c r="AJ184" i="17"/>
  <c r="AJ185" i="17"/>
  <c r="AJ186" i="17"/>
  <c r="AJ187" i="17"/>
  <c r="AJ188" i="17"/>
  <c r="AJ189" i="17"/>
  <c r="AJ190" i="17"/>
  <c r="AJ191" i="17"/>
  <c r="AJ192" i="17"/>
  <c r="AJ193" i="17"/>
  <c r="AJ194" i="17"/>
  <c r="AJ195" i="17"/>
  <c r="AJ196" i="17"/>
  <c r="AJ197" i="17"/>
  <c r="AJ198" i="17"/>
  <c r="AJ199" i="17"/>
  <c r="AJ200" i="17"/>
  <c r="AJ201" i="17"/>
  <c r="AJ166" i="17"/>
  <c r="AJ169" i="17"/>
  <c r="AJ212" i="17"/>
  <c r="AJ213" i="17"/>
  <c r="AJ168" i="17"/>
  <c r="AJ214" i="17"/>
  <c r="AJ215" i="17"/>
  <c r="AJ216" i="17"/>
  <c r="AJ217" i="17"/>
  <c r="AJ218" i="17"/>
  <c r="AJ219" i="17"/>
  <c r="AJ220" i="17"/>
  <c r="AJ221" i="17"/>
  <c r="AJ222" i="17"/>
  <c r="AJ223" i="17"/>
  <c r="AJ224" i="17"/>
  <c r="AJ225" i="17"/>
  <c r="AJ226" i="17"/>
  <c r="AJ227" i="17"/>
  <c r="AJ228" i="17"/>
  <c r="AJ229" i="17"/>
  <c r="AJ230" i="17"/>
  <c r="AJ231" i="17"/>
  <c r="AJ232" i="17"/>
  <c r="AJ233" i="17"/>
  <c r="AJ234" i="17"/>
  <c r="AJ235" i="17"/>
  <c r="AJ236" i="17"/>
  <c r="AJ237" i="17"/>
  <c r="AJ238" i="17"/>
  <c r="AJ239" i="17"/>
  <c r="AJ240" i="17"/>
  <c r="AJ241" i="17"/>
  <c r="AJ242" i="17"/>
  <c r="AJ243" i="17"/>
  <c r="AJ244" i="17"/>
  <c r="AJ245" i="17"/>
  <c r="AJ246" i="17"/>
  <c r="AJ247" i="17"/>
  <c r="AJ248" i="17"/>
  <c r="AJ249" i="17"/>
  <c r="AJ250" i="17"/>
  <c r="AJ251" i="17"/>
  <c r="AJ252" i="17"/>
  <c r="AJ253" i="17"/>
  <c r="AJ254" i="17"/>
  <c r="AJ255" i="17"/>
  <c r="AJ256" i="17"/>
  <c r="AJ257" i="17"/>
  <c r="AJ258" i="17"/>
  <c r="AJ259" i="17"/>
  <c r="AJ260" i="17"/>
  <c r="AJ261" i="17"/>
  <c r="AJ262" i="17"/>
  <c r="AJ263" i="17"/>
  <c r="AJ264" i="17"/>
  <c r="AJ265" i="17"/>
  <c r="AJ266" i="17"/>
  <c r="AJ267" i="17"/>
  <c r="AJ268" i="17"/>
  <c r="AJ269" i="17"/>
  <c r="AJ270" i="17"/>
  <c r="AJ271" i="17"/>
  <c r="AJ272" i="17"/>
  <c r="AJ273" i="17"/>
  <c r="AJ274" i="17"/>
  <c r="AJ275" i="17"/>
  <c r="AJ276" i="17"/>
  <c r="AJ277" i="17"/>
  <c r="AJ278" i="17"/>
  <c r="AJ279" i="17"/>
  <c r="AJ280" i="17"/>
  <c r="AJ281" i="17"/>
  <c r="AJ282" i="17"/>
  <c r="AJ283" i="17"/>
  <c r="AJ284" i="17"/>
  <c r="AJ285" i="17"/>
  <c r="AJ286" i="17"/>
  <c r="AJ287" i="17"/>
  <c r="AJ288" i="17"/>
  <c r="AJ289" i="17"/>
  <c r="AJ290" i="17"/>
  <c r="AJ291" i="17"/>
  <c r="AJ292" i="17"/>
  <c r="AJ293" i="17"/>
  <c r="AJ294" i="17"/>
  <c r="AJ295" i="17"/>
  <c r="AJ296" i="17"/>
  <c r="AJ297" i="17"/>
  <c r="AJ298" i="17"/>
  <c r="AJ299" i="17"/>
  <c r="AJ300" i="17"/>
  <c r="AJ301" i="17"/>
  <c r="AJ302" i="17"/>
  <c r="AJ303" i="17"/>
  <c r="AJ304" i="17"/>
  <c r="AJ305" i="17"/>
  <c r="AJ306" i="17"/>
  <c r="AJ307" i="17"/>
  <c r="AJ308" i="17"/>
  <c r="AJ309" i="17"/>
  <c r="AJ310" i="17"/>
  <c r="AJ311" i="17"/>
  <c r="AJ312" i="17"/>
  <c r="AJ313" i="17"/>
  <c r="AJ314" i="17"/>
  <c r="AJ315" i="17"/>
  <c r="AJ316" i="17"/>
  <c r="AJ317" i="17"/>
  <c r="AJ318" i="17"/>
  <c r="AJ319" i="17"/>
  <c r="AJ320" i="17"/>
  <c r="AJ321" i="17"/>
  <c r="AJ322" i="17"/>
  <c r="AJ323" i="17"/>
  <c r="AJ324" i="17"/>
  <c r="AJ325" i="17"/>
  <c r="AJ326" i="17"/>
  <c r="AJ327" i="17"/>
  <c r="AJ328" i="17"/>
  <c r="AJ329" i="17"/>
  <c r="AJ330" i="17"/>
  <c r="AJ331" i="17"/>
  <c r="AJ332" i="17"/>
  <c r="AJ333" i="17"/>
  <c r="AJ334" i="17"/>
  <c r="AJ335" i="17"/>
  <c r="AJ336" i="17"/>
  <c r="AJ337" i="17"/>
  <c r="AJ338" i="17"/>
  <c r="AJ339" i="17"/>
  <c r="AJ340" i="17"/>
  <c r="AJ341" i="17"/>
  <c r="AJ342" i="17"/>
  <c r="AJ343" i="17"/>
  <c r="AJ344" i="17"/>
  <c r="AJ345" i="17"/>
  <c r="AJ346" i="17"/>
  <c r="AJ347" i="17"/>
  <c r="AJ348" i="17"/>
  <c r="AJ349" i="17"/>
  <c r="AJ350" i="17"/>
  <c r="AJ351" i="17"/>
  <c r="AJ352" i="17"/>
  <c r="AJ353" i="17"/>
  <c r="AJ354" i="17"/>
  <c r="AJ355" i="17"/>
  <c r="AJ356" i="17"/>
  <c r="AJ357" i="17"/>
  <c r="AJ358" i="17"/>
  <c r="AJ359" i="17"/>
  <c r="AJ360" i="17"/>
  <c r="AJ361" i="17"/>
  <c r="AJ362" i="17"/>
  <c r="AJ363" i="17"/>
  <c r="AJ364" i="17"/>
  <c r="AJ365" i="17"/>
  <c r="AJ366" i="17"/>
  <c r="AJ367" i="17"/>
  <c r="AJ403" i="17"/>
  <c r="AJ405" i="17"/>
  <c r="AJ407" i="17"/>
  <c r="AJ409" i="17"/>
  <c r="AJ411" i="17"/>
  <c r="AJ368" i="17"/>
  <c r="AJ369" i="17"/>
  <c r="AJ370" i="17"/>
  <c r="AJ371" i="17"/>
  <c r="AJ372" i="17"/>
  <c r="AJ373" i="17"/>
  <c r="AJ374" i="17"/>
  <c r="AJ375" i="17"/>
  <c r="AJ376" i="17"/>
  <c r="AJ377" i="17"/>
  <c r="AJ378" i="17"/>
  <c r="AJ379" i="17"/>
  <c r="AJ380" i="17"/>
  <c r="AJ381" i="17"/>
  <c r="AJ382" i="17"/>
  <c r="AJ383" i="17"/>
  <c r="AJ384" i="17"/>
  <c r="AJ385" i="17"/>
  <c r="AJ386" i="17"/>
  <c r="AJ387" i="17"/>
  <c r="AJ388" i="17"/>
  <c r="AJ389" i="17"/>
  <c r="AJ390" i="17"/>
  <c r="AJ391" i="17"/>
  <c r="AJ392" i="17"/>
  <c r="AJ393" i="17"/>
  <c r="AJ394" i="17"/>
  <c r="AJ395" i="17"/>
  <c r="AJ396" i="17"/>
  <c r="AJ397" i="17"/>
  <c r="AJ398" i="17"/>
  <c r="AJ399" i="17"/>
  <c r="AJ400" i="17"/>
  <c r="AJ401" i="17"/>
  <c r="AJ402" i="17"/>
  <c r="AJ404" i="17"/>
  <c r="AJ406" i="17"/>
  <c r="AJ408" i="17"/>
  <c r="AJ410" i="17"/>
  <c r="AF2" i="17"/>
  <c r="AF3" i="17"/>
  <c r="AF4" i="17"/>
  <c r="AF5" i="17"/>
  <c r="AF6" i="17"/>
  <c r="AF7" i="17"/>
  <c r="AF8" i="17"/>
  <c r="AF9" i="17"/>
  <c r="AF10" i="17"/>
  <c r="AF11" i="17"/>
  <c r="AF12" i="17"/>
  <c r="AF13" i="17"/>
  <c r="AF14" i="17"/>
  <c r="AF15" i="17"/>
  <c r="AF16" i="17"/>
  <c r="AF17" i="17"/>
  <c r="AF18" i="17"/>
  <c r="AF22" i="17"/>
  <c r="AF26" i="17"/>
  <c r="AF19" i="17"/>
  <c r="AF23" i="17"/>
  <c r="AF27" i="17"/>
  <c r="AF20" i="17"/>
  <c r="AF29" i="17"/>
  <c r="AF33" i="17"/>
  <c r="AF37" i="17"/>
  <c r="AF38" i="17"/>
  <c r="AF40" i="17"/>
  <c r="AF42" i="17"/>
  <c r="AF44" i="17"/>
  <c r="AF46" i="17"/>
  <c r="AF48" i="17"/>
  <c r="AF21" i="17"/>
  <c r="AF28" i="17"/>
  <c r="AF30" i="17"/>
  <c r="AF34" i="17"/>
  <c r="AF24" i="17"/>
  <c r="AF31" i="17"/>
  <c r="AF35" i="17"/>
  <c r="AF39" i="17"/>
  <c r="AF41" i="17"/>
  <c r="AF43" i="17"/>
  <c r="AF45" i="17"/>
  <c r="AF47" i="17"/>
  <c r="AF52" i="17"/>
  <c r="AF56" i="17"/>
  <c r="AF60" i="17"/>
  <c r="AF51" i="17"/>
  <c r="AF55" i="17"/>
  <c r="AF59" i="17"/>
  <c r="AF64" i="17"/>
  <c r="AF65" i="17"/>
  <c r="AF66" i="17"/>
  <c r="AF67" i="17"/>
  <c r="AF68" i="17"/>
  <c r="AF69" i="17"/>
  <c r="AF70" i="17"/>
  <c r="AF71" i="17"/>
  <c r="AF72" i="17"/>
  <c r="AF73" i="17"/>
  <c r="AF74" i="17"/>
  <c r="AF75" i="17"/>
  <c r="AF76" i="17"/>
  <c r="AF77" i="17"/>
  <c r="AF78" i="17"/>
  <c r="AF79" i="17"/>
  <c r="AF80" i="17"/>
  <c r="AF81" i="17"/>
  <c r="AF82" i="17"/>
  <c r="AF83" i="17"/>
  <c r="AF84" i="17"/>
  <c r="AF85" i="17"/>
  <c r="AF36" i="17"/>
  <c r="AF50" i="17"/>
  <c r="AF54" i="17"/>
  <c r="AF58" i="17"/>
  <c r="AF63" i="17"/>
  <c r="AF32" i="17"/>
  <c r="AF61" i="17"/>
  <c r="AF62" i="17"/>
  <c r="AF25" i="17"/>
  <c r="AF49" i="17"/>
  <c r="AF53" i="17"/>
  <c r="AF86" i="17"/>
  <c r="AF87" i="17"/>
  <c r="AF88" i="17"/>
  <c r="AF89" i="17"/>
  <c r="AF90" i="17"/>
  <c r="AF91" i="17"/>
  <c r="AF92" i="17"/>
  <c r="AF93" i="17"/>
  <c r="AF94" i="17"/>
  <c r="AF95" i="17"/>
  <c r="AF96" i="17"/>
  <c r="AF97" i="17"/>
  <c r="AF98" i="17"/>
  <c r="AF99" i="17"/>
  <c r="AF100" i="17"/>
  <c r="AF101" i="17"/>
  <c r="AF102" i="17"/>
  <c r="AF103" i="17"/>
  <c r="AF104" i="17"/>
  <c r="AF105" i="17"/>
  <c r="AF106" i="17"/>
  <c r="AF107" i="17"/>
  <c r="AF108" i="17"/>
  <c r="AF57" i="17"/>
  <c r="AF109" i="17"/>
  <c r="AF110" i="17"/>
  <c r="AF111" i="17"/>
  <c r="AF112" i="17"/>
  <c r="AF113" i="17"/>
  <c r="AF114" i="17"/>
  <c r="AF115" i="17"/>
  <c r="AF116" i="17"/>
  <c r="AF117" i="17"/>
  <c r="AF118" i="17"/>
  <c r="AF119" i="17"/>
  <c r="AF120" i="17"/>
  <c r="AF121" i="17"/>
  <c r="AF122" i="17"/>
  <c r="AF123" i="17"/>
  <c r="AF124" i="17"/>
  <c r="AF125" i="17"/>
  <c r="AF126" i="17"/>
  <c r="AF127" i="17"/>
  <c r="AF128" i="17"/>
  <c r="AF129" i="17"/>
  <c r="AF130" i="17"/>
  <c r="AF131" i="17"/>
  <c r="AF132" i="17"/>
  <c r="AF133" i="17"/>
  <c r="AF134" i="17"/>
  <c r="AF135" i="17"/>
  <c r="AF136" i="17"/>
  <c r="AF137" i="17"/>
  <c r="AF138" i="17"/>
  <c r="AF139" i="17"/>
  <c r="AF140" i="17"/>
  <c r="AF141" i="17"/>
  <c r="AF142" i="17"/>
  <c r="AF143" i="17"/>
  <c r="AF144" i="17"/>
  <c r="AF145" i="17"/>
  <c r="AF146" i="17"/>
  <c r="AF147" i="17"/>
  <c r="AF148" i="17"/>
  <c r="AF149" i="17"/>
  <c r="AF150" i="17"/>
  <c r="AF151" i="17"/>
  <c r="AF152" i="17"/>
  <c r="AF153" i="17"/>
  <c r="AF154" i="17"/>
  <c r="AF155" i="17"/>
  <c r="AF156" i="17"/>
  <c r="AF157" i="17"/>
  <c r="AF158" i="17"/>
  <c r="AF159" i="17"/>
  <c r="AF160" i="17"/>
  <c r="AF161" i="17"/>
  <c r="AF162" i="17"/>
  <c r="AF163" i="17"/>
  <c r="AF164" i="17"/>
  <c r="AF165" i="17"/>
  <c r="AF168" i="17"/>
  <c r="AF170" i="17"/>
  <c r="AF171" i="17"/>
  <c r="AF172" i="17"/>
  <c r="AF173" i="17"/>
  <c r="AF174" i="17"/>
  <c r="AF175" i="17"/>
  <c r="AF176" i="17"/>
  <c r="AF177" i="17"/>
  <c r="AF178" i="17"/>
  <c r="AF179" i="17"/>
  <c r="AF180" i="17"/>
  <c r="AF181" i="17"/>
  <c r="AF182" i="17"/>
  <c r="AF183" i="17"/>
  <c r="AF184" i="17"/>
  <c r="AF185" i="17"/>
  <c r="AF186" i="17"/>
  <c r="AF187" i="17"/>
  <c r="AF188" i="17"/>
  <c r="AF189" i="17"/>
  <c r="AF190" i="17"/>
  <c r="AF191" i="17"/>
  <c r="AF192" i="17"/>
  <c r="AF193" i="17"/>
  <c r="AF194" i="17"/>
  <c r="AF195" i="17"/>
  <c r="AF196" i="17"/>
  <c r="AF197" i="17"/>
  <c r="AF198" i="17"/>
  <c r="AF199" i="17"/>
  <c r="AF200" i="17"/>
  <c r="AF201" i="17"/>
  <c r="AF167" i="17"/>
  <c r="AF166" i="17"/>
  <c r="AF212" i="17"/>
  <c r="AF213" i="17"/>
  <c r="AF169" i="17"/>
  <c r="AF214" i="17"/>
  <c r="AF215" i="17"/>
  <c r="AF216" i="17"/>
  <c r="AF217" i="17"/>
  <c r="AF218" i="17"/>
  <c r="AF219" i="17"/>
  <c r="AF220" i="17"/>
  <c r="AF221" i="17"/>
  <c r="AF222" i="17"/>
  <c r="AF223" i="17"/>
  <c r="AF224" i="17"/>
  <c r="AF225" i="17"/>
  <c r="AF226" i="17"/>
  <c r="AF227" i="17"/>
  <c r="AF228" i="17"/>
  <c r="AF229" i="17"/>
  <c r="AF230" i="17"/>
  <c r="AF231" i="17"/>
  <c r="AF232" i="17"/>
  <c r="AF233" i="17"/>
  <c r="AF234" i="17"/>
  <c r="AF235" i="17"/>
  <c r="AF236" i="17"/>
  <c r="AF237" i="17"/>
  <c r="AF238" i="17"/>
  <c r="AF239" i="17"/>
  <c r="AF240" i="17"/>
  <c r="AF241" i="17"/>
  <c r="AF242" i="17"/>
  <c r="AF243" i="17"/>
  <c r="AF244" i="17"/>
  <c r="AF245" i="17"/>
  <c r="AF246" i="17"/>
  <c r="AF247" i="17"/>
  <c r="AF248" i="17"/>
  <c r="AF249" i="17"/>
  <c r="AF250" i="17"/>
  <c r="AF251" i="17"/>
  <c r="AF252" i="17"/>
  <c r="AF253" i="17"/>
  <c r="AF254" i="17"/>
  <c r="AF255" i="17"/>
  <c r="AF256" i="17"/>
  <c r="AF257" i="17"/>
  <c r="AF258" i="17"/>
  <c r="AF259" i="17"/>
  <c r="AF260" i="17"/>
  <c r="AF261" i="17"/>
  <c r="AF262" i="17"/>
  <c r="AF263" i="17"/>
  <c r="AF264" i="17"/>
  <c r="AF265" i="17"/>
  <c r="AF266" i="17"/>
  <c r="AF267" i="17"/>
  <c r="AF268" i="17"/>
  <c r="AF269" i="17"/>
  <c r="AF270" i="17"/>
  <c r="AF271" i="17"/>
  <c r="AF272" i="17"/>
  <c r="AF273" i="17"/>
  <c r="AF274" i="17"/>
  <c r="AF275" i="17"/>
  <c r="AF276" i="17"/>
  <c r="AF277" i="17"/>
  <c r="AF278" i="17"/>
  <c r="AF279" i="17"/>
  <c r="AF280" i="17"/>
  <c r="AF281" i="17"/>
  <c r="AF282" i="17"/>
  <c r="AF283" i="17"/>
  <c r="AF284" i="17"/>
  <c r="AF285" i="17"/>
  <c r="AF286" i="17"/>
  <c r="AF287" i="17"/>
  <c r="AF288" i="17"/>
  <c r="AF289" i="17"/>
  <c r="AF290" i="17"/>
  <c r="AF291" i="17"/>
  <c r="AF292" i="17"/>
  <c r="AF293" i="17"/>
  <c r="AF294" i="17"/>
  <c r="AF295" i="17"/>
  <c r="AF296" i="17"/>
  <c r="AF297" i="17"/>
  <c r="AF298" i="17"/>
  <c r="AF299" i="17"/>
  <c r="AF300" i="17"/>
  <c r="AF301" i="17"/>
  <c r="AF302" i="17"/>
  <c r="AF303" i="17"/>
  <c r="AF304" i="17"/>
  <c r="AF305" i="17"/>
  <c r="AF306" i="17"/>
  <c r="AF307" i="17"/>
  <c r="AF308" i="17"/>
  <c r="AF309" i="17"/>
  <c r="AF310" i="17"/>
  <c r="AF311" i="17"/>
  <c r="AF312" i="17"/>
  <c r="AF313" i="17"/>
  <c r="AF314" i="17"/>
  <c r="AF315" i="17"/>
  <c r="AF316" i="17"/>
  <c r="AF317" i="17"/>
  <c r="AF318" i="17"/>
  <c r="AF319" i="17"/>
  <c r="AF320" i="17"/>
  <c r="AF321" i="17"/>
  <c r="AF322" i="17"/>
  <c r="AF323" i="17"/>
  <c r="AF324" i="17"/>
  <c r="AF325" i="17"/>
  <c r="AF326" i="17"/>
  <c r="AF327" i="17"/>
  <c r="AF328" i="17"/>
  <c r="AF329" i="17"/>
  <c r="AF330" i="17"/>
  <c r="AF331" i="17"/>
  <c r="AF332" i="17"/>
  <c r="AF333" i="17"/>
  <c r="AF334" i="17"/>
  <c r="AF335" i="17"/>
  <c r="AF336" i="17"/>
  <c r="AF337" i="17"/>
  <c r="AF338" i="17"/>
  <c r="AF339" i="17"/>
  <c r="AF340" i="17"/>
  <c r="AF341" i="17"/>
  <c r="AF342" i="17"/>
  <c r="AF343" i="17"/>
  <c r="AF344" i="17"/>
  <c r="AF345" i="17"/>
  <c r="AF346" i="17"/>
  <c r="AF347" i="17"/>
  <c r="AF348" i="17"/>
  <c r="AF349" i="17"/>
  <c r="AF350" i="17"/>
  <c r="AF351" i="17"/>
  <c r="AF352" i="17"/>
  <c r="AF353" i="17"/>
  <c r="AF354" i="17"/>
  <c r="AF355" i="17"/>
  <c r="AF356" i="17"/>
  <c r="AF357" i="17"/>
  <c r="AF358" i="17"/>
  <c r="AF359" i="17"/>
  <c r="AF360" i="17"/>
  <c r="AF361" i="17"/>
  <c r="AF362" i="17"/>
  <c r="AF363" i="17"/>
  <c r="AF364" i="17"/>
  <c r="AF365" i="17"/>
  <c r="AF366" i="17"/>
  <c r="AF367" i="17"/>
  <c r="AF402" i="17"/>
  <c r="AF404" i="17"/>
  <c r="AF406" i="17"/>
  <c r="AF408" i="17"/>
  <c r="AF410" i="17"/>
  <c r="AF368" i="17"/>
  <c r="AF369" i="17"/>
  <c r="AF370" i="17"/>
  <c r="AF371" i="17"/>
  <c r="AF372" i="17"/>
  <c r="AF373" i="17"/>
  <c r="AF374" i="17"/>
  <c r="AF375" i="17"/>
  <c r="AF376" i="17"/>
  <c r="AF377" i="17"/>
  <c r="AF378" i="17"/>
  <c r="AF379" i="17"/>
  <c r="AF380" i="17"/>
  <c r="AF381" i="17"/>
  <c r="AF382" i="17"/>
  <c r="AF383" i="17"/>
  <c r="AF384" i="17"/>
  <c r="AF385" i="17"/>
  <c r="AF386" i="17"/>
  <c r="AF387" i="17"/>
  <c r="AF388" i="17"/>
  <c r="AF389" i="17"/>
  <c r="AF390" i="17"/>
  <c r="AF391" i="17"/>
  <c r="AF392" i="17"/>
  <c r="AF393" i="17"/>
  <c r="AF394" i="17"/>
  <c r="AF395" i="17"/>
  <c r="AF396" i="17"/>
  <c r="AF397" i="17"/>
  <c r="AF398" i="17"/>
  <c r="AF399" i="17"/>
  <c r="AF400" i="17"/>
  <c r="AF401" i="17"/>
  <c r="AF403" i="17"/>
  <c r="AF405" i="17"/>
  <c r="AF407" i="17"/>
  <c r="AF409" i="17"/>
  <c r="AF411" i="17"/>
  <c r="BF220" i="7"/>
  <c r="BB2" i="17"/>
  <c r="BB3" i="17"/>
  <c r="BB4" i="17"/>
  <c r="BB5" i="17"/>
  <c r="BB6" i="17"/>
  <c r="BB7" i="17"/>
  <c r="BB8" i="17"/>
  <c r="BB9" i="17"/>
  <c r="BB10" i="17"/>
  <c r="BB11" i="17"/>
  <c r="BB12" i="17"/>
  <c r="BB13" i="17"/>
  <c r="BB14" i="17"/>
  <c r="BB15" i="17"/>
  <c r="BB16" i="17"/>
  <c r="BB18" i="17"/>
  <c r="BB22" i="17"/>
  <c r="BB26" i="17"/>
  <c r="BB27" i="17"/>
  <c r="BB19" i="17"/>
  <c r="BB23" i="17"/>
  <c r="BB20" i="17"/>
  <c r="BB29" i="17"/>
  <c r="BB33" i="17"/>
  <c r="BB38" i="17"/>
  <c r="BB40" i="17"/>
  <c r="BB42" i="17"/>
  <c r="BB44" i="17"/>
  <c r="BB46" i="17"/>
  <c r="BB48" i="17"/>
  <c r="BB21" i="17"/>
  <c r="BB30" i="17"/>
  <c r="BB34" i="17"/>
  <c r="BB24" i="17"/>
  <c r="BB31" i="17"/>
  <c r="BB35" i="17"/>
  <c r="BB37" i="17"/>
  <c r="BB39" i="17"/>
  <c r="BB41" i="17"/>
  <c r="BB43" i="17"/>
  <c r="BB45" i="17"/>
  <c r="BB47" i="17"/>
  <c r="BB25" i="17"/>
  <c r="BB36" i="17"/>
  <c r="BB52" i="17"/>
  <c r="BB56" i="17"/>
  <c r="BB60" i="17"/>
  <c r="BB17" i="17"/>
  <c r="BB32" i="17"/>
  <c r="BB51" i="17"/>
  <c r="BB55" i="17"/>
  <c r="BB59" i="17"/>
  <c r="BB63" i="17"/>
  <c r="BB64" i="17"/>
  <c r="BB65" i="17"/>
  <c r="BB66" i="17"/>
  <c r="BB67" i="17"/>
  <c r="BB68" i="17"/>
  <c r="BB69" i="17"/>
  <c r="BB70" i="17"/>
  <c r="BB71" i="17"/>
  <c r="BB72" i="17"/>
  <c r="BB73" i="17"/>
  <c r="BB74" i="17"/>
  <c r="BB75" i="17"/>
  <c r="BB76" i="17"/>
  <c r="BB77" i="17"/>
  <c r="BB78" i="17"/>
  <c r="BB79" i="17"/>
  <c r="BB80" i="17"/>
  <c r="BB81" i="17"/>
  <c r="BB82" i="17"/>
  <c r="BB83" i="17"/>
  <c r="BB84" i="17"/>
  <c r="BB28" i="17"/>
  <c r="BB50" i="17"/>
  <c r="BB54" i="17"/>
  <c r="BB58" i="17"/>
  <c r="BB57" i="17"/>
  <c r="BB61" i="17"/>
  <c r="BB49" i="17"/>
  <c r="BB85" i="17"/>
  <c r="BB86" i="17"/>
  <c r="BB87" i="17"/>
  <c r="BB88" i="17"/>
  <c r="BB89" i="17"/>
  <c r="BB90" i="17"/>
  <c r="BB91" i="17"/>
  <c r="BB92" i="17"/>
  <c r="BB93" i="17"/>
  <c r="BB94" i="17"/>
  <c r="BB95" i="17"/>
  <c r="BB96" i="17"/>
  <c r="BB97" i="17"/>
  <c r="BB98" i="17"/>
  <c r="BB99" i="17"/>
  <c r="BB100" i="17"/>
  <c r="BB101" i="17"/>
  <c r="BB102" i="17"/>
  <c r="BB103" i="17"/>
  <c r="BB104" i="17"/>
  <c r="BB105" i="17"/>
  <c r="BB106" i="17"/>
  <c r="BB107" i="17"/>
  <c r="BB53" i="17"/>
  <c r="BB62" i="17"/>
  <c r="BB108" i="17"/>
  <c r="BB109" i="17"/>
  <c r="BB110" i="17"/>
  <c r="BB111" i="17"/>
  <c r="BB112" i="17"/>
  <c r="BB113" i="17"/>
  <c r="BB114" i="17"/>
  <c r="BB115" i="17"/>
  <c r="BB116" i="17"/>
  <c r="BB117" i="17"/>
  <c r="BB118" i="17"/>
  <c r="BB119" i="17"/>
  <c r="BB120" i="17"/>
  <c r="BB121" i="17"/>
  <c r="BB122" i="17"/>
  <c r="BB123" i="17"/>
  <c r="BB124" i="17"/>
  <c r="BB125" i="17"/>
  <c r="BB126" i="17"/>
  <c r="BB127" i="17"/>
  <c r="BB128" i="17"/>
  <c r="BB129" i="17"/>
  <c r="BB130" i="17"/>
  <c r="BB131" i="17"/>
  <c r="BB132" i="17"/>
  <c r="BB133" i="17"/>
  <c r="BB134" i="17"/>
  <c r="BB135" i="17"/>
  <c r="BB136" i="17"/>
  <c r="BB137" i="17"/>
  <c r="BB138" i="17"/>
  <c r="BB139" i="17"/>
  <c r="BB140" i="17"/>
  <c r="BB141" i="17"/>
  <c r="BB142" i="17"/>
  <c r="BB143" i="17"/>
  <c r="BB144" i="17"/>
  <c r="BB145" i="17"/>
  <c r="BB146" i="17"/>
  <c r="BB147" i="17"/>
  <c r="BB148" i="17"/>
  <c r="BB149" i="17"/>
  <c r="BB150" i="17"/>
  <c r="BB151" i="17"/>
  <c r="BB152" i="17"/>
  <c r="BB153" i="17"/>
  <c r="BB154" i="17"/>
  <c r="BB155" i="17"/>
  <c r="BB156" i="17"/>
  <c r="BB157" i="17"/>
  <c r="BB158" i="17"/>
  <c r="BB159" i="17"/>
  <c r="BB160" i="17"/>
  <c r="BB161" i="17"/>
  <c r="BB162" i="17"/>
  <c r="BB163" i="17"/>
  <c r="BB164" i="17"/>
  <c r="BB168" i="17"/>
  <c r="BB169" i="17"/>
  <c r="BB170" i="17"/>
  <c r="BB171" i="17"/>
  <c r="BB172" i="17"/>
  <c r="BB173" i="17"/>
  <c r="BB174" i="17"/>
  <c r="BB175" i="17"/>
  <c r="BB176" i="17"/>
  <c r="BB177" i="17"/>
  <c r="BB178" i="17"/>
  <c r="BB179" i="17"/>
  <c r="BB180" i="17"/>
  <c r="BB181" i="17"/>
  <c r="BB182" i="17"/>
  <c r="BB183" i="17"/>
  <c r="BB184" i="17"/>
  <c r="BB185" i="17"/>
  <c r="BB186" i="17"/>
  <c r="BB187" i="17"/>
  <c r="BB188" i="17"/>
  <c r="BB189" i="17"/>
  <c r="BB190" i="17"/>
  <c r="BB191" i="17"/>
  <c r="BB192" i="17"/>
  <c r="BB193" i="17"/>
  <c r="BB194" i="17"/>
  <c r="BB195" i="17"/>
  <c r="BB196" i="17"/>
  <c r="BB197" i="17"/>
  <c r="BB198" i="17"/>
  <c r="BB199" i="17"/>
  <c r="BB200" i="17"/>
  <c r="BB201" i="17"/>
  <c r="BB167" i="17"/>
  <c r="BB166" i="17"/>
  <c r="BB212" i="17"/>
  <c r="BB213" i="17"/>
  <c r="BB165" i="17"/>
  <c r="BB214" i="17"/>
  <c r="BB215" i="17"/>
  <c r="BB216" i="17"/>
  <c r="BB217" i="17"/>
  <c r="BB218" i="17"/>
  <c r="BB219" i="17"/>
  <c r="BB220" i="17"/>
  <c r="BB221" i="17"/>
  <c r="BB222" i="17"/>
  <c r="BB223" i="17"/>
  <c r="BB224" i="17"/>
  <c r="BB225" i="17"/>
  <c r="BB226" i="17"/>
  <c r="BB227" i="17"/>
  <c r="BB228" i="17"/>
  <c r="BB229" i="17"/>
  <c r="BB230" i="17"/>
  <c r="BB231" i="17"/>
  <c r="BB232" i="17"/>
  <c r="BB233" i="17"/>
  <c r="BB234" i="17"/>
  <c r="BB235" i="17"/>
  <c r="BB236" i="17"/>
  <c r="BB237" i="17"/>
  <c r="BB238" i="17"/>
  <c r="BB239" i="17"/>
  <c r="BB240" i="17"/>
  <c r="BB241" i="17"/>
  <c r="BB242" i="17"/>
  <c r="BB243" i="17"/>
  <c r="BB244" i="17"/>
  <c r="BB245" i="17"/>
  <c r="BB246" i="17"/>
  <c r="BB247" i="17"/>
  <c r="BB248" i="17"/>
  <c r="BB249" i="17"/>
  <c r="BB250" i="17"/>
  <c r="BB251" i="17"/>
  <c r="BB252" i="17"/>
  <c r="BB253" i="17"/>
  <c r="BB254" i="17"/>
  <c r="BB255" i="17"/>
  <c r="BB256" i="17"/>
  <c r="BB257" i="17"/>
  <c r="BB258" i="17"/>
  <c r="BB259" i="17"/>
  <c r="BB260" i="17"/>
  <c r="BB261" i="17"/>
  <c r="BB262" i="17"/>
  <c r="BB263" i="17"/>
  <c r="BB264" i="17"/>
  <c r="BB265" i="17"/>
  <c r="BB266" i="17"/>
  <c r="BB267" i="17"/>
  <c r="BB268" i="17"/>
  <c r="BB269" i="17"/>
  <c r="BB270" i="17"/>
  <c r="BB271" i="17"/>
  <c r="BB272" i="17"/>
  <c r="BB273" i="17"/>
  <c r="BB274" i="17"/>
  <c r="BB275" i="17"/>
  <c r="BB276" i="17"/>
  <c r="BB277" i="17"/>
  <c r="BB278" i="17"/>
  <c r="BB279" i="17"/>
  <c r="BB280" i="17"/>
  <c r="BB281" i="17"/>
  <c r="BB282" i="17"/>
  <c r="BB283" i="17"/>
  <c r="BB284" i="17"/>
  <c r="BB285" i="17"/>
  <c r="BB286" i="17"/>
  <c r="BB287" i="17"/>
  <c r="BB288" i="17"/>
  <c r="BB289" i="17"/>
  <c r="BB290" i="17"/>
  <c r="BB291" i="17"/>
  <c r="BB292" i="17"/>
  <c r="BB293" i="17"/>
  <c r="BB294" i="17"/>
  <c r="BB295" i="17"/>
  <c r="BB296" i="17"/>
  <c r="BB297" i="17"/>
  <c r="BB298" i="17"/>
  <c r="BB299" i="17"/>
  <c r="BB300" i="17"/>
  <c r="BB301" i="17"/>
  <c r="BB302" i="17"/>
  <c r="BB303" i="17"/>
  <c r="BB304" i="17"/>
  <c r="BB305" i="17"/>
  <c r="BB306" i="17"/>
  <c r="BB307" i="17"/>
  <c r="BB308" i="17"/>
  <c r="BB309" i="17"/>
  <c r="BB310" i="17"/>
  <c r="BB311" i="17"/>
  <c r="BB312" i="17"/>
  <c r="BB313" i="17"/>
  <c r="BB314" i="17"/>
  <c r="BB315" i="17"/>
  <c r="BB316" i="17"/>
  <c r="BB317" i="17"/>
  <c r="BB318" i="17"/>
  <c r="BB319" i="17"/>
  <c r="BB320" i="17"/>
  <c r="BB321" i="17"/>
  <c r="BB322" i="17"/>
  <c r="BB323" i="17"/>
  <c r="BB324" i="17"/>
  <c r="BB325" i="17"/>
  <c r="BB326" i="17"/>
  <c r="BB327" i="17"/>
  <c r="BB328" i="17"/>
  <c r="BB329" i="17"/>
  <c r="BB330" i="17"/>
  <c r="BB331" i="17"/>
  <c r="BB332" i="17"/>
  <c r="BB333" i="17"/>
  <c r="BB334" i="17"/>
  <c r="BB335" i="17"/>
  <c r="BB336" i="17"/>
  <c r="BB337" i="17"/>
  <c r="BB338" i="17"/>
  <c r="BB339" i="17"/>
  <c r="BB340" i="17"/>
  <c r="BB341" i="17"/>
  <c r="BB342" i="17"/>
  <c r="BB343" i="17"/>
  <c r="BB344" i="17"/>
  <c r="BB345" i="17"/>
  <c r="BB346" i="17"/>
  <c r="BB347" i="17"/>
  <c r="BB348" i="17"/>
  <c r="BB349" i="17"/>
  <c r="BB350" i="17"/>
  <c r="BB351" i="17"/>
  <c r="BB352" i="17"/>
  <c r="BB353" i="17"/>
  <c r="BB354" i="17"/>
  <c r="BB355" i="17"/>
  <c r="BB356" i="17"/>
  <c r="BB357" i="17"/>
  <c r="BB358" i="17"/>
  <c r="BB359" i="17"/>
  <c r="BB360" i="17"/>
  <c r="BB361" i="17"/>
  <c r="BB362" i="17"/>
  <c r="BB363" i="17"/>
  <c r="BB364" i="17"/>
  <c r="BB365" i="17"/>
  <c r="BB366" i="17"/>
  <c r="BB402" i="17"/>
  <c r="BB404" i="17"/>
  <c r="BB406" i="17"/>
  <c r="BB408" i="17"/>
  <c r="BB410" i="17"/>
  <c r="BB367" i="17"/>
  <c r="BB368" i="17"/>
  <c r="BB369" i="17"/>
  <c r="BB370" i="17"/>
  <c r="BB371" i="17"/>
  <c r="BB372" i="17"/>
  <c r="BB373" i="17"/>
  <c r="BB374" i="17"/>
  <c r="BB375" i="17"/>
  <c r="BB376" i="17"/>
  <c r="BB377" i="17"/>
  <c r="BB378" i="17"/>
  <c r="BB379" i="17"/>
  <c r="BB380" i="17"/>
  <c r="BB381" i="17"/>
  <c r="BB382" i="17"/>
  <c r="BB383" i="17"/>
  <c r="BB384" i="17"/>
  <c r="BB385" i="17"/>
  <c r="BB386" i="17"/>
  <c r="BB387" i="17"/>
  <c r="BB388" i="17"/>
  <c r="BB389" i="17"/>
  <c r="BB390" i="17"/>
  <c r="BB391" i="17"/>
  <c r="BB392" i="17"/>
  <c r="BB393" i="17"/>
  <c r="BB394" i="17"/>
  <c r="BB395" i="17"/>
  <c r="BB396" i="17"/>
  <c r="BB397" i="17"/>
  <c r="BB398" i="17"/>
  <c r="BB399" i="17"/>
  <c r="BB400" i="17"/>
  <c r="BB401" i="17"/>
  <c r="BB403" i="17"/>
  <c r="BB405" i="17"/>
  <c r="BB407" i="17"/>
  <c r="BB409" i="17"/>
  <c r="BB411" i="17"/>
  <c r="AT220" i="7"/>
  <c r="AP2" i="17"/>
  <c r="AP3" i="17"/>
  <c r="AP4" i="17"/>
  <c r="AP5" i="17"/>
  <c r="AP6" i="17"/>
  <c r="AP7" i="17"/>
  <c r="AP8" i="17"/>
  <c r="AP9" i="17"/>
  <c r="AP10" i="17"/>
  <c r="AP11" i="17"/>
  <c r="AP12" i="17"/>
  <c r="AP13" i="17"/>
  <c r="AP14" i="17"/>
  <c r="AP15" i="17"/>
  <c r="AP16" i="17"/>
  <c r="AP17" i="17"/>
  <c r="AP21" i="17"/>
  <c r="AP25" i="17"/>
  <c r="AP29" i="17"/>
  <c r="AP30" i="17"/>
  <c r="AP31" i="17"/>
  <c r="AP32" i="17"/>
  <c r="AP33" i="17"/>
  <c r="AP34" i="17"/>
  <c r="AP35" i="17"/>
  <c r="AP36" i="17"/>
  <c r="AP37" i="17"/>
  <c r="AP38" i="17"/>
  <c r="AP39" i="17"/>
  <c r="AP40" i="17"/>
  <c r="AP41" i="17"/>
  <c r="AP42" i="17"/>
  <c r="AP43" i="17"/>
  <c r="AP44" i="17"/>
  <c r="AP45" i="17"/>
  <c r="AP46" i="17"/>
  <c r="AP47" i="17"/>
  <c r="AP48" i="17"/>
  <c r="AP18" i="17"/>
  <c r="AP22" i="17"/>
  <c r="AP26" i="17"/>
  <c r="AP28" i="17"/>
  <c r="AP27" i="17"/>
  <c r="AP23" i="17"/>
  <c r="AP24" i="17"/>
  <c r="AP49" i="17"/>
  <c r="AP50" i="17"/>
  <c r="AP51" i="17"/>
  <c r="AP52" i="17"/>
  <c r="AP53" i="17"/>
  <c r="AP54" i="17"/>
  <c r="AP55" i="17"/>
  <c r="AP56" i="17"/>
  <c r="AP57" i="17"/>
  <c r="AP58" i="17"/>
  <c r="AP59" i="17"/>
  <c r="AP60" i="17"/>
  <c r="AP61" i="17"/>
  <c r="AP20" i="17"/>
  <c r="AP63" i="17"/>
  <c r="AP64" i="17"/>
  <c r="AP65" i="17"/>
  <c r="AP66" i="17"/>
  <c r="AP67" i="17"/>
  <c r="AP68" i="17"/>
  <c r="AP69" i="17"/>
  <c r="AP70" i="17"/>
  <c r="AP71" i="17"/>
  <c r="AP72" i="17"/>
  <c r="AP73" i="17"/>
  <c r="AP74" i="17"/>
  <c r="AP75" i="17"/>
  <c r="AP76" i="17"/>
  <c r="AP77" i="17"/>
  <c r="AP78" i="17"/>
  <c r="AP79" i="17"/>
  <c r="AP80" i="17"/>
  <c r="AP81" i="17"/>
  <c r="AP82" i="17"/>
  <c r="AP83" i="17"/>
  <c r="AP85" i="17"/>
  <c r="AP86" i="17"/>
  <c r="AP87" i="17"/>
  <c r="AP88" i="17"/>
  <c r="AP89" i="17"/>
  <c r="AP90" i="17"/>
  <c r="AP91" i="17"/>
  <c r="AP92" i="17"/>
  <c r="AP93" i="17"/>
  <c r="AP94" i="17"/>
  <c r="AP95" i="17"/>
  <c r="AP96" i="17"/>
  <c r="AP97" i="17"/>
  <c r="AP98" i="17"/>
  <c r="AP99" i="17"/>
  <c r="AP100" i="17"/>
  <c r="AP101" i="17"/>
  <c r="AP102" i="17"/>
  <c r="AP103" i="17"/>
  <c r="AP104" i="17"/>
  <c r="AP105" i="17"/>
  <c r="AP106" i="17"/>
  <c r="AP107" i="17"/>
  <c r="AP19" i="17"/>
  <c r="AP62" i="17"/>
  <c r="AP84" i="17"/>
  <c r="AP108" i="17"/>
  <c r="AP109" i="17"/>
  <c r="AP110" i="17"/>
  <c r="AP111" i="17"/>
  <c r="AP112" i="17"/>
  <c r="AP113" i="17"/>
  <c r="AP114" i="17"/>
  <c r="AP115" i="17"/>
  <c r="AP116" i="17"/>
  <c r="AP117" i="17"/>
  <c r="AP118" i="17"/>
  <c r="AP119" i="17"/>
  <c r="AP120" i="17"/>
  <c r="AP121" i="17"/>
  <c r="AP122" i="17"/>
  <c r="AP123" i="17"/>
  <c r="AP124" i="17"/>
  <c r="AP125" i="17"/>
  <c r="AP126" i="17"/>
  <c r="AP127" i="17"/>
  <c r="AP128" i="17"/>
  <c r="AP129" i="17"/>
  <c r="AP130" i="17"/>
  <c r="AP131" i="17"/>
  <c r="AP132" i="17"/>
  <c r="AP133" i="17"/>
  <c r="AP134" i="17"/>
  <c r="AP135" i="17"/>
  <c r="AP136" i="17"/>
  <c r="AP137" i="17"/>
  <c r="AP138" i="17"/>
  <c r="AP139" i="17"/>
  <c r="AP140" i="17"/>
  <c r="AP141" i="17"/>
  <c r="AP142" i="17"/>
  <c r="AP143" i="17"/>
  <c r="AP144" i="17"/>
  <c r="AP145" i="17"/>
  <c r="AP146" i="17"/>
  <c r="AP147" i="17"/>
  <c r="AP149" i="17"/>
  <c r="AP151" i="17"/>
  <c r="AP153" i="17"/>
  <c r="AP155" i="17"/>
  <c r="AP157" i="17"/>
  <c r="AP159" i="17"/>
  <c r="AP161" i="17"/>
  <c r="AP163" i="17"/>
  <c r="AP165" i="17"/>
  <c r="AP168" i="17"/>
  <c r="AP212" i="17"/>
  <c r="AP167" i="17"/>
  <c r="AP148" i="17"/>
  <c r="AP150" i="17"/>
  <c r="AP152" i="17"/>
  <c r="AP154" i="17"/>
  <c r="AP156" i="17"/>
  <c r="AP158" i="17"/>
  <c r="AP160" i="17"/>
  <c r="AP162" i="17"/>
  <c r="AP164" i="17"/>
  <c r="AP166" i="17"/>
  <c r="AP170" i="17"/>
  <c r="AP171" i="17"/>
  <c r="AP172" i="17"/>
  <c r="AP173" i="17"/>
  <c r="AP174" i="17"/>
  <c r="AP175" i="17"/>
  <c r="AP176" i="17"/>
  <c r="AP177" i="17"/>
  <c r="AP178" i="17"/>
  <c r="AP179" i="17"/>
  <c r="AP180" i="17"/>
  <c r="AP181" i="17"/>
  <c r="AP182" i="17"/>
  <c r="AP183" i="17"/>
  <c r="AP184" i="17"/>
  <c r="AP185" i="17"/>
  <c r="AP186" i="17"/>
  <c r="AP187" i="17"/>
  <c r="AP188" i="17"/>
  <c r="AP189" i="17"/>
  <c r="AP190" i="17"/>
  <c r="AP191" i="17"/>
  <c r="AP192" i="17"/>
  <c r="AP193" i="17"/>
  <c r="AP194" i="17"/>
  <c r="AP195" i="17"/>
  <c r="AP196" i="17"/>
  <c r="AP197" i="17"/>
  <c r="AP198" i="17"/>
  <c r="AP199" i="17"/>
  <c r="AP200" i="17"/>
  <c r="AP201" i="17"/>
  <c r="AP169" i="17"/>
  <c r="AP214" i="17"/>
  <c r="AP215" i="17"/>
  <c r="AP216" i="17"/>
  <c r="AP217" i="17"/>
  <c r="AP218" i="17"/>
  <c r="AP219" i="17"/>
  <c r="AP220" i="17"/>
  <c r="AP221" i="17"/>
  <c r="AP222" i="17"/>
  <c r="AP223" i="17"/>
  <c r="AP224" i="17"/>
  <c r="AP225" i="17"/>
  <c r="AP226" i="17"/>
  <c r="AP227" i="17"/>
  <c r="AP228" i="17"/>
  <c r="AP229" i="17"/>
  <c r="AP230" i="17"/>
  <c r="AP231" i="17"/>
  <c r="AP232" i="17"/>
  <c r="AP233" i="17"/>
  <c r="AP234" i="17"/>
  <c r="AP235" i="17"/>
  <c r="AP236" i="17"/>
  <c r="AP237" i="17"/>
  <c r="AP238" i="17"/>
  <c r="AP239" i="17"/>
  <c r="AP240" i="17"/>
  <c r="AP241" i="17"/>
  <c r="AP242" i="17"/>
  <c r="AP243" i="17"/>
  <c r="AP244" i="17"/>
  <c r="AP245" i="17"/>
  <c r="AP246" i="17"/>
  <c r="AP247" i="17"/>
  <c r="AP248" i="17"/>
  <c r="AP249" i="17"/>
  <c r="AP250" i="17"/>
  <c r="AP251" i="17"/>
  <c r="AP252" i="17"/>
  <c r="AP253" i="17"/>
  <c r="AP254" i="17"/>
  <c r="AP255" i="17"/>
  <c r="AP256" i="17"/>
  <c r="AP257" i="17"/>
  <c r="AP258" i="17"/>
  <c r="AP259" i="17"/>
  <c r="AP213" i="17"/>
  <c r="AP262" i="17"/>
  <c r="AP263" i="17"/>
  <c r="AP264" i="17"/>
  <c r="AP265" i="17"/>
  <c r="AP266" i="17"/>
  <c r="AP267" i="17"/>
  <c r="AP268" i="17"/>
  <c r="AP269" i="17"/>
  <c r="AP270" i="17"/>
  <c r="AP271" i="17"/>
  <c r="AP272" i="17"/>
  <c r="AP273" i="17"/>
  <c r="AP274" i="17"/>
  <c r="AP275" i="17"/>
  <c r="AP276" i="17"/>
  <c r="AP277" i="17"/>
  <c r="AP278" i="17"/>
  <c r="AP279" i="17"/>
  <c r="AP280" i="17"/>
  <c r="AP281" i="17"/>
  <c r="AP282" i="17"/>
  <c r="AP283" i="17"/>
  <c r="AP284" i="17"/>
  <c r="AP285" i="17"/>
  <c r="AP286" i="17"/>
  <c r="AP287" i="17"/>
  <c r="AP288" i="17"/>
  <c r="AP289" i="17"/>
  <c r="AP290" i="17"/>
  <c r="AP291" i="17"/>
  <c r="AP292" i="17"/>
  <c r="AP293" i="17"/>
  <c r="AP294" i="17"/>
  <c r="AP295" i="17"/>
  <c r="AP296" i="17"/>
  <c r="AP297" i="17"/>
  <c r="AP298" i="17"/>
  <c r="AP299" i="17"/>
  <c r="AP300" i="17"/>
  <c r="AP301" i="17"/>
  <c r="AP302" i="17"/>
  <c r="AP303" i="17"/>
  <c r="AP304" i="17"/>
  <c r="AP305" i="17"/>
  <c r="AP306" i="17"/>
  <c r="AP307" i="17"/>
  <c r="AP308" i="17"/>
  <c r="AP309" i="17"/>
  <c r="AP310" i="17"/>
  <c r="AP311" i="17"/>
  <c r="AP312" i="17"/>
  <c r="AP313" i="17"/>
  <c r="AP314" i="17"/>
  <c r="AP315" i="17"/>
  <c r="AP316" i="17"/>
  <c r="AP317" i="17"/>
  <c r="AP318" i="17"/>
  <c r="AP319" i="17"/>
  <c r="AP320" i="17"/>
  <c r="AP321" i="17"/>
  <c r="AP322" i="17"/>
  <c r="AP323" i="17"/>
  <c r="AP324" i="17"/>
  <c r="AP325" i="17"/>
  <c r="AP326" i="17"/>
  <c r="AP327" i="17"/>
  <c r="AP328" i="17"/>
  <c r="AP329" i="17"/>
  <c r="AP330" i="17"/>
  <c r="AP331" i="17"/>
  <c r="AP332" i="17"/>
  <c r="AP333" i="17"/>
  <c r="AP334" i="17"/>
  <c r="AP335" i="17"/>
  <c r="AP336" i="17"/>
  <c r="AP337" i="17"/>
  <c r="AP338" i="17"/>
  <c r="AP339" i="17"/>
  <c r="AP340" i="17"/>
  <c r="AP341" i="17"/>
  <c r="AP342" i="17"/>
  <c r="AP343" i="17"/>
  <c r="AP344" i="17"/>
  <c r="AP345" i="17"/>
  <c r="AP346" i="17"/>
  <c r="AP347" i="17"/>
  <c r="AP348" i="17"/>
  <c r="AP349" i="17"/>
  <c r="AP350" i="17"/>
  <c r="AP351" i="17"/>
  <c r="AP352" i="17"/>
  <c r="AP353" i="17"/>
  <c r="AP354" i="17"/>
  <c r="AP355" i="17"/>
  <c r="AP356" i="17"/>
  <c r="AP357" i="17"/>
  <c r="AP358" i="17"/>
  <c r="AP359" i="17"/>
  <c r="AP360" i="17"/>
  <c r="AP361" i="17"/>
  <c r="AP362" i="17"/>
  <c r="AP363" i="17"/>
  <c r="AP261" i="17"/>
  <c r="AP260" i="17"/>
  <c r="AP365" i="17"/>
  <c r="AP379" i="17"/>
  <c r="AP380" i="17"/>
  <c r="AP383" i="17"/>
  <c r="AP384" i="17"/>
  <c r="AP386" i="17"/>
  <c r="AP392" i="17"/>
  <c r="AP396" i="17"/>
  <c r="AP398" i="17"/>
  <c r="AP401" i="17"/>
  <c r="AP402" i="17"/>
  <c r="AP404" i="17"/>
  <c r="AP405" i="17"/>
  <c r="AP407" i="17"/>
  <c r="AP408" i="17"/>
  <c r="AP409" i="17"/>
  <c r="AP410" i="17"/>
  <c r="AP411" i="17"/>
  <c r="AP364" i="17"/>
  <c r="AP366" i="17"/>
  <c r="AP372" i="17"/>
  <c r="AP373" i="17"/>
  <c r="AP374" i="17"/>
  <c r="AP375" i="17"/>
  <c r="AP376" i="17"/>
  <c r="AP381" i="17"/>
  <c r="AP382" i="17"/>
  <c r="AP393" i="17"/>
  <c r="AP394" i="17"/>
  <c r="AP399" i="17"/>
  <c r="AP403" i="17"/>
  <c r="AP367" i="17"/>
  <c r="AP368" i="17"/>
  <c r="AP369" i="17"/>
  <c r="AP370" i="17"/>
  <c r="AP371" i="17"/>
  <c r="AP377" i="17"/>
  <c r="AP378" i="17"/>
  <c r="AP385" i="17"/>
  <c r="AP387" i="17"/>
  <c r="AP388" i="17"/>
  <c r="AP389" i="17"/>
  <c r="AP390" i="17"/>
  <c r="AP391" i="17"/>
  <c r="AP395" i="17"/>
  <c r="AP397" i="17"/>
  <c r="AP400" i="17"/>
  <c r="AP406" i="17"/>
  <c r="AD2" i="17"/>
  <c r="AD11" i="17"/>
  <c r="AD15" i="17"/>
  <c r="AD19" i="17"/>
  <c r="AD23" i="17"/>
  <c r="AD27" i="17"/>
  <c r="AD28" i="17"/>
  <c r="AD29" i="17"/>
  <c r="AD30" i="17"/>
  <c r="AD31" i="17"/>
  <c r="AD32" i="17"/>
  <c r="AD33" i="17"/>
  <c r="AD34" i="17"/>
  <c r="AD35" i="17"/>
  <c r="AD36" i="17"/>
  <c r="AD37" i="17"/>
  <c r="AD38" i="17"/>
  <c r="AD39" i="17"/>
  <c r="AD40" i="17"/>
  <c r="AD41" i="17"/>
  <c r="AD42" i="17"/>
  <c r="AD43" i="17"/>
  <c r="AD44" i="17"/>
  <c r="AD45" i="17"/>
  <c r="AD46" i="17"/>
  <c r="AD47" i="17"/>
  <c r="AD48" i="17"/>
  <c r="AD12" i="17"/>
  <c r="AD16" i="17"/>
  <c r="AD17" i="17"/>
  <c r="AD20" i="17"/>
  <c r="AD24" i="17"/>
  <c r="AD5" i="17"/>
  <c r="AD9" i="17"/>
  <c r="AD21" i="17"/>
  <c r="AD22" i="17"/>
  <c r="AD4" i="17"/>
  <c r="AD8" i="17"/>
  <c r="AD13" i="17"/>
  <c r="AD14" i="17"/>
  <c r="AD49" i="17"/>
  <c r="AD50" i="17"/>
  <c r="AD51" i="17"/>
  <c r="AD52" i="17"/>
  <c r="AD53" i="17"/>
  <c r="AD54" i="17"/>
  <c r="AD55" i="17"/>
  <c r="AD56" i="17"/>
  <c r="AD57" i="17"/>
  <c r="AD58" i="17"/>
  <c r="AD59" i="17"/>
  <c r="AD60" i="17"/>
  <c r="AD61" i="17"/>
  <c r="AD3" i="17"/>
  <c r="AD7" i="17"/>
  <c r="AD18" i="17"/>
  <c r="AD25" i="17"/>
  <c r="AD26" i="17"/>
  <c r="AD6" i="17"/>
  <c r="AD10" i="17"/>
  <c r="AD63" i="17"/>
  <c r="AD62" i="17"/>
  <c r="AD86" i="17"/>
  <c r="AD87" i="17"/>
  <c r="AD88" i="17"/>
  <c r="AD89" i="17"/>
  <c r="AD90" i="17"/>
  <c r="AD91" i="17"/>
  <c r="AD92" i="17"/>
  <c r="AD93" i="17"/>
  <c r="AD94" i="17"/>
  <c r="AD95" i="17"/>
  <c r="AD96" i="17"/>
  <c r="AD97" i="17"/>
  <c r="AD98" i="17"/>
  <c r="AD99" i="17"/>
  <c r="AD100" i="17"/>
  <c r="AD101" i="17"/>
  <c r="AD102" i="17"/>
  <c r="AD103" i="17"/>
  <c r="AD104" i="17"/>
  <c r="AD105" i="17"/>
  <c r="AD106" i="17"/>
  <c r="AD107" i="17"/>
  <c r="AD64" i="17"/>
  <c r="AD65" i="17"/>
  <c r="AD66" i="17"/>
  <c r="AD67" i="17"/>
  <c r="AD68" i="17"/>
  <c r="AD69" i="17"/>
  <c r="AD70" i="17"/>
  <c r="AD71" i="17"/>
  <c r="AD72" i="17"/>
  <c r="AD73" i="17"/>
  <c r="AD74" i="17"/>
  <c r="AD75" i="17"/>
  <c r="AD76" i="17"/>
  <c r="AD77" i="17"/>
  <c r="AD78" i="17"/>
  <c r="AD79" i="17"/>
  <c r="AD80" i="17"/>
  <c r="AD81" i="17"/>
  <c r="AD82" i="17"/>
  <c r="AD83" i="17"/>
  <c r="AD84" i="17"/>
  <c r="AD85" i="17"/>
  <c r="AD108" i="17"/>
  <c r="AD109" i="17"/>
  <c r="AD110" i="17"/>
  <c r="AD111" i="17"/>
  <c r="AD112" i="17"/>
  <c r="AD113" i="17"/>
  <c r="AD114" i="17"/>
  <c r="AD115" i="17"/>
  <c r="AD116" i="17"/>
  <c r="AD117" i="17"/>
  <c r="AD118" i="17"/>
  <c r="AD119" i="17"/>
  <c r="AD120" i="17"/>
  <c r="AD121" i="17"/>
  <c r="AD122" i="17"/>
  <c r="AD123" i="17"/>
  <c r="AD124" i="17"/>
  <c r="AD125" i="17"/>
  <c r="AD126" i="17"/>
  <c r="AD127" i="17"/>
  <c r="AD128" i="17"/>
  <c r="AD129" i="17"/>
  <c r="AD130" i="17"/>
  <c r="AD131" i="17"/>
  <c r="AD132" i="17"/>
  <c r="AD133" i="17"/>
  <c r="AD134" i="17"/>
  <c r="AD135" i="17"/>
  <c r="AD136" i="17"/>
  <c r="AD137" i="17"/>
  <c r="AD138" i="17"/>
  <c r="AD139" i="17"/>
  <c r="AD140" i="17"/>
  <c r="AD141" i="17"/>
  <c r="AD142" i="17"/>
  <c r="AD143" i="17"/>
  <c r="AD144" i="17"/>
  <c r="AD145" i="17"/>
  <c r="AD146" i="17"/>
  <c r="AD147" i="17"/>
  <c r="AD148" i="17"/>
  <c r="AD150" i="17"/>
  <c r="AD152" i="17"/>
  <c r="AD154" i="17"/>
  <c r="AD156" i="17"/>
  <c r="AD158" i="17"/>
  <c r="AD160" i="17"/>
  <c r="AD162" i="17"/>
  <c r="AD164" i="17"/>
  <c r="AD167" i="17"/>
  <c r="AD212" i="17"/>
  <c r="AD166" i="17"/>
  <c r="AD149" i="17"/>
  <c r="AD151" i="17"/>
  <c r="AD153" i="17"/>
  <c r="AD155" i="17"/>
  <c r="AD157" i="17"/>
  <c r="AD159" i="17"/>
  <c r="AD161" i="17"/>
  <c r="AD163" i="17"/>
  <c r="AD165" i="17"/>
  <c r="AD169" i="17"/>
  <c r="AD170" i="17"/>
  <c r="AD171" i="17"/>
  <c r="AD172" i="17"/>
  <c r="AD173" i="17"/>
  <c r="AD174" i="17"/>
  <c r="AD175" i="17"/>
  <c r="AD176" i="17"/>
  <c r="AD177" i="17"/>
  <c r="AD178" i="17"/>
  <c r="AD179" i="17"/>
  <c r="AD180" i="17"/>
  <c r="AD181" i="17"/>
  <c r="AD182" i="17"/>
  <c r="AD183" i="17"/>
  <c r="AD184" i="17"/>
  <c r="AD185" i="17"/>
  <c r="AD186" i="17"/>
  <c r="AD187" i="17"/>
  <c r="AD188" i="17"/>
  <c r="AD189" i="17"/>
  <c r="AD190" i="17"/>
  <c r="AD191" i="17"/>
  <c r="AD192" i="17"/>
  <c r="AD193" i="17"/>
  <c r="AD194" i="17"/>
  <c r="AD195" i="17"/>
  <c r="AD196" i="17"/>
  <c r="AD197" i="17"/>
  <c r="AD198" i="17"/>
  <c r="AD199" i="17"/>
  <c r="AD200" i="17"/>
  <c r="AD201" i="17"/>
  <c r="AD168" i="17"/>
  <c r="AD215" i="17"/>
  <c r="AD216" i="17"/>
  <c r="AD217" i="17"/>
  <c r="AD218" i="17"/>
  <c r="AD219" i="17"/>
  <c r="AD220" i="17"/>
  <c r="AD221" i="17"/>
  <c r="AD222" i="17"/>
  <c r="AD223" i="17"/>
  <c r="AD224" i="17"/>
  <c r="AD225" i="17"/>
  <c r="AD226" i="17"/>
  <c r="AD227" i="17"/>
  <c r="AD228" i="17"/>
  <c r="AD229" i="17"/>
  <c r="AD230" i="17"/>
  <c r="AD231" i="17"/>
  <c r="AD232" i="17"/>
  <c r="AD233" i="17"/>
  <c r="AD234" i="17"/>
  <c r="AD235" i="17"/>
  <c r="AD236" i="17"/>
  <c r="AD237" i="17"/>
  <c r="AD238" i="17"/>
  <c r="AD239" i="17"/>
  <c r="AD240" i="17"/>
  <c r="AD241" i="17"/>
  <c r="AD242" i="17"/>
  <c r="AD243" i="17"/>
  <c r="AD244" i="17"/>
  <c r="AD245" i="17"/>
  <c r="AD246" i="17"/>
  <c r="AD247" i="17"/>
  <c r="AD248" i="17"/>
  <c r="AD249" i="17"/>
  <c r="AD250" i="17"/>
  <c r="AD251" i="17"/>
  <c r="AD252" i="17"/>
  <c r="AD253" i="17"/>
  <c r="AD254" i="17"/>
  <c r="AD255" i="17"/>
  <c r="AD256" i="17"/>
  <c r="AD257" i="17"/>
  <c r="AD258" i="17"/>
  <c r="AD259" i="17"/>
  <c r="AD260" i="17"/>
  <c r="AD214" i="17"/>
  <c r="AD262" i="17"/>
  <c r="AD263" i="17"/>
  <c r="AD264" i="17"/>
  <c r="AD265" i="17"/>
  <c r="AD266" i="17"/>
  <c r="AD267" i="17"/>
  <c r="AD268" i="17"/>
  <c r="AD269" i="17"/>
  <c r="AD270" i="17"/>
  <c r="AD271" i="17"/>
  <c r="AD272" i="17"/>
  <c r="AD273" i="17"/>
  <c r="AD274" i="17"/>
  <c r="AD275" i="17"/>
  <c r="AD276" i="17"/>
  <c r="AD277" i="17"/>
  <c r="AD278" i="17"/>
  <c r="AD279" i="17"/>
  <c r="AD280" i="17"/>
  <c r="AD281" i="17"/>
  <c r="AD282" i="17"/>
  <c r="AD283" i="17"/>
  <c r="AD284" i="17"/>
  <c r="AD285" i="17"/>
  <c r="AD286" i="17"/>
  <c r="AD287" i="17"/>
  <c r="AD288" i="17"/>
  <c r="AD289" i="17"/>
  <c r="AD290" i="17"/>
  <c r="AD291" i="17"/>
  <c r="AD292" i="17"/>
  <c r="AD293" i="17"/>
  <c r="AD294" i="17"/>
  <c r="AD295" i="17"/>
  <c r="AD296" i="17"/>
  <c r="AD297" i="17"/>
  <c r="AD298" i="17"/>
  <c r="AD299" i="17"/>
  <c r="AD300" i="17"/>
  <c r="AD301" i="17"/>
  <c r="AD302" i="17"/>
  <c r="AD303" i="17"/>
  <c r="AD304" i="17"/>
  <c r="AD305" i="17"/>
  <c r="AD306" i="17"/>
  <c r="AD307" i="17"/>
  <c r="AD308" i="17"/>
  <c r="AD309" i="17"/>
  <c r="AD310" i="17"/>
  <c r="AD311" i="17"/>
  <c r="AD312" i="17"/>
  <c r="AD313" i="17"/>
  <c r="AD314" i="17"/>
  <c r="AD315" i="17"/>
  <c r="AD316" i="17"/>
  <c r="AD317" i="17"/>
  <c r="AD318" i="17"/>
  <c r="AD319" i="17"/>
  <c r="AD320" i="17"/>
  <c r="AD321" i="17"/>
  <c r="AD322" i="17"/>
  <c r="AD323" i="17"/>
  <c r="AD324" i="17"/>
  <c r="AD325" i="17"/>
  <c r="AD326" i="17"/>
  <c r="AD327" i="17"/>
  <c r="AD328" i="17"/>
  <c r="AD329" i="17"/>
  <c r="AD330" i="17"/>
  <c r="AD331" i="17"/>
  <c r="AD332" i="17"/>
  <c r="AD333" i="17"/>
  <c r="AD334" i="17"/>
  <c r="AD335" i="17"/>
  <c r="AD336" i="17"/>
  <c r="AD337" i="17"/>
  <c r="AD338" i="17"/>
  <c r="AD339" i="17"/>
  <c r="AD340" i="17"/>
  <c r="AD341" i="17"/>
  <c r="AD342" i="17"/>
  <c r="AD343" i="17"/>
  <c r="AD344" i="17"/>
  <c r="AD345" i="17"/>
  <c r="AD346" i="17"/>
  <c r="AD347" i="17"/>
  <c r="AD348" i="17"/>
  <c r="AD349" i="17"/>
  <c r="AD350" i="17"/>
  <c r="AD351" i="17"/>
  <c r="AD352" i="17"/>
  <c r="AD353" i="17"/>
  <c r="AD354" i="17"/>
  <c r="AD355" i="17"/>
  <c r="AD356" i="17"/>
  <c r="AD357" i="17"/>
  <c r="AD358" i="17"/>
  <c r="AD359" i="17"/>
  <c r="AD360" i="17"/>
  <c r="AD361" i="17"/>
  <c r="AD362" i="17"/>
  <c r="AD363" i="17"/>
  <c r="AD364" i="17"/>
  <c r="AD213" i="17"/>
  <c r="AD261" i="17"/>
  <c r="AD366" i="17"/>
  <c r="AD380" i="17"/>
  <c r="AD381" i="17"/>
  <c r="AD383" i="17"/>
  <c r="AD384" i="17"/>
  <c r="AD387" i="17"/>
  <c r="AD396" i="17"/>
  <c r="AD397" i="17"/>
  <c r="AD401" i="17"/>
  <c r="AD404" i="17"/>
  <c r="AD406" i="17"/>
  <c r="AD408" i="17"/>
  <c r="AD410" i="17"/>
  <c r="AD411" i="17"/>
  <c r="AD365" i="17"/>
  <c r="AD367" i="17"/>
  <c r="AD372" i="17"/>
  <c r="AD374" i="17"/>
  <c r="AD375" i="17"/>
  <c r="AD376" i="17"/>
  <c r="AD393" i="17"/>
  <c r="AD399" i="17"/>
  <c r="AD402" i="17"/>
  <c r="AD403" i="17"/>
  <c r="AD368" i="17"/>
  <c r="AD369" i="17"/>
  <c r="AD370" i="17"/>
  <c r="AD371" i="17"/>
  <c r="AD373" i="17"/>
  <c r="AD377" i="17"/>
  <c r="AD378" i="17"/>
  <c r="AD379" i="17"/>
  <c r="AD382" i="17"/>
  <c r="AD385" i="17"/>
  <c r="AD386" i="17"/>
  <c r="AD388" i="17"/>
  <c r="AD389" i="17"/>
  <c r="AD390" i="17"/>
  <c r="AD391" i="17"/>
  <c r="AD392" i="17"/>
  <c r="AD394" i="17"/>
  <c r="AD395" i="17"/>
  <c r="AD398" i="17"/>
  <c r="AD400" i="17"/>
  <c r="AD405" i="17"/>
  <c r="AD407" i="17"/>
  <c r="AD409" i="17"/>
  <c r="BC2" i="17"/>
  <c r="BC3" i="17"/>
  <c r="BC4" i="17"/>
  <c r="BC5" i="17"/>
  <c r="BC6" i="17"/>
  <c r="BC7" i="17"/>
  <c r="BC8" i="17"/>
  <c r="BC9" i="17"/>
  <c r="BC10" i="17"/>
  <c r="BC11" i="17"/>
  <c r="BC12" i="17"/>
  <c r="BC13" i="17"/>
  <c r="BC14" i="17"/>
  <c r="BC15" i="17"/>
  <c r="BC16" i="17"/>
  <c r="BC17" i="17"/>
  <c r="BC18" i="17"/>
  <c r="BC19" i="17"/>
  <c r="BC20" i="17"/>
  <c r="BC21" i="17"/>
  <c r="BC22" i="17"/>
  <c r="BC23" i="17"/>
  <c r="BC24" i="17"/>
  <c r="BC25" i="17"/>
  <c r="BC26" i="17"/>
  <c r="BC27" i="17"/>
  <c r="BC28" i="17"/>
  <c r="BC32" i="17"/>
  <c r="BC36" i="17"/>
  <c r="BC49" i="17"/>
  <c r="BC50" i="17"/>
  <c r="BC51" i="17"/>
  <c r="BC52" i="17"/>
  <c r="BC53" i="17"/>
  <c r="BC54" i="17"/>
  <c r="BC55" i="17"/>
  <c r="BC56" i="17"/>
  <c r="BC57" i="17"/>
  <c r="BC58" i="17"/>
  <c r="BC59" i="17"/>
  <c r="BC60" i="17"/>
  <c r="BC61" i="17"/>
  <c r="BC29" i="17"/>
  <c r="BC33" i="17"/>
  <c r="BC38" i="17"/>
  <c r="BC40" i="17"/>
  <c r="BC42" i="17"/>
  <c r="BC44" i="17"/>
  <c r="BC46" i="17"/>
  <c r="BC48" i="17"/>
  <c r="BC30" i="17"/>
  <c r="BC34" i="17"/>
  <c r="BC31" i="17"/>
  <c r="BC62" i="17"/>
  <c r="BC37" i="17"/>
  <c r="BC39" i="17"/>
  <c r="BC41" i="17"/>
  <c r="BC43" i="17"/>
  <c r="BC45" i="17"/>
  <c r="BC47" i="17"/>
  <c r="BC63" i="17"/>
  <c r="BC64" i="17"/>
  <c r="BC65" i="17"/>
  <c r="BC66" i="17"/>
  <c r="BC67" i="17"/>
  <c r="BC68" i="17"/>
  <c r="BC69" i="17"/>
  <c r="BC70" i="17"/>
  <c r="BC71" i="17"/>
  <c r="BC72" i="17"/>
  <c r="BC73" i="17"/>
  <c r="BC74" i="17"/>
  <c r="BC75" i="17"/>
  <c r="BC76" i="17"/>
  <c r="BC77" i="17"/>
  <c r="BC78" i="17"/>
  <c r="BC79" i="17"/>
  <c r="BC80" i="17"/>
  <c r="BC81" i="17"/>
  <c r="BC82" i="17"/>
  <c r="BC83" i="17"/>
  <c r="BC84" i="17"/>
  <c r="BC35" i="17"/>
  <c r="BC85" i="17"/>
  <c r="BC86" i="17"/>
  <c r="BC87" i="17"/>
  <c r="BC88" i="17"/>
  <c r="BC89" i="17"/>
  <c r="BC90" i="17"/>
  <c r="BC91" i="17"/>
  <c r="BC92" i="17"/>
  <c r="BC93" i="17"/>
  <c r="BC94" i="17"/>
  <c r="BC95" i="17"/>
  <c r="BC96" i="17"/>
  <c r="BC97" i="17"/>
  <c r="BC98" i="17"/>
  <c r="BC99" i="17"/>
  <c r="BC100" i="17"/>
  <c r="BC101" i="17"/>
  <c r="BC102" i="17"/>
  <c r="BC103" i="17"/>
  <c r="BC104" i="17"/>
  <c r="BC105" i="17"/>
  <c r="BC106" i="17"/>
  <c r="BC107" i="17"/>
  <c r="BC108" i="17"/>
  <c r="BC109" i="17"/>
  <c r="BC110" i="17"/>
  <c r="BC111" i="17"/>
  <c r="BC112" i="17"/>
  <c r="BC113" i="17"/>
  <c r="BC114" i="17"/>
  <c r="BC115" i="17"/>
  <c r="BC116" i="17"/>
  <c r="BC117" i="17"/>
  <c r="BC118" i="17"/>
  <c r="BC119" i="17"/>
  <c r="BC120" i="17"/>
  <c r="BC121" i="17"/>
  <c r="BC122" i="17"/>
  <c r="BC123" i="17"/>
  <c r="BC124" i="17"/>
  <c r="BC125" i="17"/>
  <c r="BC126" i="17"/>
  <c r="BC127" i="17"/>
  <c r="BC128" i="17"/>
  <c r="BC129" i="17"/>
  <c r="BC130" i="17"/>
  <c r="BC131" i="17"/>
  <c r="BC132" i="17"/>
  <c r="BC133" i="17"/>
  <c r="BC134" i="17"/>
  <c r="BC135" i="17"/>
  <c r="BC136" i="17"/>
  <c r="BC137" i="17"/>
  <c r="BC138" i="17"/>
  <c r="BC139" i="17"/>
  <c r="BC140" i="17"/>
  <c r="BC141" i="17"/>
  <c r="BC142" i="17"/>
  <c r="BC143" i="17"/>
  <c r="BC144" i="17"/>
  <c r="BC145" i="17"/>
  <c r="BC146" i="17"/>
  <c r="BC147" i="17"/>
  <c r="BC165" i="17"/>
  <c r="BC148" i="17"/>
  <c r="BC150" i="17"/>
  <c r="BC152" i="17"/>
  <c r="BC154" i="17"/>
  <c r="BC156" i="17"/>
  <c r="BC158" i="17"/>
  <c r="BC160" i="17"/>
  <c r="BC162" i="17"/>
  <c r="BC164" i="17"/>
  <c r="BC168" i="17"/>
  <c r="BC169" i="17"/>
  <c r="BC170" i="17"/>
  <c r="BC171" i="17"/>
  <c r="BC172" i="17"/>
  <c r="BC173" i="17"/>
  <c r="BC174" i="17"/>
  <c r="BC175" i="17"/>
  <c r="BC176" i="17"/>
  <c r="BC177" i="17"/>
  <c r="BC178" i="17"/>
  <c r="BC179" i="17"/>
  <c r="BC180" i="17"/>
  <c r="BC181" i="17"/>
  <c r="BC182" i="17"/>
  <c r="BC183" i="17"/>
  <c r="BC184" i="17"/>
  <c r="BC185" i="17"/>
  <c r="BC186" i="17"/>
  <c r="BC187" i="17"/>
  <c r="BC188" i="17"/>
  <c r="BC189" i="17"/>
  <c r="BC190" i="17"/>
  <c r="BC191" i="17"/>
  <c r="BC192" i="17"/>
  <c r="BC193" i="17"/>
  <c r="BC194" i="17"/>
  <c r="BC195" i="17"/>
  <c r="BC196" i="17"/>
  <c r="BC197" i="17"/>
  <c r="BC198" i="17"/>
  <c r="BC199" i="17"/>
  <c r="BC200" i="17"/>
  <c r="BC201" i="17"/>
  <c r="BC167" i="17"/>
  <c r="BC149" i="17"/>
  <c r="BC153" i="17"/>
  <c r="BC157" i="17"/>
  <c r="BC161" i="17"/>
  <c r="BC213" i="17"/>
  <c r="BC151" i="17"/>
  <c r="BC155" i="17"/>
  <c r="BC159" i="17"/>
  <c r="BC163" i="17"/>
  <c r="BC166" i="17"/>
  <c r="BC260" i="17"/>
  <c r="BC212" i="17"/>
  <c r="BC214" i="17"/>
  <c r="BC215" i="17"/>
  <c r="BC216" i="17"/>
  <c r="BC217" i="17"/>
  <c r="BC218" i="17"/>
  <c r="BC219" i="17"/>
  <c r="BC220" i="17"/>
  <c r="BC221" i="17"/>
  <c r="BC222" i="17"/>
  <c r="BC223" i="17"/>
  <c r="BC224" i="17"/>
  <c r="BC225" i="17"/>
  <c r="BC226" i="17"/>
  <c r="BC227" i="17"/>
  <c r="BC228" i="17"/>
  <c r="BC229" i="17"/>
  <c r="BC230" i="17"/>
  <c r="BC231" i="17"/>
  <c r="BC232" i="17"/>
  <c r="BC233" i="17"/>
  <c r="BC234" i="17"/>
  <c r="BC235" i="17"/>
  <c r="BC236" i="17"/>
  <c r="BC237" i="17"/>
  <c r="BC238" i="17"/>
  <c r="BC239" i="17"/>
  <c r="BC240" i="17"/>
  <c r="BC241" i="17"/>
  <c r="BC242" i="17"/>
  <c r="BC243" i="17"/>
  <c r="BC244" i="17"/>
  <c r="BC245" i="17"/>
  <c r="BC246" i="17"/>
  <c r="BC247" i="17"/>
  <c r="BC248" i="17"/>
  <c r="BC249" i="17"/>
  <c r="BC250" i="17"/>
  <c r="BC251" i="17"/>
  <c r="BC252" i="17"/>
  <c r="BC253" i="17"/>
  <c r="BC254" i="17"/>
  <c r="BC255" i="17"/>
  <c r="BC256" i="17"/>
  <c r="BC257" i="17"/>
  <c r="BC258" i="17"/>
  <c r="BC259" i="17"/>
  <c r="BC364" i="17"/>
  <c r="BC366" i="17"/>
  <c r="BC401" i="17"/>
  <c r="BC403" i="17"/>
  <c r="BC404" i="17"/>
  <c r="BC405" i="17"/>
  <c r="BC406" i="17"/>
  <c r="BC407" i="17"/>
  <c r="BC408" i="17"/>
  <c r="BC409" i="17"/>
  <c r="BC410" i="17"/>
  <c r="BC411" i="17"/>
  <c r="BC261" i="17"/>
  <c r="BC262" i="17"/>
  <c r="BC263" i="17"/>
  <c r="BC264" i="17"/>
  <c r="BC265" i="17"/>
  <c r="BC266" i="17"/>
  <c r="BC267" i="17"/>
  <c r="BC268" i="17"/>
  <c r="BC269" i="17"/>
  <c r="BC270" i="17"/>
  <c r="BC271" i="17"/>
  <c r="BC272" i="17"/>
  <c r="BC273" i="17"/>
  <c r="BC274" i="17"/>
  <c r="BC275" i="17"/>
  <c r="BC276" i="17"/>
  <c r="BC277" i="17"/>
  <c r="BC278" i="17"/>
  <c r="BC279" i="17"/>
  <c r="BC280" i="17"/>
  <c r="BC281" i="17"/>
  <c r="BC282" i="17"/>
  <c r="BC283" i="17"/>
  <c r="BC284" i="17"/>
  <c r="BC285" i="17"/>
  <c r="BC286" i="17"/>
  <c r="BC287" i="17"/>
  <c r="BC288" i="17"/>
  <c r="BC289" i="17"/>
  <c r="BC290" i="17"/>
  <c r="BC291" i="17"/>
  <c r="BC292" i="17"/>
  <c r="BC293" i="17"/>
  <c r="BC294" i="17"/>
  <c r="BC295" i="17"/>
  <c r="BC296" i="17"/>
  <c r="BC297" i="17"/>
  <c r="BC298" i="17"/>
  <c r="BC299" i="17"/>
  <c r="BC300" i="17"/>
  <c r="BC301" i="17"/>
  <c r="BC302" i="17"/>
  <c r="BC303" i="17"/>
  <c r="BC304" i="17"/>
  <c r="BC305" i="17"/>
  <c r="BC306" i="17"/>
  <c r="BC307" i="17"/>
  <c r="BC308" i="17"/>
  <c r="BC309" i="17"/>
  <c r="BC310" i="17"/>
  <c r="BC311" i="17"/>
  <c r="BC312" i="17"/>
  <c r="BC313" i="17"/>
  <c r="BC314" i="17"/>
  <c r="BC315" i="17"/>
  <c r="BC316" i="17"/>
  <c r="BC317" i="17"/>
  <c r="BC318" i="17"/>
  <c r="BC319" i="17"/>
  <c r="BC320" i="17"/>
  <c r="BC321" i="17"/>
  <c r="BC322" i="17"/>
  <c r="BC323" i="17"/>
  <c r="BC324" i="17"/>
  <c r="BC325" i="17"/>
  <c r="BC326" i="17"/>
  <c r="BC327" i="17"/>
  <c r="BC328" i="17"/>
  <c r="BC329" i="17"/>
  <c r="BC330" i="17"/>
  <c r="BC331" i="17"/>
  <c r="BC332" i="17"/>
  <c r="BC333" i="17"/>
  <c r="BC334" i="17"/>
  <c r="BC335" i="17"/>
  <c r="BC336" i="17"/>
  <c r="BC337" i="17"/>
  <c r="BC338" i="17"/>
  <c r="BC339" i="17"/>
  <c r="BC340" i="17"/>
  <c r="BC341" i="17"/>
  <c r="BC342" i="17"/>
  <c r="BC343" i="17"/>
  <c r="BC344" i="17"/>
  <c r="BC345" i="17"/>
  <c r="BC346" i="17"/>
  <c r="BC347" i="17"/>
  <c r="BC348" i="17"/>
  <c r="BC349" i="17"/>
  <c r="BC350" i="17"/>
  <c r="BC351" i="17"/>
  <c r="BC352" i="17"/>
  <c r="BC353" i="17"/>
  <c r="BC354" i="17"/>
  <c r="BC355" i="17"/>
  <c r="BC356" i="17"/>
  <c r="BC357" i="17"/>
  <c r="BC358" i="17"/>
  <c r="BC359" i="17"/>
  <c r="BC360" i="17"/>
  <c r="BC361" i="17"/>
  <c r="BC362" i="17"/>
  <c r="BC363" i="17"/>
  <c r="BC365" i="17"/>
  <c r="BC367" i="17"/>
  <c r="BC368" i="17"/>
  <c r="BC369" i="17"/>
  <c r="BC370" i="17"/>
  <c r="BC371" i="17"/>
  <c r="BC372" i="17"/>
  <c r="BC373" i="17"/>
  <c r="BC374" i="17"/>
  <c r="BC375" i="17"/>
  <c r="BC376" i="17"/>
  <c r="BC377" i="17"/>
  <c r="BC378" i="17"/>
  <c r="BC379" i="17"/>
  <c r="BC380" i="17"/>
  <c r="BC381" i="17"/>
  <c r="BC382" i="17"/>
  <c r="BC383" i="17"/>
  <c r="BC384" i="17"/>
  <c r="BC385" i="17"/>
  <c r="BC386" i="17"/>
  <c r="BC387" i="17"/>
  <c r="BC388" i="17"/>
  <c r="BC389" i="17"/>
  <c r="BC390" i="17"/>
  <c r="BC391" i="17"/>
  <c r="BC392" i="17"/>
  <c r="BC393" i="17"/>
  <c r="BC394" i="17"/>
  <c r="BC395" i="17"/>
  <c r="BC396" i="17"/>
  <c r="BC397" i="17"/>
  <c r="BC398" i="17"/>
  <c r="BC399" i="17"/>
  <c r="BC400" i="17"/>
  <c r="BC402" i="17"/>
  <c r="AU2" i="17"/>
  <c r="AU3" i="17"/>
  <c r="AU4" i="17"/>
  <c r="AU5" i="17"/>
  <c r="AU6" i="17"/>
  <c r="AU7" i="17"/>
  <c r="AU8" i="17"/>
  <c r="AU9" i="17"/>
  <c r="AU10" i="17"/>
  <c r="AU11" i="17"/>
  <c r="AU12" i="17"/>
  <c r="AU13" i="17"/>
  <c r="AU14" i="17"/>
  <c r="AU15" i="17"/>
  <c r="AU16" i="17"/>
  <c r="AU17" i="17"/>
  <c r="AU18" i="17"/>
  <c r="AU19" i="17"/>
  <c r="AU20" i="17"/>
  <c r="AU21" i="17"/>
  <c r="AU22" i="17"/>
  <c r="AU23" i="17"/>
  <c r="AU24" i="17"/>
  <c r="AU25" i="17"/>
  <c r="AU26" i="17"/>
  <c r="AU28" i="17"/>
  <c r="AU29" i="17"/>
  <c r="AU30" i="17"/>
  <c r="AU31" i="17"/>
  <c r="AU32" i="17"/>
  <c r="AU33" i="17"/>
  <c r="AU34" i="17"/>
  <c r="AU35" i="17"/>
  <c r="AU36" i="17"/>
  <c r="AU37" i="17"/>
  <c r="AU39" i="17"/>
  <c r="AU41" i="17"/>
  <c r="AU43" i="17"/>
  <c r="AU45" i="17"/>
  <c r="AU47" i="17"/>
  <c r="AU27" i="17"/>
  <c r="AU49" i="17"/>
  <c r="AU50" i="17"/>
  <c r="AU51" i="17"/>
  <c r="AU52" i="17"/>
  <c r="AU53" i="17"/>
  <c r="AU54" i="17"/>
  <c r="AU55" i="17"/>
  <c r="AU56" i="17"/>
  <c r="AU57" i="17"/>
  <c r="AU58" i="17"/>
  <c r="AU59" i="17"/>
  <c r="AU60" i="17"/>
  <c r="AU61" i="17"/>
  <c r="AU62" i="17"/>
  <c r="AU38" i="17"/>
  <c r="AU40" i="17"/>
  <c r="AU42" i="17"/>
  <c r="AU44" i="17"/>
  <c r="AU46" i="17"/>
  <c r="AU48" i="17"/>
  <c r="AU63" i="17"/>
  <c r="AU64" i="17"/>
  <c r="AU65" i="17"/>
  <c r="AU66" i="17"/>
  <c r="AU67" i="17"/>
  <c r="AU68" i="17"/>
  <c r="AU69" i="17"/>
  <c r="AU70" i="17"/>
  <c r="AU71" i="17"/>
  <c r="AU72" i="17"/>
  <c r="AU73" i="17"/>
  <c r="AU74" i="17"/>
  <c r="AU75" i="17"/>
  <c r="AU76" i="17"/>
  <c r="AU77" i="17"/>
  <c r="AU78" i="17"/>
  <c r="AU79" i="17"/>
  <c r="AU80" i="17"/>
  <c r="AU81" i="17"/>
  <c r="AU82" i="17"/>
  <c r="AU83" i="17"/>
  <c r="AU84" i="17"/>
  <c r="AU85" i="17"/>
  <c r="AU86" i="17"/>
  <c r="AU87" i="17"/>
  <c r="AU88" i="17"/>
  <c r="AU89" i="17"/>
  <c r="AU90" i="17"/>
  <c r="AU91" i="17"/>
  <c r="AU92" i="17"/>
  <c r="AU93" i="17"/>
  <c r="AU94" i="17"/>
  <c r="AU95" i="17"/>
  <c r="AU96" i="17"/>
  <c r="AU97" i="17"/>
  <c r="AU98" i="17"/>
  <c r="AU99" i="17"/>
  <c r="AU100" i="17"/>
  <c r="AU101" i="17"/>
  <c r="AU102" i="17"/>
  <c r="AU103" i="17"/>
  <c r="AU104" i="17"/>
  <c r="AU105" i="17"/>
  <c r="AU106" i="17"/>
  <c r="AU107" i="17"/>
  <c r="AU108" i="17"/>
  <c r="AU109" i="17"/>
  <c r="AU110" i="17"/>
  <c r="AU111" i="17"/>
  <c r="AU112" i="17"/>
  <c r="AU113" i="17"/>
  <c r="AU114" i="17"/>
  <c r="AU115" i="17"/>
  <c r="AU116" i="17"/>
  <c r="AU117" i="17"/>
  <c r="AU118" i="17"/>
  <c r="AU119" i="17"/>
  <c r="AU120" i="17"/>
  <c r="AU121" i="17"/>
  <c r="AU122" i="17"/>
  <c r="AU123" i="17"/>
  <c r="AU124" i="17"/>
  <c r="AU125" i="17"/>
  <c r="AU126" i="17"/>
  <c r="AU127" i="17"/>
  <c r="AU128" i="17"/>
  <c r="AU129" i="17"/>
  <c r="AU130" i="17"/>
  <c r="AU131" i="17"/>
  <c r="AU132" i="17"/>
  <c r="AU133" i="17"/>
  <c r="AU134" i="17"/>
  <c r="AU135" i="17"/>
  <c r="AU136" i="17"/>
  <c r="AU137" i="17"/>
  <c r="AU138" i="17"/>
  <c r="AU139" i="17"/>
  <c r="AU140" i="17"/>
  <c r="AU141" i="17"/>
  <c r="AU142" i="17"/>
  <c r="AU143" i="17"/>
  <c r="AU144" i="17"/>
  <c r="AU145" i="17"/>
  <c r="AU146" i="17"/>
  <c r="AU147" i="17"/>
  <c r="AU148" i="17"/>
  <c r="AU149" i="17"/>
  <c r="AU150" i="17"/>
  <c r="AU151" i="17"/>
  <c r="AU152" i="17"/>
  <c r="AU153" i="17"/>
  <c r="AU154" i="17"/>
  <c r="AU155" i="17"/>
  <c r="AU156" i="17"/>
  <c r="AU157" i="17"/>
  <c r="AU158" i="17"/>
  <c r="AU159" i="17"/>
  <c r="AU160" i="17"/>
  <c r="AU161" i="17"/>
  <c r="AU162" i="17"/>
  <c r="AU163" i="17"/>
  <c r="AU164" i="17"/>
  <c r="AU165" i="17"/>
  <c r="AU166" i="17"/>
  <c r="AU167" i="17"/>
  <c r="AU168" i="17"/>
  <c r="AU212" i="17"/>
  <c r="AU213" i="17"/>
  <c r="AU170" i="17"/>
  <c r="AU174" i="17"/>
  <c r="AU178" i="17"/>
  <c r="AU182" i="17"/>
  <c r="AU186" i="17"/>
  <c r="AU190" i="17"/>
  <c r="AU194" i="17"/>
  <c r="AU198" i="17"/>
  <c r="AU169" i="17"/>
  <c r="AU173" i="17"/>
  <c r="AU177" i="17"/>
  <c r="AU181" i="17"/>
  <c r="AU185" i="17"/>
  <c r="AU189" i="17"/>
  <c r="AU193" i="17"/>
  <c r="AU197" i="17"/>
  <c r="AU201" i="17"/>
  <c r="AU214" i="17"/>
  <c r="AU215" i="17"/>
  <c r="AU216" i="17"/>
  <c r="AU217" i="17"/>
  <c r="AU218" i="17"/>
  <c r="AU219" i="17"/>
  <c r="AU220" i="17"/>
  <c r="AU221" i="17"/>
  <c r="AU222" i="17"/>
  <c r="AU223" i="17"/>
  <c r="AU224" i="17"/>
  <c r="AU225" i="17"/>
  <c r="AU226" i="17"/>
  <c r="AU227" i="17"/>
  <c r="AU228" i="17"/>
  <c r="AU229" i="17"/>
  <c r="AU230" i="17"/>
  <c r="AU231" i="17"/>
  <c r="AU232" i="17"/>
  <c r="AU233" i="17"/>
  <c r="AU234" i="17"/>
  <c r="AU235" i="17"/>
  <c r="AU236" i="17"/>
  <c r="AU237" i="17"/>
  <c r="AU238" i="17"/>
  <c r="AU239" i="17"/>
  <c r="AU240" i="17"/>
  <c r="AU241" i="17"/>
  <c r="AU242" i="17"/>
  <c r="AU243" i="17"/>
  <c r="AU244" i="17"/>
  <c r="AU245" i="17"/>
  <c r="AU246" i="17"/>
  <c r="AU247" i="17"/>
  <c r="AU248" i="17"/>
  <c r="AU249" i="17"/>
  <c r="AU250" i="17"/>
  <c r="AU251" i="17"/>
  <c r="AU252" i="17"/>
  <c r="AU253" i="17"/>
  <c r="AU254" i="17"/>
  <c r="AU255" i="17"/>
  <c r="AU256" i="17"/>
  <c r="AU257" i="17"/>
  <c r="AU258" i="17"/>
  <c r="AU259" i="17"/>
  <c r="AU260" i="17"/>
  <c r="AU172" i="17"/>
  <c r="AU176" i="17"/>
  <c r="AU180" i="17"/>
  <c r="AU184" i="17"/>
  <c r="AU188" i="17"/>
  <c r="AU192" i="17"/>
  <c r="AU196" i="17"/>
  <c r="AU200" i="17"/>
  <c r="AU175" i="17"/>
  <c r="AU191" i="17"/>
  <c r="AU179" i="17"/>
  <c r="AU195" i="17"/>
  <c r="AU261" i="17"/>
  <c r="AU262" i="17"/>
  <c r="AU263" i="17"/>
  <c r="AU264" i="17"/>
  <c r="AU265" i="17"/>
  <c r="AU266" i="17"/>
  <c r="AU267" i="17"/>
  <c r="AU268" i="17"/>
  <c r="AU269" i="17"/>
  <c r="AU270" i="17"/>
  <c r="AU271" i="17"/>
  <c r="AU272" i="17"/>
  <c r="AU273" i="17"/>
  <c r="AU274" i="17"/>
  <c r="AU275" i="17"/>
  <c r="AU276" i="17"/>
  <c r="AU277" i="17"/>
  <c r="AU278" i="17"/>
  <c r="AU279" i="17"/>
  <c r="AU280" i="17"/>
  <c r="AU281" i="17"/>
  <c r="AU282" i="17"/>
  <c r="AU283" i="17"/>
  <c r="AU284" i="17"/>
  <c r="AU285" i="17"/>
  <c r="AU286" i="17"/>
  <c r="AU287" i="17"/>
  <c r="AU288" i="17"/>
  <c r="AU289" i="17"/>
  <c r="AU290" i="17"/>
  <c r="AU291" i="17"/>
  <c r="AU292" i="17"/>
  <c r="AU293" i="17"/>
  <c r="AU294" i="17"/>
  <c r="AU295" i="17"/>
  <c r="AU296" i="17"/>
  <c r="AU297" i="17"/>
  <c r="AU298" i="17"/>
  <c r="AU299" i="17"/>
  <c r="AU300" i="17"/>
  <c r="AU301" i="17"/>
  <c r="AU302" i="17"/>
  <c r="AU303" i="17"/>
  <c r="AU304" i="17"/>
  <c r="AU305" i="17"/>
  <c r="AU306" i="17"/>
  <c r="AU307" i="17"/>
  <c r="AU308" i="17"/>
  <c r="AU309" i="17"/>
  <c r="AU310" i="17"/>
  <c r="AU311" i="17"/>
  <c r="AU312" i="17"/>
  <c r="AU313" i="17"/>
  <c r="AU314" i="17"/>
  <c r="AU315" i="17"/>
  <c r="AU316" i="17"/>
  <c r="AU317" i="17"/>
  <c r="AU318" i="17"/>
  <c r="AU319" i="17"/>
  <c r="AU320" i="17"/>
  <c r="AU321" i="17"/>
  <c r="AU322" i="17"/>
  <c r="AU323" i="17"/>
  <c r="AU324" i="17"/>
  <c r="AU325" i="17"/>
  <c r="AU326" i="17"/>
  <c r="AU327" i="17"/>
  <c r="AU328" i="17"/>
  <c r="AU329" i="17"/>
  <c r="AU330" i="17"/>
  <c r="AU331" i="17"/>
  <c r="AU332" i="17"/>
  <c r="AU333" i="17"/>
  <c r="AU334" i="17"/>
  <c r="AU335" i="17"/>
  <c r="AU336" i="17"/>
  <c r="AU337" i="17"/>
  <c r="AU338" i="17"/>
  <c r="AU339" i="17"/>
  <c r="AU340" i="17"/>
  <c r="AU341" i="17"/>
  <c r="AU342" i="17"/>
  <c r="AU343" i="17"/>
  <c r="AU344" i="17"/>
  <c r="AU345" i="17"/>
  <c r="AU346" i="17"/>
  <c r="AU347" i="17"/>
  <c r="AU348" i="17"/>
  <c r="AU349" i="17"/>
  <c r="AU350" i="17"/>
  <c r="AU351" i="17"/>
  <c r="AU352" i="17"/>
  <c r="AU353" i="17"/>
  <c r="AU354" i="17"/>
  <c r="AU355" i="17"/>
  <c r="AU356" i="17"/>
  <c r="AU357" i="17"/>
  <c r="AU358" i="17"/>
  <c r="AU359" i="17"/>
  <c r="AU360" i="17"/>
  <c r="AU361" i="17"/>
  <c r="AU362" i="17"/>
  <c r="AU363" i="17"/>
  <c r="AU364" i="17"/>
  <c r="AU365" i="17"/>
  <c r="AU366" i="17"/>
  <c r="AU183" i="17"/>
  <c r="AU199" i="17"/>
  <c r="AU187" i="17"/>
  <c r="AU367" i="17"/>
  <c r="AU368" i="17"/>
  <c r="AU369" i="17"/>
  <c r="AU370" i="17"/>
  <c r="AU371" i="17"/>
  <c r="AU372" i="17"/>
  <c r="AU373" i="17"/>
  <c r="AU374" i="17"/>
  <c r="AU375" i="17"/>
  <c r="AU376" i="17"/>
  <c r="AU377" i="17"/>
  <c r="AU378" i="17"/>
  <c r="AU379" i="17"/>
  <c r="AU380" i="17"/>
  <c r="AU381" i="17"/>
  <c r="AU382" i="17"/>
  <c r="AU383" i="17"/>
  <c r="AU384" i="17"/>
  <c r="AU385" i="17"/>
  <c r="AU386" i="17"/>
  <c r="AU387" i="17"/>
  <c r="AU388" i="17"/>
  <c r="AU389" i="17"/>
  <c r="AU390" i="17"/>
  <c r="AU391" i="17"/>
  <c r="AU392" i="17"/>
  <c r="AU393" i="17"/>
  <c r="AU394" i="17"/>
  <c r="AU395" i="17"/>
  <c r="AU396" i="17"/>
  <c r="AU397" i="17"/>
  <c r="AU398" i="17"/>
  <c r="AU399" i="17"/>
  <c r="AU400" i="17"/>
  <c r="AU401" i="17"/>
  <c r="AU402" i="17"/>
  <c r="AU403" i="17"/>
  <c r="AU404" i="17"/>
  <c r="AU405" i="17"/>
  <c r="AU406" i="17"/>
  <c r="AU407" i="17"/>
  <c r="AU408" i="17"/>
  <c r="AU409" i="17"/>
  <c r="AU410" i="17"/>
  <c r="AU411" i="17"/>
  <c r="AU171" i="17"/>
  <c r="AQ2" i="17"/>
  <c r="AQ3" i="17"/>
  <c r="AQ4" i="17"/>
  <c r="AQ5" i="17"/>
  <c r="AQ6" i="17"/>
  <c r="AQ7" i="17"/>
  <c r="AQ8" i="17"/>
  <c r="AQ9" i="17"/>
  <c r="AQ10" i="17"/>
  <c r="AQ11" i="17"/>
  <c r="AQ12" i="17"/>
  <c r="AQ13" i="17"/>
  <c r="AQ14" i="17"/>
  <c r="AQ15" i="17"/>
  <c r="AQ16" i="17"/>
  <c r="AQ17" i="17"/>
  <c r="AQ18" i="17"/>
  <c r="AQ19" i="17"/>
  <c r="AQ20" i="17"/>
  <c r="AQ21" i="17"/>
  <c r="AQ22" i="17"/>
  <c r="AQ23" i="17"/>
  <c r="AQ24" i="17"/>
  <c r="AQ25" i="17"/>
  <c r="AQ26" i="17"/>
  <c r="AQ27" i="17"/>
  <c r="AQ29" i="17"/>
  <c r="AQ30" i="17"/>
  <c r="AQ31" i="17"/>
  <c r="AQ32" i="17"/>
  <c r="AQ33" i="17"/>
  <c r="AQ34" i="17"/>
  <c r="AQ35" i="17"/>
  <c r="AQ36" i="17"/>
  <c r="AQ38" i="17"/>
  <c r="AQ40" i="17"/>
  <c r="AQ42" i="17"/>
  <c r="AQ44" i="17"/>
  <c r="AQ46" i="17"/>
  <c r="AQ48" i="17"/>
  <c r="AQ28" i="17"/>
  <c r="AQ37" i="17"/>
  <c r="AQ39" i="17"/>
  <c r="AQ41" i="17"/>
  <c r="AQ43" i="17"/>
  <c r="AQ45" i="17"/>
  <c r="AQ47" i="17"/>
  <c r="AQ49" i="17"/>
  <c r="AQ50" i="17"/>
  <c r="AQ51" i="17"/>
  <c r="AQ52" i="17"/>
  <c r="AQ53" i="17"/>
  <c r="AQ54" i="17"/>
  <c r="AQ55" i="17"/>
  <c r="AQ56" i="17"/>
  <c r="AQ57" i="17"/>
  <c r="AQ58" i="17"/>
  <c r="AQ59" i="17"/>
  <c r="AQ60" i="17"/>
  <c r="AQ61" i="17"/>
  <c r="AQ62" i="17"/>
  <c r="AQ63" i="17"/>
  <c r="AQ64" i="17"/>
  <c r="AQ65" i="17"/>
  <c r="AQ66" i="17"/>
  <c r="AQ67" i="17"/>
  <c r="AQ68" i="17"/>
  <c r="AQ69" i="17"/>
  <c r="AQ70" i="17"/>
  <c r="AQ71" i="17"/>
  <c r="AQ72" i="17"/>
  <c r="AQ73" i="17"/>
  <c r="AQ74" i="17"/>
  <c r="AQ75" i="17"/>
  <c r="AQ76" i="17"/>
  <c r="AQ77" i="17"/>
  <c r="AQ78" i="17"/>
  <c r="AQ79" i="17"/>
  <c r="AQ80" i="17"/>
  <c r="AQ81" i="17"/>
  <c r="AQ82" i="17"/>
  <c r="AQ83" i="17"/>
  <c r="AQ84" i="17"/>
  <c r="AQ85" i="17"/>
  <c r="AQ86" i="17"/>
  <c r="AQ87" i="17"/>
  <c r="AQ88" i="17"/>
  <c r="AQ89" i="17"/>
  <c r="AQ90" i="17"/>
  <c r="AQ91" i="17"/>
  <c r="AQ92" i="17"/>
  <c r="AQ93" i="17"/>
  <c r="AQ94" i="17"/>
  <c r="AQ95" i="17"/>
  <c r="AQ96" i="17"/>
  <c r="AQ97" i="17"/>
  <c r="AQ98" i="17"/>
  <c r="AQ99" i="17"/>
  <c r="AQ100" i="17"/>
  <c r="AQ101" i="17"/>
  <c r="AQ102" i="17"/>
  <c r="AQ103" i="17"/>
  <c r="AQ104" i="17"/>
  <c r="AQ105" i="17"/>
  <c r="AQ106" i="17"/>
  <c r="AQ107" i="17"/>
  <c r="AQ108" i="17"/>
  <c r="AQ109" i="17"/>
  <c r="AQ110" i="17"/>
  <c r="AQ111" i="17"/>
  <c r="AQ112" i="17"/>
  <c r="AQ113" i="17"/>
  <c r="AQ114" i="17"/>
  <c r="AQ115" i="17"/>
  <c r="AQ116" i="17"/>
  <c r="AQ117" i="17"/>
  <c r="AQ118" i="17"/>
  <c r="AQ119" i="17"/>
  <c r="AQ120" i="17"/>
  <c r="AQ121" i="17"/>
  <c r="AQ122" i="17"/>
  <c r="AQ123" i="17"/>
  <c r="AQ124" i="17"/>
  <c r="AQ125" i="17"/>
  <c r="AQ126" i="17"/>
  <c r="AQ127" i="17"/>
  <c r="AQ128" i="17"/>
  <c r="AQ129" i="17"/>
  <c r="AQ130" i="17"/>
  <c r="AQ131" i="17"/>
  <c r="AQ132" i="17"/>
  <c r="AQ133" i="17"/>
  <c r="AQ134" i="17"/>
  <c r="AQ135" i="17"/>
  <c r="AQ136" i="17"/>
  <c r="AQ137" i="17"/>
  <c r="AQ138" i="17"/>
  <c r="AQ139" i="17"/>
  <c r="AQ140" i="17"/>
  <c r="AQ141" i="17"/>
  <c r="AQ142" i="17"/>
  <c r="AQ143" i="17"/>
  <c r="AQ144" i="17"/>
  <c r="AQ145" i="17"/>
  <c r="AQ146" i="17"/>
  <c r="AQ147" i="17"/>
  <c r="AQ148" i="17"/>
  <c r="AQ149" i="17"/>
  <c r="AQ150" i="17"/>
  <c r="AQ151" i="17"/>
  <c r="AQ152" i="17"/>
  <c r="AQ153" i="17"/>
  <c r="AQ154" i="17"/>
  <c r="AQ155" i="17"/>
  <c r="AQ156" i="17"/>
  <c r="AQ157" i="17"/>
  <c r="AQ158" i="17"/>
  <c r="AQ159" i="17"/>
  <c r="AQ160" i="17"/>
  <c r="AQ161" i="17"/>
  <c r="AQ162" i="17"/>
  <c r="AQ163" i="17"/>
  <c r="AQ164" i="17"/>
  <c r="AQ165" i="17"/>
  <c r="AQ166" i="17"/>
  <c r="AQ167" i="17"/>
  <c r="AQ168" i="17"/>
  <c r="AQ169" i="17"/>
  <c r="AQ212" i="17"/>
  <c r="AQ213" i="17"/>
  <c r="AQ173" i="17"/>
  <c r="AQ177" i="17"/>
  <c r="AQ181" i="17"/>
  <c r="AQ185" i="17"/>
  <c r="AQ189" i="17"/>
  <c r="AQ193" i="17"/>
  <c r="AQ197" i="17"/>
  <c r="AQ201" i="17"/>
  <c r="AQ172" i="17"/>
  <c r="AQ176" i="17"/>
  <c r="AQ180" i="17"/>
  <c r="AQ184" i="17"/>
  <c r="AQ188" i="17"/>
  <c r="AQ192" i="17"/>
  <c r="AQ196" i="17"/>
  <c r="AQ200" i="17"/>
  <c r="AQ214" i="17"/>
  <c r="AQ215" i="17"/>
  <c r="AQ216" i="17"/>
  <c r="AQ217" i="17"/>
  <c r="AQ218" i="17"/>
  <c r="AQ219" i="17"/>
  <c r="AQ220" i="17"/>
  <c r="AQ221" i="17"/>
  <c r="AQ222" i="17"/>
  <c r="AQ223" i="17"/>
  <c r="AQ224" i="17"/>
  <c r="AQ225" i="17"/>
  <c r="AQ226" i="17"/>
  <c r="AQ227" i="17"/>
  <c r="AQ228" i="17"/>
  <c r="AQ229" i="17"/>
  <c r="AQ230" i="17"/>
  <c r="AQ231" i="17"/>
  <c r="AQ232" i="17"/>
  <c r="AQ233" i="17"/>
  <c r="AQ234" i="17"/>
  <c r="AQ235" i="17"/>
  <c r="AQ236" i="17"/>
  <c r="AQ237" i="17"/>
  <c r="AQ238" i="17"/>
  <c r="AQ239" i="17"/>
  <c r="AQ240" i="17"/>
  <c r="AQ241" i="17"/>
  <c r="AQ242" i="17"/>
  <c r="AQ243" i="17"/>
  <c r="AQ244" i="17"/>
  <c r="AQ245" i="17"/>
  <c r="AQ246" i="17"/>
  <c r="AQ247" i="17"/>
  <c r="AQ248" i="17"/>
  <c r="AQ249" i="17"/>
  <c r="AQ250" i="17"/>
  <c r="AQ251" i="17"/>
  <c r="AQ252" i="17"/>
  <c r="AQ253" i="17"/>
  <c r="AQ254" i="17"/>
  <c r="AQ255" i="17"/>
  <c r="AQ256" i="17"/>
  <c r="AQ257" i="17"/>
  <c r="AQ258" i="17"/>
  <c r="AQ259" i="17"/>
  <c r="AQ260" i="17"/>
  <c r="AQ261" i="17"/>
  <c r="AQ171" i="17"/>
  <c r="AQ175" i="17"/>
  <c r="AQ179" i="17"/>
  <c r="AQ183" i="17"/>
  <c r="AQ187" i="17"/>
  <c r="AQ191" i="17"/>
  <c r="AQ195" i="17"/>
  <c r="AQ199" i="17"/>
  <c r="AQ174" i="17"/>
  <c r="AQ190" i="17"/>
  <c r="AQ178" i="17"/>
  <c r="AQ194" i="17"/>
  <c r="AQ262" i="17"/>
  <c r="AQ263" i="17"/>
  <c r="AQ264" i="17"/>
  <c r="AQ265" i="17"/>
  <c r="AQ266" i="17"/>
  <c r="AQ267" i="17"/>
  <c r="AQ268" i="17"/>
  <c r="AQ269" i="17"/>
  <c r="AQ270" i="17"/>
  <c r="AQ271" i="17"/>
  <c r="AQ272" i="17"/>
  <c r="AQ273" i="17"/>
  <c r="AQ274" i="17"/>
  <c r="AQ275" i="17"/>
  <c r="AQ276" i="17"/>
  <c r="AQ277" i="17"/>
  <c r="AQ278" i="17"/>
  <c r="AQ279" i="17"/>
  <c r="AQ280" i="17"/>
  <c r="AQ281" i="17"/>
  <c r="AQ282" i="17"/>
  <c r="AQ283" i="17"/>
  <c r="AQ284" i="17"/>
  <c r="AQ285" i="17"/>
  <c r="AQ286" i="17"/>
  <c r="AQ287" i="17"/>
  <c r="AQ288" i="17"/>
  <c r="AQ289" i="17"/>
  <c r="AQ290" i="17"/>
  <c r="AQ291" i="17"/>
  <c r="AQ292" i="17"/>
  <c r="AQ293" i="17"/>
  <c r="AQ294" i="17"/>
  <c r="AQ295" i="17"/>
  <c r="AQ296" i="17"/>
  <c r="AQ297" i="17"/>
  <c r="AQ298" i="17"/>
  <c r="AQ299" i="17"/>
  <c r="AQ300" i="17"/>
  <c r="AQ301" i="17"/>
  <c r="AQ302" i="17"/>
  <c r="AQ303" i="17"/>
  <c r="AQ304" i="17"/>
  <c r="AQ305" i="17"/>
  <c r="AQ306" i="17"/>
  <c r="AQ307" i="17"/>
  <c r="AQ308" i="17"/>
  <c r="AQ309" i="17"/>
  <c r="AQ310" i="17"/>
  <c r="AQ311" i="17"/>
  <c r="AQ312" i="17"/>
  <c r="AQ313" i="17"/>
  <c r="AQ314" i="17"/>
  <c r="AQ315" i="17"/>
  <c r="AQ316" i="17"/>
  <c r="AQ317" i="17"/>
  <c r="AQ318" i="17"/>
  <c r="AQ319" i="17"/>
  <c r="AQ320" i="17"/>
  <c r="AQ321" i="17"/>
  <c r="AQ322" i="17"/>
  <c r="AQ323" i="17"/>
  <c r="AQ324" i="17"/>
  <c r="AQ325" i="17"/>
  <c r="AQ326" i="17"/>
  <c r="AQ327" i="17"/>
  <c r="AQ328" i="17"/>
  <c r="AQ329" i="17"/>
  <c r="AQ330" i="17"/>
  <c r="AQ331" i="17"/>
  <c r="AQ332" i="17"/>
  <c r="AQ333" i="17"/>
  <c r="AQ334" i="17"/>
  <c r="AQ335" i="17"/>
  <c r="AQ336" i="17"/>
  <c r="AQ337" i="17"/>
  <c r="AQ338" i="17"/>
  <c r="AQ339" i="17"/>
  <c r="AQ340" i="17"/>
  <c r="AQ341" i="17"/>
  <c r="AQ342" i="17"/>
  <c r="AQ343" i="17"/>
  <c r="AQ344" i="17"/>
  <c r="AQ345" i="17"/>
  <c r="AQ346" i="17"/>
  <c r="AQ347" i="17"/>
  <c r="AQ348" i="17"/>
  <c r="AQ349" i="17"/>
  <c r="AQ350" i="17"/>
  <c r="AQ351" i="17"/>
  <c r="AQ352" i="17"/>
  <c r="AQ353" i="17"/>
  <c r="AQ354" i="17"/>
  <c r="AQ355" i="17"/>
  <c r="AQ356" i="17"/>
  <c r="AQ357" i="17"/>
  <c r="AQ358" i="17"/>
  <c r="AQ359" i="17"/>
  <c r="AQ360" i="17"/>
  <c r="AQ361" i="17"/>
  <c r="AQ362" i="17"/>
  <c r="AQ363" i="17"/>
  <c r="AQ364" i="17"/>
  <c r="AQ365" i="17"/>
  <c r="AQ366" i="17"/>
  <c r="AQ182" i="17"/>
  <c r="AQ198" i="17"/>
  <c r="AQ170" i="17"/>
  <c r="AQ367" i="17"/>
  <c r="AQ368" i="17"/>
  <c r="AQ369" i="17"/>
  <c r="AQ370" i="17"/>
  <c r="AQ371" i="17"/>
  <c r="AQ372" i="17"/>
  <c r="AQ373" i="17"/>
  <c r="AQ374" i="17"/>
  <c r="AQ375" i="17"/>
  <c r="AQ376" i="17"/>
  <c r="AQ377" i="17"/>
  <c r="AQ378" i="17"/>
  <c r="AQ379" i="17"/>
  <c r="AQ380" i="17"/>
  <c r="AQ381" i="17"/>
  <c r="AQ382" i="17"/>
  <c r="AQ383" i="17"/>
  <c r="AQ384" i="17"/>
  <c r="AQ385" i="17"/>
  <c r="AQ386" i="17"/>
  <c r="AQ387" i="17"/>
  <c r="AQ388" i="17"/>
  <c r="AQ389" i="17"/>
  <c r="AQ390" i="17"/>
  <c r="AQ391" i="17"/>
  <c r="AQ392" i="17"/>
  <c r="AQ393" i="17"/>
  <c r="AQ394" i="17"/>
  <c r="AQ395" i="17"/>
  <c r="AQ396" i="17"/>
  <c r="AQ397" i="17"/>
  <c r="AQ398" i="17"/>
  <c r="AQ399" i="17"/>
  <c r="AQ400" i="17"/>
  <c r="AQ401" i="17"/>
  <c r="AQ402" i="17"/>
  <c r="AQ403" i="17"/>
  <c r="AQ404" i="17"/>
  <c r="AQ405" i="17"/>
  <c r="AQ406" i="17"/>
  <c r="AQ407" i="17"/>
  <c r="AQ408" i="17"/>
  <c r="AQ409" i="17"/>
  <c r="AQ410" i="17"/>
  <c r="AQ411" i="17"/>
  <c r="AQ186" i="17"/>
  <c r="AM2" i="17"/>
  <c r="AM3" i="17"/>
  <c r="AM4" i="17"/>
  <c r="AM5" i="17"/>
  <c r="AM6" i="17"/>
  <c r="AM7" i="17"/>
  <c r="AM8" i="17"/>
  <c r="AM9" i="17"/>
  <c r="AM10" i="17"/>
  <c r="AM11" i="17"/>
  <c r="AM12" i="17"/>
  <c r="AM13" i="17"/>
  <c r="AM14" i="17"/>
  <c r="AM15" i="17"/>
  <c r="AM16" i="17"/>
  <c r="AM17" i="17"/>
  <c r="AM18" i="17"/>
  <c r="AM19" i="17"/>
  <c r="AM20" i="17"/>
  <c r="AM21" i="17"/>
  <c r="AM22" i="17"/>
  <c r="AM23" i="17"/>
  <c r="AM24" i="17"/>
  <c r="AM25" i="17"/>
  <c r="AM26" i="17"/>
  <c r="AM27" i="17"/>
  <c r="AM29" i="17"/>
  <c r="AM30" i="17"/>
  <c r="AM31" i="17"/>
  <c r="AM32" i="17"/>
  <c r="AM33" i="17"/>
  <c r="AM34" i="17"/>
  <c r="AM35" i="17"/>
  <c r="AM36" i="17"/>
  <c r="AM37" i="17"/>
  <c r="AM28" i="17"/>
  <c r="AM38" i="17"/>
  <c r="AM40" i="17"/>
  <c r="AM42" i="17"/>
  <c r="AM44" i="17"/>
  <c r="AM46" i="17"/>
  <c r="AM48" i="17"/>
  <c r="AM49" i="17"/>
  <c r="AM50" i="17"/>
  <c r="AM51" i="17"/>
  <c r="AM52" i="17"/>
  <c r="AM53" i="17"/>
  <c r="AM54" i="17"/>
  <c r="AM55" i="17"/>
  <c r="AM56" i="17"/>
  <c r="AM57" i="17"/>
  <c r="AM58" i="17"/>
  <c r="AM59" i="17"/>
  <c r="AM60" i="17"/>
  <c r="AM61" i="17"/>
  <c r="AM62" i="17"/>
  <c r="AM39" i="17"/>
  <c r="AM41" i="17"/>
  <c r="AM43" i="17"/>
  <c r="AM45" i="17"/>
  <c r="AM47" i="17"/>
  <c r="AM63" i="17"/>
  <c r="AM64" i="17"/>
  <c r="AM65" i="17"/>
  <c r="AM66" i="17"/>
  <c r="AM67" i="17"/>
  <c r="AM68" i="17"/>
  <c r="AM69" i="17"/>
  <c r="AM70" i="17"/>
  <c r="AM71" i="17"/>
  <c r="AM72" i="17"/>
  <c r="AM73" i="17"/>
  <c r="AM74" i="17"/>
  <c r="AM75" i="17"/>
  <c r="AM76" i="17"/>
  <c r="AM77" i="17"/>
  <c r="AM78" i="17"/>
  <c r="AM79" i="17"/>
  <c r="AM80" i="17"/>
  <c r="AM81" i="17"/>
  <c r="AM82" i="17"/>
  <c r="AM83" i="17"/>
  <c r="AM84" i="17"/>
  <c r="AM85" i="17"/>
  <c r="AM86" i="17"/>
  <c r="AM87" i="17"/>
  <c r="AM88" i="17"/>
  <c r="AM89" i="17"/>
  <c r="AM90" i="17"/>
  <c r="AM91" i="17"/>
  <c r="AM92" i="17"/>
  <c r="AM93" i="17"/>
  <c r="AM94" i="17"/>
  <c r="AM95" i="17"/>
  <c r="AM96" i="17"/>
  <c r="AM97" i="17"/>
  <c r="AM98" i="17"/>
  <c r="AM99" i="17"/>
  <c r="AM100" i="17"/>
  <c r="AM101" i="17"/>
  <c r="AM102" i="17"/>
  <c r="AM103" i="17"/>
  <c r="AM104" i="17"/>
  <c r="AM105" i="17"/>
  <c r="AM106" i="17"/>
  <c r="AM107" i="17"/>
  <c r="AM108" i="17"/>
  <c r="AM109" i="17"/>
  <c r="AM110" i="17"/>
  <c r="AM111" i="17"/>
  <c r="AM112" i="17"/>
  <c r="AM113" i="17"/>
  <c r="AM114" i="17"/>
  <c r="AM115" i="17"/>
  <c r="AM116" i="17"/>
  <c r="AM117" i="17"/>
  <c r="AM118" i="17"/>
  <c r="AM119" i="17"/>
  <c r="AM120" i="17"/>
  <c r="AM121" i="17"/>
  <c r="AM122" i="17"/>
  <c r="AM123" i="17"/>
  <c r="AM124" i="17"/>
  <c r="AM125" i="17"/>
  <c r="AM126" i="17"/>
  <c r="AM127" i="17"/>
  <c r="AM128" i="17"/>
  <c r="AM129" i="17"/>
  <c r="AM130" i="17"/>
  <c r="AM131" i="17"/>
  <c r="AM132" i="17"/>
  <c r="AM133" i="17"/>
  <c r="AM134" i="17"/>
  <c r="AM135" i="17"/>
  <c r="AM136" i="17"/>
  <c r="AM137" i="17"/>
  <c r="AM138" i="17"/>
  <c r="AM139" i="17"/>
  <c r="AM140" i="17"/>
  <c r="AM141" i="17"/>
  <c r="AM142" i="17"/>
  <c r="AM143" i="17"/>
  <c r="AM144" i="17"/>
  <c r="AM145" i="17"/>
  <c r="AM146" i="17"/>
  <c r="AM147" i="17"/>
  <c r="AM148" i="17"/>
  <c r="AM149" i="17"/>
  <c r="AM150" i="17"/>
  <c r="AM151" i="17"/>
  <c r="AM152" i="17"/>
  <c r="AM153" i="17"/>
  <c r="AM154" i="17"/>
  <c r="AM155" i="17"/>
  <c r="AM156" i="17"/>
  <c r="AM157" i="17"/>
  <c r="AM158" i="17"/>
  <c r="AM159" i="17"/>
  <c r="AM160" i="17"/>
  <c r="AM161" i="17"/>
  <c r="AM162" i="17"/>
  <c r="AM163" i="17"/>
  <c r="AM164" i="17"/>
  <c r="AM165" i="17"/>
  <c r="AM166" i="17"/>
  <c r="AM167" i="17"/>
  <c r="AM168" i="17"/>
  <c r="AM169" i="17"/>
  <c r="AM212" i="17"/>
  <c r="AM213" i="17"/>
  <c r="AM172" i="17"/>
  <c r="AM176" i="17"/>
  <c r="AM180" i="17"/>
  <c r="AM184" i="17"/>
  <c r="AM188" i="17"/>
  <c r="AM192" i="17"/>
  <c r="AM196" i="17"/>
  <c r="AM200" i="17"/>
  <c r="AM171" i="17"/>
  <c r="AM175" i="17"/>
  <c r="AM179" i="17"/>
  <c r="AM183" i="17"/>
  <c r="AM187" i="17"/>
  <c r="AM191" i="17"/>
  <c r="AM195" i="17"/>
  <c r="AM199" i="17"/>
  <c r="AM214" i="17"/>
  <c r="AM215" i="17"/>
  <c r="AM216" i="17"/>
  <c r="AM217" i="17"/>
  <c r="AM218" i="17"/>
  <c r="AM219" i="17"/>
  <c r="AM220" i="17"/>
  <c r="AM221" i="17"/>
  <c r="AM222" i="17"/>
  <c r="AM223" i="17"/>
  <c r="AM224" i="17"/>
  <c r="AM225" i="17"/>
  <c r="AM226" i="17"/>
  <c r="AM227" i="17"/>
  <c r="AM228" i="17"/>
  <c r="AM229" i="17"/>
  <c r="AM230" i="17"/>
  <c r="AM231" i="17"/>
  <c r="AM232" i="17"/>
  <c r="AM233" i="17"/>
  <c r="AM234" i="17"/>
  <c r="AM235" i="17"/>
  <c r="AM236" i="17"/>
  <c r="AM237" i="17"/>
  <c r="AM238" i="17"/>
  <c r="AM239" i="17"/>
  <c r="AM240" i="17"/>
  <c r="AM241" i="17"/>
  <c r="AM242" i="17"/>
  <c r="AM243" i="17"/>
  <c r="AM244" i="17"/>
  <c r="AM245" i="17"/>
  <c r="AM246" i="17"/>
  <c r="AM247" i="17"/>
  <c r="AM248" i="17"/>
  <c r="AM249" i="17"/>
  <c r="AM250" i="17"/>
  <c r="AM251" i="17"/>
  <c r="AM252" i="17"/>
  <c r="AM253" i="17"/>
  <c r="AM254" i="17"/>
  <c r="AM255" i="17"/>
  <c r="AM256" i="17"/>
  <c r="AM257" i="17"/>
  <c r="AM258" i="17"/>
  <c r="AM259" i="17"/>
  <c r="AM260" i="17"/>
  <c r="AM261" i="17"/>
  <c r="AM170" i="17"/>
  <c r="AM174" i="17"/>
  <c r="AM178" i="17"/>
  <c r="AM182" i="17"/>
  <c r="AM186" i="17"/>
  <c r="AM190" i="17"/>
  <c r="AM194" i="17"/>
  <c r="AM198" i="17"/>
  <c r="AM185" i="17"/>
  <c r="AM201" i="17"/>
  <c r="AM173" i="17"/>
  <c r="AM189" i="17"/>
  <c r="AM262" i="17"/>
  <c r="AM263" i="17"/>
  <c r="AM264" i="17"/>
  <c r="AM265" i="17"/>
  <c r="AM266" i="17"/>
  <c r="AM267" i="17"/>
  <c r="AM268" i="17"/>
  <c r="AM269" i="17"/>
  <c r="AM270" i="17"/>
  <c r="AM271" i="17"/>
  <c r="AM272" i="17"/>
  <c r="AM273" i="17"/>
  <c r="AM274" i="17"/>
  <c r="AM275" i="17"/>
  <c r="AM276" i="17"/>
  <c r="AM277" i="17"/>
  <c r="AM278" i="17"/>
  <c r="AM279" i="17"/>
  <c r="AM280" i="17"/>
  <c r="AM281" i="17"/>
  <c r="AM282" i="17"/>
  <c r="AM283" i="17"/>
  <c r="AM284" i="17"/>
  <c r="AM285" i="17"/>
  <c r="AM286" i="17"/>
  <c r="AM287" i="17"/>
  <c r="AM288" i="17"/>
  <c r="AM289" i="17"/>
  <c r="AM290" i="17"/>
  <c r="AM291" i="17"/>
  <c r="AM292" i="17"/>
  <c r="AM293" i="17"/>
  <c r="AM294" i="17"/>
  <c r="AM295" i="17"/>
  <c r="AM296" i="17"/>
  <c r="AM297" i="17"/>
  <c r="AM298" i="17"/>
  <c r="AM299" i="17"/>
  <c r="AM300" i="17"/>
  <c r="AM301" i="17"/>
  <c r="AM302" i="17"/>
  <c r="AM303" i="17"/>
  <c r="AM304" i="17"/>
  <c r="AM305" i="17"/>
  <c r="AM306" i="17"/>
  <c r="AM307" i="17"/>
  <c r="AM308" i="17"/>
  <c r="AM309" i="17"/>
  <c r="AM310" i="17"/>
  <c r="AM311" i="17"/>
  <c r="AM312" i="17"/>
  <c r="AM313" i="17"/>
  <c r="AM314" i="17"/>
  <c r="AM315" i="17"/>
  <c r="AM316" i="17"/>
  <c r="AM317" i="17"/>
  <c r="AM318" i="17"/>
  <c r="AM319" i="17"/>
  <c r="AM320" i="17"/>
  <c r="AM321" i="17"/>
  <c r="AM322" i="17"/>
  <c r="AM323" i="17"/>
  <c r="AM324" i="17"/>
  <c r="AM325" i="17"/>
  <c r="AM326" i="17"/>
  <c r="AM327" i="17"/>
  <c r="AM328" i="17"/>
  <c r="AM329" i="17"/>
  <c r="AM330" i="17"/>
  <c r="AM331" i="17"/>
  <c r="AM332" i="17"/>
  <c r="AM333" i="17"/>
  <c r="AM334" i="17"/>
  <c r="AM335" i="17"/>
  <c r="AM336" i="17"/>
  <c r="AM337" i="17"/>
  <c r="AM338" i="17"/>
  <c r="AM339" i="17"/>
  <c r="AM340" i="17"/>
  <c r="AM341" i="17"/>
  <c r="AM342" i="17"/>
  <c r="AM343" i="17"/>
  <c r="AM344" i="17"/>
  <c r="AM345" i="17"/>
  <c r="AM346" i="17"/>
  <c r="AM347" i="17"/>
  <c r="AM348" i="17"/>
  <c r="AM349" i="17"/>
  <c r="AM350" i="17"/>
  <c r="AM351" i="17"/>
  <c r="AM352" i="17"/>
  <c r="AM353" i="17"/>
  <c r="AM354" i="17"/>
  <c r="AM355" i="17"/>
  <c r="AM356" i="17"/>
  <c r="AM357" i="17"/>
  <c r="AM358" i="17"/>
  <c r="AM359" i="17"/>
  <c r="AM360" i="17"/>
  <c r="AM361" i="17"/>
  <c r="AM362" i="17"/>
  <c r="AM363" i="17"/>
  <c r="AM364" i="17"/>
  <c r="AM365" i="17"/>
  <c r="AM366" i="17"/>
  <c r="AM367" i="17"/>
  <c r="AM177" i="17"/>
  <c r="AM193" i="17"/>
  <c r="AM368" i="17"/>
  <c r="AM369" i="17"/>
  <c r="AM370" i="17"/>
  <c r="AM371" i="17"/>
  <c r="AM372" i="17"/>
  <c r="AM373" i="17"/>
  <c r="AM374" i="17"/>
  <c r="AM375" i="17"/>
  <c r="AM376" i="17"/>
  <c r="AM377" i="17"/>
  <c r="AM378" i="17"/>
  <c r="AM379" i="17"/>
  <c r="AM380" i="17"/>
  <c r="AM381" i="17"/>
  <c r="AM382" i="17"/>
  <c r="AM383" i="17"/>
  <c r="AM384" i="17"/>
  <c r="AM385" i="17"/>
  <c r="AM386" i="17"/>
  <c r="AM387" i="17"/>
  <c r="AM388" i="17"/>
  <c r="AM389" i="17"/>
  <c r="AM390" i="17"/>
  <c r="AM391" i="17"/>
  <c r="AM392" i="17"/>
  <c r="AM393" i="17"/>
  <c r="AM394" i="17"/>
  <c r="AM395" i="17"/>
  <c r="AM396" i="17"/>
  <c r="AM397" i="17"/>
  <c r="AM398" i="17"/>
  <c r="AM399" i="17"/>
  <c r="AM400" i="17"/>
  <c r="AM401" i="17"/>
  <c r="AM402" i="17"/>
  <c r="AM403" i="17"/>
  <c r="AM404" i="17"/>
  <c r="AM405" i="17"/>
  <c r="AM406" i="17"/>
  <c r="AM407" i="17"/>
  <c r="AM408" i="17"/>
  <c r="AM409" i="17"/>
  <c r="AM410" i="17"/>
  <c r="AM411" i="17"/>
  <c r="AM181" i="17"/>
  <c r="AM197" i="17"/>
  <c r="AI2" i="17"/>
  <c r="AI3" i="17"/>
  <c r="AI4" i="17"/>
  <c r="AI5" i="17"/>
  <c r="AI6" i="17"/>
  <c r="AI7" i="17"/>
  <c r="AI8" i="17"/>
  <c r="AI9" i="17"/>
  <c r="AI10" i="17"/>
  <c r="AI11" i="17"/>
  <c r="AI12" i="17"/>
  <c r="AI13" i="17"/>
  <c r="AI14" i="17"/>
  <c r="AI15" i="17"/>
  <c r="AI16" i="17"/>
  <c r="AI17" i="17"/>
  <c r="AI18" i="17"/>
  <c r="AI19" i="17"/>
  <c r="AI20" i="17"/>
  <c r="AI21" i="17"/>
  <c r="AI22" i="17"/>
  <c r="AI23" i="17"/>
  <c r="AI24" i="17"/>
  <c r="AI25" i="17"/>
  <c r="AI26" i="17"/>
  <c r="AI27" i="17"/>
  <c r="AI28" i="17"/>
  <c r="AI29" i="17"/>
  <c r="AI30" i="17"/>
  <c r="AI31" i="17"/>
  <c r="AI32" i="17"/>
  <c r="AI33" i="17"/>
  <c r="AI34" i="17"/>
  <c r="AI35" i="17"/>
  <c r="AI36" i="17"/>
  <c r="AI37" i="17"/>
  <c r="AI39" i="17"/>
  <c r="AI41" i="17"/>
  <c r="AI43" i="17"/>
  <c r="AI45" i="17"/>
  <c r="AI47" i="17"/>
  <c r="AI38" i="17"/>
  <c r="AI40" i="17"/>
  <c r="AI42" i="17"/>
  <c r="AI44" i="17"/>
  <c r="AI46" i="17"/>
  <c r="AI48" i="17"/>
  <c r="AI49" i="17"/>
  <c r="AI50" i="17"/>
  <c r="AI51" i="17"/>
  <c r="AI52" i="17"/>
  <c r="AI53" i="17"/>
  <c r="AI54" i="17"/>
  <c r="AI55" i="17"/>
  <c r="AI56" i="17"/>
  <c r="AI57" i="17"/>
  <c r="AI58" i="17"/>
  <c r="AI59" i="17"/>
  <c r="AI60" i="17"/>
  <c r="AI61" i="17"/>
  <c r="AI62" i="17"/>
  <c r="AI63" i="17"/>
  <c r="AI64" i="17"/>
  <c r="AI65" i="17"/>
  <c r="AI66" i="17"/>
  <c r="AI67" i="17"/>
  <c r="AI68" i="17"/>
  <c r="AI69" i="17"/>
  <c r="AI70" i="17"/>
  <c r="AI71" i="17"/>
  <c r="AI72" i="17"/>
  <c r="AI73" i="17"/>
  <c r="AI74" i="17"/>
  <c r="AI75" i="17"/>
  <c r="AI76" i="17"/>
  <c r="AI77" i="17"/>
  <c r="AI78" i="17"/>
  <c r="AI79" i="17"/>
  <c r="AI80" i="17"/>
  <c r="AI81" i="17"/>
  <c r="AI82" i="17"/>
  <c r="AI83" i="17"/>
  <c r="AI84" i="17"/>
  <c r="AI85" i="17"/>
  <c r="AI86" i="17"/>
  <c r="AI87" i="17"/>
  <c r="AI88" i="17"/>
  <c r="AI89" i="17"/>
  <c r="AI90" i="17"/>
  <c r="AI91" i="17"/>
  <c r="AI92" i="17"/>
  <c r="AI93" i="17"/>
  <c r="AI94" i="17"/>
  <c r="AI95" i="17"/>
  <c r="AI96" i="17"/>
  <c r="AI97" i="17"/>
  <c r="AI98" i="17"/>
  <c r="AI99" i="17"/>
  <c r="AI100" i="17"/>
  <c r="AI101" i="17"/>
  <c r="AI102" i="17"/>
  <c r="AI103" i="17"/>
  <c r="AI104" i="17"/>
  <c r="AI105" i="17"/>
  <c r="AI106" i="17"/>
  <c r="AI107" i="17"/>
  <c r="AI108" i="17"/>
  <c r="AI109" i="17"/>
  <c r="AI110" i="17"/>
  <c r="AI111" i="17"/>
  <c r="AI112" i="17"/>
  <c r="AI113" i="17"/>
  <c r="AI114" i="17"/>
  <c r="AI115" i="17"/>
  <c r="AI116" i="17"/>
  <c r="AI117" i="17"/>
  <c r="AI118" i="17"/>
  <c r="AI119" i="17"/>
  <c r="AI120" i="17"/>
  <c r="AI121" i="17"/>
  <c r="AI122" i="17"/>
  <c r="AI123" i="17"/>
  <c r="AI124" i="17"/>
  <c r="AI125" i="17"/>
  <c r="AI126" i="17"/>
  <c r="AI127" i="17"/>
  <c r="AI128" i="17"/>
  <c r="AI129" i="17"/>
  <c r="AI130" i="17"/>
  <c r="AI131" i="17"/>
  <c r="AI132" i="17"/>
  <c r="AI133" i="17"/>
  <c r="AI134" i="17"/>
  <c r="AI135" i="17"/>
  <c r="AI136" i="17"/>
  <c r="AI137" i="17"/>
  <c r="AI138" i="17"/>
  <c r="AI139" i="17"/>
  <c r="AI140" i="17"/>
  <c r="AI141" i="17"/>
  <c r="AI142" i="17"/>
  <c r="AI143" i="17"/>
  <c r="AI144" i="17"/>
  <c r="AI145" i="17"/>
  <c r="AI146" i="17"/>
  <c r="AI147" i="17"/>
  <c r="AI148" i="17"/>
  <c r="AI149" i="17"/>
  <c r="AI150" i="17"/>
  <c r="AI151" i="17"/>
  <c r="AI152" i="17"/>
  <c r="AI153" i="17"/>
  <c r="AI154" i="17"/>
  <c r="AI155" i="17"/>
  <c r="AI156" i="17"/>
  <c r="AI157" i="17"/>
  <c r="AI158" i="17"/>
  <c r="AI159" i="17"/>
  <c r="AI160" i="17"/>
  <c r="AI161" i="17"/>
  <c r="AI162" i="17"/>
  <c r="AI163" i="17"/>
  <c r="AI164" i="17"/>
  <c r="AI165" i="17"/>
  <c r="AI166" i="17"/>
  <c r="AI167" i="17"/>
  <c r="AI168" i="17"/>
  <c r="AI169" i="17"/>
  <c r="AI212" i="17"/>
  <c r="AI213" i="17"/>
  <c r="AI171" i="17"/>
  <c r="AI175" i="17"/>
  <c r="AI179" i="17"/>
  <c r="AI183" i="17"/>
  <c r="AI187" i="17"/>
  <c r="AI191" i="17"/>
  <c r="AI195" i="17"/>
  <c r="AI199" i="17"/>
  <c r="AI170" i="17"/>
  <c r="AI174" i="17"/>
  <c r="AI178" i="17"/>
  <c r="AI182" i="17"/>
  <c r="AI186" i="17"/>
  <c r="AI190" i="17"/>
  <c r="AI194" i="17"/>
  <c r="AI198" i="17"/>
  <c r="AI214" i="17"/>
  <c r="AI215" i="17"/>
  <c r="AI216" i="17"/>
  <c r="AI217" i="17"/>
  <c r="AI218" i="17"/>
  <c r="AI219" i="17"/>
  <c r="AI220" i="17"/>
  <c r="AI221" i="17"/>
  <c r="AI222" i="17"/>
  <c r="AI223" i="17"/>
  <c r="AI224" i="17"/>
  <c r="AI225" i="17"/>
  <c r="AI226" i="17"/>
  <c r="AI227" i="17"/>
  <c r="AI228" i="17"/>
  <c r="AI229" i="17"/>
  <c r="AI230" i="17"/>
  <c r="AI231" i="17"/>
  <c r="AI232" i="17"/>
  <c r="AI233" i="17"/>
  <c r="AI234" i="17"/>
  <c r="AI235" i="17"/>
  <c r="AI236" i="17"/>
  <c r="AI237" i="17"/>
  <c r="AI238" i="17"/>
  <c r="AI239" i="17"/>
  <c r="AI240" i="17"/>
  <c r="AI241" i="17"/>
  <c r="AI242" i="17"/>
  <c r="AI243" i="17"/>
  <c r="AI244" i="17"/>
  <c r="AI245" i="17"/>
  <c r="AI246" i="17"/>
  <c r="AI247" i="17"/>
  <c r="AI248" i="17"/>
  <c r="AI249" i="17"/>
  <c r="AI250" i="17"/>
  <c r="AI251" i="17"/>
  <c r="AI252" i="17"/>
  <c r="AI253" i="17"/>
  <c r="AI254" i="17"/>
  <c r="AI255" i="17"/>
  <c r="AI256" i="17"/>
  <c r="AI257" i="17"/>
  <c r="AI258" i="17"/>
  <c r="AI259" i="17"/>
  <c r="AI260" i="17"/>
  <c r="AI261" i="17"/>
  <c r="AI173" i="17"/>
  <c r="AI177" i="17"/>
  <c r="AI181" i="17"/>
  <c r="AI185" i="17"/>
  <c r="AI189" i="17"/>
  <c r="AI193" i="17"/>
  <c r="AI197" i="17"/>
  <c r="AI201" i="17"/>
  <c r="AI180" i="17"/>
  <c r="AI196" i="17"/>
  <c r="AI184" i="17"/>
  <c r="AI200" i="17"/>
  <c r="AI262" i="17"/>
  <c r="AI263" i="17"/>
  <c r="AI264" i="17"/>
  <c r="AI265" i="17"/>
  <c r="AI266" i="17"/>
  <c r="AI267" i="17"/>
  <c r="AI268" i="17"/>
  <c r="AI269" i="17"/>
  <c r="AI270" i="17"/>
  <c r="AI271" i="17"/>
  <c r="AI272" i="17"/>
  <c r="AI273" i="17"/>
  <c r="AI274" i="17"/>
  <c r="AI275" i="17"/>
  <c r="AI276" i="17"/>
  <c r="AI277" i="17"/>
  <c r="AI278" i="17"/>
  <c r="AI279" i="17"/>
  <c r="AI280" i="17"/>
  <c r="AI281" i="17"/>
  <c r="AI282" i="17"/>
  <c r="AI283" i="17"/>
  <c r="AI284" i="17"/>
  <c r="AI285" i="17"/>
  <c r="AI286" i="17"/>
  <c r="AI287" i="17"/>
  <c r="AI288" i="17"/>
  <c r="AI289" i="17"/>
  <c r="AI290" i="17"/>
  <c r="AI291" i="17"/>
  <c r="AI292" i="17"/>
  <c r="AI293" i="17"/>
  <c r="AI294" i="17"/>
  <c r="AI295" i="17"/>
  <c r="AI296" i="17"/>
  <c r="AI297" i="17"/>
  <c r="AI298" i="17"/>
  <c r="AI299" i="17"/>
  <c r="AI300" i="17"/>
  <c r="AI301" i="17"/>
  <c r="AI302" i="17"/>
  <c r="AI303" i="17"/>
  <c r="AI304" i="17"/>
  <c r="AI305" i="17"/>
  <c r="AI306" i="17"/>
  <c r="AI307" i="17"/>
  <c r="AI308" i="17"/>
  <c r="AI309" i="17"/>
  <c r="AI310" i="17"/>
  <c r="AI311" i="17"/>
  <c r="AI312" i="17"/>
  <c r="AI313" i="17"/>
  <c r="AI314" i="17"/>
  <c r="AI315" i="17"/>
  <c r="AI316" i="17"/>
  <c r="AI317" i="17"/>
  <c r="AI318" i="17"/>
  <c r="AI319" i="17"/>
  <c r="AI320" i="17"/>
  <c r="AI321" i="17"/>
  <c r="AI322" i="17"/>
  <c r="AI323" i="17"/>
  <c r="AI324" i="17"/>
  <c r="AI325" i="17"/>
  <c r="AI326" i="17"/>
  <c r="AI327" i="17"/>
  <c r="AI328" i="17"/>
  <c r="AI329" i="17"/>
  <c r="AI330" i="17"/>
  <c r="AI331" i="17"/>
  <c r="AI332" i="17"/>
  <c r="AI333" i="17"/>
  <c r="AI334" i="17"/>
  <c r="AI335" i="17"/>
  <c r="AI336" i="17"/>
  <c r="AI337" i="17"/>
  <c r="AI338" i="17"/>
  <c r="AI339" i="17"/>
  <c r="AI340" i="17"/>
  <c r="AI341" i="17"/>
  <c r="AI342" i="17"/>
  <c r="AI343" i="17"/>
  <c r="AI344" i="17"/>
  <c r="AI345" i="17"/>
  <c r="AI346" i="17"/>
  <c r="AI347" i="17"/>
  <c r="AI348" i="17"/>
  <c r="AI349" i="17"/>
  <c r="AI350" i="17"/>
  <c r="AI351" i="17"/>
  <c r="AI352" i="17"/>
  <c r="AI353" i="17"/>
  <c r="AI354" i="17"/>
  <c r="AI355" i="17"/>
  <c r="AI356" i="17"/>
  <c r="AI357" i="17"/>
  <c r="AI358" i="17"/>
  <c r="AI359" i="17"/>
  <c r="AI360" i="17"/>
  <c r="AI361" i="17"/>
  <c r="AI362" i="17"/>
  <c r="AI363" i="17"/>
  <c r="AI364" i="17"/>
  <c r="AI365" i="17"/>
  <c r="AI366" i="17"/>
  <c r="AI367" i="17"/>
  <c r="AI172" i="17"/>
  <c r="AI188" i="17"/>
  <c r="AI192" i="17"/>
  <c r="AI368" i="17"/>
  <c r="AI369" i="17"/>
  <c r="AI370" i="17"/>
  <c r="AI371" i="17"/>
  <c r="AI372" i="17"/>
  <c r="AI373" i="17"/>
  <c r="AI374" i="17"/>
  <c r="AI375" i="17"/>
  <c r="AI376" i="17"/>
  <c r="AI377" i="17"/>
  <c r="AI378" i="17"/>
  <c r="AI379" i="17"/>
  <c r="AI380" i="17"/>
  <c r="AI381" i="17"/>
  <c r="AI382" i="17"/>
  <c r="AI383" i="17"/>
  <c r="AI384" i="17"/>
  <c r="AI385" i="17"/>
  <c r="AI386" i="17"/>
  <c r="AI387" i="17"/>
  <c r="AI388" i="17"/>
  <c r="AI389" i="17"/>
  <c r="AI390" i="17"/>
  <c r="AI391" i="17"/>
  <c r="AI392" i="17"/>
  <c r="AI393" i="17"/>
  <c r="AI394" i="17"/>
  <c r="AI395" i="17"/>
  <c r="AI396" i="17"/>
  <c r="AI397" i="17"/>
  <c r="AI398" i="17"/>
  <c r="AI399" i="17"/>
  <c r="AI400" i="17"/>
  <c r="AI401" i="17"/>
  <c r="AI402" i="17"/>
  <c r="AI403" i="17"/>
  <c r="AI404" i="17"/>
  <c r="AI405" i="17"/>
  <c r="AI406" i="17"/>
  <c r="AI407" i="17"/>
  <c r="AI408" i="17"/>
  <c r="AI409" i="17"/>
  <c r="AI410" i="17"/>
  <c r="AI411" i="17"/>
  <c r="AI176" i="17"/>
  <c r="AE2" i="17"/>
  <c r="AE3" i="17"/>
  <c r="AE4" i="17"/>
  <c r="AE5" i="17"/>
  <c r="AE6" i="17"/>
  <c r="AE7" i="17"/>
  <c r="AE8" i="17"/>
  <c r="AE9" i="17"/>
  <c r="AE10" i="17"/>
  <c r="AE11" i="17"/>
  <c r="AE12" i="17"/>
  <c r="AE13" i="17"/>
  <c r="AE14" i="17"/>
  <c r="AE15" i="17"/>
  <c r="AE16" i="17"/>
  <c r="AE17" i="17"/>
  <c r="AE18" i="17"/>
  <c r="AE19" i="17"/>
  <c r="AE20" i="17"/>
  <c r="AE21" i="17"/>
  <c r="AE22" i="17"/>
  <c r="AE23" i="17"/>
  <c r="AE24" i="17"/>
  <c r="AE25" i="17"/>
  <c r="AE26" i="17"/>
  <c r="AE27" i="17"/>
  <c r="AE28" i="17"/>
  <c r="AE29" i="17"/>
  <c r="AE30" i="17"/>
  <c r="AE31" i="17"/>
  <c r="AE32" i="17"/>
  <c r="AE33" i="17"/>
  <c r="AE34" i="17"/>
  <c r="AE35" i="17"/>
  <c r="AE36" i="17"/>
  <c r="AE37" i="17"/>
  <c r="AE39" i="17"/>
  <c r="AE41" i="17"/>
  <c r="AE43" i="17"/>
  <c r="AE45" i="17"/>
  <c r="AE47" i="17"/>
  <c r="AE49" i="17"/>
  <c r="AE50" i="17"/>
  <c r="AE51" i="17"/>
  <c r="AE52" i="17"/>
  <c r="AE53" i="17"/>
  <c r="AE54" i="17"/>
  <c r="AE55" i="17"/>
  <c r="AE56" i="17"/>
  <c r="AE57" i="17"/>
  <c r="AE58" i="17"/>
  <c r="AE59" i="17"/>
  <c r="AE60" i="17"/>
  <c r="AE61" i="17"/>
  <c r="AE62" i="17"/>
  <c r="AE63" i="17"/>
  <c r="AE64" i="17"/>
  <c r="AE65" i="17"/>
  <c r="AE66" i="17"/>
  <c r="AE67" i="17"/>
  <c r="AE68" i="17"/>
  <c r="AE69" i="17"/>
  <c r="AE70" i="17"/>
  <c r="AE71" i="17"/>
  <c r="AE72" i="17"/>
  <c r="AE73" i="17"/>
  <c r="AE74" i="17"/>
  <c r="AE75" i="17"/>
  <c r="AE76" i="17"/>
  <c r="AE77" i="17"/>
  <c r="AE78" i="17"/>
  <c r="AE79" i="17"/>
  <c r="AE80" i="17"/>
  <c r="AE81" i="17"/>
  <c r="AE82" i="17"/>
  <c r="AE83" i="17"/>
  <c r="AE84" i="17"/>
  <c r="AE85" i="17"/>
  <c r="AE38" i="17"/>
  <c r="AE40" i="17"/>
  <c r="AE42" i="17"/>
  <c r="AE44" i="17"/>
  <c r="AE46" i="17"/>
  <c r="AE48" i="17"/>
  <c r="AE86" i="17"/>
  <c r="AE87" i="17"/>
  <c r="AE88" i="17"/>
  <c r="AE89" i="17"/>
  <c r="AE90" i="17"/>
  <c r="AE91" i="17"/>
  <c r="AE92" i="17"/>
  <c r="AE93" i="17"/>
  <c r="AE94" i="17"/>
  <c r="AE95" i="17"/>
  <c r="AE96" i="17"/>
  <c r="AE97" i="17"/>
  <c r="AE98" i="17"/>
  <c r="AE99" i="17"/>
  <c r="AE100" i="17"/>
  <c r="AE101" i="17"/>
  <c r="AE102" i="17"/>
  <c r="AE103" i="17"/>
  <c r="AE104" i="17"/>
  <c r="AE105" i="17"/>
  <c r="AE106" i="17"/>
  <c r="AE107" i="17"/>
  <c r="AE108" i="17"/>
  <c r="AE109" i="17"/>
  <c r="AE110" i="17"/>
  <c r="AE111" i="17"/>
  <c r="AE112" i="17"/>
  <c r="AE113" i="17"/>
  <c r="AE114" i="17"/>
  <c r="AE115" i="17"/>
  <c r="AE116" i="17"/>
  <c r="AE117" i="17"/>
  <c r="AE118" i="17"/>
  <c r="AE119" i="17"/>
  <c r="AE120" i="17"/>
  <c r="AE121" i="17"/>
  <c r="AE122" i="17"/>
  <c r="AE123" i="17"/>
  <c r="AE124" i="17"/>
  <c r="AE125" i="17"/>
  <c r="AE126" i="17"/>
  <c r="AE127" i="17"/>
  <c r="AE128" i="17"/>
  <c r="AE129" i="17"/>
  <c r="AE130" i="17"/>
  <c r="AE131" i="17"/>
  <c r="AE132" i="17"/>
  <c r="AE133" i="17"/>
  <c r="AE134" i="17"/>
  <c r="AE135" i="17"/>
  <c r="AE136" i="17"/>
  <c r="AE137" i="17"/>
  <c r="AE138" i="17"/>
  <c r="AE139" i="17"/>
  <c r="AE140" i="17"/>
  <c r="AE141" i="17"/>
  <c r="AE142" i="17"/>
  <c r="AE143" i="17"/>
  <c r="AE144" i="17"/>
  <c r="AE145" i="17"/>
  <c r="AE146" i="17"/>
  <c r="AE147" i="17"/>
  <c r="AE148" i="17"/>
  <c r="AE149" i="17"/>
  <c r="AE150" i="17"/>
  <c r="AE151" i="17"/>
  <c r="AE152" i="17"/>
  <c r="AE153" i="17"/>
  <c r="AE154" i="17"/>
  <c r="AE155" i="17"/>
  <c r="AE156" i="17"/>
  <c r="AE157" i="17"/>
  <c r="AE158" i="17"/>
  <c r="AE159" i="17"/>
  <c r="AE160" i="17"/>
  <c r="AE161" i="17"/>
  <c r="AE162" i="17"/>
  <c r="AE163" i="17"/>
  <c r="AE164" i="17"/>
  <c r="AE165" i="17"/>
  <c r="AE166" i="17"/>
  <c r="AE167" i="17"/>
  <c r="AE168" i="17"/>
  <c r="AE169" i="17"/>
  <c r="AE212" i="17"/>
  <c r="AE213" i="17"/>
  <c r="AE214" i="17"/>
  <c r="AE170" i="17"/>
  <c r="AE174" i="17"/>
  <c r="AE178" i="17"/>
  <c r="AE182" i="17"/>
  <c r="AE186" i="17"/>
  <c r="AE190" i="17"/>
  <c r="AE194" i="17"/>
  <c r="AE198" i="17"/>
  <c r="AE173" i="17"/>
  <c r="AE177" i="17"/>
  <c r="AE181" i="17"/>
  <c r="AE185" i="17"/>
  <c r="AE189" i="17"/>
  <c r="AE193" i="17"/>
  <c r="AE197" i="17"/>
  <c r="AE201" i="17"/>
  <c r="AE215" i="17"/>
  <c r="AE216" i="17"/>
  <c r="AE217" i="17"/>
  <c r="AE218" i="17"/>
  <c r="AE219" i="17"/>
  <c r="AE220" i="17"/>
  <c r="AE221" i="17"/>
  <c r="AE222" i="17"/>
  <c r="AE223" i="17"/>
  <c r="AE224" i="17"/>
  <c r="AE225" i="17"/>
  <c r="AE226" i="17"/>
  <c r="AE227" i="17"/>
  <c r="AE228" i="17"/>
  <c r="AE229" i="17"/>
  <c r="AE230" i="17"/>
  <c r="AE231" i="17"/>
  <c r="AE232" i="17"/>
  <c r="AE233" i="17"/>
  <c r="AE234" i="17"/>
  <c r="AE235" i="17"/>
  <c r="AE236" i="17"/>
  <c r="AE237" i="17"/>
  <c r="AE238" i="17"/>
  <c r="AE239" i="17"/>
  <c r="AE240" i="17"/>
  <c r="AE241" i="17"/>
  <c r="AE242" i="17"/>
  <c r="AE243" i="17"/>
  <c r="AE244" i="17"/>
  <c r="AE245" i="17"/>
  <c r="AE246" i="17"/>
  <c r="AE247" i="17"/>
  <c r="AE248" i="17"/>
  <c r="AE249" i="17"/>
  <c r="AE250" i="17"/>
  <c r="AE251" i="17"/>
  <c r="AE252" i="17"/>
  <c r="AE253" i="17"/>
  <c r="AE254" i="17"/>
  <c r="AE255" i="17"/>
  <c r="AE256" i="17"/>
  <c r="AE257" i="17"/>
  <c r="AE258" i="17"/>
  <c r="AE259" i="17"/>
  <c r="AE260" i="17"/>
  <c r="AE261" i="17"/>
  <c r="AE172" i="17"/>
  <c r="AE176" i="17"/>
  <c r="AE180" i="17"/>
  <c r="AE184" i="17"/>
  <c r="AE188" i="17"/>
  <c r="AE192" i="17"/>
  <c r="AE196" i="17"/>
  <c r="AE200" i="17"/>
  <c r="AE179" i="17"/>
  <c r="AE195" i="17"/>
  <c r="AE183" i="17"/>
  <c r="AE199" i="17"/>
  <c r="AE262" i="17"/>
  <c r="AE263" i="17"/>
  <c r="AE264" i="17"/>
  <c r="AE265" i="17"/>
  <c r="AE266" i="17"/>
  <c r="AE267" i="17"/>
  <c r="AE268" i="17"/>
  <c r="AE269" i="17"/>
  <c r="AE270" i="17"/>
  <c r="AE271" i="17"/>
  <c r="AE272" i="17"/>
  <c r="AE273" i="17"/>
  <c r="AE274" i="17"/>
  <c r="AE275" i="17"/>
  <c r="AE276" i="17"/>
  <c r="AE277" i="17"/>
  <c r="AE278" i="17"/>
  <c r="AE279" i="17"/>
  <c r="AE280" i="17"/>
  <c r="AE281" i="17"/>
  <c r="AE282" i="17"/>
  <c r="AE283" i="17"/>
  <c r="AE284" i="17"/>
  <c r="AE285" i="17"/>
  <c r="AE286" i="17"/>
  <c r="AE287" i="17"/>
  <c r="AE288" i="17"/>
  <c r="AE289" i="17"/>
  <c r="AE290" i="17"/>
  <c r="AE291" i="17"/>
  <c r="AE292" i="17"/>
  <c r="AE293" i="17"/>
  <c r="AE294" i="17"/>
  <c r="AE295" i="17"/>
  <c r="AE296" i="17"/>
  <c r="AE297" i="17"/>
  <c r="AE298" i="17"/>
  <c r="AE299" i="17"/>
  <c r="AE300" i="17"/>
  <c r="AE301" i="17"/>
  <c r="AE302" i="17"/>
  <c r="AE303" i="17"/>
  <c r="AE304" i="17"/>
  <c r="AE305" i="17"/>
  <c r="AE306" i="17"/>
  <c r="AE307" i="17"/>
  <c r="AE308" i="17"/>
  <c r="AE309" i="17"/>
  <c r="AE310" i="17"/>
  <c r="AE311" i="17"/>
  <c r="AE312" i="17"/>
  <c r="AE313" i="17"/>
  <c r="AE314" i="17"/>
  <c r="AE315" i="17"/>
  <c r="AE316" i="17"/>
  <c r="AE317" i="17"/>
  <c r="AE318" i="17"/>
  <c r="AE319" i="17"/>
  <c r="AE320" i="17"/>
  <c r="AE321" i="17"/>
  <c r="AE322" i="17"/>
  <c r="AE323" i="17"/>
  <c r="AE324" i="17"/>
  <c r="AE325" i="17"/>
  <c r="AE326" i="17"/>
  <c r="AE327" i="17"/>
  <c r="AE328" i="17"/>
  <c r="AE329" i="17"/>
  <c r="AE330" i="17"/>
  <c r="AE331" i="17"/>
  <c r="AE332" i="17"/>
  <c r="AE333" i="17"/>
  <c r="AE334" i="17"/>
  <c r="AE335" i="17"/>
  <c r="AE336" i="17"/>
  <c r="AE337" i="17"/>
  <c r="AE338" i="17"/>
  <c r="AE339" i="17"/>
  <c r="AE340" i="17"/>
  <c r="AE341" i="17"/>
  <c r="AE342" i="17"/>
  <c r="AE343" i="17"/>
  <c r="AE344" i="17"/>
  <c r="AE345" i="17"/>
  <c r="AE346" i="17"/>
  <c r="AE347" i="17"/>
  <c r="AE348" i="17"/>
  <c r="AE349" i="17"/>
  <c r="AE350" i="17"/>
  <c r="AE351" i="17"/>
  <c r="AE352" i="17"/>
  <c r="AE353" i="17"/>
  <c r="AE354" i="17"/>
  <c r="AE355" i="17"/>
  <c r="AE356" i="17"/>
  <c r="AE357" i="17"/>
  <c r="AE358" i="17"/>
  <c r="AE359" i="17"/>
  <c r="AE360" i="17"/>
  <c r="AE361" i="17"/>
  <c r="AE362" i="17"/>
  <c r="AE363" i="17"/>
  <c r="AE364" i="17"/>
  <c r="AE365" i="17"/>
  <c r="AE366" i="17"/>
  <c r="AE367" i="17"/>
  <c r="AE171" i="17"/>
  <c r="AE187" i="17"/>
  <c r="AE175" i="17"/>
  <c r="AE368" i="17"/>
  <c r="AE369" i="17"/>
  <c r="AE370" i="17"/>
  <c r="AE371" i="17"/>
  <c r="AE372" i="17"/>
  <c r="AE373" i="17"/>
  <c r="AE374" i="17"/>
  <c r="AE375" i="17"/>
  <c r="AE376" i="17"/>
  <c r="AE377" i="17"/>
  <c r="AE378" i="17"/>
  <c r="AE379" i="17"/>
  <c r="AE380" i="17"/>
  <c r="AE381" i="17"/>
  <c r="AE382" i="17"/>
  <c r="AE383" i="17"/>
  <c r="AE384" i="17"/>
  <c r="AE385" i="17"/>
  <c r="AE386" i="17"/>
  <c r="AE387" i="17"/>
  <c r="AE388" i="17"/>
  <c r="AE389" i="17"/>
  <c r="AE390" i="17"/>
  <c r="AE391" i="17"/>
  <c r="AE392" i="17"/>
  <c r="AE393" i="17"/>
  <c r="AE394" i="17"/>
  <c r="AE395" i="17"/>
  <c r="AE396" i="17"/>
  <c r="AE397" i="17"/>
  <c r="AE398" i="17"/>
  <c r="AE399" i="17"/>
  <c r="AE400" i="17"/>
  <c r="AE401" i="17"/>
  <c r="AE402" i="17"/>
  <c r="AE403" i="17"/>
  <c r="AE404" i="17"/>
  <c r="AE405" i="17"/>
  <c r="AE406" i="17"/>
  <c r="AE407" i="17"/>
  <c r="AE408" i="17"/>
  <c r="AE409" i="17"/>
  <c r="AE410" i="17"/>
  <c r="AE411" i="17"/>
  <c r="AE191" i="17"/>
  <c r="BA2" i="17"/>
  <c r="BA4" i="17"/>
  <c r="BA6" i="17"/>
  <c r="BA8" i="17"/>
  <c r="BA10" i="17"/>
  <c r="BA12" i="17"/>
  <c r="BA14" i="17"/>
  <c r="BA16" i="17"/>
  <c r="BA18" i="17"/>
  <c r="BA20" i="17"/>
  <c r="BA22" i="17"/>
  <c r="BA24" i="17"/>
  <c r="BA26" i="17"/>
  <c r="BA28" i="17"/>
  <c r="BA30" i="17"/>
  <c r="BA32" i="17"/>
  <c r="BA34" i="17"/>
  <c r="BA36" i="17"/>
  <c r="BA38" i="17"/>
  <c r="BA3" i="17"/>
  <c r="BA7" i="17"/>
  <c r="BA11" i="17"/>
  <c r="BA15" i="17"/>
  <c r="BA19" i="17"/>
  <c r="BA23" i="17"/>
  <c r="BA27" i="17"/>
  <c r="BA31" i="17"/>
  <c r="BA35" i="17"/>
  <c r="BA44" i="17"/>
  <c r="BA45" i="17"/>
  <c r="BA52" i="17"/>
  <c r="BA53" i="17"/>
  <c r="BA9" i="17"/>
  <c r="BA25" i="17"/>
  <c r="BA39" i="17"/>
  <c r="BA40" i="17"/>
  <c r="BA46" i="17"/>
  <c r="BA64" i="17"/>
  <c r="BA65" i="17"/>
  <c r="BA72" i="17"/>
  <c r="BA73" i="17"/>
  <c r="BA80" i="17"/>
  <c r="BA81" i="17"/>
  <c r="BA83" i="17"/>
  <c r="BA85" i="17"/>
  <c r="BA87" i="17"/>
  <c r="BA89" i="17"/>
  <c r="BA91" i="17"/>
  <c r="BA93" i="17"/>
  <c r="BA95" i="17"/>
  <c r="BA97" i="17"/>
  <c r="BA99" i="17"/>
  <c r="BA101" i="17"/>
  <c r="BA103" i="17"/>
  <c r="BA105" i="17"/>
  <c r="BA107" i="17"/>
  <c r="BA109" i="17"/>
  <c r="BA111" i="17"/>
  <c r="BA113" i="17"/>
  <c r="BA115" i="17"/>
  <c r="BA117" i="17"/>
  <c r="BA119" i="17"/>
  <c r="BA121" i="17"/>
  <c r="BA123" i="17"/>
  <c r="BA125" i="17"/>
  <c r="BA127" i="17"/>
  <c r="BA129" i="17"/>
  <c r="BA131" i="17"/>
  <c r="BA133" i="17"/>
  <c r="BA135" i="17"/>
  <c r="BA137" i="17"/>
  <c r="BA139" i="17"/>
  <c r="BA141" i="17"/>
  <c r="BA143" i="17"/>
  <c r="BA145" i="17"/>
  <c r="BA147" i="17"/>
  <c r="BA149" i="17"/>
  <c r="BA151" i="17"/>
  <c r="BA21" i="17"/>
  <c r="BA33" i="17"/>
  <c r="BA41" i="17"/>
  <c r="BA49" i="17"/>
  <c r="BA57" i="17"/>
  <c r="BA63" i="17"/>
  <c r="BA69" i="17"/>
  <c r="BA70" i="17"/>
  <c r="BA75" i="17"/>
  <c r="BA76" i="17"/>
  <c r="BA88" i="17"/>
  <c r="BA96" i="17"/>
  <c r="BA104" i="17"/>
  <c r="BA112" i="17"/>
  <c r="BA120" i="17"/>
  <c r="BA128" i="17"/>
  <c r="BA136" i="17"/>
  <c r="BA144" i="17"/>
  <c r="BA152" i="17"/>
  <c r="BA154" i="17"/>
  <c r="BA156" i="17"/>
  <c r="BA158" i="17"/>
  <c r="BA160" i="17"/>
  <c r="BA162" i="17"/>
  <c r="BA164" i="17"/>
  <c r="BA166" i="17"/>
  <c r="BA168" i="17"/>
  <c r="BA170" i="17"/>
  <c r="BA172" i="17"/>
  <c r="BA174" i="17"/>
  <c r="BA176" i="17"/>
  <c r="BA178" i="17"/>
  <c r="BA180" i="17"/>
  <c r="BA182" i="17"/>
  <c r="BA184" i="17"/>
  <c r="BA186" i="17"/>
  <c r="BA188" i="17"/>
  <c r="BA190" i="17"/>
  <c r="BA192" i="17"/>
  <c r="BA194" i="17"/>
  <c r="BA196" i="17"/>
  <c r="BA198" i="17"/>
  <c r="BA200" i="17"/>
  <c r="BA213" i="17"/>
  <c r="BA215" i="17"/>
  <c r="BA217" i="17"/>
  <c r="BA219" i="17"/>
  <c r="BA221" i="17"/>
  <c r="BA223" i="17"/>
  <c r="BA225" i="17"/>
  <c r="BA227" i="17"/>
  <c r="BA229" i="17"/>
  <c r="BA231" i="17"/>
  <c r="BA233" i="17"/>
  <c r="BA235" i="17"/>
  <c r="BA237" i="17"/>
  <c r="BA239" i="17"/>
  <c r="BA241" i="17"/>
  <c r="BA243" i="17"/>
  <c r="BA245" i="17"/>
  <c r="BA247" i="17"/>
  <c r="BA249" i="17"/>
  <c r="BA251" i="17"/>
  <c r="BA253" i="17"/>
  <c r="BA255" i="17"/>
  <c r="BA257" i="17"/>
  <c r="BA259" i="17"/>
  <c r="BA261" i="17"/>
  <c r="BA263" i="17"/>
  <c r="BA265" i="17"/>
  <c r="BA267" i="17"/>
  <c r="BA269" i="17"/>
  <c r="BA271" i="17"/>
  <c r="BA273" i="17"/>
  <c r="BA275" i="17"/>
  <c r="BA277" i="17"/>
  <c r="BA279" i="17"/>
  <c r="BA281" i="17"/>
  <c r="BA283" i="17"/>
  <c r="BA285" i="17"/>
  <c r="BA287" i="17"/>
  <c r="BA289" i="17"/>
  <c r="BA291" i="17"/>
  <c r="BA293" i="17"/>
  <c r="BA295" i="17"/>
  <c r="BA297" i="17"/>
  <c r="BA299" i="17"/>
  <c r="BA301" i="17"/>
  <c r="BA303" i="17"/>
  <c r="BA5" i="17"/>
  <c r="BA17" i="17"/>
  <c r="BA29" i="17"/>
  <c r="BA43" i="17"/>
  <c r="BA51" i="17"/>
  <c r="BA54" i="17"/>
  <c r="BA61" i="17"/>
  <c r="BA62" i="17"/>
  <c r="BA67" i="17"/>
  <c r="BA68" i="17"/>
  <c r="BA74" i="17"/>
  <c r="BA82" i="17"/>
  <c r="BA90" i="17"/>
  <c r="BA98" i="17"/>
  <c r="BA13" i="17"/>
  <c r="BA56" i="17"/>
  <c r="BA59" i="17"/>
  <c r="BA66" i="17"/>
  <c r="BA84" i="17"/>
  <c r="BA100" i="17"/>
  <c r="BA118" i="17"/>
  <c r="BA124" i="17"/>
  <c r="BA130" i="17"/>
  <c r="BA150" i="17"/>
  <c r="BA155" i="17"/>
  <c r="BA163" i="17"/>
  <c r="BA171" i="17"/>
  <c r="BA179" i="17"/>
  <c r="BA187" i="17"/>
  <c r="BA195" i="17"/>
  <c r="BA216" i="17"/>
  <c r="BA224" i="17"/>
  <c r="BA232" i="17"/>
  <c r="BA240" i="17"/>
  <c r="BA248" i="17"/>
  <c r="BA256" i="17"/>
  <c r="BA264" i="17"/>
  <c r="BA272" i="17"/>
  <c r="BA280" i="17"/>
  <c r="BA288" i="17"/>
  <c r="BA296" i="17"/>
  <c r="BA304" i="17"/>
  <c r="BA197" i="17"/>
  <c r="BA266" i="17"/>
  <c r="BA274" i="17"/>
  <c r="BA282" i="17"/>
  <c r="BA290" i="17"/>
  <c r="BA305" i="17"/>
  <c r="BA307" i="17"/>
  <c r="BA315" i="17"/>
  <c r="BA37" i="17"/>
  <c r="BA47" i="17"/>
  <c r="BA50" i="17"/>
  <c r="BA71" i="17"/>
  <c r="BA78" i="17"/>
  <c r="BA86" i="17"/>
  <c r="BA102" i="17"/>
  <c r="BA110" i="17"/>
  <c r="BA116" i="17"/>
  <c r="BA122" i="17"/>
  <c r="BA142" i="17"/>
  <c r="BA148" i="17"/>
  <c r="BA157" i="17"/>
  <c r="BA165" i="17"/>
  <c r="BA173" i="17"/>
  <c r="BA181" i="17"/>
  <c r="BA189" i="17"/>
  <c r="BA218" i="17"/>
  <c r="BA226" i="17"/>
  <c r="BA234" i="17"/>
  <c r="BA242" i="17"/>
  <c r="BA250" i="17"/>
  <c r="BA258" i="17"/>
  <c r="BA298" i="17"/>
  <c r="BA309" i="17"/>
  <c r="BA311" i="17"/>
  <c r="BA313" i="17"/>
  <c r="BA317" i="17"/>
  <c r="BA48" i="17"/>
  <c r="BA60" i="17"/>
  <c r="BA79" i="17"/>
  <c r="BA114" i="17"/>
  <c r="BA140" i="17"/>
  <c r="BA159" i="17"/>
  <c r="BA175" i="17"/>
  <c r="BA191" i="17"/>
  <c r="BA212" i="17"/>
  <c r="BA228" i="17"/>
  <c r="BA244" i="17"/>
  <c r="BA260" i="17"/>
  <c r="BA276" i="17"/>
  <c r="BA292" i="17"/>
  <c r="BA324" i="17"/>
  <c r="BA325" i="17"/>
  <c r="BA332" i="17"/>
  <c r="BA333" i="17"/>
  <c r="BA340" i="17"/>
  <c r="BA341" i="17"/>
  <c r="BA348" i="17"/>
  <c r="BA349" i="17"/>
  <c r="BA356" i="17"/>
  <c r="BA357" i="17"/>
  <c r="BA364" i="17"/>
  <c r="BA365" i="17"/>
  <c r="BA372" i="17"/>
  <c r="BA373" i="17"/>
  <c r="BA380" i="17"/>
  <c r="BA381" i="17"/>
  <c r="BA388" i="17"/>
  <c r="BA389" i="17"/>
  <c r="BA396" i="17"/>
  <c r="BA397" i="17"/>
  <c r="BA404" i="17"/>
  <c r="BA405" i="17"/>
  <c r="BA183" i="17"/>
  <c r="BA199" i="17"/>
  <c r="BA236" i="17"/>
  <c r="BA252" i="17"/>
  <c r="BA284" i="17"/>
  <c r="BA321" i="17"/>
  <c r="BA329" i="17"/>
  <c r="BA336" i="17"/>
  <c r="BA345" i="17"/>
  <c r="BA352" i="17"/>
  <c r="BA353" i="17"/>
  <c r="BA361" i="17"/>
  <c r="BA369" i="17"/>
  <c r="BA376" i="17"/>
  <c r="BA377" i="17"/>
  <c r="BA384" i="17"/>
  <c r="BA385" i="17"/>
  <c r="BA393" i="17"/>
  <c r="BA401" i="17"/>
  <c r="BA408" i="17"/>
  <c r="BA58" i="17"/>
  <c r="BA77" i="17"/>
  <c r="BA106" i="17"/>
  <c r="BA132" i="17"/>
  <c r="BA42" i="17"/>
  <c r="BA55" i="17"/>
  <c r="BA94" i="17"/>
  <c r="BA126" i="17"/>
  <c r="BA138" i="17"/>
  <c r="BA161" i="17"/>
  <c r="BA177" i="17"/>
  <c r="BA193" i="17"/>
  <c r="BA214" i="17"/>
  <c r="BA230" i="17"/>
  <c r="BA246" i="17"/>
  <c r="BA262" i="17"/>
  <c r="BA278" i="17"/>
  <c r="BA294" i="17"/>
  <c r="BA306" i="17"/>
  <c r="BA310" i="17"/>
  <c r="BA314" i="17"/>
  <c r="BA318" i="17"/>
  <c r="BA319" i="17"/>
  <c r="BA326" i="17"/>
  <c r="BA327" i="17"/>
  <c r="BA334" i="17"/>
  <c r="BA335" i="17"/>
  <c r="BA342" i="17"/>
  <c r="BA343" i="17"/>
  <c r="BA350" i="17"/>
  <c r="BA351" i="17"/>
  <c r="BA358" i="17"/>
  <c r="BA359" i="17"/>
  <c r="BA366" i="17"/>
  <c r="BA367" i="17"/>
  <c r="BA374" i="17"/>
  <c r="BA375" i="17"/>
  <c r="BA382" i="17"/>
  <c r="BA383" i="17"/>
  <c r="BA390" i="17"/>
  <c r="BA391" i="17"/>
  <c r="BA398" i="17"/>
  <c r="BA399" i="17"/>
  <c r="BA406" i="17"/>
  <c r="BA407" i="17"/>
  <c r="BA92" i="17"/>
  <c r="BA108" i="17"/>
  <c r="BA134" i="17"/>
  <c r="BA146" i="17"/>
  <c r="BA167" i="17"/>
  <c r="BA220" i="17"/>
  <c r="BA268" i="17"/>
  <c r="BA300" i="17"/>
  <c r="BA320" i="17"/>
  <c r="BA328" i="17"/>
  <c r="BA337" i="17"/>
  <c r="BA344" i="17"/>
  <c r="BA360" i="17"/>
  <c r="BA368" i="17"/>
  <c r="BA392" i="17"/>
  <c r="BA400" i="17"/>
  <c r="BA409" i="17"/>
  <c r="BA169" i="17"/>
  <c r="BA238" i="17"/>
  <c r="BA302" i="17"/>
  <c r="BA308" i="17"/>
  <c r="BA322" i="17"/>
  <c r="BA347" i="17"/>
  <c r="BA354" i="17"/>
  <c r="BA379" i="17"/>
  <c r="BA386" i="17"/>
  <c r="BA411" i="17"/>
  <c r="BA323" i="17"/>
  <c r="BA355" i="17"/>
  <c r="BA362" i="17"/>
  <c r="BA387" i="17"/>
  <c r="BA394" i="17"/>
  <c r="BA331" i="17"/>
  <c r="BA363" i="17"/>
  <c r="BA370" i="17"/>
  <c r="BA395" i="17"/>
  <c r="BA402" i="17"/>
  <c r="BA153" i="17"/>
  <c r="BA286" i="17"/>
  <c r="BA312" i="17"/>
  <c r="BA346" i="17"/>
  <c r="BA403" i="17"/>
  <c r="BA410" i="17"/>
  <c r="BA185" i="17"/>
  <c r="BA254" i="17"/>
  <c r="BA330" i="17"/>
  <c r="BA201" i="17"/>
  <c r="BA270" i="17"/>
  <c r="BA316" i="17"/>
  <c r="BA338" i="17"/>
  <c r="BA222" i="17"/>
  <c r="BA339" i="17"/>
  <c r="BA371" i="17"/>
  <c r="BA378" i="17"/>
  <c r="AW2" i="17"/>
  <c r="AW4" i="17"/>
  <c r="AW6" i="17"/>
  <c r="AW8" i="17"/>
  <c r="AW10" i="17"/>
  <c r="AW12" i="17"/>
  <c r="AW14" i="17"/>
  <c r="AW16" i="17"/>
  <c r="AW18" i="17"/>
  <c r="AW20" i="17"/>
  <c r="AW22" i="17"/>
  <c r="AW24" i="17"/>
  <c r="AW26" i="17"/>
  <c r="AW28" i="17"/>
  <c r="AW30" i="17"/>
  <c r="AW32" i="17"/>
  <c r="AW34" i="17"/>
  <c r="AW36" i="17"/>
  <c r="AW38" i="17"/>
  <c r="AW5" i="17"/>
  <c r="AW9" i="17"/>
  <c r="AW13" i="17"/>
  <c r="AW17" i="17"/>
  <c r="AW21" i="17"/>
  <c r="AW25" i="17"/>
  <c r="AW29" i="17"/>
  <c r="AW33" i="17"/>
  <c r="AW37" i="17"/>
  <c r="AW42" i="17"/>
  <c r="AW43" i="17"/>
  <c r="AW50" i="17"/>
  <c r="AW51" i="17"/>
  <c r="AW58" i="17"/>
  <c r="AW15" i="17"/>
  <c r="AW31" i="17"/>
  <c r="AW49" i="17"/>
  <c r="AW55" i="17"/>
  <c r="AW56" i="17"/>
  <c r="AW62" i="17"/>
  <c r="AW63" i="17"/>
  <c r="AW70" i="17"/>
  <c r="AW71" i="17"/>
  <c r="AW78" i="17"/>
  <c r="AW79" i="17"/>
  <c r="AW83" i="17"/>
  <c r="AW85" i="17"/>
  <c r="AW87" i="17"/>
  <c r="AW89" i="17"/>
  <c r="AW91" i="17"/>
  <c r="AW93" i="17"/>
  <c r="AW95" i="17"/>
  <c r="AW97" i="17"/>
  <c r="AW99" i="17"/>
  <c r="AW101" i="17"/>
  <c r="AW103" i="17"/>
  <c r="AW105" i="17"/>
  <c r="AW107" i="17"/>
  <c r="AW109" i="17"/>
  <c r="AW111" i="17"/>
  <c r="AW113" i="17"/>
  <c r="AW115" i="17"/>
  <c r="AW117" i="17"/>
  <c r="AW119" i="17"/>
  <c r="AW121" i="17"/>
  <c r="AW123" i="17"/>
  <c r="AW125" i="17"/>
  <c r="AW127" i="17"/>
  <c r="AW129" i="17"/>
  <c r="AW131" i="17"/>
  <c r="AW133" i="17"/>
  <c r="AW135" i="17"/>
  <c r="AW137" i="17"/>
  <c r="AW139" i="17"/>
  <c r="AW141" i="17"/>
  <c r="AW143" i="17"/>
  <c r="AW145" i="17"/>
  <c r="AW147" i="17"/>
  <c r="AW149" i="17"/>
  <c r="AW151" i="17"/>
  <c r="AW3" i="17"/>
  <c r="AW40" i="17"/>
  <c r="AW45" i="17"/>
  <c r="AW48" i="17"/>
  <c r="AW53" i="17"/>
  <c r="AW59" i="17"/>
  <c r="AW60" i="17"/>
  <c r="AW65" i="17"/>
  <c r="AW66" i="17"/>
  <c r="AW72" i="17"/>
  <c r="AW86" i="17"/>
  <c r="AW94" i="17"/>
  <c r="AW102" i="17"/>
  <c r="AW110" i="17"/>
  <c r="AW118" i="17"/>
  <c r="AW126" i="17"/>
  <c r="AW134" i="17"/>
  <c r="AW142" i="17"/>
  <c r="AW150" i="17"/>
  <c r="AW154" i="17"/>
  <c r="AW156" i="17"/>
  <c r="AW158" i="17"/>
  <c r="AW160" i="17"/>
  <c r="AW162" i="17"/>
  <c r="AW164" i="17"/>
  <c r="AW166" i="17"/>
  <c r="AW168" i="17"/>
  <c r="AW170" i="17"/>
  <c r="AW172" i="17"/>
  <c r="AW174" i="17"/>
  <c r="AW176" i="17"/>
  <c r="AW178" i="17"/>
  <c r="AW180" i="17"/>
  <c r="AW182" i="17"/>
  <c r="AW184" i="17"/>
  <c r="AW186" i="17"/>
  <c r="AW188" i="17"/>
  <c r="AW190" i="17"/>
  <c r="AW192" i="17"/>
  <c r="AW194" i="17"/>
  <c r="AW196" i="17"/>
  <c r="AW198" i="17"/>
  <c r="AW200" i="17"/>
  <c r="AW213" i="17"/>
  <c r="AW215" i="17"/>
  <c r="AW217" i="17"/>
  <c r="AW219" i="17"/>
  <c r="AW221" i="17"/>
  <c r="AW223" i="17"/>
  <c r="AW225" i="17"/>
  <c r="AW227" i="17"/>
  <c r="AW229" i="17"/>
  <c r="AW231" i="17"/>
  <c r="AW233" i="17"/>
  <c r="AW235" i="17"/>
  <c r="AW237" i="17"/>
  <c r="AW239" i="17"/>
  <c r="AW241" i="17"/>
  <c r="AW243" i="17"/>
  <c r="AW245" i="17"/>
  <c r="AW247" i="17"/>
  <c r="AW249" i="17"/>
  <c r="AW251" i="17"/>
  <c r="AW253" i="17"/>
  <c r="AW255" i="17"/>
  <c r="AW257" i="17"/>
  <c r="AW259" i="17"/>
  <c r="AW261" i="17"/>
  <c r="AW263" i="17"/>
  <c r="AW265" i="17"/>
  <c r="AW267" i="17"/>
  <c r="AW269" i="17"/>
  <c r="AW271" i="17"/>
  <c r="AW273" i="17"/>
  <c r="AW275" i="17"/>
  <c r="AW277" i="17"/>
  <c r="AW279" i="17"/>
  <c r="AW281" i="17"/>
  <c r="AW283" i="17"/>
  <c r="AW285" i="17"/>
  <c r="AW287" i="17"/>
  <c r="AW289" i="17"/>
  <c r="AW291" i="17"/>
  <c r="AW293" i="17"/>
  <c r="AW295" i="17"/>
  <c r="AW297" i="17"/>
  <c r="AW299" i="17"/>
  <c r="AW301" i="17"/>
  <c r="AW303" i="17"/>
  <c r="AW305" i="17"/>
  <c r="AW27" i="17"/>
  <c r="AW39" i="17"/>
  <c r="AW47" i="17"/>
  <c r="AW64" i="17"/>
  <c r="AW77" i="17"/>
  <c r="AW88" i="17"/>
  <c r="AW96" i="17"/>
  <c r="AW104" i="17"/>
  <c r="AW23" i="17"/>
  <c r="AW41" i="17"/>
  <c r="AW44" i="17"/>
  <c r="AW69" i="17"/>
  <c r="AW76" i="17"/>
  <c r="AW81" i="17"/>
  <c r="AW90" i="17"/>
  <c r="AW108" i="17"/>
  <c r="AW114" i="17"/>
  <c r="AW120" i="17"/>
  <c r="AW140" i="17"/>
  <c r="AW146" i="17"/>
  <c r="AW152" i="17"/>
  <c r="AW153" i="17"/>
  <c r="AW161" i="17"/>
  <c r="AW169" i="17"/>
  <c r="AW177" i="17"/>
  <c r="AW185" i="17"/>
  <c r="AW193" i="17"/>
  <c r="AW201" i="17"/>
  <c r="AW214" i="17"/>
  <c r="AW222" i="17"/>
  <c r="AW230" i="17"/>
  <c r="AW238" i="17"/>
  <c r="AW246" i="17"/>
  <c r="AW254" i="17"/>
  <c r="AW262" i="17"/>
  <c r="AW270" i="17"/>
  <c r="AW278" i="17"/>
  <c r="AW286" i="17"/>
  <c r="AW294" i="17"/>
  <c r="AW302" i="17"/>
  <c r="AW224" i="17"/>
  <c r="AW232" i="17"/>
  <c r="AW256" i="17"/>
  <c r="AW264" i="17"/>
  <c r="AW272" i="17"/>
  <c r="AW280" i="17"/>
  <c r="AW288" i="17"/>
  <c r="AW296" i="17"/>
  <c r="AW309" i="17"/>
  <c r="AW311" i="17"/>
  <c r="AW313" i="17"/>
  <c r="AW317" i="17"/>
  <c r="AW19" i="17"/>
  <c r="AW54" i="17"/>
  <c r="AW57" i="17"/>
  <c r="AW67" i="17"/>
  <c r="AW74" i="17"/>
  <c r="AW92" i="17"/>
  <c r="AW106" i="17"/>
  <c r="AW112" i="17"/>
  <c r="AW132" i="17"/>
  <c r="AW138" i="17"/>
  <c r="AW144" i="17"/>
  <c r="AW155" i="17"/>
  <c r="AW163" i="17"/>
  <c r="AW171" i="17"/>
  <c r="AW179" i="17"/>
  <c r="AW187" i="17"/>
  <c r="AW195" i="17"/>
  <c r="AW216" i="17"/>
  <c r="AW240" i="17"/>
  <c r="AW248" i="17"/>
  <c r="AW304" i="17"/>
  <c r="AW307" i="17"/>
  <c r="AW315" i="17"/>
  <c r="AW35" i="17"/>
  <c r="AW75" i="17"/>
  <c r="AW98" i="17"/>
  <c r="AW124" i="17"/>
  <c r="AW136" i="17"/>
  <c r="AW165" i="17"/>
  <c r="AW181" i="17"/>
  <c r="AW197" i="17"/>
  <c r="AW218" i="17"/>
  <c r="AW234" i="17"/>
  <c r="AW250" i="17"/>
  <c r="AW266" i="17"/>
  <c r="AW282" i="17"/>
  <c r="AW298" i="17"/>
  <c r="AW322" i="17"/>
  <c r="AW323" i="17"/>
  <c r="AW330" i="17"/>
  <c r="AW331" i="17"/>
  <c r="AW338" i="17"/>
  <c r="AW339" i="17"/>
  <c r="AW346" i="17"/>
  <c r="AW347" i="17"/>
  <c r="AW354" i="17"/>
  <c r="AW355" i="17"/>
  <c r="AW362" i="17"/>
  <c r="AW363" i="17"/>
  <c r="AW370" i="17"/>
  <c r="AW371" i="17"/>
  <c r="AW378" i="17"/>
  <c r="AW379" i="17"/>
  <c r="AW386" i="17"/>
  <c r="AW387" i="17"/>
  <c r="AW394" i="17"/>
  <c r="AW395" i="17"/>
  <c r="AW402" i="17"/>
  <c r="AW403" i="17"/>
  <c r="AW410" i="17"/>
  <c r="AW411" i="17"/>
  <c r="AW189" i="17"/>
  <c r="AW226" i="17"/>
  <c r="AW258" i="17"/>
  <c r="AW274" i="17"/>
  <c r="AW319" i="17"/>
  <c r="AW326" i="17"/>
  <c r="AW327" i="17"/>
  <c r="AW334" i="17"/>
  <c r="AW335" i="17"/>
  <c r="AW342" i="17"/>
  <c r="AW343" i="17"/>
  <c r="AW350" i="17"/>
  <c r="AW358" i="17"/>
  <c r="AW359" i="17"/>
  <c r="AW366" i="17"/>
  <c r="AW367" i="17"/>
  <c r="AW374" i="17"/>
  <c r="AW382" i="17"/>
  <c r="AW383" i="17"/>
  <c r="AW390" i="17"/>
  <c r="AW391" i="17"/>
  <c r="AW399" i="17"/>
  <c r="AW407" i="17"/>
  <c r="AW46" i="17"/>
  <c r="AW68" i="17"/>
  <c r="AW73" i="17"/>
  <c r="AW100" i="17"/>
  <c r="AW116" i="17"/>
  <c r="AW128" i="17"/>
  <c r="AW7" i="17"/>
  <c r="AW61" i="17"/>
  <c r="AW80" i="17"/>
  <c r="AW84" i="17"/>
  <c r="AW122" i="17"/>
  <c r="AW148" i="17"/>
  <c r="AW167" i="17"/>
  <c r="AW183" i="17"/>
  <c r="AW199" i="17"/>
  <c r="AW220" i="17"/>
  <c r="AW236" i="17"/>
  <c r="AW252" i="17"/>
  <c r="AW268" i="17"/>
  <c r="AW284" i="17"/>
  <c r="AW300" i="17"/>
  <c r="AW308" i="17"/>
  <c r="AW312" i="17"/>
  <c r="AW316" i="17"/>
  <c r="AW324" i="17"/>
  <c r="AW325" i="17"/>
  <c r="AW332" i="17"/>
  <c r="AW333" i="17"/>
  <c r="AW340" i="17"/>
  <c r="AW341" i="17"/>
  <c r="AW348" i="17"/>
  <c r="AW349" i="17"/>
  <c r="AW356" i="17"/>
  <c r="AW357" i="17"/>
  <c r="AW364" i="17"/>
  <c r="AW365" i="17"/>
  <c r="AW372" i="17"/>
  <c r="AW373" i="17"/>
  <c r="AW380" i="17"/>
  <c r="AW381" i="17"/>
  <c r="AW388" i="17"/>
  <c r="AW389" i="17"/>
  <c r="AW396" i="17"/>
  <c r="AW397" i="17"/>
  <c r="AW404" i="17"/>
  <c r="AW405" i="17"/>
  <c r="AW11" i="17"/>
  <c r="AW52" i="17"/>
  <c r="AW82" i="17"/>
  <c r="AW130" i="17"/>
  <c r="AW157" i="17"/>
  <c r="AW173" i="17"/>
  <c r="AW242" i="17"/>
  <c r="AW290" i="17"/>
  <c r="AW351" i="17"/>
  <c r="AW375" i="17"/>
  <c r="AW398" i="17"/>
  <c r="AW406" i="17"/>
  <c r="AW191" i="17"/>
  <c r="AW260" i="17"/>
  <c r="AW314" i="17"/>
  <c r="AW337" i="17"/>
  <c r="AW344" i="17"/>
  <c r="AW369" i="17"/>
  <c r="AW376" i="17"/>
  <c r="AW401" i="17"/>
  <c r="AW408" i="17"/>
  <c r="AW310" i="17"/>
  <c r="AW345" i="17"/>
  <c r="AW352" i="17"/>
  <c r="AW377" i="17"/>
  <c r="AW409" i="17"/>
  <c r="AW353" i="17"/>
  <c r="AW385" i="17"/>
  <c r="AW175" i="17"/>
  <c r="AW244" i="17"/>
  <c r="AW329" i="17"/>
  <c r="AW336" i="17"/>
  <c r="AW361" i="17"/>
  <c r="AW368" i="17"/>
  <c r="AW393" i="17"/>
  <c r="AW400" i="17"/>
  <c r="AW212" i="17"/>
  <c r="AW276" i="17"/>
  <c r="AW320" i="17"/>
  <c r="AW384" i="17"/>
  <c r="AW159" i="17"/>
  <c r="AW228" i="17"/>
  <c r="AW292" i="17"/>
  <c r="AW306" i="17"/>
  <c r="AW321" i="17"/>
  <c r="AW328" i="17"/>
  <c r="AW360" i="17"/>
  <c r="AW392" i="17"/>
  <c r="AW318" i="17"/>
  <c r="BB220" i="7"/>
  <c r="AX2" i="17"/>
  <c r="AX4" i="17"/>
  <c r="AX6" i="17"/>
  <c r="AX8" i="17"/>
  <c r="AX10" i="17"/>
  <c r="AX12" i="17"/>
  <c r="AX14" i="17"/>
  <c r="AX16" i="17"/>
  <c r="AX18" i="17"/>
  <c r="AX20" i="17"/>
  <c r="AX22" i="17"/>
  <c r="AX24" i="17"/>
  <c r="AX26" i="17"/>
  <c r="AX28" i="17"/>
  <c r="AX30" i="17"/>
  <c r="AX32" i="17"/>
  <c r="AX34" i="17"/>
  <c r="AX36" i="17"/>
  <c r="AX38" i="17"/>
  <c r="AX40" i="17"/>
  <c r="AX42" i="17"/>
  <c r="AX44" i="17"/>
  <c r="AX46" i="17"/>
  <c r="AX48" i="17"/>
  <c r="AX50" i="17"/>
  <c r="AX52" i="17"/>
  <c r="AX54" i="17"/>
  <c r="AX56" i="17"/>
  <c r="AX58" i="17"/>
  <c r="AX41" i="17"/>
  <c r="AX49" i="17"/>
  <c r="AX57" i="17"/>
  <c r="AX60" i="17"/>
  <c r="AX62" i="17"/>
  <c r="AX64" i="17"/>
  <c r="AX66" i="17"/>
  <c r="AX68" i="17"/>
  <c r="AX70" i="17"/>
  <c r="AX72" i="17"/>
  <c r="AX74" i="17"/>
  <c r="AX76" i="17"/>
  <c r="AX78" i="17"/>
  <c r="AX80" i="17"/>
  <c r="AX11" i="17"/>
  <c r="AX13" i="17"/>
  <c r="AX27" i="17"/>
  <c r="AX29" i="17"/>
  <c r="AX43" i="17"/>
  <c r="AX61" i="17"/>
  <c r="AX69" i="17"/>
  <c r="AX77" i="17"/>
  <c r="AX5" i="17"/>
  <c r="AX7" i="17"/>
  <c r="AX17" i="17"/>
  <c r="AX19" i="17"/>
  <c r="AX31" i="17"/>
  <c r="AX51" i="17"/>
  <c r="AX67" i="17"/>
  <c r="AX73" i="17"/>
  <c r="AX79" i="17"/>
  <c r="AX84" i="17"/>
  <c r="AX85" i="17"/>
  <c r="AX92" i="17"/>
  <c r="AX93" i="17"/>
  <c r="AX100" i="17"/>
  <c r="AX101" i="17"/>
  <c r="AX108" i="17"/>
  <c r="AX109" i="17"/>
  <c r="AX116" i="17"/>
  <c r="AX117" i="17"/>
  <c r="AX124" i="17"/>
  <c r="AX125" i="17"/>
  <c r="AX132" i="17"/>
  <c r="AX133" i="17"/>
  <c r="AX140" i="17"/>
  <c r="AX141" i="17"/>
  <c r="AX148" i="17"/>
  <c r="AX149" i="17"/>
  <c r="AX3" i="17"/>
  <c r="AX15" i="17"/>
  <c r="AX45" i="17"/>
  <c r="AX53" i="17"/>
  <c r="AX59" i="17"/>
  <c r="AX65" i="17"/>
  <c r="AX71" i="17"/>
  <c r="AX86" i="17"/>
  <c r="AX87" i="17"/>
  <c r="AX94" i="17"/>
  <c r="AX95" i="17"/>
  <c r="AX102" i="17"/>
  <c r="AX103" i="17"/>
  <c r="AX37" i="17"/>
  <c r="AX47" i="17"/>
  <c r="AX88" i="17"/>
  <c r="AX97" i="17"/>
  <c r="AX104" i="17"/>
  <c r="AX115" i="17"/>
  <c r="AX121" i="17"/>
  <c r="AX122" i="17"/>
  <c r="AX127" i="17"/>
  <c r="AX128" i="17"/>
  <c r="AX134" i="17"/>
  <c r="AX147" i="17"/>
  <c r="AX159" i="17"/>
  <c r="AX160" i="17"/>
  <c r="AX167" i="17"/>
  <c r="AX168" i="17"/>
  <c r="AX175" i="17"/>
  <c r="AX176" i="17"/>
  <c r="AX183" i="17"/>
  <c r="AX184" i="17"/>
  <c r="AX191" i="17"/>
  <c r="AX192" i="17"/>
  <c r="AX199" i="17"/>
  <c r="AX200" i="17"/>
  <c r="AX212" i="17"/>
  <c r="AX213" i="17"/>
  <c r="AX220" i="17"/>
  <c r="AX221" i="17"/>
  <c r="AX228" i="17"/>
  <c r="AX229" i="17"/>
  <c r="AX236" i="17"/>
  <c r="AX237" i="17"/>
  <c r="AX244" i="17"/>
  <c r="AX245" i="17"/>
  <c r="AX252" i="17"/>
  <c r="AX253" i="17"/>
  <c r="AX260" i="17"/>
  <c r="AX261" i="17"/>
  <c r="AX268" i="17"/>
  <c r="AX269" i="17"/>
  <c r="AX276" i="17"/>
  <c r="AX277" i="17"/>
  <c r="AX284" i="17"/>
  <c r="AX285" i="17"/>
  <c r="AX292" i="17"/>
  <c r="AX293" i="17"/>
  <c r="AX300" i="17"/>
  <c r="AX301" i="17"/>
  <c r="AX306" i="17"/>
  <c r="AX308" i="17"/>
  <c r="AX310" i="17"/>
  <c r="AX312" i="17"/>
  <c r="AX314" i="17"/>
  <c r="AX316" i="17"/>
  <c r="AX318" i="17"/>
  <c r="AX320" i="17"/>
  <c r="AX322" i="17"/>
  <c r="AX324" i="17"/>
  <c r="AX326" i="17"/>
  <c r="AX328" i="17"/>
  <c r="AX330" i="17"/>
  <c r="AX332" i="17"/>
  <c r="AX334" i="17"/>
  <c r="AX336" i="17"/>
  <c r="AX338" i="17"/>
  <c r="AX340" i="17"/>
  <c r="AX342" i="17"/>
  <c r="AX344" i="17"/>
  <c r="AX346" i="17"/>
  <c r="AX348" i="17"/>
  <c r="AX350" i="17"/>
  <c r="AX352" i="17"/>
  <c r="AX354" i="17"/>
  <c r="AX356" i="17"/>
  <c r="AX358" i="17"/>
  <c r="AX360" i="17"/>
  <c r="AX362" i="17"/>
  <c r="AX364" i="17"/>
  <c r="AX366" i="17"/>
  <c r="AX368" i="17"/>
  <c r="AX370" i="17"/>
  <c r="AX372" i="17"/>
  <c r="AX374" i="17"/>
  <c r="AX376" i="17"/>
  <c r="AX378" i="17"/>
  <c r="AX380" i="17"/>
  <c r="AX382" i="17"/>
  <c r="AX384" i="17"/>
  <c r="AX386" i="17"/>
  <c r="AX388" i="17"/>
  <c r="AX390" i="17"/>
  <c r="AX392" i="17"/>
  <c r="AX394" i="17"/>
  <c r="AX396" i="17"/>
  <c r="AX398" i="17"/>
  <c r="AX400" i="17"/>
  <c r="AX402" i="17"/>
  <c r="AX404" i="17"/>
  <c r="AX406" i="17"/>
  <c r="AX408" i="17"/>
  <c r="AX410" i="17"/>
  <c r="AX222" i="17"/>
  <c r="AX223" i="17"/>
  <c r="AX230" i="17"/>
  <c r="AX231" i="17"/>
  <c r="AX238" i="17"/>
  <c r="AX239" i="17"/>
  <c r="AX246" i="17"/>
  <c r="AX247" i="17"/>
  <c r="AX254" i="17"/>
  <c r="AX255" i="17"/>
  <c r="AX262" i="17"/>
  <c r="AX263" i="17"/>
  <c r="AX271" i="17"/>
  <c r="AX279" i="17"/>
  <c r="AX286" i="17"/>
  <c r="AX287" i="17"/>
  <c r="AX294" i="17"/>
  <c r="AX295" i="17"/>
  <c r="AX302" i="17"/>
  <c r="AX303" i="17"/>
  <c r="AX9" i="17"/>
  <c r="AX23" i="17"/>
  <c r="AX33" i="17"/>
  <c r="AX81" i="17"/>
  <c r="AX83" i="17"/>
  <c r="AX90" i="17"/>
  <c r="AX99" i="17"/>
  <c r="AX107" i="17"/>
  <c r="AX113" i="17"/>
  <c r="AX114" i="17"/>
  <c r="AX119" i="17"/>
  <c r="AX120" i="17"/>
  <c r="AX126" i="17"/>
  <c r="AX139" i="17"/>
  <c r="AX145" i="17"/>
  <c r="AX146" i="17"/>
  <c r="AX151" i="17"/>
  <c r="AX152" i="17"/>
  <c r="AX153" i="17"/>
  <c r="AX154" i="17"/>
  <c r="AX161" i="17"/>
  <c r="AX162" i="17"/>
  <c r="AX169" i="17"/>
  <c r="AX170" i="17"/>
  <c r="AX177" i="17"/>
  <c r="AX178" i="17"/>
  <c r="AX185" i="17"/>
  <c r="AX186" i="17"/>
  <c r="AX193" i="17"/>
  <c r="AX194" i="17"/>
  <c r="AX201" i="17"/>
  <c r="AX214" i="17"/>
  <c r="AX215" i="17"/>
  <c r="AX270" i="17"/>
  <c r="AX278" i="17"/>
  <c r="AX25" i="17"/>
  <c r="AX55" i="17"/>
  <c r="AX105" i="17"/>
  <c r="AX112" i="17"/>
  <c r="AX131" i="17"/>
  <c r="AX138" i="17"/>
  <c r="AX143" i="17"/>
  <c r="AX150" i="17"/>
  <c r="AX156" i="17"/>
  <c r="AX163" i="17"/>
  <c r="AX172" i="17"/>
  <c r="AX179" i="17"/>
  <c r="AX188" i="17"/>
  <c r="AX195" i="17"/>
  <c r="AX216" i="17"/>
  <c r="AX225" i="17"/>
  <c r="AX232" i="17"/>
  <c r="AX241" i="17"/>
  <c r="AX248" i="17"/>
  <c r="AX257" i="17"/>
  <c r="AX264" i="17"/>
  <c r="AX273" i="17"/>
  <c r="AX280" i="17"/>
  <c r="AX289" i="17"/>
  <c r="AX296" i="17"/>
  <c r="AX305" i="17"/>
  <c r="AX309" i="17"/>
  <c r="AX313" i="17"/>
  <c r="AX317" i="17"/>
  <c r="AX321" i="17"/>
  <c r="AX329" i="17"/>
  <c r="AX337" i="17"/>
  <c r="AX345" i="17"/>
  <c r="AX353" i="17"/>
  <c r="AX361" i="17"/>
  <c r="AX369" i="17"/>
  <c r="AX377" i="17"/>
  <c r="AX385" i="17"/>
  <c r="AX393" i="17"/>
  <c r="AX401" i="17"/>
  <c r="AX409" i="17"/>
  <c r="AX137" i="17"/>
  <c r="AX144" i="17"/>
  <c r="AX171" i="17"/>
  <c r="AX180" i="17"/>
  <c r="AX217" i="17"/>
  <c r="AX224" i="17"/>
  <c r="AX233" i="17"/>
  <c r="AX240" i="17"/>
  <c r="AX249" i="17"/>
  <c r="AX256" i="17"/>
  <c r="AX281" i="17"/>
  <c r="AX288" i="17"/>
  <c r="AX297" i="17"/>
  <c r="AX304" i="17"/>
  <c r="AX307" i="17"/>
  <c r="AX311" i="17"/>
  <c r="AX315" i="17"/>
  <c r="AX325" i="17"/>
  <c r="AX333" i="17"/>
  <c r="AX349" i="17"/>
  <c r="AX365" i="17"/>
  <c r="AX373" i="17"/>
  <c r="AX381" i="17"/>
  <c r="AX389" i="17"/>
  <c r="AX405" i="17"/>
  <c r="AX82" i="17"/>
  <c r="AX123" i="17"/>
  <c r="AX130" i="17"/>
  <c r="AX142" i="17"/>
  <c r="AX35" i="17"/>
  <c r="AX75" i="17"/>
  <c r="AX91" i="17"/>
  <c r="AX98" i="17"/>
  <c r="AX110" i="17"/>
  <c r="AX129" i="17"/>
  <c r="AX136" i="17"/>
  <c r="AX158" i="17"/>
  <c r="AX165" i="17"/>
  <c r="AX174" i="17"/>
  <c r="AX181" i="17"/>
  <c r="AX190" i="17"/>
  <c r="AX197" i="17"/>
  <c r="AX218" i="17"/>
  <c r="AX227" i="17"/>
  <c r="AX234" i="17"/>
  <c r="AX243" i="17"/>
  <c r="AX250" i="17"/>
  <c r="AX259" i="17"/>
  <c r="AX266" i="17"/>
  <c r="AX275" i="17"/>
  <c r="AX282" i="17"/>
  <c r="AX291" i="17"/>
  <c r="AX298" i="17"/>
  <c r="AX323" i="17"/>
  <c r="AX331" i="17"/>
  <c r="AX339" i="17"/>
  <c r="AX347" i="17"/>
  <c r="AX355" i="17"/>
  <c r="AX363" i="17"/>
  <c r="AX371" i="17"/>
  <c r="AX379" i="17"/>
  <c r="AX387" i="17"/>
  <c r="AX395" i="17"/>
  <c r="AX403" i="17"/>
  <c r="AX411" i="17"/>
  <c r="AX39" i="17"/>
  <c r="AX63" i="17"/>
  <c r="AX89" i="17"/>
  <c r="AX96" i="17"/>
  <c r="AX106" i="17"/>
  <c r="AX111" i="17"/>
  <c r="AX118" i="17"/>
  <c r="AX155" i="17"/>
  <c r="AX164" i="17"/>
  <c r="AX187" i="17"/>
  <c r="AX196" i="17"/>
  <c r="AX265" i="17"/>
  <c r="AX272" i="17"/>
  <c r="AX341" i="17"/>
  <c r="AX357" i="17"/>
  <c r="AX397" i="17"/>
  <c r="AX21" i="17"/>
  <c r="AX135" i="17"/>
  <c r="AX198" i="17"/>
  <c r="AX267" i="17"/>
  <c r="AX274" i="17"/>
  <c r="AX319" i="17"/>
  <c r="AX351" i="17"/>
  <c r="AX383" i="17"/>
  <c r="AX359" i="17"/>
  <c r="AX391" i="17"/>
  <c r="AX335" i="17"/>
  <c r="AX182" i="17"/>
  <c r="AX258" i="17"/>
  <c r="AX375" i="17"/>
  <c r="AX157" i="17"/>
  <c r="AX219" i="17"/>
  <c r="AX226" i="17"/>
  <c r="AX283" i="17"/>
  <c r="AX290" i="17"/>
  <c r="AX327" i="17"/>
  <c r="AX166" i="17"/>
  <c r="AX173" i="17"/>
  <c r="AX235" i="17"/>
  <c r="AX242" i="17"/>
  <c r="AX299" i="17"/>
  <c r="AX367" i="17"/>
  <c r="AX399" i="17"/>
  <c r="AX189" i="17"/>
  <c r="AX251" i="17"/>
  <c r="AX343" i="17"/>
  <c r="AX407" i="17"/>
  <c r="AZ3" i="17"/>
  <c r="AZ5" i="17"/>
  <c r="AZ7" i="17"/>
  <c r="AZ9" i="17"/>
  <c r="AZ11" i="17"/>
  <c r="AZ13" i="17"/>
  <c r="AZ15" i="17"/>
  <c r="AZ17" i="17"/>
  <c r="AZ19" i="17"/>
  <c r="AZ21" i="17"/>
  <c r="AZ23" i="17"/>
  <c r="AZ25" i="17"/>
  <c r="AZ27" i="17"/>
  <c r="AZ29" i="17"/>
  <c r="AZ31" i="17"/>
  <c r="AZ33" i="17"/>
  <c r="AZ35" i="17"/>
  <c r="AZ37" i="17"/>
  <c r="AZ39" i="17"/>
  <c r="AZ41" i="17"/>
  <c r="AZ43" i="17"/>
  <c r="AZ45" i="17"/>
  <c r="AZ47" i="17"/>
  <c r="AZ49" i="17"/>
  <c r="AZ51" i="17"/>
  <c r="AZ53" i="17"/>
  <c r="AZ55" i="17"/>
  <c r="AZ57" i="17"/>
  <c r="AZ46" i="17"/>
  <c r="AZ54" i="17"/>
  <c r="AZ59" i="17"/>
  <c r="AZ61" i="17"/>
  <c r="AZ63" i="17"/>
  <c r="AZ65" i="17"/>
  <c r="AZ67" i="17"/>
  <c r="AZ69" i="17"/>
  <c r="AZ71" i="17"/>
  <c r="AZ73" i="17"/>
  <c r="AZ75" i="17"/>
  <c r="AZ77" i="17"/>
  <c r="AZ79" i="17"/>
  <c r="AZ81" i="17"/>
  <c r="AZ2" i="17"/>
  <c r="AZ16" i="17"/>
  <c r="AZ18" i="17"/>
  <c r="AZ32" i="17"/>
  <c r="AZ34" i="17"/>
  <c r="AZ52" i="17"/>
  <c r="AZ58" i="17"/>
  <c r="AZ66" i="17"/>
  <c r="AZ74" i="17"/>
  <c r="AZ14" i="17"/>
  <c r="AZ26" i="17"/>
  <c r="AZ28" i="17"/>
  <c r="AZ38" i="17"/>
  <c r="AZ62" i="17"/>
  <c r="AZ68" i="17"/>
  <c r="AZ82" i="17"/>
  <c r="AZ89" i="17"/>
  <c r="AZ90" i="17"/>
  <c r="AZ97" i="17"/>
  <c r="AZ98" i="17"/>
  <c r="AZ105" i="17"/>
  <c r="AZ106" i="17"/>
  <c r="AZ113" i="17"/>
  <c r="AZ114" i="17"/>
  <c r="AZ121" i="17"/>
  <c r="AZ122" i="17"/>
  <c r="AZ129" i="17"/>
  <c r="AZ130" i="17"/>
  <c r="AZ137" i="17"/>
  <c r="AZ138" i="17"/>
  <c r="AZ145" i="17"/>
  <c r="AZ146" i="17"/>
  <c r="AZ10" i="17"/>
  <c r="AZ12" i="17"/>
  <c r="AZ22" i="17"/>
  <c r="AZ24" i="17"/>
  <c r="AZ36" i="17"/>
  <c r="AZ40" i="17"/>
  <c r="AZ48" i="17"/>
  <c r="AZ56" i="17"/>
  <c r="AZ60" i="17"/>
  <c r="AZ80" i="17"/>
  <c r="AZ83" i="17"/>
  <c r="AZ84" i="17"/>
  <c r="AZ91" i="17"/>
  <c r="AZ92" i="17"/>
  <c r="AZ99" i="17"/>
  <c r="AZ100" i="17"/>
  <c r="AZ8" i="17"/>
  <c r="AZ50" i="17"/>
  <c r="AZ78" i="17"/>
  <c r="AZ86" i="17"/>
  <c r="AZ93" i="17"/>
  <c r="AZ102" i="17"/>
  <c r="AZ110" i="17"/>
  <c r="AZ111" i="17"/>
  <c r="AZ116" i="17"/>
  <c r="AZ117" i="17"/>
  <c r="AZ123" i="17"/>
  <c r="AZ136" i="17"/>
  <c r="AZ142" i="17"/>
  <c r="AZ143" i="17"/>
  <c r="AZ148" i="17"/>
  <c r="AZ149" i="17"/>
  <c r="AZ156" i="17"/>
  <c r="AZ157" i="17"/>
  <c r="AZ164" i="17"/>
  <c r="AZ165" i="17"/>
  <c r="AZ172" i="17"/>
  <c r="AZ173" i="17"/>
  <c r="AZ180" i="17"/>
  <c r="AZ181" i="17"/>
  <c r="AZ188" i="17"/>
  <c r="AZ189" i="17"/>
  <c r="AZ196" i="17"/>
  <c r="AZ197" i="17"/>
  <c r="AZ217" i="17"/>
  <c r="AZ218" i="17"/>
  <c r="AZ225" i="17"/>
  <c r="AZ226" i="17"/>
  <c r="AZ233" i="17"/>
  <c r="AZ234" i="17"/>
  <c r="AZ241" i="17"/>
  <c r="AZ242" i="17"/>
  <c r="AZ249" i="17"/>
  <c r="AZ250" i="17"/>
  <c r="AZ257" i="17"/>
  <c r="AZ258" i="17"/>
  <c r="AZ265" i="17"/>
  <c r="AZ266" i="17"/>
  <c r="AZ273" i="17"/>
  <c r="AZ274" i="17"/>
  <c r="AZ281" i="17"/>
  <c r="AZ282" i="17"/>
  <c r="AZ289" i="17"/>
  <c r="AZ290" i="17"/>
  <c r="AZ297" i="17"/>
  <c r="AZ298" i="17"/>
  <c r="AZ305" i="17"/>
  <c r="AZ307" i="17"/>
  <c r="AZ309" i="17"/>
  <c r="AZ311" i="17"/>
  <c r="AZ313" i="17"/>
  <c r="AZ315" i="17"/>
  <c r="AZ317" i="17"/>
  <c r="AZ319" i="17"/>
  <c r="AZ321" i="17"/>
  <c r="AZ323" i="17"/>
  <c r="AZ325" i="17"/>
  <c r="AZ327" i="17"/>
  <c r="AZ329" i="17"/>
  <c r="AZ331" i="17"/>
  <c r="AZ333" i="17"/>
  <c r="AZ335" i="17"/>
  <c r="AZ337" i="17"/>
  <c r="AZ339" i="17"/>
  <c r="AZ341" i="17"/>
  <c r="AZ343" i="17"/>
  <c r="AZ345" i="17"/>
  <c r="AZ347" i="17"/>
  <c r="AZ349" i="17"/>
  <c r="AZ351" i="17"/>
  <c r="AZ353" i="17"/>
  <c r="AZ355" i="17"/>
  <c r="AZ357" i="17"/>
  <c r="AZ359" i="17"/>
  <c r="AZ361" i="17"/>
  <c r="AZ363" i="17"/>
  <c r="AZ365" i="17"/>
  <c r="AZ367" i="17"/>
  <c r="AZ369" i="17"/>
  <c r="AZ371" i="17"/>
  <c r="AZ373" i="17"/>
  <c r="AZ375" i="17"/>
  <c r="AZ377" i="17"/>
  <c r="AZ379" i="17"/>
  <c r="AZ381" i="17"/>
  <c r="AZ383" i="17"/>
  <c r="AZ385" i="17"/>
  <c r="AZ387" i="17"/>
  <c r="AZ389" i="17"/>
  <c r="AZ391" i="17"/>
  <c r="AZ393" i="17"/>
  <c r="AZ395" i="17"/>
  <c r="AZ397" i="17"/>
  <c r="AZ399" i="17"/>
  <c r="AZ401" i="17"/>
  <c r="AZ403" i="17"/>
  <c r="AZ405" i="17"/>
  <c r="AZ407" i="17"/>
  <c r="AZ409" i="17"/>
  <c r="AZ411" i="17"/>
  <c r="AZ219" i="17"/>
  <c r="AZ227" i="17"/>
  <c r="AZ228" i="17"/>
  <c r="AZ235" i="17"/>
  <c r="AZ236" i="17"/>
  <c r="AZ243" i="17"/>
  <c r="AZ244" i="17"/>
  <c r="AZ251" i="17"/>
  <c r="AZ259" i="17"/>
  <c r="AZ260" i="17"/>
  <c r="AZ267" i="17"/>
  <c r="AZ275" i="17"/>
  <c r="AZ276" i="17"/>
  <c r="AZ283" i="17"/>
  <c r="AZ291" i="17"/>
  <c r="AZ299" i="17"/>
  <c r="AZ4" i="17"/>
  <c r="AZ44" i="17"/>
  <c r="AZ64" i="17"/>
  <c r="AZ76" i="17"/>
  <c r="AZ88" i="17"/>
  <c r="AZ95" i="17"/>
  <c r="AZ104" i="17"/>
  <c r="AZ108" i="17"/>
  <c r="AZ109" i="17"/>
  <c r="AZ115" i="17"/>
  <c r="AZ128" i="17"/>
  <c r="AZ134" i="17"/>
  <c r="AZ135" i="17"/>
  <c r="AZ140" i="17"/>
  <c r="AZ141" i="17"/>
  <c r="AZ147" i="17"/>
  <c r="AZ158" i="17"/>
  <c r="AZ159" i="17"/>
  <c r="AZ166" i="17"/>
  <c r="AZ167" i="17"/>
  <c r="AZ174" i="17"/>
  <c r="AZ175" i="17"/>
  <c r="AZ182" i="17"/>
  <c r="AZ183" i="17"/>
  <c r="AZ190" i="17"/>
  <c r="AZ191" i="17"/>
  <c r="AZ198" i="17"/>
  <c r="AZ199" i="17"/>
  <c r="AZ212" i="17"/>
  <c r="AZ220" i="17"/>
  <c r="AZ252" i="17"/>
  <c r="AZ268" i="17"/>
  <c r="AZ284" i="17"/>
  <c r="AZ292" i="17"/>
  <c r="AZ300" i="17"/>
  <c r="AZ6" i="17"/>
  <c r="AZ42" i="17"/>
  <c r="AZ94" i="17"/>
  <c r="AZ101" i="17"/>
  <c r="AZ107" i="17"/>
  <c r="AZ126" i="17"/>
  <c r="AZ133" i="17"/>
  <c r="AZ152" i="17"/>
  <c r="AZ161" i="17"/>
  <c r="AZ168" i="17"/>
  <c r="AZ177" i="17"/>
  <c r="AZ184" i="17"/>
  <c r="AZ193" i="17"/>
  <c r="AZ200" i="17"/>
  <c r="AZ214" i="17"/>
  <c r="AZ221" i="17"/>
  <c r="AZ230" i="17"/>
  <c r="AZ237" i="17"/>
  <c r="AZ246" i="17"/>
  <c r="AZ253" i="17"/>
  <c r="AZ262" i="17"/>
  <c r="AZ269" i="17"/>
  <c r="AZ278" i="17"/>
  <c r="AZ285" i="17"/>
  <c r="AZ294" i="17"/>
  <c r="AZ301" i="17"/>
  <c r="AZ306" i="17"/>
  <c r="AZ310" i="17"/>
  <c r="AZ314" i="17"/>
  <c r="AZ318" i="17"/>
  <c r="AZ326" i="17"/>
  <c r="AZ334" i="17"/>
  <c r="AZ342" i="17"/>
  <c r="AZ350" i="17"/>
  <c r="AZ358" i="17"/>
  <c r="AZ366" i="17"/>
  <c r="AZ374" i="17"/>
  <c r="AZ382" i="17"/>
  <c r="AZ390" i="17"/>
  <c r="AZ398" i="17"/>
  <c r="AZ406" i="17"/>
  <c r="AZ132" i="17"/>
  <c r="AZ176" i="17"/>
  <c r="AZ185" i="17"/>
  <c r="AZ192" i="17"/>
  <c r="AZ201" i="17"/>
  <c r="AZ213" i="17"/>
  <c r="AZ222" i="17"/>
  <c r="AZ229" i="17"/>
  <c r="AZ245" i="17"/>
  <c r="AZ261" i="17"/>
  <c r="AZ270" i="17"/>
  <c r="AZ277" i="17"/>
  <c r="AZ293" i="17"/>
  <c r="AZ302" i="17"/>
  <c r="AZ308" i="17"/>
  <c r="AZ322" i="17"/>
  <c r="AZ330" i="17"/>
  <c r="AZ338" i="17"/>
  <c r="AZ346" i="17"/>
  <c r="AZ362" i="17"/>
  <c r="AZ370" i="17"/>
  <c r="AZ386" i="17"/>
  <c r="AZ394" i="17"/>
  <c r="AZ402" i="17"/>
  <c r="AZ96" i="17"/>
  <c r="AZ103" i="17"/>
  <c r="AZ118" i="17"/>
  <c r="AZ125" i="17"/>
  <c r="AZ70" i="17"/>
  <c r="AZ87" i="17"/>
  <c r="AZ112" i="17"/>
  <c r="AZ119" i="17"/>
  <c r="AZ124" i="17"/>
  <c r="AZ131" i="17"/>
  <c r="AZ150" i="17"/>
  <c r="AZ154" i="17"/>
  <c r="AZ163" i="17"/>
  <c r="AZ170" i="17"/>
  <c r="AZ179" i="17"/>
  <c r="AZ186" i="17"/>
  <c r="AZ195" i="17"/>
  <c r="AZ216" i="17"/>
  <c r="AZ223" i="17"/>
  <c r="AZ232" i="17"/>
  <c r="AZ239" i="17"/>
  <c r="AZ248" i="17"/>
  <c r="AZ255" i="17"/>
  <c r="AZ264" i="17"/>
  <c r="AZ271" i="17"/>
  <c r="AZ280" i="17"/>
  <c r="AZ287" i="17"/>
  <c r="AZ296" i="17"/>
  <c r="AZ303" i="17"/>
  <c r="AZ320" i="17"/>
  <c r="AZ328" i="17"/>
  <c r="AZ336" i="17"/>
  <c r="AZ344" i="17"/>
  <c r="AZ352" i="17"/>
  <c r="AZ360" i="17"/>
  <c r="AZ368" i="17"/>
  <c r="AZ376" i="17"/>
  <c r="AZ384" i="17"/>
  <c r="AZ392" i="17"/>
  <c r="AZ400" i="17"/>
  <c r="AZ408" i="17"/>
  <c r="AZ20" i="17"/>
  <c r="AZ72" i="17"/>
  <c r="AZ85" i="17"/>
  <c r="AZ120" i="17"/>
  <c r="AZ127" i="17"/>
  <c r="AZ139" i="17"/>
  <c r="AZ153" i="17"/>
  <c r="AZ160" i="17"/>
  <c r="AZ169" i="17"/>
  <c r="AZ238" i="17"/>
  <c r="AZ254" i="17"/>
  <c r="AZ286" i="17"/>
  <c r="AZ312" i="17"/>
  <c r="AZ316" i="17"/>
  <c r="AZ354" i="17"/>
  <c r="AZ378" i="17"/>
  <c r="AZ410" i="17"/>
  <c r="AZ30" i="17"/>
  <c r="AZ144" i="17"/>
  <c r="AZ151" i="17"/>
  <c r="AZ155" i="17"/>
  <c r="AZ162" i="17"/>
  <c r="AZ224" i="17"/>
  <c r="AZ231" i="17"/>
  <c r="AZ288" i="17"/>
  <c r="AZ295" i="17"/>
  <c r="AZ340" i="17"/>
  <c r="AZ372" i="17"/>
  <c r="AZ404" i="17"/>
  <c r="AZ304" i="17"/>
  <c r="AZ348" i="17"/>
  <c r="AZ380" i="17"/>
  <c r="AZ215" i="17"/>
  <c r="AZ171" i="17"/>
  <c r="AZ178" i="17"/>
  <c r="AZ240" i="17"/>
  <c r="AZ247" i="17"/>
  <c r="AZ187" i="17"/>
  <c r="AZ194" i="17"/>
  <c r="AZ256" i="17"/>
  <c r="AZ263" i="17"/>
  <c r="AZ324" i="17"/>
  <c r="AZ356" i="17"/>
  <c r="AZ388" i="17"/>
  <c r="AZ272" i="17"/>
  <c r="AZ279" i="17"/>
  <c r="AZ332" i="17"/>
  <c r="AZ364" i="17"/>
  <c r="AZ396" i="17"/>
  <c r="AV3" i="17"/>
  <c r="AV5" i="17"/>
  <c r="AV7" i="17"/>
  <c r="AV9" i="17"/>
  <c r="AV11" i="17"/>
  <c r="AV13" i="17"/>
  <c r="AV15" i="17"/>
  <c r="AV17" i="17"/>
  <c r="AV19" i="17"/>
  <c r="AV21" i="17"/>
  <c r="AV23" i="17"/>
  <c r="AV25" i="17"/>
  <c r="AV27" i="17"/>
  <c r="AV29" i="17"/>
  <c r="AV31" i="17"/>
  <c r="AV33" i="17"/>
  <c r="AV35" i="17"/>
  <c r="AV37" i="17"/>
  <c r="AV39" i="17"/>
  <c r="AV41" i="17"/>
  <c r="AV43" i="17"/>
  <c r="AV45" i="17"/>
  <c r="AV47" i="17"/>
  <c r="AV49" i="17"/>
  <c r="AV51" i="17"/>
  <c r="AV53" i="17"/>
  <c r="AV55" i="17"/>
  <c r="AV57" i="17"/>
  <c r="AV44" i="17"/>
  <c r="AV52" i="17"/>
  <c r="AV59" i="17"/>
  <c r="AV61" i="17"/>
  <c r="AV63" i="17"/>
  <c r="AV65" i="17"/>
  <c r="AV67" i="17"/>
  <c r="AV69" i="17"/>
  <c r="AV71" i="17"/>
  <c r="AV73" i="17"/>
  <c r="AV75" i="17"/>
  <c r="AV77" i="17"/>
  <c r="AV79" i="17"/>
  <c r="AV81" i="17"/>
  <c r="AV6" i="17"/>
  <c r="AV8" i="17"/>
  <c r="AV22" i="17"/>
  <c r="AV24" i="17"/>
  <c r="AV38" i="17"/>
  <c r="AV42" i="17"/>
  <c r="AV48" i="17"/>
  <c r="AV54" i="17"/>
  <c r="AV64" i="17"/>
  <c r="AV72" i="17"/>
  <c r="AV80" i="17"/>
  <c r="AV10" i="17"/>
  <c r="AV36" i="17"/>
  <c r="AV56" i="17"/>
  <c r="AV78" i="17"/>
  <c r="AV87" i="17"/>
  <c r="AV88" i="17"/>
  <c r="AV95" i="17"/>
  <c r="AV96" i="17"/>
  <c r="AV103" i="17"/>
  <c r="AV104" i="17"/>
  <c r="AV111" i="17"/>
  <c r="AV112" i="17"/>
  <c r="AV119" i="17"/>
  <c r="AV120" i="17"/>
  <c r="AV127" i="17"/>
  <c r="AV128" i="17"/>
  <c r="AV135" i="17"/>
  <c r="AV136" i="17"/>
  <c r="AV143" i="17"/>
  <c r="AV144" i="17"/>
  <c r="AV151" i="17"/>
  <c r="AV152" i="17"/>
  <c r="AV20" i="17"/>
  <c r="AV32" i="17"/>
  <c r="AV34" i="17"/>
  <c r="AV50" i="17"/>
  <c r="AV58" i="17"/>
  <c r="AV70" i="17"/>
  <c r="AV76" i="17"/>
  <c r="AV82" i="17"/>
  <c r="AV89" i="17"/>
  <c r="AV90" i="17"/>
  <c r="AV97" i="17"/>
  <c r="AV98" i="17"/>
  <c r="AV105" i="17"/>
  <c r="AV4" i="17"/>
  <c r="AV18" i="17"/>
  <c r="AV28" i="17"/>
  <c r="AV62" i="17"/>
  <c r="AV74" i="17"/>
  <c r="AV83" i="17"/>
  <c r="AV92" i="17"/>
  <c r="AV99" i="17"/>
  <c r="AV106" i="17"/>
  <c r="AV107" i="17"/>
  <c r="AV113" i="17"/>
  <c r="AV126" i="17"/>
  <c r="AV132" i="17"/>
  <c r="AV133" i="17"/>
  <c r="AV138" i="17"/>
  <c r="AV139" i="17"/>
  <c r="AV145" i="17"/>
  <c r="AV154" i="17"/>
  <c r="AV155" i="17"/>
  <c r="AV162" i="17"/>
  <c r="AV163" i="17"/>
  <c r="AV170" i="17"/>
  <c r="AV171" i="17"/>
  <c r="AV178" i="17"/>
  <c r="AV179" i="17"/>
  <c r="AV186" i="17"/>
  <c r="AV187" i="17"/>
  <c r="AV194" i="17"/>
  <c r="AV195" i="17"/>
  <c r="AV215" i="17"/>
  <c r="AV216" i="17"/>
  <c r="AV223" i="17"/>
  <c r="AV224" i="17"/>
  <c r="AV231" i="17"/>
  <c r="AV232" i="17"/>
  <c r="AV239" i="17"/>
  <c r="AV240" i="17"/>
  <c r="AV247" i="17"/>
  <c r="AV248" i="17"/>
  <c r="AV255" i="17"/>
  <c r="AV256" i="17"/>
  <c r="AV263" i="17"/>
  <c r="AV264" i="17"/>
  <c r="AV271" i="17"/>
  <c r="AV272" i="17"/>
  <c r="AV279" i="17"/>
  <c r="AV280" i="17"/>
  <c r="AV287" i="17"/>
  <c r="AV288" i="17"/>
  <c r="AV295" i="17"/>
  <c r="AV296" i="17"/>
  <c r="AV303" i="17"/>
  <c r="AV304" i="17"/>
  <c r="AV307" i="17"/>
  <c r="AV309" i="17"/>
  <c r="AV311" i="17"/>
  <c r="AV313" i="17"/>
  <c r="AV315" i="17"/>
  <c r="AV317" i="17"/>
  <c r="AV319" i="17"/>
  <c r="AV321" i="17"/>
  <c r="AV323" i="17"/>
  <c r="AV325" i="17"/>
  <c r="AV327" i="17"/>
  <c r="AV329" i="17"/>
  <c r="AV331" i="17"/>
  <c r="AV333" i="17"/>
  <c r="AV335" i="17"/>
  <c r="AV337" i="17"/>
  <c r="AV339" i="17"/>
  <c r="AV341" i="17"/>
  <c r="AV343" i="17"/>
  <c r="AV345" i="17"/>
  <c r="AV347" i="17"/>
  <c r="AV349" i="17"/>
  <c r="AV351" i="17"/>
  <c r="AV353" i="17"/>
  <c r="AV355" i="17"/>
  <c r="AV357" i="17"/>
  <c r="AV359" i="17"/>
  <c r="AV361" i="17"/>
  <c r="AV363" i="17"/>
  <c r="AV365" i="17"/>
  <c r="AV367" i="17"/>
  <c r="AV369" i="17"/>
  <c r="AV371" i="17"/>
  <c r="AV373" i="17"/>
  <c r="AV375" i="17"/>
  <c r="AV377" i="17"/>
  <c r="AV379" i="17"/>
  <c r="AV381" i="17"/>
  <c r="AV383" i="17"/>
  <c r="AV385" i="17"/>
  <c r="AV387" i="17"/>
  <c r="AV389" i="17"/>
  <c r="AV391" i="17"/>
  <c r="AV393" i="17"/>
  <c r="AV395" i="17"/>
  <c r="AV397" i="17"/>
  <c r="AV399" i="17"/>
  <c r="AV401" i="17"/>
  <c r="AV403" i="17"/>
  <c r="AV405" i="17"/>
  <c r="AV407" i="17"/>
  <c r="AV409" i="17"/>
  <c r="AV411" i="17"/>
  <c r="AV226" i="17"/>
  <c r="AV233" i="17"/>
  <c r="AV234" i="17"/>
  <c r="AV241" i="17"/>
  <c r="AV242" i="17"/>
  <c r="AV249" i="17"/>
  <c r="AV250" i="17"/>
  <c r="AV257" i="17"/>
  <c r="AV258" i="17"/>
  <c r="AV265" i="17"/>
  <c r="AV273" i="17"/>
  <c r="AV281" i="17"/>
  <c r="AV289" i="17"/>
  <c r="AV297" i="17"/>
  <c r="AV298" i="17"/>
  <c r="AV305" i="17"/>
  <c r="AV14" i="17"/>
  <c r="AV60" i="17"/>
  <c r="AV85" i="17"/>
  <c r="AV94" i="17"/>
  <c r="AV101" i="17"/>
  <c r="AV118" i="17"/>
  <c r="AV124" i="17"/>
  <c r="AV125" i="17"/>
  <c r="AV130" i="17"/>
  <c r="AV131" i="17"/>
  <c r="AV137" i="17"/>
  <c r="AV150" i="17"/>
  <c r="AV156" i="17"/>
  <c r="AV157" i="17"/>
  <c r="AV164" i="17"/>
  <c r="AV165" i="17"/>
  <c r="AV172" i="17"/>
  <c r="AV173" i="17"/>
  <c r="AV180" i="17"/>
  <c r="AV181" i="17"/>
  <c r="AV188" i="17"/>
  <c r="AV189" i="17"/>
  <c r="AV196" i="17"/>
  <c r="AV197" i="17"/>
  <c r="AV217" i="17"/>
  <c r="AV218" i="17"/>
  <c r="AV225" i="17"/>
  <c r="AV266" i="17"/>
  <c r="AV274" i="17"/>
  <c r="AV282" i="17"/>
  <c r="AV290" i="17"/>
  <c r="AV16" i="17"/>
  <c r="AV84" i="17"/>
  <c r="AV91" i="17"/>
  <c r="AV110" i="17"/>
  <c r="AV117" i="17"/>
  <c r="AV122" i="17"/>
  <c r="AV129" i="17"/>
  <c r="AV148" i="17"/>
  <c r="AV158" i="17"/>
  <c r="AV167" i="17"/>
  <c r="AV174" i="17"/>
  <c r="AV183" i="17"/>
  <c r="AV190" i="17"/>
  <c r="AV199" i="17"/>
  <c r="AV220" i="17"/>
  <c r="AV227" i="17"/>
  <c r="AV236" i="17"/>
  <c r="AV243" i="17"/>
  <c r="AV252" i="17"/>
  <c r="AV259" i="17"/>
  <c r="AV268" i="17"/>
  <c r="AV275" i="17"/>
  <c r="AV284" i="17"/>
  <c r="AV291" i="17"/>
  <c r="AV300" i="17"/>
  <c r="AV308" i="17"/>
  <c r="AV312" i="17"/>
  <c r="AV316" i="17"/>
  <c r="AV324" i="17"/>
  <c r="AV332" i="17"/>
  <c r="AV340" i="17"/>
  <c r="AV348" i="17"/>
  <c r="AV356" i="17"/>
  <c r="AV364" i="17"/>
  <c r="AV372" i="17"/>
  <c r="AV380" i="17"/>
  <c r="AV388" i="17"/>
  <c r="AV396" i="17"/>
  <c r="AV404" i="17"/>
  <c r="AV149" i="17"/>
  <c r="AV159" i="17"/>
  <c r="AV166" i="17"/>
  <c r="AV175" i="17"/>
  <c r="AV198" i="17"/>
  <c r="AV219" i="17"/>
  <c r="AV228" i="17"/>
  <c r="AV267" i="17"/>
  <c r="AV292" i="17"/>
  <c r="AV299" i="17"/>
  <c r="AV306" i="17"/>
  <c r="AV310" i="17"/>
  <c r="AV314" i="17"/>
  <c r="AV318" i="17"/>
  <c r="AV320" i="17"/>
  <c r="AV328" i="17"/>
  <c r="AV344" i="17"/>
  <c r="AV352" i="17"/>
  <c r="AV360" i="17"/>
  <c r="AV368" i="17"/>
  <c r="AV376" i="17"/>
  <c r="AV392" i="17"/>
  <c r="AV400" i="17"/>
  <c r="AV40" i="17"/>
  <c r="AV86" i="17"/>
  <c r="AV93" i="17"/>
  <c r="AV109" i="17"/>
  <c r="AV114" i="17"/>
  <c r="AV121" i="17"/>
  <c r="AV26" i="17"/>
  <c r="AV66" i="17"/>
  <c r="AV102" i="17"/>
  <c r="AV108" i="17"/>
  <c r="AV115" i="17"/>
  <c r="AV134" i="17"/>
  <c r="AV141" i="17"/>
  <c r="AV146" i="17"/>
  <c r="AV153" i="17"/>
  <c r="AV160" i="17"/>
  <c r="AV169" i="17"/>
  <c r="AV176" i="17"/>
  <c r="AV185" i="17"/>
  <c r="AV192" i="17"/>
  <c r="AV201" i="17"/>
  <c r="AV213" i="17"/>
  <c r="AV222" i="17"/>
  <c r="AV229" i="17"/>
  <c r="AV238" i="17"/>
  <c r="AV245" i="17"/>
  <c r="AV254" i="17"/>
  <c r="AV261" i="17"/>
  <c r="AV270" i="17"/>
  <c r="AV277" i="17"/>
  <c r="AV286" i="17"/>
  <c r="AV293" i="17"/>
  <c r="AV302" i="17"/>
  <c r="AV326" i="17"/>
  <c r="AV334" i="17"/>
  <c r="AV342" i="17"/>
  <c r="AV350" i="17"/>
  <c r="AV358" i="17"/>
  <c r="AV366" i="17"/>
  <c r="AV374" i="17"/>
  <c r="AV382" i="17"/>
  <c r="AV390" i="17"/>
  <c r="AV398" i="17"/>
  <c r="AV406" i="17"/>
  <c r="AV30" i="17"/>
  <c r="AV46" i="17"/>
  <c r="AV68" i="17"/>
  <c r="AV100" i="17"/>
  <c r="AV116" i="17"/>
  <c r="AV123" i="17"/>
  <c r="AV142" i="17"/>
  <c r="AV182" i="17"/>
  <c r="AV191" i="17"/>
  <c r="AV212" i="17"/>
  <c r="AV235" i="17"/>
  <c r="AV244" i="17"/>
  <c r="AV251" i="17"/>
  <c r="AV260" i="17"/>
  <c r="AV276" i="17"/>
  <c r="AV283" i="17"/>
  <c r="AV336" i="17"/>
  <c r="AV384" i="17"/>
  <c r="AV408" i="17"/>
  <c r="AV2" i="17"/>
  <c r="AV12" i="17"/>
  <c r="AV140" i="17"/>
  <c r="AV147" i="17"/>
  <c r="AV177" i="17"/>
  <c r="AV184" i="17"/>
  <c r="AV246" i="17"/>
  <c r="AV253" i="17"/>
  <c r="AV330" i="17"/>
  <c r="AV362" i="17"/>
  <c r="AV394" i="17"/>
  <c r="AV338" i="17"/>
  <c r="AV370" i="17"/>
  <c r="AV402" i="17"/>
  <c r="AV410" i="17"/>
  <c r="AV161" i="17"/>
  <c r="AV168" i="17"/>
  <c r="AV237" i="17"/>
  <c r="AV294" i="17"/>
  <c r="AV322" i="17"/>
  <c r="AV193" i="17"/>
  <c r="AV200" i="17"/>
  <c r="AV262" i="17"/>
  <c r="AV269" i="17"/>
  <c r="AV214" i="17"/>
  <c r="AV221" i="17"/>
  <c r="AV278" i="17"/>
  <c r="AV285" i="17"/>
  <c r="AV346" i="17"/>
  <c r="AV378" i="17"/>
  <c r="AV230" i="17"/>
  <c r="AV301" i="17"/>
  <c r="AV354" i="17"/>
  <c r="AV386" i="17"/>
  <c r="AY3" i="17"/>
  <c r="AY5" i="17"/>
  <c r="AY7" i="17"/>
  <c r="AY9" i="17"/>
  <c r="AY11" i="17"/>
  <c r="AY13" i="17"/>
  <c r="AY15" i="17"/>
  <c r="AY17" i="17"/>
  <c r="AY19" i="17"/>
  <c r="AY21" i="17"/>
  <c r="AY23" i="17"/>
  <c r="AY25" i="17"/>
  <c r="AY27" i="17"/>
  <c r="AY29" i="17"/>
  <c r="AY31" i="17"/>
  <c r="AY33" i="17"/>
  <c r="AY35" i="17"/>
  <c r="AY37" i="17"/>
  <c r="AY2" i="17"/>
  <c r="AY6" i="17"/>
  <c r="AY10" i="17"/>
  <c r="AY14" i="17"/>
  <c r="AY18" i="17"/>
  <c r="AY22" i="17"/>
  <c r="AY26" i="17"/>
  <c r="AY30" i="17"/>
  <c r="AY34" i="17"/>
  <c r="AY38" i="17"/>
  <c r="AY39" i="17"/>
  <c r="AY40" i="17"/>
  <c r="AY47" i="17"/>
  <c r="AY48" i="17"/>
  <c r="AY55" i="17"/>
  <c r="AY56" i="17"/>
  <c r="AY4" i="17"/>
  <c r="AY20" i="17"/>
  <c r="AY36" i="17"/>
  <c r="AY44" i="17"/>
  <c r="AY45" i="17"/>
  <c r="AY50" i="17"/>
  <c r="AY51" i="17"/>
  <c r="AY57" i="17"/>
  <c r="AY59" i="17"/>
  <c r="AY60" i="17"/>
  <c r="AY67" i="17"/>
  <c r="AY68" i="17"/>
  <c r="AY75" i="17"/>
  <c r="AY76" i="17"/>
  <c r="AY82" i="17"/>
  <c r="AY84" i="17"/>
  <c r="AY86" i="17"/>
  <c r="AY88" i="17"/>
  <c r="AY90" i="17"/>
  <c r="AY92" i="17"/>
  <c r="AY94" i="17"/>
  <c r="AY96" i="17"/>
  <c r="AY98" i="17"/>
  <c r="AY100" i="17"/>
  <c r="AY102" i="17"/>
  <c r="AY104" i="17"/>
  <c r="AY106" i="17"/>
  <c r="AY108" i="17"/>
  <c r="AY110" i="17"/>
  <c r="AY112" i="17"/>
  <c r="AY114" i="17"/>
  <c r="AY116" i="17"/>
  <c r="AY118" i="17"/>
  <c r="AY120" i="17"/>
  <c r="AY122" i="17"/>
  <c r="AY124" i="17"/>
  <c r="AY126" i="17"/>
  <c r="AY128" i="17"/>
  <c r="AY130" i="17"/>
  <c r="AY132" i="17"/>
  <c r="AY134" i="17"/>
  <c r="AY136" i="17"/>
  <c r="AY138" i="17"/>
  <c r="AY140" i="17"/>
  <c r="AY142" i="17"/>
  <c r="AY144" i="17"/>
  <c r="AY146" i="17"/>
  <c r="AY148" i="17"/>
  <c r="AY150" i="17"/>
  <c r="AY152" i="17"/>
  <c r="AY12" i="17"/>
  <c r="AY24" i="17"/>
  <c r="AY43" i="17"/>
  <c r="AY46" i="17"/>
  <c r="AY54" i="17"/>
  <c r="AY61" i="17"/>
  <c r="AY74" i="17"/>
  <c r="AY80" i="17"/>
  <c r="AY81" i="17"/>
  <c r="AY83" i="17"/>
  <c r="AY91" i="17"/>
  <c r="AY99" i="17"/>
  <c r="AY107" i="17"/>
  <c r="AY115" i="17"/>
  <c r="AY123" i="17"/>
  <c r="AY131" i="17"/>
  <c r="AY139" i="17"/>
  <c r="AY147" i="17"/>
  <c r="AY153" i="17"/>
  <c r="AY155" i="17"/>
  <c r="AY157" i="17"/>
  <c r="AY159" i="17"/>
  <c r="AY161" i="17"/>
  <c r="AY163" i="17"/>
  <c r="AY165" i="17"/>
  <c r="AY167" i="17"/>
  <c r="AY169" i="17"/>
  <c r="AY171" i="17"/>
  <c r="AY173" i="17"/>
  <c r="AY175" i="17"/>
  <c r="AY177" i="17"/>
  <c r="AY179" i="17"/>
  <c r="AY181" i="17"/>
  <c r="AY183" i="17"/>
  <c r="AY185" i="17"/>
  <c r="AY187" i="17"/>
  <c r="AY189" i="17"/>
  <c r="AY191" i="17"/>
  <c r="AY193" i="17"/>
  <c r="AY195" i="17"/>
  <c r="AY197" i="17"/>
  <c r="AY199" i="17"/>
  <c r="AY201" i="17"/>
  <c r="AY212" i="17"/>
  <c r="AY214" i="17"/>
  <c r="AY216" i="17"/>
  <c r="AY218" i="17"/>
  <c r="AY220" i="17"/>
  <c r="AY222" i="17"/>
  <c r="AY224" i="17"/>
  <c r="AY226" i="17"/>
  <c r="AY228" i="17"/>
  <c r="AY230" i="17"/>
  <c r="AY232" i="17"/>
  <c r="AY234" i="17"/>
  <c r="AY236" i="17"/>
  <c r="AY238" i="17"/>
  <c r="AY240" i="17"/>
  <c r="AY242" i="17"/>
  <c r="AY244" i="17"/>
  <c r="AY246" i="17"/>
  <c r="AY248" i="17"/>
  <c r="AY250" i="17"/>
  <c r="AY252" i="17"/>
  <c r="AY254" i="17"/>
  <c r="AY256" i="17"/>
  <c r="AY258" i="17"/>
  <c r="AY260" i="17"/>
  <c r="AY262" i="17"/>
  <c r="AY264" i="17"/>
  <c r="AY266" i="17"/>
  <c r="AY268" i="17"/>
  <c r="AY270" i="17"/>
  <c r="AY272" i="17"/>
  <c r="AY274" i="17"/>
  <c r="AY276" i="17"/>
  <c r="AY278" i="17"/>
  <c r="AY280" i="17"/>
  <c r="AY282" i="17"/>
  <c r="AY284" i="17"/>
  <c r="AY286" i="17"/>
  <c r="AY288" i="17"/>
  <c r="AY290" i="17"/>
  <c r="AY292" i="17"/>
  <c r="AY294" i="17"/>
  <c r="AY296" i="17"/>
  <c r="AY298" i="17"/>
  <c r="AY300" i="17"/>
  <c r="AY302" i="17"/>
  <c r="AY304" i="17"/>
  <c r="AY8" i="17"/>
  <c r="AY42" i="17"/>
  <c r="AY66" i="17"/>
  <c r="AY72" i="17"/>
  <c r="AY73" i="17"/>
  <c r="AY78" i="17"/>
  <c r="AY79" i="17"/>
  <c r="AY85" i="17"/>
  <c r="AY93" i="17"/>
  <c r="AY101" i="17"/>
  <c r="AY32" i="17"/>
  <c r="AY53" i="17"/>
  <c r="AY64" i="17"/>
  <c r="AY71" i="17"/>
  <c r="AY95" i="17"/>
  <c r="AY109" i="17"/>
  <c r="AY129" i="17"/>
  <c r="AY135" i="17"/>
  <c r="AY141" i="17"/>
  <c r="AY158" i="17"/>
  <c r="AY166" i="17"/>
  <c r="AY174" i="17"/>
  <c r="AY182" i="17"/>
  <c r="AY190" i="17"/>
  <c r="AY198" i="17"/>
  <c r="AY219" i="17"/>
  <c r="AY227" i="17"/>
  <c r="AY235" i="17"/>
  <c r="AY243" i="17"/>
  <c r="AY251" i="17"/>
  <c r="AY259" i="17"/>
  <c r="AY267" i="17"/>
  <c r="AY275" i="17"/>
  <c r="AY283" i="17"/>
  <c r="AY291" i="17"/>
  <c r="AY299" i="17"/>
  <c r="AY221" i="17"/>
  <c r="AY245" i="17"/>
  <c r="AY253" i="17"/>
  <c r="AY269" i="17"/>
  <c r="AY277" i="17"/>
  <c r="AY285" i="17"/>
  <c r="AY293" i="17"/>
  <c r="AY301" i="17"/>
  <c r="AY306" i="17"/>
  <c r="AY308" i="17"/>
  <c r="AY310" i="17"/>
  <c r="AY312" i="17"/>
  <c r="AY314" i="17"/>
  <c r="AY316" i="17"/>
  <c r="AY318" i="17"/>
  <c r="AY28" i="17"/>
  <c r="AY41" i="17"/>
  <c r="AY62" i="17"/>
  <c r="AY69" i="17"/>
  <c r="AY97" i="17"/>
  <c r="AY121" i="17"/>
  <c r="AY127" i="17"/>
  <c r="AY133" i="17"/>
  <c r="AY160" i="17"/>
  <c r="AY168" i="17"/>
  <c r="AY176" i="17"/>
  <c r="AY184" i="17"/>
  <c r="AY192" i="17"/>
  <c r="AY200" i="17"/>
  <c r="AY213" i="17"/>
  <c r="AY229" i="17"/>
  <c r="AY237" i="17"/>
  <c r="AY261" i="17"/>
  <c r="AY65" i="17"/>
  <c r="AY70" i="17"/>
  <c r="AY87" i="17"/>
  <c r="AY119" i="17"/>
  <c r="AY145" i="17"/>
  <c r="AY154" i="17"/>
  <c r="AY170" i="17"/>
  <c r="AY186" i="17"/>
  <c r="AY223" i="17"/>
  <c r="AY239" i="17"/>
  <c r="AY255" i="17"/>
  <c r="AY271" i="17"/>
  <c r="AY287" i="17"/>
  <c r="AY303" i="17"/>
  <c r="AY319" i="17"/>
  <c r="AY320" i="17"/>
  <c r="AY327" i="17"/>
  <c r="AY328" i="17"/>
  <c r="AY335" i="17"/>
  <c r="AY336" i="17"/>
  <c r="AY343" i="17"/>
  <c r="AY344" i="17"/>
  <c r="AY351" i="17"/>
  <c r="AY352" i="17"/>
  <c r="AY359" i="17"/>
  <c r="AY360" i="17"/>
  <c r="AY367" i="17"/>
  <c r="AY368" i="17"/>
  <c r="AY375" i="17"/>
  <c r="AY376" i="17"/>
  <c r="AY383" i="17"/>
  <c r="AY384" i="17"/>
  <c r="AY391" i="17"/>
  <c r="AY392" i="17"/>
  <c r="AY399" i="17"/>
  <c r="AY400" i="17"/>
  <c r="AY407" i="17"/>
  <c r="AY408" i="17"/>
  <c r="AY125" i="17"/>
  <c r="AY194" i="17"/>
  <c r="AY215" i="17"/>
  <c r="AY231" i="17"/>
  <c r="AY263" i="17"/>
  <c r="AY295" i="17"/>
  <c r="AY324" i="17"/>
  <c r="AY332" i="17"/>
  <c r="AY339" i="17"/>
  <c r="AY340" i="17"/>
  <c r="AY347" i="17"/>
  <c r="AY348" i="17"/>
  <c r="AY355" i="17"/>
  <c r="AY356" i="17"/>
  <c r="AY363" i="17"/>
  <c r="AY372" i="17"/>
  <c r="AY379" i="17"/>
  <c r="AY380" i="17"/>
  <c r="AY387" i="17"/>
  <c r="AY396" i="17"/>
  <c r="AY403" i="17"/>
  <c r="AY52" i="17"/>
  <c r="AY63" i="17"/>
  <c r="AY89" i="17"/>
  <c r="AY111" i="17"/>
  <c r="AY137" i="17"/>
  <c r="AY16" i="17"/>
  <c r="AY49" i="17"/>
  <c r="AY105" i="17"/>
  <c r="AY117" i="17"/>
  <c r="AY143" i="17"/>
  <c r="AY156" i="17"/>
  <c r="AY172" i="17"/>
  <c r="AY188" i="17"/>
  <c r="AY225" i="17"/>
  <c r="AY241" i="17"/>
  <c r="AY257" i="17"/>
  <c r="AY273" i="17"/>
  <c r="AY289" i="17"/>
  <c r="AY305" i="17"/>
  <c r="AY309" i="17"/>
  <c r="AY313" i="17"/>
  <c r="AY317" i="17"/>
  <c r="AY321" i="17"/>
  <c r="AY322" i="17"/>
  <c r="AY329" i="17"/>
  <c r="AY330" i="17"/>
  <c r="AY337" i="17"/>
  <c r="AY338" i="17"/>
  <c r="AY345" i="17"/>
  <c r="AY346" i="17"/>
  <c r="AY353" i="17"/>
  <c r="AY354" i="17"/>
  <c r="AY361" i="17"/>
  <c r="AY362" i="17"/>
  <c r="AY369" i="17"/>
  <c r="AY370" i="17"/>
  <c r="AY377" i="17"/>
  <c r="AY378" i="17"/>
  <c r="AY385" i="17"/>
  <c r="AY386" i="17"/>
  <c r="AY393" i="17"/>
  <c r="AY394" i="17"/>
  <c r="AY401" i="17"/>
  <c r="AY402" i="17"/>
  <c r="AY409" i="17"/>
  <c r="AY410" i="17"/>
  <c r="AY58" i="17"/>
  <c r="AY77" i="17"/>
  <c r="AY103" i="17"/>
  <c r="AY113" i="17"/>
  <c r="AY151" i="17"/>
  <c r="AY162" i="17"/>
  <c r="AY178" i="17"/>
  <c r="AY247" i="17"/>
  <c r="AY279" i="17"/>
  <c r="AY323" i="17"/>
  <c r="AY331" i="17"/>
  <c r="AY364" i="17"/>
  <c r="AY371" i="17"/>
  <c r="AY388" i="17"/>
  <c r="AY395" i="17"/>
  <c r="AY404" i="17"/>
  <c r="AY411" i="17"/>
  <c r="AY149" i="17"/>
  <c r="AY217" i="17"/>
  <c r="AY281" i="17"/>
  <c r="AY326" i="17"/>
  <c r="AY333" i="17"/>
  <c r="AY358" i="17"/>
  <c r="AY365" i="17"/>
  <c r="AY390" i="17"/>
  <c r="AY397" i="17"/>
  <c r="AY334" i="17"/>
  <c r="AY366" i="17"/>
  <c r="AY373" i="17"/>
  <c r="AY398" i="17"/>
  <c r="AY405" i="17"/>
  <c r="AY342" i="17"/>
  <c r="AY349" i="17"/>
  <c r="AY196" i="17"/>
  <c r="AY265" i="17"/>
  <c r="AY307" i="17"/>
  <c r="AY350" i="17"/>
  <c r="AY357" i="17"/>
  <c r="AY382" i="17"/>
  <c r="AY389" i="17"/>
  <c r="AY164" i="17"/>
  <c r="AY233" i="17"/>
  <c r="AY297" i="17"/>
  <c r="AY315" i="17"/>
  <c r="AY341" i="17"/>
  <c r="AY180" i="17"/>
  <c r="AY249" i="17"/>
  <c r="AY311" i="17"/>
  <c r="AY374" i="17"/>
  <c r="AY381" i="17"/>
  <c r="AY406" i="17"/>
  <c r="AY325" i="17"/>
  <c r="CC204" i="18"/>
  <c r="CD204" i="18"/>
  <c r="CA271" i="7"/>
  <c r="J1" i="18" l="1"/>
  <c r="K1" i="18"/>
  <c r="L1" i="18"/>
  <c r="M1" i="18"/>
  <c r="N1" i="18"/>
  <c r="O1" i="18"/>
  <c r="P1" i="18"/>
  <c r="Q1" i="18"/>
  <c r="R1" i="18"/>
  <c r="S1" i="18"/>
  <c r="T1" i="18"/>
  <c r="U1" i="18"/>
  <c r="V1" i="18"/>
  <c r="W1" i="18"/>
  <c r="X1" i="18"/>
  <c r="Y1" i="18"/>
  <c r="Z1" i="18"/>
  <c r="AA1" i="18"/>
  <c r="AB1" i="18"/>
  <c r="AC1" i="18"/>
  <c r="AD1" i="18"/>
  <c r="AE1" i="18"/>
  <c r="AF1" i="18"/>
  <c r="AG1" i="18"/>
  <c r="AH1" i="18"/>
  <c r="AI1" i="18"/>
  <c r="AJ1" i="18"/>
  <c r="AK1" i="18"/>
  <c r="AL1" i="18"/>
  <c r="AM1" i="18"/>
  <c r="AN1" i="18"/>
  <c r="AO1" i="18"/>
  <c r="AP1" i="18"/>
  <c r="AQ1" i="18"/>
  <c r="AR1" i="18"/>
  <c r="AS1" i="18"/>
  <c r="AT1" i="18"/>
  <c r="AU1" i="18"/>
  <c r="AV1" i="18"/>
  <c r="AW1" i="18"/>
  <c r="AX1" i="18"/>
  <c r="AY1" i="18"/>
  <c r="AZ1" i="18"/>
  <c r="BA1" i="18"/>
  <c r="BB1" i="18"/>
  <c r="BC1" i="18"/>
  <c r="BD1" i="18"/>
  <c r="BE1" i="18"/>
  <c r="BF1" i="18"/>
  <c r="BG1" i="18"/>
  <c r="BH1" i="18"/>
  <c r="BI1" i="18"/>
  <c r="BJ1" i="18"/>
  <c r="BK1" i="18"/>
  <c r="BL1" i="18"/>
  <c r="BM1" i="18"/>
  <c r="BN1" i="18"/>
  <c r="BO1" i="18"/>
  <c r="BP1" i="18"/>
  <c r="BQ1" i="18"/>
  <c r="BR1" i="18"/>
  <c r="BS1" i="18"/>
  <c r="BT1" i="18"/>
  <c r="BU1" i="18"/>
  <c r="BV1" i="18"/>
  <c r="BW1" i="18"/>
  <c r="BX1" i="18"/>
  <c r="BY1" i="18"/>
  <c r="BZ1" i="18"/>
  <c r="CA1" i="18"/>
  <c r="CB1" i="18"/>
  <c r="BI2" i="18" l="1"/>
  <c r="BJ2" i="18"/>
  <c r="BK2" i="18"/>
  <c r="BL2" i="18"/>
  <c r="BM2" i="18"/>
  <c r="BN2" i="18"/>
  <c r="BO2" i="18"/>
  <c r="BP2" i="18"/>
  <c r="BQ2" i="18"/>
  <c r="BR2" i="18"/>
  <c r="BS2" i="18"/>
  <c r="BT2" i="18"/>
  <c r="BU2" i="18"/>
  <c r="BV2" i="18"/>
  <c r="BW2" i="18"/>
  <c r="BX2" i="18"/>
  <c r="BY2" i="18"/>
  <c r="BZ2" i="18"/>
  <c r="CA2" i="18"/>
  <c r="CB2" i="18"/>
  <c r="AQ205" i="7" l="1"/>
  <c r="AQ206" i="7"/>
  <c r="AQ207" i="7"/>
  <c r="AQ209" i="7"/>
  <c r="AQ204" i="7"/>
  <c r="J8" i="27" l="1"/>
  <c r="J9" i="27"/>
  <c r="F8" i="27"/>
  <c r="F9" i="27"/>
  <c r="R8" i="27"/>
  <c r="R9" i="27"/>
  <c r="E73" i="23" l="1"/>
  <c r="E72" i="23"/>
  <c r="E71" i="23"/>
  <c r="E70" i="23"/>
  <c r="E69" i="23"/>
  <c r="E68" i="23"/>
  <c r="E67" i="23"/>
  <c r="E66" i="23"/>
  <c r="E65" i="23"/>
  <c r="E64" i="23"/>
  <c r="E63" i="23"/>
  <c r="E62" i="23"/>
  <c r="E61" i="23"/>
  <c r="E60" i="23"/>
  <c r="E59" i="23"/>
  <c r="E58" i="23"/>
  <c r="E57" i="23"/>
  <c r="E56" i="23"/>
  <c r="E55" i="23"/>
  <c r="E54" i="23"/>
  <c r="E53" i="23"/>
  <c r="E52" i="23"/>
  <c r="E51" i="23"/>
  <c r="E50" i="23"/>
  <c r="E49" i="23"/>
  <c r="E48" i="23"/>
  <c r="E47" i="23"/>
  <c r="E46" i="23"/>
  <c r="E45" i="23"/>
  <c r="E44" i="23"/>
  <c r="E43" i="23"/>
  <c r="E42" i="23"/>
  <c r="E41" i="23"/>
  <c r="E40" i="23"/>
  <c r="I39" i="23"/>
  <c r="J39" i="23" s="1"/>
  <c r="G39" i="23"/>
  <c r="F39" i="23"/>
  <c r="E39" i="23"/>
  <c r="B39" i="23"/>
  <c r="E38" i="23"/>
  <c r="E37" i="23"/>
  <c r="E36" i="23"/>
  <c r="E35" i="23"/>
  <c r="E34" i="23"/>
  <c r="E33" i="23"/>
  <c r="E32" i="23"/>
  <c r="E31" i="23"/>
  <c r="E30" i="23"/>
  <c r="E29" i="23"/>
  <c r="E28" i="23"/>
  <c r="E27" i="23"/>
  <c r="E26" i="23"/>
  <c r="E25" i="23"/>
  <c r="E24" i="23"/>
  <c r="E23" i="23"/>
  <c r="E22" i="23"/>
  <c r="E21" i="23"/>
  <c r="E20" i="23"/>
  <c r="E19" i="23"/>
  <c r="E18" i="23"/>
  <c r="E17" i="23"/>
  <c r="E16" i="23"/>
  <c r="E15" i="23"/>
  <c r="E14" i="23"/>
  <c r="E13" i="23"/>
  <c r="E12" i="23"/>
  <c r="E11" i="23"/>
  <c r="E10" i="23"/>
  <c r="E9" i="23"/>
  <c r="E8" i="23"/>
  <c r="E7" i="23"/>
  <c r="E6" i="23"/>
  <c r="E5" i="23"/>
  <c r="E4" i="23"/>
  <c r="E3" i="23"/>
  <c r="E2" i="23"/>
  <c r="C39" i="23" l="1"/>
  <c r="U9" i="29"/>
  <c r="V9" i="29"/>
  <c r="W9" i="29"/>
  <c r="X9" i="29"/>
  <c r="Y9" i="29"/>
  <c r="Z9" i="29"/>
  <c r="T9" i="29"/>
  <c r="J4" i="32" l="1"/>
  <c r="K4" i="32"/>
  <c r="L4" i="32"/>
  <c r="M4" i="32"/>
  <c r="N4" i="32"/>
  <c r="O4" i="32"/>
  <c r="P4" i="32"/>
  <c r="J5" i="32"/>
  <c r="K5" i="32"/>
  <c r="L5" i="32"/>
  <c r="M5" i="32"/>
  <c r="N5" i="32"/>
  <c r="O5" i="32"/>
  <c r="P5" i="32"/>
  <c r="J6" i="32"/>
  <c r="K6" i="32"/>
  <c r="L6" i="32"/>
  <c r="M6" i="32"/>
  <c r="N6" i="32"/>
  <c r="O6" i="32"/>
  <c r="P6" i="32"/>
  <c r="J7" i="32"/>
  <c r="K7" i="32"/>
  <c r="L7" i="32"/>
  <c r="M7" i="32"/>
  <c r="N7" i="32"/>
  <c r="O7" i="32"/>
  <c r="P7" i="32"/>
  <c r="J8" i="32"/>
  <c r="K8" i="32"/>
  <c r="L8" i="32"/>
  <c r="M8" i="32"/>
  <c r="N8" i="32"/>
  <c r="O8" i="32"/>
  <c r="P8" i="32"/>
  <c r="J9" i="32"/>
  <c r="K9" i="32"/>
  <c r="L9" i="32"/>
  <c r="M9" i="32"/>
  <c r="N9" i="32"/>
  <c r="O9" i="32"/>
  <c r="P9" i="32"/>
  <c r="J10" i="32"/>
  <c r="K10" i="32"/>
  <c r="L10" i="32"/>
  <c r="M10" i="32"/>
  <c r="N10" i="32"/>
  <c r="O10" i="32"/>
  <c r="P10" i="32"/>
  <c r="J11" i="32"/>
  <c r="K11" i="32"/>
  <c r="L11" i="32"/>
  <c r="M11" i="32"/>
  <c r="N11" i="32"/>
  <c r="O11" i="32"/>
  <c r="P11" i="32"/>
  <c r="J12" i="32"/>
  <c r="K12" i="32"/>
  <c r="L12" i="32"/>
  <c r="M12" i="32"/>
  <c r="Q12" i="32" s="1"/>
  <c r="N12" i="32"/>
  <c r="O12" i="32"/>
  <c r="P12" i="32"/>
  <c r="J13" i="32"/>
  <c r="K13" i="32"/>
  <c r="L13" i="32"/>
  <c r="M13" i="32"/>
  <c r="N13" i="32"/>
  <c r="O13" i="32"/>
  <c r="P13" i="32"/>
  <c r="J14" i="32"/>
  <c r="K14" i="32"/>
  <c r="L14" i="32"/>
  <c r="M14" i="32"/>
  <c r="N14" i="32"/>
  <c r="O14" i="32"/>
  <c r="R14" i="32" s="1"/>
  <c r="P14" i="32"/>
  <c r="J15" i="32"/>
  <c r="K15" i="32"/>
  <c r="L15" i="32"/>
  <c r="M15" i="32"/>
  <c r="N15" i="32"/>
  <c r="O15" i="32"/>
  <c r="P15" i="32"/>
  <c r="J16" i="32"/>
  <c r="K16" i="32"/>
  <c r="L16" i="32"/>
  <c r="M16" i="32"/>
  <c r="Q16" i="32" s="1"/>
  <c r="N16" i="32"/>
  <c r="O16" i="32"/>
  <c r="P16" i="32"/>
  <c r="J17" i="32"/>
  <c r="K17" i="32"/>
  <c r="L17" i="32"/>
  <c r="M17" i="32"/>
  <c r="N17" i="32"/>
  <c r="O17" i="32"/>
  <c r="P17" i="32"/>
  <c r="J18" i="32"/>
  <c r="K18" i="32"/>
  <c r="L18" i="32"/>
  <c r="M18" i="32"/>
  <c r="N18" i="32"/>
  <c r="O18" i="32"/>
  <c r="R18" i="32" s="1"/>
  <c r="P18" i="32"/>
  <c r="J19" i="32"/>
  <c r="K19" i="32"/>
  <c r="L19" i="32"/>
  <c r="M19" i="32"/>
  <c r="N19" i="32"/>
  <c r="O19" i="32"/>
  <c r="P19" i="32"/>
  <c r="J20" i="32"/>
  <c r="K20" i="32"/>
  <c r="L20" i="32"/>
  <c r="M20" i="32"/>
  <c r="Q20" i="32" s="1"/>
  <c r="N20" i="32"/>
  <c r="O20" i="32"/>
  <c r="P20" i="32"/>
  <c r="J21" i="32"/>
  <c r="K21" i="32"/>
  <c r="L21" i="32"/>
  <c r="M21" i="32"/>
  <c r="N21" i="32"/>
  <c r="O21" i="32"/>
  <c r="P21" i="32"/>
  <c r="J22" i="32"/>
  <c r="K22" i="32"/>
  <c r="L22" i="32"/>
  <c r="M22" i="32"/>
  <c r="N22" i="32"/>
  <c r="O22" i="32"/>
  <c r="R22" i="32" s="1"/>
  <c r="P22" i="32"/>
  <c r="J23" i="32"/>
  <c r="K23" i="32"/>
  <c r="L23" i="32"/>
  <c r="M23" i="32"/>
  <c r="N23" i="32"/>
  <c r="O23" i="32"/>
  <c r="P23" i="32"/>
  <c r="J24" i="32"/>
  <c r="K24" i="32"/>
  <c r="L24" i="32"/>
  <c r="M24" i="32"/>
  <c r="Q24" i="32" s="1"/>
  <c r="N24" i="32"/>
  <c r="O24" i="32"/>
  <c r="P24" i="32"/>
  <c r="J25" i="32"/>
  <c r="K25" i="32"/>
  <c r="L25" i="32"/>
  <c r="M25" i="32"/>
  <c r="N25" i="32"/>
  <c r="O25" i="32"/>
  <c r="P25" i="32"/>
  <c r="J26" i="32"/>
  <c r="K26" i="32"/>
  <c r="L26" i="32"/>
  <c r="M26" i="32"/>
  <c r="N26" i="32"/>
  <c r="O26" i="32"/>
  <c r="R26" i="32" s="1"/>
  <c r="P26" i="32"/>
  <c r="J27" i="32"/>
  <c r="K27" i="32"/>
  <c r="L27" i="32"/>
  <c r="M27" i="32"/>
  <c r="N27" i="32"/>
  <c r="O27" i="32"/>
  <c r="P27" i="32"/>
  <c r="J28" i="32"/>
  <c r="K28" i="32"/>
  <c r="L28" i="32"/>
  <c r="M28" i="32"/>
  <c r="Q28" i="32" s="1"/>
  <c r="N28" i="32"/>
  <c r="O28" i="32"/>
  <c r="P28" i="32"/>
  <c r="J29" i="32"/>
  <c r="K29" i="32"/>
  <c r="L29" i="32"/>
  <c r="M29" i="32"/>
  <c r="N29" i="32"/>
  <c r="O29" i="32"/>
  <c r="P29" i="32"/>
  <c r="J30" i="32"/>
  <c r="K30" i="32"/>
  <c r="L30" i="32"/>
  <c r="M30" i="32"/>
  <c r="N30" i="32"/>
  <c r="O30" i="32"/>
  <c r="R30" i="32" s="1"/>
  <c r="P30" i="32"/>
  <c r="J31" i="32"/>
  <c r="K31" i="32"/>
  <c r="L31" i="32"/>
  <c r="M31" i="32"/>
  <c r="N31" i="32"/>
  <c r="O31" i="32"/>
  <c r="P31" i="32"/>
  <c r="J32" i="32"/>
  <c r="K32" i="32"/>
  <c r="L32" i="32"/>
  <c r="M32" i="32"/>
  <c r="Q32" i="32" s="1"/>
  <c r="N32" i="32"/>
  <c r="O32" i="32"/>
  <c r="P32" i="32"/>
  <c r="J33" i="32"/>
  <c r="K33" i="32"/>
  <c r="L33" i="32"/>
  <c r="M33" i="32"/>
  <c r="N33" i="32"/>
  <c r="O33" i="32"/>
  <c r="P33" i="32"/>
  <c r="J34" i="32"/>
  <c r="K34" i="32"/>
  <c r="L34" i="32"/>
  <c r="M34" i="32"/>
  <c r="N34" i="32"/>
  <c r="O34" i="32"/>
  <c r="R34" i="32" s="1"/>
  <c r="P34" i="32"/>
  <c r="J35" i="32"/>
  <c r="K35" i="32"/>
  <c r="L35" i="32"/>
  <c r="M35" i="32"/>
  <c r="N35" i="32"/>
  <c r="O35" i="32"/>
  <c r="P35" i="32"/>
  <c r="J36" i="32"/>
  <c r="K36" i="32"/>
  <c r="L36" i="32"/>
  <c r="M36" i="32"/>
  <c r="Q36" i="32" s="1"/>
  <c r="N36" i="32"/>
  <c r="O36" i="32"/>
  <c r="P36" i="32"/>
  <c r="J37" i="32"/>
  <c r="K37" i="32"/>
  <c r="L37" i="32"/>
  <c r="M37" i="32"/>
  <c r="N37" i="32"/>
  <c r="O37" i="32"/>
  <c r="P37" i="32"/>
  <c r="J38" i="32"/>
  <c r="K38" i="32"/>
  <c r="L38" i="32"/>
  <c r="M38" i="32"/>
  <c r="N38" i="32"/>
  <c r="O38" i="32"/>
  <c r="R38" i="32" s="1"/>
  <c r="P38" i="32"/>
  <c r="J39" i="32"/>
  <c r="K39" i="32"/>
  <c r="L39" i="32"/>
  <c r="M39" i="32"/>
  <c r="N39" i="32"/>
  <c r="O39" i="32"/>
  <c r="P39" i="32"/>
  <c r="J40" i="32"/>
  <c r="K40" i="32"/>
  <c r="L40" i="32"/>
  <c r="M40" i="32"/>
  <c r="Q40" i="32" s="1"/>
  <c r="N40" i="32"/>
  <c r="O40" i="32"/>
  <c r="P40" i="32"/>
  <c r="J41" i="32"/>
  <c r="K41" i="32"/>
  <c r="L41" i="32"/>
  <c r="M41" i="32"/>
  <c r="N41" i="32"/>
  <c r="O41" i="32"/>
  <c r="P41" i="32"/>
  <c r="J42" i="32"/>
  <c r="K42" i="32"/>
  <c r="L42" i="32"/>
  <c r="M42" i="32"/>
  <c r="N42" i="32"/>
  <c r="O42" i="32"/>
  <c r="R42" i="32" s="1"/>
  <c r="P42" i="32"/>
  <c r="J43" i="32"/>
  <c r="K43" i="32"/>
  <c r="L43" i="32"/>
  <c r="M43" i="32"/>
  <c r="N43" i="32"/>
  <c r="O43" i="32"/>
  <c r="P43" i="32"/>
  <c r="J44" i="32"/>
  <c r="K44" i="32"/>
  <c r="L44" i="32"/>
  <c r="M44" i="32"/>
  <c r="Q44" i="32" s="1"/>
  <c r="N44" i="32"/>
  <c r="O44" i="32"/>
  <c r="P44" i="32"/>
  <c r="J45" i="32"/>
  <c r="K45" i="32"/>
  <c r="L45" i="32"/>
  <c r="M45" i="32"/>
  <c r="N45" i="32"/>
  <c r="O45" i="32"/>
  <c r="P45" i="32"/>
  <c r="J46" i="32"/>
  <c r="K46" i="32"/>
  <c r="L46" i="32"/>
  <c r="M46" i="32"/>
  <c r="N46" i="32"/>
  <c r="O46" i="32"/>
  <c r="R46" i="32" s="1"/>
  <c r="P46" i="32"/>
  <c r="J47" i="32"/>
  <c r="K47" i="32"/>
  <c r="L47" i="32"/>
  <c r="M47" i="32"/>
  <c r="N47" i="32"/>
  <c r="O47" i="32"/>
  <c r="P47" i="32"/>
  <c r="J48" i="32"/>
  <c r="K48" i="32"/>
  <c r="L48" i="32"/>
  <c r="M48" i="32"/>
  <c r="Q48" i="32" s="1"/>
  <c r="N48" i="32"/>
  <c r="O48" i="32"/>
  <c r="P48" i="32"/>
  <c r="J49" i="32"/>
  <c r="K49" i="32"/>
  <c r="L49" i="32"/>
  <c r="M49" i="32"/>
  <c r="N49" i="32"/>
  <c r="O49" i="32"/>
  <c r="P49" i="32"/>
  <c r="J50" i="32"/>
  <c r="K50" i="32"/>
  <c r="L50" i="32"/>
  <c r="M50" i="32"/>
  <c r="N50" i="32"/>
  <c r="O50" i="32"/>
  <c r="R50" i="32" s="1"/>
  <c r="P50" i="32"/>
  <c r="J51" i="32"/>
  <c r="K51" i="32"/>
  <c r="L51" i="32"/>
  <c r="M51" i="32"/>
  <c r="N51" i="32"/>
  <c r="O51" i="32"/>
  <c r="P51" i="32"/>
  <c r="J52" i="32"/>
  <c r="K52" i="32"/>
  <c r="L52" i="32"/>
  <c r="M52" i="32"/>
  <c r="Q52" i="32" s="1"/>
  <c r="N52" i="32"/>
  <c r="O52" i="32"/>
  <c r="P52" i="32"/>
  <c r="J53" i="32"/>
  <c r="K53" i="32"/>
  <c r="L53" i="32"/>
  <c r="M53" i="32"/>
  <c r="N53" i="32"/>
  <c r="O53" i="32"/>
  <c r="P53" i="32"/>
  <c r="J54" i="32"/>
  <c r="K54" i="32"/>
  <c r="L54" i="32"/>
  <c r="M54" i="32"/>
  <c r="N54" i="32"/>
  <c r="O54" i="32"/>
  <c r="R54" i="32" s="1"/>
  <c r="P54" i="32"/>
  <c r="J55" i="32"/>
  <c r="K55" i="32"/>
  <c r="L55" i="32"/>
  <c r="M55" i="32"/>
  <c r="N55" i="32"/>
  <c r="O55" i="32"/>
  <c r="P55" i="32"/>
  <c r="J56" i="32"/>
  <c r="K56" i="32"/>
  <c r="L56" i="32"/>
  <c r="M56" i="32"/>
  <c r="Q56" i="32" s="1"/>
  <c r="N56" i="32"/>
  <c r="O56" i="32"/>
  <c r="P56" i="32"/>
  <c r="J57" i="32"/>
  <c r="K57" i="32"/>
  <c r="L57" i="32"/>
  <c r="M57" i="32"/>
  <c r="N57" i="32"/>
  <c r="O57" i="32"/>
  <c r="P57" i="32"/>
  <c r="J58" i="32"/>
  <c r="K58" i="32"/>
  <c r="L58" i="32"/>
  <c r="M58" i="32"/>
  <c r="N58" i="32"/>
  <c r="O58" i="32"/>
  <c r="R58" i="32" s="1"/>
  <c r="P58" i="32"/>
  <c r="J59" i="32"/>
  <c r="K59" i="32"/>
  <c r="L59" i="32"/>
  <c r="M59" i="32"/>
  <c r="N59" i="32"/>
  <c r="O59" i="32"/>
  <c r="P59" i="32"/>
  <c r="J60" i="32"/>
  <c r="K60" i="32"/>
  <c r="L60" i="32"/>
  <c r="M60" i="32"/>
  <c r="Q60" i="32" s="1"/>
  <c r="N60" i="32"/>
  <c r="O60" i="32"/>
  <c r="P60" i="32"/>
  <c r="J61" i="32"/>
  <c r="K61" i="32"/>
  <c r="L61" i="32"/>
  <c r="M61" i="32"/>
  <c r="N61" i="32"/>
  <c r="O61" i="32"/>
  <c r="P61" i="32"/>
  <c r="J62" i="32"/>
  <c r="K62" i="32"/>
  <c r="L62" i="32"/>
  <c r="M62" i="32"/>
  <c r="N62" i="32"/>
  <c r="O62" i="32"/>
  <c r="R62" i="32" s="1"/>
  <c r="P62" i="32"/>
  <c r="J63" i="32"/>
  <c r="K63" i="32"/>
  <c r="L63" i="32"/>
  <c r="M63" i="32"/>
  <c r="N63" i="32"/>
  <c r="O63" i="32"/>
  <c r="P63" i="32"/>
  <c r="J64" i="32"/>
  <c r="K64" i="32"/>
  <c r="L64" i="32"/>
  <c r="M64" i="32"/>
  <c r="Q64" i="32" s="1"/>
  <c r="N64" i="32"/>
  <c r="O64" i="32"/>
  <c r="P64" i="32"/>
  <c r="J65" i="32"/>
  <c r="K65" i="32"/>
  <c r="L65" i="32"/>
  <c r="M65" i="32"/>
  <c r="N65" i="32"/>
  <c r="O65" i="32"/>
  <c r="P65" i="32"/>
  <c r="J66" i="32"/>
  <c r="K66" i="32"/>
  <c r="L66" i="32"/>
  <c r="M66" i="32"/>
  <c r="N66" i="32"/>
  <c r="O66" i="32"/>
  <c r="R66" i="32" s="1"/>
  <c r="P66" i="32"/>
  <c r="J67" i="32"/>
  <c r="K67" i="32"/>
  <c r="L67" i="32"/>
  <c r="M67" i="32"/>
  <c r="N67" i="32"/>
  <c r="O67" i="32"/>
  <c r="P67" i="32"/>
  <c r="J68" i="32"/>
  <c r="K68" i="32"/>
  <c r="L68" i="32"/>
  <c r="M68" i="32"/>
  <c r="Q68" i="32" s="1"/>
  <c r="N68" i="32"/>
  <c r="O68" i="32"/>
  <c r="P68" i="32"/>
  <c r="J69" i="32"/>
  <c r="K69" i="32"/>
  <c r="L69" i="32"/>
  <c r="M69" i="32"/>
  <c r="N69" i="32"/>
  <c r="O69" i="32"/>
  <c r="P69" i="32"/>
  <c r="J70" i="32"/>
  <c r="K70" i="32"/>
  <c r="L70" i="32"/>
  <c r="M70" i="32"/>
  <c r="N70" i="32"/>
  <c r="O70" i="32"/>
  <c r="R70" i="32" s="1"/>
  <c r="P70" i="32"/>
  <c r="J71" i="32"/>
  <c r="K71" i="32"/>
  <c r="L71" i="32"/>
  <c r="M71" i="32"/>
  <c r="N71" i="32"/>
  <c r="O71" i="32"/>
  <c r="P71" i="32"/>
  <c r="J72" i="32"/>
  <c r="K72" i="32"/>
  <c r="L72" i="32"/>
  <c r="M72" i="32"/>
  <c r="Q72" i="32" s="1"/>
  <c r="N72" i="32"/>
  <c r="O72" i="32"/>
  <c r="P72" i="32"/>
  <c r="J73" i="32"/>
  <c r="K73" i="32"/>
  <c r="L73" i="32"/>
  <c r="M73" i="32"/>
  <c r="Q73" i="32" s="1"/>
  <c r="N73" i="32"/>
  <c r="O73" i="32"/>
  <c r="P73" i="32"/>
  <c r="J74" i="32"/>
  <c r="K74" i="32"/>
  <c r="L74" i="32"/>
  <c r="M74" i="32"/>
  <c r="N74" i="32"/>
  <c r="O74" i="32"/>
  <c r="R74" i="32" s="1"/>
  <c r="P74" i="32"/>
  <c r="J75" i="32"/>
  <c r="K75" i="32"/>
  <c r="L75" i="32"/>
  <c r="M75" i="32"/>
  <c r="N75" i="32"/>
  <c r="O75" i="32"/>
  <c r="P75" i="32"/>
  <c r="J76" i="32"/>
  <c r="K76" i="32"/>
  <c r="L76" i="32"/>
  <c r="M76" i="32"/>
  <c r="Q76" i="32" s="1"/>
  <c r="N76" i="32"/>
  <c r="O76" i="32"/>
  <c r="P76" i="32"/>
  <c r="J77" i="32"/>
  <c r="K77" i="32"/>
  <c r="L77" i="32"/>
  <c r="M77" i="32"/>
  <c r="N77" i="32"/>
  <c r="O77" i="32"/>
  <c r="P77" i="32"/>
  <c r="J78" i="32"/>
  <c r="K78" i="32"/>
  <c r="L78" i="32"/>
  <c r="M78" i="32"/>
  <c r="N78" i="32"/>
  <c r="O78" i="32"/>
  <c r="R78" i="32" s="1"/>
  <c r="P78" i="32"/>
  <c r="J79" i="32"/>
  <c r="K79" i="32"/>
  <c r="L79" i="32"/>
  <c r="M79" i="32"/>
  <c r="N79" i="32"/>
  <c r="O79" i="32"/>
  <c r="P79" i="32"/>
  <c r="J80" i="32"/>
  <c r="K80" i="32"/>
  <c r="L80" i="32"/>
  <c r="M80" i="32"/>
  <c r="Q80" i="32" s="1"/>
  <c r="N80" i="32"/>
  <c r="O80" i="32"/>
  <c r="P80" i="32"/>
  <c r="J81" i="32"/>
  <c r="K81" i="32"/>
  <c r="L81" i="32"/>
  <c r="M81" i="32"/>
  <c r="N81" i="32"/>
  <c r="O81" i="32"/>
  <c r="P81" i="32"/>
  <c r="J82" i="32"/>
  <c r="K82" i="32"/>
  <c r="L82" i="32"/>
  <c r="M82" i="32"/>
  <c r="N82" i="32"/>
  <c r="O82" i="32"/>
  <c r="R82" i="32" s="1"/>
  <c r="P82" i="32"/>
  <c r="J83" i="32"/>
  <c r="K83" i="32"/>
  <c r="L83" i="32"/>
  <c r="M83" i="32"/>
  <c r="N83" i="32"/>
  <c r="O83" i="32"/>
  <c r="P83" i="32"/>
  <c r="J84" i="32"/>
  <c r="K84" i="32"/>
  <c r="L84" i="32"/>
  <c r="M84" i="32"/>
  <c r="Q84" i="32" s="1"/>
  <c r="N84" i="32"/>
  <c r="O84" i="32"/>
  <c r="P84" i="32"/>
  <c r="J85" i="32"/>
  <c r="K85" i="32"/>
  <c r="L85" i="32"/>
  <c r="M85" i="32"/>
  <c r="N85" i="32"/>
  <c r="O85" i="32"/>
  <c r="P85" i="32"/>
  <c r="J86" i="32"/>
  <c r="K86" i="32"/>
  <c r="L86" i="32"/>
  <c r="M86" i="32"/>
  <c r="N86" i="32"/>
  <c r="O86" i="32"/>
  <c r="R86" i="32" s="1"/>
  <c r="P86" i="32"/>
  <c r="J87" i="32"/>
  <c r="K87" i="32"/>
  <c r="L87" i="32"/>
  <c r="M87" i="32"/>
  <c r="N87" i="32"/>
  <c r="O87" i="32"/>
  <c r="P87" i="32"/>
  <c r="J88" i="32"/>
  <c r="K88" i="32"/>
  <c r="L88" i="32"/>
  <c r="M88" i="32"/>
  <c r="Q88" i="32" s="1"/>
  <c r="N88" i="32"/>
  <c r="O88" i="32"/>
  <c r="P88" i="32"/>
  <c r="J89" i="32"/>
  <c r="K89" i="32"/>
  <c r="L89" i="32"/>
  <c r="M89" i="32"/>
  <c r="Q89" i="32" s="1"/>
  <c r="N89" i="32"/>
  <c r="O89" i="32"/>
  <c r="P89" i="32"/>
  <c r="J90" i="32"/>
  <c r="K90" i="32"/>
  <c r="L90" i="32"/>
  <c r="M90" i="32"/>
  <c r="N90" i="32"/>
  <c r="O90" i="32"/>
  <c r="R90" i="32" s="1"/>
  <c r="P90" i="32"/>
  <c r="J91" i="32"/>
  <c r="K91" i="32"/>
  <c r="L91" i="32"/>
  <c r="M91" i="32"/>
  <c r="N91" i="32"/>
  <c r="O91" i="32"/>
  <c r="P91" i="32"/>
  <c r="J92" i="32"/>
  <c r="K92" i="32"/>
  <c r="L92" i="32"/>
  <c r="M92" i="32"/>
  <c r="Q92" i="32" s="1"/>
  <c r="N92" i="32"/>
  <c r="O92" i="32"/>
  <c r="P92" i="32"/>
  <c r="J93" i="32"/>
  <c r="K93" i="32"/>
  <c r="L93" i="32"/>
  <c r="M93" i="32"/>
  <c r="N93" i="32"/>
  <c r="O93" i="32"/>
  <c r="R93" i="32" s="1"/>
  <c r="P93" i="32"/>
  <c r="J94" i="32"/>
  <c r="K94" i="32"/>
  <c r="L94" i="32"/>
  <c r="M94" i="32"/>
  <c r="N94" i="32"/>
  <c r="O94" i="32"/>
  <c r="R94" i="32" s="1"/>
  <c r="P94" i="32"/>
  <c r="J95" i="32"/>
  <c r="K95" i="32"/>
  <c r="L95" i="32"/>
  <c r="M95" i="32"/>
  <c r="N95" i="32"/>
  <c r="O95" i="32"/>
  <c r="P95" i="32"/>
  <c r="J96" i="32"/>
  <c r="K96" i="32"/>
  <c r="L96" i="32"/>
  <c r="M96" i="32"/>
  <c r="Q96" i="32" s="1"/>
  <c r="N96" i="32"/>
  <c r="O96" i="32"/>
  <c r="P96" i="32"/>
  <c r="J97" i="32"/>
  <c r="K97" i="32"/>
  <c r="L97" i="32"/>
  <c r="M97" i="32"/>
  <c r="N97" i="32"/>
  <c r="O97" i="32"/>
  <c r="P97" i="32"/>
  <c r="J98" i="32"/>
  <c r="K98" i="32"/>
  <c r="L98" i="32"/>
  <c r="M98" i="32"/>
  <c r="N98" i="32"/>
  <c r="O98" i="32"/>
  <c r="R98" i="32" s="1"/>
  <c r="P98" i="32"/>
  <c r="J99" i="32"/>
  <c r="K99" i="32"/>
  <c r="L99" i="32"/>
  <c r="M99" i="32"/>
  <c r="Q99" i="32" s="1"/>
  <c r="N99" i="32"/>
  <c r="O99" i="32"/>
  <c r="R99" i="32" s="1"/>
  <c r="P99" i="32"/>
  <c r="J100" i="32"/>
  <c r="K100" i="32"/>
  <c r="L100" i="32"/>
  <c r="M100" i="32"/>
  <c r="Q100" i="32" s="1"/>
  <c r="N100" i="32"/>
  <c r="O100" i="32"/>
  <c r="R100" i="32" s="1"/>
  <c r="P100" i="32"/>
  <c r="J101" i="32"/>
  <c r="K101" i="32"/>
  <c r="L101" i="32"/>
  <c r="M101" i="32"/>
  <c r="N101" i="32"/>
  <c r="O101" i="32"/>
  <c r="P101" i="32"/>
  <c r="J102" i="32"/>
  <c r="K102" i="32"/>
  <c r="L102" i="32"/>
  <c r="M102" i="32"/>
  <c r="N102" i="32"/>
  <c r="O102" i="32"/>
  <c r="R102" i="32" s="1"/>
  <c r="P102" i="32"/>
  <c r="J103" i="32"/>
  <c r="K103" i="32"/>
  <c r="L103" i="32"/>
  <c r="M103" i="32"/>
  <c r="Q103" i="32" s="1"/>
  <c r="N103" i="32"/>
  <c r="O103" i="32"/>
  <c r="P103" i="32"/>
  <c r="J104" i="32"/>
  <c r="K104" i="32"/>
  <c r="L104" i="32"/>
  <c r="M104" i="32"/>
  <c r="Q104" i="32" s="1"/>
  <c r="N104" i="32"/>
  <c r="O104" i="32"/>
  <c r="P104" i="32"/>
  <c r="J105" i="32"/>
  <c r="K105" i="32"/>
  <c r="L105" i="32"/>
  <c r="M105" i="32"/>
  <c r="N105" i="32"/>
  <c r="O105" i="32"/>
  <c r="P105" i="32"/>
  <c r="J106" i="32"/>
  <c r="K106" i="32"/>
  <c r="L106" i="32"/>
  <c r="M106" i="32"/>
  <c r="N106" i="32"/>
  <c r="O106" i="32"/>
  <c r="R106" i="32" s="1"/>
  <c r="P106" i="32"/>
  <c r="J107" i="32"/>
  <c r="K107" i="32"/>
  <c r="L107" i="32"/>
  <c r="M107" i="32"/>
  <c r="N107" i="32"/>
  <c r="O107" i="32"/>
  <c r="P107" i="32"/>
  <c r="J108" i="32"/>
  <c r="K108" i="32"/>
  <c r="L108" i="32"/>
  <c r="M108" i="32"/>
  <c r="Q108" i="32" s="1"/>
  <c r="N108" i="32"/>
  <c r="O108" i="32"/>
  <c r="P108" i="32"/>
  <c r="J109" i="32"/>
  <c r="K109" i="32"/>
  <c r="L109" i="32"/>
  <c r="M109" i="32"/>
  <c r="N109" i="32"/>
  <c r="O109" i="32"/>
  <c r="R109" i="32" s="1"/>
  <c r="P109" i="32"/>
  <c r="J110" i="32"/>
  <c r="K110" i="32"/>
  <c r="L110" i="32"/>
  <c r="M110" i="32"/>
  <c r="N110" i="32"/>
  <c r="O110" i="32"/>
  <c r="R110" i="32" s="1"/>
  <c r="P110" i="32"/>
  <c r="J111" i="32"/>
  <c r="K111" i="32"/>
  <c r="L111" i="32"/>
  <c r="M111" i="32"/>
  <c r="N111" i="32"/>
  <c r="O111" i="32"/>
  <c r="P111" i="32"/>
  <c r="J112" i="32"/>
  <c r="K112" i="32"/>
  <c r="L112" i="32"/>
  <c r="M112" i="32"/>
  <c r="Q112" i="32" s="1"/>
  <c r="N112" i="32"/>
  <c r="O112" i="32"/>
  <c r="P112" i="32"/>
  <c r="J113" i="32"/>
  <c r="K113" i="32"/>
  <c r="L113" i="32"/>
  <c r="M113" i="32"/>
  <c r="N113" i="32"/>
  <c r="O113" i="32"/>
  <c r="R113" i="32" s="1"/>
  <c r="P113" i="32"/>
  <c r="J114" i="32"/>
  <c r="K114" i="32"/>
  <c r="L114" i="32"/>
  <c r="M114" i="32"/>
  <c r="N114" i="32"/>
  <c r="O114" i="32"/>
  <c r="R114" i="32" s="1"/>
  <c r="P114" i="32"/>
  <c r="J115" i="32"/>
  <c r="K115" i="32"/>
  <c r="L115" i="32"/>
  <c r="M115" i="32"/>
  <c r="Q115" i="32" s="1"/>
  <c r="N115" i="32"/>
  <c r="O115" i="32"/>
  <c r="P115" i="32"/>
  <c r="J116" i="32"/>
  <c r="K116" i="32"/>
  <c r="L116" i="32"/>
  <c r="M116" i="32"/>
  <c r="Q116" i="32" s="1"/>
  <c r="N116" i="32"/>
  <c r="O116" i="32"/>
  <c r="P116" i="32"/>
  <c r="J117" i="32"/>
  <c r="K117" i="32"/>
  <c r="L117" i="32"/>
  <c r="M117" i="32"/>
  <c r="N117" i="32"/>
  <c r="O117" i="32"/>
  <c r="P117" i="32"/>
  <c r="J118" i="32"/>
  <c r="K118" i="32"/>
  <c r="L118" i="32"/>
  <c r="M118" i="32"/>
  <c r="Q118" i="32" s="1"/>
  <c r="N118" i="32"/>
  <c r="O118" i="32"/>
  <c r="R118" i="32" s="1"/>
  <c r="P118" i="32"/>
  <c r="J119" i="32"/>
  <c r="K119" i="32"/>
  <c r="L119" i="32"/>
  <c r="M119" i="32"/>
  <c r="Q119" i="32" s="1"/>
  <c r="N119" i="32"/>
  <c r="O119" i="32"/>
  <c r="P119" i="32"/>
  <c r="J120" i="32"/>
  <c r="K120" i="32"/>
  <c r="L120" i="32"/>
  <c r="M120" i="32"/>
  <c r="Q120" i="32" s="1"/>
  <c r="N120" i="32"/>
  <c r="O120" i="32"/>
  <c r="P120" i="32"/>
  <c r="J121" i="32"/>
  <c r="K121" i="32"/>
  <c r="L121" i="32"/>
  <c r="M121" i="32"/>
  <c r="Q121" i="32" s="1"/>
  <c r="N121" i="32"/>
  <c r="O121" i="32"/>
  <c r="R121" i="32" s="1"/>
  <c r="P121" i="32"/>
  <c r="J122" i="32"/>
  <c r="K122" i="32"/>
  <c r="L122" i="32"/>
  <c r="M122" i="32"/>
  <c r="N122" i="32"/>
  <c r="O122" i="32"/>
  <c r="R122" i="32" s="1"/>
  <c r="P122" i="32"/>
  <c r="J123" i="32"/>
  <c r="K123" i="32"/>
  <c r="L123" i="32"/>
  <c r="M123" i="32"/>
  <c r="N123" i="32"/>
  <c r="O123" i="32"/>
  <c r="P123" i="32"/>
  <c r="J124" i="32"/>
  <c r="K124" i="32"/>
  <c r="L124" i="32"/>
  <c r="M124" i="32"/>
  <c r="Q124" i="32" s="1"/>
  <c r="N124" i="32"/>
  <c r="O124" i="32"/>
  <c r="R124" i="32" s="1"/>
  <c r="P124" i="32"/>
  <c r="J125" i="32"/>
  <c r="K125" i="32"/>
  <c r="L125" i="32"/>
  <c r="M125" i="32"/>
  <c r="N125" i="32"/>
  <c r="O125" i="32"/>
  <c r="R125" i="32" s="1"/>
  <c r="P125" i="32"/>
  <c r="J126" i="32"/>
  <c r="K126" i="32"/>
  <c r="L126" i="32"/>
  <c r="M126" i="32"/>
  <c r="N126" i="32"/>
  <c r="O126" i="32"/>
  <c r="R126" i="32" s="1"/>
  <c r="P126" i="32"/>
  <c r="J127" i="32"/>
  <c r="K127" i="32"/>
  <c r="L127" i="32"/>
  <c r="M127" i="32"/>
  <c r="Q127" i="32" s="1"/>
  <c r="N127" i="32"/>
  <c r="O127" i="32"/>
  <c r="P127" i="32"/>
  <c r="J128" i="32"/>
  <c r="K128" i="32"/>
  <c r="L128" i="32"/>
  <c r="M128" i="32"/>
  <c r="Q128" i="32" s="1"/>
  <c r="N128" i="32"/>
  <c r="O128" i="32"/>
  <c r="P128" i="32"/>
  <c r="J129" i="32"/>
  <c r="K129" i="32"/>
  <c r="L129" i="32"/>
  <c r="M129" i="32"/>
  <c r="N129" i="32"/>
  <c r="O129" i="32"/>
  <c r="P129" i="32"/>
  <c r="J130" i="32"/>
  <c r="K130" i="32"/>
  <c r="L130" i="32"/>
  <c r="M130" i="32"/>
  <c r="N130" i="32"/>
  <c r="O130" i="32"/>
  <c r="R130" i="32" s="1"/>
  <c r="P130" i="32"/>
  <c r="J131" i="32"/>
  <c r="K131" i="32"/>
  <c r="L131" i="32"/>
  <c r="M131" i="32"/>
  <c r="Q131" i="32" s="1"/>
  <c r="N131" i="32"/>
  <c r="O131" i="32"/>
  <c r="R131" i="32" s="1"/>
  <c r="P131" i="32"/>
  <c r="J132" i="32"/>
  <c r="K132" i="32"/>
  <c r="L132" i="32"/>
  <c r="M132" i="32"/>
  <c r="Q132" i="32" s="1"/>
  <c r="N132" i="32"/>
  <c r="O132" i="32"/>
  <c r="P132" i="32"/>
  <c r="J133" i="32"/>
  <c r="K133" i="32"/>
  <c r="L133" i="32"/>
  <c r="M133" i="32"/>
  <c r="N133" i="32"/>
  <c r="O133" i="32"/>
  <c r="R133" i="32" s="1"/>
  <c r="P133" i="32"/>
  <c r="J134" i="32"/>
  <c r="K134" i="32"/>
  <c r="L134" i="32"/>
  <c r="M134" i="32"/>
  <c r="N134" i="32"/>
  <c r="O134" i="32"/>
  <c r="R134" i="32" s="1"/>
  <c r="P134" i="32"/>
  <c r="J135" i="32"/>
  <c r="K135" i="32"/>
  <c r="L135" i="32"/>
  <c r="M135" i="32"/>
  <c r="Q135" i="32" s="1"/>
  <c r="N135" i="32"/>
  <c r="O135" i="32"/>
  <c r="P135" i="32"/>
  <c r="J136" i="32"/>
  <c r="K136" i="32"/>
  <c r="L136" i="32"/>
  <c r="M136" i="32"/>
  <c r="Q136" i="32" s="1"/>
  <c r="N136" i="32"/>
  <c r="O136" i="32"/>
  <c r="P136" i="32"/>
  <c r="J137" i="32"/>
  <c r="K137" i="32"/>
  <c r="L137" i="32"/>
  <c r="M137" i="32"/>
  <c r="N137" i="32"/>
  <c r="O137" i="32"/>
  <c r="R137" i="32" s="1"/>
  <c r="P137" i="32"/>
  <c r="J138" i="32"/>
  <c r="K138" i="32"/>
  <c r="L138" i="32"/>
  <c r="M138" i="32"/>
  <c r="N138" i="32"/>
  <c r="O138" i="32"/>
  <c r="R138" i="32" s="1"/>
  <c r="P138" i="32"/>
  <c r="J139" i="32"/>
  <c r="K139" i="32"/>
  <c r="L139" i="32"/>
  <c r="M139" i="32"/>
  <c r="N139" i="32"/>
  <c r="O139" i="32"/>
  <c r="P139" i="32"/>
  <c r="J140" i="32"/>
  <c r="K140" i="32"/>
  <c r="L140" i="32"/>
  <c r="M140" i="32"/>
  <c r="Q140" i="32" s="1"/>
  <c r="N140" i="32"/>
  <c r="O140" i="32"/>
  <c r="P140" i="32"/>
  <c r="J141" i="32"/>
  <c r="K141" i="32"/>
  <c r="L141" i="32"/>
  <c r="M141" i="32"/>
  <c r="N141" i="32"/>
  <c r="O141" i="32"/>
  <c r="R141" i="32" s="1"/>
  <c r="P141" i="32"/>
  <c r="J142" i="32"/>
  <c r="K142" i="32"/>
  <c r="L142" i="32"/>
  <c r="M142" i="32"/>
  <c r="N142" i="32"/>
  <c r="O142" i="32"/>
  <c r="R142" i="32" s="1"/>
  <c r="P142" i="32"/>
  <c r="J143" i="32"/>
  <c r="K143" i="32"/>
  <c r="L143" i="32"/>
  <c r="M143" i="32"/>
  <c r="Q143" i="32" s="1"/>
  <c r="N143" i="32"/>
  <c r="O143" i="32"/>
  <c r="P143" i="32"/>
  <c r="J144" i="32"/>
  <c r="K144" i="32"/>
  <c r="L144" i="32"/>
  <c r="M144" i="32"/>
  <c r="Q144" i="32" s="1"/>
  <c r="N144" i="32"/>
  <c r="O144" i="32"/>
  <c r="P144" i="32"/>
  <c r="J145" i="32"/>
  <c r="K145" i="32"/>
  <c r="L145" i="32"/>
  <c r="M145" i="32"/>
  <c r="N145" i="32"/>
  <c r="O145" i="32"/>
  <c r="R145" i="32" s="1"/>
  <c r="P145" i="32"/>
  <c r="J146" i="32"/>
  <c r="K146" i="32"/>
  <c r="L146" i="32"/>
  <c r="M146" i="32"/>
  <c r="N146" i="32"/>
  <c r="O146" i="32"/>
  <c r="R146" i="32" s="1"/>
  <c r="P146" i="32"/>
  <c r="J147" i="32"/>
  <c r="K147" i="32"/>
  <c r="L147" i="32"/>
  <c r="M147" i="32"/>
  <c r="Q147" i="32" s="1"/>
  <c r="N147" i="32"/>
  <c r="O147" i="32"/>
  <c r="P147" i="32"/>
  <c r="J148" i="32"/>
  <c r="K148" i="32"/>
  <c r="L148" i="32"/>
  <c r="M148" i="32"/>
  <c r="Q148" i="32" s="1"/>
  <c r="N148" i="32"/>
  <c r="O148" i="32"/>
  <c r="P148" i="32"/>
  <c r="J149" i="32"/>
  <c r="K149" i="32"/>
  <c r="L149" i="32"/>
  <c r="M149" i="32"/>
  <c r="N149" i="32"/>
  <c r="O149" i="32"/>
  <c r="R149" i="32" s="1"/>
  <c r="P149" i="32"/>
  <c r="J150" i="32"/>
  <c r="K150" i="32"/>
  <c r="L150" i="32"/>
  <c r="M150" i="32"/>
  <c r="N150" i="32"/>
  <c r="O150" i="32"/>
  <c r="R150" i="32" s="1"/>
  <c r="P150" i="32"/>
  <c r="J151" i="32"/>
  <c r="K151" i="32"/>
  <c r="L151" i="32"/>
  <c r="M151" i="32"/>
  <c r="Q151" i="32" s="1"/>
  <c r="N151" i="32"/>
  <c r="O151" i="32"/>
  <c r="P151" i="32"/>
  <c r="J152" i="32"/>
  <c r="K152" i="32"/>
  <c r="L152" i="32"/>
  <c r="M152" i="32"/>
  <c r="Q152" i="32" s="1"/>
  <c r="N152" i="32"/>
  <c r="O152" i="32"/>
  <c r="P152" i="32"/>
  <c r="J153" i="32"/>
  <c r="K153" i="32"/>
  <c r="L153" i="32"/>
  <c r="M153" i="32"/>
  <c r="Q153" i="32" s="1"/>
  <c r="N153" i="32"/>
  <c r="O153" i="32"/>
  <c r="R153" i="32" s="1"/>
  <c r="P153" i="32"/>
  <c r="J154" i="32"/>
  <c r="K154" i="32"/>
  <c r="L154" i="32"/>
  <c r="M154" i="32"/>
  <c r="N154" i="32"/>
  <c r="O154" i="32"/>
  <c r="R154" i="32" s="1"/>
  <c r="P154" i="32"/>
  <c r="J155" i="32"/>
  <c r="K155" i="32"/>
  <c r="L155" i="32"/>
  <c r="M155" i="32"/>
  <c r="Q155" i="32" s="1"/>
  <c r="N155" i="32"/>
  <c r="O155" i="32"/>
  <c r="P155" i="32"/>
  <c r="J156" i="32"/>
  <c r="K156" i="32"/>
  <c r="L156" i="32"/>
  <c r="M156" i="32"/>
  <c r="Q156" i="32" s="1"/>
  <c r="N156" i="32"/>
  <c r="O156" i="32"/>
  <c r="R156" i="32" s="1"/>
  <c r="P156" i="32"/>
  <c r="J157" i="32"/>
  <c r="K157" i="32"/>
  <c r="L157" i="32"/>
  <c r="M157" i="32"/>
  <c r="N157" i="32"/>
  <c r="O157" i="32"/>
  <c r="R157" i="32" s="1"/>
  <c r="P157" i="32"/>
  <c r="J158" i="32"/>
  <c r="K158" i="32"/>
  <c r="L158" i="32"/>
  <c r="M158" i="32"/>
  <c r="N158" i="32"/>
  <c r="O158" i="32"/>
  <c r="R158" i="32" s="1"/>
  <c r="P158" i="32"/>
  <c r="J159" i="32"/>
  <c r="K159" i="32"/>
  <c r="L159" i="32"/>
  <c r="M159" i="32"/>
  <c r="Q159" i="32" s="1"/>
  <c r="N159" i="32"/>
  <c r="O159" i="32"/>
  <c r="P159" i="32"/>
  <c r="J160" i="32"/>
  <c r="K160" i="32"/>
  <c r="L160" i="32"/>
  <c r="M160" i="32"/>
  <c r="Q160" i="32" s="1"/>
  <c r="N160" i="32"/>
  <c r="O160" i="32"/>
  <c r="P160" i="32"/>
  <c r="J161" i="32"/>
  <c r="K161" i="32"/>
  <c r="L161" i="32"/>
  <c r="M161" i="32"/>
  <c r="N161" i="32"/>
  <c r="O161" i="32"/>
  <c r="R161" i="32" s="1"/>
  <c r="P161" i="32"/>
  <c r="J162" i="32"/>
  <c r="K162" i="32"/>
  <c r="L162" i="32"/>
  <c r="M162" i="32"/>
  <c r="N162" i="32"/>
  <c r="O162" i="32"/>
  <c r="R162" i="32" s="1"/>
  <c r="P162" i="32"/>
  <c r="J163" i="32"/>
  <c r="K163" i="32"/>
  <c r="L163" i="32"/>
  <c r="M163" i="32"/>
  <c r="Q163" i="32" s="1"/>
  <c r="N163" i="32"/>
  <c r="O163" i="32"/>
  <c r="R163" i="32" s="1"/>
  <c r="P163" i="32"/>
  <c r="J164" i="32"/>
  <c r="K164" i="32"/>
  <c r="L164" i="32"/>
  <c r="M164" i="32"/>
  <c r="Q164" i="32" s="1"/>
  <c r="N164" i="32"/>
  <c r="O164" i="32"/>
  <c r="R164" i="32" s="1"/>
  <c r="P164" i="32"/>
  <c r="J165" i="32"/>
  <c r="K165" i="32"/>
  <c r="L165" i="32"/>
  <c r="M165" i="32"/>
  <c r="N165" i="32"/>
  <c r="O165" i="32"/>
  <c r="R165" i="32" s="1"/>
  <c r="P165" i="32"/>
  <c r="J166" i="32"/>
  <c r="K166" i="32"/>
  <c r="L166" i="32"/>
  <c r="M166" i="32"/>
  <c r="N166" i="32"/>
  <c r="O166" i="32"/>
  <c r="R166" i="32" s="1"/>
  <c r="P166" i="32"/>
  <c r="J167" i="32"/>
  <c r="K167" i="32"/>
  <c r="L167" i="32"/>
  <c r="M167" i="32"/>
  <c r="Q167" i="32" s="1"/>
  <c r="N167" i="32"/>
  <c r="O167" i="32"/>
  <c r="P167" i="32"/>
  <c r="J168" i="32"/>
  <c r="K168" i="32"/>
  <c r="L168" i="32"/>
  <c r="M168" i="32"/>
  <c r="Q168" i="32" s="1"/>
  <c r="N168" i="32"/>
  <c r="O168" i="32"/>
  <c r="P168" i="32"/>
  <c r="J169" i="32"/>
  <c r="K169" i="32"/>
  <c r="L169" i="32"/>
  <c r="M169" i="32"/>
  <c r="N169" i="32"/>
  <c r="O169" i="32"/>
  <c r="R169" i="32" s="1"/>
  <c r="P169" i="32"/>
  <c r="J170" i="32"/>
  <c r="K170" i="32"/>
  <c r="L170" i="32"/>
  <c r="M170" i="32"/>
  <c r="N170" i="32"/>
  <c r="O170" i="32"/>
  <c r="R170" i="32" s="1"/>
  <c r="P170" i="32"/>
  <c r="J171" i="32"/>
  <c r="K171" i="32"/>
  <c r="L171" i="32"/>
  <c r="M171" i="32"/>
  <c r="Q171" i="32" s="1"/>
  <c r="N171" i="32"/>
  <c r="O171" i="32"/>
  <c r="P171" i="32"/>
  <c r="J172" i="32"/>
  <c r="K172" i="32"/>
  <c r="L172" i="32"/>
  <c r="M172" i="32"/>
  <c r="Q172" i="32" s="1"/>
  <c r="N172" i="32"/>
  <c r="O172" i="32"/>
  <c r="P172" i="32"/>
  <c r="J173" i="32"/>
  <c r="K173" i="32"/>
  <c r="L173" i="32"/>
  <c r="M173" i="32"/>
  <c r="N173" i="32"/>
  <c r="O173" i="32"/>
  <c r="R173" i="32" s="1"/>
  <c r="P173" i="32"/>
  <c r="J174" i="32"/>
  <c r="K174" i="32"/>
  <c r="L174" i="32"/>
  <c r="M174" i="32"/>
  <c r="N174" i="32"/>
  <c r="O174" i="32"/>
  <c r="R174" i="32" s="1"/>
  <c r="P174" i="32"/>
  <c r="J175" i="32"/>
  <c r="K175" i="32"/>
  <c r="L175" i="32"/>
  <c r="M175" i="32"/>
  <c r="N175" i="32"/>
  <c r="O175" i="32"/>
  <c r="P175" i="32"/>
  <c r="J176" i="32"/>
  <c r="K176" i="32"/>
  <c r="L176" i="32"/>
  <c r="M176" i="32"/>
  <c r="Q176" i="32" s="1"/>
  <c r="N176" i="32"/>
  <c r="O176" i="32"/>
  <c r="P176" i="32"/>
  <c r="J177" i="32"/>
  <c r="K177" i="32"/>
  <c r="L177" i="32"/>
  <c r="M177" i="32"/>
  <c r="N177" i="32"/>
  <c r="O177" i="32"/>
  <c r="R177" i="32" s="1"/>
  <c r="P177" i="32"/>
  <c r="J178" i="32"/>
  <c r="K178" i="32"/>
  <c r="L178" i="32"/>
  <c r="M178" i="32"/>
  <c r="N178" i="32"/>
  <c r="O178" i="32"/>
  <c r="R178" i="32" s="1"/>
  <c r="P178" i="32"/>
  <c r="J179" i="32"/>
  <c r="K179" i="32"/>
  <c r="L179" i="32"/>
  <c r="M179" i="32"/>
  <c r="Q179" i="32" s="1"/>
  <c r="N179" i="32"/>
  <c r="O179" i="32"/>
  <c r="P179" i="32"/>
  <c r="J180" i="32"/>
  <c r="K180" i="32"/>
  <c r="L180" i="32"/>
  <c r="M180" i="32"/>
  <c r="Q180" i="32" s="1"/>
  <c r="N180" i="32"/>
  <c r="O180" i="32"/>
  <c r="P180" i="32"/>
  <c r="J181" i="32"/>
  <c r="K181" i="32"/>
  <c r="L181" i="32"/>
  <c r="M181" i="32"/>
  <c r="N181" i="32"/>
  <c r="O181" i="32"/>
  <c r="R181" i="32" s="1"/>
  <c r="P181" i="32"/>
  <c r="J182" i="32"/>
  <c r="K182" i="32"/>
  <c r="L182" i="32"/>
  <c r="M182" i="32"/>
  <c r="Q182" i="32" s="1"/>
  <c r="N182" i="32"/>
  <c r="O182" i="32"/>
  <c r="R182" i="32" s="1"/>
  <c r="P182" i="32"/>
  <c r="J183" i="32"/>
  <c r="K183" i="32"/>
  <c r="L183" i="32"/>
  <c r="M183" i="32"/>
  <c r="N183" i="32"/>
  <c r="O183" i="32"/>
  <c r="P183" i="32"/>
  <c r="J184" i="32"/>
  <c r="K184" i="32"/>
  <c r="L184" i="32"/>
  <c r="M184" i="32"/>
  <c r="Q184" i="32" s="1"/>
  <c r="N184" i="32"/>
  <c r="O184" i="32"/>
  <c r="P184" i="32"/>
  <c r="J185" i="32"/>
  <c r="K185" i="32"/>
  <c r="L185" i="32"/>
  <c r="M185" i="32"/>
  <c r="Q185" i="32" s="1"/>
  <c r="N185" i="32"/>
  <c r="O185" i="32"/>
  <c r="R185" i="32" s="1"/>
  <c r="P185" i="32"/>
  <c r="J186" i="32"/>
  <c r="K186" i="32"/>
  <c r="L186" i="32"/>
  <c r="M186" i="32"/>
  <c r="N186" i="32"/>
  <c r="O186" i="32"/>
  <c r="R186" i="32" s="1"/>
  <c r="P186" i="32"/>
  <c r="J187" i="32"/>
  <c r="K187" i="32"/>
  <c r="L187" i="32"/>
  <c r="M187" i="32"/>
  <c r="Q187" i="32" s="1"/>
  <c r="N187" i="32"/>
  <c r="O187" i="32"/>
  <c r="P187" i="32"/>
  <c r="J188" i="32"/>
  <c r="K188" i="32"/>
  <c r="L188" i="32"/>
  <c r="M188" i="32"/>
  <c r="Q188" i="32" s="1"/>
  <c r="N188" i="32"/>
  <c r="O188" i="32"/>
  <c r="R188" i="32" s="1"/>
  <c r="P188" i="32"/>
  <c r="J189" i="32"/>
  <c r="K189" i="32"/>
  <c r="L189" i="32"/>
  <c r="M189" i="32"/>
  <c r="N189" i="32"/>
  <c r="O189" i="32"/>
  <c r="R189" i="32" s="1"/>
  <c r="P189" i="32"/>
  <c r="J190" i="32"/>
  <c r="K190" i="32"/>
  <c r="L190" i="32"/>
  <c r="M190" i="32"/>
  <c r="N190" i="32"/>
  <c r="O190" i="32"/>
  <c r="R190" i="32" s="1"/>
  <c r="P190" i="32"/>
  <c r="J191" i="32"/>
  <c r="K191" i="32"/>
  <c r="L191" i="32"/>
  <c r="M191" i="32"/>
  <c r="N191" i="32"/>
  <c r="O191" i="32"/>
  <c r="P191" i="32"/>
  <c r="J192" i="32"/>
  <c r="K192" i="32"/>
  <c r="L192" i="32"/>
  <c r="M192" i="32"/>
  <c r="Q192" i="32" s="1"/>
  <c r="N192" i="32"/>
  <c r="O192" i="32"/>
  <c r="R192" i="32" s="1"/>
  <c r="P192" i="32"/>
  <c r="J193" i="32"/>
  <c r="K193" i="32"/>
  <c r="L193" i="32"/>
  <c r="M193" i="32"/>
  <c r="N193" i="32"/>
  <c r="O193" i="32"/>
  <c r="R193" i="32" s="1"/>
  <c r="P193" i="32"/>
  <c r="J194" i="32"/>
  <c r="K194" i="32"/>
  <c r="L194" i="32"/>
  <c r="M194" i="32"/>
  <c r="N194" i="32"/>
  <c r="O194" i="32"/>
  <c r="R194" i="32" s="1"/>
  <c r="P194" i="32"/>
  <c r="J195" i="32"/>
  <c r="K195" i="32"/>
  <c r="L195" i="32"/>
  <c r="M195" i="32"/>
  <c r="Q195" i="32" s="1"/>
  <c r="N195" i="32"/>
  <c r="O195" i="32"/>
  <c r="R195" i="32" s="1"/>
  <c r="P195" i="32"/>
  <c r="J196" i="32"/>
  <c r="K196" i="32"/>
  <c r="L196" i="32"/>
  <c r="M196" i="32"/>
  <c r="Q196" i="32" s="1"/>
  <c r="N196" i="32"/>
  <c r="O196" i="32"/>
  <c r="P196" i="32"/>
  <c r="J197" i="32"/>
  <c r="K197" i="32"/>
  <c r="L197" i="32"/>
  <c r="M197" i="32"/>
  <c r="N197" i="32"/>
  <c r="O197" i="32"/>
  <c r="P197" i="32"/>
  <c r="J198" i="32"/>
  <c r="K198" i="32"/>
  <c r="L198" i="32"/>
  <c r="M198" i="32"/>
  <c r="N198" i="32"/>
  <c r="O198" i="32"/>
  <c r="R198" i="32" s="1"/>
  <c r="P198" i="32"/>
  <c r="J199" i="32"/>
  <c r="K199" i="32"/>
  <c r="L199" i="32"/>
  <c r="M199" i="32"/>
  <c r="Q199" i="32" s="1"/>
  <c r="N199" i="32"/>
  <c r="O199" i="32"/>
  <c r="P199" i="32"/>
  <c r="J200" i="32"/>
  <c r="K200" i="32"/>
  <c r="L200" i="32"/>
  <c r="M200" i="32"/>
  <c r="Q200" i="32" s="1"/>
  <c r="N200" i="32"/>
  <c r="O200" i="32"/>
  <c r="P200" i="32"/>
  <c r="J201" i="32"/>
  <c r="K201" i="32"/>
  <c r="L201" i="32"/>
  <c r="M201" i="32"/>
  <c r="N201" i="32"/>
  <c r="O201" i="32"/>
  <c r="P201" i="32"/>
  <c r="J202" i="32"/>
  <c r="K202" i="32"/>
  <c r="L202" i="32"/>
  <c r="M202" i="32"/>
  <c r="N202" i="32"/>
  <c r="O202" i="32"/>
  <c r="R202" i="32" s="1"/>
  <c r="P202" i="32"/>
  <c r="N3" i="32"/>
  <c r="O3" i="32"/>
  <c r="P3" i="32"/>
  <c r="M3" i="32"/>
  <c r="K3" i="32"/>
  <c r="L3" i="32"/>
  <c r="J3" i="32"/>
  <c r="R197" i="32"/>
  <c r="R196" i="32"/>
  <c r="Q191" i="32"/>
  <c r="Q183" i="32"/>
  <c r="Q175" i="32"/>
  <c r="R160" i="32"/>
  <c r="Q150" i="32"/>
  <c r="Q139" i="32"/>
  <c r="R132" i="32"/>
  <c r="R129" i="32"/>
  <c r="R128" i="32"/>
  <c r="Q123" i="32"/>
  <c r="R117" i="32"/>
  <c r="Q111" i="32"/>
  <c r="Q107" i="32"/>
  <c r="R105" i="32"/>
  <c r="R101" i="32"/>
  <c r="R97" i="32"/>
  <c r="R96" i="32"/>
  <c r="Q95" i="32"/>
  <c r="R92" i="32"/>
  <c r="Q91" i="32"/>
  <c r="R89" i="32"/>
  <c r="Q87" i="32"/>
  <c r="Q86" i="32"/>
  <c r="R85" i="32"/>
  <c r="Q83" i="32"/>
  <c r="Q82" i="32"/>
  <c r="R81" i="32"/>
  <c r="R80" i="32"/>
  <c r="Q79" i="32"/>
  <c r="R77" i="32"/>
  <c r="R76" i="32"/>
  <c r="Q75" i="32"/>
  <c r="R73" i="32"/>
  <c r="Q71" i="32"/>
  <c r="R69" i="32"/>
  <c r="Q67" i="32"/>
  <c r="Q66" i="32"/>
  <c r="R65" i="32"/>
  <c r="R64" i="32"/>
  <c r="Q63" i="32"/>
  <c r="R61" i="32"/>
  <c r="Q59" i="32"/>
  <c r="R57" i="32"/>
  <c r="Q55" i="32"/>
  <c r="R53" i="32"/>
  <c r="R52" i="32"/>
  <c r="Q51" i="32"/>
  <c r="R49" i="32"/>
  <c r="Q47" i="32"/>
  <c r="R45" i="32"/>
  <c r="Q43" i="32"/>
  <c r="R41" i="32"/>
  <c r="R40" i="32"/>
  <c r="Q39" i="32"/>
  <c r="R37" i="32"/>
  <c r="R36" i="32"/>
  <c r="Q35" i="32"/>
  <c r="R33" i="32"/>
  <c r="Q31" i="32"/>
  <c r="R29" i="32"/>
  <c r="Q27" i="32"/>
  <c r="R25" i="32"/>
  <c r="Q23" i="32"/>
  <c r="R21" i="32"/>
  <c r="R20" i="32"/>
  <c r="Q19" i="32"/>
  <c r="R17" i="32"/>
  <c r="Q15" i="32"/>
  <c r="R13" i="32"/>
  <c r="R9" i="32"/>
  <c r="Q7" i="32" l="1"/>
  <c r="R200" i="32"/>
  <c r="Q198" i="32"/>
  <c r="Q190" i="32"/>
  <c r="R184" i="32"/>
  <c r="R180" i="32"/>
  <c r="R176" i="32"/>
  <c r="Q174" i="32"/>
  <c r="R172" i="32"/>
  <c r="R168" i="32"/>
  <c r="R148" i="32"/>
  <c r="R144" i="32"/>
  <c r="Q142" i="32"/>
  <c r="R140" i="32"/>
  <c r="R136" i="32"/>
  <c r="Q134" i="32"/>
  <c r="Q94" i="32"/>
  <c r="R88" i="32"/>
  <c r="Q78" i="32"/>
  <c r="Q74" i="32"/>
  <c r="R72" i="32"/>
  <c r="Q70" i="32"/>
  <c r="R68" i="32"/>
  <c r="Q62" i="32"/>
  <c r="R60" i="32"/>
  <c r="Q58" i="32"/>
  <c r="R56" i="32"/>
  <c r="R48" i="32"/>
  <c r="R44" i="32"/>
  <c r="R32" i="32"/>
  <c r="R28" i="32"/>
  <c r="R16" i="32"/>
  <c r="R8" i="32"/>
  <c r="R4" i="32"/>
  <c r="Q11" i="32"/>
  <c r="Q158" i="32"/>
  <c r="R152" i="32"/>
  <c r="Q126" i="32"/>
  <c r="R120" i="32"/>
  <c r="R116" i="32"/>
  <c r="R112" i="32"/>
  <c r="Q110" i="32"/>
  <c r="R104" i="32"/>
  <c r="Q102" i="32"/>
  <c r="R84" i="32"/>
  <c r="R24" i="32"/>
  <c r="R12" i="32"/>
  <c r="Q193" i="32"/>
  <c r="R171" i="32"/>
  <c r="Q161" i="32"/>
  <c r="R139" i="32"/>
  <c r="Q129" i="32"/>
  <c r="R107" i="32"/>
  <c r="Q97" i="32"/>
  <c r="R75" i="32"/>
  <c r="R59" i="32"/>
  <c r="R5" i="32"/>
  <c r="R10" i="32"/>
  <c r="Q8" i="32"/>
  <c r="R6" i="32"/>
  <c r="Q4" i="32"/>
  <c r="Q3" i="32"/>
  <c r="Q166" i="32"/>
  <c r="R108" i="32"/>
  <c r="Q201" i="32"/>
  <c r="R179" i="32"/>
  <c r="Q177" i="32"/>
  <c r="R155" i="32"/>
  <c r="R147" i="32"/>
  <c r="Q145" i="32"/>
  <c r="Q137" i="32"/>
  <c r="R123" i="32"/>
  <c r="R115" i="32"/>
  <c r="Q113" i="32"/>
  <c r="Q105" i="32"/>
  <c r="R91" i="32"/>
  <c r="R83" i="32"/>
  <c r="Q81" i="32"/>
  <c r="R67" i="32"/>
  <c r="Q65" i="32"/>
  <c r="R201" i="32"/>
  <c r="R187" i="32"/>
  <c r="Q169" i="32"/>
  <c r="R199" i="32"/>
  <c r="Q197" i="32"/>
  <c r="R191" i="32"/>
  <c r="R183" i="32"/>
  <c r="R175" i="32"/>
  <c r="Q165" i="32"/>
  <c r="Q157" i="32"/>
  <c r="R151" i="32"/>
  <c r="R143" i="32"/>
  <c r="Q133" i="32"/>
  <c r="R127" i="32"/>
  <c r="Q125" i="32"/>
  <c r="R119" i="32"/>
  <c r="Q101" i="32"/>
  <c r="R95" i="32"/>
  <c r="Q93" i="32"/>
  <c r="Q85" i="32"/>
  <c r="Q77" i="32"/>
  <c r="Q69" i="32"/>
  <c r="Q61" i="32"/>
  <c r="Q202" i="32"/>
  <c r="Q194" i="32"/>
  <c r="Q186" i="32"/>
  <c r="Q178" i="32"/>
  <c r="Q170" i="32"/>
  <c r="Q162" i="32"/>
  <c r="Q154" i="32"/>
  <c r="Q146" i="32"/>
  <c r="Q138" i="32"/>
  <c r="Q130" i="32"/>
  <c r="Q122" i="32"/>
  <c r="Q114" i="32"/>
  <c r="Q106" i="32"/>
  <c r="Q98" i="32"/>
  <c r="Q90" i="32"/>
  <c r="Q54" i="32"/>
  <c r="Q50" i="32"/>
  <c r="Q46" i="32"/>
  <c r="Q42" i="32"/>
  <c r="Q38" i="32"/>
  <c r="Q34" i="32"/>
  <c r="Q30" i="32"/>
  <c r="Q26" i="32"/>
  <c r="Q189" i="32"/>
  <c r="Q181" i="32"/>
  <c r="Q173" i="32"/>
  <c r="R167" i="32"/>
  <c r="R159" i="32"/>
  <c r="Q149" i="32"/>
  <c r="Q141" i="32"/>
  <c r="R135" i="32"/>
  <c r="Q117" i="32"/>
  <c r="R111" i="32"/>
  <c r="Q109" i="32"/>
  <c r="R103" i="32"/>
  <c r="R87" i="32"/>
  <c r="R79" i="32"/>
  <c r="R71" i="32"/>
  <c r="R63" i="32"/>
  <c r="Q22" i="32"/>
  <c r="Q18" i="32"/>
  <c r="Q14" i="32"/>
  <c r="Q10" i="32"/>
  <c r="Q6" i="32"/>
  <c r="Q57" i="32"/>
  <c r="R55" i="32"/>
  <c r="Q53" i="32"/>
  <c r="R51" i="32"/>
  <c r="Q49" i="32"/>
  <c r="R47" i="32"/>
  <c r="Q45" i="32"/>
  <c r="R43" i="32"/>
  <c r="Q41" i="32"/>
  <c r="R39" i="32"/>
  <c r="Q37" i="32"/>
  <c r="R35" i="32"/>
  <c r="Q33" i="32"/>
  <c r="R31" i="32"/>
  <c r="Q29" i="32"/>
  <c r="R27" i="32"/>
  <c r="Q25" i="32"/>
  <c r="R23" i="32"/>
  <c r="Q21" i="32"/>
  <c r="R19" i="32"/>
  <c r="Q17" i="32"/>
  <c r="R15" i="32"/>
  <c r="Q13" i="32"/>
  <c r="R11" i="32"/>
  <c r="Q9" i="32"/>
  <c r="R7" i="32"/>
  <c r="Q5" i="32"/>
  <c r="R3" i="32"/>
  <c r="J2" i="18"/>
  <c r="K2" i="18"/>
  <c r="L2" i="18"/>
  <c r="M2" i="18"/>
  <c r="N2" i="18"/>
  <c r="O2" i="18"/>
  <c r="P2" i="18"/>
  <c r="Q2" i="18"/>
  <c r="R2" i="18"/>
  <c r="S2" i="18"/>
  <c r="T2" i="18"/>
  <c r="U2" i="18"/>
  <c r="V2" i="18"/>
  <c r="W2" i="18"/>
  <c r="X2" i="18"/>
  <c r="Y2" i="18"/>
  <c r="Z2" i="18"/>
  <c r="AA2" i="18"/>
  <c r="AB2" i="18"/>
  <c r="AC2" i="18"/>
  <c r="AD2" i="18"/>
  <c r="AE2" i="18"/>
  <c r="AF2" i="18"/>
  <c r="AG2" i="18"/>
  <c r="AH2" i="18"/>
  <c r="AI2" i="18"/>
  <c r="AJ2" i="18"/>
  <c r="AK2" i="18"/>
  <c r="AL2" i="18"/>
  <c r="AM2" i="18"/>
  <c r="AN2" i="18"/>
  <c r="AO2" i="18"/>
  <c r="AP2" i="18"/>
  <c r="AQ2" i="18"/>
  <c r="AR2" i="18"/>
  <c r="AS2" i="18"/>
  <c r="AT2" i="18"/>
  <c r="AU2" i="18"/>
  <c r="AV2" i="18"/>
  <c r="AW2" i="18"/>
  <c r="AX2" i="18"/>
  <c r="AY2" i="18"/>
  <c r="AZ2" i="18"/>
  <c r="BA2" i="18"/>
  <c r="BB2" i="18"/>
  <c r="BC2" i="18"/>
  <c r="BD2" i="18"/>
  <c r="BE2" i="18"/>
  <c r="BF2" i="18"/>
  <c r="BG2" i="18"/>
  <c r="BH2" i="18"/>
  <c r="A3" i="23"/>
  <c r="A4" i="23"/>
  <c r="A5" i="23"/>
  <c r="A6" i="23"/>
  <c r="A7" i="23"/>
  <c r="A8" i="23"/>
  <c r="A9" i="23"/>
  <c r="A10" i="23"/>
  <c r="A11" i="23"/>
  <c r="A12" i="23"/>
  <c r="A13" i="23"/>
  <c r="A14" i="23"/>
  <c r="A15" i="23"/>
  <c r="A16" i="23"/>
  <c r="A17" i="23"/>
  <c r="A18" i="23"/>
  <c r="A19" i="23"/>
  <c r="A20" i="23"/>
  <c r="A21" i="23"/>
  <c r="A22" i="23"/>
  <c r="A23" i="23"/>
  <c r="A24" i="23"/>
  <c r="A25" i="23"/>
  <c r="A26" i="23"/>
  <c r="A27" i="23"/>
  <c r="A28" i="23"/>
  <c r="A29" i="23"/>
  <c r="A30" i="23"/>
  <c r="A31" i="23"/>
  <c r="A32" i="23"/>
  <c r="A33" i="23"/>
  <c r="A34" i="23"/>
  <c r="A35" i="23"/>
  <c r="A36" i="23"/>
  <c r="A37" i="23"/>
  <c r="A38" i="23"/>
  <c r="A39" i="23"/>
  <c r="A40" i="23"/>
  <c r="A41" i="23"/>
  <c r="A42" i="23"/>
  <c r="A43" i="23"/>
  <c r="A44" i="23"/>
  <c r="A45" i="23"/>
  <c r="A46" i="23"/>
  <c r="A47" i="23"/>
  <c r="A48" i="23"/>
  <c r="A49" i="23"/>
  <c r="A50" i="23"/>
  <c r="A51" i="23"/>
  <c r="A52" i="23"/>
  <c r="A53" i="23"/>
  <c r="A54" i="23"/>
  <c r="A55" i="23"/>
  <c r="A56" i="23"/>
  <c r="A57" i="23"/>
  <c r="A58" i="23"/>
  <c r="A59" i="23"/>
  <c r="A60" i="23"/>
  <c r="A61" i="23"/>
  <c r="A62" i="23"/>
  <c r="A63" i="23"/>
  <c r="A64" i="23"/>
  <c r="A65" i="23"/>
  <c r="A66" i="23"/>
  <c r="A67" i="23"/>
  <c r="A68" i="23"/>
  <c r="A69" i="23"/>
  <c r="A70" i="23"/>
  <c r="A71" i="23"/>
  <c r="A72" i="23"/>
  <c r="A73" i="23"/>
  <c r="C210" i="29"/>
  <c r="D210" i="29"/>
  <c r="E210" i="29"/>
  <c r="F210" i="29"/>
  <c r="G210" i="29"/>
  <c r="H210" i="29"/>
  <c r="I210" i="29"/>
  <c r="J210" i="29"/>
  <c r="K210" i="29"/>
  <c r="L210" i="29"/>
  <c r="M210" i="29"/>
  <c r="N210" i="29"/>
  <c r="O210" i="29"/>
  <c r="P210" i="29"/>
  <c r="Q210" i="29"/>
  <c r="R210" i="29"/>
  <c r="C13" i="29"/>
  <c r="D13" i="29"/>
  <c r="E13" i="29"/>
  <c r="F13" i="29"/>
  <c r="G13" i="29"/>
  <c r="H13" i="29"/>
  <c r="I13" i="29"/>
  <c r="J13" i="29"/>
  <c r="K13" i="29"/>
  <c r="L13" i="29"/>
  <c r="M13" i="29"/>
  <c r="N13" i="29"/>
  <c r="O13" i="29"/>
  <c r="P13" i="29"/>
  <c r="Q13" i="29"/>
  <c r="R13" i="29"/>
  <c r="C14" i="29"/>
  <c r="D14" i="29"/>
  <c r="E14" i="29"/>
  <c r="F14" i="29"/>
  <c r="G14" i="29"/>
  <c r="H14" i="29"/>
  <c r="I14" i="29"/>
  <c r="J14" i="29"/>
  <c r="K14" i="29"/>
  <c r="L14" i="29"/>
  <c r="M14" i="29"/>
  <c r="N14" i="29"/>
  <c r="O14" i="29"/>
  <c r="P14" i="29"/>
  <c r="Q14" i="29"/>
  <c r="R14" i="29"/>
  <c r="C15" i="29"/>
  <c r="D15" i="29"/>
  <c r="E15" i="29"/>
  <c r="F15" i="29"/>
  <c r="G15" i="29"/>
  <c r="H15" i="29"/>
  <c r="I15" i="29"/>
  <c r="J15" i="29"/>
  <c r="K15" i="29"/>
  <c r="L15" i="29"/>
  <c r="M15" i="29"/>
  <c r="N15" i="29"/>
  <c r="O15" i="29"/>
  <c r="P15" i="29"/>
  <c r="Q15" i="29"/>
  <c r="R15" i="29"/>
  <c r="C16" i="29"/>
  <c r="D16" i="29"/>
  <c r="E16" i="29"/>
  <c r="F16" i="29"/>
  <c r="G16" i="29"/>
  <c r="H16" i="29"/>
  <c r="I16" i="29"/>
  <c r="J16" i="29"/>
  <c r="K16" i="29"/>
  <c r="L16" i="29"/>
  <c r="M16" i="29"/>
  <c r="N16" i="29"/>
  <c r="O16" i="29"/>
  <c r="P16" i="29"/>
  <c r="Q16" i="29"/>
  <c r="R16" i="29"/>
  <c r="C17" i="29"/>
  <c r="D17" i="29"/>
  <c r="E17" i="29"/>
  <c r="F17" i="29"/>
  <c r="G17" i="29"/>
  <c r="H17" i="29"/>
  <c r="I17" i="29"/>
  <c r="J17" i="29"/>
  <c r="K17" i="29"/>
  <c r="L17" i="29"/>
  <c r="M17" i="29"/>
  <c r="N17" i="29"/>
  <c r="O17" i="29"/>
  <c r="P17" i="29"/>
  <c r="Q17" i="29"/>
  <c r="R17" i="29"/>
  <c r="C18" i="29"/>
  <c r="D18" i="29"/>
  <c r="E18" i="29"/>
  <c r="F18" i="29"/>
  <c r="G18" i="29"/>
  <c r="H18" i="29"/>
  <c r="I18" i="29"/>
  <c r="J18" i="29"/>
  <c r="K18" i="29"/>
  <c r="L18" i="29"/>
  <c r="M18" i="29"/>
  <c r="N18" i="29"/>
  <c r="O18" i="29"/>
  <c r="P18" i="29"/>
  <c r="Q18" i="29"/>
  <c r="R18" i="29"/>
  <c r="C19" i="29"/>
  <c r="D19" i="29"/>
  <c r="E19" i="29"/>
  <c r="F19" i="29"/>
  <c r="G19" i="29"/>
  <c r="H19" i="29"/>
  <c r="I19" i="29"/>
  <c r="J19" i="29"/>
  <c r="K19" i="29"/>
  <c r="L19" i="29"/>
  <c r="M19" i="29"/>
  <c r="N19" i="29"/>
  <c r="O19" i="29"/>
  <c r="P19" i="29"/>
  <c r="Q19" i="29"/>
  <c r="R19" i="29"/>
  <c r="C20" i="29"/>
  <c r="D20" i="29"/>
  <c r="E20" i="29"/>
  <c r="F20" i="29"/>
  <c r="G20" i="29"/>
  <c r="H20" i="29"/>
  <c r="I20" i="29"/>
  <c r="J20" i="29"/>
  <c r="K20" i="29"/>
  <c r="L20" i="29"/>
  <c r="M20" i="29"/>
  <c r="N20" i="29"/>
  <c r="O20" i="29"/>
  <c r="P20" i="29"/>
  <c r="Q20" i="29"/>
  <c r="R20" i="29"/>
  <c r="C21" i="29"/>
  <c r="D21" i="29"/>
  <c r="E21" i="29"/>
  <c r="F21" i="29"/>
  <c r="G21" i="29"/>
  <c r="H21" i="29"/>
  <c r="I21" i="29"/>
  <c r="J21" i="29"/>
  <c r="K21" i="29"/>
  <c r="L21" i="29"/>
  <c r="M21" i="29"/>
  <c r="N21" i="29"/>
  <c r="O21" i="29"/>
  <c r="P21" i="29"/>
  <c r="Q21" i="29"/>
  <c r="R21" i="29"/>
  <c r="C22" i="29"/>
  <c r="D22" i="29"/>
  <c r="E22" i="29"/>
  <c r="F22" i="29"/>
  <c r="G22" i="29"/>
  <c r="H22" i="29"/>
  <c r="I22" i="29"/>
  <c r="J22" i="29"/>
  <c r="K22" i="29"/>
  <c r="L22" i="29"/>
  <c r="M22" i="29"/>
  <c r="N22" i="29"/>
  <c r="O22" i="29"/>
  <c r="P22" i="29"/>
  <c r="Q22" i="29"/>
  <c r="R22" i="29"/>
  <c r="C23" i="29"/>
  <c r="D23" i="29"/>
  <c r="E23" i="29"/>
  <c r="F23" i="29"/>
  <c r="G23" i="29"/>
  <c r="H23" i="29"/>
  <c r="I23" i="29"/>
  <c r="J23" i="29"/>
  <c r="K23" i="29"/>
  <c r="L23" i="29"/>
  <c r="M23" i="29"/>
  <c r="N23" i="29"/>
  <c r="O23" i="29"/>
  <c r="P23" i="29"/>
  <c r="Q23" i="29"/>
  <c r="R23" i="29"/>
  <c r="C24" i="29"/>
  <c r="D24" i="29"/>
  <c r="E24" i="29"/>
  <c r="F24" i="29"/>
  <c r="G24" i="29"/>
  <c r="H24" i="29"/>
  <c r="I24" i="29"/>
  <c r="J24" i="29"/>
  <c r="K24" i="29"/>
  <c r="L24" i="29"/>
  <c r="M24" i="29"/>
  <c r="N24" i="29"/>
  <c r="O24" i="29"/>
  <c r="P24" i="29"/>
  <c r="Q24" i="29"/>
  <c r="R24" i="29"/>
  <c r="C25" i="29"/>
  <c r="D25" i="29"/>
  <c r="E25" i="29"/>
  <c r="F25" i="29"/>
  <c r="G25" i="29"/>
  <c r="H25" i="29"/>
  <c r="I25" i="29"/>
  <c r="J25" i="29"/>
  <c r="K25" i="29"/>
  <c r="L25" i="29"/>
  <c r="M25" i="29"/>
  <c r="N25" i="29"/>
  <c r="O25" i="29"/>
  <c r="P25" i="29"/>
  <c r="Q25" i="29"/>
  <c r="R25" i="29"/>
  <c r="C26" i="29"/>
  <c r="D26" i="29"/>
  <c r="E26" i="29"/>
  <c r="F26" i="29"/>
  <c r="G26" i="29"/>
  <c r="H26" i="29"/>
  <c r="I26" i="29"/>
  <c r="J26" i="29"/>
  <c r="K26" i="29"/>
  <c r="L26" i="29"/>
  <c r="M26" i="29"/>
  <c r="N26" i="29"/>
  <c r="O26" i="29"/>
  <c r="P26" i="29"/>
  <c r="Q26" i="29"/>
  <c r="R26" i="29"/>
  <c r="C27" i="29"/>
  <c r="D27" i="29"/>
  <c r="E27" i="29"/>
  <c r="F27" i="29"/>
  <c r="G27" i="29"/>
  <c r="H27" i="29"/>
  <c r="I27" i="29"/>
  <c r="J27" i="29"/>
  <c r="K27" i="29"/>
  <c r="L27" i="29"/>
  <c r="M27" i="29"/>
  <c r="N27" i="29"/>
  <c r="O27" i="29"/>
  <c r="P27" i="29"/>
  <c r="Q27" i="29"/>
  <c r="R27" i="29"/>
  <c r="C28" i="29"/>
  <c r="D28" i="29"/>
  <c r="E28" i="29"/>
  <c r="F28" i="29"/>
  <c r="G28" i="29"/>
  <c r="H28" i="29"/>
  <c r="I28" i="29"/>
  <c r="J28" i="29"/>
  <c r="K28" i="29"/>
  <c r="L28" i="29"/>
  <c r="M28" i="29"/>
  <c r="N28" i="29"/>
  <c r="O28" i="29"/>
  <c r="P28" i="29"/>
  <c r="Q28" i="29"/>
  <c r="R28" i="29"/>
  <c r="C29" i="29"/>
  <c r="D29" i="29"/>
  <c r="E29" i="29"/>
  <c r="F29" i="29"/>
  <c r="G29" i="29"/>
  <c r="H29" i="29"/>
  <c r="I29" i="29"/>
  <c r="J29" i="29"/>
  <c r="K29" i="29"/>
  <c r="L29" i="29"/>
  <c r="M29" i="29"/>
  <c r="N29" i="29"/>
  <c r="O29" i="29"/>
  <c r="P29" i="29"/>
  <c r="Q29" i="29"/>
  <c r="R29" i="29"/>
  <c r="C30" i="29"/>
  <c r="D30" i="29"/>
  <c r="E30" i="29"/>
  <c r="F30" i="29"/>
  <c r="G30" i="29"/>
  <c r="H30" i="29"/>
  <c r="I30" i="29"/>
  <c r="J30" i="29"/>
  <c r="K30" i="29"/>
  <c r="L30" i="29"/>
  <c r="M30" i="29"/>
  <c r="N30" i="29"/>
  <c r="O30" i="29"/>
  <c r="P30" i="29"/>
  <c r="Q30" i="29"/>
  <c r="R30" i="29"/>
  <c r="C31" i="29"/>
  <c r="D31" i="29"/>
  <c r="E31" i="29"/>
  <c r="F31" i="29"/>
  <c r="G31" i="29"/>
  <c r="H31" i="29"/>
  <c r="I31" i="29"/>
  <c r="J31" i="29"/>
  <c r="K31" i="29"/>
  <c r="L31" i="29"/>
  <c r="M31" i="29"/>
  <c r="N31" i="29"/>
  <c r="O31" i="29"/>
  <c r="P31" i="29"/>
  <c r="Q31" i="29"/>
  <c r="R31" i="29"/>
  <c r="C32" i="29"/>
  <c r="D32" i="29"/>
  <c r="E32" i="29"/>
  <c r="F32" i="29"/>
  <c r="G32" i="29"/>
  <c r="H32" i="29"/>
  <c r="I32" i="29"/>
  <c r="J32" i="29"/>
  <c r="K32" i="29"/>
  <c r="L32" i="29"/>
  <c r="M32" i="29"/>
  <c r="N32" i="29"/>
  <c r="O32" i="29"/>
  <c r="P32" i="29"/>
  <c r="Q32" i="29"/>
  <c r="R32" i="29"/>
  <c r="C33" i="29"/>
  <c r="D33" i="29"/>
  <c r="E33" i="29"/>
  <c r="F33" i="29"/>
  <c r="G33" i="29"/>
  <c r="H33" i="29"/>
  <c r="I33" i="29"/>
  <c r="J33" i="29"/>
  <c r="K33" i="29"/>
  <c r="L33" i="29"/>
  <c r="M33" i="29"/>
  <c r="N33" i="29"/>
  <c r="O33" i="29"/>
  <c r="P33" i="29"/>
  <c r="Q33" i="29"/>
  <c r="R33" i="29"/>
  <c r="C34" i="29"/>
  <c r="D34" i="29"/>
  <c r="E34" i="29"/>
  <c r="F34" i="29"/>
  <c r="G34" i="29"/>
  <c r="H34" i="29"/>
  <c r="I34" i="29"/>
  <c r="J34" i="29"/>
  <c r="K34" i="29"/>
  <c r="L34" i="29"/>
  <c r="M34" i="29"/>
  <c r="N34" i="29"/>
  <c r="O34" i="29"/>
  <c r="P34" i="29"/>
  <c r="Q34" i="29"/>
  <c r="R34" i="29"/>
  <c r="C35" i="29"/>
  <c r="D35" i="29"/>
  <c r="E35" i="29"/>
  <c r="F35" i="29"/>
  <c r="G35" i="29"/>
  <c r="H35" i="29"/>
  <c r="I35" i="29"/>
  <c r="J35" i="29"/>
  <c r="K35" i="29"/>
  <c r="L35" i="29"/>
  <c r="M35" i="29"/>
  <c r="N35" i="29"/>
  <c r="O35" i="29"/>
  <c r="P35" i="29"/>
  <c r="Q35" i="29"/>
  <c r="R35" i="29"/>
  <c r="C36" i="29"/>
  <c r="D36" i="29"/>
  <c r="E36" i="29"/>
  <c r="F36" i="29"/>
  <c r="G36" i="29"/>
  <c r="H36" i="29"/>
  <c r="I36" i="29"/>
  <c r="J36" i="29"/>
  <c r="K36" i="29"/>
  <c r="L36" i="29"/>
  <c r="M36" i="29"/>
  <c r="N36" i="29"/>
  <c r="O36" i="29"/>
  <c r="P36" i="29"/>
  <c r="Q36" i="29"/>
  <c r="R36" i="29"/>
  <c r="C37" i="29"/>
  <c r="D37" i="29"/>
  <c r="E37" i="29"/>
  <c r="F37" i="29"/>
  <c r="G37" i="29"/>
  <c r="H37" i="29"/>
  <c r="I37" i="29"/>
  <c r="J37" i="29"/>
  <c r="K37" i="29"/>
  <c r="L37" i="29"/>
  <c r="M37" i="29"/>
  <c r="N37" i="29"/>
  <c r="O37" i="29"/>
  <c r="P37" i="29"/>
  <c r="Q37" i="29"/>
  <c r="R37" i="29"/>
  <c r="C38" i="29"/>
  <c r="D38" i="29"/>
  <c r="E38" i="29"/>
  <c r="F38" i="29"/>
  <c r="G38" i="29"/>
  <c r="H38" i="29"/>
  <c r="I38" i="29"/>
  <c r="J38" i="29"/>
  <c r="K38" i="29"/>
  <c r="L38" i="29"/>
  <c r="M38" i="29"/>
  <c r="N38" i="29"/>
  <c r="O38" i="29"/>
  <c r="P38" i="29"/>
  <c r="Q38" i="29"/>
  <c r="R38" i="29"/>
  <c r="C39" i="29"/>
  <c r="D39" i="29"/>
  <c r="E39" i="29"/>
  <c r="F39" i="29"/>
  <c r="G39" i="29"/>
  <c r="H39" i="29"/>
  <c r="I39" i="29"/>
  <c r="J39" i="29"/>
  <c r="K39" i="29"/>
  <c r="L39" i="29"/>
  <c r="M39" i="29"/>
  <c r="N39" i="29"/>
  <c r="O39" i="29"/>
  <c r="P39" i="29"/>
  <c r="Q39" i="29"/>
  <c r="R39" i="29"/>
  <c r="C40" i="29"/>
  <c r="D40" i="29"/>
  <c r="E40" i="29"/>
  <c r="F40" i="29"/>
  <c r="G40" i="29"/>
  <c r="H40" i="29"/>
  <c r="I40" i="29"/>
  <c r="J40" i="29"/>
  <c r="K40" i="29"/>
  <c r="L40" i="29"/>
  <c r="M40" i="29"/>
  <c r="N40" i="29"/>
  <c r="O40" i="29"/>
  <c r="P40" i="29"/>
  <c r="Q40" i="29"/>
  <c r="R40" i="29"/>
  <c r="C41" i="29"/>
  <c r="D41" i="29"/>
  <c r="E41" i="29"/>
  <c r="F41" i="29"/>
  <c r="G41" i="29"/>
  <c r="H41" i="29"/>
  <c r="I41" i="29"/>
  <c r="J41" i="29"/>
  <c r="K41" i="29"/>
  <c r="L41" i="29"/>
  <c r="M41" i="29"/>
  <c r="N41" i="29"/>
  <c r="O41" i="29"/>
  <c r="P41" i="29"/>
  <c r="Q41" i="29"/>
  <c r="R41" i="29"/>
  <c r="C42" i="29"/>
  <c r="D42" i="29"/>
  <c r="E42" i="29"/>
  <c r="F42" i="29"/>
  <c r="G42" i="29"/>
  <c r="H42" i="29"/>
  <c r="I42" i="29"/>
  <c r="J42" i="29"/>
  <c r="K42" i="29"/>
  <c r="L42" i="29"/>
  <c r="M42" i="29"/>
  <c r="N42" i="29"/>
  <c r="O42" i="29"/>
  <c r="P42" i="29"/>
  <c r="Q42" i="29"/>
  <c r="R42" i="29"/>
  <c r="C43" i="29"/>
  <c r="D43" i="29"/>
  <c r="E43" i="29"/>
  <c r="F43" i="29"/>
  <c r="G43" i="29"/>
  <c r="H43" i="29"/>
  <c r="I43" i="29"/>
  <c r="J43" i="29"/>
  <c r="K43" i="29"/>
  <c r="L43" i="29"/>
  <c r="M43" i="29"/>
  <c r="N43" i="29"/>
  <c r="O43" i="29"/>
  <c r="P43" i="29"/>
  <c r="Q43" i="29"/>
  <c r="R43" i="29"/>
  <c r="C44" i="29"/>
  <c r="D44" i="29"/>
  <c r="E44" i="29"/>
  <c r="F44" i="29"/>
  <c r="G44" i="29"/>
  <c r="H44" i="29"/>
  <c r="I44" i="29"/>
  <c r="J44" i="29"/>
  <c r="K44" i="29"/>
  <c r="L44" i="29"/>
  <c r="M44" i="29"/>
  <c r="N44" i="29"/>
  <c r="O44" i="29"/>
  <c r="P44" i="29"/>
  <c r="Q44" i="29"/>
  <c r="R44" i="29"/>
  <c r="C45" i="29"/>
  <c r="D45" i="29"/>
  <c r="E45" i="29"/>
  <c r="F45" i="29"/>
  <c r="G45" i="29"/>
  <c r="H45" i="29"/>
  <c r="I45" i="29"/>
  <c r="J45" i="29"/>
  <c r="K45" i="29"/>
  <c r="L45" i="29"/>
  <c r="M45" i="29"/>
  <c r="N45" i="29"/>
  <c r="O45" i="29"/>
  <c r="P45" i="29"/>
  <c r="Q45" i="29"/>
  <c r="R45" i="29"/>
  <c r="C46" i="29"/>
  <c r="D46" i="29"/>
  <c r="E46" i="29"/>
  <c r="F46" i="29"/>
  <c r="G46" i="29"/>
  <c r="H46" i="29"/>
  <c r="I46" i="29"/>
  <c r="J46" i="29"/>
  <c r="K46" i="29"/>
  <c r="L46" i="29"/>
  <c r="M46" i="29"/>
  <c r="N46" i="29"/>
  <c r="O46" i="29"/>
  <c r="P46" i="29"/>
  <c r="Q46" i="29"/>
  <c r="R46" i="29"/>
  <c r="C47" i="29"/>
  <c r="D47" i="29"/>
  <c r="E47" i="29"/>
  <c r="F47" i="29"/>
  <c r="G47" i="29"/>
  <c r="H47" i="29"/>
  <c r="I47" i="29"/>
  <c r="J47" i="29"/>
  <c r="K47" i="29"/>
  <c r="L47" i="29"/>
  <c r="M47" i="29"/>
  <c r="N47" i="29"/>
  <c r="O47" i="29"/>
  <c r="P47" i="29"/>
  <c r="Q47" i="29"/>
  <c r="R47" i="29"/>
  <c r="C48" i="29"/>
  <c r="D48" i="29"/>
  <c r="E48" i="29"/>
  <c r="F48" i="29"/>
  <c r="G48" i="29"/>
  <c r="H48" i="29"/>
  <c r="I48" i="29"/>
  <c r="J48" i="29"/>
  <c r="K48" i="29"/>
  <c r="L48" i="29"/>
  <c r="M48" i="29"/>
  <c r="N48" i="29"/>
  <c r="O48" i="29"/>
  <c r="P48" i="29"/>
  <c r="Q48" i="29"/>
  <c r="R48" i="29"/>
  <c r="C49" i="29"/>
  <c r="D49" i="29"/>
  <c r="E49" i="29"/>
  <c r="F49" i="29"/>
  <c r="G49" i="29"/>
  <c r="H49" i="29"/>
  <c r="I49" i="29"/>
  <c r="J49" i="29"/>
  <c r="K49" i="29"/>
  <c r="L49" i="29"/>
  <c r="M49" i="29"/>
  <c r="N49" i="29"/>
  <c r="O49" i="29"/>
  <c r="P49" i="29"/>
  <c r="Q49" i="29"/>
  <c r="R49" i="29"/>
  <c r="C50" i="29"/>
  <c r="D50" i="29"/>
  <c r="E50" i="29"/>
  <c r="F50" i="29"/>
  <c r="G50" i="29"/>
  <c r="H50" i="29"/>
  <c r="I50" i="29"/>
  <c r="J50" i="29"/>
  <c r="K50" i="29"/>
  <c r="L50" i="29"/>
  <c r="M50" i="29"/>
  <c r="N50" i="29"/>
  <c r="O50" i="29"/>
  <c r="P50" i="29"/>
  <c r="Q50" i="29"/>
  <c r="R50" i="29"/>
  <c r="C51" i="29"/>
  <c r="D51" i="29"/>
  <c r="E51" i="29"/>
  <c r="F51" i="29"/>
  <c r="G51" i="29"/>
  <c r="H51" i="29"/>
  <c r="I51" i="29"/>
  <c r="J51" i="29"/>
  <c r="K51" i="29"/>
  <c r="L51" i="29"/>
  <c r="M51" i="29"/>
  <c r="N51" i="29"/>
  <c r="O51" i="29"/>
  <c r="P51" i="29"/>
  <c r="Q51" i="29"/>
  <c r="R51" i="29"/>
  <c r="C52" i="29"/>
  <c r="D52" i="29"/>
  <c r="E52" i="29"/>
  <c r="F52" i="29"/>
  <c r="G52" i="29"/>
  <c r="H52" i="29"/>
  <c r="I52" i="29"/>
  <c r="J52" i="29"/>
  <c r="K52" i="29"/>
  <c r="L52" i="29"/>
  <c r="M52" i="29"/>
  <c r="N52" i="29"/>
  <c r="O52" i="29"/>
  <c r="P52" i="29"/>
  <c r="Q52" i="29"/>
  <c r="R52" i="29"/>
  <c r="C53" i="29"/>
  <c r="D53" i="29"/>
  <c r="E53" i="29"/>
  <c r="F53" i="29"/>
  <c r="G53" i="29"/>
  <c r="H53" i="29"/>
  <c r="I53" i="29"/>
  <c r="J53" i="29"/>
  <c r="K53" i="29"/>
  <c r="L53" i="29"/>
  <c r="M53" i="29"/>
  <c r="N53" i="29"/>
  <c r="O53" i="29"/>
  <c r="P53" i="29"/>
  <c r="Q53" i="29"/>
  <c r="R53" i="29"/>
  <c r="C54" i="29"/>
  <c r="D54" i="29"/>
  <c r="E54" i="29"/>
  <c r="F54" i="29"/>
  <c r="G54" i="29"/>
  <c r="H54" i="29"/>
  <c r="I54" i="29"/>
  <c r="J54" i="29"/>
  <c r="K54" i="29"/>
  <c r="L54" i="29"/>
  <c r="M54" i="29"/>
  <c r="N54" i="29"/>
  <c r="O54" i="29"/>
  <c r="P54" i="29"/>
  <c r="Q54" i="29"/>
  <c r="R54" i="29"/>
  <c r="C55" i="29"/>
  <c r="D55" i="29"/>
  <c r="E55" i="29"/>
  <c r="F55" i="29"/>
  <c r="G55" i="29"/>
  <c r="H55" i="29"/>
  <c r="I55" i="29"/>
  <c r="J55" i="29"/>
  <c r="K55" i="29"/>
  <c r="L55" i="29"/>
  <c r="M55" i="29"/>
  <c r="N55" i="29"/>
  <c r="O55" i="29"/>
  <c r="P55" i="29"/>
  <c r="Q55" i="29"/>
  <c r="R55" i="29"/>
  <c r="C56" i="29"/>
  <c r="D56" i="29"/>
  <c r="E56" i="29"/>
  <c r="F56" i="29"/>
  <c r="G56" i="29"/>
  <c r="H56" i="29"/>
  <c r="I56" i="29"/>
  <c r="J56" i="29"/>
  <c r="K56" i="29"/>
  <c r="L56" i="29"/>
  <c r="M56" i="29"/>
  <c r="N56" i="29"/>
  <c r="O56" i="29"/>
  <c r="P56" i="29"/>
  <c r="Q56" i="29"/>
  <c r="R56" i="29"/>
  <c r="C57" i="29"/>
  <c r="D57" i="29"/>
  <c r="E57" i="29"/>
  <c r="F57" i="29"/>
  <c r="G57" i="29"/>
  <c r="H57" i="29"/>
  <c r="I57" i="29"/>
  <c r="J57" i="29"/>
  <c r="K57" i="29"/>
  <c r="L57" i="29"/>
  <c r="M57" i="29"/>
  <c r="N57" i="29"/>
  <c r="O57" i="29"/>
  <c r="P57" i="29"/>
  <c r="Q57" i="29"/>
  <c r="R57" i="29"/>
  <c r="C58" i="29"/>
  <c r="D58" i="29"/>
  <c r="E58" i="29"/>
  <c r="F58" i="29"/>
  <c r="G58" i="29"/>
  <c r="H58" i="29"/>
  <c r="I58" i="29"/>
  <c r="J58" i="29"/>
  <c r="K58" i="29"/>
  <c r="L58" i="29"/>
  <c r="M58" i="29"/>
  <c r="N58" i="29"/>
  <c r="O58" i="29"/>
  <c r="P58" i="29"/>
  <c r="Q58" i="29"/>
  <c r="R58" i="29"/>
  <c r="C59" i="29"/>
  <c r="D59" i="29"/>
  <c r="E59" i="29"/>
  <c r="F59" i="29"/>
  <c r="G59" i="29"/>
  <c r="H59" i="29"/>
  <c r="I59" i="29"/>
  <c r="J59" i="29"/>
  <c r="K59" i="29"/>
  <c r="L59" i="29"/>
  <c r="M59" i="29"/>
  <c r="N59" i="29"/>
  <c r="O59" i="29"/>
  <c r="P59" i="29"/>
  <c r="Q59" i="29"/>
  <c r="R59" i="29"/>
  <c r="C60" i="29"/>
  <c r="D60" i="29"/>
  <c r="E60" i="29"/>
  <c r="F60" i="29"/>
  <c r="G60" i="29"/>
  <c r="H60" i="29"/>
  <c r="I60" i="29"/>
  <c r="J60" i="29"/>
  <c r="K60" i="29"/>
  <c r="L60" i="29"/>
  <c r="M60" i="29"/>
  <c r="N60" i="29"/>
  <c r="O60" i="29"/>
  <c r="P60" i="29"/>
  <c r="Q60" i="29"/>
  <c r="R60" i="29"/>
  <c r="C61" i="29"/>
  <c r="D61" i="29"/>
  <c r="E61" i="29"/>
  <c r="F61" i="29"/>
  <c r="G61" i="29"/>
  <c r="H61" i="29"/>
  <c r="I61" i="29"/>
  <c r="J61" i="29"/>
  <c r="K61" i="29"/>
  <c r="L61" i="29"/>
  <c r="M61" i="29"/>
  <c r="N61" i="29"/>
  <c r="O61" i="29"/>
  <c r="P61" i="29"/>
  <c r="Q61" i="29"/>
  <c r="R61" i="29"/>
  <c r="C62" i="29"/>
  <c r="D62" i="29"/>
  <c r="E62" i="29"/>
  <c r="F62" i="29"/>
  <c r="G62" i="29"/>
  <c r="H62" i="29"/>
  <c r="I62" i="29"/>
  <c r="J62" i="29"/>
  <c r="K62" i="29"/>
  <c r="L62" i="29"/>
  <c r="M62" i="29"/>
  <c r="N62" i="29"/>
  <c r="O62" i="29"/>
  <c r="P62" i="29"/>
  <c r="Q62" i="29"/>
  <c r="R62" i="29"/>
  <c r="C63" i="29"/>
  <c r="D63" i="29"/>
  <c r="E63" i="29"/>
  <c r="F63" i="29"/>
  <c r="G63" i="29"/>
  <c r="H63" i="29"/>
  <c r="I63" i="29"/>
  <c r="J63" i="29"/>
  <c r="K63" i="29"/>
  <c r="L63" i="29"/>
  <c r="M63" i="29"/>
  <c r="N63" i="29"/>
  <c r="O63" i="29"/>
  <c r="P63" i="29"/>
  <c r="Q63" i="29"/>
  <c r="R63" i="29"/>
  <c r="C64" i="29"/>
  <c r="D64" i="29"/>
  <c r="E64" i="29"/>
  <c r="F64" i="29"/>
  <c r="G64" i="29"/>
  <c r="H64" i="29"/>
  <c r="I64" i="29"/>
  <c r="J64" i="29"/>
  <c r="K64" i="29"/>
  <c r="L64" i="29"/>
  <c r="M64" i="29"/>
  <c r="N64" i="29"/>
  <c r="O64" i="29"/>
  <c r="P64" i="29"/>
  <c r="Q64" i="29"/>
  <c r="R64" i="29"/>
  <c r="C65" i="29"/>
  <c r="D65" i="29"/>
  <c r="E65" i="29"/>
  <c r="F65" i="29"/>
  <c r="G65" i="29"/>
  <c r="H65" i="29"/>
  <c r="I65" i="29"/>
  <c r="J65" i="29"/>
  <c r="K65" i="29"/>
  <c r="L65" i="29"/>
  <c r="M65" i="29"/>
  <c r="N65" i="29"/>
  <c r="O65" i="29"/>
  <c r="P65" i="29"/>
  <c r="Q65" i="29"/>
  <c r="R65" i="29"/>
  <c r="C66" i="29"/>
  <c r="D66" i="29"/>
  <c r="E66" i="29"/>
  <c r="F66" i="29"/>
  <c r="G66" i="29"/>
  <c r="H66" i="29"/>
  <c r="I66" i="29"/>
  <c r="J66" i="29"/>
  <c r="K66" i="29"/>
  <c r="L66" i="29"/>
  <c r="M66" i="29"/>
  <c r="N66" i="29"/>
  <c r="O66" i="29"/>
  <c r="P66" i="29"/>
  <c r="Q66" i="29"/>
  <c r="R66" i="29"/>
  <c r="C67" i="29"/>
  <c r="D67" i="29"/>
  <c r="E67" i="29"/>
  <c r="F67" i="29"/>
  <c r="G67" i="29"/>
  <c r="H67" i="29"/>
  <c r="I67" i="29"/>
  <c r="J67" i="29"/>
  <c r="K67" i="29"/>
  <c r="L67" i="29"/>
  <c r="M67" i="29"/>
  <c r="N67" i="29"/>
  <c r="O67" i="29"/>
  <c r="P67" i="29"/>
  <c r="Q67" i="29"/>
  <c r="R67" i="29"/>
  <c r="C68" i="29"/>
  <c r="D68" i="29"/>
  <c r="E68" i="29"/>
  <c r="F68" i="29"/>
  <c r="G68" i="29"/>
  <c r="H68" i="29"/>
  <c r="I68" i="29"/>
  <c r="J68" i="29"/>
  <c r="K68" i="29"/>
  <c r="L68" i="29"/>
  <c r="M68" i="29"/>
  <c r="N68" i="29"/>
  <c r="O68" i="29"/>
  <c r="P68" i="29"/>
  <c r="Q68" i="29"/>
  <c r="R68" i="29"/>
  <c r="C69" i="29"/>
  <c r="D69" i="29"/>
  <c r="E69" i="29"/>
  <c r="F69" i="29"/>
  <c r="G69" i="29"/>
  <c r="H69" i="29"/>
  <c r="I69" i="29"/>
  <c r="J69" i="29"/>
  <c r="K69" i="29"/>
  <c r="L69" i="29"/>
  <c r="M69" i="29"/>
  <c r="N69" i="29"/>
  <c r="O69" i="29"/>
  <c r="P69" i="29"/>
  <c r="Q69" i="29"/>
  <c r="R69" i="29"/>
  <c r="C70" i="29"/>
  <c r="D70" i="29"/>
  <c r="E70" i="29"/>
  <c r="F70" i="29"/>
  <c r="G70" i="29"/>
  <c r="H70" i="29"/>
  <c r="I70" i="29"/>
  <c r="J70" i="29"/>
  <c r="K70" i="29"/>
  <c r="L70" i="29"/>
  <c r="M70" i="29"/>
  <c r="N70" i="29"/>
  <c r="O70" i="29"/>
  <c r="P70" i="29"/>
  <c r="Q70" i="29"/>
  <c r="R70" i="29"/>
  <c r="C71" i="29"/>
  <c r="D71" i="29"/>
  <c r="E71" i="29"/>
  <c r="F71" i="29"/>
  <c r="G71" i="29"/>
  <c r="H71" i="29"/>
  <c r="I71" i="29"/>
  <c r="J71" i="29"/>
  <c r="K71" i="29"/>
  <c r="L71" i="29"/>
  <c r="M71" i="29"/>
  <c r="N71" i="29"/>
  <c r="O71" i="29"/>
  <c r="P71" i="29"/>
  <c r="Q71" i="29"/>
  <c r="R71" i="29"/>
  <c r="C72" i="29"/>
  <c r="D72" i="29"/>
  <c r="E72" i="29"/>
  <c r="F72" i="29"/>
  <c r="G72" i="29"/>
  <c r="H72" i="29"/>
  <c r="I72" i="29"/>
  <c r="J72" i="29"/>
  <c r="K72" i="29"/>
  <c r="L72" i="29"/>
  <c r="M72" i="29"/>
  <c r="N72" i="29"/>
  <c r="O72" i="29"/>
  <c r="P72" i="29"/>
  <c r="Q72" i="29"/>
  <c r="R72" i="29"/>
  <c r="C73" i="29"/>
  <c r="D73" i="29"/>
  <c r="E73" i="29"/>
  <c r="F73" i="29"/>
  <c r="G73" i="29"/>
  <c r="H73" i="29"/>
  <c r="I73" i="29"/>
  <c r="J73" i="29"/>
  <c r="K73" i="29"/>
  <c r="L73" i="29"/>
  <c r="M73" i="29"/>
  <c r="N73" i="29"/>
  <c r="O73" i="29"/>
  <c r="P73" i="29"/>
  <c r="Q73" i="29"/>
  <c r="R73" i="29"/>
  <c r="C74" i="29"/>
  <c r="D74" i="29"/>
  <c r="E74" i="29"/>
  <c r="F74" i="29"/>
  <c r="G74" i="29"/>
  <c r="H74" i="29"/>
  <c r="I74" i="29"/>
  <c r="J74" i="29"/>
  <c r="K74" i="29"/>
  <c r="L74" i="29"/>
  <c r="M74" i="29"/>
  <c r="N74" i="29"/>
  <c r="O74" i="29"/>
  <c r="P74" i="29"/>
  <c r="Q74" i="29"/>
  <c r="R74" i="29"/>
  <c r="C75" i="29"/>
  <c r="D75" i="29"/>
  <c r="E75" i="29"/>
  <c r="F75" i="29"/>
  <c r="G75" i="29"/>
  <c r="H75" i="29"/>
  <c r="I75" i="29"/>
  <c r="J75" i="29"/>
  <c r="K75" i="29"/>
  <c r="L75" i="29"/>
  <c r="M75" i="29"/>
  <c r="N75" i="29"/>
  <c r="O75" i="29"/>
  <c r="P75" i="29"/>
  <c r="Q75" i="29"/>
  <c r="R75" i="29"/>
  <c r="C76" i="29"/>
  <c r="D76" i="29"/>
  <c r="E76" i="29"/>
  <c r="F76" i="29"/>
  <c r="G76" i="29"/>
  <c r="H76" i="29"/>
  <c r="I76" i="29"/>
  <c r="J76" i="29"/>
  <c r="K76" i="29"/>
  <c r="L76" i="29"/>
  <c r="M76" i="29"/>
  <c r="N76" i="29"/>
  <c r="O76" i="29"/>
  <c r="P76" i="29"/>
  <c r="Q76" i="29"/>
  <c r="R76" i="29"/>
  <c r="C77" i="29"/>
  <c r="D77" i="29"/>
  <c r="E77" i="29"/>
  <c r="F77" i="29"/>
  <c r="G77" i="29"/>
  <c r="H77" i="29"/>
  <c r="I77" i="29"/>
  <c r="J77" i="29"/>
  <c r="K77" i="29"/>
  <c r="L77" i="29"/>
  <c r="M77" i="29"/>
  <c r="N77" i="29"/>
  <c r="O77" i="29"/>
  <c r="P77" i="29"/>
  <c r="Q77" i="29"/>
  <c r="R77" i="29"/>
  <c r="C78" i="29"/>
  <c r="D78" i="29"/>
  <c r="E78" i="29"/>
  <c r="F78" i="29"/>
  <c r="G78" i="29"/>
  <c r="H78" i="29"/>
  <c r="I78" i="29"/>
  <c r="J78" i="29"/>
  <c r="K78" i="29"/>
  <c r="L78" i="29"/>
  <c r="M78" i="29"/>
  <c r="N78" i="29"/>
  <c r="O78" i="29"/>
  <c r="P78" i="29"/>
  <c r="Q78" i="29"/>
  <c r="R78" i="29"/>
  <c r="C79" i="29"/>
  <c r="D79" i="29"/>
  <c r="E79" i="29"/>
  <c r="F79" i="29"/>
  <c r="G79" i="29"/>
  <c r="H79" i="29"/>
  <c r="I79" i="29"/>
  <c r="J79" i="29"/>
  <c r="K79" i="29"/>
  <c r="L79" i="29"/>
  <c r="M79" i="29"/>
  <c r="N79" i="29"/>
  <c r="O79" i="29"/>
  <c r="P79" i="29"/>
  <c r="Q79" i="29"/>
  <c r="R79" i="29"/>
  <c r="C80" i="29"/>
  <c r="D80" i="29"/>
  <c r="E80" i="29"/>
  <c r="F80" i="29"/>
  <c r="G80" i="29"/>
  <c r="H80" i="29"/>
  <c r="I80" i="29"/>
  <c r="J80" i="29"/>
  <c r="K80" i="29"/>
  <c r="L80" i="29"/>
  <c r="M80" i="29"/>
  <c r="N80" i="29"/>
  <c r="O80" i="29"/>
  <c r="P80" i="29"/>
  <c r="Q80" i="29"/>
  <c r="R80" i="29"/>
  <c r="C81" i="29"/>
  <c r="D81" i="29"/>
  <c r="E81" i="29"/>
  <c r="F81" i="29"/>
  <c r="G81" i="29"/>
  <c r="H81" i="29"/>
  <c r="I81" i="29"/>
  <c r="J81" i="29"/>
  <c r="K81" i="29"/>
  <c r="L81" i="29"/>
  <c r="M81" i="29"/>
  <c r="N81" i="29"/>
  <c r="O81" i="29"/>
  <c r="P81" i="29"/>
  <c r="Q81" i="29"/>
  <c r="R81" i="29"/>
  <c r="C82" i="29"/>
  <c r="D82" i="29"/>
  <c r="E82" i="29"/>
  <c r="F82" i="29"/>
  <c r="G82" i="29"/>
  <c r="H82" i="29"/>
  <c r="I82" i="29"/>
  <c r="J82" i="29"/>
  <c r="K82" i="29"/>
  <c r="L82" i="29"/>
  <c r="M82" i="29"/>
  <c r="N82" i="29"/>
  <c r="O82" i="29"/>
  <c r="P82" i="29"/>
  <c r="Q82" i="29"/>
  <c r="R82" i="29"/>
  <c r="C83" i="29"/>
  <c r="D83" i="29"/>
  <c r="E83" i="29"/>
  <c r="F83" i="29"/>
  <c r="G83" i="29"/>
  <c r="H83" i="29"/>
  <c r="I83" i="29"/>
  <c r="J83" i="29"/>
  <c r="K83" i="29"/>
  <c r="L83" i="29"/>
  <c r="M83" i="29"/>
  <c r="N83" i="29"/>
  <c r="O83" i="29"/>
  <c r="P83" i="29"/>
  <c r="Q83" i="29"/>
  <c r="R83" i="29"/>
  <c r="C84" i="29"/>
  <c r="D84" i="29"/>
  <c r="E84" i="29"/>
  <c r="F84" i="29"/>
  <c r="G84" i="29"/>
  <c r="H84" i="29"/>
  <c r="I84" i="29"/>
  <c r="J84" i="29"/>
  <c r="K84" i="29"/>
  <c r="L84" i="29"/>
  <c r="M84" i="29"/>
  <c r="N84" i="29"/>
  <c r="O84" i="29"/>
  <c r="P84" i="29"/>
  <c r="Q84" i="29"/>
  <c r="R84" i="29"/>
  <c r="C85" i="29"/>
  <c r="D85" i="29"/>
  <c r="E85" i="29"/>
  <c r="F85" i="29"/>
  <c r="G85" i="29"/>
  <c r="H85" i="29"/>
  <c r="I85" i="29"/>
  <c r="J85" i="29"/>
  <c r="K85" i="29"/>
  <c r="L85" i="29"/>
  <c r="M85" i="29"/>
  <c r="N85" i="29"/>
  <c r="O85" i="29"/>
  <c r="P85" i="29"/>
  <c r="Q85" i="29"/>
  <c r="R85" i="29"/>
  <c r="C86" i="29"/>
  <c r="D86" i="29"/>
  <c r="E86" i="29"/>
  <c r="F86" i="29"/>
  <c r="G86" i="29"/>
  <c r="H86" i="29"/>
  <c r="I86" i="29"/>
  <c r="J86" i="29"/>
  <c r="K86" i="29"/>
  <c r="L86" i="29"/>
  <c r="M86" i="29"/>
  <c r="N86" i="29"/>
  <c r="O86" i="29"/>
  <c r="P86" i="29"/>
  <c r="Q86" i="29"/>
  <c r="R86" i="29"/>
  <c r="C87" i="29"/>
  <c r="D87" i="29"/>
  <c r="E87" i="29"/>
  <c r="F87" i="29"/>
  <c r="G87" i="29"/>
  <c r="H87" i="29"/>
  <c r="I87" i="29"/>
  <c r="J87" i="29"/>
  <c r="K87" i="29"/>
  <c r="L87" i="29"/>
  <c r="M87" i="29"/>
  <c r="N87" i="29"/>
  <c r="O87" i="29"/>
  <c r="P87" i="29"/>
  <c r="Q87" i="29"/>
  <c r="R87" i="29"/>
  <c r="C88" i="29"/>
  <c r="D88" i="29"/>
  <c r="E88" i="29"/>
  <c r="F88" i="29"/>
  <c r="G88" i="29"/>
  <c r="H88" i="29"/>
  <c r="I88" i="29"/>
  <c r="J88" i="29"/>
  <c r="K88" i="29"/>
  <c r="L88" i="29"/>
  <c r="M88" i="29"/>
  <c r="N88" i="29"/>
  <c r="O88" i="29"/>
  <c r="P88" i="29"/>
  <c r="Q88" i="29"/>
  <c r="R88" i="29"/>
  <c r="C89" i="29"/>
  <c r="D89" i="29"/>
  <c r="E89" i="29"/>
  <c r="F89" i="29"/>
  <c r="G89" i="29"/>
  <c r="H89" i="29"/>
  <c r="I89" i="29"/>
  <c r="J89" i="29"/>
  <c r="K89" i="29"/>
  <c r="L89" i="29"/>
  <c r="M89" i="29"/>
  <c r="N89" i="29"/>
  <c r="O89" i="29"/>
  <c r="P89" i="29"/>
  <c r="Q89" i="29"/>
  <c r="R89" i="29"/>
  <c r="C90" i="29"/>
  <c r="D90" i="29"/>
  <c r="E90" i="29"/>
  <c r="F90" i="29"/>
  <c r="G90" i="29"/>
  <c r="H90" i="29"/>
  <c r="I90" i="29"/>
  <c r="J90" i="29"/>
  <c r="K90" i="29"/>
  <c r="L90" i="29"/>
  <c r="M90" i="29"/>
  <c r="N90" i="29"/>
  <c r="O90" i="29"/>
  <c r="P90" i="29"/>
  <c r="Q90" i="29"/>
  <c r="R90" i="29"/>
  <c r="C91" i="29"/>
  <c r="D91" i="29"/>
  <c r="E91" i="29"/>
  <c r="F91" i="29"/>
  <c r="G91" i="29"/>
  <c r="H91" i="29"/>
  <c r="I91" i="29"/>
  <c r="J91" i="29"/>
  <c r="K91" i="29"/>
  <c r="L91" i="29"/>
  <c r="M91" i="29"/>
  <c r="N91" i="29"/>
  <c r="O91" i="29"/>
  <c r="P91" i="29"/>
  <c r="Q91" i="29"/>
  <c r="R91" i="29"/>
  <c r="C92" i="29"/>
  <c r="D92" i="29"/>
  <c r="E92" i="29"/>
  <c r="F92" i="29"/>
  <c r="G92" i="29"/>
  <c r="H92" i="29"/>
  <c r="I92" i="29"/>
  <c r="J92" i="29"/>
  <c r="K92" i="29"/>
  <c r="L92" i="29"/>
  <c r="M92" i="29"/>
  <c r="N92" i="29"/>
  <c r="O92" i="29"/>
  <c r="P92" i="29"/>
  <c r="Q92" i="29"/>
  <c r="R92" i="29"/>
  <c r="C93" i="29"/>
  <c r="D93" i="29"/>
  <c r="E93" i="29"/>
  <c r="F93" i="29"/>
  <c r="G93" i="29"/>
  <c r="H93" i="29"/>
  <c r="I93" i="29"/>
  <c r="J93" i="29"/>
  <c r="K93" i="29"/>
  <c r="L93" i="29"/>
  <c r="M93" i="29"/>
  <c r="N93" i="29"/>
  <c r="O93" i="29"/>
  <c r="P93" i="29"/>
  <c r="Q93" i="29"/>
  <c r="R93" i="29"/>
  <c r="C94" i="29"/>
  <c r="D94" i="29"/>
  <c r="E94" i="29"/>
  <c r="F94" i="29"/>
  <c r="G94" i="29"/>
  <c r="H94" i="29"/>
  <c r="I94" i="29"/>
  <c r="J94" i="29"/>
  <c r="K94" i="29"/>
  <c r="L94" i="29"/>
  <c r="M94" i="29"/>
  <c r="N94" i="29"/>
  <c r="O94" i="29"/>
  <c r="P94" i="29"/>
  <c r="Q94" i="29"/>
  <c r="R94" i="29"/>
  <c r="C95" i="29"/>
  <c r="D95" i="29"/>
  <c r="E95" i="29"/>
  <c r="F95" i="29"/>
  <c r="G95" i="29"/>
  <c r="H95" i="29"/>
  <c r="I95" i="29"/>
  <c r="J95" i="29"/>
  <c r="K95" i="29"/>
  <c r="L95" i="29"/>
  <c r="M95" i="29"/>
  <c r="N95" i="29"/>
  <c r="O95" i="29"/>
  <c r="P95" i="29"/>
  <c r="Q95" i="29"/>
  <c r="R95" i="29"/>
  <c r="C96" i="29"/>
  <c r="D96" i="29"/>
  <c r="E96" i="29"/>
  <c r="F96" i="29"/>
  <c r="G96" i="29"/>
  <c r="H96" i="29"/>
  <c r="I96" i="29"/>
  <c r="J96" i="29"/>
  <c r="K96" i="29"/>
  <c r="L96" i="29"/>
  <c r="M96" i="29"/>
  <c r="N96" i="29"/>
  <c r="O96" i="29"/>
  <c r="P96" i="29"/>
  <c r="Q96" i="29"/>
  <c r="R96" i="29"/>
  <c r="C97" i="29"/>
  <c r="D97" i="29"/>
  <c r="E97" i="29"/>
  <c r="F97" i="29"/>
  <c r="G97" i="29"/>
  <c r="H97" i="29"/>
  <c r="I97" i="29"/>
  <c r="J97" i="29"/>
  <c r="K97" i="29"/>
  <c r="L97" i="29"/>
  <c r="M97" i="29"/>
  <c r="N97" i="29"/>
  <c r="O97" i="29"/>
  <c r="P97" i="29"/>
  <c r="Q97" i="29"/>
  <c r="R97" i="29"/>
  <c r="C98" i="29"/>
  <c r="D98" i="29"/>
  <c r="E98" i="29"/>
  <c r="F98" i="29"/>
  <c r="G98" i="29"/>
  <c r="H98" i="29"/>
  <c r="I98" i="29"/>
  <c r="J98" i="29"/>
  <c r="K98" i="29"/>
  <c r="L98" i="29"/>
  <c r="M98" i="29"/>
  <c r="N98" i="29"/>
  <c r="O98" i="29"/>
  <c r="P98" i="29"/>
  <c r="Q98" i="29"/>
  <c r="R98" i="29"/>
  <c r="C99" i="29"/>
  <c r="D99" i="29"/>
  <c r="E99" i="29"/>
  <c r="F99" i="29"/>
  <c r="G99" i="29"/>
  <c r="H99" i="29"/>
  <c r="I99" i="29"/>
  <c r="J99" i="29"/>
  <c r="K99" i="29"/>
  <c r="L99" i="29"/>
  <c r="M99" i="29"/>
  <c r="N99" i="29"/>
  <c r="O99" i="29"/>
  <c r="P99" i="29"/>
  <c r="Q99" i="29"/>
  <c r="R99" i="29"/>
  <c r="C100" i="29"/>
  <c r="D100" i="29"/>
  <c r="E100" i="29"/>
  <c r="F100" i="29"/>
  <c r="G100" i="29"/>
  <c r="H100" i="29"/>
  <c r="I100" i="29"/>
  <c r="J100" i="29"/>
  <c r="K100" i="29"/>
  <c r="L100" i="29"/>
  <c r="M100" i="29"/>
  <c r="N100" i="29"/>
  <c r="O100" i="29"/>
  <c r="P100" i="29"/>
  <c r="Q100" i="29"/>
  <c r="R100" i="29"/>
  <c r="C101" i="29"/>
  <c r="D101" i="29"/>
  <c r="E101" i="29"/>
  <c r="F101" i="29"/>
  <c r="G101" i="29"/>
  <c r="H101" i="29"/>
  <c r="I101" i="29"/>
  <c r="J101" i="29"/>
  <c r="K101" i="29"/>
  <c r="L101" i="29"/>
  <c r="M101" i="29"/>
  <c r="N101" i="29"/>
  <c r="O101" i="29"/>
  <c r="P101" i="29"/>
  <c r="Q101" i="29"/>
  <c r="R101" i="29"/>
  <c r="C102" i="29"/>
  <c r="D102" i="29"/>
  <c r="E102" i="29"/>
  <c r="F102" i="29"/>
  <c r="G102" i="29"/>
  <c r="H102" i="29"/>
  <c r="I102" i="29"/>
  <c r="J102" i="29"/>
  <c r="K102" i="29"/>
  <c r="L102" i="29"/>
  <c r="M102" i="29"/>
  <c r="N102" i="29"/>
  <c r="O102" i="29"/>
  <c r="P102" i="29"/>
  <c r="Q102" i="29"/>
  <c r="R102" i="29"/>
  <c r="C103" i="29"/>
  <c r="D103" i="29"/>
  <c r="E103" i="29"/>
  <c r="F103" i="29"/>
  <c r="G103" i="29"/>
  <c r="H103" i="29"/>
  <c r="I103" i="29"/>
  <c r="J103" i="29"/>
  <c r="K103" i="29"/>
  <c r="L103" i="29"/>
  <c r="M103" i="29"/>
  <c r="N103" i="29"/>
  <c r="O103" i="29"/>
  <c r="P103" i="29"/>
  <c r="Q103" i="29"/>
  <c r="R103" i="29"/>
  <c r="C104" i="29"/>
  <c r="D104" i="29"/>
  <c r="E104" i="29"/>
  <c r="F104" i="29"/>
  <c r="G104" i="29"/>
  <c r="H104" i="29"/>
  <c r="I104" i="29"/>
  <c r="J104" i="29"/>
  <c r="K104" i="29"/>
  <c r="L104" i="29"/>
  <c r="M104" i="29"/>
  <c r="N104" i="29"/>
  <c r="O104" i="29"/>
  <c r="P104" i="29"/>
  <c r="Q104" i="29"/>
  <c r="R104" i="29"/>
  <c r="C105" i="29"/>
  <c r="D105" i="29"/>
  <c r="E105" i="29"/>
  <c r="F105" i="29"/>
  <c r="G105" i="29"/>
  <c r="H105" i="29"/>
  <c r="I105" i="29"/>
  <c r="J105" i="29"/>
  <c r="K105" i="29"/>
  <c r="L105" i="29"/>
  <c r="M105" i="29"/>
  <c r="N105" i="29"/>
  <c r="O105" i="29"/>
  <c r="P105" i="29"/>
  <c r="Q105" i="29"/>
  <c r="R105" i="29"/>
  <c r="C106" i="29"/>
  <c r="D106" i="29"/>
  <c r="E106" i="29"/>
  <c r="F106" i="29"/>
  <c r="G106" i="29"/>
  <c r="H106" i="29"/>
  <c r="I106" i="29"/>
  <c r="J106" i="29"/>
  <c r="K106" i="29"/>
  <c r="L106" i="29"/>
  <c r="M106" i="29"/>
  <c r="N106" i="29"/>
  <c r="O106" i="29"/>
  <c r="P106" i="29"/>
  <c r="Q106" i="29"/>
  <c r="R106" i="29"/>
  <c r="C107" i="29"/>
  <c r="D107" i="29"/>
  <c r="E107" i="29"/>
  <c r="F107" i="29"/>
  <c r="G107" i="29"/>
  <c r="H107" i="29"/>
  <c r="I107" i="29"/>
  <c r="J107" i="29"/>
  <c r="K107" i="29"/>
  <c r="L107" i="29"/>
  <c r="M107" i="29"/>
  <c r="N107" i="29"/>
  <c r="O107" i="29"/>
  <c r="P107" i="29"/>
  <c r="Q107" i="29"/>
  <c r="R107" i="29"/>
  <c r="C108" i="29"/>
  <c r="D108" i="29"/>
  <c r="E108" i="29"/>
  <c r="F108" i="29"/>
  <c r="G108" i="29"/>
  <c r="H108" i="29"/>
  <c r="I108" i="29"/>
  <c r="J108" i="29"/>
  <c r="K108" i="29"/>
  <c r="L108" i="29"/>
  <c r="M108" i="29"/>
  <c r="N108" i="29"/>
  <c r="O108" i="29"/>
  <c r="P108" i="29"/>
  <c r="Q108" i="29"/>
  <c r="R108" i="29"/>
  <c r="C109" i="29"/>
  <c r="D109" i="29"/>
  <c r="E109" i="29"/>
  <c r="F109" i="29"/>
  <c r="G109" i="29"/>
  <c r="H109" i="29"/>
  <c r="I109" i="29"/>
  <c r="J109" i="29"/>
  <c r="K109" i="29"/>
  <c r="L109" i="29"/>
  <c r="M109" i="29"/>
  <c r="N109" i="29"/>
  <c r="O109" i="29"/>
  <c r="P109" i="29"/>
  <c r="Q109" i="29"/>
  <c r="R109" i="29"/>
  <c r="C110" i="29"/>
  <c r="D110" i="29"/>
  <c r="E110" i="29"/>
  <c r="F110" i="29"/>
  <c r="G110" i="29"/>
  <c r="H110" i="29"/>
  <c r="I110" i="29"/>
  <c r="J110" i="29"/>
  <c r="K110" i="29"/>
  <c r="L110" i="29"/>
  <c r="M110" i="29"/>
  <c r="N110" i="29"/>
  <c r="O110" i="29"/>
  <c r="P110" i="29"/>
  <c r="Q110" i="29"/>
  <c r="R110" i="29"/>
  <c r="C111" i="29"/>
  <c r="D111" i="29"/>
  <c r="E111" i="29"/>
  <c r="F111" i="29"/>
  <c r="G111" i="29"/>
  <c r="H111" i="29"/>
  <c r="I111" i="29"/>
  <c r="J111" i="29"/>
  <c r="K111" i="29"/>
  <c r="L111" i="29"/>
  <c r="M111" i="29"/>
  <c r="N111" i="29"/>
  <c r="O111" i="29"/>
  <c r="P111" i="29"/>
  <c r="Q111" i="29"/>
  <c r="R111" i="29"/>
  <c r="C112" i="29"/>
  <c r="D112" i="29"/>
  <c r="E112" i="29"/>
  <c r="F112" i="29"/>
  <c r="G112" i="29"/>
  <c r="H112" i="29"/>
  <c r="I112" i="29"/>
  <c r="J112" i="29"/>
  <c r="K112" i="29"/>
  <c r="L112" i="29"/>
  <c r="M112" i="29"/>
  <c r="N112" i="29"/>
  <c r="O112" i="29"/>
  <c r="P112" i="29"/>
  <c r="Q112" i="29"/>
  <c r="R112" i="29"/>
  <c r="C113" i="29"/>
  <c r="D113" i="29"/>
  <c r="E113" i="29"/>
  <c r="F113" i="29"/>
  <c r="G113" i="29"/>
  <c r="H113" i="29"/>
  <c r="I113" i="29"/>
  <c r="J113" i="29"/>
  <c r="K113" i="29"/>
  <c r="L113" i="29"/>
  <c r="M113" i="29"/>
  <c r="N113" i="29"/>
  <c r="O113" i="29"/>
  <c r="P113" i="29"/>
  <c r="Q113" i="29"/>
  <c r="R113" i="29"/>
  <c r="C114" i="29"/>
  <c r="D114" i="29"/>
  <c r="E114" i="29"/>
  <c r="F114" i="29"/>
  <c r="G114" i="29"/>
  <c r="H114" i="29"/>
  <c r="I114" i="29"/>
  <c r="J114" i="29"/>
  <c r="K114" i="29"/>
  <c r="L114" i="29"/>
  <c r="M114" i="29"/>
  <c r="N114" i="29"/>
  <c r="O114" i="29"/>
  <c r="P114" i="29"/>
  <c r="Q114" i="29"/>
  <c r="R114" i="29"/>
  <c r="C115" i="29"/>
  <c r="D115" i="29"/>
  <c r="E115" i="29"/>
  <c r="F115" i="29"/>
  <c r="G115" i="29"/>
  <c r="H115" i="29"/>
  <c r="I115" i="29"/>
  <c r="J115" i="29"/>
  <c r="K115" i="29"/>
  <c r="L115" i="29"/>
  <c r="M115" i="29"/>
  <c r="N115" i="29"/>
  <c r="O115" i="29"/>
  <c r="P115" i="29"/>
  <c r="Q115" i="29"/>
  <c r="R115" i="29"/>
  <c r="C116" i="29"/>
  <c r="D116" i="29"/>
  <c r="E116" i="29"/>
  <c r="F116" i="29"/>
  <c r="G116" i="29"/>
  <c r="H116" i="29"/>
  <c r="I116" i="29"/>
  <c r="J116" i="29"/>
  <c r="K116" i="29"/>
  <c r="L116" i="29"/>
  <c r="M116" i="29"/>
  <c r="N116" i="29"/>
  <c r="O116" i="29"/>
  <c r="P116" i="29"/>
  <c r="Q116" i="29"/>
  <c r="R116" i="29"/>
  <c r="C117" i="29"/>
  <c r="D117" i="29"/>
  <c r="E117" i="29"/>
  <c r="F117" i="29"/>
  <c r="G117" i="29"/>
  <c r="H117" i="29"/>
  <c r="I117" i="29"/>
  <c r="J117" i="29"/>
  <c r="K117" i="29"/>
  <c r="L117" i="29"/>
  <c r="M117" i="29"/>
  <c r="N117" i="29"/>
  <c r="O117" i="29"/>
  <c r="P117" i="29"/>
  <c r="Q117" i="29"/>
  <c r="R117" i="29"/>
  <c r="C118" i="29"/>
  <c r="D118" i="29"/>
  <c r="E118" i="29"/>
  <c r="F118" i="29"/>
  <c r="G118" i="29"/>
  <c r="H118" i="29"/>
  <c r="I118" i="29"/>
  <c r="J118" i="29"/>
  <c r="K118" i="29"/>
  <c r="L118" i="29"/>
  <c r="M118" i="29"/>
  <c r="N118" i="29"/>
  <c r="O118" i="29"/>
  <c r="P118" i="29"/>
  <c r="Q118" i="29"/>
  <c r="R118" i="29"/>
  <c r="C119" i="29"/>
  <c r="D119" i="29"/>
  <c r="E119" i="29"/>
  <c r="F119" i="29"/>
  <c r="G119" i="29"/>
  <c r="H119" i="29"/>
  <c r="I119" i="29"/>
  <c r="J119" i="29"/>
  <c r="K119" i="29"/>
  <c r="L119" i="29"/>
  <c r="M119" i="29"/>
  <c r="N119" i="29"/>
  <c r="O119" i="29"/>
  <c r="P119" i="29"/>
  <c r="Q119" i="29"/>
  <c r="R119" i="29"/>
  <c r="C120" i="29"/>
  <c r="D120" i="29"/>
  <c r="E120" i="29"/>
  <c r="F120" i="29"/>
  <c r="G120" i="29"/>
  <c r="H120" i="29"/>
  <c r="I120" i="29"/>
  <c r="J120" i="29"/>
  <c r="K120" i="29"/>
  <c r="L120" i="29"/>
  <c r="M120" i="29"/>
  <c r="N120" i="29"/>
  <c r="O120" i="29"/>
  <c r="P120" i="29"/>
  <c r="Q120" i="29"/>
  <c r="R120" i="29"/>
  <c r="C121" i="29"/>
  <c r="D121" i="29"/>
  <c r="E121" i="29"/>
  <c r="F121" i="29"/>
  <c r="G121" i="29"/>
  <c r="H121" i="29"/>
  <c r="I121" i="29"/>
  <c r="J121" i="29"/>
  <c r="K121" i="29"/>
  <c r="L121" i="29"/>
  <c r="M121" i="29"/>
  <c r="N121" i="29"/>
  <c r="O121" i="29"/>
  <c r="P121" i="29"/>
  <c r="Q121" i="29"/>
  <c r="R121" i="29"/>
  <c r="C122" i="29"/>
  <c r="D122" i="29"/>
  <c r="E122" i="29"/>
  <c r="F122" i="29"/>
  <c r="G122" i="29"/>
  <c r="H122" i="29"/>
  <c r="I122" i="29"/>
  <c r="J122" i="29"/>
  <c r="K122" i="29"/>
  <c r="L122" i="29"/>
  <c r="M122" i="29"/>
  <c r="N122" i="29"/>
  <c r="O122" i="29"/>
  <c r="P122" i="29"/>
  <c r="Q122" i="29"/>
  <c r="R122" i="29"/>
  <c r="C123" i="29"/>
  <c r="D123" i="29"/>
  <c r="E123" i="29"/>
  <c r="F123" i="29"/>
  <c r="G123" i="29"/>
  <c r="H123" i="29"/>
  <c r="I123" i="29"/>
  <c r="J123" i="29"/>
  <c r="K123" i="29"/>
  <c r="L123" i="29"/>
  <c r="M123" i="29"/>
  <c r="N123" i="29"/>
  <c r="O123" i="29"/>
  <c r="P123" i="29"/>
  <c r="Q123" i="29"/>
  <c r="R123" i="29"/>
  <c r="C124" i="29"/>
  <c r="D124" i="29"/>
  <c r="E124" i="29"/>
  <c r="F124" i="29"/>
  <c r="G124" i="29"/>
  <c r="H124" i="29"/>
  <c r="I124" i="29"/>
  <c r="J124" i="29"/>
  <c r="K124" i="29"/>
  <c r="L124" i="29"/>
  <c r="M124" i="29"/>
  <c r="N124" i="29"/>
  <c r="O124" i="29"/>
  <c r="P124" i="29"/>
  <c r="Q124" i="29"/>
  <c r="R124" i="29"/>
  <c r="C125" i="29"/>
  <c r="D125" i="29"/>
  <c r="E125" i="29"/>
  <c r="F125" i="29"/>
  <c r="G125" i="29"/>
  <c r="H125" i="29"/>
  <c r="I125" i="29"/>
  <c r="J125" i="29"/>
  <c r="K125" i="29"/>
  <c r="L125" i="29"/>
  <c r="M125" i="29"/>
  <c r="N125" i="29"/>
  <c r="O125" i="29"/>
  <c r="P125" i="29"/>
  <c r="Q125" i="29"/>
  <c r="R125" i="29"/>
  <c r="C126" i="29"/>
  <c r="D126" i="29"/>
  <c r="E126" i="29"/>
  <c r="F126" i="29"/>
  <c r="G126" i="29"/>
  <c r="H126" i="29"/>
  <c r="I126" i="29"/>
  <c r="J126" i="29"/>
  <c r="K126" i="29"/>
  <c r="L126" i="29"/>
  <c r="M126" i="29"/>
  <c r="N126" i="29"/>
  <c r="O126" i="29"/>
  <c r="P126" i="29"/>
  <c r="Q126" i="29"/>
  <c r="R126" i="29"/>
  <c r="C127" i="29"/>
  <c r="D127" i="29"/>
  <c r="E127" i="29"/>
  <c r="F127" i="29"/>
  <c r="G127" i="29"/>
  <c r="H127" i="29"/>
  <c r="I127" i="29"/>
  <c r="J127" i="29"/>
  <c r="K127" i="29"/>
  <c r="L127" i="29"/>
  <c r="M127" i="29"/>
  <c r="N127" i="29"/>
  <c r="O127" i="29"/>
  <c r="P127" i="29"/>
  <c r="Q127" i="29"/>
  <c r="R127" i="29"/>
  <c r="C128" i="29"/>
  <c r="D128" i="29"/>
  <c r="E128" i="29"/>
  <c r="F128" i="29"/>
  <c r="G128" i="29"/>
  <c r="H128" i="29"/>
  <c r="I128" i="29"/>
  <c r="J128" i="29"/>
  <c r="K128" i="29"/>
  <c r="L128" i="29"/>
  <c r="M128" i="29"/>
  <c r="N128" i="29"/>
  <c r="O128" i="29"/>
  <c r="P128" i="29"/>
  <c r="Q128" i="29"/>
  <c r="R128" i="29"/>
  <c r="C129" i="29"/>
  <c r="D129" i="29"/>
  <c r="E129" i="29"/>
  <c r="F129" i="29"/>
  <c r="G129" i="29"/>
  <c r="H129" i="29"/>
  <c r="I129" i="29"/>
  <c r="J129" i="29"/>
  <c r="K129" i="29"/>
  <c r="L129" i="29"/>
  <c r="M129" i="29"/>
  <c r="N129" i="29"/>
  <c r="O129" i="29"/>
  <c r="P129" i="29"/>
  <c r="Q129" i="29"/>
  <c r="R129" i="29"/>
  <c r="C130" i="29"/>
  <c r="D130" i="29"/>
  <c r="E130" i="29"/>
  <c r="F130" i="29"/>
  <c r="G130" i="29"/>
  <c r="H130" i="29"/>
  <c r="I130" i="29"/>
  <c r="J130" i="29"/>
  <c r="K130" i="29"/>
  <c r="L130" i="29"/>
  <c r="M130" i="29"/>
  <c r="N130" i="29"/>
  <c r="O130" i="29"/>
  <c r="P130" i="29"/>
  <c r="Q130" i="29"/>
  <c r="R130" i="29"/>
  <c r="C131" i="29"/>
  <c r="D131" i="29"/>
  <c r="E131" i="29"/>
  <c r="F131" i="29"/>
  <c r="G131" i="29"/>
  <c r="H131" i="29"/>
  <c r="I131" i="29"/>
  <c r="J131" i="29"/>
  <c r="K131" i="29"/>
  <c r="L131" i="29"/>
  <c r="M131" i="29"/>
  <c r="N131" i="29"/>
  <c r="O131" i="29"/>
  <c r="P131" i="29"/>
  <c r="Q131" i="29"/>
  <c r="R131" i="29"/>
  <c r="C132" i="29"/>
  <c r="D132" i="29"/>
  <c r="E132" i="29"/>
  <c r="F132" i="29"/>
  <c r="G132" i="29"/>
  <c r="H132" i="29"/>
  <c r="I132" i="29"/>
  <c r="J132" i="29"/>
  <c r="K132" i="29"/>
  <c r="L132" i="29"/>
  <c r="M132" i="29"/>
  <c r="N132" i="29"/>
  <c r="O132" i="29"/>
  <c r="P132" i="29"/>
  <c r="Q132" i="29"/>
  <c r="R132" i="29"/>
  <c r="C133" i="29"/>
  <c r="D133" i="29"/>
  <c r="E133" i="29"/>
  <c r="F133" i="29"/>
  <c r="G133" i="29"/>
  <c r="H133" i="29"/>
  <c r="I133" i="29"/>
  <c r="J133" i="29"/>
  <c r="K133" i="29"/>
  <c r="L133" i="29"/>
  <c r="M133" i="29"/>
  <c r="N133" i="29"/>
  <c r="O133" i="29"/>
  <c r="P133" i="29"/>
  <c r="Q133" i="29"/>
  <c r="R133" i="29"/>
  <c r="C134" i="29"/>
  <c r="D134" i="29"/>
  <c r="E134" i="29"/>
  <c r="F134" i="29"/>
  <c r="G134" i="29"/>
  <c r="H134" i="29"/>
  <c r="I134" i="29"/>
  <c r="J134" i="29"/>
  <c r="K134" i="29"/>
  <c r="L134" i="29"/>
  <c r="M134" i="29"/>
  <c r="N134" i="29"/>
  <c r="O134" i="29"/>
  <c r="P134" i="29"/>
  <c r="Q134" i="29"/>
  <c r="R134" i="29"/>
  <c r="C135" i="29"/>
  <c r="D135" i="29"/>
  <c r="E135" i="29"/>
  <c r="F135" i="29"/>
  <c r="G135" i="29"/>
  <c r="H135" i="29"/>
  <c r="I135" i="29"/>
  <c r="J135" i="29"/>
  <c r="K135" i="29"/>
  <c r="L135" i="29"/>
  <c r="M135" i="29"/>
  <c r="N135" i="29"/>
  <c r="O135" i="29"/>
  <c r="P135" i="29"/>
  <c r="Q135" i="29"/>
  <c r="R135" i="29"/>
  <c r="C136" i="29"/>
  <c r="D136" i="29"/>
  <c r="E136" i="29"/>
  <c r="F136" i="29"/>
  <c r="G136" i="29"/>
  <c r="H136" i="29"/>
  <c r="I136" i="29"/>
  <c r="J136" i="29"/>
  <c r="K136" i="29"/>
  <c r="L136" i="29"/>
  <c r="M136" i="29"/>
  <c r="N136" i="29"/>
  <c r="O136" i="29"/>
  <c r="P136" i="29"/>
  <c r="Q136" i="29"/>
  <c r="R136" i="29"/>
  <c r="C137" i="29"/>
  <c r="D137" i="29"/>
  <c r="E137" i="29"/>
  <c r="F137" i="29"/>
  <c r="G137" i="29"/>
  <c r="H137" i="29"/>
  <c r="I137" i="29"/>
  <c r="J137" i="29"/>
  <c r="K137" i="29"/>
  <c r="L137" i="29"/>
  <c r="M137" i="29"/>
  <c r="N137" i="29"/>
  <c r="O137" i="29"/>
  <c r="P137" i="29"/>
  <c r="Q137" i="29"/>
  <c r="R137" i="29"/>
  <c r="C138" i="29"/>
  <c r="D138" i="29"/>
  <c r="E138" i="29"/>
  <c r="F138" i="29"/>
  <c r="G138" i="29"/>
  <c r="H138" i="29"/>
  <c r="I138" i="29"/>
  <c r="J138" i="29"/>
  <c r="K138" i="29"/>
  <c r="L138" i="29"/>
  <c r="M138" i="29"/>
  <c r="N138" i="29"/>
  <c r="O138" i="29"/>
  <c r="P138" i="29"/>
  <c r="Q138" i="29"/>
  <c r="R138" i="29"/>
  <c r="C139" i="29"/>
  <c r="D139" i="29"/>
  <c r="E139" i="29"/>
  <c r="F139" i="29"/>
  <c r="G139" i="29"/>
  <c r="H139" i="29"/>
  <c r="I139" i="29"/>
  <c r="J139" i="29"/>
  <c r="K139" i="29"/>
  <c r="L139" i="29"/>
  <c r="M139" i="29"/>
  <c r="N139" i="29"/>
  <c r="O139" i="29"/>
  <c r="P139" i="29"/>
  <c r="Q139" i="29"/>
  <c r="R139" i="29"/>
  <c r="C140" i="29"/>
  <c r="D140" i="29"/>
  <c r="E140" i="29"/>
  <c r="F140" i="29"/>
  <c r="G140" i="29"/>
  <c r="H140" i="29"/>
  <c r="I140" i="29"/>
  <c r="J140" i="29"/>
  <c r="K140" i="29"/>
  <c r="L140" i="29"/>
  <c r="M140" i="29"/>
  <c r="N140" i="29"/>
  <c r="O140" i="29"/>
  <c r="P140" i="29"/>
  <c r="Q140" i="29"/>
  <c r="R140" i="29"/>
  <c r="C141" i="29"/>
  <c r="D141" i="29"/>
  <c r="E141" i="29"/>
  <c r="F141" i="29"/>
  <c r="G141" i="29"/>
  <c r="H141" i="29"/>
  <c r="I141" i="29"/>
  <c r="J141" i="29"/>
  <c r="K141" i="29"/>
  <c r="L141" i="29"/>
  <c r="M141" i="29"/>
  <c r="N141" i="29"/>
  <c r="O141" i="29"/>
  <c r="P141" i="29"/>
  <c r="Q141" i="29"/>
  <c r="R141" i="29"/>
  <c r="C142" i="29"/>
  <c r="D142" i="29"/>
  <c r="E142" i="29"/>
  <c r="F142" i="29"/>
  <c r="G142" i="29"/>
  <c r="H142" i="29"/>
  <c r="I142" i="29"/>
  <c r="J142" i="29"/>
  <c r="K142" i="29"/>
  <c r="L142" i="29"/>
  <c r="M142" i="29"/>
  <c r="N142" i="29"/>
  <c r="O142" i="29"/>
  <c r="P142" i="29"/>
  <c r="Q142" i="29"/>
  <c r="R142" i="29"/>
  <c r="C143" i="29"/>
  <c r="D143" i="29"/>
  <c r="E143" i="29"/>
  <c r="F143" i="29"/>
  <c r="G143" i="29"/>
  <c r="H143" i="29"/>
  <c r="I143" i="29"/>
  <c r="J143" i="29"/>
  <c r="K143" i="29"/>
  <c r="L143" i="29"/>
  <c r="M143" i="29"/>
  <c r="N143" i="29"/>
  <c r="O143" i="29"/>
  <c r="P143" i="29"/>
  <c r="Q143" i="29"/>
  <c r="R143" i="29"/>
  <c r="C144" i="29"/>
  <c r="D144" i="29"/>
  <c r="E144" i="29"/>
  <c r="F144" i="29"/>
  <c r="G144" i="29"/>
  <c r="H144" i="29"/>
  <c r="I144" i="29"/>
  <c r="J144" i="29"/>
  <c r="K144" i="29"/>
  <c r="L144" i="29"/>
  <c r="M144" i="29"/>
  <c r="N144" i="29"/>
  <c r="O144" i="29"/>
  <c r="P144" i="29"/>
  <c r="Q144" i="29"/>
  <c r="R144" i="29"/>
  <c r="C145" i="29"/>
  <c r="D145" i="29"/>
  <c r="E145" i="29"/>
  <c r="F145" i="29"/>
  <c r="G145" i="29"/>
  <c r="H145" i="29"/>
  <c r="I145" i="29"/>
  <c r="J145" i="29"/>
  <c r="K145" i="29"/>
  <c r="L145" i="29"/>
  <c r="M145" i="29"/>
  <c r="N145" i="29"/>
  <c r="O145" i="29"/>
  <c r="P145" i="29"/>
  <c r="Q145" i="29"/>
  <c r="R145" i="29"/>
  <c r="C146" i="29"/>
  <c r="D146" i="29"/>
  <c r="E146" i="29"/>
  <c r="F146" i="29"/>
  <c r="G146" i="29"/>
  <c r="H146" i="29"/>
  <c r="I146" i="29"/>
  <c r="J146" i="29"/>
  <c r="K146" i="29"/>
  <c r="L146" i="29"/>
  <c r="M146" i="29"/>
  <c r="N146" i="29"/>
  <c r="O146" i="29"/>
  <c r="P146" i="29"/>
  <c r="Q146" i="29"/>
  <c r="R146" i="29"/>
  <c r="C147" i="29"/>
  <c r="D147" i="29"/>
  <c r="E147" i="29"/>
  <c r="F147" i="29"/>
  <c r="G147" i="29"/>
  <c r="H147" i="29"/>
  <c r="I147" i="29"/>
  <c r="J147" i="29"/>
  <c r="K147" i="29"/>
  <c r="L147" i="29"/>
  <c r="M147" i="29"/>
  <c r="N147" i="29"/>
  <c r="O147" i="29"/>
  <c r="P147" i="29"/>
  <c r="Q147" i="29"/>
  <c r="R147" i="29"/>
  <c r="C148" i="29"/>
  <c r="D148" i="29"/>
  <c r="E148" i="29"/>
  <c r="F148" i="29"/>
  <c r="G148" i="29"/>
  <c r="H148" i="29"/>
  <c r="I148" i="29"/>
  <c r="J148" i="29"/>
  <c r="K148" i="29"/>
  <c r="L148" i="29"/>
  <c r="M148" i="29"/>
  <c r="N148" i="29"/>
  <c r="O148" i="29"/>
  <c r="P148" i="29"/>
  <c r="Q148" i="29"/>
  <c r="R148" i="29"/>
  <c r="C149" i="29"/>
  <c r="D149" i="29"/>
  <c r="E149" i="29"/>
  <c r="F149" i="29"/>
  <c r="G149" i="29"/>
  <c r="H149" i="29"/>
  <c r="I149" i="29"/>
  <c r="J149" i="29"/>
  <c r="K149" i="29"/>
  <c r="L149" i="29"/>
  <c r="M149" i="29"/>
  <c r="N149" i="29"/>
  <c r="O149" i="29"/>
  <c r="P149" i="29"/>
  <c r="Q149" i="29"/>
  <c r="R149" i="29"/>
  <c r="C150" i="29"/>
  <c r="D150" i="29"/>
  <c r="E150" i="29"/>
  <c r="F150" i="29"/>
  <c r="G150" i="29"/>
  <c r="H150" i="29"/>
  <c r="I150" i="29"/>
  <c r="J150" i="29"/>
  <c r="K150" i="29"/>
  <c r="L150" i="29"/>
  <c r="M150" i="29"/>
  <c r="N150" i="29"/>
  <c r="O150" i="29"/>
  <c r="P150" i="29"/>
  <c r="Q150" i="29"/>
  <c r="R150" i="29"/>
  <c r="C151" i="29"/>
  <c r="D151" i="29"/>
  <c r="E151" i="29"/>
  <c r="F151" i="29"/>
  <c r="G151" i="29"/>
  <c r="H151" i="29"/>
  <c r="I151" i="29"/>
  <c r="J151" i="29"/>
  <c r="K151" i="29"/>
  <c r="L151" i="29"/>
  <c r="M151" i="29"/>
  <c r="N151" i="29"/>
  <c r="O151" i="29"/>
  <c r="P151" i="29"/>
  <c r="Q151" i="29"/>
  <c r="R151" i="29"/>
  <c r="C152" i="29"/>
  <c r="D152" i="29"/>
  <c r="E152" i="29"/>
  <c r="F152" i="29"/>
  <c r="G152" i="29"/>
  <c r="H152" i="29"/>
  <c r="I152" i="29"/>
  <c r="J152" i="29"/>
  <c r="K152" i="29"/>
  <c r="L152" i="29"/>
  <c r="M152" i="29"/>
  <c r="N152" i="29"/>
  <c r="O152" i="29"/>
  <c r="P152" i="29"/>
  <c r="Q152" i="29"/>
  <c r="R152" i="29"/>
  <c r="C153" i="29"/>
  <c r="D153" i="29"/>
  <c r="E153" i="29"/>
  <c r="F153" i="29"/>
  <c r="G153" i="29"/>
  <c r="H153" i="29"/>
  <c r="I153" i="29"/>
  <c r="J153" i="29"/>
  <c r="K153" i="29"/>
  <c r="L153" i="29"/>
  <c r="M153" i="29"/>
  <c r="N153" i="29"/>
  <c r="O153" i="29"/>
  <c r="P153" i="29"/>
  <c r="Q153" i="29"/>
  <c r="R153" i="29"/>
  <c r="C154" i="29"/>
  <c r="D154" i="29"/>
  <c r="E154" i="29"/>
  <c r="F154" i="29"/>
  <c r="G154" i="29"/>
  <c r="H154" i="29"/>
  <c r="I154" i="29"/>
  <c r="J154" i="29"/>
  <c r="K154" i="29"/>
  <c r="L154" i="29"/>
  <c r="M154" i="29"/>
  <c r="N154" i="29"/>
  <c r="O154" i="29"/>
  <c r="P154" i="29"/>
  <c r="Q154" i="29"/>
  <c r="R154" i="29"/>
  <c r="C155" i="29"/>
  <c r="D155" i="29"/>
  <c r="E155" i="29"/>
  <c r="F155" i="29"/>
  <c r="G155" i="29"/>
  <c r="H155" i="29"/>
  <c r="I155" i="29"/>
  <c r="J155" i="29"/>
  <c r="K155" i="29"/>
  <c r="L155" i="29"/>
  <c r="M155" i="29"/>
  <c r="N155" i="29"/>
  <c r="O155" i="29"/>
  <c r="P155" i="29"/>
  <c r="Q155" i="29"/>
  <c r="R155" i="29"/>
  <c r="C156" i="29"/>
  <c r="D156" i="29"/>
  <c r="E156" i="29"/>
  <c r="F156" i="29"/>
  <c r="G156" i="29"/>
  <c r="H156" i="29"/>
  <c r="I156" i="29"/>
  <c r="J156" i="29"/>
  <c r="K156" i="29"/>
  <c r="L156" i="29"/>
  <c r="M156" i="29"/>
  <c r="N156" i="29"/>
  <c r="O156" i="29"/>
  <c r="P156" i="29"/>
  <c r="Q156" i="29"/>
  <c r="R156" i="29"/>
  <c r="C157" i="29"/>
  <c r="D157" i="29"/>
  <c r="E157" i="29"/>
  <c r="F157" i="29"/>
  <c r="G157" i="29"/>
  <c r="H157" i="29"/>
  <c r="I157" i="29"/>
  <c r="J157" i="29"/>
  <c r="K157" i="29"/>
  <c r="L157" i="29"/>
  <c r="M157" i="29"/>
  <c r="N157" i="29"/>
  <c r="O157" i="29"/>
  <c r="P157" i="29"/>
  <c r="Q157" i="29"/>
  <c r="R157" i="29"/>
  <c r="C158" i="29"/>
  <c r="D158" i="29"/>
  <c r="E158" i="29"/>
  <c r="F158" i="29"/>
  <c r="G158" i="29"/>
  <c r="H158" i="29"/>
  <c r="I158" i="29"/>
  <c r="J158" i="29"/>
  <c r="K158" i="29"/>
  <c r="L158" i="29"/>
  <c r="M158" i="29"/>
  <c r="N158" i="29"/>
  <c r="O158" i="29"/>
  <c r="P158" i="29"/>
  <c r="Q158" i="29"/>
  <c r="R158" i="29"/>
  <c r="C159" i="29"/>
  <c r="D159" i="29"/>
  <c r="E159" i="29"/>
  <c r="F159" i="29"/>
  <c r="G159" i="29"/>
  <c r="H159" i="29"/>
  <c r="I159" i="29"/>
  <c r="J159" i="29"/>
  <c r="K159" i="29"/>
  <c r="L159" i="29"/>
  <c r="M159" i="29"/>
  <c r="N159" i="29"/>
  <c r="O159" i="29"/>
  <c r="P159" i="29"/>
  <c r="Q159" i="29"/>
  <c r="R159" i="29"/>
  <c r="C160" i="29"/>
  <c r="D160" i="29"/>
  <c r="E160" i="29"/>
  <c r="F160" i="29"/>
  <c r="G160" i="29"/>
  <c r="H160" i="29"/>
  <c r="I160" i="29"/>
  <c r="J160" i="29"/>
  <c r="K160" i="29"/>
  <c r="L160" i="29"/>
  <c r="M160" i="29"/>
  <c r="N160" i="29"/>
  <c r="O160" i="29"/>
  <c r="P160" i="29"/>
  <c r="Q160" i="29"/>
  <c r="R160" i="29"/>
  <c r="C161" i="29"/>
  <c r="D161" i="29"/>
  <c r="E161" i="29"/>
  <c r="F161" i="29"/>
  <c r="G161" i="29"/>
  <c r="H161" i="29"/>
  <c r="I161" i="29"/>
  <c r="J161" i="29"/>
  <c r="K161" i="29"/>
  <c r="L161" i="29"/>
  <c r="M161" i="29"/>
  <c r="N161" i="29"/>
  <c r="O161" i="29"/>
  <c r="P161" i="29"/>
  <c r="Q161" i="29"/>
  <c r="R161" i="29"/>
  <c r="C162" i="29"/>
  <c r="D162" i="29"/>
  <c r="E162" i="29"/>
  <c r="F162" i="29"/>
  <c r="G162" i="29"/>
  <c r="H162" i="29"/>
  <c r="I162" i="29"/>
  <c r="J162" i="29"/>
  <c r="K162" i="29"/>
  <c r="L162" i="29"/>
  <c r="M162" i="29"/>
  <c r="N162" i="29"/>
  <c r="O162" i="29"/>
  <c r="P162" i="29"/>
  <c r="Q162" i="29"/>
  <c r="R162" i="29"/>
  <c r="C163" i="29"/>
  <c r="D163" i="29"/>
  <c r="E163" i="29"/>
  <c r="F163" i="29"/>
  <c r="G163" i="29"/>
  <c r="H163" i="29"/>
  <c r="I163" i="29"/>
  <c r="J163" i="29"/>
  <c r="K163" i="29"/>
  <c r="L163" i="29"/>
  <c r="M163" i="29"/>
  <c r="N163" i="29"/>
  <c r="O163" i="29"/>
  <c r="P163" i="29"/>
  <c r="Q163" i="29"/>
  <c r="R163" i="29"/>
  <c r="C164" i="29"/>
  <c r="D164" i="29"/>
  <c r="E164" i="29"/>
  <c r="F164" i="29"/>
  <c r="G164" i="29"/>
  <c r="H164" i="29"/>
  <c r="I164" i="29"/>
  <c r="J164" i="29"/>
  <c r="K164" i="29"/>
  <c r="L164" i="29"/>
  <c r="M164" i="29"/>
  <c r="N164" i="29"/>
  <c r="O164" i="29"/>
  <c r="P164" i="29"/>
  <c r="Q164" i="29"/>
  <c r="R164" i="29"/>
  <c r="C165" i="29"/>
  <c r="D165" i="29"/>
  <c r="E165" i="29"/>
  <c r="F165" i="29"/>
  <c r="G165" i="29"/>
  <c r="H165" i="29"/>
  <c r="I165" i="29"/>
  <c r="J165" i="29"/>
  <c r="K165" i="29"/>
  <c r="L165" i="29"/>
  <c r="M165" i="29"/>
  <c r="N165" i="29"/>
  <c r="O165" i="29"/>
  <c r="P165" i="29"/>
  <c r="Q165" i="29"/>
  <c r="R165" i="29"/>
  <c r="C166" i="29"/>
  <c r="D166" i="29"/>
  <c r="E166" i="29"/>
  <c r="F166" i="29"/>
  <c r="G166" i="29"/>
  <c r="H166" i="29"/>
  <c r="I166" i="29"/>
  <c r="J166" i="29"/>
  <c r="K166" i="29"/>
  <c r="L166" i="29"/>
  <c r="M166" i="29"/>
  <c r="N166" i="29"/>
  <c r="O166" i="29"/>
  <c r="P166" i="29"/>
  <c r="Q166" i="29"/>
  <c r="R166" i="29"/>
  <c r="C167" i="29"/>
  <c r="D167" i="29"/>
  <c r="E167" i="29"/>
  <c r="F167" i="29"/>
  <c r="G167" i="29"/>
  <c r="H167" i="29"/>
  <c r="I167" i="29"/>
  <c r="J167" i="29"/>
  <c r="K167" i="29"/>
  <c r="L167" i="29"/>
  <c r="M167" i="29"/>
  <c r="N167" i="29"/>
  <c r="O167" i="29"/>
  <c r="P167" i="29"/>
  <c r="Q167" i="29"/>
  <c r="R167" i="29"/>
  <c r="C168" i="29"/>
  <c r="D168" i="29"/>
  <c r="E168" i="29"/>
  <c r="F168" i="29"/>
  <c r="G168" i="29"/>
  <c r="H168" i="29"/>
  <c r="I168" i="29"/>
  <c r="J168" i="29"/>
  <c r="K168" i="29"/>
  <c r="L168" i="29"/>
  <c r="M168" i="29"/>
  <c r="N168" i="29"/>
  <c r="O168" i="29"/>
  <c r="P168" i="29"/>
  <c r="Q168" i="29"/>
  <c r="R168" i="29"/>
  <c r="C169" i="29"/>
  <c r="D169" i="29"/>
  <c r="E169" i="29"/>
  <c r="F169" i="29"/>
  <c r="G169" i="29"/>
  <c r="H169" i="29"/>
  <c r="I169" i="29"/>
  <c r="J169" i="29"/>
  <c r="K169" i="29"/>
  <c r="L169" i="29"/>
  <c r="M169" i="29"/>
  <c r="N169" i="29"/>
  <c r="O169" i="29"/>
  <c r="P169" i="29"/>
  <c r="Q169" i="29"/>
  <c r="R169" i="29"/>
  <c r="C170" i="29"/>
  <c r="D170" i="29"/>
  <c r="E170" i="29"/>
  <c r="F170" i="29"/>
  <c r="G170" i="29"/>
  <c r="H170" i="29"/>
  <c r="I170" i="29"/>
  <c r="J170" i="29"/>
  <c r="K170" i="29"/>
  <c r="L170" i="29"/>
  <c r="M170" i="29"/>
  <c r="N170" i="29"/>
  <c r="O170" i="29"/>
  <c r="P170" i="29"/>
  <c r="Q170" i="29"/>
  <c r="R170" i="29"/>
  <c r="C171" i="29"/>
  <c r="D171" i="29"/>
  <c r="E171" i="29"/>
  <c r="F171" i="29"/>
  <c r="G171" i="29"/>
  <c r="H171" i="29"/>
  <c r="I171" i="29"/>
  <c r="J171" i="29"/>
  <c r="K171" i="29"/>
  <c r="L171" i="29"/>
  <c r="M171" i="29"/>
  <c r="N171" i="29"/>
  <c r="O171" i="29"/>
  <c r="P171" i="29"/>
  <c r="Q171" i="29"/>
  <c r="R171" i="29"/>
  <c r="C172" i="29"/>
  <c r="D172" i="29"/>
  <c r="E172" i="29"/>
  <c r="F172" i="29"/>
  <c r="G172" i="29"/>
  <c r="H172" i="29"/>
  <c r="I172" i="29"/>
  <c r="J172" i="29"/>
  <c r="K172" i="29"/>
  <c r="L172" i="29"/>
  <c r="M172" i="29"/>
  <c r="N172" i="29"/>
  <c r="O172" i="29"/>
  <c r="P172" i="29"/>
  <c r="Q172" i="29"/>
  <c r="R172" i="29"/>
  <c r="C173" i="29"/>
  <c r="D173" i="29"/>
  <c r="E173" i="29"/>
  <c r="F173" i="29"/>
  <c r="G173" i="29"/>
  <c r="H173" i="29"/>
  <c r="I173" i="29"/>
  <c r="J173" i="29"/>
  <c r="K173" i="29"/>
  <c r="L173" i="29"/>
  <c r="M173" i="29"/>
  <c r="N173" i="29"/>
  <c r="O173" i="29"/>
  <c r="P173" i="29"/>
  <c r="Q173" i="29"/>
  <c r="R173" i="29"/>
  <c r="C174" i="29"/>
  <c r="D174" i="29"/>
  <c r="E174" i="29"/>
  <c r="F174" i="29"/>
  <c r="G174" i="29"/>
  <c r="H174" i="29"/>
  <c r="I174" i="29"/>
  <c r="J174" i="29"/>
  <c r="K174" i="29"/>
  <c r="L174" i="29"/>
  <c r="M174" i="29"/>
  <c r="N174" i="29"/>
  <c r="O174" i="29"/>
  <c r="P174" i="29"/>
  <c r="Q174" i="29"/>
  <c r="R174" i="29"/>
  <c r="C175" i="29"/>
  <c r="D175" i="29"/>
  <c r="E175" i="29"/>
  <c r="F175" i="29"/>
  <c r="G175" i="29"/>
  <c r="H175" i="29"/>
  <c r="I175" i="29"/>
  <c r="J175" i="29"/>
  <c r="K175" i="29"/>
  <c r="L175" i="29"/>
  <c r="M175" i="29"/>
  <c r="N175" i="29"/>
  <c r="O175" i="29"/>
  <c r="P175" i="29"/>
  <c r="Q175" i="29"/>
  <c r="R175" i="29"/>
  <c r="C176" i="29"/>
  <c r="D176" i="29"/>
  <c r="E176" i="29"/>
  <c r="F176" i="29"/>
  <c r="G176" i="29"/>
  <c r="H176" i="29"/>
  <c r="I176" i="29"/>
  <c r="J176" i="29"/>
  <c r="K176" i="29"/>
  <c r="L176" i="29"/>
  <c r="M176" i="29"/>
  <c r="N176" i="29"/>
  <c r="O176" i="29"/>
  <c r="P176" i="29"/>
  <c r="Q176" i="29"/>
  <c r="R176" i="29"/>
  <c r="C177" i="29"/>
  <c r="D177" i="29"/>
  <c r="E177" i="29"/>
  <c r="F177" i="29"/>
  <c r="G177" i="29"/>
  <c r="H177" i="29"/>
  <c r="I177" i="29"/>
  <c r="J177" i="29"/>
  <c r="K177" i="29"/>
  <c r="L177" i="29"/>
  <c r="M177" i="29"/>
  <c r="N177" i="29"/>
  <c r="O177" i="29"/>
  <c r="P177" i="29"/>
  <c r="Q177" i="29"/>
  <c r="R177" i="29"/>
  <c r="C178" i="29"/>
  <c r="D178" i="29"/>
  <c r="E178" i="29"/>
  <c r="F178" i="29"/>
  <c r="G178" i="29"/>
  <c r="H178" i="29"/>
  <c r="I178" i="29"/>
  <c r="J178" i="29"/>
  <c r="K178" i="29"/>
  <c r="L178" i="29"/>
  <c r="M178" i="29"/>
  <c r="N178" i="29"/>
  <c r="O178" i="29"/>
  <c r="P178" i="29"/>
  <c r="Q178" i="29"/>
  <c r="R178" i="29"/>
  <c r="C179" i="29"/>
  <c r="D179" i="29"/>
  <c r="E179" i="29"/>
  <c r="F179" i="29"/>
  <c r="G179" i="29"/>
  <c r="H179" i="29"/>
  <c r="I179" i="29"/>
  <c r="J179" i="29"/>
  <c r="K179" i="29"/>
  <c r="L179" i="29"/>
  <c r="M179" i="29"/>
  <c r="N179" i="29"/>
  <c r="O179" i="29"/>
  <c r="P179" i="29"/>
  <c r="Q179" i="29"/>
  <c r="R179" i="29"/>
  <c r="C180" i="29"/>
  <c r="D180" i="29"/>
  <c r="E180" i="29"/>
  <c r="F180" i="29"/>
  <c r="G180" i="29"/>
  <c r="H180" i="29"/>
  <c r="I180" i="29"/>
  <c r="J180" i="29"/>
  <c r="K180" i="29"/>
  <c r="L180" i="29"/>
  <c r="M180" i="29"/>
  <c r="N180" i="29"/>
  <c r="O180" i="29"/>
  <c r="P180" i="29"/>
  <c r="Q180" i="29"/>
  <c r="R180" i="29"/>
  <c r="C181" i="29"/>
  <c r="D181" i="29"/>
  <c r="E181" i="29"/>
  <c r="F181" i="29"/>
  <c r="G181" i="29"/>
  <c r="H181" i="29"/>
  <c r="I181" i="29"/>
  <c r="J181" i="29"/>
  <c r="K181" i="29"/>
  <c r="L181" i="29"/>
  <c r="M181" i="29"/>
  <c r="N181" i="29"/>
  <c r="O181" i="29"/>
  <c r="P181" i="29"/>
  <c r="Q181" i="29"/>
  <c r="R181" i="29"/>
  <c r="C182" i="29"/>
  <c r="D182" i="29"/>
  <c r="E182" i="29"/>
  <c r="F182" i="29"/>
  <c r="G182" i="29"/>
  <c r="H182" i="29"/>
  <c r="I182" i="29"/>
  <c r="J182" i="29"/>
  <c r="K182" i="29"/>
  <c r="L182" i="29"/>
  <c r="M182" i="29"/>
  <c r="N182" i="29"/>
  <c r="O182" i="29"/>
  <c r="P182" i="29"/>
  <c r="Q182" i="29"/>
  <c r="R182" i="29"/>
  <c r="C183" i="29"/>
  <c r="D183" i="29"/>
  <c r="E183" i="29"/>
  <c r="F183" i="29"/>
  <c r="G183" i="29"/>
  <c r="H183" i="29"/>
  <c r="I183" i="29"/>
  <c r="J183" i="29"/>
  <c r="K183" i="29"/>
  <c r="L183" i="29"/>
  <c r="M183" i="29"/>
  <c r="N183" i="29"/>
  <c r="O183" i="29"/>
  <c r="P183" i="29"/>
  <c r="Q183" i="29"/>
  <c r="R183" i="29"/>
  <c r="C184" i="29"/>
  <c r="D184" i="29"/>
  <c r="E184" i="29"/>
  <c r="F184" i="29"/>
  <c r="G184" i="29"/>
  <c r="H184" i="29"/>
  <c r="I184" i="29"/>
  <c r="J184" i="29"/>
  <c r="K184" i="29"/>
  <c r="L184" i="29"/>
  <c r="M184" i="29"/>
  <c r="N184" i="29"/>
  <c r="O184" i="29"/>
  <c r="P184" i="29"/>
  <c r="Q184" i="29"/>
  <c r="R184" i="29"/>
  <c r="C185" i="29"/>
  <c r="D185" i="29"/>
  <c r="E185" i="29"/>
  <c r="F185" i="29"/>
  <c r="G185" i="29"/>
  <c r="H185" i="29"/>
  <c r="I185" i="29"/>
  <c r="J185" i="29"/>
  <c r="K185" i="29"/>
  <c r="L185" i="29"/>
  <c r="M185" i="29"/>
  <c r="N185" i="29"/>
  <c r="O185" i="29"/>
  <c r="P185" i="29"/>
  <c r="Q185" i="29"/>
  <c r="R185" i="29"/>
  <c r="C186" i="29"/>
  <c r="D186" i="29"/>
  <c r="E186" i="29"/>
  <c r="F186" i="29"/>
  <c r="G186" i="29"/>
  <c r="H186" i="29"/>
  <c r="I186" i="29"/>
  <c r="J186" i="29"/>
  <c r="K186" i="29"/>
  <c r="L186" i="29"/>
  <c r="M186" i="29"/>
  <c r="N186" i="29"/>
  <c r="O186" i="29"/>
  <c r="P186" i="29"/>
  <c r="Q186" i="29"/>
  <c r="R186" i="29"/>
  <c r="C187" i="29"/>
  <c r="D187" i="29"/>
  <c r="E187" i="29"/>
  <c r="F187" i="29"/>
  <c r="G187" i="29"/>
  <c r="H187" i="29"/>
  <c r="I187" i="29"/>
  <c r="J187" i="29"/>
  <c r="K187" i="29"/>
  <c r="L187" i="29"/>
  <c r="M187" i="29"/>
  <c r="N187" i="29"/>
  <c r="O187" i="29"/>
  <c r="P187" i="29"/>
  <c r="Q187" i="29"/>
  <c r="R187" i="29"/>
  <c r="C188" i="29"/>
  <c r="D188" i="29"/>
  <c r="E188" i="29"/>
  <c r="F188" i="29"/>
  <c r="G188" i="29"/>
  <c r="H188" i="29"/>
  <c r="I188" i="29"/>
  <c r="J188" i="29"/>
  <c r="K188" i="29"/>
  <c r="L188" i="29"/>
  <c r="M188" i="29"/>
  <c r="N188" i="29"/>
  <c r="O188" i="29"/>
  <c r="P188" i="29"/>
  <c r="Q188" i="29"/>
  <c r="R188" i="29"/>
  <c r="C189" i="29"/>
  <c r="D189" i="29"/>
  <c r="E189" i="29"/>
  <c r="F189" i="29"/>
  <c r="G189" i="29"/>
  <c r="H189" i="29"/>
  <c r="I189" i="29"/>
  <c r="J189" i="29"/>
  <c r="K189" i="29"/>
  <c r="L189" i="29"/>
  <c r="M189" i="29"/>
  <c r="N189" i="29"/>
  <c r="O189" i="29"/>
  <c r="P189" i="29"/>
  <c r="Q189" i="29"/>
  <c r="R189" i="29"/>
  <c r="C190" i="29"/>
  <c r="D190" i="29"/>
  <c r="E190" i="29"/>
  <c r="F190" i="29"/>
  <c r="G190" i="29"/>
  <c r="H190" i="29"/>
  <c r="I190" i="29"/>
  <c r="J190" i="29"/>
  <c r="K190" i="29"/>
  <c r="L190" i="29"/>
  <c r="M190" i="29"/>
  <c r="N190" i="29"/>
  <c r="O190" i="29"/>
  <c r="P190" i="29"/>
  <c r="Q190" i="29"/>
  <c r="R190" i="29"/>
  <c r="C191" i="29"/>
  <c r="D191" i="29"/>
  <c r="E191" i="29"/>
  <c r="F191" i="29"/>
  <c r="G191" i="29"/>
  <c r="H191" i="29"/>
  <c r="I191" i="29"/>
  <c r="J191" i="29"/>
  <c r="K191" i="29"/>
  <c r="L191" i="29"/>
  <c r="M191" i="29"/>
  <c r="N191" i="29"/>
  <c r="O191" i="29"/>
  <c r="P191" i="29"/>
  <c r="Q191" i="29"/>
  <c r="R191" i="29"/>
  <c r="C192" i="29"/>
  <c r="D192" i="29"/>
  <c r="E192" i="29"/>
  <c r="F192" i="29"/>
  <c r="G192" i="29"/>
  <c r="H192" i="29"/>
  <c r="I192" i="29"/>
  <c r="J192" i="29"/>
  <c r="K192" i="29"/>
  <c r="L192" i="29"/>
  <c r="M192" i="29"/>
  <c r="N192" i="29"/>
  <c r="O192" i="29"/>
  <c r="P192" i="29"/>
  <c r="Q192" i="29"/>
  <c r="R192" i="29"/>
  <c r="C193" i="29"/>
  <c r="D193" i="29"/>
  <c r="E193" i="29"/>
  <c r="F193" i="29"/>
  <c r="G193" i="29"/>
  <c r="H193" i="29"/>
  <c r="I193" i="29"/>
  <c r="J193" i="29"/>
  <c r="K193" i="29"/>
  <c r="L193" i="29"/>
  <c r="M193" i="29"/>
  <c r="N193" i="29"/>
  <c r="O193" i="29"/>
  <c r="P193" i="29"/>
  <c r="Q193" i="29"/>
  <c r="R193" i="29"/>
  <c r="C194" i="29"/>
  <c r="D194" i="29"/>
  <c r="E194" i="29"/>
  <c r="F194" i="29"/>
  <c r="G194" i="29"/>
  <c r="H194" i="29"/>
  <c r="I194" i="29"/>
  <c r="J194" i="29"/>
  <c r="K194" i="29"/>
  <c r="L194" i="29"/>
  <c r="M194" i="29"/>
  <c r="N194" i="29"/>
  <c r="O194" i="29"/>
  <c r="P194" i="29"/>
  <c r="Q194" i="29"/>
  <c r="R194" i="29"/>
  <c r="C195" i="29"/>
  <c r="D195" i="29"/>
  <c r="E195" i="29"/>
  <c r="F195" i="29"/>
  <c r="G195" i="29"/>
  <c r="H195" i="29"/>
  <c r="I195" i="29"/>
  <c r="J195" i="29"/>
  <c r="K195" i="29"/>
  <c r="L195" i="29"/>
  <c r="M195" i="29"/>
  <c r="N195" i="29"/>
  <c r="O195" i="29"/>
  <c r="P195" i="29"/>
  <c r="Q195" i="29"/>
  <c r="R195" i="29"/>
  <c r="C196" i="29"/>
  <c r="D196" i="29"/>
  <c r="E196" i="29"/>
  <c r="F196" i="29"/>
  <c r="G196" i="29"/>
  <c r="H196" i="29"/>
  <c r="I196" i="29"/>
  <c r="J196" i="29"/>
  <c r="K196" i="29"/>
  <c r="L196" i="29"/>
  <c r="M196" i="29"/>
  <c r="N196" i="29"/>
  <c r="O196" i="29"/>
  <c r="P196" i="29"/>
  <c r="Q196" i="29"/>
  <c r="R196" i="29"/>
  <c r="C197" i="29"/>
  <c r="D197" i="29"/>
  <c r="E197" i="29"/>
  <c r="F197" i="29"/>
  <c r="G197" i="29"/>
  <c r="H197" i="29"/>
  <c r="I197" i="29"/>
  <c r="J197" i="29"/>
  <c r="K197" i="29"/>
  <c r="L197" i="29"/>
  <c r="M197" i="29"/>
  <c r="N197" i="29"/>
  <c r="O197" i="29"/>
  <c r="P197" i="29"/>
  <c r="Q197" i="29"/>
  <c r="R197" i="29"/>
  <c r="C198" i="29"/>
  <c r="D198" i="29"/>
  <c r="E198" i="29"/>
  <c r="F198" i="29"/>
  <c r="G198" i="29"/>
  <c r="H198" i="29"/>
  <c r="I198" i="29"/>
  <c r="J198" i="29"/>
  <c r="K198" i="29"/>
  <c r="L198" i="29"/>
  <c r="M198" i="29"/>
  <c r="N198" i="29"/>
  <c r="O198" i="29"/>
  <c r="P198" i="29"/>
  <c r="Q198" i="29"/>
  <c r="R198" i="29"/>
  <c r="C199" i="29"/>
  <c r="D199" i="29"/>
  <c r="E199" i="29"/>
  <c r="F199" i="29"/>
  <c r="G199" i="29"/>
  <c r="H199" i="29"/>
  <c r="I199" i="29"/>
  <c r="J199" i="29"/>
  <c r="K199" i="29"/>
  <c r="L199" i="29"/>
  <c r="M199" i="29"/>
  <c r="N199" i="29"/>
  <c r="O199" i="29"/>
  <c r="P199" i="29"/>
  <c r="Q199" i="29"/>
  <c r="R199" i="29"/>
  <c r="C200" i="29"/>
  <c r="D200" i="29"/>
  <c r="E200" i="29"/>
  <c r="F200" i="29"/>
  <c r="G200" i="29"/>
  <c r="H200" i="29"/>
  <c r="I200" i="29"/>
  <c r="J200" i="29"/>
  <c r="K200" i="29"/>
  <c r="L200" i="29"/>
  <c r="M200" i="29"/>
  <c r="N200" i="29"/>
  <c r="O200" i="29"/>
  <c r="P200" i="29"/>
  <c r="Q200" i="29"/>
  <c r="R200" i="29"/>
  <c r="C201" i="29"/>
  <c r="D201" i="29"/>
  <c r="E201" i="29"/>
  <c r="F201" i="29"/>
  <c r="G201" i="29"/>
  <c r="H201" i="29"/>
  <c r="I201" i="29"/>
  <c r="J201" i="29"/>
  <c r="K201" i="29"/>
  <c r="L201" i="29"/>
  <c r="M201" i="29"/>
  <c r="N201" i="29"/>
  <c r="O201" i="29"/>
  <c r="P201" i="29"/>
  <c r="Q201" i="29"/>
  <c r="R201" i="29"/>
  <c r="C202" i="29"/>
  <c r="D202" i="29"/>
  <c r="E202" i="29"/>
  <c r="F202" i="29"/>
  <c r="G202" i="29"/>
  <c r="H202" i="29"/>
  <c r="I202" i="29"/>
  <c r="J202" i="29"/>
  <c r="K202" i="29"/>
  <c r="L202" i="29"/>
  <c r="M202" i="29"/>
  <c r="N202" i="29"/>
  <c r="O202" i="29"/>
  <c r="P202" i="29"/>
  <c r="Q202" i="29"/>
  <c r="R202" i="29"/>
  <c r="C203" i="29"/>
  <c r="D203" i="29"/>
  <c r="E203" i="29"/>
  <c r="F203" i="29"/>
  <c r="G203" i="29"/>
  <c r="H203" i="29"/>
  <c r="I203" i="29"/>
  <c r="J203" i="29"/>
  <c r="K203" i="29"/>
  <c r="L203" i="29"/>
  <c r="M203" i="29"/>
  <c r="N203" i="29"/>
  <c r="O203" i="29"/>
  <c r="P203" i="29"/>
  <c r="Q203" i="29"/>
  <c r="R203" i="29"/>
  <c r="C204" i="29"/>
  <c r="D204" i="29"/>
  <c r="E204" i="29"/>
  <c r="F204" i="29"/>
  <c r="G204" i="29"/>
  <c r="H204" i="29"/>
  <c r="I204" i="29"/>
  <c r="J204" i="29"/>
  <c r="K204" i="29"/>
  <c r="L204" i="29"/>
  <c r="M204" i="29"/>
  <c r="N204" i="29"/>
  <c r="O204" i="29"/>
  <c r="P204" i="29"/>
  <c r="Q204" i="29"/>
  <c r="R204" i="29"/>
  <c r="C205" i="29"/>
  <c r="D205" i="29"/>
  <c r="E205" i="29"/>
  <c r="F205" i="29"/>
  <c r="G205" i="29"/>
  <c r="H205" i="29"/>
  <c r="I205" i="29"/>
  <c r="J205" i="29"/>
  <c r="K205" i="29"/>
  <c r="L205" i="29"/>
  <c r="M205" i="29"/>
  <c r="N205" i="29"/>
  <c r="O205" i="29"/>
  <c r="P205" i="29"/>
  <c r="Q205" i="29"/>
  <c r="R205" i="29"/>
  <c r="C206" i="29"/>
  <c r="D206" i="29"/>
  <c r="E206" i="29"/>
  <c r="F206" i="29"/>
  <c r="G206" i="29"/>
  <c r="H206" i="29"/>
  <c r="I206" i="29"/>
  <c r="J206" i="29"/>
  <c r="K206" i="29"/>
  <c r="L206" i="29"/>
  <c r="M206" i="29"/>
  <c r="N206" i="29"/>
  <c r="O206" i="29"/>
  <c r="P206" i="29"/>
  <c r="Q206" i="29"/>
  <c r="R206" i="29"/>
  <c r="C207" i="29"/>
  <c r="D207" i="29"/>
  <c r="E207" i="29"/>
  <c r="F207" i="29"/>
  <c r="G207" i="29"/>
  <c r="H207" i="29"/>
  <c r="I207" i="29"/>
  <c r="J207" i="29"/>
  <c r="K207" i="29"/>
  <c r="L207" i="29"/>
  <c r="M207" i="29"/>
  <c r="N207" i="29"/>
  <c r="O207" i="29"/>
  <c r="P207" i="29"/>
  <c r="Q207" i="29"/>
  <c r="R207" i="29"/>
  <c r="C208" i="29"/>
  <c r="D208" i="29"/>
  <c r="E208" i="29"/>
  <c r="F208" i="29"/>
  <c r="G208" i="29"/>
  <c r="H208" i="29"/>
  <c r="I208" i="29"/>
  <c r="J208" i="29"/>
  <c r="K208" i="29"/>
  <c r="L208" i="29"/>
  <c r="M208" i="29"/>
  <c r="N208" i="29"/>
  <c r="O208" i="29"/>
  <c r="P208" i="29"/>
  <c r="Q208" i="29"/>
  <c r="R208" i="29"/>
  <c r="C209" i="29"/>
  <c r="D209" i="29"/>
  <c r="E209" i="29"/>
  <c r="F209" i="29"/>
  <c r="G209" i="29"/>
  <c r="H209" i="29"/>
  <c r="I209" i="29"/>
  <c r="J209" i="29"/>
  <c r="K209" i="29"/>
  <c r="L209" i="29"/>
  <c r="M209" i="29"/>
  <c r="N209" i="29"/>
  <c r="O209" i="29"/>
  <c r="P209" i="29"/>
  <c r="Q209" i="29"/>
  <c r="R209" i="29"/>
  <c r="C12" i="29"/>
  <c r="D12" i="29"/>
  <c r="E12" i="29"/>
  <c r="F12" i="29"/>
  <c r="G12" i="29"/>
  <c r="H12" i="29"/>
  <c r="I12" i="29"/>
  <c r="J12" i="29"/>
  <c r="K12" i="29"/>
  <c r="L12" i="29"/>
  <c r="M12" i="29"/>
  <c r="N12" i="29"/>
  <c r="O12" i="29"/>
  <c r="P12" i="29"/>
  <c r="Q12" i="29"/>
  <c r="R12" i="29"/>
  <c r="D11" i="29"/>
  <c r="E11" i="29"/>
  <c r="F11" i="29"/>
  <c r="G11" i="29"/>
  <c r="H11" i="29"/>
  <c r="I11" i="29"/>
  <c r="J11" i="29"/>
  <c r="K11" i="29"/>
  <c r="L11" i="29"/>
  <c r="M11" i="29"/>
  <c r="N11" i="29"/>
  <c r="O11" i="29"/>
  <c r="P11" i="29"/>
  <c r="Q11" i="29"/>
  <c r="R11" i="29"/>
  <c r="C11" i="29"/>
  <c r="D1" i="29"/>
  <c r="E1" i="29"/>
  <c r="F1" i="29"/>
  <c r="G1" i="29"/>
  <c r="H1" i="29"/>
  <c r="I1" i="29"/>
  <c r="J1" i="29"/>
  <c r="K1" i="29"/>
  <c r="L1" i="29"/>
  <c r="M1" i="29"/>
  <c r="N1" i="29"/>
  <c r="O1" i="29"/>
  <c r="P1" i="29"/>
  <c r="Q1" i="29"/>
  <c r="R1" i="29"/>
  <c r="C1" i="29"/>
  <c r="R1" i="30"/>
  <c r="C43" i="12"/>
  <c r="C44" i="12"/>
  <c r="C45" i="12"/>
  <c r="C46" i="12"/>
  <c r="C47" i="12"/>
  <c r="C48" i="12"/>
  <c r="C49" i="12"/>
  <c r="C50" i="12"/>
  <c r="C51" i="12"/>
  <c r="C52" i="12"/>
  <c r="C53" i="12"/>
  <c r="C54" i="12"/>
  <c r="C55" i="12"/>
  <c r="C56" i="12"/>
  <c r="C57" i="12"/>
  <c r="C58" i="12"/>
  <c r="C59" i="12"/>
  <c r="C60" i="12"/>
  <c r="C61" i="12"/>
  <c r="C62" i="12"/>
  <c r="C63" i="12"/>
  <c r="C64" i="12"/>
  <c r="C65" i="12"/>
  <c r="C66" i="12"/>
  <c r="C67" i="12"/>
  <c r="C68" i="12"/>
  <c r="C33" i="12"/>
  <c r="U5" i="29"/>
  <c r="V5" i="29"/>
  <c r="W5" i="29"/>
  <c r="X5" i="29"/>
  <c r="Y5" i="29"/>
  <c r="Z5" i="29"/>
  <c r="T5" i="29"/>
  <c r="A203" i="30" l="1"/>
  <c r="B203" i="30"/>
  <c r="A5" i="30"/>
  <c r="B5" i="30"/>
  <c r="A6" i="30"/>
  <c r="B6" i="30"/>
  <c r="A7" i="30"/>
  <c r="B7" i="30"/>
  <c r="A8" i="30"/>
  <c r="B8" i="30"/>
  <c r="A9" i="30"/>
  <c r="B9" i="30"/>
  <c r="A10" i="30"/>
  <c r="B10" i="30"/>
  <c r="A11" i="30"/>
  <c r="B11" i="30"/>
  <c r="A12" i="30"/>
  <c r="B12" i="30"/>
  <c r="A13" i="30"/>
  <c r="B13" i="30"/>
  <c r="A14" i="30"/>
  <c r="B14" i="30"/>
  <c r="A15" i="30"/>
  <c r="B15" i="30"/>
  <c r="A16" i="30"/>
  <c r="B16" i="30"/>
  <c r="A17" i="30"/>
  <c r="B17" i="30"/>
  <c r="A18" i="30"/>
  <c r="B18" i="30"/>
  <c r="A19" i="30"/>
  <c r="B19" i="30"/>
  <c r="A20" i="30"/>
  <c r="B20" i="30"/>
  <c r="A21" i="30"/>
  <c r="B21" i="30"/>
  <c r="A22" i="30"/>
  <c r="B22" i="30"/>
  <c r="A23" i="30"/>
  <c r="B23" i="30"/>
  <c r="A24" i="30"/>
  <c r="B24" i="30"/>
  <c r="A25" i="30"/>
  <c r="B25" i="30"/>
  <c r="A26" i="30"/>
  <c r="B26" i="30"/>
  <c r="A27" i="30"/>
  <c r="B27" i="30"/>
  <c r="A28" i="30"/>
  <c r="B28" i="30"/>
  <c r="A29" i="30"/>
  <c r="B29" i="30"/>
  <c r="A30" i="30"/>
  <c r="B30" i="30"/>
  <c r="A31" i="30"/>
  <c r="B31" i="30"/>
  <c r="A32" i="30"/>
  <c r="B32" i="30"/>
  <c r="A33" i="30"/>
  <c r="B33" i="30"/>
  <c r="A34" i="30"/>
  <c r="B34" i="30"/>
  <c r="A35" i="30"/>
  <c r="B35" i="30"/>
  <c r="A36" i="30"/>
  <c r="B36" i="30"/>
  <c r="A37" i="30"/>
  <c r="B37" i="30"/>
  <c r="A38" i="30"/>
  <c r="B38" i="30"/>
  <c r="A39" i="30"/>
  <c r="B39" i="30"/>
  <c r="A40" i="30"/>
  <c r="B40" i="30"/>
  <c r="A41" i="30"/>
  <c r="B41" i="30"/>
  <c r="A42" i="30"/>
  <c r="B42" i="30"/>
  <c r="A43" i="30"/>
  <c r="B43" i="30"/>
  <c r="A44" i="30"/>
  <c r="B44" i="30"/>
  <c r="A45" i="30"/>
  <c r="B45" i="30"/>
  <c r="A46" i="30"/>
  <c r="B46" i="30"/>
  <c r="A47" i="30"/>
  <c r="B47" i="30"/>
  <c r="A48" i="30"/>
  <c r="B48" i="30"/>
  <c r="A49" i="30"/>
  <c r="B49" i="30"/>
  <c r="A50" i="30"/>
  <c r="B50" i="30"/>
  <c r="A51" i="30"/>
  <c r="B51" i="30"/>
  <c r="A52" i="30"/>
  <c r="B52" i="30"/>
  <c r="A53" i="30"/>
  <c r="B53" i="30"/>
  <c r="A54" i="30"/>
  <c r="B54" i="30"/>
  <c r="A55" i="30"/>
  <c r="B55" i="30"/>
  <c r="A56" i="30"/>
  <c r="B56" i="30"/>
  <c r="A57" i="30"/>
  <c r="B57" i="30"/>
  <c r="A58" i="30"/>
  <c r="B58" i="30"/>
  <c r="A59" i="30"/>
  <c r="B59" i="30"/>
  <c r="A60" i="30"/>
  <c r="B60" i="30"/>
  <c r="A61" i="30"/>
  <c r="B61" i="30"/>
  <c r="A62" i="30"/>
  <c r="B62" i="30"/>
  <c r="A63" i="30"/>
  <c r="B63" i="30"/>
  <c r="A64" i="30"/>
  <c r="B64" i="30"/>
  <c r="A65" i="30"/>
  <c r="B65" i="30"/>
  <c r="A66" i="30"/>
  <c r="B66" i="30"/>
  <c r="A67" i="30"/>
  <c r="B67" i="30"/>
  <c r="A68" i="30"/>
  <c r="B68" i="30"/>
  <c r="A69" i="30"/>
  <c r="B69" i="30"/>
  <c r="A70" i="30"/>
  <c r="B70" i="30"/>
  <c r="A71" i="30"/>
  <c r="B71" i="30"/>
  <c r="A72" i="30"/>
  <c r="B72" i="30"/>
  <c r="A73" i="30"/>
  <c r="B73" i="30"/>
  <c r="A74" i="30"/>
  <c r="B74" i="30"/>
  <c r="A75" i="30"/>
  <c r="B75" i="30"/>
  <c r="A76" i="30"/>
  <c r="B76" i="30"/>
  <c r="A77" i="30"/>
  <c r="B77" i="30"/>
  <c r="A78" i="30"/>
  <c r="B78" i="30"/>
  <c r="A79" i="30"/>
  <c r="B79" i="30"/>
  <c r="A80" i="30"/>
  <c r="B80" i="30"/>
  <c r="A81" i="30"/>
  <c r="B81" i="30"/>
  <c r="A82" i="30"/>
  <c r="B82" i="30"/>
  <c r="A83" i="30"/>
  <c r="B83" i="30"/>
  <c r="A84" i="30"/>
  <c r="B84" i="30"/>
  <c r="A85" i="30"/>
  <c r="B85" i="30"/>
  <c r="A86" i="30"/>
  <c r="B86" i="30"/>
  <c r="A87" i="30"/>
  <c r="B87" i="30"/>
  <c r="A88" i="30"/>
  <c r="B88" i="30"/>
  <c r="A89" i="30"/>
  <c r="B89" i="30"/>
  <c r="A90" i="30"/>
  <c r="B90" i="30"/>
  <c r="A91" i="30"/>
  <c r="B91" i="30"/>
  <c r="A92" i="30"/>
  <c r="B92" i="30"/>
  <c r="A93" i="30"/>
  <c r="B93" i="30"/>
  <c r="A94" i="30"/>
  <c r="B94" i="30"/>
  <c r="A95" i="30"/>
  <c r="B95" i="30"/>
  <c r="A96" i="30"/>
  <c r="B96" i="30"/>
  <c r="A97" i="30"/>
  <c r="B97" i="30"/>
  <c r="A98" i="30"/>
  <c r="B98" i="30"/>
  <c r="A99" i="30"/>
  <c r="B99" i="30"/>
  <c r="A100" i="30"/>
  <c r="B100" i="30"/>
  <c r="A101" i="30"/>
  <c r="B101" i="30"/>
  <c r="A102" i="30"/>
  <c r="B102" i="30"/>
  <c r="A103" i="30"/>
  <c r="B103" i="30"/>
  <c r="A104" i="30"/>
  <c r="B104" i="30"/>
  <c r="A105" i="30"/>
  <c r="B105" i="30"/>
  <c r="A106" i="30"/>
  <c r="B106" i="30"/>
  <c r="A107" i="30"/>
  <c r="B107" i="30"/>
  <c r="A108" i="30"/>
  <c r="B108" i="30"/>
  <c r="A109" i="30"/>
  <c r="B109" i="30"/>
  <c r="A110" i="30"/>
  <c r="B110" i="30"/>
  <c r="A111" i="30"/>
  <c r="B111" i="30"/>
  <c r="A112" i="30"/>
  <c r="B112" i="30"/>
  <c r="A113" i="30"/>
  <c r="B113" i="30"/>
  <c r="A114" i="30"/>
  <c r="B114" i="30"/>
  <c r="A115" i="30"/>
  <c r="B115" i="30"/>
  <c r="A116" i="30"/>
  <c r="B116" i="30"/>
  <c r="A117" i="30"/>
  <c r="B117" i="30"/>
  <c r="A118" i="30"/>
  <c r="B118" i="30"/>
  <c r="A119" i="30"/>
  <c r="B119" i="30"/>
  <c r="A120" i="30"/>
  <c r="B120" i="30"/>
  <c r="A121" i="30"/>
  <c r="B121" i="30"/>
  <c r="A122" i="30"/>
  <c r="B122" i="30"/>
  <c r="A123" i="30"/>
  <c r="B123" i="30"/>
  <c r="A124" i="30"/>
  <c r="B124" i="30"/>
  <c r="A125" i="30"/>
  <c r="B125" i="30"/>
  <c r="A126" i="30"/>
  <c r="B126" i="30"/>
  <c r="A127" i="30"/>
  <c r="B127" i="30"/>
  <c r="A128" i="30"/>
  <c r="B128" i="30"/>
  <c r="A129" i="30"/>
  <c r="B129" i="30"/>
  <c r="A130" i="30"/>
  <c r="B130" i="30"/>
  <c r="A131" i="30"/>
  <c r="B131" i="30"/>
  <c r="A132" i="30"/>
  <c r="B132" i="30"/>
  <c r="A133" i="30"/>
  <c r="B133" i="30"/>
  <c r="A134" i="30"/>
  <c r="B134" i="30"/>
  <c r="A135" i="30"/>
  <c r="B135" i="30"/>
  <c r="A136" i="30"/>
  <c r="B136" i="30"/>
  <c r="A137" i="30"/>
  <c r="B137" i="30"/>
  <c r="A138" i="30"/>
  <c r="B138" i="30"/>
  <c r="A139" i="30"/>
  <c r="B139" i="30"/>
  <c r="A140" i="30"/>
  <c r="B140" i="30"/>
  <c r="A141" i="30"/>
  <c r="B141" i="30"/>
  <c r="A142" i="30"/>
  <c r="B142" i="30"/>
  <c r="A143" i="30"/>
  <c r="B143" i="30"/>
  <c r="A144" i="30"/>
  <c r="B144" i="30"/>
  <c r="A145" i="30"/>
  <c r="B145" i="30"/>
  <c r="A146" i="30"/>
  <c r="B146" i="30"/>
  <c r="A147" i="30"/>
  <c r="B147" i="30"/>
  <c r="A148" i="30"/>
  <c r="B148" i="30"/>
  <c r="A149" i="30"/>
  <c r="B149" i="30"/>
  <c r="A150" i="30"/>
  <c r="B150" i="30"/>
  <c r="A151" i="30"/>
  <c r="B151" i="30"/>
  <c r="A152" i="30"/>
  <c r="B152" i="30"/>
  <c r="A153" i="30"/>
  <c r="B153" i="30"/>
  <c r="A154" i="30"/>
  <c r="B154" i="30"/>
  <c r="A155" i="30"/>
  <c r="B155" i="30"/>
  <c r="A156" i="30"/>
  <c r="B156" i="30"/>
  <c r="A157" i="30"/>
  <c r="B157" i="30"/>
  <c r="A158" i="30"/>
  <c r="B158" i="30"/>
  <c r="A159" i="30"/>
  <c r="B159" i="30"/>
  <c r="A160" i="30"/>
  <c r="B160" i="30"/>
  <c r="A161" i="30"/>
  <c r="B161" i="30"/>
  <c r="A162" i="30"/>
  <c r="B162" i="30"/>
  <c r="A163" i="30"/>
  <c r="B163" i="30"/>
  <c r="A164" i="30"/>
  <c r="B164" i="30"/>
  <c r="A165" i="30"/>
  <c r="B165" i="30"/>
  <c r="A166" i="30"/>
  <c r="B166" i="30"/>
  <c r="A167" i="30"/>
  <c r="B167" i="30"/>
  <c r="A168" i="30"/>
  <c r="B168" i="30"/>
  <c r="A169" i="30"/>
  <c r="B169" i="30"/>
  <c r="A170" i="30"/>
  <c r="B170" i="30"/>
  <c r="A171" i="30"/>
  <c r="B171" i="30"/>
  <c r="A172" i="30"/>
  <c r="B172" i="30"/>
  <c r="A173" i="30"/>
  <c r="B173" i="30"/>
  <c r="A174" i="30"/>
  <c r="B174" i="30"/>
  <c r="A175" i="30"/>
  <c r="B175" i="30"/>
  <c r="A176" i="30"/>
  <c r="B176" i="30"/>
  <c r="A177" i="30"/>
  <c r="B177" i="30"/>
  <c r="A178" i="30"/>
  <c r="B178" i="30"/>
  <c r="A179" i="30"/>
  <c r="B179" i="30"/>
  <c r="A180" i="30"/>
  <c r="B180" i="30"/>
  <c r="A181" i="30"/>
  <c r="B181" i="30"/>
  <c r="A182" i="30"/>
  <c r="B182" i="30"/>
  <c r="A183" i="30"/>
  <c r="B183" i="30"/>
  <c r="A184" i="30"/>
  <c r="B184" i="30"/>
  <c r="A185" i="30"/>
  <c r="B185" i="30"/>
  <c r="A186" i="30"/>
  <c r="B186" i="30"/>
  <c r="A187" i="30"/>
  <c r="B187" i="30"/>
  <c r="A188" i="30"/>
  <c r="B188" i="30"/>
  <c r="A189" i="30"/>
  <c r="B189" i="30"/>
  <c r="A190" i="30"/>
  <c r="B190" i="30"/>
  <c r="A191" i="30"/>
  <c r="B191" i="30"/>
  <c r="A192" i="30"/>
  <c r="B192" i="30"/>
  <c r="A193" i="30"/>
  <c r="B193" i="30"/>
  <c r="A194" i="30"/>
  <c r="B194" i="30"/>
  <c r="A195" i="30"/>
  <c r="B195" i="30"/>
  <c r="A196" i="30"/>
  <c r="B196" i="30"/>
  <c r="A197" i="30"/>
  <c r="B197" i="30"/>
  <c r="A198" i="30"/>
  <c r="B198" i="30"/>
  <c r="A199" i="30"/>
  <c r="B199" i="30"/>
  <c r="A200" i="30"/>
  <c r="B200" i="30"/>
  <c r="A201" i="30"/>
  <c r="B201" i="30"/>
  <c r="A202" i="30"/>
  <c r="B202" i="30"/>
  <c r="A4" i="30"/>
  <c r="B4" i="30"/>
  <c r="C2" i="30"/>
  <c r="D2" i="30"/>
  <c r="E2" i="30"/>
  <c r="F2" i="30"/>
  <c r="G2" i="30"/>
  <c r="H2" i="30"/>
  <c r="I2" i="30"/>
  <c r="J2" i="30"/>
  <c r="K2" i="30"/>
  <c r="L2" i="30"/>
  <c r="M2" i="30"/>
  <c r="N2" i="30"/>
  <c r="O2" i="30"/>
  <c r="P2" i="30"/>
  <c r="Q2" i="30"/>
  <c r="C1" i="30"/>
  <c r="D1" i="30"/>
  <c r="E1" i="30"/>
  <c r="F1" i="30"/>
  <c r="G1" i="30"/>
  <c r="H1" i="30"/>
  <c r="I1" i="30"/>
  <c r="J1" i="30"/>
  <c r="K1" i="30"/>
  <c r="L1" i="30"/>
  <c r="M1" i="30"/>
  <c r="N1" i="30"/>
  <c r="O1" i="30"/>
  <c r="P1" i="30"/>
  <c r="Q1" i="30"/>
  <c r="M11" i="23" l="1"/>
  <c r="M10" i="23"/>
  <c r="M9" i="23"/>
  <c r="M8" i="23"/>
  <c r="M7" i="23"/>
  <c r="M6" i="23"/>
  <c r="A12" i="29"/>
  <c r="B12" i="29"/>
  <c r="A13" i="29"/>
  <c r="B13" i="29"/>
  <c r="A14" i="29"/>
  <c r="B14" i="29"/>
  <c r="A15" i="29"/>
  <c r="B15" i="29"/>
  <c r="A16" i="29"/>
  <c r="B16" i="29"/>
  <c r="A17" i="29"/>
  <c r="B17" i="29"/>
  <c r="A18" i="29"/>
  <c r="B18" i="29"/>
  <c r="A19" i="29"/>
  <c r="B19" i="29"/>
  <c r="A20" i="29"/>
  <c r="B20" i="29"/>
  <c r="A21" i="29"/>
  <c r="B21" i="29"/>
  <c r="A22" i="29"/>
  <c r="B22" i="29"/>
  <c r="A23" i="29"/>
  <c r="B23" i="29"/>
  <c r="A24" i="29"/>
  <c r="B24" i="29"/>
  <c r="A25" i="29"/>
  <c r="B25" i="29"/>
  <c r="A26" i="29"/>
  <c r="B26" i="29"/>
  <c r="A27" i="29"/>
  <c r="B27" i="29"/>
  <c r="A28" i="29"/>
  <c r="B28" i="29"/>
  <c r="A29" i="29"/>
  <c r="B29" i="29"/>
  <c r="A30" i="29"/>
  <c r="B30" i="29"/>
  <c r="A31" i="29"/>
  <c r="B31" i="29"/>
  <c r="A32" i="29"/>
  <c r="B32" i="29"/>
  <c r="A33" i="29"/>
  <c r="B33" i="29"/>
  <c r="A34" i="29"/>
  <c r="B34" i="29"/>
  <c r="A35" i="29"/>
  <c r="B35" i="29"/>
  <c r="A36" i="29"/>
  <c r="B36" i="29"/>
  <c r="A37" i="29"/>
  <c r="B37" i="29"/>
  <c r="A38" i="29"/>
  <c r="B38" i="29"/>
  <c r="A39" i="29"/>
  <c r="B39" i="29"/>
  <c r="A40" i="29"/>
  <c r="B40" i="29"/>
  <c r="A41" i="29"/>
  <c r="B41" i="29"/>
  <c r="A42" i="29"/>
  <c r="B42" i="29"/>
  <c r="A43" i="29"/>
  <c r="B43" i="29"/>
  <c r="A44" i="29"/>
  <c r="B44" i="29"/>
  <c r="A45" i="29"/>
  <c r="B45" i="29"/>
  <c r="A46" i="29"/>
  <c r="B46" i="29"/>
  <c r="A47" i="29"/>
  <c r="B47" i="29"/>
  <c r="A48" i="29"/>
  <c r="B48" i="29"/>
  <c r="A49" i="29"/>
  <c r="B49" i="29"/>
  <c r="A50" i="29"/>
  <c r="B50" i="29"/>
  <c r="A51" i="29"/>
  <c r="B51" i="29"/>
  <c r="A52" i="29"/>
  <c r="B52" i="29"/>
  <c r="A53" i="29"/>
  <c r="B53" i="29"/>
  <c r="A54" i="29"/>
  <c r="B54" i="29"/>
  <c r="A55" i="29"/>
  <c r="B55" i="29"/>
  <c r="A56" i="29"/>
  <c r="B56" i="29"/>
  <c r="A57" i="29"/>
  <c r="B57" i="29"/>
  <c r="A58" i="29"/>
  <c r="B58" i="29"/>
  <c r="A59" i="29"/>
  <c r="B59" i="29"/>
  <c r="A60" i="29"/>
  <c r="B60" i="29"/>
  <c r="A61" i="29"/>
  <c r="B61" i="29"/>
  <c r="A62" i="29"/>
  <c r="B62" i="29"/>
  <c r="A63" i="29"/>
  <c r="B63" i="29"/>
  <c r="A64" i="29"/>
  <c r="B64" i="29"/>
  <c r="A65" i="29"/>
  <c r="B65" i="29"/>
  <c r="A66" i="29"/>
  <c r="B66" i="29"/>
  <c r="A67" i="29"/>
  <c r="B67" i="29"/>
  <c r="A68" i="29"/>
  <c r="B68" i="29"/>
  <c r="A69" i="29"/>
  <c r="B69" i="29"/>
  <c r="A70" i="29"/>
  <c r="B70" i="29"/>
  <c r="A71" i="29"/>
  <c r="B71" i="29"/>
  <c r="A72" i="29"/>
  <c r="B72" i="29"/>
  <c r="A73" i="29"/>
  <c r="B73" i="29"/>
  <c r="A74" i="29"/>
  <c r="B74" i="29"/>
  <c r="A75" i="29"/>
  <c r="B75" i="29"/>
  <c r="A76" i="29"/>
  <c r="B76" i="29"/>
  <c r="A77" i="29"/>
  <c r="B77" i="29"/>
  <c r="A78" i="29"/>
  <c r="B78" i="29"/>
  <c r="A79" i="29"/>
  <c r="B79" i="29"/>
  <c r="A80" i="29"/>
  <c r="B80" i="29"/>
  <c r="A81" i="29"/>
  <c r="B81" i="29"/>
  <c r="A82" i="29"/>
  <c r="B82" i="29"/>
  <c r="A83" i="29"/>
  <c r="B83" i="29"/>
  <c r="A84" i="29"/>
  <c r="B84" i="29"/>
  <c r="A85" i="29"/>
  <c r="B85" i="29"/>
  <c r="A86" i="29"/>
  <c r="B86" i="29"/>
  <c r="A87" i="29"/>
  <c r="B87" i="29"/>
  <c r="A88" i="29"/>
  <c r="B88" i="29"/>
  <c r="A89" i="29"/>
  <c r="B89" i="29"/>
  <c r="A90" i="29"/>
  <c r="B90" i="29"/>
  <c r="A91" i="29"/>
  <c r="B91" i="29"/>
  <c r="A92" i="29"/>
  <c r="B92" i="29"/>
  <c r="A93" i="29"/>
  <c r="B93" i="29"/>
  <c r="A94" i="29"/>
  <c r="B94" i="29"/>
  <c r="A95" i="29"/>
  <c r="B95" i="29"/>
  <c r="A96" i="29"/>
  <c r="B96" i="29"/>
  <c r="A97" i="29"/>
  <c r="B97" i="29"/>
  <c r="A98" i="29"/>
  <c r="B98" i="29"/>
  <c r="A99" i="29"/>
  <c r="B99" i="29"/>
  <c r="A100" i="29"/>
  <c r="B100" i="29"/>
  <c r="A101" i="29"/>
  <c r="B101" i="29"/>
  <c r="A102" i="29"/>
  <c r="B102" i="29"/>
  <c r="A103" i="29"/>
  <c r="B103" i="29"/>
  <c r="A104" i="29"/>
  <c r="B104" i="29"/>
  <c r="A105" i="29"/>
  <c r="B105" i="29"/>
  <c r="A106" i="29"/>
  <c r="B106" i="29"/>
  <c r="A107" i="29"/>
  <c r="B107" i="29"/>
  <c r="A108" i="29"/>
  <c r="B108" i="29"/>
  <c r="A109" i="29"/>
  <c r="B109" i="29"/>
  <c r="A110" i="29"/>
  <c r="B110" i="29"/>
  <c r="A111" i="29"/>
  <c r="B111" i="29"/>
  <c r="A112" i="29"/>
  <c r="B112" i="29"/>
  <c r="A113" i="29"/>
  <c r="B113" i="29"/>
  <c r="A114" i="29"/>
  <c r="B114" i="29"/>
  <c r="A115" i="29"/>
  <c r="B115" i="29"/>
  <c r="A116" i="29"/>
  <c r="B116" i="29"/>
  <c r="A117" i="29"/>
  <c r="B117" i="29"/>
  <c r="A118" i="29"/>
  <c r="B118" i="29"/>
  <c r="A119" i="29"/>
  <c r="B119" i="29"/>
  <c r="A120" i="29"/>
  <c r="B120" i="29"/>
  <c r="A121" i="29"/>
  <c r="B121" i="29"/>
  <c r="A122" i="29"/>
  <c r="B122" i="29"/>
  <c r="A123" i="29"/>
  <c r="B123" i="29"/>
  <c r="A124" i="29"/>
  <c r="B124" i="29"/>
  <c r="A125" i="29"/>
  <c r="B125" i="29"/>
  <c r="A126" i="29"/>
  <c r="B126" i="29"/>
  <c r="A127" i="29"/>
  <c r="B127" i="29"/>
  <c r="A128" i="29"/>
  <c r="B128" i="29"/>
  <c r="A129" i="29"/>
  <c r="B129" i="29"/>
  <c r="A130" i="29"/>
  <c r="B130" i="29"/>
  <c r="A131" i="29"/>
  <c r="B131" i="29"/>
  <c r="A132" i="29"/>
  <c r="B132" i="29"/>
  <c r="A133" i="29"/>
  <c r="B133" i="29"/>
  <c r="A134" i="29"/>
  <c r="B134" i="29"/>
  <c r="A135" i="29"/>
  <c r="B135" i="29"/>
  <c r="A136" i="29"/>
  <c r="B136" i="29"/>
  <c r="A137" i="29"/>
  <c r="B137" i="29"/>
  <c r="A138" i="29"/>
  <c r="B138" i="29"/>
  <c r="A139" i="29"/>
  <c r="B139" i="29"/>
  <c r="A140" i="29"/>
  <c r="B140" i="29"/>
  <c r="A141" i="29"/>
  <c r="B141" i="29"/>
  <c r="A142" i="29"/>
  <c r="B142" i="29"/>
  <c r="A143" i="29"/>
  <c r="B143" i="29"/>
  <c r="A144" i="29"/>
  <c r="B144" i="29"/>
  <c r="A145" i="29"/>
  <c r="B145" i="29"/>
  <c r="A146" i="29"/>
  <c r="B146" i="29"/>
  <c r="A147" i="29"/>
  <c r="B147" i="29"/>
  <c r="A148" i="29"/>
  <c r="B148" i="29"/>
  <c r="A149" i="29"/>
  <c r="B149" i="29"/>
  <c r="A150" i="29"/>
  <c r="B150" i="29"/>
  <c r="A151" i="29"/>
  <c r="B151" i="29"/>
  <c r="A152" i="29"/>
  <c r="B152" i="29"/>
  <c r="A153" i="29"/>
  <c r="B153" i="29"/>
  <c r="A154" i="29"/>
  <c r="B154" i="29"/>
  <c r="A155" i="29"/>
  <c r="B155" i="29"/>
  <c r="A156" i="29"/>
  <c r="B156" i="29"/>
  <c r="A157" i="29"/>
  <c r="B157" i="29"/>
  <c r="A158" i="29"/>
  <c r="B158" i="29"/>
  <c r="A159" i="29"/>
  <c r="B159" i="29"/>
  <c r="A160" i="29"/>
  <c r="B160" i="29"/>
  <c r="A161" i="29"/>
  <c r="B161" i="29"/>
  <c r="A162" i="29"/>
  <c r="B162" i="29"/>
  <c r="A163" i="29"/>
  <c r="B163" i="29"/>
  <c r="A164" i="29"/>
  <c r="B164" i="29"/>
  <c r="A165" i="29"/>
  <c r="B165" i="29"/>
  <c r="A166" i="29"/>
  <c r="B166" i="29"/>
  <c r="A167" i="29"/>
  <c r="B167" i="29"/>
  <c r="A168" i="29"/>
  <c r="B168" i="29"/>
  <c r="A169" i="29"/>
  <c r="B169" i="29"/>
  <c r="A170" i="29"/>
  <c r="B170" i="29"/>
  <c r="A171" i="29"/>
  <c r="B171" i="29"/>
  <c r="A172" i="29"/>
  <c r="B172" i="29"/>
  <c r="A173" i="29"/>
  <c r="B173" i="29"/>
  <c r="A174" i="29"/>
  <c r="B174" i="29"/>
  <c r="A175" i="29"/>
  <c r="B175" i="29"/>
  <c r="A176" i="29"/>
  <c r="B176" i="29"/>
  <c r="A177" i="29"/>
  <c r="B177" i="29"/>
  <c r="A178" i="29"/>
  <c r="B178" i="29"/>
  <c r="A179" i="29"/>
  <c r="B179" i="29"/>
  <c r="A180" i="29"/>
  <c r="B180" i="29"/>
  <c r="A181" i="29"/>
  <c r="B181" i="29"/>
  <c r="A182" i="29"/>
  <c r="B182" i="29"/>
  <c r="A183" i="29"/>
  <c r="B183" i="29"/>
  <c r="A184" i="29"/>
  <c r="B184" i="29"/>
  <c r="A185" i="29"/>
  <c r="B185" i="29"/>
  <c r="A186" i="29"/>
  <c r="B186" i="29"/>
  <c r="A187" i="29"/>
  <c r="B187" i="29"/>
  <c r="A188" i="29"/>
  <c r="B188" i="29"/>
  <c r="A189" i="29"/>
  <c r="B189" i="29"/>
  <c r="A190" i="29"/>
  <c r="B190" i="29"/>
  <c r="A191" i="29"/>
  <c r="B191" i="29"/>
  <c r="A192" i="29"/>
  <c r="B192" i="29"/>
  <c r="A193" i="29"/>
  <c r="B193" i="29"/>
  <c r="A194" i="29"/>
  <c r="B194" i="29"/>
  <c r="A195" i="29"/>
  <c r="B195" i="29"/>
  <c r="A196" i="29"/>
  <c r="B196" i="29"/>
  <c r="A197" i="29"/>
  <c r="B197" i="29"/>
  <c r="A198" i="29"/>
  <c r="B198" i="29"/>
  <c r="A199" i="29"/>
  <c r="B199" i="29"/>
  <c r="A200" i="29"/>
  <c r="B200" i="29"/>
  <c r="A201" i="29"/>
  <c r="B201" i="29"/>
  <c r="A202" i="29"/>
  <c r="B202" i="29"/>
  <c r="A203" i="29"/>
  <c r="B203" i="29"/>
  <c r="A204" i="29"/>
  <c r="B204" i="29"/>
  <c r="A205" i="29"/>
  <c r="B205" i="29"/>
  <c r="A206" i="29"/>
  <c r="B206" i="29"/>
  <c r="A207" i="29"/>
  <c r="B207" i="29"/>
  <c r="A208" i="29"/>
  <c r="B208" i="29"/>
  <c r="A209" i="29"/>
  <c r="B209" i="29"/>
  <c r="A210" i="29"/>
  <c r="B210" i="29"/>
  <c r="B11" i="29"/>
  <c r="A11" i="29"/>
  <c r="R7" i="27"/>
  <c r="R6" i="27"/>
  <c r="R5" i="27"/>
  <c r="R4" i="27"/>
  <c r="R3" i="27"/>
  <c r="N60" i="27"/>
  <c r="N19" i="27"/>
  <c r="N18" i="27"/>
  <c r="N17" i="27"/>
  <c r="N16" i="27"/>
  <c r="N15" i="27"/>
  <c r="N14" i="27"/>
  <c r="N13" i="27"/>
  <c r="N12" i="27"/>
  <c r="N11" i="27"/>
  <c r="N10" i="27"/>
  <c r="N7" i="27"/>
  <c r="N6" i="27"/>
  <c r="N5" i="27"/>
  <c r="N4" i="27"/>
  <c r="N3" i="27"/>
  <c r="J60" i="27"/>
  <c r="J18" i="27"/>
  <c r="J17" i="27"/>
  <c r="J16" i="27"/>
  <c r="J15" i="27"/>
  <c r="J14" i="27"/>
  <c r="J13" i="27"/>
  <c r="J12" i="27"/>
  <c r="J11" i="27"/>
  <c r="J10" i="27"/>
  <c r="J7" i="27"/>
  <c r="J6" i="27"/>
  <c r="J5" i="27"/>
  <c r="J4" i="27"/>
  <c r="J3" i="27"/>
  <c r="F4" i="27"/>
  <c r="F5" i="27"/>
  <c r="F6" i="27"/>
  <c r="F7" i="27"/>
  <c r="F10" i="27"/>
  <c r="F11" i="27"/>
  <c r="F12" i="27"/>
  <c r="F13" i="27"/>
  <c r="F14" i="27"/>
  <c r="F15" i="27"/>
  <c r="F16" i="27"/>
  <c r="F17" i="27"/>
  <c r="F18" i="27"/>
  <c r="F60" i="27"/>
  <c r="F3" i="27"/>
  <c r="C5" i="28"/>
  <c r="C4" i="28"/>
  <c r="C3" i="28"/>
  <c r="C2" i="28"/>
  <c r="C1" i="28"/>
  <c r="T12" i="29"/>
  <c r="U12" i="29"/>
  <c r="V12" i="29"/>
  <c r="W12" i="29"/>
  <c r="X12" i="29"/>
  <c r="Y12" i="29"/>
  <c r="Z12" i="29"/>
  <c r="T13" i="29"/>
  <c r="U13" i="29"/>
  <c r="V13" i="29"/>
  <c r="W13" i="29"/>
  <c r="X13" i="29"/>
  <c r="Y13" i="29"/>
  <c r="Z13" i="29"/>
  <c r="T14" i="29"/>
  <c r="U14" i="29"/>
  <c r="V14" i="29"/>
  <c r="W14" i="29"/>
  <c r="X14" i="29"/>
  <c r="Y14" i="29"/>
  <c r="Z14" i="29"/>
  <c r="T15" i="29"/>
  <c r="U15" i="29"/>
  <c r="V15" i="29"/>
  <c r="W15" i="29"/>
  <c r="X15" i="29"/>
  <c r="Y15" i="29"/>
  <c r="Z15" i="29"/>
  <c r="T16" i="29"/>
  <c r="U16" i="29"/>
  <c r="V16" i="29"/>
  <c r="W16" i="29"/>
  <c r="X16" i="29"/>
  <c r="Y16" i="29"/>
  <c r="Z16" i="29"/>
  <c r="T17" i="29"/>
  <c r="U17" i="29"/>
  <c r="V17" i="29"/>
  <c r="W17" i="29"/>
  <c r="X17" i="29"/>
  <c r="Y17" i="29"/>
  <c r="Z17" i="29"/>
  <c r="T18" i="29"/>
  <c r="U18" i="29"/>
  <c r="V18" i="29"/>
  <c r="W18" i="29"/>
  <c r="X18" i="29"/>
  <c r="Y18" i="29"/>
  <c r="Z18" i="29"/>
  <c r="T19" i="29"/>
  <c r="U19" i="29"/>
  <c r="V19" i="29"/>
  <c r="W19" i="29"/>
  <c r="X19" i="29"/>
  <c r="Y19" i="29"/>
  <c r="Z19" i="29"/>
  <c r="T20" i="29"/>
  <c r="U20" i="29"/>
  <c r="V20" i="29"/>
  <c r="W20" i="29"/>
  <c r="X20" i="29"/>
  <c r="Y20" i="29"/>
  <c r="Z20" i="29"/>
  <c r="T21" i="29"/>
  <c r="U21" i="29"/>
  <c r="V21" i="29"/>
  <c r="W21" i="29"/>
  <c r="X21" i="29"/>
  <c r="Y21" i="29"/>
  <c r="Z21" i="29"/>
  <c r="T22" i="29"/>
  <c r="U22" i="29"/>
  <c r="V22" i="29"/>
  <c r="W22" i="29"/>
  <c r="X22" i="29"/>
  <c r="Y22" i="29"/>
  <c r="Z22" i="29"/>
  <c r="T23" i="29"/>
  <c r="U23" i="29"/>
  <c r="V23" i="29"/>
  <c r="W23" i="29"/>
  <c r="X23" i="29"/>
  <c r="Y23" i="29"/>
  <c r="Z23" i="29"/>
  <c r="T24" i="29"/>
  <c r="U24" i="29"/>
  <c r="V24" i="29"/>
  <c r="W24" i="29"/>
  <c r="X24" i="29"/>
  <c r="Y24" i="29"/>
  <c r="Z24" i="29"/>
  <c r="T25" i="29"/>
  <c r="U25" i="29"/>
  <c r="V25" i="29"/>
  <c r="W25" i="29"/>
  <c r="X25" i="29"/>
  <c r="Y25" i="29"/>
  <c r="Z25" i="29"/>
  <c r="T26" i="29"/>
  <c r="U26" i="29"/>
  <c r="V26" i="29"/>
  <c r="W26" i="29"/>
  <c r="X26" i="29"/>
  <c r="Y26" i="29"/>
  <c r="Z26" i="29"/>
  <c r="T27" i="29"/>
  <c r="U27" i="29"/>
  <c r="V27" i="29"/>
  <c r="W27" i="29"/>
  <c r="X27" i="29"/>
  <c r="Y27" i="29"/>
  <c r="Z27" i="29"/>
  <c r="T28" i="29"/>
  <c r="U28" i="29"/>
  <c r="V28" i="29"/>
  <c r="W28" i="29"/>
  <c r="X28" i="29"/>
  <c r="Y28" i="29"/>
  <c r="Z28" i="29"/>
  <c r="T29" i="29"/>
  <c r="U29" i="29"/>
  <c r="V29" i="29"/>
  <c r="W29" i="29"/>
  <c r="X29" i="29"/>
  <c r="Y29" i="29"/>
  <c r="Z29" i="29"/>
  <c r="T30" i="29"/>
  <c r="U30" i="29"/>
  <c r="V30" i="29"/>
  <c r="W30" i="29"/>
  <c r="X30" i="29"/>
  <c r="Y30" i="29"/>
  <c r="Z30" i="29"/>
  <c r="T31" i="29"/>
  <c r="U31" i="29"/>
  <c r="V31" i="29"/>
  <c r="W31" i="29"/>
  <c r="X31" i="29"/>
  <c r="Y31" i="29"/>
  <c r="Z31" i="29"/>
  <c r="T32" i="29"/>
  <c r="U32" i="29"/>
  <c r="V32" i="29"/>
  <c r="W32" i="29"/>
  <c r="X32" i="29"/>
  <c r="Y32" i="29"/>
  <c r="Z32" i="29"/>
  <c r="T33" i="29"/>
  <c r="U33" i="29"/>
  <c r="V33" i="29"/>
  <c r="W33" i="29"/>
  <c r="X33" i="29"/>
  <c r="Y33" i="29"/>
  <c r="Z33" i="29"/>
  <c r="T34" i="29"/>
  <c r="U34" i="29"/>
  <c r="V34" i="29"/>
  <c r="W34" i="29"/>
  <c r="X34" i="29"/>
  <c r="Y34" i="29"/>
  <c r="Z34" i="29"/>
  <c r="T35" i="29"/>
  <c r="U35" i="29"/>
  <c r="V35" i="29"/>
  <c r="W35" i="29"/>
  <c r="X35" i="29"/>
  <c r="Y35" i="29"/>
  <c r="Z35" i="29"/>
  <c r="T36" i="29"/>
  <c r="U36" i="29"/>
  <c r="V36" i="29"/>
  <c r="W36" i="29"/>
  <c r="X36" i="29"/>
  <c r="Y36" i="29"/>
  <c r="Z36" i="29"/>
  <c r="T37" i="29"/>
  <c r="U37" i="29"/>
  <c r="V37" i="29"/>
  <c r="W37" i="29"/>
  <c r="X37" i="29"/>
  <c r="Y37" i="29"/>
  <c r="Z37" i="29"/>
  <c r="T38" i="29"/>
  <c r="U38" i="29"/>
  <c r="V38" i="29"/>
  <c r="W38" i="29"/>
  <c r="X38" i="29"/>
  <c r="Y38" i="29"/>
  <c r="Z38" i="29"/>
  <c r="T39" i="29"/>
  <c r="U39" i="29"/>
  <c r="V39" i="29"/>
  <c r="W39" i="29"/>
  <c r="X39" i="29"/>
  <c r="Y39" i="29"/>
  <c r="Z39" i="29"/>
  <c r="T40" i="29"/>
  <c r="U40" i="29"/>
  <c r="V40" i="29"/>
  <c r="W40" i="29"/>
  <c r="X40" i="29"/>
  <c r="Y40" i="29"/>
  <c r="Z40" i="29"/>
  <c r="T41" i="29"/>
  <c r="U41" i="29"/>
  <c r="V41" i="29"/>
  <c r="W41" i="29"/>
  <c r="X41" i="29"/>
  <c r="Y41" i="29"/>
  <c r="Z41" i="29"/>
  <c r="T42" i="29"/>
  <c r="U42" i="29"/>
  <c r="V42" i="29"/>
  <c r="W42" i="29"/>
  <c r="X42" i="29"/>
  <c r="Y42" i="29"/>
  <c r="Z42" i="29"/>
  <c r="T43" i="29"/>
  <c r="U43" i="29"/>
  <c r="V43" i="29"/>
  <c r="W43" i="29"/>
  <c r="X43" i="29"/>
  <c r="Y43" i="29"/>
  <c r="Z43" i="29"/>
  <c r="T44" i="29"/>
  <c r="U44" i="29"/>
  <c r="V44" i="29"/>
  <c r="W44" i="29"/>
  <c r="X44" i="29"/>
  <c r="Y44" i="29"/>
  <c r="Z44" i="29"/>
  <c r="T45" i="29"/>
  <c r="U45" i="29"/>
  <c r="V45" i="29"/>
  <c r="W45" i="29"/>
  <c r="X45" i="29"/>
  <c r="Y45" i="29"/>
  <c r="Z45" i="29"/>
  <c r="T46" i="29"/>
  <c r="U46" i="29"/>
  <c r="V46" i="29"/>
  <c r="W46" i="29"/>
  <c r="X46" i="29"/>
  <c r="Y46" i="29"/>
  <c r="Z46" i="29"/>
  <c r="T47" i="29"/>
  <c r="U47" i="29"/>
  <c r="V47" i="29"/>
  <c r="W47" i="29"/>
  <c r="X47" i="29"/>
  <c r="Y47" i="29"/>
  <c r="Z47" i="29"/>
  <c r="T48" i="29"/>
  <c r="U48" i="29"/>
  <c r="V48" i="29"/>
  <c r="W48" i="29"/>
  <c r="X48" i="29"/>
  <c r="Y48" i="29"/>
  <c r="Z48" i="29"/>
  <c r="T49" i="29"/>
  <c r="U49" i="29"/>
  <c r="V49" i="29"/>
  <c r="W49" i="29"/>
  <c r="X49" i="29"/>
  <c r="Y49" i="29"/>
  <c r="Z49" i="29"/>
  <c r="T50" i="29"/>
  <c r="U50" i="29"/>
  <c r="V50" i="29"/>
  <c r="W50" i="29"/>
  <c r="X50" i="29"/>
  <c r="Y50" i="29"/>
  <c r="Z50" i="29"/>
  <c r="T51" i="29"/>
  <c r="U51" i="29"/>
  <c r="V51" i="29"/>
  <c r="W51" i="29"/>
  <c r="X51" i="29"/>
  <c r="Y51" i="29"/>
  <c r="Z51" i="29"/>
  <c r="T52" i="29"/>
  <c r="U52" i="29"/>
  <c r="V52" i="29"/>
  <c r="W52" i="29"/>
  <c r="X52" i="29"/>
  <c r="Y52" i="29"/>
  <c r="Z52" i="29"/>
  <c r="T53" i="29"/>
  <c r="U53" i="29"/>
  <c r="V53" i="29"/>
  <c r="W53" i="29"/>
  <c r="X53" i="29"/>
  <c r="Y53" i="29"/>
  <c r="Z53" i="29"/>
  <c r="T54" i="29"/>
  <c r="U54" i="29"/>
  <c r="V54" i="29"/>
  <c r="W54" i="29"/>
  <c r="X54" i="29"/>
  <c r="Y54" i="29"/>
  <c r="Z54" i="29"/>
  <c r="T55" i="29"/>
  <c r="U55" i="29"/>
  <c r="V55" i="29"/>
  <c r="W55" i="29"/>
  <c r="X55" i="29"/>
  <c r="Y55" i="29"/>
  <c r="Z55" i="29"/>
  <c r="T56" i="29"/>
  <c r="U56" i="29"/>
  <c r="V56" i="29"/>
  <c r="W56" i="29"/>
  <c r="X56" i="29"/>
  <c r="Y56" i="29"/>
  <c r="Z56" i="29"/>
  <c r="T57" i="29"/>
  <c r="U57" i="29"/>
  <c r="V57" i="29"/>
  <c r="W57" i="29"/>
  <c r="X57" i="29"/>
  <c r="Y57" i="29"/>
  <c r="Z57" i="29"/>
  <c r="T58" i="29"/>
  <c r="U58" i="29"/>
  <c r="V58" i="29"/>
  <c r="W58" i="29"/>
  <c r="X58" i="29"/>
  <c r="Y58" i="29"/>
  <c r="Z58" i="29"/>
  <c r="T59" i="29"/>
  <c r="U59" i="29"/>
  <c r="V59" i="29"/>
  <c r="W59" i="29"/>
  <c r="X59" i="29"/>
  <c r="Y59" i="29"/>
  <c r="Z59" i="29"/>
  <c r="T60" i="29"/>
  <c r="U60" i="29"/>
  <c r="V60" i="29"/>
  <c r="W60" i="29"/>
  <c r="X60" i="29"/>
  <c r="Y60" i="29"/>
  <c r="Z60" i="29"/>
  <c r="T61" i="29"/>
  <c r="U61" i="29"/>
  <c r="V61" i="29"/>
  <c r="W61" i="29"/>
  <c r="X61" i="29"/>
  <c r="Y61" i="29"/>
  <c r="Z61" i="29"/>
  <c r="T62" i="29"/>
  <c r="U62" i="29"/>
  <c r="V62" i="29"/>
  <c r="W62" i="29"/>
  <c r="X62" i="29"/>
  <c r="Y62" i="29"/>
  <c r="Z62" i="29"/>
  <c r="T63" i="29"/>
  <c r="U63" i="29"/>
  <c r="V63" i="29"/>
  <c r="W63" i="29"/>
  <c r="X63" i="29"/>
  <c r="Y63" i="29"/>
  <c r="Z63" i="29"/>
  <c r="T64" i="29"/>
  <c r="U64" i="29"/>
  <c r="V64" i="29"/>
  <c r="W64" i="29"/>
  <c r="X64" i="29"/>
  <c r="Y64" i="29"/>
  <c r="Z64" i="29"/>
  <c r="T65" i="29"/>
  <c r="U65" i="29"/>
  <c r="V65" i="29"/>
  <c r="W65" i="29"/>
  <c r="X65" i="29"/>
  <c r="Y65" i="29"/>
  <c r="Z65" i="29"/>
  <c r="T66" i="29"/>
  <c r="U66" i="29"/>
  <c r="V66" i="29"/>
  <c r="W66" i="29"/>
  <c r="X66" i="29"/>
  <c r="Y66" i="29"/>
  <c r="Z66" i="29"/>
  <c r="T67" i="29"/>
  <c r="U67" i="29"/>
  <c r="V67" i="29"/>
  <c r="W67" i="29"/>
  <c r="X67" i="29"/>
  <c r="Y67" i="29"/>
  <c r="Z67" i="29"/>
  <c r="T68" i="29"/>
  <c r="U68" i="29"/>
  <c r="V68" i="29"/>
  <c r="W68" i="29"/>
  <c r="X68" i="29"/>
  <c r="Y68" i="29"/>
  <c r="Z68" i="29"/>
  <c r="T69" i="29"/>
  <c r="U69" i="29"/>
  <c r="V69" i="29"/>
  <c r="W69" i="29"/>
  <c r="X69" i="29"/>
  <c r="Y69" i="29"/>
  <c r="Z69" i="29"/>
  <c r="T70" i="29"/>
  <c r="U70" i="29"/>
  <c r="V70" i="29"/>
  <c r="W70" i="29"/>
  <c r="X70" i="29"/>
  <c r="Y70" i="29"/>
  <c r="Z70" i="29"/>
  <c r="T71" i="29"/>
  <c r="U71" i="29"/>
  <c r="V71" i="29"/>
  <c r="W71" i="29"/>
  <c r="X71" i="29"/>
  <c r="Y71" i="29"/>
  <c r="Z71" i="29"/>
  <c r="T72" i="29"/>
  <c r="U72" i="29"/>
  <c r="V72" i="29"/>
  <c r="W72" i="29"/>
  <c r="X72" i="29"/>
  <c r="Y72" i="29"/>
  <c r="Z72" i="29"/>
  <c r="T73" i="29"/>
  <c r="U73" i="29"/>
  <c r="V73" i="29"/>
  <c r="W73" i="29"/>
  <c r="X73" i="29"/>
  <c r="Y73" i="29"/>
  <c r="Z73" i="29"/>
  <c r="T74" i="29"/>
  <c r="U74" i="29"/>
  <c r="V74" i="29"/>
  <c r="W74" i="29"/>
  <c r="X74" i="29"/>
  <c r="Y74" i="29"/>
  <c r="Z74" i="29"/>
  <c r="T75" i="29"/>
  <c r="U75" i="29"/>
  <c r="V75" i="29"/>
  <c r="W75" i="29"/>
  <c r="X75" i="29"/>
  <c r="Y75" i="29"/>
  <c r="Z75" i="29"/>
  <c r="T76" i="29"/>
  <c r="U76" i="29"/>
  <c r="V76" i="29"/>
  <c r="W76" i="29"/>
  <c r="X76" i="29"/>
  <c r="Y76" i="29"/>
  <c r="Z76" i="29"/>
  <c r="T77" i="29"/>
  <c r="U77" i="29"/>
  <c r="V77" i="29"/>
  <c r="W77" i="29"/>
  <c r="X77" i="29"/>
  <c r="Y77" i="29"/>
  <c r="Z77" i="29"/>
  <c r="T78" i="29"/>
  <c r="U78" i="29"/>
  <c r="V78" i="29"/>
  <c r="W78" i="29"/>
  <c r="X78" i="29"/>
  <c r="Y78" i="29"/>
  <c r="Z78" i="29"/>
  <c r="T79" i="29"/>
  <c r="U79" i="29"/>
  <c r="V79" i="29"/>
  <c r="W79" i="29"/>
  <c r="X79" i="29"/>
  <c r="Y79" i="29"/>
  <c r="Z79" i="29"/>
  <c r="T80" i="29"/>
  <c r="U80" i="29"/>
  <c r="V80" i="29"/>
  <c r="W80" i="29"/>
  <c r="X80" i="29"/>
  <c r="Y80" i="29"/>
  <c r="Z80" i="29"/>
  <c r="T81" i="29"/>
  <c r="U81" i="29"/>
  <c r="V81" i="29"/>
  <c r="W81" i="29"/>
  <c r="X81" i="29"/>
  <c r="Y81" i="29"/>
  <c r="Z81" i="29"/>
  <c r="T82" i="29"/>
  <c r="U82" i="29"/>
  <c r="V82" i="29"/>
  <c r="W82" i="29"/>
  <c r="X82" i="29"/>
  <c r="Y82" i="29"/>
  <c r="Z82" i="29"/>
  <c r="T83" i="29"/>
  <c r="U83" i="29"/>
  <c r="V83" i="29"/>
  <c r="W83" i="29"/>
  <c r="X83" i="29"/>
  <c r="Y83" i="29"/>
  <c r="Z83" i="29"/>
  <c r="T84" i="29"/>
  <c r="U84" i="29"/>
  <c r="V84" i="29"/>
  <c r="W84" i="29"/>
  <c r="X84" i="29"/>
  <c r="Y84" i="29"/>
  <c r="Z84" i="29"/>
  <c r="T85" i="29"/>
  <c r="U85" i="29"/>
  <c r="V85" i="29"/>
  <c r="W85" i="29"/>
  <c r="X85" i="29"/>
  <c r="Y85" i="29"/>
  <c r="Z85" i="29"/>
  <c r="T86" i="29"/>
  <c r="U86" i="29"/>
  <c r="V86" i="29"/>
  <c r="W86" i="29"/>
  <c r="X86" i="29"/>
  <c r="Y86" i="29"/>
  <c r="Z86" i="29"/>
  <c r="T87" i="29"/>
  <c r="U87" i="29"/>
  <c r="V87" i="29"/>
  <c r="W87" i="29"/>
  <c r="X87" i="29"/>
  <c r="Y87" i="29"/>
  <c r="Z87" i="29"/>
  <c r="T88" i="29"/>
  <c r="U88" i="29"/>
  <c r="V88" i="29"/>
  <c r="W88" i="29"/>
  <c r="X88" i="29"/>
  <c r="Y88" i="29"/>
  <c r="Z88" i="29"/>
  <c r="T89" i="29"/>
  <c r="U89" i="29"/>
  <c r="V89" i="29"/>
  <c r="W89" i="29"/>
  <c r="X89" i="29"/>
  <c r="Y89" i="29"/>
  <c r="Z89" i="29"/>
  <c r="T90" i="29"/>
  <c r="U90" i="29"/>
  <c r="V90" i="29"/>
  <c r="W90" i="29"/>
  <c r="X90" i="29"/>
  <c r="Y90" i="29"/>
  <c r="Z90" i="29"/>
  <c r="T91" i="29"/>
  <c r="U91" i="29"/>
  <c r="V91" i="29"/>
  <c r="W91" i="29"/>
  <c r="X91" i="29"/>
  <c r="Y91" i="29"/>
  <c r="Z91" i="29"/>
  <c r="T92" i="29"/>
  <c r="U92" i="29"/>
  <c r="V92" i="29"/>
  <c r="W92" i="29"/>
  <c r="X92" i="29"/>
  <c r="Y92" i="29"/>
  <c r="Z92" i="29"/>
  <c r="T93" i="29"/>
  <c r="U93" i="29"/>
  <c r="V93" i="29"/>
  <c r="W93" i="29"/>
  <c r="X93" i="29"/>
  <c r="Y93" i="29"/>
  <c r="Z93" i="29"/>
  <c r="T94" i="29"/>
  <c r="U94" i="29"/>
  <c r="V94" i="29"/>
  <c r="W94" i="29"/>
  <c r="X94" i="29"/>
  <c r="Y94" i="29"/>
  <c r="Z94" i="29"/>
  <c r="T95" i="29"/>
  <c r="U95" i="29"/>
  <c r="V95" i="29"/>
  <c r="W95" i="29"/>
  <c r="X95" i="29"/>
  <c r="Y95" i="29"/>
  <c r="Z95" i="29"/>
  <c r="T96" i="29"/>
  <c r="U96" i="29"/>
  <c r="V96" i="29"/>
  <c r="W96" i="29"/>
  <c r="X96" i="29"/>
  <c r="Y96" i="29"/>
  <c r="Z96" i="29"/>
  <c r="T97" i="29"/>
  <c r="U97" i="29"/>
  <c r="V97" i="29"/>
  <c r="W97" i="29"/>
  <c r="X97" i="29"/>
  <c r="Y97" i="29"/>
  <c r="Z97" i="29"/>
  <c r="T98" i="29"/>
  <c r="U98" i="29"/>
  <c r="V98" i="29"/>
  <c r="W98" i="29"/>
  <c r="X98" i="29"/>
  <c r="Y98" i="29"/>
  <c r="Z98" i="29"/>
  <c r="T99" i="29"/>
  <c r="U99" i="29"/>
  <c r="V99" i="29"/>
  <c r="W99" i="29"/>
  <c r="X99" i="29"/>
  <c r="Y99" i="29"/>
  <c r="Z99" i="29"/>
  <c r="T100" i="29"/>
  <c r="U100" i="29"/>
  <c r="V100" i="29"/>
  <c r="W100" i="29"/>
  <c r="X100" i="29"/>
  <c r="Y100" i="29"/>
  <c r="Z100" i="29"/>
  <c r="T101" i="29"/>
  <c r="U101" i="29"/>
  <c r="V101" i="29"/>
  <c r="W101" i="29"/>
  <c r="X101" i="29"/>
  <c r="Y101" i="29"/>
  <c r="Z101" i="29"/>
  <c r="T102" i="29"/>
  <c r="U102" i="29"/>
  <c r="V102" i="29"/>
  <c r="W102" i="29"/>
  <c r="X102" i="29"/>
  <c r="Y102" i="29"/>
  <c r="Z102" i="29"/>
  <c r="T103" i="29"/>
  <c r="U103" i="29"/>
  <c r="V103" i="29"/>
  <c r="W103" i="29"/>
  <c r="X103" i="29"/>
  <c r="Y103" i="29"/>
  <c r="Z103" i="29"/>
  <c r="T104" i="29"/>
  <c r="U104" i="29"/>
  <c r="V104" i="29"/>
  <c r="W104" i="29"/>
  <c r="X104" i="29"/>
  <c r="Y104" i="29"/>
  <c r="Z104" i="29"/>
  <c r="T105" i="29"/>
  <c r="U105" i="29"/>
  <c r="V105" i="29"/>
  <c r="W105" i="29"/>
  <c r="X105" i="29"/>
  <c r="Y105" i="29"/>
  <c r="Z105" i="29"/>
  <c r="T106" i="29"/>
  <c r="U106" i="29"/>
  <c r="V106" i="29"/>
  <c r="W106" i="29"/>
  <c r="X106" i="29"/>
  <c r="Y106" i="29"/>
  <c r="Z106" i="29"/>
  <c r="T107" i="29"/>
  <c r="U107" i="29"/>
  <c r="V107" i="29"/>
  <c r="W107" i="29"/>
  <c r="X107" i="29"/>
  <c r="Y107" i="29"/>
  <c r="Z107" i="29"/>
  <c r="T108" i="29"/>
  <c r="U108" i="29"/>
  <c r="V108" i="29"/>
  <c r="W108" i="29"/>
  <c r="X108" i="29"/>
  <c r="Y108" i="29"/>
  <c r="Z108" i="29"/>
  <c r="T109" i="29"/>
  <c r="U109" i="29"/>
  <c r="V109" i="29"/>
  <c r="W109" i="29"/>
  <c r="X109" i="29"/>
  <c r="Y109" i="29"/>
  <c r="Z109" i="29"/>
  <c r="T110" i="29"/>
  <c r="U110" i="29"/>
  <c r="V110" i="29"/>
  <c r="W110" i="29"/>
  <c r="X110" i="29"/>
  <c r="Y110" i="29"/>
  <c r="Z110" i="29"/>
  <c r="T111" i="29"/>
  <c r="U111" i="29"/>
  <c r="V111" i="29"/>
  <c r="W111" i="29"/>
  <c r="X111" i="29"/>
  <c r="Y111" i="29"/>
  <c r="Z111" i="29"/>
  <c r="T112" i="29"/>
  <c r="U112" i="29"/>
  <c r="V112" i="29"/>
  <c r="W112" i="29"/>
  <c r="X112" i="29"/>
  <c r="Y112" i="29"/>
  <c r="Z112" i="29"/>
  <c r="T113" i="29"/>
  <c r="U113" i="29"/>
  <c r="V113" i="29"/>
  <c r="W113" i="29"/>
  <c r="X113" i="29"/>
  <c r="Y113" i="29"/>
  <c r="Z113" i="29"/>
  <c r="T114" i="29"/>
  <c r="U114" i="29"/>
  <c r="V114" i="29"/>
  <c r="W114" i="29"/>
  <c r="X114" i="29"/>
  <c r="Y114" i="29"/>
  <c r="Z114" i="29"/>
  <c r="T115" i="29"/>
  <c r="U115" i="29"/>
  <c r="V115" i="29"/>
  <c r="W115" i="29"/>
  <c r="X115" i="29"/>
  <c r="Y115" i="29"/>
  <c r="Z115" i="29"/>
  <c r="T116" i="29"/>
  <c r="U116" i="29"/>
  <c r="V116" i="29"/>
  <c r="W116" i="29"/>
  <c r="X116" i="29"/>
  <c r="Y116" i="29"/>
  <c r="Z116" i="29"/>
  <c r="T117" i="29"/>
  <c r="U117" i="29"/>
  <c r="V117" i="29"/>
  <c r="W117" i="29"/>
  <c r="X117" i="29"/>
  <c r="Y117" i="29"/>
  <c r="Z117" i="29"/>
  <c r="T118" i="29"/>
  <c r="U118" i="29"/>
  <c r="V118" i="29"/>
  <c r="W118" i="29"/>
  <c r="X118" i="29"/>
  <c r="Y118" i="29"/>
  <c r="Z118" i="29"/>
  <c r="T119" i="29"/>
  <c r="U119" i="29"/>
  <c r="V119" i="29"/>
  <c r="W119" i="29"/>
  <c r="X119" i="29"/>
  <c r="Y119" i="29"/>
  <c r="Z119" i="29"/>
  <c r="T120" i="29"/>
  <c r="U120" i="29"/>
  <c r="V120" i="29"/>
  <c r="W120" i="29"/>
  <c r="X120" i="29"/>
  <c r="Y120" i="29"/>
  <c r="Z120" i="29"/>
  <c r="T121" i="29"/>
  <c r="U121" i="29"/>
  <c r="V121" i="29"/>
  <c r="W121" i="29"/>
  <c r="X121" i="29"/>
  <c r="Y121" i="29"/>
  <c r="Z121" i="29"/>
  <c r="T122" i="29"/>
  <c r="U122" i="29"/>
  <c r="V122" i="29"/>
  <c r="W122" i="29"/>
  <c r="X122" i="29"/>
  <c r="Y122" i="29"/>
  <c r="Z122" i="29"/>
  <c r="T123" i="29"/>
  <c r="U123" i="29"/>
  <c r="V123" i="29"/>
  <c r="W123" i="29"/>
  <c r="X123" i="29"/>
  <c r="Y123" i="29"/>
  <c r="Z123" i="29"/>
  <c r="T124" i="29"/>
  <c r="U124" i="29"/>
  <c r="V124" i="29"/>
  <c r="W124" i="29"/>
  <c r="X124" i="29"/>
  <c r="Y124" i="29"/>
  <c r="Z124" i="29"/>
  <c r="T125" i="29"/>
  <c r="U125" i="29"/>
  <c r="V125" i="29"/>
  <c r="W125" i="29"/>
  <c r="X125" i="29"/>
  <c r="Y125" i="29"/>
  <c r="Z125" i="29"/>
  <c r="T126" i="29"/>
  <c r="U126" i="29"/>
  <c r="V126" i="29"/>
  <c r="W126" i="29"/>
  <c r="X126" i="29"/>
  <c r="Y126" i="29"/>
  <c r="Z126" i="29"/>
  <c r="T127" i="29"/>
  <c r="U127" i="29"/>
  <c r="V127" i="29"/>
  <c r="W127" i="29"/>
  <c r="X127" i="29"/>
  <c r="Y127" i="29"/>
  <c r="Z127" i="29"/>
  <c r="T128" i="29"/>
  <c r="U128" i="29"/>
  <c r="V128" i="29"/>
  <c r="W128" i="29"/>
  <c r="X128" i="29"/>
  <c r="Y128" i="29"/>
  <c r="Z128" i="29"/>
  <c r="T129" i="29"/>
  <c r="U129" i="29"/>
  <c r="V129" i="29"/>
  <c r="W129" i="29"/>
  <c r="X129" i="29"/>
  <c r="Y129" i="29"/>
  <c r="Z129" i="29"/>
  <c r="T130" i="29"/>
  <c r="U130" i="29"/>
  <c r="V130" i="29"/>
  <c r="W130" i="29"/>
  <c r="X130" i="29"/>
  <c r="Y130" i="29"/>
  <c r="Z130" i="29"/>
  <c r="T131" i="29"/>
  <c r="U131" i="29"/>
  <c r="V131" i="29"/>
  <c r="W131" i="29"/>
  <c r="X131" i="29"/>
  <c r="Y131" i="29"/>
  <c r="Z131" i="29"/>
  <c r="T132" i="29"/>
  <c r="U132" i="29"/>
  <c r="V132" i="29"/>
  <c r="W132" i="29"/>
  <c r="X132" i="29"/>
  <c r="Y132" i="29"/>
  <c r="Z132" i="29"/>
  <c r="T133" i="29"/>
  <c r="U133" i="29"/>
  <c r="V133" i="29"/>
  <c r="W133" i="29"/>
  <c r="X133" i="29"/>
  <c r="Y133" i="29"/>
  <c r="Z133" i="29"/>
  <c r="T134" i="29"/>
  <c r="U134" i="29"/>
  <c r="V134" i="29"/>
  <c r="W134" i="29"/>
  <c r="X134" i="29"/>
  <c r="Y134" i="29"/>
  <c r="Z134" i="29"/>
  <c r="T135" i="29"/>
  <c r="U135" i="29"/>
  <c r="V135" i="29"/>
  <c r="W135" i="29"/>
  <c r="X135" i="29"/>
  <c r="Y135" i="29"/>
  <c r="Z135" i="29"/>
  <c r="T136" i="29"/>
  <c r="U136" i="29"/>
  <c r="V136" i="29"/>
  <c r="W136" i="29"/>
  <c r="X136" i="29"/>
  <c r="Y136" i="29"/>
  <c r="Z136" i="29"/>
  <c r="T137" i="29"/>
  <c r="U137" i="29"/>
  <c r="V137" i="29"/>
  <c r="W137" i="29"/>
  <c r="X137" i="29"/>
  <c r="Y137" i="29"/>
  <c r="Z137" i="29"/>
  <c r="T138" i="29"/>
  <c r="U138" i="29"/>
  <c r="V138" i="29"/>
  <c r="W138" i="29"/>
  <c r="X138" i="29"/>
  <c r="Y138" i="29"/>
  <c r="Z138" i="29"/>
  <c r="T139" i="29"/>
  <c r="U139" i="29"/>
  <c r="V139" i="29"/>
  <c r="W139" i="29"/>
  <c r="X139" i="29"/>
  <c r="Y139" i="29"/>
  <c r="Z139" i="29"/>
  <c r="T140" i="29"/>
  <c r="U140" i="29"/>
  <c r="V140" i="29"/>
  <c r="W140" i="29"/>
  <c r="X140" i="29"/>
  <c r="Y140" i="29"/>
  <c r="Z140" i="29"/>
  <c r="T141" i="29"/>
  <c r="U141" i="29"/>
  <c r="V141" i="29"/>
  <c r="W141" i="29"/>
  <c r="X141" i="29"/>
  <c r="Y141" i="29"/>
  <c r="Z141" i="29"/>
  <c r="T142" i="29"/>
  <c r="U142" i="29"/>
  <c r="V142" i="29"/>
  <c r="W142" i="29"/>
  <c r="X142" i="29"/>
  <c r="Y142" i="29"/>
  <c r="Z142" i="29"/>
  <c r="T143" i="29"/>
  <c r="U143" i="29"/>
  <c r="V143" i="29"/>
  <c r="W143" i="29"/>
  <c r="X143" i="29"/>
  <c r="Y143" i="29"/>
  <c r="Z143" i="29"/>
  <c r="T144" i="29"/>
  <c r="U144" i="29"/>
  <c r="V144" i="29"/>
  <c r="W144" i="29"/>
  <c r="X144" i="29"/>
  <c r="Y144" i="29"/>
  <c r="Z144" i="29"/>
  <c r="T145" i="29"/>
  <c r="U145" i="29"/>
  <c r="V145" i="29"/>
  <c r="W145" i="29"/>
  <c r="X145" i="29"/>
  <c r="Y145" i="29"/>
  <c r="Z145" i="29"/>
  <c r="T146" i="29"/>
  <c r="U146" i="29"/>
  <c r="V146" i="29"/>
  <c r="W146" i="29"/>
  <c r="X146" i="29"/>
  <c r="Y146" i="29"/>
  <c r="Z146" i="29"/>
  <c r="T147" i="29"/>
  <c r="U147" i="29"/>
  <c r="V147" i="29"/>
  <c r="W147" i="29"/>
  <c r="X147" i="29"/>
  <c r="Y147" i="29"/>
  <c r="Z147" i="29"/>
  <c r="T148" i="29"/>
  <c r="U148" i="29"/>
  <c r="V148" i="29"/>
  <c r="W148" i="29"/>
  <c r="X148" i="29"/>
  <c r="Y148" i="29"/>
  <c r="Z148" i="29"/>
  <c r="T149" i="29"/>
  <c r="U149" i="29"/>
  <c r="V149" i="29"/>
  <c r="W149" i="29"/>
  <c r="X149" i="29"/>
  <c r="Y149" i="29"/>
  <c r="Z149" i="29"/>
  <c r="T150" i="29"/>
  <c r="U150" i="29"/>
  <c r="V150" i="29"/>
  <c r="W150" i="29"/>
  <c r="X150" i="29"/>
  <c r="Y150" i="29"/>
  <c r="Z150" i="29"/>
  <c r="T151" i="29"/>
  <c r="U151" i="29"/>
  <c r="V151" i="29"/>
  <c r="W151" i="29"/>
  <c r="X151" i="29"/>
  <c r="Y151" i="29"/>
  <c r="Z151" i="29"/>
  <c r="T152" i="29"/>
  <c r="U152" i="29"/>
  <c r="V152" i="29"/>
  <c r="W152" i="29"/>
  <c r="X152" i="29"/>
  <c r="Y152" i="29"/>
  <c r="Z152" i="29"/>
  <c r="T153" i="29"/>
  <c r="U153" i="29"/>
  <c r="V153" i="29"/>
  <c r="W153" i="29"/>
  <c r="X153" i="29"/>
  <c r="Y153" i="29"/>
  <c r="Z153" i="29"/>
  <c r="T154" i="29"/>
  <c r="U154" i="29"/>
  <c r="V154" i="29"/>
  <c r="W154" i="29"/>
  <c r="X154" i="29"/>
  <c r="Y154" i="29"/>
  <c r="Z154" i="29"/>
  <c r="T155" i="29"/>
  <c r="U155" i="29"/>
  <c r="V155" i="29"/>
  <c r="W155" i="29"/>
  <c r="X155" i="29"/>
  <c r="Y155" i="29"/>
  <c r="Z155" i="29"/>
  <c r="T156" i="29"/>
  <c r="U156" i="29"/>
  <c r="V156" i="29"/>
  <c r="W156" i="29"/>
  <c r="X156" i="29"/>
  <c r="Y156" i="29"/>
  <c r="Z156" i="29"/>
  <c r="T157" i="29"/>
  <c r="U157" i="29"/>
  <c r="V157" i="29"/>
  <c r="W157" i="29"/>
  <c r="X157" i="29"/>
  <c r="Y157" i="29"/>
  <c r="Z157" i="29"/>
  <c r="T158" i="29"/>
  <c r="U158" i="29"/>
  <c r="V158" i="29"/>
  <c r="W158" i="29"/>
  <c r="X158" i="29"/>
  <c r="Y158" i="29"/>
  <c r="Z158" i="29"/>
  <c r="T159" i="29"/>
  <c r="U159" i="29"/>
  <c r="V159" i="29"/>
  <c r="W159" i="29"/>
  <c r="X159" i="29"/>
  <c r="Y159" i="29"/>
  <c r="Z159" i="29"/>
  <c r="T160" i="29"/>
  <c r="U160" i="29"/>
  <c r="V160" i="29"/>
  <c r="W160" i="29"/>
  <c r="X160" i="29"/>
  <c r="Y160" i="29"/>
  <c r="Z160" i="29"/>
  <c r="T161" i="29"/>
  <c r="U161" i="29"/>
  <c r="V161" i="29"/>
  <c r="W161" i="29"/>
  <c r="X161" i="29"/>
  <c r="Y161" i="29"/>
  <c r="Z161" i="29"/>
  <c r="T162" i="29"/>
  <c r="U162" i="29"/>
  <c r="V162" i="29"/>
  <c r="W162" i="29"/>
  <c r="X162" i="29"/>
  <c r="Y162" i="29"/>
  <c r="Z162" i="29"/>
  <c r="T163" i="29"/>
  <c r="U163" i="29"/>
  <c r="V163" i="29"/>
  <c r="W163" i="29"/>
  <c r="X163" i="29"/>
  <c r="Y163" i="29"/>
  <c r="Z163" i="29"/>
  <c r="T164" i="29"/>
  <c r="U164" i="29"/>
  <c r="V164" i="29"/>
  <c r="W164" i="29"/>
  <c r="X164" i="29"/>
  <c r="Y164" i="29"/>
  <c r="Z164" i="29"/>
  <c r="T165" i="29"/>
  <c r="U165" i="29"/>
  <c r="V165" i="29"/>
  <c r="W165" i="29"/>
  <c r="X165" i="29"/>
  <c r="Y165" i="29"/>
  <c r="Z165" i="29"/>
  <c r="T166" i="29"/>
  <c r="U166" i="29"/>
  <c r="V166" i="29"/>
  <c r="W166" i="29"/>
  <c r="X166" i="29"/>
  <c r="Y166" i="29"/>
  <c r="Z166" i="29"/>
  <c r="T167" i="29"/>
  <c r="U167" i="29"/>
  <c r="V167" i="29"/>
  <c r="W167" i="29"/>
  <c r="X167" i="29"/>
  <c r="Y167" i="29"/>
  <c r="Z167" i="29"/>
  <c r="T168" i="29"/>
  <c r="U168" i="29"/>
  <c r="V168" i="29"/>
  <c r="W168" i="29"/>
  <c r="X168" i="29"/>
  <c r="Y168" i="29"/>
  <c r="Z168" i="29"/>
  <c r="T169" i="29"/>
  <c r="U169" i="29"/>
  <c r="V169" i="29"/>
  <c r="W169" i="29"/>
  <c r="X169" i="29"/>
  <c r="Y169" i="29"/>
  <c r="Z169" i="29"/>
  <c r="T170" i="29"/>
  <c r="U170" i="29"/>
  <c r="V170" i="29"/>
  <c r="W170" i="29"/>
  <c r="X170" i="29"/>
  <c r="Y170" i="29"/>
  <c r="Z170" i="29"/>
  <c r="T171" i="29"/>
  <c r="U171" i="29"/>
  <c r="V171" i="29"/>
  <c r="W171" i="29"/>
  <c r="X171" i="29"/>
  <c r="Y171" i="29"/>
  <c r="Z171" i="29"/>
  <c r="T172" i="29"/>
  <c r="U172" i="29"/>
  <c r="V172" i="29"/>
  <c r="W172" i="29"/>
  <c r="X172" i="29"/>
  <c r="Y172" i="29"/>
  <c r="Z172" i="29"/>
  <c r="T173" i="29"/>
  <c r="U173" i="29"/>
  <c r="V173" i="29"/>
  <c r="W173" i="29"/>
  <c r="X173" i="29"/>
  <c r="Y173" i="29"/>
  <c r="Z173" i="29"/>
  <c r="T174" i="29"/>
  <c r="U174" i="29"/>
  <c r="V174" i="29"/>
  <c r="W174" i="29"/>
  <c r="X174" i="29"/>
  <c r="Y174" i="29"/>
  <c r="Z174" i="29"/>
  <c r="T175" i="29"/>
  <c r="U175" i="29"/>
  <c r="V175" i="29"/>
  <c r="W175" i="29"/>
  <c r="X175" i="29"/>
  <c r="Y175" i="29"/>
  <c r="Z175" i="29"/>
  <c r="T176" i="29"/>
  <c r="U176" i="29"/>
  <c r="V176" i="29"/>
  <c r="W176" i="29"/>
  <c r="X176" i="29"/>
  <c r="Y176" i="29"/>
  <c r="Z176" i="29"/>
  <c r="T177" i="29"/>
  <c r="U177" i="29"/>
  <c r="V177" i="29"/>
  <c r="W177" i="29"/>
  <c r="X177" i="29"/>
  <c r="Y177" i="29"/>
  <c r="Z177" i="29"/>
  <c r="T178" i="29"/>
  <c r="U178" i="29"/>
  <c r="V178" i="29"/>
  <c r="W178" i="29"/>
  <c r="X178" i="29"/>
  <c r="Y178" i="29"/>
  <c r="Z178" i="29"/>
  <c r="T179" i="29"/>
  <c r="U179" i="29"/>
  <c r="V179" i="29"/>
  <c r="W179" i="29"/>
  <c r="X179" i="29"/>
  <c r="Y179" i="29"/>
  <c r="Z179" i="29"/>
  <c r="T180" i="29"/>
  <c r="U180" i="29"/>
  <c r="V180" i="29"/>
  <c r="W180" i="29"/>
  <c r="X180" i="29"/>
  <c r="Y180" i="29"/>
  <c r="Z180" i="29"/>
  <c r="T181" i="29"/>
  <c r="U181" i="29"/>
  <c r="V181" i="29"/>
  <c r="W181" i="29"/>
  <c r="X181" i="29"/>
  <c r="Y181" i="29"/>
  <c r="Z181" i="29"/>
  <c r="T182" i="29"/>
  <c r="U182" i="29"/>
  <c r="V182" i="29"/>
  <c r="W182" i="29"/>
  <c r="X182" i="29"/>
  <c r="Y182" i="29"/>
  <c r="Z182" i="29"/>
  <c r="T183" i="29"/>
  <c r="U183" i="29"/>
  <c r="V183" i="29"/>
  <c r="W183" i="29"/>
  <c r="X183" i="29"/>
  <c r="Y183" i="29"/>
  <c r="Z183" i="29"/>
  <c r="T184" i="29"/>
  <c r="U184" i="29"/>
  <c r="V184" i="29"/>
  <c r="W184" i="29"/>
  <c r="X184" i="29"/>
  <c r="Y184" i="29"/>
  <c r="Z184" i="29"/>
  <c r="T185" i="29"/>
  <c r="U185" i="29"/>
  <c r="V185" i="29"/>
  <c r="W185" i="29"/>
  <c r="X185" i="29"/>
  <c r="Y185" i="29"/>
  <c r="Z185" i="29"/>
  <c r="T186" i="29"/>
  <c r="U186" i="29"/>
  <c r="V186" i="29"/>
  <c r="W186" i="29"/>
  <c r="X186" i="29"/>
  <c r="Y186" i="29"/>
  <c r="Z186" i="29"/>
  <c r="T187" i="29"/>
  <c r="U187" i="29"/>
  <c r="V187" i="29"/>
  <c r="W187" i="29"/>
  <c r="X187" i="29"/>
  <c r="Y187" i="29"/>
  <c r="Z187" i="29"/>
  <c r="T188" i="29"/>
  <c r="U188" i="29"/>
  <c r="V188" i="29"/>
  <c r="W188" i="29"/>
  <c r="X188" i="29"/>
  <c r="Y188" i="29"/>
  <c r="Z188" i="29"/>
  <c r="T189" i="29"/>
  <c r="U189" i="29"/>
  <c r="V189" i="29"/>
  <c r="W189" i="29"/>
  <c r="X189" i="29"/>
  <c r="Y189" i="29"/>
  <c r="Z189" i="29"/>
  <c r="T190" i="29"/>
  <c r="U190" i="29"/>
  <c r="V190" i="29"/>
  <c r="W190" i="29"/>
  <c r="X190" i="29"/>
  <c r="Y190" i="29"/>
  <c r="Z190" i="29"/>
  <c r="T191" i="29"/>
  <c r="U191" i="29"/>
  <c r="V191" i="29"/>
  <c r="W191" i="29"/>
  <c r="X191" i="29"/>
  <c r="Y191" i="29"/>
  <c r="Z191" i="29"/>
  <c r="T192" i="29"/>
  <c r="U192" i="29"/>
  <c r="V192" i="29"/>
  <c r="W192" i="29"/>
  <c r="X192" i="29"/>
  <c r="Y192" i="29"/>
  <c r="Z192" i="29"/>
  <c r="T193" i="29"/>
  <c r="U193" i="29"/>
  <c r="V193" i="29"/>
  <c r="W193" i="29"/>
  <c r="X193" i="29"/>
  <c r="Y193" i="29"/>
  <c r="Z193" i="29"/>
  <c r="T194" i="29"/>
  <c r="U194" i="29"/>
  <c r="V194" i="29"/>
  <c r="W194" i="29"/>
  <c r="X194" i="29"/>
  <c r="Y194" i="29"/>
  <c r="Z194" i="29"/>
  <c r="T195" i="29"/>
  <c r="U195" i="29"/>
  <c r="V195" i="29"/>
  <c r="W195" i="29"/>
  <c r="X195" i="29"/>
  <c r="Y195" i="29"/>
  <c r="Z195" i="29"/>
  <c r="T196" i="29"/>
  <c r="U196" i="29"/>
  <c r="V196" i="29"/>
  <c r="W196" i="29"/>
  <c r="X196" i="29"/>
  <c r="Y196" i="29"/>
  <c r="Z196" i="29"/>
  <c r="T197" i="29"/>
  <c r="U197" i="29"/>
  <c r="V197" i="29"/>
  <c r="W197" i="29"/>
  <c r="X197" i="29"/>
  <c r="Y197" i="29"/>
  <c r="Z197" i="29"/>
  <c r="T198" i="29"/>
  <c r="U198" i="29"/>
  <c r="V198" i="29"/>
  <c r="W198" i="29"/>
  <c r="X198" i="29"/>
  <c r="Y198" i="29"/>
  <c r="Z198" i="29"/>
  <c r="T199" i="29"/>
  <c r="U199" i="29"/>
  <c r="V199" i="29"/>
  <c r="W199" i="29"/>
  <c r="X199" i="29"/>
  <c r="Y199" i="29"/>
  <c r="Z199" i="29"/>
  <c r="T200" i="29"/>
  <c r="U200" i="29"/>
  <c r="V200" i="29"/>
  <c r="W200" i="29"/>
  <c r="X200" i="29"/>
  <c r="Y200" i="29"/>
  <c r="Z200" i="29"/>
  <c r="T201" i="29"/>
  <c r="U201" i="29"/>
  <c r="V201" i="29"/>
  <c r="W201" i="29"/>
  <c r="X201" i="29"/>
  <c r="Y201" i="29"/>
  <c r="Z201" i="29"/>
  <c r="T202" i="29"/>
  <c r="U202" i="29"/>
  <c r="V202" i="29"/>
  <c r="W202" i="29"/>
  <c r="X202" i="29"/>
  <c r="Y202" i="29"/>
  <c r="Z202" i="29"/>
  <c r="T203" i="29"/>
  <c r="U203" i="29"/>
  <c r="V203" i="29"/>
  <c r="W203" i="29"/>
  <c r="X203" i="29"/>
  <c r="Y203" i="29"/>
  <c r="Z203" i="29"/>
  <c r="T204" i="29"/>
  <c r="U204" i="29"/>
  <c r="V204" i="29"/>
  <c r="W204" i="29"/>
  <c r="X204" i="29"/>
  <c r="Y204" i="29"/>
  <c r="Z204" i="29"/>
  <c r="T205" i="29"/>
  <c r="U205" i="29"/>
  <c r="V205" i="29"/>
  <c r="W205" i="29"/>
  <c r="X205" i="29"/>
  <c r="Y205" i="29"/>
  <c r="Z205" i="29"/>
  <c r="T206" i="29"/>
  <c r="U206" i="29"/>
  <c r="V206" i="29"/>
  <c r="W206" i="29"/>
  <c r="X206" i="29"/>
  <c r="Y206" i="29"/>
  <c r="Z206" i="29"/>
  <c r="T207" i="29"/>
  <c r="U207" i="29"/>
  <c r="V207" i="29"/>
  <c r="W207" i="29"/>
  <c r="X207" i="29"/>
  <c r="Y207" i="29"/>
  <c r="Z207" i="29"/>
  <c r="T208" i="29"/>
  <c r="U208" i="29"/>
  <c r="V208" i="29"/>
  <c r="W208" i="29"/>
  <c r="X208" i="29"/>
  <c r="Y208" i="29"/>
  <c r="Z208" i="29"/>
  <c r="T209" i="29"/>
  <c r="U209" i="29"/>
  <c r="V209" i="29"/>
  <c r="W209" i="29"/>
  <c r="X209" i="29"/>
  <c r="Y209" i="29"/>
  <c r="Z209" i="29"/>
  <c r="T210" i="29"/>
  <c r="U210" i="29"/>
  <c r="V210" i="29"/>
  <c r="W210" i="29"/>
  <c r="X210" i="29"/>
  <c r="Y210" i="29"/>
  <c r="Z210" i="29"/>
  <c r="AA199" i="29" l="1"/>
  <c r="AB199" i="29" s="1"/>
  <c r="AA195" i="29"/>
  <c r="AB195" i="29" s="1"/>
  <c r="AA187" i="29"/>
  <c r="AB187" i="29" s="1"/>
  <c r="AA183" i="29"/>
  <c r="AB183" i="29" s="1"/>
  <c r="AA179" i="29"/>
  <c r="AB179" i="29" s="1"/>
  <c r="AA175" i="29"/>
  <c r="AB175" i="29" s="1"/>
  <c r="AA171" i="29"/>
  <c r="AB171" i="29" s="1"/>
  <c r="AA167" i="29"/>
  <c r="AB167" i="29" s="1"/>
  <c r="AA163" i="29"/>
  <c r="AB163" i="29" s="1"/>
  <c r="AA159" i="29"/>
  <c r="AB159" i="29" s="1"/>
  <c r="AA155" i="29"/>
  <c r="AB155" i="29" s="1"/>
  <c r="AA151" i="29"/>
  <c r="AB151" i="29" s="1"/>
  <c r="AA143" i="29"/>
  <c r="AB143" i="29" s="1"/>
  <c r="AA139" i="29"/>
  <c r="AB139" i="29" s="1"/>
  <c r="AA131" i="29"/>
  <c r="AB131" i="29" s="1"/>
  <c r="AA127" i="29"/>
  <c r="AB127" i="29" s="1"/>
  <c r="AA123" i="29"/>
  <c r="AB123" i="29" s="1"/>
  <c r="AA119" i="29"/>
  <c r="AB119" i="29" s="1"/>
  <c r="AA115" i="29"/>
  <c r="AB115" i="29" s="1"/>
  <c r="AA111" i="29"/>
  <c r="AB111" i="29" s="1"/>
  <c r="AA107" i="29"/>
  <c r="AB107" i="29" s="1"/>
  <c r="AA103" i="29"/>
  <c r="AB103" i="29" s="1"/>
  <c r="AA95" i="29"/>
  <c r="AB95" i="29" s="1"/>
  <c r="AA91" i="29"/>
  <c r="AB91" i="29" s="1"/>
  <c r="AA87" i="29"/>
  <c r="AB87" i="29" s="1"/>
  <c r="AA83" i="29"/>
  <c r="AB83" i="29" s="1"/>
  <c r="AA79" i="29"/>
  <c r="AB79" i="29" s="1"/>
  <c r="AA75" i="29"/>
  <c r="AB75" i="29" s="1"/>
  <c r="AA67" i="29"/>
  <c r="AB67" i="29" s="1"/>
  <c r="AA203" i="29"/>
  <c r="AB203" i="29" s="1"/>
  <c r="AA191" i="29"/>
  <c r="AB191" i="29" s="1"/>
  <c r="AA147" i="29"/>
  <c r="AB147" i="29" s="1"/>
  <c r="AA135" i="29"/>
  <c r="AB135" i="29" s="1"/>
  <c r="AA71" i="29"/>
  <c r="AB71" i="29" s="1"/>
  <c r="AA208" i="29"/>
  <c r="AB208" i="29" s="1"/>
  <c r="AA204" i="29"/>
  <c r="AB204" i="29" s="1"/>
  <c r="AA200" i="29"/>
  <c r="AB200" i="29" s="1"/>
  <c r="AA196" i="29"/>
  <c r="AB196" i="29" s="1"/>
  <c r="AA192" i="29"/>
  <c r="AB192" i="29" s="1"/>
  <c r="AA188" i="29"/>
  <c r="AB188" i="29" s="1"/>
  <c r="AA184" i="29"/>
  <c r="AB184" i="29" s="1"/>
  <c r="AA180" i="29"/>
  <c r="AB180" i="29" s="1"/>
  <c r="AA176" i="29"/>
  <c r="AB176" i="29" s="1"/>
  <c r="AA172" i="29"/>
  <c r="AB172" i="29" s="1"/>
  <c r="AA168" i="29"/>
  <c r="AB168" i="29" s="1"/>
  <c r="AA164" i="29"/>
  <c r="AB164" i="29" s="1"/>
  <c r="AA160" i="29"/>
  <c r="AB160" i="29" s="1"/>
  <c r="AA156" i="29"/>
  <c r="AB156" i="29" s="1"/>
  <c r="AA152" i="29"/>
  <c r="AB152" i="29" s="1"/>
  <c r="AA148" i="29"/>
  <c r="AB148" i="29" s="1"/>
  <c r="AA144" i="29"/>
  <c r="AB144" i="29" s="1"/>
  <c r="AA140" i="29"/>
  <c r="AB140" i="29" s="1"/>
  <c r="AA136" i="29"/>
  <c r="AB136" i="29" s="1"/>
  <c r="AA132" i="29"/>
  <c r="AB132" i="29" s="1"/>
  <c r="AA128" i="29"/>
  <c r="AB128" i="29" s="1"/>
  <c r="AA124" i="29"/>
  <c r="AB124" i="29" s="1"/>
  <c r="AA120" i="29"/>
  <c r="AB120" i="29" s="1"/>
  <c r="AA116" i="29"/>
  <c r="AB116" i="29" s="1"/>
  <c r="AA112" i="29"/>
  <c r="AB112" i="29" s="1"/>
  <c r="AA108" i="29"/>
  <c r="AB108" i="29" s="1"/>
  <c r="AA104" i="29"/>
  <c r="AB104" i="29" s="1"/>
  <c r="AA100" i="29"/>
  <c r="AB100" i="29" s="1"/>
  <c r="AA96" i="29"/>
  <c r="AB96" i="29" s="1"/>
  <c r="AA92" i="29"/>
  <c r="AB92" i="29" s="1"/>
  <c r="AA88" i="29"/>
  <c r="AB88" i="29" s="1"/>
  <c r="AA84" i="29"/>
  <c r="AB84" i="29" s="1"/>
  <c r="AA80" i="29"/>
  <c r="AB80" i="29" s="1"/>
  <c r="AA76" i="29"/>
  <c r="AB76" i="29" s="1"/>
  <c r="AA72" i="29"/>
  <c r="AB72" i="29" s="1"/>
  <c r="AA68" i="29"/>
  <c r="AB68" i="29" s="1"/>
  <c r="AA64" i="29"/>
  <c r="AB64" i="29" s="1"/>
  <c r="AA60" i="29"/>
  <c r="AB60" i="29" s="1"/>
  <c r="AA56" i="29"/>
  <c r="AB56" i="29" s="1"/>
  <c r="AA52" i="29"/>
  <c r="AB52" i="29" s="1"/>
  <c r="AA48" i="29"/>
  <c r="AB48" i="29" s="1"/>
  <c r="AA44" i="29"/>
  <c r="AB44" i="29" s="1"/>
  <c r="AA40" i="29"/>
  <c r="AB40" i="29" s="1"/>
  <c r="AA36" i="29"/>
  <c r="AB36" i="29" s="1"/>
  <c r="AA32" i="29"/>
  <c r="AB32" i="29" s="1"/>
  <c r="AA24" i="29"/>
  <c r="AB24" i="29" s="1"/>
  <c r="AA16" i="29"/>
  <c r="AB16" i="29" s="1"/>
  <c r="AA207" i="29"/>
  <c r="AB207" i="29" s="1"/>
  <c r="AA209" i="29"/>
  <c r="AB209" i="29" s="1"/>
  <c r="AA189" i="29"/>
  <c r="AB189" i="29" s="1"/>
  <c r="AA161" i="29"/>
  <c r="AB161" i="29" s="1"/>
  <c r="AA157" i="29"/>
  <c r="AB157" i="29" s="1"/>
  <c r="AA153" i="29"/>
  <c r="AB153" i="29" s="1"/>
  <c r="AA149" i="29"/>
  <c r="AB149" i="29" s="1"/>
  <c r="AA133" i="29"/>
  <c r="AB133" i="29" s="1"/>
  <c r="AA129" i="29"/>
  <c r="AB129" i="29" s="1"/>
  <c r="AA125" i="29"/>
  <c r="AB125" i="29" s="1"/>
  <c r="AA117" i="29"/>
  <c r="AB117" i="29" s="1"/>
  <c r="AA113" i="29"/>
  <c r="AB113" i="29" s="1"/>
  <c r="AA109" i="29"/>
  <c r="AB109" i="29" s="1"/>
  <c r="AA105" i="29"/>
  <c r="AB105" i="29" s="1"/>
  <c r="AA101" i="29"/>
  <c r="AB101" i="29" s="1"/>
  <c r="AA97" i="29"/>
  <c r="AB97" i="29" s="1"/>
  <c r="AA93" i="29"/>
  <c r="AB93" i="29" s="1"/>
  <c r="AA89" i="29"/>
  <c r="AB89" i="29" s="1"/>
  <c r="AA85" i="29"/>
  <c r="AB85" i="29" s="1"/>
  <c r="AA81" i="29"/>
  <c r="AB81" i="29" s="1"/>
  <c r="AA77" i="29"/>
  <c r="AB77" i="29" s="1"/>
  <c r="AA73" i="29"/>
  <c r="AB73" i="29" s="1"/>
  <c r="AA69" i="29"/>
  <c r="AB69" i="29" s="1"/>
  <c r="AA99" i="29"/>
  <c r="AB99" i="29" s="1"/>
  <c r="AA205" i="29"/>
  <c r="AB205" i="29" s="1"/>
  <c r="AA201" i="29"/>
  <c r="AB201" i="29" s="1"/>
  <c r="AA197" i="29"/>
  <c r="AB197" i="29" s="1"/>
  <c r="AA193" i="29"/>
  <c r="AB193" i="29" s="1"/>
  <c r="AA185" i="29"/>
  <c r="AB185" i="29" s="1"/>
  <c r="AA181" i="29"/>
  <c r="AB181" i="29" s="1"/>
  <c r="AA177" i="29"/>
  <c r="AB177" i="29" s="1"/>
  <c r="AA173" i="29"/>
  <c r="AB173" i="29" s="1"/>
  <c r="AA169" i="29"/>
  <c r="AB169" i="29" s="1"/>
  <c r="AA165" i="29"/>
  <c r="AB165" i="29" s="1"/>
  <c r="AA145" i="29"/>
  <c r="AB145" i="29" s="1"/>
  <c r="AA141" i="29"/>
  <c r="AB141" i="29" s="1"/>
  <c r="AA137" i="29"/>
  <c r="AB137" i="29" s="1"/>
  <c r="AA121" i="29"/>
  <c r="AB121" i="29" s="1"/>
  <c r="AA210" i="29"/>
  <c r="AB210" i="29" s="1"/>
  <c r="AA206" i="29"/>
  <c r="AB206" i="29" s="1"/>
  <c r="AA202" i="29"/>
  <c r="AB202" i="29" s="1"/>
  <c r="AA198" i="29"/>
  <c r="AB198" i="29" s="1"/>
  <c r="AA194" i="29"/>
  <c r="AB194" i="29" s="1"/>
  <c r="AA190" i="29"/>
  <c r="AB190" i="29" s="1"/>
  <c r="AA186" i="29"/>
  <c r="AB186" i="29" s="1"/>
  <c r="AA182" i="29"/>
  <c r="AB182" i="29" s="1"/>
  <c r="AA178" i="29"/>
  <c r="AB178" i="29" s="1"/>
  <c r="AA174" i="29"/>
  <c r="AB174" i="29" s="1"/>
  <c r="AA170" i="29"/>
  <c r="AB170" i="29" s="1"/>
  <c r="AA166" i="29"/>
  <c r="AB166" i="29" s="1"/>
  <c r="AA162" i="29"/>
  <c r="AB162" i="29" s="1"/>
  <c r="AA158" i="29"/>
  <c r="AB158" i="29" s="1"/>
  <c r="AA154" i="29"/>
  <c r="AB154" i="29" s="1"/>
  <c r="AA150" i="29"/>
  <c r="AB150" i="29" s="1"/>
  <c r="AA146" i="29"/>
  <c r="AB146" i="29" s="1"/>
  <c r="AA142" i="29"/>
  <c r="AB142" i="29" s="1"/>
  <c r="AA138" i="29"/>
  <c r="AB138" i="29" s="1"/>
  <c r="AA134" i="29"/>
  <c r="AB134" i="29" s="1"/>
  <c r="AA130" i="29"/>
  <c r="AB130" i="29" s="1"/>
  <c r="AA126" i="29"/>
  <c r="AB126" i="29" s="1"/>
  <c r="AA122" i="29"/>
  <c r="AB122" i="29" s="1"/>
  <c r="AA118" i="29"/>
  <c r="AB118" i="29" s="1"/>
  <c r="AA114" i="29"/>
  <c r="AB114" i="29" s="1"/>
  <c r="AA110" i="29"/>
  <c r="AB110" i="29" s="1"/>
  <c r="AA106" i="29"/>
  <c r="AB106" i="29" s="1"/>
  <c r="AA102" i="29"/>
  <c r="AB102" i="29" s="1"/>
  <c r="AA98" i="29"/>
  <c r="AB98" i="29" s="1"/>
  <c r="AA94" i="29"/>
  <c r="AB94" i="29" s="1"/>
  <c r="AA90" i="29"/>
  <c r="AB90" i="29" s="1"/>
  <c r="AA86" i="29"/>
  <c r="AB86" i="29" s="1"/>
  <c r="AA82" i="29"/>
  <c r="AB82" i="29" s="1"/>
  <c r="AA78" i="29"/>
  <c r="AB78" i="29" s="1"/>
  <c r="AA74" i="29"/>
  <c r="AB74" i="29" s="1"/>
  <c r="AA70" i="29"/>
  <c r="AB70" i="29" s="1"/>
  <c r="AA66" i="29"/>
  <c r="AB66" i="29" s="1"/>
  <c r="AA28" i="29"/>
  <c r="AB28" i="29" s="1"/>
  <c r="AA12" i="29"/>
  <c r="AB12" i="29" s="1"/>
  <c r="AA57" i="29"/>
  <c r="AB57" i="29" s="1"/>
  <c r="AA45" i="29"/>
  <c r="AB45" i="29" s="1"/>
  <c r="AA41" i="29"/>
  <c r="AB41" i="29" s="1"/>
  <c r="AA37" i="29"/>
  <c r="AB37" i="29" s="1"/>
  <c r="AA33" i="29"/>
  <c r="AB33" i="29" s="1"/>
  <c r="AA29" i="29"/>
  <c r="AB29" i="29" s="1"/>
  <c r="AA21" i="29"/>
  <c r="AB21" i="29" s="1"/>
  <c r="AA17" i="29"/>
  <c r="AB17" i="29" s="1"/>
  <c r="AA13" i="29"/>
  <c r="AB13" i="29" s="1"/>
  <c r="AA62" i="29"/>
  <c r="AB62" i="29" s="1"/>
  <c r="AA58" i="29"/>
  <c r="AB58" i="29" s="1"/>
  <c r="AA54" i="29"/>
  <c r="AB54" i="29" s="1"/>
  <c r="AA50" i="29"/>
  <c r="AB50" i="29" s="1"/>
  <c r="AA46" i="29"/>
  <c r="AB46" i="29" s="1"/>
  <c r="AA42" i="29"/>
  <c r="AB42" i="29" s="1"/>
  <c r="AA38" i="29"/>
  <c r="AB38" i="29" s="1"/>
  <c r="AA34" i="29"/>
  <c r="AB34" i="29" s="1"/>
  <c r="AA30" i="29"/>
  <c r="AB30" i="29" s="1"/>
  <c r="AA26" i="29"/>
  <c r="AB26" i="29" s="1"/>
  <c r="AA22" i="29"/>
  <c r="AB22" i="29" s="1"/>
  <c r="AA18" i="29"/>
  <c r="AB18" i="29" s="1"/>
  <c r="AA14" i="29"/>
  <c r="AB14" i="29" s="1"/>
  <c r="AA20" i="29"/>
  <c r="AB20" i="29" s="1"/>
  <c r="AA65" i="29"/>
  <c r="AB65" i="29" s="1"/>
  <c r="AA61" i="29"/>
  <c r="AB61" i="29" s="1"/>
  <c r="AA53" i="29"/>
  <c r="AB53" i="29" s="1"/>
  <c r="AA49" i="29"/>
  <c r="AB49" i="29" s="1"/>
  <c r="AA25" i="29"/>
  <c r="AB25" i="29" s="1"/>
  <c r="AA63" i="29"/>
  <c r="AB63" i="29" s="1"/>
  <c r="AA59" i="29"/>
  <c r="AB59" i="29" s="1"/>
  <c r="AA55" i="29"/>
  <c r="AB55" i="29" s="1"/>
  <c r="AA51" i="29"/>
  <c r="AB51" i="29" s="1"/>
  <c r="AA47" i="29"/>
  <c r="AB47" i="29" s="1"/>
  <c r="AA43" i="29"/>
  <c r="AB43" i="29" s="1"/>
  <c r="AA39" i="29"/>
  <c r="AB39" i="29" s="1"/>
  <c r="AA35" i="29"/>
  <c r="AB35" i="29" s="1"/>
  <c r="AA31" i="29"/>
  <c r="AB31" i="29" s="1"/>
  <c r="AA27" i="29"/>
  <c r="AB27" i="29" s="1"/>
  <c r="AA23" i="29"/>
  <c r="AB23" i="29" s="1"/>
  <c r="AA19" i="29"/>
  <c r="AB19" i="29" s="1"/>
  <c r="AA15" i="29"/>
  <c r="AB15" i="29" s="1"/>
  <c r="Y11" i="29"/>
  <c r="U11" i="29"/>
  <c r="T11" i="29"/>
  <c r="X11" i="29"/>
  <c r="W11" i="29"/>
  <c r="Z11" i="29"/>
  <c r="V11" i="29"/>
  <c r="BG204" i="7"/>
  <c r="AA11" i="29" l="1"/>
  <c r="AB11" i="29" s="1"/>
  <c r="BG206" i="7"/>
  <c r="G55" i="23" s="1"/>
  <c r="BG207" i="7"/>
  <c r="B55" i="23" s="1"/>
  <c r="BG209" i="7"/>
  <c r="I55" i="23" s="1"/>
  <c r="J55" i="23" s="1"/>
  <c r="BG205" i="7"/>
  <c r="F55" i="23" s="1"/>
  <c r="C13" i="12"/>
  <c r="C41" i="12"/>
  <c r="C40" i="12"/>
  <c r="C39" i="12"/>
  <c r="C38" i="12"/>
  <c r="C37" i="12"/>
  <c r="C36" i="12"/>
  <c r="C35" i="12"/>
  <c r="C26" i="12"/>
  <c r="C27" i="12"/>
  <c r="C28" i="12"/>
  <c r="C29" i="12"/>
  <c r="C30" i="12"/>
  <c r="C31" i="12"/>
  <c r="C32" i="12"/>
  <c r="C17" i="12"/>
  <c r="C18" i="12"/>
  <c r="C21" i="12"/>
  <c r="C25" i="12"/>
  <c r="C24" i="12"/>
  <c r="C23" i="12"/>
  <c r="C16" i="12"/>
  <c r="C15" i="12"/>
  <c r="C14" i="12"/>
  <c r="C12" i="12"/>
  <c r="C11" i="12"/>
  <c r="C10" i="12"/>
  <c r="C7" i="12"/>
  <c r="C8" i="12"/>
  <c r="C6" i="12"/>
  <c r="C55" i="23" l="1"/>
  <c r="C34" i="12"/>
  <c r="C22" i="12"/>
  <c r="C9" i="12"/>
  <c r="C5" i="12"/>
  <c r="D3" i="28"/>
  <c r="D2" i="28"/>
  <c r="D1" i="28"/>
  <c r="E11" i="28"/>
  <c r="E10" i="28"/>
  <c r="E9" i="28"/>
  <c r="E8" i="28"/>
  <c r="E7" i="28"/>
  <c r="E6" i="28"/>
  <c r="E5" i="28"/>
  <c r="E4" i="28"/>
  <c r="E3" i="28"/>
  <c r="E2" i="28"/>
  <c r="B24" i="18" l="1"/>
  <c r="B25" i="18"/>
  <c r="B26" i="18"/>
  <c r="B27" i="18"/>
  <c r="B28" i="18"/>
  <c r="AI1" i="21" l="1"/>
  <c r="AI4" i="21"/>
  <c r="AI5" i="21"/>
  <c r="AI6" i="21"/>
  <c r="AI7" i="21"/>
  <c r="AI8" i="21"/>
  <c r="AI9" i="21"/>
  <c r="AI10" i="21"/>
  <c r="AI11" i="21"/>
  <c r="AI12" i="21"/>
  <c r="AI13" i="21"/>
  <c r="AI14" i="21"/>
  <c r="AI15" i="21"/>
  <c r="AI16" i="21"/>
  <c r="AI17" i="21"/>
  <c r="AI18" i="21"/>
  <c r="AI19" i="21"/>
  <c r="AI20" i="21"/>
  <c r="AI21" i="21"/>
  <c r="AI22" i="21"/>
  <c r="AI23" i="21"/>
  <c r="AI24" i="21"/>
  <c r="AI25" i="21"/>
  <c r="AI26" i="21"/>
  <c r="AI27" i="21"/>
  <c r="AI28" i="21"/>
  <c r="AI29" i="21"/>
  <c r="AI30" i="21"/>
  <c r="AI31" i="21"/>
  <c r="AI32" i="21"/>
  <c r="AI33" i="21"/>
  <c r="AI34" i="21"/>
  <c r="AI35" i="21"/>
  <c r="AI36" i="21"/>
  <c r="AI37" i="21"/>
  <c r="AI38" i="21"/>
  <c r="AI39" i="21"/>
  <c r="AI40" i="21"/>
  <c r="AI41" i="21"/>
  <c r="AI42" i="21"/>
  <c r="AI43" i="21"/>
  <c r="AI44" i="21"/>
  <c r="AI45" i="21"/>
  <c r="AI46" i="21"/>
  <c r="AI47" i="21"/>
  <c r="AI48" i="21"/>
  <c r="AI49" i="21"/>
  <c r="AI50" i="21"/>
  <c r="AI51" i="21"/>
  <c r="AI52" i="21"/>
  <c r="AI53" i="21"/>
  <c r="AI54" i="21"/>
  <c r="AI55" i="21"/>
  <c r="AI56" i="21"/>
  <c r="AI57" i="21"/>
  <c r="AI58" i="21"/>
  <c r="AI59" i="21"/>
  <c r="AI60" i="21"/>
  <c r="AI61" i="21"/>
  <c r="AI62" i="21"/>
  <c r="AI63" i="21"/>
  <c r="AI64" i="21"/>
  <c r="AI65" i="21"/>
  <c r="AI66" i="21"/>
  <c r="AI67" i="21"/>
  <c r="AI68" i="21"/>
  <c r="AI69" i="21"/>
  <c r="AI70" i="21"/>
  <c r="AI71" i="21"/>
  <c r="AI72" i="21"/>
  <c r="AI73" i="21"/>
  <c r="AI74" i="21"/>
  <c r="AI75" i="21"/>
  <c r="AI76" i="21"/>
  <c r="AI77" i="21"/>
  <c r="AI78" i="21"/>
  <c r="AI79" i="21"/>
  <c r="AI80" i="21"/>
  <c r="AI81" i="21"/>
  <c r="AI82" i="21"/>
  <c r="AI83" i="21"/>
  <c r="AI84" i="21"/>
  <c r="AI85" i="21"/>
  <c r="AI86" i="21"/>
  <c r="AI87" i="21"/>
  <c r="AI88" i="21"/>
  <c r="AI89" i="21"/>
  <c r="AI90" i="21"/>
  <c r="AI91" i="21"/>
  <c r="AI92" i="21"/>
  <c r="AI93" i="21"/>
  <c r="AI94" i="21"/>
  <c r="AI95" i="21"/>
  <c r="AI96" i="21"/>
  <c r="AI97" i="21"/>
  <c r="AI98" i="21"/>
  <c r="AI99" i="21"/>
  <c r="AI100" i="21"/>
  <c r="AI101" i="21"/>
  <c r="AI102" i="21"/>
  <c r="AI103" i="21"/>
  <c r="AI104" i="21"/>
  <c r="AI105" i="21"/>
  <c r="AI106" i="21"/>
  <c r="AI107" i="21"/>
  <c r="AI108" i="21"/>
  <c r="AI109" i="21"/>
  <c r="AI110" i="21"/>
  <c r="AI111" i="21"/>
  <c r="AI112" i="21"/>
  <c r="AI113" i="21"/>
  <c r="AI114" i="21"/>
  <c r="AI115" i="21"/>
  <c r="AI116" i="21"/>
  <c r="AI117" i="21"/>
  <c r="AI118" i="21"/>
  <c r="AI119" i="21"/>
  <c r="AI120" i="21"/>
  <c r="AI121" i="21"/>
  <c r="AI122" i="21"/>
  <c r="AI123" i="21"/>
  <c r="AI124" i="21"/>
  <c r="AI125" i="21"/>
  <c r="AI126" i="21"/>
  <c r="AI127" i="21"/>
  <c r="AI128" i="21"/>
  <c r="AI129" i="21"/>
  <c r="AI130" i="21"/>
  <c r="AI131" i="21"/>
  <c r="AI132" i="21"/>
  <c r="AI133" i="21"/>
  <c r="AI134" i="21"/>
  <c r="AI135" i="21"/>
  <c r="AI136" i="21"/>
  <c r="AI137" i="21"/>
  <c r="AI138" i="21"/>
  <c r="AI139" i="21"/>
  <c r="AI140" i="21"/>
  <c r="AI141" i="21"/>
  <c r="AI142" i="21"/>
  <c r="AI143" i="21"/>
  <c r="AI144" i="21"/>
  <c r="AI145" i="21"/>
  <c r="AI146" i="21"/>
  <c r="AI147" i="21"/>
  <c r="AI148" i="21"/>
  <c r="AI149" i="21"/>
  <c r="AI150" i="21"/>
  <c r="AI151" i="21"/>
  <c r="AI152" i="21"/>
  <c r="AI153" i="21"/>
  <c r="AI154" i="21"/>
  <c r="AI155" i="21"/>
  <c r="AI156" i="21"/>
  <c r="AI157" i="21"/>
  <c r="AI158" i="21"/>
  <c r="AI159" i="21"/>
  <c r="AI160" i="21"/>
  <c r="AI161" i="21"/>
  <c r="AI162" i="21"/>
  <c r="AI163" i="21"/>
  <c r="AI164" i="21"/>
  <c r="AI165" i="21"/>
  <c r="AI166" i="21"/>
  <c r="AI167" i="21"/>
  <c r="AI168" i="21"/>
  <c r="AI169" i="21"/>
  <c r="AI170" i="21"/>
  <c r="AI171" i="21"/>
  <c r="AI172" i="21"/>
  <c r="AI173" i="21"/>
  <c r="AI174" i="21"/>
  <c r="AI175" i="21"/>
  <c r="AI176" i="21"/>
  <c r="AI177" i="21"/>
  <c r="AI178" i="21"/>
  <c r="AI179" i="21"/>
  <c r="AI180" i="21"/>
  <c r="AI181" i="21"/>
  <c r="AI182" i="21"/>
  <c r="AI183" i="21"/>
  <c r="AI184" i="21"/>
  <c r="AI185" i="21"/>
  <c r="AI186" i="21"/>
  <c r="AI187" i="21"/>
  <c r="AI188" i="21"/>
  <c r="AI189" i="21"/>
  <c r="AI190" i="21"/>
  <c r="AI191" i="21"/>
  <c r="AI192" i="21"/>
  <c r="AI193" i="21"/>
  <c r="AI194" i="21"/>
  <c r="AI195" i="21"/>
  <c r="AI196" i="21"/>
  <c r="AI197" i="21"/>
  <c r="AI198" i="21"/>
  <c r="AI199" i="21"/>
  <c r="AI200" i="21"/>
  <c r="AI201" i="21"/>
  <c r="P12" i="1" l="1"/>
  <c r="P13" i="1"/>
  <c r="P14" i="1"/>
  <c r="P15" i="1"/>
  <c r="P16" i="1"/>
  <c r="P17" i="1"/>
  <c r="P18" i="1"/>
  <c r="P19" i="1"/>
  <c r="P20" i="1"/>
  <c r="P21" i="1"/>
  <c r="P22" i="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97" i="1"/>
  <c r="P198" i="1"/>
  <c r="P199" i="1"/>
  <c r="P200" i="1"/>
  <c r="P201" i="1"/>
  <c r="P3" i="1"/>
  <c r="P4" i="1"/>
  <c r="P5" i="1"/>
  <c r="P6" i="1"/>
  <c r="P7" i="1"/>
  <c r="P8" i="1"/>
  <c r="P9" i="1"/>
  <c r="P10" i="1"/>
  <c r="P11" i="1"/>
  <c r="P2" i="1"/>
  <c r="G207" i="7"/>
  <c r="B3" i="23" s="1"/>
  <c r="H207" i="7"/>
  <c r="B4" i="23" s="1"/>
  <c r="I207" i="7"/>
  <c r="B5" i="23" s="1"/>
  <c r="J207" i="7"/>
  <c r="B6" i="23" s="1"/>
  <c r="K207" i="7"/>
  <c r="B7" i="23" s="1"/>
  <c r="L207" i="7"/>
  <c r="B8" i="23" s="1"/>
  <c r="M207" i="7"/>
  <c r="B9" i="23" s="1"/>
  <c r="N207" i="7"/>
  <c r="B10" i="23" s="1"/>
  <c r="O207" i="7"/>
  <c r="B11" i="23" s="1"/>
  <c r="P207" i="7"/>
  <c r="B12" i="23" s="1"/>
  <c r="Q207" i="7"/>
  <c r="B13" i="23" s="1"/>
  <c r="R207" i="7"/>
  <c r="B14" i="23" s="1"/>
  <c r="S207" i="7"/>
  <c r="B15" i="23" s="1"/>
  <c r="T207" i="7"/>
  <c r="B16" i="23" s="1"/>
  <c r="U207" i="7"/>
  <c r="B17" i="23" s="1"/>
  <c r="V207" i="7"/>
  <c r="B18" i="23" s="1"/>
  <c r="W207" i="7"/>
  <c r="B19" i="23" s="1"/>
  <c r="X207" i="7"/>
  <c r="B20" i="23" s="1"/>
  <c r="Y207" i="7"/>
  <c r="B21" i="23" s="1"/>
  <c r="Z207" i="7"/>
  <c r="B22" i="23" s="1"/>
  <c r="AA207" i="7"/>
  <c r="B23" i="23" s="1"/>
  <c r="AB207" i="7"/>
  <c r="B24" i="23" s="1"/>
  <c r="AC207" i="7"/>
  <c r="B25" i="23" s="1"/>
  <c r="AD207" i="7"/>
  <c r="B26" i="23" s="1"/>
  <c r="AE207" i="7"/>
  <c r="B27" i="23" s="1"/>
  <c r="AF207" i="7"/>
  <c r="B28" i="23" s="1"/>
  <c r="AG207" i="7"/>
  <c r="B29" i="23" s="1"/>
  <c r="AH207" i="7"/>
  <c r="B30" i="23" s="1"/>
  <c r="AI207" i="7"/>
  <c r="B31" i="23" s="1"/>
  <c r="AJ207" i="7"/>
  <c r="B32" i="23" s="1"/>
  <c r="AK207" i="7"/>
  <c r="B33" i="23" s="1"/>
  <c r="AL207" i="7"/>
  <c r="B34" i="23" s="1"/>
  <c r="AM207" i="7"/>
  <c r="B35" i="23" s="1"/>
  <c r="AN207" i="7"/>
  <c r="B36" i="23" s="1"/>
  <c r="AO207" i="7"/>
  <c r="B37" i="23" s="1"/>
  <c r="AP207" i="7"/>
  <c r="B38" i="23" s="1"/>
  <c r="AR207" i="7"/>
  <c r="B40" i="23" s="1"/>
  <c r="AS207" i="7"/>
  <c r="B41" i="23" s="1"/>
  <c r="AT207" i="7"/>
  <c r="B42" i="23" s="1"/>
  <c r="AU207" i="7"/>
  <c r="B43" i="23" s="1"/>
  <c r="AV207" i="7"/>
  <c r="B44" i="23" s="1"/>
  <c r="AW207" i="7"/>
  <c r="B45" i="23" s="1"/>
  <c r="AX207" i="7"/>
  <c r="B46" i="23" s="1"/>
  <c r="AY207" i="7"/>
  <c r="B47" i="23" s="1"/>
  <c r="AZ207" i="7"/>
  <c r="B48" i="23" s="1"/>
  <c r="BA207" i="7"/>
  <c r="B49" i="23" s="1"/>
  <c r="BB207" i="7"/>
  <c r="B50" i="23" s="1"/>
  <c r="BC207" i="7"/>
  <c r="B51" i="23" s="1"/>
  <c r="BD207" i="7"/>
  <c r="B52" i="23" s="1"/>
  <c r="BE207" i="7"/>
  <c r="B53" i="23" s="1"/>
  <c r="BF207" i="7"/>
  <c r="B54" i="23" s="1"/>
  <c r="BH207" i="7"/>
  <c r="B56" i="23" s="1"/>
  <c r="BI207" i="7"/>
  <c r="B57" i="23" s="1"/>
  <c r="BJ207" i="7"/>
  <c r="B58" i="23" s="1"/>
  <c r="BK207" i="7"/>
  <c r="B59" i="23" s="1"/>
  <c r="BL207" i="7"/>
  <c r="B60" i="23" s="1"/>
  <c r="BM207" i="7"/>
  <c r="B61" i="23" s="1"/>
  <c r="BN207" i="7"/>
  <c r="B62" i="23" s="1"/>
  <c r="BO207" i="7"/>
  <c r="B63" i="23" s="1"/>
  <c r="BP207" i="7"/>
  <c r="B64" i="23" s="1"/>
  <c r="BQ207" i="7"/>
  <c r="B65" i="23" s="1"/>
  <c r="BR207" i="7"/>
  <c r="B66" i="23" s="1"/>
  <c r="BS207" i="7"/>
  <c r="B67" i="23" s="1"/>
  <c r="BT207" i="7"/>
  <c r="B68" i="23" s="1"/>
  <c r="BU207" i="7"/>
  <c r="B69" i="23" s="1"/>
  <c r="BV207" i="7"/>
  <c r="B70" i="23" s="1"/>
  <c r="BW207" i="7"/>
  <c r="B71" i="23" s="1"/>
  <c r="BX207" i="7"/>
  <c r="B72" i="23" s="1"/>
  <c r="BY207" i="7"/>
  <c r="B73" i="23" s="1"/>
  <c r="BZ207" i="7"/>
  <c r="CA207" i="7"/>
  <c r="F207" i="7"/>
  <c r="B2" i="23" s="1"/>
  <c r="AA1" i="21" l="1"/>
  <c r="AB1" i="21"/>
  <c r="AC1" i="21"/>
  <c r="Z1" i="21"/>
  <c r="G209" i="7"/>
  <c r="I3" i="23" s="1"/>
  <c r="J3" i="23" s="1"/>
  <c r="H209" i="7"/>
  <c r="I4" i="23" s="1"/>
  <c r="J4" i="23" s="1"/>
  <c r="I209" i="7"/>
  <c r="I5" i="23" s="1"/>
  <c r="J5" i="23" s="1"/>
  <c r="J209" i="7"/>
  <c r="I6" i="23" s="1"/>
  <c r="J6" i="23" s="1"/>
  <c r="K209" i="7"/>
  <c r="I7" i="23" s="1"/>
  <c r="J7" i="23" s="1"/>
  <c r="L209" i="7"/>
  <c r="I8" i="23" s="1"/>
  <c r="J8" i="23" s="1"/>
  <c r="M209" i="7"/>
  <c r="I9" i="23" s="1"/>
  <c r="J9" i="23" s="1"/>
  <c r="N209" i="7"/>
  <c r="I10" i="23" s="1"/>
  <c r="J10" i="23" s="1"/>
  <c r="O209" i="7"/>
  <c r="I11" i="23" s="1"/>
  <c r="J11" i="23" s="1"/>
  <c r="P209" i="7"/>
  <c r="I12" i="23" s="1"/>
  <c r="J12" i="23" s="1"/>
  <c r="Q209" i="7"/>
  <c r="I13" i="23" s="1"/>
  <c r="J13" i="23" s="1"/>
  <c r="R209" i="7"/>
  <c r="I14" i="23" s="1"/>
  <c r="J14" i="23" s="1"/>
  <c r="S209" i="7"/>
  <c r="I15" i="23" s="1"/>
  <c r="J15" i="23" s="1"/>
  <c r="T209" i="7"/>
  <c r="I16" i="23" s="1"/>
  <c r="J16" i="23" s="1"/>
  <c r="U209" i="7"/>
  <c r="I17" i="23" s="1"/>
  <c r="J17" i="23" s="1"/>
  <c r="V209" i="7"/>
  <c r="I18" i="23" s="1"/>
  <c r="J18" i="23" s="1"/>
  <c r="W209" i="7"/>
  <c r="I19" i="23" s="1"/>
  <c r="J19" i="23" s="1"/>
  <c r="X209" i="7"/>
  <c r="I20" i="23" s="1"/>
  <c r="J20" i="23" s="1"/>
  <c r="Y209" i="7"/>
  <c r="I21" i="23" s="1"/>
  <c r="J21" i="23" s="1"/>
  <c r="Z209" i="7"/>
  <c r="I22" i="23" s="1"/>
  <c r="J22" i="23" s="1"/>
  <c r="AA209" i="7"/>
  <c r="I23" i="23" s="1"/>
  <c r="J23" i="23" s="1"/>
  <c r="AB209" i="7"/>
  <c r="I24" i="23" s="1"/>
  <c r="J24" i="23" s="1"/>
  <c r="AC209" i="7"/>
  <c r="I25" i="23" s="1"/>
  <c r="J25" i="23" s="1"/>
  <c r="AD209" i="7"/>
  <c r="I26" i="23" s="1"/>
  <c r="J26" i="23" s="1"/>
  <c r="AE209" i="7"/>
  <c r="I27" i="23" s="1"/>
  <c r="J27" i="23" s="1"/>
  <c r="AF209" i="7"/>
  <c r="I28" i="23" s="1"/>
  <c r="J28" i="23" s="1"/>
  <c r="AG209" i="7"/>
  <c r="I29" i="23" s="1"/>
  <c r="J29" i="23" s="1"/>
  <c r="AH209" i="7"/>
  <c r="I30" i="23" s="1"/>
  <c r="J30" i="23" s="1"/>
  <c r="AI209" i="7"/>
  <c r="I31" i="23" s="1"/>
  <c r="J31" i="23" s="1"/>
  <c r="AJ209" i="7"/>
  <c r="I32" i="23" s="1"/>
  <c r="J32" i="23" s="1"/>
  <c r="AK209" i="7"/>
  <c r="I33" i="23" s="1"/>
  <c r="J33" i="23" s="1"/>
  <c r="AL209" i="7"/>
  <c r="I34" i="23" s="1"/>
  <c r="J34" i="23" s="1"/>
  <c r="AM209" i="7"/>
  <c r="I35" i="23" s="1"/>
  <c r="J35" i="23" s="1"/>
  <c r="AN209" i="7"/>
  <c r="I36" i="23" s="1"/>
  <c r="J36" i="23" s="1"/>
  <c r="AO209" i="7"/>
  <c r="I37" i="23" s="1"/>
  <c r="J37" i="23" s="1"/>
  <c r="AP209" i="7"/>
  <c r="I38" i="23" s="1"/>
  <c r="J38" i="23" s="1"/>
  <c r="AR209" i="7"/>
  <c r="I40" i="23" s="1"/>
  <c r="J40" i="23" s="1"/>
  <c r="AS209" i="7"/>
  <c r="I41" i="23" s="1"/>
  <c r="J41" i="23" s="1"/>
  <c r="AT209" i="7"/>
  <c r="I42" i="23" s="1"/>
  <c r="J42" i="23" s="1"/>
  <c r="AU209" i="7"/>
  <c r="I43" i="23" s="1"/>
  <c r="J43" i="23" s="1"/>
  <c r="AV209" i="7"/>
  <c r="I44" i="23" s="1"/>
  <c r="J44" i="23" s="1"/>
  <c r="AW209" i="7"/>
  <c r="I45" i="23" s="1"/>
  <c r="J45" i="23" s="1"/>
  <c r="AX209" i="7"/>
  <c r="I46" i="23" s="1"/>
  <c r="J46" i="23" s="1"/>
  <c r="AY209" i="7"/>
  <c r="I47" i="23" s="1"/>
  <c r="J47" i="23" s="1"/>
  <c r="AZ209" i="7"/>
  <c r="I48" i="23" s="1"/>
  <c r="J48" i="23" s="1"/>
  <c r="BA209" i="7"/>
  <c r="I49" i="23" s="1"/>
  <c r="J49" i="23" s="1"/>
  <c r="BB209" i="7"/>
  <c r="I50" i="23" s="1"/>
  <c r="J50" i="23" s="1"/>
  <c r="BC209" i="7"/>
  <c r="I51" i="23" s="1"/>
  <c r="J51" i="23" s="1"/>
  <c r="BD209" i="7"/>
  <c r="I52" i="23" s="1"/>
  <c r="J52" i="23" s="1"/>
  <c r="BE209" i="7"/>
  <c r="I53" i="23" s="1"/>
  <c r="J53" i="23" s="1"/>
  <c r="BF209" i="7"/>
  <c r="I54" i="23" s="1"/>
  <c r="J54" i="23" s="1"/>
  <c r="BH209" i="7"/>
  <c r="I56" i="23" s="1"/>
  <c r="J56" i="23" s="1"/>
  <c r="BI209" i="7"/>
  <c r="I57" i="23" s="1"/>
  <c r="J57" i="23" s="1"/>
  <c r="BJ209" i="7"/>
  <c r="I58" i="23" s="1"/>
  <c r="J58" i="23" s="1"/>
  <c r="BK209" i="7"/>
  <c r="I59" i="23" s="1"/>
  <c r="J59" i="23" s="1"/>
  <c r="BL209" i="7"/>
  <c r="I60" i="23" s="1"/>
  <c r="J60" i="23" s="1"/>
  <c r="BM209" i="7"/>
  <c r="I61" i="23" s="1"/>
  <c r="J61" i="23" s="1"/>
  <c r="BN209" i="7"/>
  <c r="I62" i="23" s="1"/>
  <c r="J62" i="23" s="1"/>
  <c r="BO209" i="7"/>
  <c r="I63" i="23" s="1"/>
  <c r="J63" i="23" s="1"/>
  <c r="BP209" i="7"/>
  <c r="I64" i="23" s="1"/>
  <c r="J64" i="23" s="1"/>
  <c r="BQ209" i="7"/>
  <c r="I65" i="23" s="1"/>
  <c r="J65" i="23" s="1"/>
  <c r="BR209" i="7"/>
  <c r="I66" i="23" s="1"/>
  <c r="J66" i="23" s="1"/>
  <c r="BS209" i="7"/>
  <c r="I67" i="23" s="1"/>
  <c r="J67" i="23" s="1"/>
  <c r="BT209" i="7"/>
  <c r="I68" i="23" s="1"/>
  <c r="J68" i="23" s="1"/>
  <c r="BU209" i="7"/>
  <c r="I69" i="23" s="1"/>
  <c r="J69" i="23" s="1"/>
  <c r="BV209" i="7"/>
  <c r="I70" i="23" s="1"/>
  <c r="J70" i="23" s="1"/>
  <c r="BW209" i="7"/>
  <c r="I71" i="23" s="1"/>
  <c r="J71" i="23" s="1"/>
  <c r="BX209" i="7"/>
  <c r="I72" i="23" s="1"/>
  <c r="J72" i="23" s="1"/>
  <c r="BY209" i="7"/>
  <c r="I73" i="23" s="1"/>
  <c r="J73" i="23" s="1"/>
  <c r="BZ209" i="7"/>
  <c r="CA209" i="7"/>
  <c r="F209" i="7"/>
  <c r="I2" i="23" s="1"/>
  <c r="J2" i="23" s="1"/>
  <c r="A2" i="23" l="1"/>
  <c r="D1" i="23"/>
  <c r="G1" i="23"/>
  <c r="F1" i="23"/>
  <c r="G204" i="7"/>
  <c r="H204" i="7"/>
  <c r="I204" i="7"/>
  <c r="J204" i="7"/>
  <c r="K204" i="7"/>
  <c r="L204" i="7"/>
  <c r="M204" i="7"/>
  <c r="N204" i="7"/>
  <c r="O204" i="7"/>
  <c r="P204" i="7"/>
  <c r="Q204" i="7"/>
  <c r="R204" i="7"/>
  <c r="S204" i="7"/>
  <c r="T204" i="7"/>
  <c r="U204" i="7"/>
  <c r="V204" i="7"/>
  <c r="W204" i="7"/>
  <c r="X204" i="7"/>
  <c r="Y204" i="7"/>
  <c r="Z204" i="7"/>
  <c r="AA204" i="7"/>
  <c r="AB204" i="7"/>
  <c r="AC204" i="7"/>
  <c r="AD204" i="7"/>
  <c r="AE204" i="7"/>
  <c r="AF204" i="7"/>
  <c r="AG204" i="7"/>
  <c r="AH204" i="7"/>
  <c r="AI204" i="7"/>
  <c r="AJ204" i="7"/>
  <c r="AK204" i="7"/>
  <c r="AL204" i="7"/>
  <c r="AM204" i="7"/>
  <c r="AN204" i="7"/>
  <c r="AO204" i="7"/>
  <c r="AP204" i="7"/>
  <c r="AR204" i="7"/>
  <c r="AS204" i="7"/>
  <c r="AT204" i="7"/>
  <c r="AU204" i="7"/>
  <c r="AV204" i="7"/>
  <c r="AW204" i="7"/>
  <c r="AX204" i="7"/>
  <c r="AY204" i="7"/>
  <c r="AZ204" i="7"/>
  <c r="BA204" i="7"/>
  <c r="BB204" i="7"/>
  <c r="BC204" i="7"/>
  <c r="BD204" i="7"/>
  <c r="BE204" i="7"/>
  <c r="BF204" i="7"/>
  <c r="BH204" i="7"/>
  <c r="BI204" i="7"/>
  <c r="BJ204" i="7"/>
  <c r="BK204" i="7"/>
  <c r="BL204" i="7"/>
  <c r="BM204" i="7"/>
  <c r="BN204" i="7"/>
  <c r="BO204" i="7"/>
  <c r="BP204" i="7"/>
  <c r="BQ204" i="7"/>
  <c r="BR204" i="7"/>
  <c r="BS204" i="7"/>
  <c r="BT204" i="7"/>
  <c r="BU204" i="7"/>
  <c r="BV204" i="7"/>
  <c r="BW204" i="7"/>
  <c r="BX204" i="7"/>
  <c r="BY204" i="7"/>
  <c r="BZ204" i="7"/>
  <c r="CA204" i="7"/>
  <c r="CB204" i="7"/>
  <c r="CD204" i="7"/>
  <c r="F204" i="7"/>
  <c r="G205" i="7"/>
  <c r="F3" i="23" s="1"/>
  <c r="H205" i="7"/>
  <c r="F4" i="23" s="1"/>
  <c r="I205" i="7"/>
  <c r="F5" i="23" s="1"/>
  <c r="J205" i="7"/>
  <c r="F6" i="23" s="1"/>
  <c r="K205" i="7"/>
  <c r="F7" i="23" s="1"/>
  <c r="L205" i="7"/>
  <c r="F8" i="23" s="1"/>
  <c r="M205" i="7"/>
  <c r="F9" i="23" s="1"/>
  <c r="N205" i="7"/>
  <c r="F10" i="23" s="1"/>
  <c r="O205" i="7"/>
  <c r="F11" i="23" s="1"/>
  <c r="P205" i="7"/>
  <c r="F12" i="23" s="1"/>
  <c r="Q205" i="7"/>
  <c r="F13" i="23" s="1"/>
  <c r="R205" i="7"/>
  <c r="F14" i="23" s="1"/>
  <c r="S205" i="7"/>
  <c r="F15" i="23" s="1"/>
  <c r="T205" i="7"/>
  <c r="F16" i="23" s="1"/>
  <c r="U205" i="7"/>
  <c r="F17" i="23" s="1"/>
  <c r="V205" i="7"/>
  <c r="F18" i="23" s="1"/>
  <c r="W205" i="7"/>
  <c r="F19" i="23" s="1"/>
  <c r="X205" i="7"/>
  <c r="F20" i="23" s="1"/>
  <c r="Y205" i="7"/>
  <c r="F21" i="23" s="1"/>
  <c r="Z205" i="7"/>
  <c r="F22" i="23" s="1"/>
  <c r="AA205" i="7"/>
  <c r="F23" i="23" s="1"/>
  <c r="AB205" i="7"/>
  <c r="F24" i="23" s="1"/>
  <c r="AC205" i="7"/>
  <c r="F25" i="23" s="1"/>
  <c r="AD205" i="7"/>
  <c r="F26" i="23" s="1"/>
  <c r="AE205" i="7"/>
  <c r="F27" i="23" s="1"/>
  <c r="AF205" i="7"/>
  <c r="F28" i="23" s="1"/>
  <c r="AG205" i="7"/>
  <c r="F29" i="23" s="1"/>
  <c r="AH205" i="7"/>
  <c r="F30" i="23" s="1"/>
  <c r="AI205" i="7"/>
  <c r="F31" i="23" s="1"/>
  <c r="AJ205" i="7"/>
  <c r="F32" i="23" s="1"/>
  <c r="AK205" i="7"/>
  <c r="F33" i="23" s="1"/>
  <c r="AL205" i="7"/>
  <c r="F34" i="23" s="1"/>
  <c r="AM205" i="7"/>
  <c r="F35" i="23" s="1"/>
  <c r="AN205" i="7"/>
  <c r="F36" i="23" s="1"/>
  <c r="AO205" i="7"/>
  <c r="F37" i="23" s="1"/>
  <c r="AP205" i="7"/>
  <c r="F38" i="23" s="1"/>
  <c r="AR205" i="7"/>
  <c r="F40" i="23" s="1"/>
  <c r="AS205" i="7"/>
  <c r="F41" i="23" s="1"/>
  <c r="AT205" i="7"/>
  <c r="F42" i="23" s="1"/>
  <c r="AU205" i="7"/>
  <c r="F43" i="23" s="1"/>
  <c r="AV205" i="7"/>
  <c r="F44" i="23" s="1"/>
  <c r="AW205" i="7"/>
  <c r="F45" i="23" s="1"/>
  <c r="AX205" i="7"/>
  <c r="F46" i="23" s="1"/>
  <c r="AY205" i="7"/>
  <c r="F47" i="23" s="1"/>
  <c r="AZ205" i="7"/>
  <c r="F48" i="23" s="1"/>
  <c r="BA205" i="7"/>
  <c r="F49" i="23" s="1"/>
  <c r="BB205" i="7"/>
  <c r="F50" i="23" s="1"/>
  <c r="BC205" i="7"/>
  <c r="F51" i="23" s="1"/>
  <c r="BD205" i="7"/>
  <c r="F52" i="23" s="1"/>
  <c r="BE205" i="7"/>
  <c r="F53" i="23" s="1"/>
  <c r="BF205" i="7"/>
  <c r="F54" i="23" s="1"/>
  <c r="BH205" i="7"/>
  <c r="F56" i="23" s="1"/>
  <c r="BI205" i="7"/>
  <c r="F57" i="23" s="1"/>
  <c r="BJ205" i="7"/>
  <c r="F58" i="23" s="1"/>
  <c r="BK205" i="7"/>
  <c r="F59" i="23" s="1"/>
  <c r="BL205" i="7"/>
  <c r="F60" i="23" s="1"/>
  <c r="BM205" i="7"/>
  <c r="F61" i="23" s="1"/>
  <c r="BN205" i="7"/>
  <c r="F62" i="23" s="1"/>
  <c r="BO205" i="7"/>
  <c r="F63" i="23" s="1"/>
  <c r="BP205" i="7"/>
  <c r="F64" i="23" s="1"/>
  <c r="BQ205" i="7"/>
  <c r="F65" i="23" s="1"/>
  <c r="BR205" i="7"/>
  <c r="F66" i="23" s="1"/>
  <c r="BS205" i="7"/>
  <c r="F67" i="23" s="1"/>
  <c r="BT205" i="7"/>
  <c r="F68" i="23" s="1"/>
  <c r="BU205" i="7"/>
  <c r="F69" i="23" s="1"/>
  <c r="BV205" i="7"/>
  <c r="F70" i="23" s="1"/>
  <c r="BW205" i="7"/>
  <c r="F71" i="23" s="1"/>
  <c r="BX205" i="7"/>
  <c r="F72" i="23" s="1"/>
  <c r="BY205" i="7"/>
  <c r="F73" i="23" s="1"/>
  <c r="BZ205" i="7"/>
  <c r="CA205" i="7"/>
  <c r="G206" i="7"/>
  <c r="G3" i="23" s="1"/>
  <c r="H206" i="7"/>
  <c r="G4" i="23" s="1"/>
  <c r="I206" i="7"/>
  <c r="G5" i="23" s="1"/>
  <c r="J206" i="7"/>
  <c r="G6" i="23" s="1"/>
  <c r="K206" i="7"/>
  <c r="G7" i="23" s="1"/>
  <c r="L206" i="7"/>
  <c r="G8" i="23" s="1"/>
  <c r="M206" i="7"/>
  <c r="G9" i="23" s="1"/>
  <c r="N206" i="7"/>
  <c r="G10" i="23" s="1"/>
  <c r="O206" i="7"/>
  <c r="G11" i="23" s="1"/>
  <c r="P206" i="7"/>
  <c r="G12" i="23" s="1"/>
  <c r="Q206" i="7"/>
  <c r="G13" i="23" s="1"/>
  <c r="R206" i="7"/>
  <c r="G14" i="23" s="1"/>
  <c r="S206" i="7"/>
  <c r="G15" i="23" s="1"/>
  <c r="T206" i="7"/>
  <c r="G16" i="23" s="1"/>
  <c r="U206" i="7"/>
  <c r="G17" i="23" s="1"/>
  <c r="V206" i="7"/>
  <c r="G18" i="23" s="1"/>
  <c r="W206" i="7"/>
  <c r="G19" i="23" s="1"/>
  <c r="X206" i="7"/>
  <c r="G20" i="23" s="1"/>
  <c r="Y206" i="7"/>
  <c r="G21" i="23" s="1"/>
  <c r="Z206" i="7"/>
  <c r="G22" i="23" s="1"/>
  <c r="AA206" i="7"/>
  <c r="G23" i="23" s="1"/>
  <c r="AB206" i="7"/>
  <c r="G24" i="23" s="1"/>
  <c r="AC206" i="7"/>
  <c r="G25" i="23" s="1"/>
  <c r="AD206" i="7"/>
  <c r="G26" i="23" s="1"/>
  <c r="AE206" i="7"/>
  <c r="G27" i="23" s="1"/>
  <c r="AF206" i="7"/>
  <c r="G28" i="23" s="1"/>
  <c r="AG206" i="7"/>
  <c r="G29" i="23" s="1"/>
  <c r="AH206" i="7"/>
  <c r="G30" i="23" s="1"/>
  <c r="AI206" i="7"/>
  <c r="G31" i="23" s="1"/>
  <c r="AJ206" i="7"/>
  <c r="G32" i="23" s="1"/>
  <c r="AK206" i="7"/>
  <c r="G33" i="23" s="1"/>
  <c r="AL206" i="7"/>
  <c r="G34" i="23" s="1"/>
  <c r="AM206" i="7"/>
  <c r="G35" i="23" s="1"/>
  <c r="AN206" i="7"/>
  <c r="G36" i="23" s="1"/>
  <c r="AO206" i="7"/>
  <c r="G37" i="23" s="1"/>
  <c r="AP206" i="7"/>
  <c r="G38" i="23" s="1"/>
  <c r="AR206" i="7"/>
  <c r="G40" i="23" s="1"/>
  <c r="AS206" i="7"/>
  <c r="G41" i="23" s="1"/>
  <c r="AT206" i="7"/>
  <c r="G42" i="23" s="1"/>
  <c r="AU206" i="7"/>
  <c r="G43" i="23" s="1"/>
  <c r="AV206" i="7"/>
  <c r="G44" i="23" s="1"/>
  <c r="AW206" i="7"/>
  <c r="G45" i="23" s="1"/>
  <c r="AX206" i="7"/>
  <c r="G46" i="23" s="1"/>
  <c r="AY206" i="7"/>
  <c r="G47" i="23" s="1"/>
  <c r="AZ206" i="7"/>
  <c r="G48" i="23" s="1"/>
  <c r="BA206" i="7"/>
  <c r="G49" i="23" s="1"/>
  <c r="BB206" i="7"/>
  <c r="G50" i="23" s="1"/>
  <c r="BC206" i="7"/>
  <c r="G51" i="23" s="1"/>
  <c r="BD206" i="7"/>
  <c r="G52" i="23" s="1"/>
  <c r="BE206" i="7"/>
  <c r="G53" i="23" s="1"/>
  <c r="BF206" i="7"/>
  <c r="G54" i="23" s="1"/>
  <c r="BH206" i="7"/>
  <c r="G56" i="23" s="1"/>
  <c r="BI206" i="7"/>
  <c r="G57" i="23" s="1"/>
  <c r="BJ206" i="7"/>
  <c r="G58" i="23" s="1"/>
  <c r="BK206" i="7"/>
  <c r="G59" i="23" s="1"/>
  <c r="BL206" i="7"/>
  <c r="G60" i="23" s="1"/>
  <c r="BM206" i="7"/>
  <c r="G61" i="23" s="1"/>
  <c r="BN206" i="7"/>
  <c r="G62" i="23" s="1"/>
  <c r="BO206" i="7"/>
  <c r="G63" i="23" s="1"/>
  <c r="BP206" i="7"/>
  <c r="G64" i="23" s="1"/>
  <c r="BQ206" i="7"/>
  <c r="G65" i="23" s="1"/>
  <c r="BR206" i="7"/>
  <c r="G66" i="23" s="1"/>
  <c r="BS206" i="7"/>
  <c r="G67" i="23" s="1"/>
  <c r="BT206" i="7"/>
  <c r="G68" i="23" s="1"/>
  <c r="BU206" i="7"/>
  <c r="G69" i="23" s="1"/>
  <c r="BV206" i="7"/>
  <c r="G70" i="23" s="1"/>
  <c r="BW206" i="7"/>
  <c r="G71" i="23" s="1"/>
  <c r="BX206" i="7"/>
  <c r="G72" i="23" s="1"/>
  <c r="BY206" i="7"/>
  <c r="G73" i="23" s="1"/>
  <c r="BZ206" i="7"/>
  <c r="CA206" i="7"/>
  <c r="F206" i="7"/>
  <c r="G2" i="23" s="1"/>
  <c r="F205" i="7"/>
  <c r="F2" i="23" s="1"/>
  <c r="C21" i="23" l="1"/>
  <c r="C70" i="23"/>
  <c r="C66" i="23"/>
  <c r="C62" i="23"/>
  <c r="C58" i="23"/>
  <c r="C53" i="23"/>
  <c r="C49" i="23"/>
  <c r="C45" i="23"/>
  <c r="C41" i="23"/>
  <c r="C36" i="23"/>
  <c r="C32" i="23"/>
  <c r="C28" i="23"/>
  <c r="C24" i="23"/>
  <c r="C20" i="23"/>
  <c r="C16" i="23"/>
  <c r="C12" i="23"/>
  <c r="C8" i="23"/>
  <c r="C4" i="23"/>
  <c r="C2" i="23"/>
  <c r="C73" i="23"/>
  <c r="C69" i="23"/>
  <c r="C65" i="23"/>
  <c r="C61" i="23"/>
  <c r="C57" i="23"/>
  <c r="C52" i="23"/>
  <c r="C48" i="23"/>
  <c r="C44" i="23"/>
  <c r="C40" i="23"/>
  <c r="C35" i="23"/>
  <c r="C31" i="23"/>
  <c r="C27" i="23"/>
  <c r="C23" i="23"/>
  <c r="C19" i="23"/>
  <c r="C15" i="23"/>
  <c r="C11" i="23"/>
  <c r="C7" i="23"/>
  <c r="C3" i="23"/>
  <c r="C72" i="23"/>
  <c r="C68" i="23"/>
  <c r="C64" i="23"/>
  <c r="C60" i="23"/>
  <c r="C56" i="23"/>
  <c r="C51" i="23"/>
  <c r="C47" i="23"/>
  <c r="C43" i="23"/>
  <c r="C38" i="23"/>
  <c r="C34" i="23"/>
  <c r="C30" i="23"/>
  <c r="C26" i="23"/>
  <c r="C22" i="23"/>
  <c r="C18" i="23"/>
  <c r="C14" i="23"/>
  <c r="C10" i="23"/>
  <c r="C6" i="23"/>
  <c r="C71" i="23"/>
  <c r="C67" i="23"/>
  <c r="C63" i="23"/>
  <c r="C59" i="23"/>
  <c r="C54" i="23"/>
  <c r="C50" i="23"/>
  <c r="C46" i="23"/>
  <c r="C42" i="23"/>
  <c r="C37" i="23"/>
  <c r="C33" i="23"/>
  <c r="C29" i="23"/>
  <c r="C25" i="23"/>
  <c r="C17" i="23"/>
  <c r="C13" i="23"/>
  <c r="C9" i="23"/>
  <c r="C5" i="23"/>
  <c r="L222" i="7"/>
  <c r="L223" i="7"/>
  <c r="L419" i="7"/>
  <c r="L224" i="7"/>
  <c r="L225" i="7"/>
  <c r="L226" i="7"/>
  <c r="L227" i="7"/>
  <c r="L228" i="7"/>
  <c r="L229" i="7"/>
  <c r="L230" i="7"/>
  <c r="L231" i="7"/>
  <c r="L232" i="7"/>
  <c r="L233" i="7"/>
  <c r="L234" i="7"/>
  <c r="L235" i="7"/>
  <c r="L236" i="7"/>
  <c r="L237" i="7"/>
  <c r="L238" i="7"/>
  <c r="L239" i="7"/>
  <c r="L240" i="7"/>
  <c r="L241" i="7"/>
  <c r="L242" i="7"/>
  <c r="L243" i="7"/>
  <c r="L244" i="7"/>
  <c r="L245" i="7"/>
  <c r="L246" i="7"/>
  <c r="L247" i="7"/>
  <c r="L248" i="7"/>
  <c r="L249" i="7"/>
  <c r="L250" i="7"/>
  <c r="L251" i="7"/>
  <c r="L252" i="7"/>
  <c r="L253" i="7"/>
  <c r="L254" i="7"/>
  <c r="L255" i="7"/>
  <c r="L256" i="7"/>
  <c r="L257" i="7"/>
  <c r="L258" i="7"/>
  <c r="L259" i="7"/>
  <c r="L260" i="7"/>
  <c r="L261" i="7"/>
  <c r="L262" i="7"/>
  <c r="L263" i="7"/>
  <c r="L264" i="7"/>
  <c r="L265" i="7"/>
  <c r="L266" i="7"/>
  <c r="L267" i="7"/>
  <c r="L268" i="7"/>
  <c r="L269" i="7"/>
  <c r="L270" i="7"/>
  <c r="L271" i="7"/>
  <c r="L272" i="7"/>
  <c r="L273" i="7"/>
  <c r="L274" i="7"/>
  <c r="L275" i="7"/>
  <c r="L276" i="7"/>
  <c r="L277" i="7"/>
  <c r="L278" i="7"/>
  <c r="L279" i="7"/>
  <c r="L280" i="7"/>
  <c r="L281" i="7"/>
  <c r="L282" i="7"/>
  <c r="L283" i="7"/>
  <c r="L284" i="7"/>
  <c r="L285" i="7"/>
  <c r="L286" i="7"/>
  <c r="L287" i="7"/>
  <c r="L288" i="7"/>
  <c r="L289" i="7"/>
  <c r="L290" i="7"/>
  <c r="L291" i="7"/>
  <c r="L292" i="7"/>
  <c r="L293" i="7"/>
  <c r="L294" i="7"/>
  <c r="L295" i="7"/>
  <c r="L296" i="7"/>
  <c r="L297" i="7"/>
  <c r="L298" i="7"/>
  <c r="L299" i="7"/>
  <c r="L300" i="7"/>
  <c r="L301" i="7"/>
  <c r="L302" i="7"/>
  <c r="L303" i="7"/>
  <c r="L304" i="7"/>
  <c r="L305" i="7"/>
  <c r="L306" i="7"/>
  <c r="L307" i="7"/>
  <c r="L308" i="7"/>
  <c r="L309" i="7"/>
  <c r="L310" i="7"/>
  <c r="L311" i="7"/>
  <c r="L312" i="7"/>
  <c r="L313" i="7"/>
  <c r="L314" i="7"/>
  <c r="L315" i="7"/>
  <c r="L316" i="7"/>
  <c r="L317" i="7"/>
  <c r="L318" i="7"/>
  <c r="L319" i="7"/>
  <c r="L320" i="7"/>
  <c r="L321" i="7"/>
  <c r="L322" i="7"/>
  <c r="L323" i="7"/>
  <c r="L324" i="7"/>
  <c r="L325" i="7"/>
  <c r="L326" i="7"/>
  <c r="L327" i="7"/>
  <c r="L328" i="7"/>
  <c r="L329" i="7"/>
  <c r="L330" i="7"/>
  <c r="L331" i="7"/>
  <c r="L332" i="7"/>
  <c r="L333" i="7"/>
  <c r="L334" i="7"/>
  <c r="L335" i="7"/>
  <c r="L336" i="7"/>
  <c r="L337" i="7"/>
  <c r="L338" i="7"/>
  <c r="L339" i="7"/>
  <c r="L340" i="7"/>
  <c r="L341" i="7"/>
  <c r="L342" i="7"/>
  <c r="L343" i="7"/>
  <c r="L344" i="7"/>
  <c r="L345" i="7"/>
  <c r="L346" i="7"/>
  <c r="L347" i="7"/>
  <c r="L348" i="7"/>
  <c r="L349" i="7"/>
  <c r="L350" i="7"/>
  <c r="L351" i="7"/>
  <c r="L352" i="7"/>
  <c r="L353" i="7"/>
  <c r="L354" i="7"/>
  <c r="L355" i="7"/>
  <c r="L356" i="7"/>
  <c r="L357" i="7"/>
  <c r="L358" i="7"/>
  <c r="L359" i="7"/>
  <c r="L360" i="7"/>
  <c r="L361" i="7"/>
  <c r="L362" i="7"/>
  <c r="L363" i="7"/>
  <c r="L364" i="7"/>
  <c r="L365" i="7"/>
  <c r="L366" i="7"/>
  <c r="L367" i="7"/>
  <c r="L368" i="7"/>
  <c r="L369" i="7"/>
  <c r="L370" i="7"/>
  <c r="L371" i="7"/>
  <c r="L372" i="7"/>
  <c r="L373" i="7"/>
  <c r="L374" i="7"/>
  <c r="L375" i="7"/>
  <c r="L376" i="7"/>
  <c r="L377" i="7"/>
  <c r="L378" i="7"/>
  <c r="L379" i="7"/>
  <c r="L380" i="7"/>
  <c r="L381" i="7"/>
  <c r="L382" i="7"/>
  <c r="L383" i="7"/>
  <c r="L384" i="7"/>
  <c r="L385" i="7"/>
  <c r="L386" i="7"/>
  <c r="L387" i="7"/>
  <c r="L388" i="7"/>
  <c r="L389" i="7"/>
  <c r="L390" i="7"/>
  <c r="L391" i="7"/>
  <c r="L392" i="7"/>
  <c r="L393" i="7"/>
  <c r="L394" i="7"/>
  <c r="L395" i="7"/>
  <c r="L396" i="7"/>
  <c r="L397" i="7"/>
  <c r="L398" i="7"/>
  <c r="L399" i="7"/>
  <c r="L400" i="7"/>
  <c r="L401" i="7"/>
  <c r="L402" i="7"/>
  <c r="L403" i="7"/>
  <c r="L404" i="7"/>
  <c r="L405" i="7"/>
  <c r="L406" i="7"/>
  <c r="L407" i="7"/>
  <c r="L408" i="7"/>
  <c r="L409" i="7"/>
  <c r="L410" i="7"/>
  <c r="L411" i="7"/>
  <c r="L412" i="7"/>
  <c r="L413" i="7"/>
  <c r="L414" i="7"/>
  <c r="L415" i="7"/>
  <c r="L416" i="7"/>
  <c r="L417" i="7"/>
  <c r="L418" i="7"/>
  <c r="F220" i="7"/>
  <c r="CC1" i="7"/>
  <c r="F1" i="18"/>
  <c r="I1" i="18"/>
  <c r="I2" i="18"/>
  <c r="G1" i="21"/>
  <c r="I1" i="21"/>
  <c r="J1" i="21"/>
  <c r="K1" i="21"/>
  <c r="L1" i="21"/>
  <c r="M1" i="21"/>
  <c r="N1" i="21"/>
  <c r="O1" i="21"/>
  <c r="P1" i="21"/>
  <c r="Q1" i="21"/>
  <c r="R1" i="21"/>
  <c r="S1" i="21"/>
  <c r="T1" i="21"/>
  <c r="U1" i="21"/>
  <c r="V1" i="21"/>
  <c r="V5" i="21"/>
  <c r="I5" i="21"/>
  <c r="V6" i="21"/>
  <c r="I6" i="21"/>
  <c r="V7" i="21"/>
  <c r="I7" i="21"/>
  <c r="V8" i="21"/>
  <c r="I8" i="21"/>
  <c r="V9" i="21"/>
  <c r="I9" i="21"/>
  <c r="V10" i="21"/>
  <c r="I10" i="21"/>
  <c r="V11" i="21"/>
  <c r="I11" i="21"/>
  <c r="V12" i="21"/>
  <c r="I12" i="21"/>
  <c r="V13" i="21"/>
  <c r="I13" i="21"/>
  <c r="V14" i="21"/>
  <c r="I14" i="21"/>
  <c r="V15" i="21"/>
  <c r="I15" i="21"/>
  <c r="V16" i="21"/>
  <c r="I16" i="21"/>
  <c r="V17" i="21"/>
  <c r="I17" i="21"/>
  <c r="V18" i="21"/>
  <c r="I18" i="21"/>
  <c r="V19" i="21"/>
  <c r="I19" i="21"/>
  <c r="V20" i="21"/>
  <c r="I20" i="21"/>
  <c r="V21" i="21"/>
  <c r="I21" i="21"/>
  <c r="V22" i="21"/>
  <c r="I22" i="21"/>
  <c r="V23" i="21"/>
  <c r="I23" i="21"/>
  <c r="V24" i="21"/>
  <c r="I24" i="21"/>
  <c r="V25" i="21"/>
  <c r="I25" i="21"/>
  <c r="V26" i="21"/>
  <c r="I26" i="21"/>
  <c r="V27" i="21"/>
  <c r="I27" i="21"/>
  <c r="V28" i="21"/>
  <c r="I28" i="21"/>
  <c r="V29" i="21"/>
  <c r="I29" i="21"/>
  <c r="V30" i="21"/>
  <c r="I30" i="21"/>
  <c r="V31" i="21"/>
  <c r="I31" i="21"/>
  <c r="V32" i="21"/>
  <c r="I32" i="21"/>
  <c r="V33" i="21"/>
  <c r="I33" i="21"/>
  <c r="V34" i="21"/>
  <c r="I34" i="21"/>
  <c r="V35" i="21"/>
  <c r="I35" i="21"/>
  <c r="V36" i="21"/>
  <c r="I36" i="21"/>
  <c r="V37" i="21"/>
  <c r="I37" i="21"/>
  <c r="V38" i="21"/>
  <c r="I38" i="21"/>
  <c r="V39" i="21"/>
  <c r="I39" i="21"/>
  <c r="V40" i="21"/>
  <c r="I40" i="21"/>
  <c r="V41" i="21"/>
  <c r="I41" i="21"/>
  <c r="V42" i="21"/>
  <c r="I42" i="21"/>
  <c r="V43" i="21"/>
  <c r="I43" i="21"/>
  <c r="V44" i="21"/>
  <c r="I44" i="21"/>
  <c r="V45" i="21"/>
  <c r="I45" i="21"/>
  <c r="V46" i="21"/>
  <c r="I46" i="21"/>
  <c r="V47" i="21"/>
  <c r="I47" i="21"/>
  <c r="V48" i="21"/>
  <c r="I48" i="21"/>
  <c r="V49" i="21"/>
  <c r="I49" i="21"/>
  <c r="V50" i="21"/>
  <c r="I50" i="21"/>
  <c r="V51" i="21"/>
  <c r="I51" i="21"/>
  <c r="V52" i="21"/>
  <c r="I52" i="21"/>
  <c r="V53" i="21"/>
  <c r="I53" i="21"/>
  <c r="V54" i="21"/>
  <c r="I54" i="21"/>
  <c r="V55" i="21"/>
  <c r="I55" i="21"/>
  <c r="V56" i="21"/>
  <c r="I56" i="21"/>
  <c r="V57" i="21"/>
  <c r="I57" i="21"/>
  <c r="V58" i="21"/>
  <c r="I58" i="21"/>
  <c r="V59" i="21"/>
  <c r="I59" i="21"/>
  <c r="V60" i="21"/>
  <c r="I60" i="21"/>
  <c r="V61" i="21"/>
  <c r="I61" i="21"/>
  <c r="V62" i="21"/>
  <c r="I62" i="21"/>
  <c r="V63" i="21"/>
  <c r="I63" i="21"/>
  <c r="V64" i="21"/>
  <c r="I64" i="21"/>
  <c r="V65" i="21"/>
  <c r="I65" i="21"/>
  <c r="V66" i="21"/>
  <c r="I66" i="21"/>
  <c r="V67" i="21"/>
  <c r="I67" i="21"/>
  <c r="V68" i="21"/>
  <c r="I68" i="21"/>
  <c r="V69" i="21"/>
  <c r="I69" i="21"/>
  <c r="V70" i="21"/>
  <c r="I70" i="21"/>
  <c r="V71" i="21"/>
  <c r="I71" i="21"/>
  <c r="V72" i="21"/>
  <c r="I72" i="21"/>
  <c r="V73" i="21"/>
  <c r="I73" i="21"/>
  <c r="V74" i="21"/>
  <c r="I74" i="21"/>
  <c r="V75" i="21"/>
  <c r="I75" i="21"/>
  <c r="V76" i="21"/>
  <c r="I76" i="21"/>
  <c r="V77" i="21"/>
  <c r="I77" i="21"/>
  <c r="V78" i="21"/>
  <c r="I78" i="21"/>
  <c r="V79" i="21"/>
  <c r="I79" i="21"/>
  <c r="V80" i="21"/>
  <c r="I80" i="21"/>
  <c r="V81" i="21"/>
  <c r="I81" i="21"/>
  <c r="V82" i="21"/>
  <c r="I82" i="21"/>
  <c r="V83" i="21"/>
  <c r="I83" i="21"/>
  <c r="V84" i="21"/>
  <c r="I84" i="21"/>
  <c r="V85" i="21"/>
  <c r="I85" i="21"/>
  <c r="V86" i="21"/>
  <c r="I86" i="21"/>
  <c r="V87" i="21"/>
  <c r="I87" i="21"/>
  <c r="V88" i="21"/>
  <c r="I88" i="21"/>
  <c r="V89" i="21"/>
  <c r="I89" i="21"/>
  <c r="V90" i="21"/>
  <c r="I90" i="21"/>
  <c r="V91" i="21"/>
  <c r="I91" i="21"/>
  <c r="V92" i="21"/>
  <c r="I92" i="21"/>
  <c r="V93" i="21"/>
  <c r="I93" i="21"/>
  <c r="V94" i="21"/>
  <c r="I94" i="21"/>
  <c r="V95" i="21"/>
  <c r="I95" i="21"/>
  <c r="V96" i="21"/>
  <c r="I96" i="21"/>
  <c r="V97" i="21"/>
  <c r="I97" i="21"/>
  <c r="V98" i="21"/>
  <c r="I98" i="21"/>
  <c r="V99" i="21"/>
  <c r="I99" i="21"/>
  <c r="V100" i="21"/>
  <c r="I100" i="21"/>
  <c r="V101" i="21"/>
  <c r="I101" i="21"/>
  <c r="V102" i="21"/>
  <c r="I102" i="21"/>
  <c r="V103" i="21"/>
  <c r="I103" i="21"/>
  <c r="V104" i="21"/>
  <c r="I104" i="21"/>
  <c r="V105" i="21"/>
  <c r="I105" i="21"/>
  <c r="V106" i="21"/>
  <c r="I106" i="21"/>
  <c r="V107" i="21"/>
  <c r="I107" i="21"/>
  <c r="V108" i="21"/>
  <c r="I108" i="21"/>
  <c r="V109" i="21"/>
  <c r="I109" i="21"/>
  <c r="V110" i="21"/>
  <c r="I110" i="21"/>
  <c r="V111" i="21"/>
  <c r="I111" i="21"/>
  <c r="V112" i="21"/>
  <c r="I112" i="21"/>
  <c r="V113" i="21"/>
  <c r="I113" i="21"/>
  <c r="V114" i="21"/>
  <c r="I114" i="21"/>
  <c r="V115" i="21"/>
  <c r="I115" i="21"/>
  <c r="V116" i="21"/>
  <c r="I116" i="21"/>
  <c r="V117" i="21"/>
  <c r="I117" i="21"/>
  <c r="V118" i="21"/>
  <c r="I118" i="21"/>
  <c r="V119" i="21"/>
  <c r="I119" i="21"/>
  <c r="V120" i="21"/>
  <c r="I120" i="21"/>
  <c r="V121" i="21"/>
  <c r="I121" i="21"/>
  <c r="V122" i="21"/>
  <c r="I122" i="21"/>
  <c r="V123" i="21"/>
  <c r="I123" i="21"/>
  <c r="V124" i="21"/>
  <c r="I124" i="21"/>
  <c r="V125" i="21"/>
  <c r="I125" i="21"/>
  <c r="V126" i="21"/>
  <c r="I126" i="21"/>
  <c r="V127" i="21"/>
  <c r="I127" i="21"/>
  <c r="V128" i="21"/>
  <c r="I128" i="21"/>
  <c r="V129" i="21"/>
  <c r="I129" i="21"/>
  <c r="V130" i="21"/>
  <c r="I130" i="21"/>
  <c r="V131" i="21"/>
  <c r="I131" i="21"/>
  <c r="V132" i="21"/>
  <c r="I132" i="21"/>
  <c r="V133" i="21"/>
  <c r="I133" i="21"/>
  <c r="V134" i="21"/>
  <c r="I134" i="21"/>
  <c r="V135" i="21"/>
  <c r="I135" i="21"/>
  <c r="V136" i="21"/>
  <c r="I136" i="21"/>
  <c r="V137" i="21"/>
  <c r="I137" i="21"/>
  <c r="V138" i="21"/>
  <c r="I138" i="21"/>
  <c r="V139" i="21"/>
  <c r="I139" i="21"/>
  <c r="V140" i="21"/>
  <c r="I140" i="21"/>
  <c r="V141" i="21"/>
  <c r="I141" i="21"/>
  <c r="V142" i="21"/>
  <c r="I142" i="21"/>
  <c r="V143" i="21"/>
  <c r="I143" i="21"/>
  <c r="V144" i="21"/>
  <c r="I144" i="21"/>
  <c r="V145" i="21"/>
  <c r="I145" i="21"/>
  <c r="V146" i="21"/>
  <c r="I146" i="21"/>
  <c r="V147" i="21"/>
  <c r="I147" i="21"/>
  <c r="V148" i="21"/>
  <c r="I148" i="21"/>
  <c r="V149" i="21"/>
  <c r="I149" i="21"/>
  <c r="V150" i="21"/>
  <c r="I150" i="21"/>
  <c r="V151" i="21"/>
  <c r="I151" i="21"/>
  <c r="V152" i="21"/>
  <c r="I152" i="21"/>
  <c r="V153" i="21"/>
  <c r="I153" i="21"/>
  <c r="V154" i="21"/>
  <c r="I154" i="21"/>
  <c r="V155" i="21"/>
  <c r="I155" i="21"/>
  <c r="V156" i="21"/>
  <c r="I156" i="21"/>
  <c r="V157" i="21"/>
  <c r="I157" i="21"/>
  <c r="V158" i="21"/>
  <c r="I158" i="21"/>
  <c r="V159" i="21"/>
  <c r="I159" i="21"/>
  <c r="V160" i="21"/>
  <c r="I160" i="21"/>
  <c r="V161" i="21"/>
  <c r="I161" i="21"/>
  <c r="V162" i="21"/>
  <c r="I162" i="21"/>
  <c r="V163" i="21"/>
  <c r="I163" i="21"/>
  <c r="V164" i="21"/>
  <c r="I164" i="21"/>
  <c r="V165" i="21"/>
  <c r="I165" i="21"/>
  <c r="V166" i="21"/>
  <c r="I166" i="21"/>
  <c r="V167" i="21"/>
  <c r="I167" i="21"/>
  <c r="V168" i="21"/>
  <c r="I168" i="21"/>
  <c r="V169" i="21"/>
  <c r="I169" i="21"/>
  <c r="V170" i="21"/>
  <c r="I170" i="21"/>
  <c r="V171" i="21"/>
  <c r="I171" i="21"/>
  <c r="V172" i="21"/>
  <c r="I172" i="21"/>
  <c r="V173" i="21"/>
  <c r="I173" i="21"/>
  <c r="V174" i="21"/>
  <c r="I174" i="21"/>
  <c r="V175" i="21"/>
  <c r="I175" i="21"/>
  <c r="V176" i="21"/>
  <c r="I176" i="21"/>
  <c r="V177" i="21"/>
  <c r="I177" i="21"/>
  <c r="V178" i="21"/>
  <c r="I178" i="21"/>
  <c r="V179" i="21"/>
  <c r="I179" i="21"/>
  <c r="V180" i="21"/>
  <c r="I180" i="21"/>
  <c r="V181" i="21"/>
  <c r="I181" i="21"/>
  <c r="V182" i="21"/>
  <c r="I182" i="21"/>
  <c r="V183" i="21"/>
  <c r="I183" i="21"/>
  <c r="V184" i="21"/>
  <c r="I184" i="21"/>
  <c r="V185" i="21"/>
  <c r="I185" i="21"/>
  <c r="V186" i="21"/>
  <c r="I186" i="21"/>
  <c r="V187" i="21"/>
  <c r="I187" i="21"/>
  <c r="V188" i="21"/>
  <c r="I188" i="21"/>
  <c r="V189" i="21"/>
  <c r="I189" i="21"/>
  <c r="V190" i="21"/>
  <c r="I190" i="21"/>
  <c r="V191" i="21"/>
  <c r="I191" i="21"/>
  <c r="V192" i="21"/>
  <c r="I192" i="21"/>
  <c r="V193" i="21"/>
  <c r="I193" i="21"/>
  <c r="V194" i="21"/>
  <c r="I194" i="21"/>
  <c r="V195" i="21"/>
  <c r="I195" i="21"/>
  <c r="V196" i="21"/>
  <c r="I196" i="21"/>
  <c r="V197" i="21"/>
  <c r="I197" i="21"/>
  <c r="V198" i="21"/>
  <c r="I198" i="21"/>
  <c r="V199" i="21"/>
  <c r="I199" i="21"/>
  <c r="V200" i="21"/>
  <c r="I200" i="21"/>
  <c r="V201" i="21"/>
  <c r="I201" i="21"/>
  <c r="V4" i="21"/>
  <c r="I4" i="21"/>
  <c r="A1" i="17"/>
  <c r="B1" i="17"/>
  <c r="B211" i="17" s="1"/>
  <c r="C211" i="17"/>
  <c r="D211" i="17"/>
  <c r="E211" i="17"/>
  <c r="F211" i="17"/>
  <c r="G211" i="17"/>
  <c r="H211" i="17"/>
  <c r="I211" i="17"/>
  <c r="J211" i="17"/>
  <c r="K211" i="17"/>
  <c r="L211" i="17"/>
  <c r="M211" i="17"/>
  <c r="N211" i="17"/>
  <c r="O211" i="17"/>
  <c r="S221" i="7"/>
  <c r="S222" i="7"/>
  <c r="S223" i="7"/>
  <c r="S224" i="7"/>
  <c r="S225" i="7"/>
  <c r="S226" i="7"/>
  <c r="S227" i="7"/>
  <c r="S228" i="7"/>
  <c r="S229" i="7"/>
  <c r="S230" i="7"/>
  <c r="S231" i="7"/>
  <c r="S232" i="7"/>
  <c r="S233" i="7"/>
  <c r="S234" i="7"/>
  <c r="S235" i="7"/>
  <c r="S236" i="7"/>
  <c r="S237" i="7"/>
  <c r="S238" i="7"/>
  <c r="S239" i="7"/>
  <c r="S240" i="7"/>
  <c r="S241" i="7"/>
  <c r="S242" i="7"/>
  <c r="S243" i="7"/>
  <c r="S244" i="7"/>
  <c r="S245" i="7"/>
  <c r="S246" i="7"/>
  <c r="S247" i="7"/>
  <c r="S248" i="7"/>
  <c r="S249" i="7"/>
  <c r="S250" i="7"/>
  <c r="S251" i="7"/>
  <c r="S252" i="7"/>
  <c r="S253" i="7"/>
  <c r="S254" i="7"/>
  <c r="S255" i="7"/>
  <c r="S256" i="7"/>
  <c r="S257" i="7"/>
  <c r="S258" i="7"/>
  <c r="S259" i="7"/>
  <c r="S260" i="7"/>
  <c r="S261" i="7"/>
  <c r="S262" i="7"/>
  <c r="S263" i="7"/>
  <c r="S264" i="7"/>
  <c r="S265" i="7"/>
  <c r="S266" i="7"/>
  <c r="S267" i="7"/>
  <c r="S268" i="7"/>
  <c r="S269" i="7"/>
  <c r="S270" i="7"/>
  <c r="S271" i="7"/>
  <c r="S272" i="7"/>
  <c r="S273" i="7"/>
  <c r="S274" i="7"/>
  <c r="S275" i="7"/>
  <c r="S276" i="7"/>
  <c r="S277" i="7"/>
  <c r="S278" i="7"/>
  <c r="S279" i="7"/>
  <c r="S280" i="7"/>
  <c r="S281" i="7"/>
  <c r="S282" i="7"/>
  <c r="S283" i="7"/>
  <c r="S284" i="7"/>
  <c r="S285" i="7"/>
  <c r="S286" i="7"/>
  <c r="S287" i="7"/>
  <c r="S288" i="7"/>
  <c r="S289" i="7"/>
  <c r="S290" i="7"/>
  <c r="S291" i="7"/>
  <c r="S292" i="7"/>
  <c r="S293" i="7"/>
  <c r="S294" i="7"/>
  <c r="S295" i="7"/>
  <c r="S296" i="7"/>
  <c r="S297" i="7"/>
  <c r="S298" i="7"/>
  <c r="S299" i="7"/>
  <c r="S300" i="7"/>
  <c r="S301" i="7"/>
  <c r="S302" i="7"/>
  <c r="S303" i="7"/>
  <c r="S304" i="7"/>
  <c r="S305" i="7"/>
  <c r="S306" i="7"/>
  <c r="S307" i="7"/>
  <c r="S308" i="7"/>
  <c r="S309" i="7"/>
  <c r="S310" i="7"/>
  <c r="S311" i="7"/>
  <c r="S312" i="7"/>
  <c r="S313" i="7"/>
  <c r="S314" i="7"/>
  <c r="S315" i="7"/>
  <c r="S316" i="7"/>
  <c r="S317" i="7"/>
  <c r="S318" i="7"/>
  <c r="S319" i="7"/>
  <c r="S320" i="7"/>
  <c r="S321" i="7"/>
  <c r="S322" i="7"/>
  <c r="S323" i="7"/>
  <c r="S324" i="7"/>
  <c r="S325" i="7"/>
  <c r="S326" i="7"/>
  <c r="S327" i="7"/>
  <c r="S328" i="7"/>
  <c r="S329" i="7"/>
  <c r="S330" i="7"/>
  <c r="S331" i="7"/>
  <c r="S332" i="7"/>
  <c r="S333" i="7"/>
  <c r="S334" i="7"/>
  <c r="S335" i="7"/>
  <c r="S336" i="7"/>
  <c r="S337" i="7"/>
  <c r="S338" i="7"/>
  <c r="S339" i="7"/>
  <c r="S340" i="7"/>
  <c r="S341" i="7"/>
  <c r="S342" i="7"/>
  <c r="S343" i="7"/>
  <c r="S344" i="7"/>
  <c r="S345" i="7"/>
  <c r="S346" i="7"/>
  <c r="S347" i="7"/>
  <c r="S348" i="7"/>
  <c r="S349" i="7"/>
  <c r="S350" i="7"/>
  <c r="S351" i="7"/>
  <c r="S352" i="7"/>
  <c r="S353" i="7"/>
  <c r="S354" i="7"/>
  <c r="S355" i="7"/>
  <c r="S356" i="7"/>
  <c r="S357" i="7"/>
  <c r="S358" i="7"/>
  <c r="S359" i="7"/>
  <c r="S360" i="7"/>
  <c r="S361" i="7"/>
  <c r="S362" i="7"/>
  <c r="S363" i="7"/>
  <c r="S364" i="7"/>
  <c r="S365" i="7"/>
  <c r="S366" i="7"/>
  <c r="S367" i="7"/>
  <c r="S368" i="7"/>
  <c r="S369" i="7"/>
  <c r="S370" i="7"/>
  <c r="S371" i="7"/>
  <c r="S372" i="7"/>
  <c r="S373" i="7"/>
  <c r="S374" i="7"/>
  <c r="S375" i="7"/>
  <c r="S376" i="7"/>
  <c r="S377" i="7"/>
  <c r="S378" i="7"/>
  <c r="S379" i="7"/>
  <c r="S380" i="7"/>
  <c r="S381" i="7"/>
  <c r="S382" i="7"/>
  <c r="S383" i="7"/>
  <c r="S384" i="7"/>
  <c r="S385" i="7"/>
  <c r="S386" i="7"/>
  <c r="S387" i="7"/>
  <c r="S388" i="7"/>
  <c r="S389" i="7"/>
  <c r="S390" i="7"/>
  <c r="S391" i="7"/>
  <c r="S392" i="7"/>
  <c r="S393" i="7"/>
  <c r="S394" i="7"/>
  <c r="S395" i="7"/>
  <c r="S396" i="7"/>
  <c r="S397" i="7"/>
  <c r="S398" i="7"/>
  <c r="S399" i="7"/>
  <c r="S400" i="7"/>
  <c r="S401" i="7"/>
  <c r="S402" i="7"/>
  <c r="S403" i="7"/>
  <c r="S404" i="7"/>
  <c r="S405" i="7"/>
  <c r="S406" i="7"/>
  <c r="S407" i="7"/>
  <c r="S408" i="7"/>
  <c r="S409" i="7"/>
  <c r="S410" i="7"/>
  <c r="S411" i="7"/>
  <c r="S412" i="7"/>
  <c r="S413" i="7"/>
  <c r="S414" i="7"/>
  <c r="S415" i="7"/>
  <c r="S416" i="7"/>
  <c r="S417" i="7"/>
  <c r="S418" i="7"/>
  <c r="S419" i="7"/>
  <c r="F240" i="7"/>
  <c r="F243" i="7"/>
  <c r="F244" i="7"/>
  <c r="F252" i="7"/>
  <c r="F253" i="7"/>
  <c r="F254" i="7"/>
  <c r="F255" i="7"/>
  <c r="F256" i="7"/>
  <c r="F257" i="7"/>
  <c r="F258" i="7"/>
  <c r="F259" i="7"/>
  <c r="F260" i="7"/>
  <c r="F261" i="7"/>
  <c r="F262" i="7"/>
  <c r="F263" i="7"/>
  <c r="F264" i="7"/>
  <c r="F265" i="7"/>
  <c r="F266" i="7"/>
  <c r="F267" i="7"/>
  <c r="F268" i="7"/>
  <c r="F269" i="7"/>
  <c r="F270" i="7"/>
  <c r="F271" i="7"/>
  <c r="F272" i="7"/>
  <c r="F273" i="7"/>
  <c r="F274" i="7"/>
  <c r="F275" i="7"/>
  <c r="F276" i="7"/>
  <c r="F277" i="7"/>
  <c r="F278" i="7"/>
  <c r="F279" i="7"/>
  <c r="F280" i="7"/>
  <c r="F281" i="7"/>
  <c r="F282" i="7"/>
  <c r="F283" i="7"/>
  <c r="F284" i="7"/>
  <c r="F285" i="7"/>
  <c r="F286" i="7"/>
  <c r="F287" i="7"/>
  <c r="F288" i="7"/>
  <c r="F289" i="7"/>
  <c r="F290" i="7"/>
  <c r="F291" i="7"/>
  <c r="F292" i="7"/>
  <c r="F293" i="7"/>
  <c r="F294" i="7"/>
  <c r="F295" i="7"/>
  <c r="F296" i="7"/>
  <c r="F297" i="7"/>
  <c r="F298" i="7"/>
  <c r="F299" i="7"/>
  <c r="F300" i="7"/>
  <c r="F301" i="7"/>
  <c r="F302" i="7"/>
  <c r="F303" i="7"/>
  <c r="F304" i="7"/>
  <c r="F305" i="7"/>
  <c r="F306" i="7"/>
  <c r="F307" i="7"/>
  <c r="F308" i="7"/>
  <c r="F309" i="7"/>
  <c r="F310" i="7"/>
  <c r="F311" i="7"/>
  <c r="F312" i="7"/>
  <c r="F313" i="7"/>
  <c r="F314" i="7"/>
  <c r="F315" i="7"/>
  <c r="F316" i="7"/>
  <c r="F317" i="7"/>
  <c r="F318" i="7"/>
  <c r="F319" i="7"/>
  <c r="F320" i="7"/>
  <c r="F321" i="7"/>
  <c r="F322" i="7"/>
  <c r="F323" i="7"/>
  <c r="F324" i="7"/>
  <c r="F325" i="7"/>
  <c r="F326" i="7"/>
  <c r="F327" i="7"/>
  <c r="F328" i="7"/>
  <c r="F329" i="7"/>
  <c r="F330" i="7"/>
  <c r="F331" i="7"/>
  <c r="F332" i="7"/>
  <c r="F333" i="7"/>
  <c r="F334" i="7"/>
  <c r="F335" i="7"/>
  <c r="F336" i="7"/>
  <c r="F337" i="7"/>
  <c r="F338" i="7"/>
  <c r="F339" i="7"/>
  <c r="F340" i="7"/>
  <c r="F341" i="7"/>
  <c r="F342" i="7"/>
  <c r="F343" i="7"/>
  <c r="F344" i="7"/>
  <c r="F345" i="7"/>
  <c r="F346" i="7"/>
  <c r="F347" i="7"/>
  <c r="F348" i="7"/>
  <c r="F349" i="7"/>
  <c r="F350" i="7"/>
  <c r="F351" i="7"/>
  <c r="F352" i="7"/>
  <c r="F353" i="7"/>
  <c r="F354" i="7"/>
  <c r="F355" i="7"/>
  <c r="F356" i="7"/>
  <c r="F357" i="7"/>
  <c r="F358" i="7"/>
  <c r="F359" i="7"/>
  <c r="F360" i="7"/>
  <c r="F361" i="7"/>
  <c r="F362" i="7"/>
  <c r="F363" i="7"/>
  <c r="F364" i="7"/>
  <c r="F365" i="7"/>
  <c r="F366" i="7"/>
  <c r="F367" i="7"/>
  <c r="F368" i="7"/>
  <c r="F369" i="7"/>
  <c r="F370" i="7"/>
  <c r="F371" i="7"/>
  <c r="F372" i="7"/>
  <c r="F373" i="7"/>
  <c r="F374" i="7"/>
  <c r="F375" i="7"/>
  <c r="F376" i="7"/>
  <c r="F377" i="7"/>
  <c r="F378" i="7"/>
  <c r="F379" i="7"/>
  <c r="F380" i="7"/>
  <c r="F381" i="7"/>
  <c r="F382" i="7"/>
  <c r="F383" i="7"/>
  <c r="F384" i="7"/>
  <c r="F385" i="7"/>
  <c r="F386" i="7"/>
  <c r="F387" i="7"/>
  <c r="F388" i="7"/>
  <c r="F389" i="7"/>
  <c r="F390" i="7"/>
  <c r="F391" i="7"/>
  <c r="F392" i="7"/>
  <c r="F393" i="7"/>
  <c r="F394" i="7"/>
  <c r="F395" i="7"/>
  <c r="F396" i="7"/>
  <c r="F397" i="7"/>
  <c r="F398" i="7"/>
  <c r="F399" i="7"/>
  <c r="F400" i="7"/>
  <c r="F401" i="7"/>
  <c r="F402" i="7"/>
  <c r="F403" i="7"/>
  <c r="F404" i="7"/>
  <c r="F405" i="7"/>
  <c r="F406" i="7"/>
  <c r="F407" i="7"/>
  <c r="F408" i="7"/>
  <c r="F409" i="7"/>
  <c r="F410" i="7"/>
  <c r="F411" i="7"/>
  <c r="F412" i="7"/>
  <c r="F413" i="7"/>
  <c r="F414" i="7"/>
  <c r="F415" i="7"/>
  <c r="F416" i="7"/>
  <c r="F417" i="7"/>
  <c r="F418" i="7"/>
  <c r="F419" i="7"/>
  <c r="P211" i="17"/>
  <c r="Q211" i="17"/>
  <c r="R211" i="17"/>
  <c r="S211" i="17"/>
  <c r="T211" i="17"/>
  <c r="U211" i="17"/>
  <c r="V211" i="17"/>
  <c r="W211" i="17"/>
  <c r="X211" i="17"/>
  <c r="Y211" i="17"/>
  <c r="Z211" i="17"/>
  <c r="AA211" i="17"/>
  <c r="AB211" i="17"/>
  <c r="BU5" i="21"/>
  <c r="BV5" i="21"/>
  <c r="BW5" i="21"/>
  <c r="BX5" i="21"/>
  <c r="BY5" i="21"/>
  <c r="BZ5" i="21"/>
  <c r="CA5" i="21"/>
  <c r="CB5" i="21"/>
  <c r="BU6" i="21"/>
  <c r="BV6" i="21"/>
  <c r="BW6" i="21"/>
  <c r="BX6" i="21"/>
  <c r="BY6" i="21"/>
  <c r="BZ6" i="21"/>
  <c r="CA6" i="21"/>
  <c r="CB6" i="21"/>
  <c r="BU7" i="21"/>
  <c r="BV7" i="21"/>
  <c r="BW7" i="21"/>
  <c r="BX7" i="21"/>
  <c r="BY7" i="21"/>
  <c r="BZ7" i="21"/>
  <c r="CA7" i="21"/>
  <c r="CB7" i="21"/>
  <c r="BU8" i="21"/>
  <c r="BV8" i="21"/>
  <c r="BW8" i="21"/>
  <c r="BX8" i="21"/>
  <c r="BY8" i="21"/>
  <c r="BZ8" i="21"/>
  <c r="CA8" i="21"/>
  <c r="CB8" i="21"/>
  <c r="BU9" i="21"/>
  <c r="BV9" i="21"/>
  <c r="BW9" i="21"/>
  <c r="BX9" i="21"/>
  <c r="BY9" i="21"/>
  <c r="BZ9" i="21"/>
  <c r="CA9" i="21"/>
  <c r="CB9" i="21"/>
  <c r="BU10" i="21"/>
  <c r="BV10" i="21"/>
  <c r="BW10" i="21"/>
  <c r="BX10" i="21"/>
  <c r="BY10" i="21"/>
  <c r="BZ10" i="21"/>
  <c r="CA10" i="21"/>
  <c r="CB10" i="21"/>
  <c r="BU11" i="21"/>
  <c r="BV11" i="21"/>
  <c r="BW11" i="21"/>
  <c r="BX11" i="21"/>
  <c r="BY11" i="21"/>
  <c r="BZ11" i="21"/>
  <c r="CA11" i="21"/>
  <c r="CB11" i="21"/>
  <c r="BU12" i="21"/>
  <c r="BV12" i="21"/>
  <c r="BW12" i="21"/>
  <c r="BX12" i="21"/>
  <c r="BY12" i="21"/>
  <c r="BZ12" i="21"/>
  <c r="CA12" i="21"/>
  <c r="CB12" i="21"/>
  <c r="BU13" i="21"/>
  <c r="BV13" i="21"/>
  <c r="BW13" i="21"/>
  <c r="BX13" i="21"/>
  <c r="BY13" i="21"/>
  <c r="BZ13" i="21"/>
  <c r="CA13" i="21"/>
  <c r="CB13" i="21"/>
  <c r="BU14" i="21"/>
  <c r="BV14" i="21"/>
  <c r="BW14" i="21"/>
  <c r="BX14" i="21"/>
  <c r="BY14" i="21"/>
  <c r="BZ14" i="21"/>
  <c r="CA14" i="21"/>
  <c r="CB14" i="21"/>
  <c r="BU15" i="21"/>
  <c r="BV15" i="21"/>
  <c r="BW15" i="21"/>
  <c r="BX15" i="21"/>
  <c r="BY15" i="21"/>
  <c r="BZ15" i="21"/>
  <c r="CA15" i="21"/>
  <c r="CB15" i="21"/>
  <c r="BU16" i="21"/>
  <c r="BV16" i="21"/>
  <c r="BW16" i="21"/>
  <c r="BX16" i="21"/>
  <c r="BY16" i="21"/>
  <c r="BZ16" i="21"/>
  <c r="CA16" i="21"/>
  <c r="CB16" i="21"/>
  <c r="BU17" i="21"/>
  <c r="BV17" i="21"/>
  <c r="BW17" i="21"/>
  <c r="BX17" i="21"/>
  <c r="BY17" i="21"/>
  <c r="BZ17" i="21"/>
  <c r="CA17" i="21"/>
  <c r="CB17" i="21"/>
  <c r="BU18" i="21"/>
  <c r="BV18" i="21"/>
  <c r="BW18" i="21"/>
  <c r="BX18" i="21"/>
  <c r="BY18" i="21"/>
  <c r="BZ18" i="21"/>
  <c r="CA18" i="21"/>
  <c r="CB18" i="21"/>
  <c r="BU19" i="21"/>
  <c r="BV19" i="21"/>
  <c r="BW19" i="21"/>
  <c r="BX19" i="21"/>
  <c r="BY19" i="21"/>
  <c r="BZ19" i="21"/>
  <c r="CA19" i="21"/>
  <c r="CB19" i="21"/>
  <c r="BU20" i="21"/>
  <c r="BV20" i="21"/>
  <c r="BW20" i="21"/>
  <c r="BX20" i="21"/>
  <c r="BY20" i="21"/>
  <c r="BZ20" i="21"/>
  <c r="CA20" i="21"/>
  <c r="CB20" i="21"/>
  <c r="BU21" i="21"/>
  <c r="BV21" i="21"/>
  <c r="BW21" i="21"/>
  <c r="BX21" i="21"/>
  <c r="BY21" i="21"/>
  <c r="BZ21" i="21"/>
  <c r="CA21" i="21"/>
  <c r="CB21" i="21"/>
  <c r="BU22" i="21"/>
  <c r="BV22" i="21"/>
  <c r="BW22" i="21"/>
  <c r="BX22" i="21"/>
  <c r="BY22" i="21"/>
  <c r="BZ22" i="21"/>
  <c r="CA22" i="21"/>
  <c r="CB22" i="21"/>
  <c r="BU23" i="21"/>
  <c r="BV23" i="21"/>
  <c r="BW23" i="21"/>
  <c r="BX23" i="21"/>
  <c r="BY23" i="21"/>
  <c r="BZ23" i="21"/>
  <c r="CA23" i="21"/>
  <c r="CB23" i="21"/>
  <c r="BU24" i="21"/>
  <c r="BV24" i="21"/>
  <c r="BW24" i="21"/>
  <c r="BX24" i="21"/>
  <c r="BY24" i="21"/>
  <c r="BZ24" i="21"/>
  <c r="CA24" i="21"/>
  <c r="CB24" i="21"/>
  <c r="BU25" i="21"/>
  <c r="BV25" i="21"/>
  <c r="BW25" i="21"/>
  <c r="BX25" i="21"/>
  <c r="BY25" i="21"/>
  <c r="BZ25" i="21"/>
  <c r="CA25" i="21"/>
  <c r="CB25" i="21"/>
  <c r="BU26" i="21"/>
  <c r="BV26" i="21"/>
  <c r="BW26" i="21"/>
  <c r="BX26" i="21"/>
  <c r="BY26" i="21"/>
  <c r="BZ26" i="21"/>
  <c r="CA26" i="21"/>
  <c r="CB26" i="21"/>
  <c r="BU27" i="21"/>
  <c r="BV27" i="21"/>
  <c r="BW27" i="21"/>
  <c r="BX27" i="21"/>
  <c r="BY27" i="21"/>
  <c r="BZ27" i="21"/>
  <c r="CA27" i="21"/>
  <c r="CB27" i="21"/>
  <c r="BU28" i="21"/>
  <c r="BV28" i="21"/>
  <c r="BW28" i="21"/>
  <c r="BX28" i="21"/>
  <c r="BY28" i="21"/>
  <c r="BZ28" i="21"/>
  <c r="CA28" i="21"/>
  <c r="CB28" i="21"/>
  <c r="BU29" i="21"/>
  <c r="BV29" i="21"/>
  <c r="BW29" i="21"/>
  <c r="BX29" i="21"/>
  <c r="BY29" i="21"/>
  <c r="BZ29" i="21"/>
  <c r="CA29" i="21"/>
  <c r="CB29" i="21"/>
  <c r="BU30" i="21"/>
  <c r="BV30" i="21"/>
  <c r="BW30" i="21"/>
  <c r="BX30" i="21"/>
  <c r="BY30" i="21"/>
  <c r="BZ30" i="21"/>
  <c r="CA30" i="21"/>
  <c r="CB30" i="21"/>
  <c r="BU31" i="21"/>
  <c r="BV31" i="21"/>
  <c r="BW31" i="21"/>
  <c r="BX31" i="21"/>
  <c r="BY31" i="21"/>
  <c r="BZ31" i="21"/>
  <c r="CA31" i="21"/>
  <c r="CB31" i="21"/>
  <c r="BU32" i="21"/>
  <c r="BV32" i="21"/>
  <c r="BW32" i="21"/>
  <c r="BX32" i="21"/>
  <c r="BY32" i="21"/>
  <c r="BZ32" i="21"/>
  <c r="CA32" i="21"/>
  <c r="CB32" i="21"/>
  <c r="BU33" i="21"/>
  <c r="BV33" i="21"/>
  <c r="BW33" i="21"/>
  <c r="BX33" i="21"/>
  <c r="BY33" i="21"/>
  <c r="BZ33" i="21"/>
  <c r="CA33" i="21"/>
  <c r="CB33" i="21"/>
  <c r="BU34" i="21"/>
  <c r="BV34" i="21"/>
  <c r="BW34" i="21"/>
  <c r="BX34" i="21"/>
  <c r="BY34" i="21"/>
  <c r="BZ34" i="21"/>
  <c r="CA34" i="21"/>
  <c r="CB34" i="21"/>
  <c r="BU35" i="21"/>
  <c r="BV35" i="21"/>
  <c r="BW35" i="21"/>
  <c r="BX35" i="21"/>
  <c r="BY35" i="21"/>
  <c r="BZ35" i="21"/>
  <c r="CA35" i="21"/>
  <c r="CB35" i="21"/>
  <c r="BU36" i="21"/>
  <c r="BV36" i="21"/>
  <c r="BW36" i="21"/>
  <c r="BX36" i="21"/>
  <c r="BY36" i="21"/>
  <c r="BZ36" i="21"/>
  <c r="CA36" i="21"/>
  <c r="CB36" i="21"/>
  <c r="BU37" i="21"/>
  <c r="BV37" i="21"/>
  <c r="BW37" i="21"/>
  <c r="BX37" i="21"/>
  <c r="BY37" i="21"/>
  <c r="BZ37" i="21"/>
  <c r="CA37" i="21"/>
  <c r="CB37" i="21"/>
  <c r="BU38" i="21"/>
  <c r="BV38" i="21"/>
  <c r="BW38" i="21"/>
  <c r="BX38" i="21"/>
  <c r="BY38" i="21"/>
  <c r="BZ38" i="21"/>
  <c r="CA38" i="21"/>
  <c r="CB38" i="21"/>
  <c r="BU39" i="21"/>
  <c r="BV39" i="21"/>
  <c r="BW39" i="21"/>
  <c r="BX39" i="21"/>
  <c r="BY39" i="21"/>
  <c r="BZ39" i="21"/>
  <c r="CA39" i="21"/>
  <c r="CB39" i="21"/>
  <c r="BU40" i="21"/>
  <c r="BV40" i="21"/>
  <c r="BW40" i="21"/>
  <c r="BX40" i="21"/>
  <c r="BY40" i="21"/>
  <c r="BZ40" i="21"/>
  <c r="CA40" i="21"/>
  <c r="CB40" i="21"/>
  <c r="BU41" i="21"/>
  <c r="BV41" i="21"/>
  <c r="BW41" i="21"/>
  <c r="BX41" i="21"/>
  <c r="BY41" i="21"/>
  <c r="BZ41" i="21"/>
  <c r="CA41" i="21"/>
  <c r="CB41" i="21"/>
  <c r="BU42" i="21"/>
  <c r="BV42" i="21"/>
  <c r="BW42" i="21"/>
  <c r="BX42" i="21"/>
  <c r="BY42" i="21"/>
  <c r="BZ42" i="21"/>
  <c r="CA42" i="21"/>
  <c r="CB42" i="21"/>
  <c r="BU43" i="21"/>
  <c r="BV43" i="21"/>
  <c r="BW43" i="21"/>
  <c r="BX43" i="21"/>
  <c r="BY43" i="21"/>
  <c r="BZ43" i="21"/>
  <c r="CA43" i="21"/>
  <c r="CB43" i="21"/>
  <c r="BU44" i="21"/>
  <c r="BV44" i="21"/>
  <c r="BW44" i="21"/>
  <c r="BX44" i="21"/>
  <c r="BY44" i="21"/>
  <c r="BZ44" i="21"/>
  <c r="CA44" i="21"/>
  <c r="CB44" i="21"/>
  <c r="BU45" i="21"/>
  <c r="BV45" i="21"/>
  <c r="BW45" i="21"/>
  <c r="BX45" i="21"/>
  <c r="BY45" i="21"/>
  <c r="BZ45" i="21"/>
  <c r="CA45" i="21"/>
  <c r="CB45" i="21"/>
  <c r="BU46" i="21"/>
  <c r="BV46" i="21"/>
  <c r="BW46" i="21"/>
  <c r="BX46" i="21"/>
  <c r="BY46" i="21"/>
  <c r="BZ46" i="21"/>
  <c r="CA46" i="21"/>
  <c r="CB46" i="21"/>
  <c r="BU47" i="21"/>
  <c r="BV47" i="21"/>
  <c r="BW47" i="21"/>
  <c r="BX47" i="21"/>
  <c r="BY47" i="21"/>
  <c r="BZ47" i="21"/>
  <c r="CA47" i="21"/>
  <c r="CB47" i="21"/>
  <c r="BU48" i="21"/>
  <c r="BV48" i="21"/>
  <c r="BW48" i="21"/>
  <c r="BX48" i="21"/>
  <c r="BY48" i="21"/>
  <c r="BZ48" i="21"/>
  <c r="CA48" i="21"/>
  <c r="CB48" i="21"/>
  <c r="BU49" i="21"/>
  <c r="BV49" i="21"/>
  <c r="BW49" i="21"/>
  <c r="BX49" i="21"/>
  <c r="BY49" i="21"/>
  <c r="BZ49" i="21"/>
  <c r="CA49" i="21"/>
  <c r="CB49" i="21"/>
  <c r="BU50" i="21"/>
  <c r="BV50" i="21"/>
  <c r="BW50" i="21"/>
  <c r="BX50" i="21"/>
  <c r="BY50" i="21"/>
  <c r="BZ50" i="21"/>
  <c r="CA50" i="21"/>
  <c r="CB50" i="21"/>
  <c r="BU51" i="21"/>
  <c r="BV51" i="21"/>
  <c r="BW51" i="21"/>
  <c r="BX51" i="21"/>
  <c r="BY51" i="21"/>
  <c r="BZ51" i="21"/>
  <c r="CA51" i="21"/>
  <c r="CB51" i="21"/>
  <c r="BU52" i="21"/>
  <c r="BV52" i="21"/>
  <c r="BW52" i="21"/>
  <c r="BX52" i="21"/>
  <c r="BY52" i="21"/>
  <c r="BZ52" i="21"/>
  <c r="CA52" i="21"/>
  <c r="CB52" i="21"/>
  <c r="BU53" i="21"/>
  <c r="BV53" i="21"/>
  <c r="BW53" i="21"/>
  <c r="BX53" i="21"/>
  <c r="BY53" i="21"/>
  <c r="BZ53" i="21"/>
  <c r="CA53" i="21"/>
  <c r="CB53" i="21"/>
  <c r="BU54" i="21"/>
  <c r="BV54" i="21"/>
  <c r="BW54" i="21"/>
  <c r="BX54" i="21"/>
  <c r="BY54" i="21"/>
  <c r="BZ54" i="21"/>
  <c r="CA54" i="21"/>
  <c r="CB54" i="21"/>
  <c r="BU55" i="21"/>
  <c r="BV55" i="21"/>
  <c r="BW55" i="21"/>
  <c r="BX55" i="21"/>
  <c r="BY55" i="21"/>
  <c r="BZ55" i="21"/>
  <c r="CA55" i="21"/>
  <c r="CB55" i="21"/>
  <c r="BU56" i="21"/>
  <c r="BV56" i="21"/>
  <c r="BW56" i="21"/>
  <c r="BX56" i="21"/>
  <c r="BY56" i="21"/>
  <c r="BZ56" i="21"/>
  <c r="CA56" i="21"/>
  <c r="CB56" i="21"/>
  <c r="BU57" i="21"/>
  <c r="BV57" i="21"/>
  <c r="BW57" i="21"/>
  <c r="BX57" i="21"/>
  <c r="BY57" i="21"/>
  <c r="BZ57" i="21"/>
  <c r="CA57" i="21"/>
  <c r="CB57" i="21"/>
  <c r="BU58" i="21"/>
  <c r="BV58" i="21"/>
  <c r="BW58" i="21"/>
  <c r="BX58" i="21"/>
  <c r="BY58" i="21"/>
  <c r="BZ58" i="21"/>
  <c r="CA58" i="21"/>
  <c r="CB58" i="21"/>
  <c r="BU59" i="21"/>
  <c r="BV59" i="21"/>
  <c r="BW59" i="21"/>
  <c r="BX59" i="21"/>
  <c r="BY59" i="21"/>
  <c r="BZ59" i="21"/>
  <c r="CA59" i="21"/>
  <c r="CB59" i="21"/>
  <c r="BU60" i="21"/>
  <c r="BV60" i="21"/>
  <c r="BW60" i="21"/>
  <c r="BX60" i="21"/>
  <c r="BY60" i="21"/>
  <c r="BZ60" i="21"/>
  <c r="CA60" i="21"/>
  <c r="CB60" i="21"/>
  <c r="BU61" i="21"/>
  <c r="BV61" i="21"/>
  <c r="BW61" i="21"/>
  <c r="BX61" i="21"/>
  <c r="BY61" i="21"/>
  <c r="BZ61" i="21"/>
  <c r="CA61" i="21"/>
  <c r="CB61" i="21"/>
  <c r="BU62" i="21"/>
  <c r="BV62" i="21"/>
  <c r="BW62" i="21"/>
  <c r="BX62" i="21"/>
  <c r="BY62" i="21"/>
  <c r="BZ62" i="21"/>
  <c r="CA62" i="21"/>
  <c r="CB62" i="21"/>
  <c r="BU63" i="21"/>
  <c r="BV63" i="21"/>
  <c r="BW63" i="21"/>
  <c r="BX63" i="21"/>
  <c r="BY63" i="21"/>
  <c r="BZ63" i="21"/>
  <c r="CA63" i="21"/>
  <c r="CB63" i="21"/>
  <c r="BU64" i="21"/>
  <c r="BV64" i="21"/>
  <c r="BW64" i="21"/>
  <c r="BX64" i="21"/>
  <c r="BY64" i="21"/>
  <c r="BZ64" i="21"/>
  <c r="CA64" i="21"/>
  <c r="CB64" i="21"/>
  <c r="BU65" i="21"/>
  <c r="BV65" i="21"/>
  <c r="BW65" i="21"/>
  <c r="BX65" i="21"/>
  <c r="BY65" i="21"/>
  <c r="BZ65" i="21"/>
  <c r="CA65" i="21"/>
  <c r="CB65" i="21"/>
  <c r="BU66" i="21"/>
  <c r="BV66" i="21"/>
  <c r="BW66" i="21"/>
  <c r="BX66" i="21"/>
  <c r="BY66" i="21"/>
  <c r="BZ66" i="21"/>
  <c r="CA66" i="21"/>
  <c r="CB66" i="21"/>
  <c r="BU67" i="21"/>
  <c r="BV67" i="21"/>
  <c r="BW67" i="21"/>
  <c r="BX67" i="21"/>
  <c r="BY67" i="21"/>
  <c r="BZ67" i="21"/>
  <c r="CA67" i="21"/>
  <c r="CB67" i="21"/>
  <c r="BU68" i="21"/>
  <c r="BV68" i="21"/>
  <c r="BW68" i="21"/>
  <c r="BX68" i="21"/>
  <c r="BY68" i="21"/>
  <c r="BZ68" i="21"/>
  <c r="CA68" i="21"/>
  <c r="CB68" i="21"/>
  <c r="BU69" i="21"/>
  <c r="BV69" i="21"/>
  <c r="BW69" i="21"/>
  <c r="BX69" i="21"/>
  <c r="BY69" i="21"/>
  <c r="BZ69" i="21"/>
  <c r="CA69" i="21"/>
  <c r="CB69" i="21"/>
  <c r="BU70" i="21"/>
  <c r="BV70" i="21"/>
  <c r="BW70" i="21"/>
  <c r="BX70" i="21"/>
  <c r="BY70" i="21"/>
  <c r="BZ70" i="21"/>
  <c r="CA70" i="21"/>
  <c r="CB70" i="21"/>
  <c r="BU71" i="21"/>
  <c r="BV71" i="21"/>
  <c r="BW71" i="21"/>
  <c r="BX71" i="21"/>
  <c r="BY71" i="21"/>
  <c r="BZ71" i="21"/>
  <c r="CA71" i="21"/>
  <c r="CB71" i="21"/>
  <c r="BU72" i="21"/>
  <c r="BV72" i="21"/>
  <c r="BW72" i="21"/>
  <c r="BX72" i="21"/>
  <c r="BY72" i="21"/>
  <c r="BZ72" i="21"/>
  <c r="CA72" i="21"/>
  <c r="CB72" i="21"/>
  <c r="BU73" i="21"/>
  <c r="BV73" i="21"/>
  <c r="BW73" i="21"/>
  <c r="BX73" i="21"/>
  <c r="BY73" i="21"/>
  <c r="BZ73" i="21"/>
  <c r="CA73" i="21"/>
  <c r="CB73" i="21"/>
  <c r="BU74" i="21"/>
  <c r="BV74" i="21"/>
  <c r="BW74" i="21"/>
  <c r="BX74" i="21"/>
  <c r="BY74" i="21"/>
  <c r="BZ74" i="21"/>
  <c r="CA74" i="21"/>
  <c r="CB74" i="21"/>
  <c r="BU75" i="21"/>
  <c r="BV75" i="21"/>
  <c r="BW75" i="21"/>
  <c r="BX75" i="21"/>
  <c r="BY75" i="21"/>
  <c r="BZ75" i="21"/>
  <c r="CA75" i="21"/>
  <c r="CB75" i="21"/>
  <c r="BU76" i="21"/>
  <c r="BV76" i="21"/>
  <c r="BW76" i="21"/>
  <c r="BX76" i="21"/>
  <c r="BY76" i="21"/>
  <c r="BZ76" i="21"/>
  <c r="CA76" i="21"/>
  <c r="CB76" i="21"/>
  <c r="BU77" i="21"/>
  <c r="BV77" i="21"/>
  <c r="BW77" i="21"/>
  <c r="BX77" i="21"/>
  <c r="BY77" i="21"/>
  <c r="BZ77" i="21"/>
  <c r="CA77" i="21"/>
  <c r="CB77" i="21"/>
  <c r="BU78" i="21"/>
  <c r="BV78" i="21"/>
  <c r="BW78" i="21"/>
  <c r="BX78" i="21"/>
  <c r="BY78" i="21"/>
  <c r="BZ78" i="21"/>
  <c r="CA78" i="21"/>
  <c r="CB78" i="21"/>
  <c r="BU79" i="21"/>
  <c r="BV79" i="21"/>
  <c r="BW79" i="21"/>
  <c r="BX79" i="21"/>
  <c r="BY79" i="21"/>
  <c r="BZ79" i="21"/>
  <c r="CA79" i="21"/>
  <c r="CB79" i="21"/>
  <c r="BU80" i="21"/>
  <c r="BV80" i="21"/>
  <c r="BW80" i="21"/>
  <c r="BX80" i="21"/>
  <c r="BY80" i="21"/>
  <c r="BZ80" i="21"/>
  <c r="CA80" i="21"/>
  <c r="CB80" i="21"/>
  <c r="BU81" i="21"/>
  <c r="BV81" i="21"/>
  <c r="BW81" i="21"/>
  <c r="BX81" i="21"/>
  <c r="BY81" i="21"/>
  <c r="BZ81" i="21"/>
  <c r="CA81" i="21"/>
  <c r="CB81" i="21"/>
  <c r="BU82" i="21"/>
  <c r="BV82" i="21"/>
  <c r="BW82" i="21"/>
  <c r="BX82" i="21"/>
  <c r="BY82" i="21"/>
  <c r="BZ82" i="21"/>
  <c r="CA82" i="21"/>
  <c r="CB82" i="21"/>
  <c r="BU83" i="21"/>
  <c r="BV83" i="21"/>
  <c r="BW83" i="21"/>
  <c r="BX83" i="21"/>
  <c r="BY83" i="21"/>
  <c r="BZ83" i="21"/>
  <c r="CA83" i="21"/>
  <c r="CB83" i="21"/>
  <c r="BU84" i="21"/>
  <c r="BV84" i="21"/>
  <c r="BW84" i="21"/>
  <c r="BX84" i="21"/>
  <c r="BY84" i="21"/>
  <c r="BZ84" i="21"/>
  <c r="CA84" i="21"/>
  <c r="CB84" i="21"/>
  <c r="BU85" i="21"/>
  <c r="BV85" i="21"/>
  <c r="BW85" i="21"/>
  <c r="BX85" i="21"/>
  <c r="BY85" i="21"/>
  <c r="BZ85" i="21"/>
  <c r="CA85" i="21"/>
  <c r="CB85" i="21"/>
  <c r="BU86" i="21"/>
  <c r="BV86" i="21"/>
  <c r="BW86" i="21"/>
  <c r="BX86" i="21"/>
  <c r="BY86" i="21"/>
  <c r="BZ86" i="21"/>
  <c r="CA86" i="21"/>
  <c r="CB86" i="21"/>
  <c r="BU87" i="21"/>
  <c r="BV87" i="21"/>
  <c r="BW87" i="21"/>
  <c r="BX87" i="21"/>
  <c r="BY87" i="21"/>
  <c r="BZ87" i="21"/>
  <c r="CA87" i="21"/>
  <c r="CB87" i="21"/>
  <c r="BU88" i="21"/>
  <c r="BV88" i="21"/>
  <c r="BW88" i="21"/>
  <c r="BX88" i="21"/>
  <c r="BY88" i="21"/>
  <c r="BZ88" i="21"/>
  <c r="CA88" i="21"/>
  <c r="CB88" i="21"/>
  <c r="BU89" i="21"/>
  <c r="BV89" i="21"/>
  <c r="BW89" i="21"/>
  <c r="BX89" i="21"/>
  <c r="BY89" i="21"/>
  <c r="BZ89" i="21"/>
  <c r="CA89" i="21"/>
  <c r="CB89" i="21"/>
  <c r="BU90" i="21"/>
  <c r="BV90" i="21"/>
  <c r="BW90" i="21"/>
  <c r="BX90" i="21"/>
  <c r="BY90" i="21"/>
  <c r="BZ90" i="21"/>
  <c r="CA90" i="21"/>
  <c r="CB90" i="21"/>
  <c r="BU91" i="21"/>
  <c r="BV91" i="21"/>
  <c r="BW91" i="21"/>
  <c r="BX91" i="21"/>
  <c r="BY91" i="21"/>
  <c r="BZ91" i="21"/>
  <c r="CA91" i="21"/>
  <c r="CB91" i="21"/>
  <c r="BU92" i="21"/>
  <c r="BV92" i="21"/>
  <c r="BW92" i="21"/>
  <c r="BX92" i="21"/>
  <c r="BY92" i="21"/>
  <c r="BZ92" i="21"/>
  <c r="CA92" i="21"/>
  <c r="CB92" i="21"/>
  <c r="BU93" i="21"/>
  <c r="BV93" i="21"/>
  <c r="BW93" i="21"/>
  <c r="BX93" i="21"/>
  <c r="BY93" i="21"/>
  <c r="BZ93" i="21"/>
  <c r="CA93" i="21"/>
  <c r="CB93" i="21"/>
  <c r="BU94" i="21"/>
  <c r="BV94" i="21"/>
  <c r="BW94" i="21"/>
  <c r="BX94" i="21"/>
  <c r="BY94" i="21"/>
  <c r="BZ94" i="21"/>
  <c r="CA94" i="21"/>
  <c r="CB94" i="21"/>
  <c r="BU95" i="21"/>
  <c r="BV95" i="21"/>
  <c r="BW95" i="21"/>
  <c r="BX95" i="21"/>
  <c r="BY95" i="21"/>
  <c r="BZ95" i="21"/>
  <c r="CA95" i="21"/>
  <c r="CB95" i="21"/>
  <c r="BU96" i="21"/>
  <c r="BV96" i="21"/>
  <c r="BW96" i="21"/>
  <c r="BX96" i="21"/>
  <c r="BY96" i="21"/>
  <c r="BZ96" i="21"/>
  <c r="CA96" i="21"/>
  <c r="CB96" i="21"/>
  <c r="BU97" i="21"/>
  <c r="BV97" i="21"/>
  <c r="BW97" i="21"/>
  <c r="BX97" i="21"/>
  <c r="BY97" i="21"/>
  <c r="BZ97" i="21"/>
  <c r="CA97" i="21"/>
  <c r="CB97" i="21"/>
  <c r="BU98" i="21"/>
  <c r="BV98" i="21"/>
  <c r="BW98" i="21"/>
  <c r="BX98" i="21"/>
  <c r="BY98" i="21"/>
  <c r="BZ98" i="21"/>
  <c r="CA98" i="21"/>
  <c r="CB98" i="21"/>
  <c r="BU99" i="21"/>
  <c r="BV99" i="21"/>
  <c r="BW99" i="21"/>
  <c r="BX99" i="21"/>
  <c r="BY99" i="21"/>
  <c r="BZ99" i="21"/>
  <c r="CA99" i="21"/>
  <c r="CB99" i="21"/>
  <c r="BU100" i="21"/>
  <c r="BV100" i="21"/>
  <c r="BW100" i="21"/>
  <c r="BX100" i="21"/>
  <c r="BY100" i="21"/>
  <c r="BZ100" i="21"/>
  <c r="CA100" i="21"/>
  <c r="CB100" i="21"/>
  <c r="BU101" i="21"/>
  <c r="BV101" i="21"/>
  <c r="BW101" i="21"/>
  <c r="BX101" i="21"/>
  <c r="BY101" i="21"/>
  <c r="BZ101" i="21"/>
  <c r="CA101" i="21"/>
  <c r="CB101" i="21"/>
  <c r="BU102" i="21"/>
  <c r="BV102" i="21"/>
  <c r="BW102" i="21"/>
  <c r="BX102" i="21"/>
  <c r="BY102" i="21"/>
  <c r="BZ102" i="21"/>
  <c r="CA102" i="21"/>
  <c r="CB102" i="21"/>
  <c r="BU103" i="21"/>
  <c r="BV103" i="21"/>
  <c r="BW103" i="21"/>
  <c r="BX103" i="21"/>
  <c r="BY103" i="21"/>
  <c r="BZ103" i="21"/>
  <c r="CA103" i="21"/>
  <c r="CB103" i="21"/>
  <c r="BU104" i="21"/>
  <c r="BV104" i="21"/>
  <c r="BW104" i="21"/>
  <c r="BX104" i="21"/>
  <c r="BY104" i="21"/>
  <c r="BZ104" i="21"/>
  <c r="CA104" i="21"/>
  <c r="CB104" i="21"/>
  <c r="BU105" i="21"/>
  <c r="BV105" i="21"/>
  <c r="BW105" i="21"/>
  <c r="BX105" i="21"/>
  <c r="BY105" i="21"/>
  <c r="BZ105" i="21"/>
  <c r="CA105" i="21"/>
  <c r="CB105" i="21"/>
  <c r="BU106" i="21"/>
  <c r="BV106" i="21"/>
  <c r="BW106" i="21"/>
  <c r="BX106" i="21"/>
  <c r="BY106" i="21"/>
  <c r="BZ106" i="21"/>
  <c r="CA106" i="21"/>
  <c r="CB106" i="21"/>
  <c r="BU107" i="21"/>
  <c r="BV107" i="21"/>
  <c r="BW107" i="21"/>
  <c r="BX107" i="21"/>
  <c r="BY107" i="21"/>
  <c r="BZ107" i="21"/>
  <c r="CA107" i="21"/>
  <c r="CB107" i="21"/>
  <c r="BU108" i="21"/>
  <c r="BV108" i="21"/>
  <c r="BW108" i="21"/>
  <c r="BX108" i="21"/>
  <c r="BY108" i="21"/>
  <c r="BZ108" i="21"/>
  <c r="CA108" i="21"/>
  <c r="CB108" i="21"/>
  <c r="BU109" i="21"/>
  <c r="BV109" i="21"/>
  <c r="BW109" i="21"/>
  <c r="BX109" i="21"/>
  <c r="BY109" i="21"/>
  <c r="BZ109" i="21"/>
  <c r="CA109" i="21"/>
  <c r="CB109" i="21"/>
  <c r="BU110" i="21"/>
  <c r="BV110" i="21"/>
  <c r="BW110" i="21"/>
  <c r="BX110" i="21"/>
  <c r="BY110" i="21"/>
  <c r="BZ110" i="21"/>
  <c r="CA110" i="21"/>
  <c r="CB110" i="21"/>
  <c r="BU111" i="21"/>
  <c r="BV111" i="21"/>
  <c r="BW111" i="21"/>
  <c r="BX111" i="21"/>
  <c r="BY111" i="21"/>
  <c r="BZ111" i="21"/>
  <c r="CA111" i="21"/>
  <c r="CB111" i="21"/>
  <c r="BU112" i="21"/>
  <c r="BV112" i="21"/>
  <c r="BW112" i="21"/>
  <c r="BX112" i="21"/>
  <c r="BY112" i="21"/>
  <c r="BZ112" i="21"/>
  <c r="CA112" i="21"/>
  <c r="CB112" i="21"/>
  <c r="BU113" i="21"/>
  <c r="BV113" i="21"/>
  <c r="BW113" i="21"/>
  <c r="BX113" i="21"/>
  <c r="BY113" i="21"/>
  <c r="BZ113" i="21"/>
  <c r="CA113" i="21"/>
  <c r="CB113" i="21"/>
  <c r="BU114" i="21"/>
  <c r="BV114" i="21"/>
  <c r="BW114" i="21"/>
  <c r="BX114" i="21"/>
  <c r="BY114" i="21"/>
  <c r="BZ114" i="21"/>
  <c r="CA114" i="21"/>
  <c r="CB114" i="21"/>
  <c r="BU115" i="21"/>
  <c r="BV115" i="21"/>
  <c r="BW115" i="21"/>
  <c r="BX115" i="21"/>
  <c r="BY115" i="21"/>
  <c r="BZ115" i="21"/>
  <c r="CA115" i="21"/>
  <c r="CB115" i="21"/>
  <c r="BU116" i="21"/>
  <c r="BV116" i="21"/>
  <c r="BW116" i="21"/>
  <c r="BX116" i="21"/>
  <c r="BY116" i="21"/>
  <c r="BZ116" i="21"/>
  <c r="CA116" i="21"/>
  <c r="CB116" i="21"/>
  <c r="BU117" i="21"/>
  <c r="BV117" i="21"/>
  <c r="BW117" i="21"/>
  <c r="BX117" i="21"/>
  <c r="BY117" i="21"/>
  <c r="BZ117" i="21"/>
  <c r="CA117" i="21"/>
  <c r="CB117" i="21"/>
  <c r="BU118" i="21"/>
  <c r="BV118" i="21"/>
  <c r="BW118" i="21"/>
  <c r="BX118" i="21"/>
  <c r="BY118" i="21"/>
  <c r="BZ118" i="21"/>
  <c r="CA118" i="21"/>
  <c r="CB118" i="21"/>
  <c r="BU119" i="21"/>
  <c r="BV119" i="21"/>
  <c r="BW119" i="21"/>
  <c r="BX119" i="21"/>
  <c r="BY119" i="21"/>
  <c r="BZ119" i="21"/>
  <c r="CA119" i="21"/>
  <c r="CB119" i="21"/>
  <c r="BU120" i="21"/>
  <c r="BV120" i="21"/>
  <c r="BW120" i="21"/>
  <c r="BX120" i="21"/>
  <c r="BY120" i="21"/>
  <c r="BZ120" i="21"/>
  <c r="CA120" i="21"/>
  <c r="CB120" i="21"/>
  <c r="BU121" i="21"/>
  <c r="BV121" i="21"/>
  <c r="BW121" i="21"/>
  <c r="BX121" i="21"/>
  <c r="BY121" i="21"/>
  <c r="BZ121" i="21"/>
  <c r="CA121" i="21"/>
  <c r="CB121" i="21"/>
  <c r="BU122" i="21"/>
  <c r="BV122" i="21"/>
  <c r="BW122" i="21"/>
  <c r="BX122" i="21"/>
  <c r="BY122" i="21"/>
  <c r="BZ122" i="21"/>
  <c r="CA122" i="21"/>
  <c r="CB122" i="21"/>
  <c r="BU123" i="21"/>
  <c r="BV123" i="21"/>
  <c r="BW123" i="21"/>
  <c r="BX123" i="21"/>
  <c r="BY123" i="21"/>
  <c r="BZ123" i="21"/>
  <c r="CA123" i="21"/>
  <c r="CB123" i="21"/>
  <c r="BU124" i="21"/>
  <c r="BV124" i="21"/>
  <c r="BW124" i="21"/>
  <c r="BX124" i="21"/>
  <c r="BY124" i="21"/>
  <c r="BZ124" i="21"/>
  <c r="CA124" i="21"/>
  <c r="CB124" i="21"/>
  <c r="BU125" i="21"/>
  <c r="BV125" i="21"/>
  <c r="BW125" i="21"/>
  <c r="BX125" i="21"/>
  <c r="BY125" i="21"/>
  <c r="BZ125" i="21"/>
  <c r="CA125" i="21"/>
  <c r="CB125" i="21"/>
  <c r="BU126" i="21"/>
  <c r="BV126" i="21"/>
  <c r="BW126" i="21"/>
  <c r="BX126" i="21"/>
  <c r="BY126" i="21"/>
  <c r="BZ126" i="21"/>
  <c r="CA126" i="21"/>
  <c r="CB126" i="21"/>
  <c r="BU127" i="21"/>
  <c r="BV127" i="21"/>
  <c r="BW127" i="21"/>
  <c r="BX127" i="21"/>
  <c r="BY127" i="21"/>
  <c r="BZ127" i="21"/>
  <c r="CA127" i="21"/>
  <c r="CB127" i="21"/>
  <c r="BU128" i="21"/>
  <c r="BV128" i="21"/>
  <c r="BW128" i="21"/>
  <c r="BX128" i="21"/>
  <c r="BY128" i="21"/>
  <c r="BZ128" i="21"/>
  <c r="CA128" i="21"/>
  <c r="CB128" i="21"/>
  <c r="BU129" i="21"/>
  <c r="BV129" i="21"/>
  <c r="BW129" i="21"/>
  <c r="BX129" i="21"/>
  <c r="BY129" i="21"/>
  <c r="BZ129" i="21"/>
  <c r="CA129" i="21"/>
  <c r="CB129" i="21"/>
  <c r="BU130" i="21"/>
  <c r="BV130" i="21"/>
  <c r="BW130" i="21"/>
  <c r="BX130" i="21"/>
  <c r="BY130" i="21"/>
  <c r="BZ130" i="21"/>
  <c r="CA130" i="21"/>
  <c r="CB130" i="21"/>
  <c r="BU131" i="21"/>
  <c r="BV131" i="21"/>
  <c r="BW131" i="21"/>
  <c r="BX131" i="21"/>
  <c r="BY131" i="21"/>
  <c r="BZ131" i="21"/>
  <c r="CA131" i="21"/>
  <c r="CB131" i="21"/>
  <c r="BU132" i="21"/>
  <c r="BV132" i="21"/>
  <c r="BW132" i="21"/>
  <c r="BX132" i="21"/>
  <c r="BY132" i="21"/>
  <c r="BZ132" i="21"/>
  <c r="CA132" i="21"/>
  <c r="CB132" i="21"/>
  <c r="BU133" i="21"/>
  <c r="BV133" i="21"/>
  <c r="BW133" i="21"/>
  <c r="BX133" i="21"/>
  <c r="BY133" i="21"/>
  <c r="BZ133" i="21"/>
  <c r="CA133" i="21"/>
  <c r="CB133" i="21"/>
  <c r="BU134" i="21"/>
  <c r="BV134" i="21"/>
  <c r="BW134" i="21"/>
  <c r="BX134" i="21"/>
  <c r="BY134" i="21"/>
  <c r="BZ134" i="21"/>
  <c r="CA134" i="21"/>
  <c r="CB134" i="21"/>
  <c r="BU135" i="21"/>
  <c r="BV135" i="21"/>
  <c r="BW135" i="21"/>
  <c r="BX135" i="21"/>
  <c r="BY135" i="21"/>
  <c r="BZ135" i="21"/>
  <c r="CA135" i="21"/>
  <c r="CB135" i="21"/>
  <c r="BU136" i="21"/>
  <c r="BV136" i="21"/>
  <c r="BW136" i="21"/>
  <c r="BX136" i="21"/>
  <c r="BY136" i="21"/>
  <c r="BZ136" i="21"/>
  <c r="CA136" i="21"/>
  <c r="CB136" i="21"/>
  <c r="BU137" i="21"/>
  <c r="BV137" i="21"/>
  <c r="BW137" i="21"/>
  <c r="BX137" i="21"/>
  <c r="BY137" i="21"/>
  <c r="BZ137" i="21"/>
  <c r="CA137" i="21"/>
  <c r="CB137" i="21"/>
  <c r="BU138" i="21"/>
  <c r="BV138" i="21"/>
  <c r="BW138" i="21"/>
  <c r="BX138" i="21"/>
  <c r="BY138" i="21"/>
  <c r="BZ138" i="21"/>
  <c r="CA138" i="21"/>
  <c r="CB138" i="21"/>
  <c r="BU139" i="21"/>
  <c r="BV139" i="21"/>
  <c r="BW139" i="21"/>
  <c r="BX139" i="21"/>
  <c r="BY139" i="21"/>
  <c r="BZ139" i="21"/>
  <c r="CA139" i="21"/>
  <c r="CB139" i="21"/>
  <c r="BU140" i="21"/>
  <c r="BV140" i="21"/>
  <c r="BW140" i="21"/>
  <c r="BX140" i="21"/>
  <c r="BY140" i="21"/>
  <c r="BZ140" i="21"/>
  <c r="CA140" i="21"/>
  <c r="CB140" i="21"/>
  <c r="BU141" i="21"/>
  <c r="BV141" i="21"/>
  <c r="BW141" i="21"/>
  <c r="BX141" i="21"/>
  <c r="BY141" i="21"/>
  <c r="BZ141" i="21"/>
  <c r="CA141" i="21"/>
  <c r="CB141" i="21"/>
  <c r="BU142" i="21"/>
  <c r="BV142" i="21"/>
  <c r="BW142" i="21"/>
  <c r="BX142" i="21"/>
  <c r="BY142" i="21"/>
  <c r="BZ142" i="21"/>
  <c r="CA142" i="21"/>
  <c r="CB142" i="21"/>
  <c r="BU143" i="21"/>
  <c r="BV143" i="21"/>
  <c r="BW143" i="21"/>
  <c r="BX143" i="21"/>
  <c r="BY143" i="21"/>
  <c r="BZ143" i="21"/>
  <c r="CA143" i="21"/>
  <c r="CB143" i="21"/>
  <c r="BU144" i="21"/>
  <c r="BV144" i="21"/>
  <c r="BW144" i="21"/>
  <c r="BX144" i="21"/>
  <c r="BY144" i="21"/>
  <c r="BZ144" i="21"/>
  <c r="CA144" i="21"/>
  <c r="CB144" i="21"/>
  <c r="BU145" i="21"/>
  <c r="BV145" i="21"/>
  <c r="BW145" i="21"/>
  <c r="BX145" i="21"/>
  <c r="BY145" i="21"/>
  <c r="BZ145" i="21"/>
  <c r="CA145" i="21"/>
  <c r="CB145" i="21"/>
  <c r="BU146" i="21"/>
  <c r="BV146" i="21"/>
  <c r="BW146" i="21"/>
  <c r="BX146" i="21"/>
  <c r="BY146" i="21"/>
  <c r="BZ146" i="21"/>
  <c r="CA146" i="21"/>
  <c r="CB146" i="21"/>
  <c r="BU147" i="21"/>
  <c r="BV147" i="21"/>
  <c r="BW147" i="21"/>
  <c r="BX147" i="21"/>
  <c r="BY147" i="21"/>
  <c r="BZ147" i="21"/>
  <c r="CA147" i="21"/>
  <c r="CB147" i="21"/>
  <c r="BU148" i="21"/>
  <c r="BV148" i="21"/>
  <c r="BW148" i="21"/>
  <c r="BX148" i="21"/>
  <c r="BY148" i="21"/>
  <c r="BZ148" i="21"/>
  <c r="CA148" i="21"/>
  <c r="CB148" i="21"/>
  <c r="BU149" i="21"/>
  <c r="BV149" i="21"/>
  <c r="BW149" i="21"/>
  <c r="BX149" i="21"/>
  <c r="BY149" i="21"/>
  <c r="BZ149" i="21"/>
  <c r="CA149" i="21"/>
  <c r="CB149" i="21"/>
  <c r="BU150" i="21"/>
  <c r="BV150" i="21"/>
  <c r="BW150" i="21"/>
  <c r="BX150" i="21"/>
  <c r="BY150" i="21"/>
  <c r="BZ150" i="21"/>
  <c r="CA150" i="21"/>
  <c r="CB150" i="21"/>
  <c r="BU151" i="21"/>
  <c r="BV151" i="21"/>
  <c r="BW151" i="21"/>
  <c r="BX151" i="21"/>
  <c r="BY151" i="21"/>
  <c r="BZ151" i="21"/>
  <c r="CA151" i="21"/>
  <c r="CB151" i="21"/>
  <c r="BU152" i="21"/>
  <c r="BV152" i="21"/>
  <c r="BW152" i="21"/>
  <c r="BX152" i="21"/>
  <c r="BY152" i="21"/>
  <c r="BZ152" i="21"/>
  <c r="CA152" i="21"/>
  <c r="CB152" i="21"/>
  <c r="BU153" i="21"/>
  <c r="BV153" i="21"/>
  <c r="BW153" i="21"/>
  <c r="BX153" i="21"/>
  <c r="BY153" i="21"/>
  <c r="BZ153" i="21"/>
  <c r="CA153" i="21"/>
  <c r="CB153" i="21"/>
  <c r="BU154" i="21"/>
  <c r="BV154" i="21"/>
  <c r="BW154" i="21"/>
  <c r="BX154" i="21"/>
  <c r="BY154" i="21"/>
  <c r="BZ154" i="21"/>
  <c r="CA154" i="21"/>
  <c r="CB154" i="21"/>
  <c r="BU155" i="21"/>
  <c r="BV155" i="21"/>
  <c r="BW155" i="21"/>
  <c r="BX155" i="21"/>
  <c r="BY155" i="21"/>
  <c r="BZ155" i="21"/>
  <c r="CA155" i="21"/>
  <c r="CB155" i="21"/>
  <c r="BU156" i="21"/>
  <c r="BV156" i="21"/>
  <c r="BW156" i="21"/>
  <c r="BX156" i="21"/>
  <c r="BY156" i="21"/>
  <c r="BZ156" i="21"/>
  <c r="CA156" i="21"/>
  <c r="CB156" i="21"/>
  <c r="BU157" i="21"/>
  <c r="BV157" i="21"/>
  <c r="BW157" i="21"/>
  <c r="BX157" i="21"/>
  <c r="BY157" i="21"/>
  <c r="BZ157" i="21"/>
  <c r="CA157" i="21"/>
  <c r="CB157" i="21"/>
  <c r="BU158" i="21"/>
  <c r="BV158" i="21"/>
  <c r="BW158" i="21"/>
  <c r="BX158" i="21"/>
  <c r="BY158" i="21"/>
  <c r="BZ158" i="21"/>
  <c r="CA158" i="21"/>
  <c r="CB158" i="21"/>
  <c r="BU159" i="21"/>
  <c r="BV159" i="21"/>
  <c r="BW159" i="21"/>
  <c r="BX159" i="21"/>
  <c r="BY159" i="21"/>
  <c r="BZ159" i="21"/>
  <c r="CA159" i="21"/>
  <c r="CB159" i="21"/>
  <c r="BU160" i="21"/>
  <c r="BV160" i="21"/>
  <c r="BW160" i="21"/>
  <c r="BX160" i="21"/>
  <c r="BY160" i="21"/>
  <c r="BZ160" i="21"/>
  <c r="CA160" i="21"/>
  <c r="CB160" i="21"/>
  <c r="BU161" i="21"/>
  <c r="BV161" i="21"/>
  <c r="BW161" i="21"/>
  <c r="BX161" i="21"/>
  <c r="BY161" i="21"/>
  <c r="BZ161" i="21"/>
  <c r="CA161" i="21"/>
  <c r="CB161" i="21"/>
  <c r="BU162" i="21"/>
  <c r="BV162" i="21"/>
  <c r="BW162" i="21"/>
  <c r="BX162" i="21"/>
  <c r="BY162" i="21"/>
  <c r="BZ162" i="21"/>
  <c r="CA162" i="21"/>
  <c r="CB162" i="21"/>
  <c r="BU163" i="21"/>
  <c r="BV163" i="21"/>
  <c r="BW163" i="21"/>
  <c r="BX163" i="21"/>
  <c r="BY163" i="21"/>
  <c r="BZ163" i="21"/>
  <c r="CA163" i="21"/>
  <c r="CB163" i="21"/>
  <c r="BU164" i="21"/>
  <c r="BV164" i="21"/>
  <c r="BW164" i="21"/>
  <c r="BX164" i="21"/>
  <c r="BY164" i="21"/>
  <c r="BZ164" i="21"/>
  <c r="CA164" i="21"/>
  <c r="CB164" i="21"/>
  <c r="BU165" i="21"/>
  <c r="BV165" i="21"/>
  <c r="BW165" i="21"/>
  <c r="BX165" i="21"/>
  <c r="BY165" i="21"/>
  <c r="BZ165" i="21"/>
  <c r="CA165" i="21"/>
  <c r="CB165" i="21"/>
  <c r="BU166" i="21"/>
  <c r="BV166" i="21"/>
  <c r="BW166" i="21"/>
  <c r="BX166" i="21"/>
  <c r="BY166" i="21"/>
  <c r="BZ166" i="21"/>
  <c r="CA166" i="21"/>
  <c r="CB166" i="21"/>
  <c r="BU167" i="21"/>
  <c r="BV167" i="21"/>
  <c r="BW167" i="21"/>
  <c r="BX167" i="21"/>
  <c r="BY167" i="21"/>
  <c r="BZ167" i="21"/>
  <c r="CA167" i="21"/>
  <c r="CB167" i="21"/>
  <c r="BU168" i="21"/>
  <c r="BV168" i="21"/>
  <c r="BW168" i="21"/>
  <c r="BX168" i="21"/>
  <c r="BY168" i="21"/>
  <c r="BZ168" i="21"/>
  <c r="CA168" i="21"/>
  <c r="CB168" i="21"/>
  <c r="BU169" i="21"/>
  <c r="BV169" i="21"/>
  <c r="BW169" i="21"/>
  <c r="BX169" i="21"/>
  <c r="BY169" i="21"/>
  <c r="BZ169" i="21"/>
  <c r="CA169" i="21"/>
  <c r="CB169" i="21"/>
  <c r="BU170" i="21"/>
  <c r="BV170" i="21"/>
  <c r="BW170" i="21"/>
  <c r="BX170" i="21"/>
  <c r="BY170" i="21"/>
  <c r="BZ170" i="21"/>
  <c r="CA170" i="21"/>
  <c r="CB170" i="21"/>
  <c r="BU171" i="21"/>
  <c r="BV171" i="21"/>
  <c r="BW171" i="21"/>
  <c r="BX171" i="21"/>
  <c r="BY171" i="21"/>
  <c r="BZ171" i="21"/>
  <c r="CA171" i="21"/>
  <c r="CB171" i="21"/>
  <c r="BU172" i="21"/>
  <c r="BV172" i="21"/>
  <c r="BW172" i="21"/>
  <c r="BX172" i="21"/>
  <c r="BY172" i="21"/>
  <c r="BZ172" i="21"/>
  <c r="CA172" i="21"/>
  <c r="CB172" i="21"/>
  <c r="BU173" i="21"/>
  <c r="BV173" i="21"/>
  <c r="BW173" i="21"/>
  <c r="BX173" i="21"/>
  <c r="BY173" i="21"/>
  <c r="BZ173" i="21"/>
  <c r="CA173" i="21"/>
  <c r="CB173" i="21"/>
  <c r="BU174" i="21"/>
  <c r="BV174" i="21"/>
  <c r="BW174" i="21"/>
  <c r="BX174" i="21"/>
  <c r="BY174" i="21"/>
  <c r="BZ174" i="21"/>
  <c r="CA174" i="21"/>
  <c r="CB174" i="21"/>
  <c r="BU175" i="21"/>
  <c r="BV175" i="21"/>
  <c r="BW175" i="21"/>
  <c r="BX175" i="21"/>
  <c r="BY175" i="21"/>
  <c r="BZ175" i="21"/>
  <c r="CA175" i="21"/>
  <c r="CB175" i="21"/>
  <c r="BU176" i="21"/>
  <c r="BV176" i="21"/>
  <c r="BW176" i="21"/>
  <c r="BX176" i="21"/>
  <c r="BY176" i="21"/>
  <c r="BZ176" i="21"/>
  <c r="CA176" i="21"/>
  <c r="CB176" i="21"/>
  <c r="BU177" i="21"/>
  <c r="BV177" i="21"/>
  <c r="BW177" i="21"/>
  <c r="BX177" i="21"/>
  <c r="BY177" i="21"/>
  <c r="BZ177" i="21"/>
  <c r="CA177" i="21"/>
  <c r="CB177" i="21"/>
  <c r="BU178" i="21"/>
  <c r="BV178" i="21"/>
  <c r="BW178" i="21"/>
  <c r="BX178" i="21"/>
  <c r="BY178" i="21"/>
  <c r="BZ178" i="21"/>
  <c r="CA178" i="21"/>
  <c r="CB178" i="21"/>
  <c r="BU179" i="21"/>
  <c r="BV179" i="21"/>
  <c r="BW179" i="21"/>
  <c r="BX179" i="21"/>
  <c r="BY179" i="21"/>
  <c r="BZ179" i="21"/>
  <c r="CA179" i="21"/>
  <c r="CB179" i="21"/>
  <c r="BU180" i="21"/>
  <c r="BV180" i="21"/>
  <c r="BW180" i="21"/>
  <c r="BX180" i="21"/>
  <c r="BY180" i="21"/>
  <c r="BZ180" i="21"/>
  <c r="CA180" i="21"/>
  <c r="CB180" i="21"/>
  <c r="BU181" i="21"/>
  <c r="BV181" i="21"/>
  <c r="BW181" i="21"/>
  <c r="BX181" i="21"/>
  <c r="BY181" i="21"/>
  <c r="BZ181" i="21"/>
  <c r="CA181" i="21"/>
  <c r="CB181" i="21"/>
  <c r="BU182" i="21"/>
  <c r="BV182" i="21"/>
  <c r="BW182" i="21"/>
  <c r="BX182" i="21"/>
  <c r="BY182" i="21"/>
  <c r="BZ182" i="21"/>
  <c r="CA182" i="21"/>
  <c r="CB182" i="21"/>
  <c r="BU183" i="21"/>
  <c r="BV183" i="21"/>
  <c r="BW183" i="21"/>
  <c r="BX183" i="21"/>
  <c r="BY183" i="21"/>
  <c r="BZ183" i="21"/>
  <c r="CA183" i="21"/>
  <c r="CB183" i="21"/>
  <c r="BU184" i="21"/>
  <c r="BV184" i="21"/>
  <c r="BW184" i="21"/>
  <c r="BX184" i="21"/>
  <c r="BY184" i="21"/>
  <c r="BZ184" i="21"/>
  <c r="CA184" i="21"/>
  <c r="CB184" i="21"/>
  <c r="BU185" i="21"/>
  <c r="BV185" i="21"/>
  <c r="BW185" i="21"/>
  <c r="BX185" i="21"/>
  <c r="BY185" i="21"/>
  <c r="BZ185" i="21"/>
  <c r="CA185" i="21"/>
  <c r="CB185" i="21"/>
  <c r="BU186" i="21"/>
  <c r="BV186" i="21"/>
  <c r="BW186" i="21"/>
  <c r="BX186" i="21"/>
  <c r="BY186" i="21"/>
  <c r="BZ186" i="21"/>
  <c r="CA186" i="21"/>
  <c r="CB186" i="21"/>
  <c r="BU187" i="21"/>
  <c r="BV187" i="21"/>
  <c r="BW187" i="21"/>
  <c r="BX187" i="21"/>
  <c r="BY187" i="21"/>
  <c r="BZ187" i="21"/>
  <c r="CA187" i="21"/>
  <c r="CB187" i="21"/>
  <c r="BU188" i="21"/>
  <c r="BV188" i="21"/>
  <c r="BW188" i="21"/>
  <c r="BX188" i="21"/>
  <c r="BY188" i="21"/>
  <c r="BZ188" i="21"/>
  <c r="CA188" i="21"/>
  <c r="CB188" i="21"/>
  <c r="BU189" i="21"/>
  <c r="BV189" i="21"/>
  <c r="BW189" i="21"/>
  <c r="BX189" i="21"/>
  <c r="BY189" i="21"/>
  <c r="BZ189" i="21"/>
  <c r="CA189" i="21"/>
  <c r="CB189" i="21"/>
  <c r="BU190" i="21"/>
  <c r="BV190" i="21"/>
  <c r="BW190" i="21"/>
  <c r="BX190" i="21"/>
  <c r="BY190" i="21"/>
  <c r="BZ190" i="21"/>
  <c r="CA190" i="21"/>
  <c r="CB190" i="21"/>
  <c r="BU191" i="21"/>
  <c r="BV191" i="21"/>
  <c r="BW191" i="21"/>
  <c r="BX191" i="21"/>
  <c r="BY191" i="21"/>
  <c r="BZ191" i="21"/>
  <c r="CA191" i="21"/>
  <c r="CB191" i="21"/>
  <c r="BU192" i="21"/>
  <c r="BV192" i="21"/>
  <c r="BW192" i="21"/>
  <c r="BX192" i="21"/>
  <c r="BY192" i="21"/>
  <c r="BZ192" i="21"/>
  <c r="CA192" i="21"/>
  <c r="CB192" i="21"/>
  <c r="BU193" i="21"/>
  <c r="BV193" i="21"/>
  <c r="BW193" i="21"/>
  <c r="BX193" i="21"/>
  <c r="BY193" i="21"/>
  <c r="BZ193" i="21"/>
  <c r="CA193" i="21"/>
  <c r="CB193" i="21"/>
  <c r="BU194" i="21"/>
  <c r="BV194" i="21"/>
  <c r="BW194" i="21"/>
  <c r="BX194" i="21"/>
  <c r="BY194" i="21"/>
  <c r="BZ194" i="21"/>
  <c r="CA194" i="21"/>
  <c r="CB194" i="21"/>
  <c r="BU195" i="21"/>
  <c r="BV195" i="21"/>
  <c r="BW195" i="21"/>
  <c r="BX195" i="21"/>
  <c r="BY195" i="21"/>
  <c r="BZ195" i="21"/>
  <c r="CA195" i="21"/>
  <c r="CB195" i="21"/>
  <c r="BU196" i="21"/>
  <c r="BV196" i="21"/>
  <c r="BW196" i="21"/>
  <c r="BX196" i="21"/>
  <c r="BY196" i="21"/>
  <c r="BZ196" i="21"/>
  <c r="CA196" i="21"/>
  <c r="CB196" i="21"/>
  <c r="BU197" i="21"/>
  <c r="BV197" i="21"/>
  <c r="BW197" i="21"/>
  <c r="BX197" i="21"/>
  <c r="BY197" i="21"/>
  <c r="BZ197" i="21"/>
  <c r="CA197" i="21"/>
  <c r="CB197" i="21"/>
  <c r="BU198" i="21"/>
  <c r="BV198" i="21"/>
  <c r="BW198" i="21"/>
  <c r="BX198" i="21"/>
  <c r="BY198" i="21"/>
  <c r="BZ198" i="21"/>
  <c r="CA198" i="21"/>
  <c r="CB198" i="21"/>
  <c r="BU199" i="21"/>
  <c r="BV199" i="21"/>
  <c r="BW199" i="21"/>
  <c r="BX199" i="21"/>
  <c r="BY199" i="21"/>
  <c r="BZ199" i="21"/>
  <c r="CA199" i="21"/>
  <c r="CB199" i="21"/>
  <c r="BU200" i="21"/>
  <c r="BV200" i="21"/>
  <c r="BW200" i="21"/>
  <c r="BX200" i="21"/>
  <c r="BY200" i="21"/>
  <c r="BZ200" i="21"/>
  <c r="CA200" i="21"/>
  <c r="CB200" i="21"/>
  <c r="BU201" i="21"/>
  <c r="BV201" i="21"/>
  <c r="BW201" i="21"/>
  <c r="BX201" i="21"/>
  <c r="BY201" i="21"/>
  <c r="BZ201" i="21"/>
  <c r="CA201" i="21"/>
  <c r="CB201" i="21"/>
  <c r="BU4" i="21"/>
  <c r="BV4" i="21"/>
  <c r="BW4" i="21"/>
  <c r="BX4" i="21"/>
  <c r="BY4" i="21"/>
  <c r="BZ4" i="21"/>
  <c r="CA4" i="21"/>
  <c r="CB4" i="21"/>
  <c r="W1" i="21"/>
  <c r="X1" i="21"/>
  <c r="Y1" i="21"/>
  <c r="AD1" i="21"/>
  <c r="AE1" i="21"/>
  <c r="AF1" i="21"/>
  <c r="AG1" i="21"/>
  <c r="AH1" i="21"/>
  <c r="AJ1" i="21"/>
  <c r="AK1" i="21"/>
  <c r="AL1" i="21"/>
  <c r="AM1" i="21"/>
  <c r="AN1" i="21"/>
  <c r="AO1" i="21"/>
  <c r="AP1" i="21"/>
  <c r="AQ1" i="21"/>
  <c r="AR1" i="21"/>
  <c r="AS1" i="21"/>
  <c r="AT1" i="21"/>
  <c r="AU1" i="21"/>
  <c r="AV1" i="21"/>
  <c r="AW1" i="21"/>
  <c r="AX1" i="21"/>
  <c r="AY1" i="21"/>
  <c r="AZ1" i="21"/>
  <c r="BA1" i="21"/>
  <c r="BB1" i="21"/>
  <c r="BC1" i="21"/>
  <c r="BD1" i="21"/>
  <c r="BE1" i="21"/>
  <c r="BF1" i="21"/>
  <c r="BG1" i="21"/>
  <c r="BH1" i="21"/>
  <c r="BI1" i="21"/>
  <c r="BJ1" i="21"/>
  <c r="BK1" i="21"/>
  <c r="BL1" i="21"/>
  <c r="BM1" i="21"/>
  <c r="BN1" i="21"/>
  <c r="BO1" i="21"/>
  <c r="BP1" i="21"/>
  <c r="BQ1" i="21"/>
  <c r="BR1" i="21"/>
  <c r="BS1" i="21"/>
  <c r="BT1" i="21"/>
  <c r="BU1" i="21"/>
  <c r="BV1" i="21"/>
  <c r="BW1" i="21"/>
  <c r="BX1" i="21"/>
  <c r="BY1" i="21"/>
  <c r="BZ1" i="21"/>
  <c r="CA1" i="21"/>
  <c r="CB1" i="21"/>
  <c r="J4" i="21"/>
  <c r="K4" i="21"/>
  <c r="L4" i="21"/>
  <c r="M4" i="21"/>
  <c r="N4" i="21"/>
  <c r="O4" i="21"/>
  <c r="P4" i="21"/>
  <c r="Q4" i="21"/>
  <c r="R4" i="21"/>
  <c r="S4" i="21"/>
  <c r="T4" i="21"/>
  <c r="U4" i="21"/>
  <c r="W4" i="21"/>
  <c r="X4" i="21"/>
  <c r="Y4" i="21"/>
  <c r="Z4" i="21"/>
  <c r="AA4" i="21"/>
  <c r="AB4" i="21"/>
  <c r="AC4" i="21"/>
  <c r="AD4" i="21"/>
  <c r="AE4" i="21"/>
  <c r="AF4" i="21"/>
  <c r="AG4" i="21"/>
  <c r="AH4" i="21"/>
  <c r="AJ4" i="21"/>
  <c r="AK4" i="21"/>
  <c r="AL4" i="21"/>
  <c r="AM4" i="21"/>
  <c r="AN4" i="21"/>
  <c r="AO4" i="21"/>
  <c r="AP4" i="21"/>
  <c r="AQ4" i="21"/>
  <c r="AR4" i="21"/>
  <c r="AS4" i="21"/>
  <c r="AT4" i="21"/>
  <c r="AU4" i="21"/>
  <c r="AV4" i="21"/>
  <c r="AW4" i="21"/>
  <c r="AX4" i="21"/>
  <c r="AY4" i="21"/>
  <c r="AZ4" i="21"/>
  <c r="BA4" i="21"/>
  <c r="BB4" i="21"/>
  <c r="BC4" i="21"/>
  <c r="BD4" i="21"/>
  <c r="BE4" i="21"/>
  <c r="BF4" i="21"/>
  <c r="BG4" i="21"/>
  <c r="BH4" i="21"/>
  <c r="BI4" i="21"/>
  <c r="BJ4" i="21"/>
  <c r="BK4" i="21"/>
  <c r="BL4" i="21"/>
  <c r="BM4" i="21"/>
  <c r="BN4" i="21"/>
  <c r="BO4" i="21"/>
  <c r="BP4" i="21"/>
  <c r="BQ4" i="21"/>
  <c r="BR4" i="21"/>
  <c r="BS4" i="21"/>
  <c r="BT4" i="21"/>
  <c r="J5" i="21"/>
  <c r="K5" i="21"/>
  <c r="L5" i="21"/>
  <c r="M5" i="21"/>
  <c r="N5" i="21"/>
  <c r="O5" i="21"/>
  <c r="P5" i="21"/>
  <c r="Q5" i="21"/>
  <c r="R5" i="21"/>
  <c r="S5" i="21"/>
  <c r="T5" i="21"/>
  <c r="U5" i="21"/>
  <c r="W5" i="21"/>
  <c r="X5" i="21"/>
  <c r="Y5" i="21"/>
  <c r="Z5" i="21"/>
  <c r="AA5" i="21"/>
  <c r="AB5" i="21"/>
  <c r="AC5" i="21"/>
  <c r="AD5" i="21"/>
  <c r="AE5" i="21"/>
  <c r="AF5" i="21"/>
  <c r="AG5" i="21"/>
  <c r="AH5" i="21"/>
  <c r="AJ5" i="21"/>
  <c r="AK5" i="21"/>
  <c r="AL5" i="21"/>
  <c r="AM5" i="21"/>
  <c r="AN5" i="21"/>
  <c r="AO5" i="21"/>
  <c r="AP5" i="21"/>
  <c r="AQ5" i="21"/>
  <c r="AR5" i="21"/>
  <c r="AS5" i="21"/>
  <c r="AT5" i="21"/>
  <c r="AU5" i="21"/>
  <c r="AV5" i="21"/>
  <c r="AW5" i="21"/>
  <c r="AX5" i="21"/>
  <c r="AY5" i="21"/>
  <c r="AZ5" i="21"/>
  <c r="BA5" i="21"/>
  <c r="BB5" i="21"/>
  <c r="BC5" i="21"/>
  <c r="BD5" i="21"/>
  <c r="BE5" i="21"/>
  <c r="BF5" i="21"/>
  <c r="BG5" i="21"/>
  <c r="BH5" i="21"/>
  <c r="BI5" i="21"/>
  <c r="BJ5" i="21"/>
  <c r="BK5" i="21"/>
  <c r="BL5" i="21"/>
  <c r="BM5" i="21"/>
  <c r="BN5" i="21"/>
  <c r="BO5" i="21"/>
  <c r="BP5" i="21"/>
  <c r="BQ5" i="21"/>
  <c r="BR5" i="21"/>
  <c r="BS5" i="21"/>
  <c r="BT5" i="21"/>
  <c r="J6" i="21"/>
  <c r="K6" i="21"/>
  <c r="L6" i="21"/>
  <c r="M6" i="21"/>
  <c r="N6" i="21"/>
  <c r="O6" i="21"/>
  <c r="P6" i="21"/>
  <c r="Q6" i="21"/>
  <c r="R6" i="21"/>
  <c r="S6" i="21"/>
  <c r="T6" i="21"/>
  <c r="U6" i="21"/>
  <c r="W6" i="21"/>
  <c r="X6" i="21"/>
  <c r="Y6" i="21"/>
  <c r="Z6" i="21"/>
  <c r="AA6" i="21"/>
  <c r="AB6" i="21"/>
  <c r="AC6" i="21"/>
  <c r="AD6" i="21"/>
  <c r="AE6" i="21"/>
  <c r="AF6" i="21"/>
  <c r="AG6" i="21"/>
  <c r="AH6" i="21"/>
  <c r="AJ6" i="21"/>
  <c r="AK6" i="21"/>
  <c r="AL6" i="21"/>
  <c r="AM6" i="21"/>
  <c r="AN6" i="21"/>
  <c r="AO6" i="21"/>
  <c r="AP6" i="21"/>
  <c r="AQ6" i="21"/>
  <c r="AR6" i="21"/>
  <c r="AS6" i="21"/>
  <c r="AT6" i="21"/>
  <c r="AU6" i="21"/>
  <c r="AV6" i="21"/>
  <c r="AW6" i="21"/>
  <c r="AX6" i="21"/>
  <c r="AY6" i="21"/>
  <c r="AZ6" i="21"/>
  <c r="BA6" i="21"/>
  <c r="BB6" i="21"/>
  <c r="BC6" i="21"/>
  <c r="BD6" i="21"/>
  <c r="BE6" i="21"/>
  <c r="BF6" i="21"/>
  <c r="BG6" i="21"/>
  <c r="BH6" i="21"/>
  <c r="BI6" i="21"/>
  <c r="BJ6" i="21"/>
  <c r="BK6" i="21"/>
  <c r="BL6" i="21"/>
  <c r="BM6" i="21"/>
  <c r="BN6" i="21"/>
  <c r="BO6" i="21"/>
  <c r="BP6" i="21"/>
  <c r="BQ6" i="21"/>
  <c r="BR6" i="21"/>
  <c r="BS6" i="21"/>
  <c r="BT6" i="21"/>
  <c r="J7" i="21"/>
  <c r="K7" i="21"/>
  <c r="L7" i="21"/>
  <c r="M7" i="21"/>
  <c r="N7" i="21"/>
  <c r="O7" i="21"/>
  <c r="P7" i="21"/>
  <c r="Q7" i="21"/>
  <c r="R7" i="21"/>
  <c r="S7" i="21"/>
  <c r="T7" i="21"/>
  <c r="U7" i="21"/>
  <c r="W7" i="21"/>
  <c r="X7" i="21"/>
  <c r="Y7" i="21"/>
  <c r="Z7" i="21"/>
  <c r="AA7" i="21"/>
  <c r="AB7" i="21"/>
  <c r="AC7" i="21"/>
  <c r="AD7" i="21"/>
  <c r="AE7" i="21"/>
  <c r="AF7" i="21"/>
  <c r="AG7" i="21"/>
  <c r="AH7" i="21"/>
  <c r="AJ7" i="21"/>
  <c r="AK7" i="21"/>
  <c r="AL7" i="21"/>
  <c r="AM7" i="21"/>
  <c r="AN7" i="21"/>
  <c r="AO7" i="21"/>
  <c r="AP7" i="21"/>
  <c r="AQ7" i="21"/>
  <c r="AR7" i="21"/>
  <c r="AS7" i="21"/>
  <c r="AT7" i="21"/>
  <c r="AU7" i="21"/>
  <c r="AV7" i="21"/>
  <c r="AW7" i="21"/>
  <c r="AX7" i="21"/>
  <c r="AY7" i="21"/>
  <c r="AZ7" i="21"/>
  <c r="BA7" i="21"/>
  <c r="BB7" i="21"/>
  <c r="BC7" i="21"/>
  <c r="BD7" i="21"/>
  <c r="BE7" i="21"/>
  <c r="BF7" i="21"/>
  <c r="BG7" i="21"/>
  <c r="BH7" i="21"/>
  <c r="BI7" i="21"/>
  <c r="BJ7" i="21"/>
  <c r="BK7" i="21"/>
  <c r="BL7" i="21"/>
  <c r="BM7" i="21"/>
  <c r="BN7" i="21"/>
  <c r="BO7" i="21"/>
  <c r="BP7" i="21"/>
  <c r="BQ7" i="21"/>
  <c r="BR7" i="21"/>
  <c r="BS7" i="21"/>
  <c r="BT7" i="21"/>
  <c r="J8" i="21"/>
  <c r="K8" i="21"/>
  <c r="L8" i="21"/>
  <c r="M8" i="21"/>
  <c r="N8" i="21"/>
  <c r="O8" i="21"/>
  <c r="P8" i="21"/>
  <c r="Q8" i="21"/>
  <c r="R8" i="21"/>
  <c r="S8" i="21"/>
  <c r="T8" i="21"/>
  <c r="U8" i="21"/>
  <c r="W8" i="21"/>
  <c r="X8" i="21"/>
  <c r="Y8" i="21"/>
  <c r="Z8" i="21"/>
  <c r="AA8" i="21"/>
  <c r="AB8" i="21"/>
  <c r="AC8" i="21"/>
  <c r="AD8" i="21"/>
  <c r="AE8" i="21"/>
  <c r="AF8" i="21"/>
  <c r="AG8" i="21"/>
  <c r="AH8" i="21"/>
  <c r="AJ8" i="21"/>
  <c r="AK8" i="21"/>
  <c r="AL8" i="21"/>
  <c r="AM8" i="21"/>
  <c r="AN8" i="21"/>
  <c r="AO8" i="21"/>
  <c r="AP8" i="21"/>
  <c r="AQ8" i="21"/>
  <c r="AR8" i="21"/>
  <c r="AS8" i="21"/>
  <c r="AT8" i="21"/>
  <c r="AU8" i="21"/>
  <c r="AV8" i="21"/>
  <c r="AW8" i="21"/>
  <c r="AX8" i="21"/>
  <c r="AY8" i="21"/>
  <c r="AZ8" i="21"/>
  <c r="BA8" i="21"/>
  <c r="BB8" i="21"/>
  <c r="BC8" i="21"/>
  <c r="BD8" i="21"/>
  <c r="BE8" i="21"/>
  <c r="BF8" i="21"/>
  <c r="BG8" i="21"/>
  <c r="BH8" i="21"/>
  <c r="BI8" i="21"/>
  <c r="BJ8" i="21"/>
  <c r="BK8" i="21"/>
  <c r="BL8" i="21"/>
  <c r="BM8" i="21"/>
  <c r="BN8" i="21"/>
  <c r="BO8" i="21"/>
  <c r="BP8" i="21"/>
  <c r="BQ8" i="21"/>
  <c r="BR8" i="21"/>
  <c r="BS8" i="21"/>
  <c r="BT8" i="21"/>
  <c r="J9" i="21"/>
  <c r="K9" i="21"/>
  <c r="L9" i="21"/>
  <c r="M9" i="21"/>
  <c r="N9" i="21"/>
  <c r="O9" i="21"/>
  <c r="P9" i="21"/>
  <c r="Q9" i="21"/>
  <c r="R9" i="21"/>
  <c r="S9" i="21"/>
  <c r="T9" i="21"/>
  <c r="U9" i="21"/>
  <c r="W9" i="21"/>
  <c r="X9" i="21"/>
  <c r="Y9" i="21"/>
  <c r="Z9" i="21"/>
  <c r="AA9" i="21"/>
  <c r="AB9" i="21"/>
  <c r="AC9" i="21"/>
  <c r="AD9" i="21"/>
  <c r="AE9" i="21"/>
  <c r="AF9" i="21"/>
  <c r="AG9" i="21"/>
  <c r="AH9" i="21"/>
  <c r="AJ9" i="21"/>
  <c r="AK9" i="21"/>
  <c r="AL9" i="21"/>
  <c r="AM9" i="21"/>
  <c r="AN9" i="21"/>
  <c r="AO9" i="21"/>
  <c r="AP9" i="21"/>
  <c r="AQ9" i="21"/>
  <c r="AR9" i="21"/>
  <c r="AS9" i="21"/>
  <c r="AT9" i="21"/>
  <c r="AU9" i="21"/>
  <c r="AV9" i="21"/>
  <c r="AW9" i="21"/>
  <c r="AX9" i="21"/>
  <c r="AY9" i="21"/>
  <c r="AZ9" i="21"/>
  <c r="BA9" i="21"/>
  <c r="BB9" i="21"/>
  <c r="BC9" i="21"/>
  <c r="BD9" i="21"/>
  <c r="BE9" i="21"/>
  <c r="BF9" i="21"/>
  <c r="BG9" i="21"/>
  <c r="BH9" i="21"/>
  <c r="BI9" i="21"/>
  <c r="BJ9" i="21"/>
  <c r="BK9" i="21"/>
  <c r="BL9" i="21"/>
  <c r="BM9" i="21"/>
  <c r="BN9" i="21"/>
  <c r="BO9" i="21"/>
  <c r="BP9" i="21"/>
  <c r="BQ9" i="21"/>
  <c r="BR9" i="21"/>
  <c r="BS9" i="21"/>
  <c r="BT9" i="21"/>
  <c r="J10" i="21"/>
  <c r="K10" i="21"/>
  <c r="L10" i="21"/>
  <c r="M10" i="21"/>
  <c r="N10" i="21"/>
  <c r="O10" i="21"/>
  <c r="P10" i="21"/>
  <c r="Q10" i="21"/>
  <c r="R10" i="21"/>
  <c r="S10" i="21"/>
  <c r="T10" i="21"/>
  <c r="U10" i="21"/>
  <c r="W10" i="21"/>
  <c r="X10" i="21"/>
  <c r="Y10" i="21"/>
  <c r="Z10" i="21"/>
  <c r="AA10" i="21"/>
  <c r="AB10" i="21"/>
  <c r="AC10" i="21"/>
  <c r="AD10" i="21"/>
  <c r="AE10" i="21"/>
  <c r="AF10" i="21"/>
  <c r="AG10" i="21"/>
  <c r="AH10" i="21"/>
  <c r="AJ10" i="21"/>
  <c r="AK10" i="21"/>
  <c r="AL10" i="21"/>
  <c r="AM10" i="21"/>
  <c r="AN10" i="21"/>
  <c r="AO10" i="21"/>
  <c r="AP10" i="21"/>
  <c r="AQ10" i="21"/>
  <c r="AR10" i="21"/>
  <c r="AS10" i="21"/>
  <c r="AT10" i="21"/>
  <c r="AU10" i="21"/>
  <c r="AV10" i="21"/>
  <c r="AW10" i="21"/>
  <c r="AX10" i="21"/>
  <c r="AY10" i="21"/>
  <c r="AZ10" i="21"/>
  <c r="BA10" i="21"/>
  <c r="BB10" i="21"/>
  <c r="BC10" i="21"/>
  <c r="BD10" i="21"/>
  <c r="BE10" i="21"/>
  <c r="BF10" i="21"/>
  <c r="BG10" i="21"/>
  <c r="BH10" i="21"/>
  <c r="BI10" i="21"/>
  <c r="BJ10" i="21"/>
  <c r="BK10" i="21"/>
  <c r="BL10" i="21"/>
  <c r="BM10" i="21"/>
  <c r="BN10" i="21"/>
  <c r="BO10" i="21"/>
  <c r="BP10" i="21"/>
  <c r="BQ10" i="21"/>
  <c r="BR10" i="21"/>
  <c r="BS10" i="21"/>
  <c r="BT10" i="21"/>
  <c r="J11" i="21"/>
  <c r="K11" i="21"/>
  <c r="L11" i="21"/>
  <c r="M11" i="21"/>
  <c r="N11" i="21"/>
  <c r="O11" i="21"/>
  <c r="P11" i="21"/>
  <c r="Q11" i="21"/>
  <c r="R11" i="21"/>
  <c r="S11" i="21"/>
  <c r="T11" i="21"/>
  <c r="U11" i="21"/>
  <c r="W11" i="21"/>
  <c r="X11" i="21"/>
  <c r="Y11" i="21"/>
  <c r="Z11" i="21"/>
  <c r="AA11" i="21"/>
  <c r="AB11" i="21"/>
  <c r="AC11" i="21"/>
  <c r="AD11" i="21"/>
  <c r="AE11" i="21"/>
  <c r="AF11" i="21"/>
  <c r="AG11" i="21"/>
  <c r="AH11" i="21"/>
  <c r="AJ11" i="21"/>
  <c r="AK11" i="21"/>
  <c r="AL11" i="21"/>
  <c r="AM11" i="21"/>
  <c r="AN11" i="21"/>
  <c r="AO11" i="21"/>
  <c r="AP11" i="21"/>
  <c r="AQ11" i="21"/>
  <c r="AR11" i="21"/>
  <c r="AS11" i="21"/>
  <c r="AT11" i="21"/>
  <c r="AU11" i="21"/>
  <c r="AV11" i="21"/>
  <c r="AW11" i="21"/>
  <c r="AX11" i="21"/>
  <c r="AY11" i="21"/>
  <c r="AZ11" i="21"/>
  <c r="BA11" i="21"/>
  <c r="BB11" i="21"/>
  <c r="BC11" i="21"/>
  <c r="BD11" i="21"/>
  <c r="BE11" i="21"/>
  <c r="BF11" i="21"/>
  <c r="BG11" i="21"/>
  <c r="BH11" i="21"/>
  <c r="BI11" i="21"/>
  <c r="BJ11" i="21"/>
  <c r="BK11" i="21"/>
  <c r="BL11" i="21"/>
  <c r="BM11" i="21"/>
  <c r="BN11" i="21"/>
  <c r="BO11" i="21"/>
  <c r="BP11" i="21"/>
  <c r="BQ11" i="21"/>
  <c r="BR11" i="21"/>
  <c r="BS11" i="21"/>
  <c r="BT11" i="21"/>
  <c r="J12" i="21"/>
  <c r="K12" i="21"/>
  <c r="L12" i="21"/>
  <c r="M12" i="21"/>
  <c r="N12" i="21"/>
  <c r="O12" i="21"/>
  <c r="P12" i="21"/>
  <c r="Q12" i="21"/>
  <c r="R12" i="21"/>
  <c r="S12" i="21"/>
  <c r="T12" i="21"/>
  <c r="U12" i="21"/>
  <c r="W12" i="21"/>
  <c r="X12" i="21"/>
  <c r="Y12" i="21"/>
  <c r="Z12" i="21"/>
  <c r="AA12" i="21"/>
  <c r="AB12" i="21"/>
  <c r="AC12" i="21"/>
  <c r="AD12" i="21"/>
  <c r="AE12" i="21"/>
  <c r="AF12" i="21"/>
  <c r="AG12" i="21"/>
  <c r="AH12" i="21"/>
  <c r="AJ12" i="21"/>
  <c r="AK12" i="21"/>
  <c r="AL12" i="21"/>
  <c r="AM12" i="21"/>
  <c r="AN12" i="21"/>
  <c r="AO12" i="21"/>
  <c r="AP12" i="21"/>
  <c r="AQ12" i="21"/>
  <c r="AR12" i="21"/>
  <c r="AS12" i="21"/>
  <c r="AT12" i="21"/>
  <c r="AU12" i="21"/>
  <c r="AV12" i="21"/>
  <c r="AW12" i="21"/>
  <c r="AX12" i="21"/>
  <c r="AY12" i="21"/>
  <c r="AZ12" i="21"/>
  <c r="BA12" i="21"/>
  <c r="BB12" i="21"/>
  <c r="BC12" i="21"/>
  <c r="BD12" i="21"/>
  <c r="BE12" i="21"/>
  <c r="BF12" i="21"/>
  <c r="BG12" i="21"/>
  <c r="BH12" i="21"/>
  <c r="BI12" i="21"/>
  <c r="BJ12" i="21"/>
  <c r="BK12" i="21"/>
  <c r="BL12" i="21"/>
  <c r="BM12" i="21"/>
  <c r="BN12" i="21"/>
  <c r="BO12" i="21"/>
  <c r="BP12" i="21"/>
  <c r="BQ12" i="21"/>
  <c r="BR12" i="21"/>
  <c r="BS12" i="21"/>
  <c r="BT12" i="21"/>
  <c r="J13" i="21"/>
  <c r="K13" i="21"/>
  <c r="L13" i="21"/>
  <c r="M13" i="21"/>
  <c r="N13" i="21"/>
  <c r="O13" i="21"/>
  <c r="P13" i="21"/>
  <c r="Q13" i="21"/>
  <c r="R13" i="21"/>
  <c r="S13" i="21"/>
  <c r="T13" i="21"/>
  <c r="U13" i="21"/>
  <c r="W13" i="21"/>
  <c r="X13" i="21"/>
  <c r="Y13" i="21"/>
  <c r="Z13" i="21"/>
  <c r="AA13" i="21"/>
  <c r="AB13" i="21"/>
  <c r="AC13" i="21"/>
  <c r="AD13" i="21"/>
  <c r="AE13" i="21"/>
  <c r="AF13" i="21"/>
  <c r="AG13" i="21"/>
  <c r="AH13" i="21"/>
  <c r="AJ13" i="21"/>
  <c r="AK13" i="21"/>
  <c r="AL13" i="21"/>
  <c r="AM13" i="21"/>
  <c r="AN13" i="21"/>
  <c r="AO13" i="21"/>
  <c r="AP13" i="21"/>
  <c r="AQ13" i="21"/>
  <c r="AR13" i="21"/>
  <c r="AS13" i="21"/>
  <c r="AT13" i="21"/>
  <c r="AU13" i="21"/>
  <c r="AV13" i="21"/>
  <c r="AW13" i="21"/>
  <c r="AX13" i="21"/>
  <c r="AY13" i="21"/>
  <c r="AZ13" i="21"/>
  <c r="BA13" i="21"/>
  <c r="BB13" i="21"/>
  <c r="BC13" i="21"/>
  <c r="BD13" i="21"/>
  <c r="BE13" i="21"/>
  <c r="BF13" i="21"/>
  <c r="BG13" i="21"/>
  <c r="BH13" i="21"/>
  <c r="BI13" i="21"/>
  <c r="BJ13" i="21"/>
  <c r="BK13" i="21"/>
  <c r="BL13" i="21"/>
  <c r="BM13" i="21"/>
  <c r="BN13" i="21"/>
  <c r="BO13" i="21"/>
  <c r="BP13" i="21"/>
  <c r="BQ13" i="21"/>
  <c r="BR13" i="21"/>
  <c r="BS13" i="21"/>
  <c r="BT13" i="21"/>
  <c r="J14" i="21"/>
  <c r="K14" i="21"/>
  <c r="L14" i="21"/>
  <c r="M14" i="21"/>
  <c r="N14" i="21"/>
  <c r="O14" i="21"/>
  <c r="P14" i="21"/>
  <c r="Q14" i="21"/>
  <c r="R14" i="21"/>
  <c r="S14" i="21"/>
  <c r="T14" i="21"/>
  <c r="U14" i="21"/>
  <c r="W14" i="21"/>
  <c r="X14" i="21"/>
  <c r="Y14" i="21"/>
  <c r="Z14" i="21"/>
  <c r="AA14" i="21"/>
  <c r="AB14" i="21"/>
  <c r="AC14" i="21"/>
  <c r="AD14" i="21"/>
  <c r="AE14" i="21"/>
  <c r="AF14" i="21"/>
  <c r="AG14" i="21"/>
  <c r="AH14" i="21"/>
  <c r="AJ14" i="21"/>
  <c r="AK14" i="21"/>
  <c r="AL14" i="21"/>
  <c r="AM14" i="21"/>
  <c r="AN14" i="21"/>
  <c r="AO14" i="21"/>
  <c r="AP14" i="21"/>
  <c r="AQ14" i="21"/>
  <c r="AR14" i="21"/>
  <c r="AS14" i="21"/>
  <c r="AT14" i="21"/>
  <c r="AU14" i="21"/>
  <c r="AV14" i="21"/>
  <c r="AW14" i="21"/>
  <c r="AX14" i="21"/>
  <c r="AY14" i="21"/>
  <c r="AZ14" i="21"/>
  <c r="BA14" i="21"/>
  <c r="BB14" i="21"/>
  <c r="BC14" i="21"/>
  <c r="BD14" i="21"/>
  <c r="BE14" i="21"/>
  <c r="BF14" i="21"/>
  <c r="BG14" i="21"/>
  <c r="BH14" i="21"/>
  <c r="BI14" i="21"/>
  <c r="BJ14" i="21"/>
  <c r="BK14" i="21"/>
  <c r="BL14" i="21"/>
  <c r="BM14" i="21"/>
  <c r="BN14" i="21"/>
  <c r="BO14" i="21"/>
  <c r="BP14" i="21"/>
  <c r="BQ14" i="21"/>
  <c r="BR14" i="21"/>
  <c r="BS14" i="21"/>
  <c r="BT14" i="21"/>
  <c r="J15" i="21"/>
  <c r="K15" i="21"/>
  <c r="L15" i="21"/>
  <c r="M15" i="21"/>
  <c r="N15" i="21"/>
  <c r="O15" i="21"/>
  <c r="P15" i="21"/>
  <c r="Q15" i="21"/>
  <c r="R15" i="21"/>
  <c r="S15" i="21"/>
  <c r="T15" i="21"/>
  <c r="U15" i="21"/>
  <c r="W15" i="21"/>
  <c r="X15" i="21"/>
  <c r="Y15" i="21"/>
  <c r="Z15" i="21"/>
  <c r="AA15" i="21"/>
  <c r="AB15" i="21"/>
  <c r="AC15" i="21"/>
  <c r="AD15" i="21"/>
  <c r="AE15" i="21"/>
  <c r="AF15" i="21"/>
  <c r="AG15" i="21"/>
  <c r="AH15" i="21"/>
  <c r="AJ15" i="21"/>
  <c r="AK15" i="21"/>
  <c r="AL15" i="21"/>
  <c r="AM15" i="21"/>
  <c r="AN15" i="21"/>
  <c r="AO15" i="21"/>
  <c r="AP15" i="21"/>
  <c r="AQ15" i="21"/>
  <c r="AR15" i="21"/>
  <c r="AS15" i="21"/>
  <c r="AT15" i="21"/>
  <c r="AU15" i="21"/>
  <c r="AV15" i="21"/>
  <c r="AW15" i="21"/>
  <c r="AX15" i="21"/>
  <c r="AY15" i="21"/>
  <c r="AZ15" i="21"/>
  <c r="BA15" i="21"/>
  <c r="BB15" i="21"/>
  <c r="BC15" i="21"/>
  <c r="BD15" i="21"/>
  <c r="BE15" i="21"/>
  <c r="BF15" i="21"/>
  <c r="BG15" i="21"/>
  <c r="BH15" i="21"/>
  <c r="BI15" i="21"/>
  <c r="BJ15" i="21"/>
  <c r="BK15" i="21"/>
  <c r="BL15" i="21"/>
  <c r="BM15" i="21"/>
  <c r="BN15" i="21"/>
  <c r="BO15" i="21"/>
  <c r="BP15" i="21"/>
  <c r="BQ15" i="21"/>
  <c r="BR15" i="21"/>
  <c r="BS15" i="21"/>
  <c r="BT15" i="21"/>
  <c r="J16" i="21"/>
  <c r="K16" i="21"/>
  <c r="L16" i="21"/>
  <c r="M16" i="21"/>
  <c r="N16" i="21"/>
  <c r="O16" i="21"/>
  <c r="P16" i="21"/>
  <c r="Q16" i="21"/>
  <c r="R16" i="21"/>
  <c r="S16" i="21"/>
  <c r="T16" i="21"/>
  <c r="U16" i="21"/>
  <c r="W16" i="21"/>
  <c r="X16" i="21"/>
  <c r="Y16" i="21"/>
  <c r="Z16" i="21"/>
  <c r="AA16" i="21"/>
  <c r="AB16" i="21"/>
  <c r="AC16" i="21"/>
  <c r="AD16" i="21"/>
  <c r="AE16" i="21"/>
  <c r="AF16" i="21"/>
  <c r="AG16" i="21"/>
  <c r="AH16" i="21"/>
  <c r="AJ16" i="21"/>
  <c r="AK16" i="21"/>
  <c r="AL16" i="21"/>
  <c r="AM16" i="21"/>
  <c r="AN16" i="21"/>
  <c r="AO16" i="21"/>
  <c r="AP16" i="21"/>
  <c r="AQ16" i="21"/>
  <c r="AR16" i="21"/>
  <c r="AS16" i="21"/>
  <c r="AT16" i="21"/>
  <c r="AU16" i="21"/>
  <c r="AV16" i="21"/>
  <c r="AW16" i="21"/>
  <c r="AX16" i="21"/>
  <c r="AY16" i="21"/>
  <c r="AZ16" i="21"/>
  <c r="BA16" i="21"/>
  <c r="BB16" i="21"/>
  <c r="BC16" i="21"/>
  <c r="BD16" i="21"/>
  <c r="BE16" i="21"/>
  <c r="BF16" i="21"/>
  <c r="BG16" i="21"/>
  <c r="BH16" i="21"/>
  <c r="BI16" i="21"/>
  <c r="BJ16" i="21"/>
  <c r="BK16" i="21"/>
  <c r="BL16" i="21"/>
  <c r="BM16" i="21"/>
  <c r="BN16" i="21"/>
  <c r="BO16" i="21"/>
  <c r="BP16" i="21"/>
  <c r="BQ16" i="21"/>
  <c r="BR16" i="21"/>
  <c r="BS16" i="21"/>
  <c r="BT16" i="21"/>
  <c r="J17" i="21"/>
  <c r="K17" i="21"/>
  <c r="L17" i="21"/>
  <c r="M17" i="21"/>
  <c r="N17" i="21"/>
  <c r="O17" i="21"/>
  <c r="P17" i="21"/>
  <c r="Q17" i="21"/>
  <c r="R17" i="21"/>
  <c r="S17" i="21"/>
  <c r="T17" i="21"/>
  <c r="U17" i="21"/>
  <c r="W17" i="21"/>
  <c r="X17" i="21"/>
  <c r="Y17" i="21"/>
  <c r="Z17" i="21"/>
  <c r="AA17" i="21"/>
  <c r="AB17" i="21"/>
  <c r="AC17" i="21"/>
  <c r="AD17" i="21"/>
  <c r="AE17" i="21"/>
  <c r="AF17" i="21"/>
  <c r="AG17" i="21"/>
  <c r="AH17" i="21"/>
  <c r="AJ17" i="21"/>
  <c r="AK17" i="21"/>
  <c r="AL17" i="21"/>
  <c r="AM17" i="21"/>
  <c r="AN17" i="21"/>
  <c r="AO17" i="21"/>
  <c r="AP17" i="21"/>
  <c r="AQ17" i="21"/>
  <c r="AR17" i="21"/>
  <c r="AS17" i="21"/>
  <c r="AT17" i="21"/>
  <c r="AU17" i="21"/>
  <c r="AV17" i="21"/>
  <c r="AW17" i="21"/>
  <c r="AX17" i="21"/>
  <c r="AY17" i="21"/>
  <c r="AZ17" i="21"/>
  <c r="BA17" i="21"/>
  <c r="BB17" i="21"/>
  <c r="BC17" i="21"/>
  <c r="BD17" i="21"/>
  <c r="BE17" i="21"/>
  <c r="BF17" i="21"/>
  <c r="BG17" i="21"/>
  <c r="BH17" i="21"/>
  <c r="BI17" i="21"/>
  <c r="BJ17" i="21"/>
  <c r="BK17" i="21"/>
  <c r="BL17" i="21"/>
  <c r="BM17" i="21"/>
  <c r="BN17" i="21"/>
  <c r="BO17" i="21"/>
  <c r="BP17" i="21"/>
  <c r="BQ17" i="21"/>
  <c r="BR17" i="21"/>
  <c r="BS17" i="21"/>
  <c r="BT17" i="21"/>
  <c r="J18" i="21"/>
  <c r="K18" i="21"/>
  <c r="L18" i="21"/>
  <c r="M18" i="21"/>
  <c r="N18" i="21"/>
  <c r="O18" i="21"/>
  <c r="P18" i="21"/>
  <c r="Q18" i="21"/>
  <c r="R18" i="21"/>
  <c r="S18" i="21"/>
  <c r="T18" i="21"/>
  <c r="U18" i="21"/>
  <c r="W18" i="21"/>
  <c r="X18" i="21"/>
  <c r="Y18" i="21"/>
  <c r="Z18" i="21"/>
  <c r="AA18" i="21"/>
  <c r="AB18" i="21"/>
  <c r="AC18" i="21"/>
  <c r="AD18" i="21"/>
  <c r="AE18" i="21"/>
  <c r="AF18" i="21"/>
  <c r="AG18" i="21"/>
  <c r="AH18" i="21"/>
  <c r="AJ18" i="21"/>
  <c r="AK18" i="21"/>
  <c r="AL18" i="21"/>
  <c r="AM18" i="21"/>
  <c r="AN18" i="21"/>
  <c r="AO18" i="21"/>
  <c r="AP18" i="21"/>
  <c r="AQ18" i="21"/>
  <c r="AR18" i="21"/>
  <c r="AS18" i="21"/>
  <c r="AT18" i="21"/>
  <c r="AU18" i="21"/>
  <c r="AV18" i="21"/>
  <c r="AW18" i="21"/>
  <c r="AX18" i="21"/>
  <c r="AY18" i="21"/>
  <c r="AZ18" i="21"/>
  <c r="BA18" i="21"/>
  <c r="BB18" i="21"/>
  <c r="BC18" i="21"/>
  <c r="BD18" i="21"/>
  <c r="BE18" i="21"/>
  <c r="BF18" i="21"/>
  <c r="BG18" i="21"/>
  <c r="BH18" i="21"/>
  <c r="BI18" i="21"/>
  <c r="BJ18" i="21"/>
  <c r="BK18" i="21"/>
  <c r="BL18" i="21"/>
  <c r="BM18" i="21"/>
  <c r="BN18" i="21"/>
  <c r="BO18" i="21"/>
  <c r="BP18" i="21"/>
  <c r="BQ18" i="21"/>
  <c r="BR18" i="21"/>
  <c r="BS18" i="21"/>
  <c r="BT18" i="21"/>
  <c r="J19" i="21"/>
  <c r="K19" i="21"/>
  <c r="L19" i="21"/>
  <c r="M19" i="21"/>
  <c r="N19" i="21"/>
  <c r="O19" i="21"/>
  <c r="P19" i="21"/>
  <c r="Q19" i="21"/>
  <c r="R19" i="21"/>
  <c r="S19" i="21"/>
  <c r="T19" i="21"/>
  <c r="U19" i="21"/>
  <c r="W19" i="21"/>
  <c r="X19" i="21"/>
  <c r="Y19" i="21"/>
  <c r="Z19" i="21"/>
  <c r="AA19" i="21"/>
  <c r="AB19" i="21"/>
  <c r="AC19" i="21"/>
  <c r="AD19" i="21"/>
  <c r="AE19" i="21"/>
  <c r="AF19" i="21"/>
  <c r="AG19" i="21"/>
  <c r="AH19" i="21"/>
  <c r="AJ19" i="21"/>
  <c r="AK19" i="21"/>
  <c r="AL19" i="21"/>
  <c r="AM19" i="21"/>
  <c r="AN19" i="21"/>
  <c r="AO19" i="21"/>
  <c r="AP19" i="21"/>
  <c r="AQ19" i="21"/>
  <c r="AR19" i="21"/>
  <c r="AS19" i="21"/>
  <c r="AT19" i="21"/>
  <c r="AU19" i="21"/>
  <c r="AV19" i="21"/>
  <c r="AW19" i="21"/>
  <c r="AX19" i="21"/>
  <c r="AY19" i="21"/>
  <c r="AZ19" i="21"/>
  <c r="BA19" i="21"/>
  <c r="BB19" i="21"/>
  <c r="BC19" i="21"/>
  <c r="BD19" i="21"/>
  <c r="BE19" i="21"/>
  <c r="BF19" i="21"/>
  <c r="BG19" i="21"/>
  <c r="BH19" i="21"/>
  <c r="BI19" i="21"/>
  <c r="BJ19" i="21"/>
  <c r="BK19" i="21"/>
  <c r="BL19" i="21"/>
  <c r="BM19" i="21"/>
  <c r="BN19" i="21"/>
  <c r="BO19" i="21"/>
  <c r="BP19" i="21"/>
  <c r="BQ19" i="21"/>
  <c r="BR19" i="21"/>
  <c r="BS19" i="21"/>
  <c r="BT19" i="21"/>
  <c r="J20" i="21"/>
  <c r="K20" i="21"/>
  <c r="L20" i="21"/>
  <c r="M20" i="21"/>
  <c r="N20" i="21"/>
  <c r="O20" i="21"/>
  <c r="P20" i="21"/>
  <c r="Q20" i="21"/>
  <c r="R20" i="21"/>
  <c r="S20" i="21"/>
  <c r="T20" i="21"/>
  <c r="U20" i="21"/>
  <c r="W20" i="21"/>
  <c r="X20" i="21"/>
  <c r="Y20" i="21"/>
  <c r="Z20" i="21"/>
  <c r="AA20" i="21"/>
  <c r="AB20" i="21"/>
  <c r="AC20" i="21"/>
  <c r="AD20" i="21"/>
  <c r="AE20" i="21"/>
  <c r="AF20" i="21"/>
  <c r="AG20" i="21"/>
  <c r="AH20" i="21"/>
  <c r="AJ20" i="21"/>
  <c r="AK20" i="21"/>
  <c r="AL20" i="21"/>
  <c r="AM20" i="21"/>
  <c r="AN20" i="21"/>
  <c r="AO20" i="21"/>
  <c r="AP20" i="21"/>
  <c r="AQ20" i="21"/>
  <c r="AR20" i="21"/>
  <c r="AS20" i="21"/>
  <c r="AT20" i="21"/>
  <c r="AU20" i="21"/>
  <c r="AV20" i="21"/>
  <c r="AW20" i="21"/>
  <c r="AX20" i="21"/>
  <c r="AY20" i="21"/>
  <c r="AZ20" i="21"/>
  <c r="BA20" i="21"/>
  <c r="BB20" i="21"/>
  <c r="BC20" i="21"/>
  <c r="BD20" i="21"/>
  <c r="BE20" i="21"/>
  <c r="BF20" i="21"/>
  <c r="BG20" i="21"/>
  <c r="BH20" i="21"/>
  <c r="BI20" i="21"/>
  <c r="BJ20" i="21"/>
  <c r="BK20" i="21"/>
  <c r="BL20" i="21"/>
  <c r="BM20" i="21"/>
  <c r="BN20" i="21"/>
  <c r="BO20" i="21"/>
  <c r="BP20" i="21"/>
  <c r="BQ20" i="21"/>
  <c r="BR20" i="21"/>
  <c r="BS20" i="21"/>
  <c r="BT20" i="21"/>
  <c r="J21" i="21"/>
  <c r="K21" i="21"/>
  <c r="L21" i="21"/>
  <c r="M21" i="21"/>
  <c r="N21" i="21"/>
  <c r="O21" i="21"/>
  <c r="P21" i="21"/>
  <c r="Q21" i="21"/>
  <c r="R21" i="21"/>
  <c r="S21" i="21"/>
  <c r="T21" i="21"/>
  <c r="U21" i="21"/>
  <c r="W21" i="21"/>
  <c r="X21" i="21"/>
  <c r="Y21" i="21"/>
  <c r="Z21" i="21"/>
  <c r="AA21" i="21"/>
  <c r="AB21" i="21"/>
  <c r="AC21" i="21"/>
  <c r="AD21" i="21"/>
  <c r="AE21" i="21"/>
  <c r="AF21" i="21"/>
  <c r="AG21" i="21"/>
  <c r="AH21" i="21"/>
  <c r="AJ21" i="21"/>
  <c r="AK21" i="21"/>
  <c r="AL21" i="21"/>
  <c r="AM21" i="21"/>
  <c r="AN21" i="21"/>
  <c r="AO21" i="21"/>
  <c r="AP21" i="21"/>
  <c r="AQ21" i="21"/>
  <c r="AR21" i="21"/>
  <c r="AS21" i="21"/>
  <c r="AT21" i="21"/>
  <c r="AU21" i="21"/>
  <c r="AV21" i="21"/>
  <c r="AW21" i="21"/>
  <c r="AX21" i="21"/>
  <c r="AY21" i="21"/>
  <c r="AZ21" i="21"/>
  <c r="BA21" i="21"/>
  <c r="BB21" i="21"/>
  <c r="BC21" i="21"/>
  <c r="BD21" i="21"/>
  <c r="BE21" i="21"/>
  <c r="BF21" i="21"/>
  <c r="BG21" i="21"/>
  <c r="BH21" i="21"/>
  <c r="BI21" i="21"/>
  <c r="BJ21" i="21"/>
  <c r="BK21" i="21"/>
  <c r="BL21" i="21"/>
  <c r="BM21" i="21"/>
  <c r="BN21" i="21"/>
  <c r="BO21" i="21"/>
  <c r="BP21" i="21"/>
  <c r="BQ21" i="21"/>
  <c r="BR21" i="21"/>
  <c r="BS21" i="21"/>
  <c r="BT21" i="21"/>
  <c r="J22" i="21"/>
  <c r="K22" i="21"/>
  <c r="L22" i="21"/>
  <c r="M22" i="21"/>
  <c r="N22" i="21"/>
  <c r="O22" i="21"/>
  <c r="P22" i="21"/>
  <c r="Q22" i="21"/>
  <c r="R22" i="21"/>
  <c r="S22" i="21"/>
  <c r="T22" i="21"/>
  <c r="U22" i="21"/>
  <c r="W22" i="21"/>
  <c r="X22" i="21"/>
  <c r="Y22" i="21"/>
  <c r="Z22" i="21"/>
  <c r="AA22" i="21"/>
  <c r="AB22" i="21"/>
  <c r="AC22" i="21"/>
  <c r="AD22" i="21"/>
  <c r="AE22" i="21"/>
  <c r="AF22" i="21"/>
  <c r="AG22" i="21"/>
  <c r="AH22" i="21"/>
  <c r="AJ22" i="21"/>
  <c r="AK22" i="21"/>
  <c r="AL22" i="21"/>
  <c r="AM22" i="21"/>
  <c r="AN22" i="21"/>
  <c r="AO22" i="21"/>
  <c r="AP22" i="21"/>
  <c r="AQ22" i="21"/>
  <c r="AR22" i="21"/>
  <c r="AS22" i="21"/>
  <c r="AT22" i="21"/>
  <c r="AU22" i="21"/>
  <c r="AV22" i="21"/>
  <c r="AW22" i="21"/>
  <c r="AX22" i="21"/>
  <c r="AY22" i="21"/>
  <c r="AZ22" i="21"/>
  <c r="BA22" i="21"/>
  <c r="BB22" i="21"/>
  <c r="BC22" i="21"/>
  <c r="BD22" i="21"/>
  <c r="BE22" i="21"/>
  <c r="BF22" i="21"/>
  <c r="BG22" i="21"/>
  <c r="BH22" i="21"/>
  <c r="BI22" i="21"/>
  <c r="BJ22" i="21"/>
  <c r="BK22" i="21"/>
  <c r="BL22" i="21"/>
  <c r="BM22" i="21"/>
  <c r="BN22" i="21"/>
  <c r="BO22" i="21"/>
  <c r="BP22" i="21"/>
  <c r="BQ22" i="21"/>
  <c r="BR22" i="21"/>
  <c r="BS22" i="21"/>
  <c r="BT22" i="21"/>
  <c r="J23" i="21"/>
  <c r="K23" i="21"/>
  <c r="L23" i="21"/>
  <c r="M23" i="21"/>
  <c r="N23" i="21"/>
  <c r="O23" i="21"/>
  <c r="P23" i="21"/>
  <c r="Q23" i="21"/>
  <c r="R23" i="21"/>
  <c r="S23" i="21"/>
  <c r="T23" i="21"/>
  <c r="U23" i="21"/>
  <c r="W23" i="21"/>
  <c r="X23" i="21"/>
  <c r="Y23" i="21"/>
  <c r="Z23" i="21"/>
  <c r="AA23" i="21"/>
  <c r="AB23" i="21"/>
  <c r="AC23" i="21"/>
  <c r="AD23" i="21"/>
  <c r="AE23" i="21"/>
  <c r="AF23" i="21"/>
  <c r="AG23" i="21"/>
  <c r="AH23" i="21"/>
  <c r="AJ23" i="21"/>
  <c r="AK23" i="21"/>
  <c r="AL23" i="21"/>
  <c r="AM23" i="21"/>
  <c r="AN23" i="21"/>
  <c r="AO23" i="21"/>
  <c r="AP23" i="21"/>
  <c r="AQ23" i="21"/>
  <c r="AR23" i="21"/>
  <c r="AS23" i="21"/>
  <c r="AT23" i="21"/>
  <c r="AU23" i="21"/>
  <c r="AV23" i="21"/>
  <c r="AW23" i="21"/>
  <c r="AX23" i="21"/>
  <c r="AY23" i="21"/>
  <c r="AZ23" i="21"/>
  <c r="BA23" i="21"/>
  <c r="BB23" i="21"/>
  <c r="BC23" i="21"/>
  <c r="BD23" i="21"/>
  <c r="BE23" i="21"/>
  <c r="BF23" i="21"/>
  <c r="BG23" i="21"/>
  <c r="BH23" i="21"/>
  <c r="BI23" i="21"/>
  <c r="BJ23" i="21"/>
  <c r="BK23" i="21"/>
  <c r="BL23" i="21"/>
  <c r="BM23" i="21"/>
  <c r="BN23" i="21"/>
  <c r="BO23" i="21"/>
  <c r="BP23" i="21"/>
  <c r="BQ23" i="21"/>
  <c r="BR23" i="21"/>
  <c r="BS23" i="21"/>
  <c r="BT23" i="21"/>
  <c r="J24" i="21"/>
  <c r="K24" i="21"/>
  <c r="L24" i="21"/>
  <c r="M24" i="21"/>
  <c r="N24" i="21"/>
  <c r="O24" i="21"/>
  <c r="P24" i="21"/>
  <c r="Q24" i="21"/>
  <c r="R24" i="21"/>
  <c r="S24" i="21"/>
  <c r="T24" i="21"/>
  <c r="U24" i="21"/>
  <c r="W24" i="21"/>
  <c r="X24" i="21"/>
  <c r="Y24" i="21"/>
  <c r="Z24" i="21"/>
  <c r="AA24" i="21"/>
  <c r="AB24" i="21"/>
  <c r="AC24" i="21"/>
  <c r="AD24" i="21"/>
  <c r="AE24" i="21"/>
  <c r="AF24" i="21"/>
  <c r="AG24" i="21"/>
  <c r="AH24" i="21"/>
  <c r="AJ24" i="21"/>
  <c r="AK24" i="21"/>
  <c r="AL24" i="21"/>
  <c r="AM24" i="21"/>
  <c r="AN24" i="21"/>
  <c r="AO24" i="21"/>
  <c r="AP24" i="21"/>
  <c r="AQ24" i="21"/>
  <c r="AR24" i="21"/>
  <c r="AS24" i="21"/>
  <c r="AT24" i="21"/>
  <c r="AU24" i="21"/>
  <c r="AV24" i="21"/>
  <c r="AW24" i="21"/>
  <c r="AX24" i="21"/>
  <c r="AY24" i="21"/>
  <c r="AZ24" i="21"/>
  <c r="BA24" i="21"/>
  <c r="BB24" i="21"/>
  <c r="BC24" i="21"/>
  <c r="BD24" i="21"/>
  <c r="BE24" i="21"/>
  <c r="BF24" i="21"/>
  <c r="BG24" i="21"/>
  <c r="BH24" i="21"/>
  <c r="BI24" i="21"/>
  <c r="BJ24" i="21"/>
  <c r="BK24" i="21"/>
  <c r="BL24" i="21"/>
  <c r="BM24" i="21"/>
  <c r="BN24" i="21"/>
  <c r="BO24" i="21"/>
  <c r="BP24" i="21"/>
  <c r="BQ24" i="21"/>
  <c r="BR24" i="21"/>
  <c r="BS24" i="21"/>
  <c r="BT24" i="21"/>
  <c r="J25" i="21"/>
  <c r="K25" i="21"/>
  <c r="L25" i="21"/>
  <c r="M25" i="21"/>
  <c r="N25" i="21"/>
  <c r="O25" i="21"/>
  <c r="P25" i="21"/>
  <c r="Q25" i="21"/>
  <c r="R25" i="21"/>
  <c r="S25" i="21"/>
  <c r="T25" i="21"/>
  <c r="U25" i="21"/>
  <c r="W25" i="21"/>
  <c r="X25" i="21"/>
  <c r="Y25" i="21"/>
  <c r="Z25" i="21"/>
  <c r="AA25" i="21"/>
  <c r="AB25" i="21"/>
  <c r="AC25" i="21"/>
  <c r="AD25" i="21"/>
  <c r="AE25" i="21"/>
  <c r="AF25" i="21"/>
  <c r="AG25" i="21"/>
  <c r="AH25" i="21"/>
  <c r="AJ25" i="21"/>
  <c r="AK25" i="21"/>
  <c r="AL25" i="21"/>
  <c r="AM25" i="21"/>
  <c r="AN25" i="21"/>
  <c r="AO25" i="21"/>
  <c r="AP25" i="21"/>
  <c r="AQ25" i="21"/>
  <c r="AR25" i="21"/>
  <c r="AS25" i="21"/>
  <c r="AT25" i="21"/>
  <c r="AU25" i="21"/>
  <c r="AV25" i="21"/>
  <c r="AW25" i="21"/>
  <c r="AX25" i="21"/>
  <c r="AY25" i="21"/>
  <c r="AZ25" i="21"/>
  <c r="BA25" i="21"/>
  <c r="BB25" i="21"/>
  <c r="BC25" i="21"/>
  <c r="BD25" i="21"/>
  <c r="BE25" i="21"/>
  <c r="BF25" i="21"/>
  <c r="BG25" i="21"/>
  <c r="BH25" i="21"/>
  <c r="BI25" i="21"/>
  <c r="BJ25" i="21"/>
  <c r="BK25" i="21"/>
  <c r="BL25" i="21"/>
  <c r="BM25" i="21"/>
  <c r="BN25" i="21"/>
  <c r="BO25" i="21"/>
  <c r="BP25" i="21"/>
  <c r="BQ25" i="21"/>
  <c r="BR25" i="21"/>
  <c r="BS25" i="21"/>
  <c r="BT25" i="21"/>
  <c r="J26" i="21"/>
  <c r="K26" i="21"/>
  <c r="L26" i="21"/>
  <c r="M26" i="21"/>
  <c r="N26" i="21"/>
  <c r="O26" i="21"/>
  <c r="P26" i="21"/>
  <c r="Q26" i="21"/>
  <c r="R26" i="21"/>
  <c r="S26" i="21"/>
  <c r="T26" i="21"/>
  <c r="U26" i="21"/>
  <c r="W26" i="21"/>
  <c r="X26" i="21"/>
  <c r="Y26" i="21"/>
  <c r="Z26" i="21"/>
  <c r="AA26" i="21"/>
  <c r="AB26" i="21"/>
  <c r="AC26" i="21"/>
  <c r="AD26" i="21"/>
  <c r="AE26" i="21"/>
  <c r="AF26" i="21"/>
  <c r="AG26" i="21"/>
  <c r="AH26" i="21"/>
  <c r="AJ26" i="21"/>
  <c r="AK26" i="21"/>
  <c r="AL26" i="21"/>
  <c r="AM26" i="21"/>
  <c r="AN26" i="21"/>
  <c r="AO26" i="21"/>
  <c r="AP26" i="21"/>
  <c r="AQ26" i="21"/>
  <c r="AR26" i="21"/>
  <c r="AS26" i="21"/>
  <c r="AT26" i="21"/>
  <c r="AU26" i="21"/>
  <c r="AV26" i="21"/>
  <c r="AW26" i="21"/>
  <c r="AX26" i="21"/>
  <c r="AY26" i="21"/>
  <c r="AZ26" i="21"/>
  <c r="BA26" i="21"/>
  <c r="BB26" i="21"/>
  <c r="BC26" i="21"/>
  <c r="BD26" i="21"/>
  <c r="BE26" i="21"/>
  <c r="BF26" i="21"/>
  <c r="BG26" i="21"/>
  <c r="BH26" i="21"/>
  <c r="BI26" i="21"/>
  <c r="BJ26" i="21"/>
  <c r="BK26" i="21"/>
  <c r="BL26" i="21"/>
  <c r="BM26" i="21"/>
  <c r="BN26" i="21"/>
  <c r="BO26" i="21"/>
  <c r="BP26" i="21"/>
  <c r="BQ26" i="21"/>
  <c r="BR26" i="21"/>
  <c r="BS26" i="21"/>
  <c r="BT26" i="21"/>
  <c r="J27" i="21"/>
  <c r="K27" i="21"/>
  <c r="L27" i="21"/>
  <c r="M27" i="21"/>
  <c r="N27" i="21"/>
  <c r="O27" i="21"/>
  <c r="P27" i="21"/>
  <c r="Q27" i="21"/>
  <c r="R27" i="21"/>
  <c r="S27" i="21"/>
  <c r="T27" i="21"/>
  <c r="U27" i="21"/>
  <c r="W27" i="21"/>
  <c r="X27" i="21"/>
  <c r="Y27" i="21"/>
  <c r="Z27" i="21"/>
  <c r="AA27" i="21"/>
  <c r="AB27" i="21"/>
  <c r="AC27" i="21"/>
  <c r="AD27" i="21"/>
  <c r="AE27" i="21"/>
  <c r="AF27" i="21"/>
  <c r="AG27" i="21"/>
  <c r="AH27" i="21"/>
  <c r="AJ27" i="21"/>
  <c r="AK27" i="21"/>
  <c r="AL27" i="21"/>
  <c r="AM27" i="21"/>
  <c r="AN27" i="21"/>
  <c r="AO27" i="21"/>
  <c r="AP27" i="21"/>
  <c r="AQ27" i="21"/>
  <c r="AR27" i="21"/>
  <c r="AS27" i="21"/>
  <c r="AT27" i="21"/>
  <c r="AU27" i="21"/>
  <c r="AV27" i="21"/>
  <c r="AW27" i="21"/>
  <c r="AX27" i="21"/>
  <c r="AY27" i="21"/>
  <c r="AZ27" i="21"/>
  <c r="BA27" i="21"/>
  <c r="BB27" i="21"/>
  <c r="BC27" i="21"/>
  <c r="BD27" i="21"/>
  <c r="BE27" i="21"/>
  <c r="BF27" i="21"/>
  <c r="BG27" i="21"/>
  <c r="BH27" i="21"/>
  <c r="BI27" i="21"/>
  <c r="BJ27" i="21"/>
  <c r="BK27" i="21"/>
  <c r="BL27" i="21"/>
  <c r="BM27" i="21"/>
  <c r="BN27" i="21"/>
  <c r="BO27" i="21"/>
  <c r="BP27" i="21"/>
  <c r="BQ27" i="21"/>
  <c r="BR27" i="21"/>
  <c r="BS27" i="21"/>
  <c r="BT27" i="21"/>
  <c r="J28" i="21"/>
  <c r="K28" i="21"/>
  <c r="L28" i="21"/>
  <c r="M28" i="21"/>
  <c r="N28" i="21"/>
  <c r="O28" i="21"/>
  <c r="P28" i="21"/>
  <c r="Q28" i="21"/>
  <c r="R28" i="21"/>
  <c r="S28" i="21"/>
  <c r="T28" i="21"/>
  <c r="U28" i="21"/>
  <c r="W28" i="21"/>
  <c r="X28" i="21"/>
  <c r="Y28" i="21"/>
  <c r="Z28" i="21"/>
  <c r="AA28" i="21"/>
  <c r="AB28" i="21"/>
  <c r="AC28" i="21"/>
  <c r="AD28" i="21"/>
  <c r="AE28" i="21"/>
  <c r="AF28" i="21"/>
  <c r="AG28" i="21"/>
  <c r="AH28" i="21"/>
  <c r="AJ28" i="21"/>
  <c r="AK28" i="21"/>
  <c r="AL28" i="21"/>
  <c r="AM28" i="21"/>
  <c r="AN28" i="21"/>
  <c r="AO28" i="21"/>
  <c r="AP28" i="21"/>
  <c r="AQ28" i="21"/>
  <c r="AR28" i="21"/>
  <c r="AS28" i="21"/>
  <c r="AT28" i="21"/>
  <c r="AU28" i="21"/>
  <c r="AV28" i="21"/>
  <c r="AW28" i="21"/>
  <c r="AX28" i="21"/>
  <c r="AY28" i="21"/>
  <c r="AZ28" i="21"/>
  <c r="BA28" i="21"/>
  <c r="BB28" i="21"/>
  <c r="BC28" i="21"/>
  <c r="BD28" i="21"/>
  <c r="BE28" i="21"/>
  <c r="BF28" i="21"/>
  <c r="BG28" i="21"/>
  <c r="BH28" i="21"/>
  <c r="BI28" i="21"/>
  <c r="BJ28" i="21"/>
  <c r="BK28" i="21"/>
  <c r="BL28" i="21"/>
  <c r="BM28" i="21"/>
  <c r="BN28" i="21"/>
  <c r="BO28" i="21"/>
  <c r="BP28" i="21"/>
  <c r="BQ28" i="21"/>
  <c r="BR28" i="21"/>
  <c r="BS28" i="21"/>
  <c r="BT28" i="21"/>
  <c r="J29" i="21"/>
  <c r="K29" i="21"/>
  <c r="L29" i="21"/>
  <c r="M29" i="21"/>
  <c r="N29" i="21"/>
  <c r="O29" i="21"/>
  <c r="P29" i="21"/>
  <c r="Q29" i="21"/>
  <c r="R29" i="21"/>
  <c r="S29" i="21"/>
  <c r="T29" i="21"/>
  <c r="U29" i="21"/>
  <c r="W29" i="21"/>
  <c r="X29" i="21"/>
  <c r="Y29" i="21"/>
  <c r="Z29" i="21"/>
  <c r="AA29" i="21"/>
  <c r="AB29" i="21"/>
  <c r="AC29" i="21"/>
  <c r="AD29" i="21"/>
  <c r="AE29" i="21"/>
  <c r="AF29" i="21"/>
  <c r="AG29" i="21"/>
  <c r="AH29" i="21"/>
  <c r="AJ29" i="21"/>
  <c r="AK29" i="21"/>
  <c r="AL29" i="21"/>
  <c r="AM29" i="21"/>
  <c r="AN29" i="21"/>
  <c r="AO29" i="21"/>
  <c r="AP29" i="21"/>
  <c r="AQ29" i="21"/>
  <c r="AR29" i="21"/>
  <c r="AS29" i="21"/>
  <c r="AT29" i="21"/>
  <c r="AU29" i="21"/>
  <c r="AV29" i="21"/>
  <c r="AW29" i="21"/>
  <c r="AX29" i="21"/>
  <c r="AY29" i="21"/>
  <c r="AZ29" i="21"/>
  <c r="BA29" i="21"/>
  <c r="BB29" i="21"/>
  <c r="BC29" i="21"/>
  <c r="BD29" i="21"/>
  <c r="BE29" i="21"/>
  <c r="BF29" i="21"/>
  <c r="BG29" i="21"/>
  <c r="BH29" i="21"/>
  <c r="BI29" i="21"/>
  <c r="BJ29" i="21"/>
  <c r="BK29" i="21"/>
  <c r="BL29" i="21"/>
  <c r="BM29" i="21"/>
  <c r="BN29" i="21"/>
  <c r="BO29" i="21"/>
  <c r="BP29" i="21"/>
  <c r="BQ29" i="21"/>
  <c r="BR29" i="21"/>
  <c r="BS29" i="21"/>
  <c r="BT29" i="21"/>
  <c r="J30" i="21"/>
  <c r="K30" i="21"/>
  <c r="L30" i="21"/>
  <c r="M30" i="21"/>
  <c r="N30" i="21"/>
  <c r="O30" i="21"/>
  <c r="P30" i="21"/>
  <c r="Q30" i="21"/>
  <c r="R30" i="21"/>
  <c r="S30" i="21"/>
  <c r="T30" i="21"/>
  <c r="U30" i="21"/>
  <c r="W30" i="21"/>
  <c r="X30" i="21"/>
  <c r="Y30" i="21"/>
  <c r="Z30" i="21"/>
  <c r="AA30" i="21"/>
  <c r="AB30" i="21"/>
  <c r="AC30" i="21"/>
  <c r="AD30" i="21"/>
  <c r="AE30" i="21"/>
  <c r="AF30" i="21"/>
  <c r="AG30" i="21"/>
  <c r="AH30" i="21"/>
  <c r="AJ30" i="21"/>
  <c r="AK30" i="21"/>
  <c r="AL30" i="21"/>
  <c r="AM30" i="21"/>
  <c r="AN30" i="21"/>
  <c r="AO30" i="21"/>
  <c r="AP30" i="21"/>
  <c r="AQ30" i="21"/>
  <c r="AR30" i="21"/>
  <c r="AS30" i="21"/>
  <c r="AT30" i="21"/>
  <c r="AU30" i="21"/>
  <c r="AV30" i="21"/>
  <c r="AW30" i="21"/>
  <c r="AX30" i="21"/>
  <c r="AY30" i="21"/>
  <c r="AZ30" i="21"/>
  <c r="BA30" i="21"/>
  <c r="BB30" i="21"/>
  <c r="BC30" i="21"/>
  <c r="BD30" i="21"/>
  <c r="BE30" i="21"/>
  <c r="BF30" i="21"/>
  <c r="BG30" i="21"/>
  <c r="BH30" i="21"/>
  <c r="BI30" i="21"/>
  <c r="BJ30" i="21"/>
  <c r="BK30" i="21"/>
  <c r="BL30" i="21"/>
  <c r="BM30" i="21"/>
  <c r="BN30" i="21"/>
  <c r="BO30" i="21"/>
  <c r="BP30" i="21"/>
  <c r="BQ30" i="21"/>
  <c r="BR30" i="21"/>
  <c r="BS30" i="21"/>
  <c r="BT30" i="21"/>
  <c r="J31" i="21"/>
  <c r="K31" i="21"/>
  <c r="L31" i="21"/>
  <c r="M31" i="21"/>
  <c r="N31" i="21"/>
  <c r="O31" i="21"/>
  <c r="P31" i="21"/>
  <c r="Q31" i="21"/>
  <c r="R31" i="21"/>
  <c r="S31" i="21"/>
  <c r="T31" i="21"/>
  <c r="U31" i="21"/>
  <c r="W31" i="21"/>
  <c r="X31" i="21"/>
  <c r="Y31" i="21"/>
  <c r="Z31" i="21"/>
  <c r="AA31" i="21"/>
  <c r="AB31" i="21"/>
  <c r="AC31" i="21"/>
  <c r="AD31" i="21"/>
  <c r="AE31" i="21"/>
  <c r="AF31" i="21"/>
  <c r="AG31" i="21"/>
  <c r="AH31" i="21"/>
  <c r="AJ31" i="21"/>
  <c r="AK31" i="21"/>
  <c r="AL31" i="21"/>
  <c r="AM31" i="21"/>
  <c r="AN31" i="21"/>
  <c r="AO31" i="21"/>
  <c r="AP31" i="21"/>
  <c r="AQ31" i="21"/>
  <c r="AR31" i="21"/>
  <c r="AS31" i="21"/>
  <c r="AT31" i="21"/>
  <c r="AU31" i="21"/>
  <c r="AV31" i="21"/>
  <c r="AW31" i="21"/>
  <c r="AX31" i="21"/>
  <c r="AY31" i="21"/>
  <c r="AZ31" i="21"/>
  <c r="BA31" i="21"/>
  <c r="BB31" i="21"/>
  <c r="BC31" i="21"/>
  <c r="BD31" i="21"/>
  <c r="BE31" i="21"/>
  <c r="BF31" i="21"/>
  <c r="BG31" i="21"/>
  <c r="BH31" i="21"/>
  <c r="BI31" i="21"/>
  <c r="BJ31" i="21"/>
  <c r="BK31" i="21"/>
  <c r="BL31" i="21"/>
  <c r="BM31" i="21"/>
  <c r="BN31" i="21"/>
  <c r="BO31" i="21"/>
  <c r="BP31" i="21"/>
  <c r="BQ31" i="21"/>
  <c r="BR31" i="21"/>
  <c r="BS31" i="21"/>
  <c r="BT31" i="21"/>
  <c r="J32" i="21"/>
  <c r="K32" i="21"/>
  <c r="L32" i="21"/>
  <c r="M32" i="21"/>
  <c r="N32" i="21"/>
  <c r="O32" i="21"/>
  <c r="P32" i="21"/>
  <c r="Q32" i="21"/>
  <c r="R32" i="21"/>
  <c r="S32" i="21"/>
  <c r="T32" i="21"/>
  <c r="U32" i="21"/>
  <c r="W32" i="21"/>
  <c r="X32" i="21"/>
  <c r="Y32" i="21"/>
  <c r="Z32" i="21"/>
  <c r="AA32" i="21"/>
  <c r="AB32" i="21"/>
  <c r="AC32" i="21"/>
  <c r="AD32" i="21"/>
  <c r="AE32" i="21"/>
  <c r="AF32" i="21"/>
  <c r="AG32" i="21"/>
  <c r="AH32" i="21"/>
  <c r="AJ32" i="21"/>
  <c r="AK32" i="21"/>
  <c r="AL32" i="21"/>
  <c r="AM32" i="21"/>
  <c r="AN32" i="21"/>
  <c r="AO32" i="21"/>
  <c r="AP32" i="21"/>
  <c r="AQ32" i="21"/>
  <c r="AR32" i="21"/>
  <c r="AS32" i="21"/>
  <c r="AT32" i="21"/>
  <c r="AU32" i="21"/>
  <c r="AV32" i="21"/>
  <c r="AW32" i="21"/>
  <c r="AX32" i="21"/>
  <c r="AY32" i="21"/>
  <c r="AZ32" i="21"/>
  <c r="BA32" i="21"/>
  <c r="BB32" i="21"/>
  <c r="BC32" i="21"/>
  <c r="BD32" i="21"/>
  <c r="BE32" i="21"/>
  <c r="BF32" i="21"/>
  <c r="BG32" i="21"/>
  <c r="BH32" i="21"/>
  <c r="BI32" i="21"/>
  <c r="BJ32" i="21"/>
  <c r="BK32" i="21"/>
  <c r="BL32" i="21"/>
  <c r="BM32" i="21"/>
  <c r="BN32" i="21"/>
  <c r="BO32" i="21"/>
  <c r="BP32" i="21"/>
  <c r="BQ32" i="21"/>
  <c r="BR32" i="21"/>
  <c r="BS32" i="21"/>
  <c r="BT32" i="21"/>
  <c r="J33" i="21"/>
  <c r="K33" i="21"/>
  <c r="L33" i="21"/>
  <c r="M33" i="21"/>
  <c r="N33" i="21"/>
  <c r="O33" i="21"/>
  <c r="P33" i="21"/>
  <c r="Q33" i="21"/>
  <c r="R33" i="21"/>
  <c r="S33" i="21"/>
  <c r="T33" i="21"/>
  <c r="U33" i="21"/>
  <c r="W33" i="21"/>
  <c r="X33" i="21"/>
  <c r="Y33" i="21"/>
  <c r="Z33" i="21"/>
  <c r="AA33" i="21"/>
  <c r="AB33" i="21"/>
  <c r="AC33" i="21"/>
  <c r="AD33" i="21"/>
  <c r="AE33" i="21"/>
  <c r="AF33" i="21"/>
  <c r="AG33" i="21"/>
  <c r="AH33" i="21"/>
  <c r="AJ33" i="21"/>
  <c r="AK33" i="21"/>
  <c r="AL33" i="21"/>
  <c r="AM33" i="21"/>
  <c r="AN33" i="21"/>
  <c r="AO33" i="21"/>
  <c r="AP33" i="21"/>
  <c r="AQ33" i="21"/>
  <c r="AR33" i="21"/>
  <c r="AS33" i="21"/>
  <c r="AT33" i="21"/>
  <c r="AU33" i="21"/>
  <c r="AV33" i="21"/>
  <c r="AW33" i="21"/>
  <c r="AX33" i="21"/>
  <c r="AY33" i="21"/>
  <c r="AZ33" i="21"/>
  <c r="BA33" i="21"/>
  <c r="BB33" i="21"/>
  <c r="BC33" i="21"/>
  <c r="BD33" i="21"/>
  <c r="BE33" i="21"/>
  <c r="BF33" i="21"/>
  <c r="BG33" i="21"/>
  <c r="BH33" i="21"/>
  <c r="BI33" i="21"/>
  <c r="BJ33" i="21"/>
  <c r="BK33" i="21"/>
  <c r="BL33" i="21"/>
  <c r="BM33" i="21"/>
  <c r="BN33" i="21"/>
  <c r="BO33" i="21"/>
  <c r="BP33" i="21"/>
  <c r="BQ33" i="21"/>
  <c r="BR33" i="21"/>
  <c r="BS33" i="21"/>
  <c r="BT33" i="21"/>
  <c r="J34" i="21"/>
  <c r="K34" i="21"/>
  <c r="L34" i="21"/>
  <c r="M34" i="21"/>
  <c r="N34" i="21"/>
  <c r="O34" i="21"/>
  <c r="P34" i="21"/>
  <c r="Q34" i="21"/>
  <c r="R34" i="21"/>
  <c r="S34" i="21"/>
  <c r="T34" i="21"/>
  <c r="U34" i="21"/>
  <c r="W34" i="21"/>
  <c r="X34" i="21"/>
  <c r="Y34" i="21"/>
  <c r="Z34" i="21"/>
  <c r="AA34" i="21"/>
  <c r="AB34" i="21"/>
  <c r="AC34" i="21"/>
  <c r="AD34" i="21"/>
  <c r="AE34" i="21"/>
  <c r="AF34" i="21"/>
  <c r="AG34" i="21"/>
  <c r="AH34" i="21"/>
  <c r="AJ34" i="21"/>
  <c r="AK34" i="21"/>
  <c r="AL34" i="21"/>
  <c r="AM34" i="21"/>
  <c r="AN34" i="21"/>
  <c r="AO34" i="21"/>
  <c r="AP34" i="21"/>
  <c r="AQ34" i="21"/>
  <c r="AR34" i="21"/>
  <c r="AS34" i="21"/>
  <c r="AT34" i="21"/>
  <c r="AU34" i="21"/>
  <c r="AV34" i="21"/>
  <c r="AW34" i="21"/>
  <c r="AX34" i="21"/>
  <c r="AY34" i="21"/>
  <c r="AZ34" i="21"/>
  <c r="BA34" i="21"/>
  <c r="BB34" i="21"/>
  <c r="BC34" i="21"/>
  <c r="BD34" i="21"/>
  <c r="BE34" i="21"/>
  <c r="BF34" i="21"/>
  <c r="BG34" i="21"/>
  <c r="BH34" i="21"/>
  <c r="BI34" i="21"/>
  <c r="BJ34" i="21"/>
  <c r="BK34" i="21"/>
  <c r="BL34" i="21"/>
  <c r="BM34" i="21"/>
  <c r="BN34" i="21"/>
  <c r="BO34" i="21"/>
  <c r="BP34" i="21"/>
  <c r="BQ34" i="21"/>
  <c r="BR34" i="21"/>
  <c r="BS34" i="21"/>
  <c r="BT34" i="21"/>
  <c r="J35" i="21"/>
  <c r="K35" i="21"/>
  <c r="L35" i="21"/>
  <c r="M35" i="21"/>
  <c r="N35" i="21"/>
  <c r="O35" i="21"/>
  <c r="P35" i="21"/>
  <c r="Q35" i="21"/>
  <c r="R35" i="21"/>
  <c r="S35" i="21"/>
  <c r="T35" i="21"/>
  <c r="U35" i="21"/>
  <c r="W35" i="21"/>
  <c r="X35" i="21"/>
  <c r="Y35" i="21"/>
  <c r="Z35" i="21"/>
  <c r="AA35" i="21"/>
  <c r="AB35" i="21"/>
  <c r="AC35" i="21"/>
  <c r="AD35" i="21"/>
  <c r="AE35" i="21"/>
  <c r="AF35" i="21"/>
  <c r="AG35" i="21"/>
  <c r="AH35" i="21"/>
  <c r="AJ35" i="21"/>
  <c r="AK35" i="21"/>
  <c r="AL35" i="21"/>
  <c r="AM35" i="21"/>
  <c r="AN35" i="21"/>
  <c r="AO35" i="21"/>
  <c r="AP35" i="21"/>
  <c r="AQ35" i="21"/>
  <c r="AR35" i="21"/>
  <c r="AS35" i="21"/>
  <c r="AT35" i="21"/>
  <c r="AU35" i="21"/>
  <c r="AV35" i="21"/>
  <c r="AW35" i="21"/>
  <c r="AX35" i="21"/>
  <c r="AY35" i="21"/>
  <c r="AZ35" i="21"/>
  <c r="BA35" i="21"/>
  <c r="BB35" i="21"/>
  <c r="BC35" i="21"/>
  <c r="BD35" i="21"/>
  <c r="BE35" i="21"/>
  <c r="BF35" i="21"/>
  <c r="BG35" i="21"/>
  <c r="BH35" i="21"/>
  <c r="BI35" i="21"/>
  <c r="BJ35" i="21"/>
  <c r="BK35" i="21"/>
  <c r="BL35" i="21"/>
  <c r="BM35" i="21"/>
  <c r="BN35" i="21"/>
  <c r="BO35" i="21"/>
  <c r="BP35" i="21"/>
  <c r="BQ35" i="21"/>
  <c r="BR35" i="21"/>
  <c r="BS35" i="21"/>
  <c r="BT35" i="21"/>
  <c r="J36" i="21"/>
  <c r="K36" i="21"/>
  <c r="L36" i="21"/>
  <c r="M36" i="21"/>
  <c r="N36" i="21"/>
  <c r="O36" i="21"/>
  <c r="P36" i="21"/>
  <c r="Q36" i="21"/>
  <c r="R36" i="21"/>
  <c r="S36" i="21"/>
  <c r="T36" i="21"/>
  <c r="U36" i="21"/>
  <c r="W36" i="21"/>
  <c r="X36" i="21"/>
  <c r="Y36" i="21"/>
  <c r="Z36" i="21"/>
  <c r="AA36" i="21"/>
  <c r="AB36" i="21"/>
  <c r="AC36" i="21"/>
  <c r="AD36" i="21"/>
  <c r="AE36" i="21"/>
  <c r="AF36" i="21"/>
  <c r="AG36" i="21"/>
  <c r="AH36" i="21"/>
  <c r="AJ36" i="21"/>
  <c r="AK36" i="21"/>
  <c r="AL36" i="21"/>
  <c r="AM36" i="21"/>
  <c r="AN36" i="21"/>
  <c r="AO36" i="21"/>
  <c r="AP36" i="21"/>
  <c r="AQ36" i="21"/>
  <c r="AR36" i="21"/>
  <c r="AS36" i="21"/>
  <c r="AT36" i="21"/>
  <c r="AU36" i="21"/>
  <c r="AV36" i="21"/>
  <c r="AW36" i="21"/>
  <c r="AX36" i="21"/>
  <c r="AY36" i="21"/>
  <c r="AZ36" i="21"/>
  <c r="BA36" i="21"/>
  <c r="BB36" i="21"/>
  <c r="BC36" i="21"/>
  <c r="BD36" i="21"/>
  <c r="BE36" i="21"/>
  <c r="BF36" i="21"/>
  <c r="BG36" i="21"/>
  <c r="BH36" i="21"/>
  <c r="BI36" i="21"/>
  <c r="BJ36" i="21"/>
  <c r="BK36" i="21"/>
  <c r="BL36" i="21"/>
  <c r="BM36" i="21"/>
  <c r="BN36" i="21"/>
  <c r="BO36" i="21"/>
  <c r="BP36" i="21"/>
  <c r="BQ36" i="21"/>
  <c r="BR36" i="21"/>
  <c r="BS36" i="21"/>
  <c r="BT36" i="21"/>
  <c r="J37" i="21"/>
  <c r="K37" i="21"/>
  <c r="L37" i="21"/>
  <c r="M37" i="21"/>
  <c r="N37" i="21"/>
  <c r="O37" i="21"/>
  <c r="P37" i="21"/>
  <c r="Q37" i="21"/>
  <c r="R37" i="21"/>
  <c r="S37" i="21"/>
  <c r="T37" i="21"/>
  <c r="U37" i="21"/>
  <c r="W37" i="21"/>
  <c r="X37" i="21"/>
  <c r="Y37" i="21"/>
  <c r="Z37" i="21"/>
  <c r="AA37" i="21"/>
  <c r="AB37" i="21"/>
  <c r="AC37" i="21"/>
  <c r="AD37" i="21"/>
  <c r="AE37" i="21"/>
  <c r="AF37" i="21"/>
  <c r="AG37" i="21"/>
  <c r="AH37" i="21"/>
  <c r="AJ37" i="21"/>
  <c r="AK37" i="21"/>
  <c r="AL37" i="21"/>
  <c r="AM37" i="21"/>
  <c r="AN37" i="21"/>
  <c r="AO37" i="21"/>
  <c r="AP37" i="21"/>
  <c r="AQ37" i="21"/>
  <c r="AR37" i="21"/>
  <c r="AS37" i="21"/>
  <c r="AT37" i="21"/>
  <c r="AU37" i="21"/>
  <c r="AV37" i="21"/>
  <c r="AW37" i="21"/>
  <c r="AX37" i="21"/>
  <c r="AY37" i="21"/>
  <c r="AZ37" i="21"/>
  <c r="BA37" i="21"/>
  <c r="BB37" i="21"/>
  <c r="BC37" i="21"/>
  <c r="BD37" i="21"/>
  <c r="BE37" i="21"/>
  <c r="BF37" i="21"/>
  <c r="BG37" i="21"/>
  <c r="BH37" i="21"/>
  <c r="BI37" i="21"/>
  <c r="BJ37" i="21"/>
  <c r="BK37" i="21"/>
  <c r="BL37" i="21"/>
  <c r="BM37" i="21"/>
  <c r="BN37" i="21"/>
  <c r="BO37" i="21"/>
  <c r="BP37" i="21"/>
  <c r="BQ37" i="21"/>
  <c r="BR37" i="21"/>
  <c r="BS37" i="21"/>
  <c r="BT37" i="21"/>
  <c r="J38" i="21"/>
  <c r="K38" i="21"/>
  <c r="L38" i="21"/>
  <c r="M38" i="21"/>
  <c r="N38" i="21"/>
  <c r="O38" i="21"/>
  <c r="P38" i="21"/>
  <c r="Q38" i="21"/>
  <c r="R38" i="21"/>
  <c r="S38" i="21"/>
  <c r="T38" i="21"/>
  <c r="U38" i="21"/>
  <c r="W38" i="21"/>
  <c r="X38" i="21"/>
  <c r="Y38" i="21"/>
  <c r="Z38" i="21"/>
  <c r="AA38" i="21"/>
  <c r="AB38" i="21"/>
  <c r="AC38" i="21"/>
  <c r="AD38" i="21"/>
  <c r="AE38" i="21"/>
  <c r="AF38" i="21"/>
  <c r="AG38" i="21"/>
  <c r="AH38" i="21"/>
  <c r="AJ38" i="21"/>
  <c r="AK38" i="21"/>
  <c r="AL38" i="21"/>
  <c r="AM38" i="21"/>
  <c r="AN38" i="21"/>
  <c r="AO38" i="21"/>
  <c r="AP38" i="21"/>
  <c r="AQ38" i="21"/>
  <c r="AR38" i="21"/>
  <c r="AS38" i="21"/>
  <c r="AT38" i="21"/>
  <c r="AU38" i="21"/>
  <c r="AV38" i="21"/>
  <c r="AW38" i="21"/>
  <c r="AX38" i="21"/>
  <c r="AY38" i="21"/>
  <c r="AZ38" i="21"/>
  <c r="BA38" i="21"/>
  <c r="BB38" i="21"/>
  <c r="BC38" i="21"/>
  <c r="BD38" i="21"/>
  <c r="BE38" i="21"/>
  <c r="BF38" i="21"/>
  <c r="BG38" i="21"/>
  <c r="BH38" i="21"/>
  <c r="BI38" i="21"/>
  <c r="BJ38" i="21"/>
  <c r="BK38" i="21"/>
  <c r="BL38" i="21"/>
  <c r="BM38" i="21"/>
  <c r="BN38" i="21"/>
  <c r="BO38" i="21"/>
  <c r="BP38" i="21"/>
  <c r="BQ38" i="21"/>
  <c r="BR38" i="21"/>
  <c r="BS38" i="21"/>
  <c r="BT38" i="21"/>
  <c r="J39" i="21"/>
  <c r="K39" i="21"/>
  <c r="L39" i="21"/>
  <c r="M39" i="21"/>
  <c r="N39" i="21"/>
  <c r="O39" i="21"/>
  <c r="P39" i="21"/>
  <c r="Q39" i="21"/>
  <c r="R39" i="21"/>
  <c r="S39" i="21"/>
  <c r="T39" i="21"/>
  <c r="U39" i="21"/>
  <c r="W39" i="21"/>
  <c r="X39" i="21"/>
  <c r="Y39" i="21"/>
  <c r="Z39" i="21"/>
  <c r="AA39" i="21"/>
  <c r="AB39" i="21"/>
  <c r="AC39" i="21"/>
  <c r="AD39" i="21"/>
  <c r="AE39" i="21"/>
  <c r="AF39" i="21"/>
  <c r="AG39" i="21"/>
  <c r="AH39" i="21"/>
  <c r="AJ39" i="21"/>
  <c r="AK39" i="21"/>
  <c r="AL39" i="21"/>
  <c r="AM39" i="21"/>
  <c r="AN39" i="21"/>
  <c r="AO39" i="21"/>
  <c r="AP39" i="21"/>
  <c r="AQ39" i="21"/>
  <c r="AR39" i="21"/>
  <c r="AS39" i="21"/>
  <c r="AT39" i="21"/>
  <c r="AU39" i="21"/>
  <c r="AV39" i="21"/>
  <c r="AW39" i="21"/>
  <c r="AX39" i="21"/>
  <c r="AY39" i="21"/>
  <c r="AZ39" i="21"/>
  <c r="BA39" i="21"/>
  <c r="BB39" i="21"/>
  <c r="BC39" i="21"/>
  <c r="BD39" i="21"/>
  <c r="BE39" i="21"/>
  <c r="BF39" i="21"/>
  <c r="BG39" i="21"/>
  <c r="BH39" i="21"/>
  <c r="BI39" i="21"/>
  <c r="BJ39" i="21"/>
  <c r="BK39" i="21"/>
  <c r="BL39" i="21"/>
  <c r="BM39" i="21"/>
  <c r="BN39" i="21"/>
  <c r="BO39" i="21"/>
  <c r="BP39" i="21"/>
  <c r="BQ39" i="21"/>
  <c r="BR39" i="21"/>
  <c r="BS39" i="21"/>
  <c r="BT39" i="21"/>
  <c r="J40" i="21"/>
  <c r="K40" i="21"/>
  <c r="L40" i="21"/>
  <c r="M40" i="21"/>
  <c r="N40" i="21"/>
  <c r="O40" i="21"/>
  <c r="P40" i="21"/>
  <c r="Q40" i="21"/>
  <c r="R40" i="21"/>
  <c r="S40" i="21"/>
  <c r="T40" i="21"/>
  <c r="U40" i="21"/>
  <c r="W40" i="21"/>
  <c r="X40" i="21"/>
  <c r="Y40" i="21"/>
  <c r="Z40" i="21"/>
  <c r="AA40" i="21"/>
  <c r="AB40" i="21"/>
  <c r="AC40" i="21"/>
  <c r="AD40" i="21"/>
  <c r="AE40" i="21"/>
  <c r="AF40" i="21"/>
  <c r="AG40" i="21"/>
  <c r="AH40" i="21"/>
  <c r="AJ40" i="21"/>
  <c r="AK40" i="21"/>
  <c r="AL40" i="21"/>
  <c r="AM40" i="21"/>
  <c r="AN40" i="21"/>
  <c r="AO40" i="21"/>
  <c r="AP40" i="21"/>
  <c r="AQ40" i="21"/>
  <c r="AR40" i="21"/>
  <c r="AS40" i="21"/>
  <c r="AT40" i="21"/>
  <c r="AU40" i="21"/>
  <c r="AV40" i="21"/>
  <c r="AW40" i="21"/>
  <c r="AX40" i="21"/>
  <c r="AY40" i="21"/>
  <c r="AZ40" i="21"/>
  <c r="BA40" i="21"/>
  <c r="BB40" i="21"/>
  <c r="BC40" i="21"/>
  <c r="BD40" i="21"/>
  <c r="BE40" i="21"/>
  <c r="BF40" i="21"/>
  <c r="BG40" i="21"/>
  <c r="BH40" i="21"/>
  <c r="BI40" i="21"/>
  <c r="BJ40" i="21"/>
  <c r="BK40" i="21"/>
  <c r="BL40" i="21"/>
  <c r="BM40" i="21"/>
  <c r="BN40" i="21"/>
  <c r="BO40" i="21"/>
  <c r="BP40" i="21"/>
  <c r="BQ40" i="21"/>
  <c r="BR40" i="21"/>
  <c r="BS40" i="21"/>
  <c r="BT40" i="21"/>
  <c r="J41" i="21"/>
  <c r="K41" i="21"/>
  <c r="L41" i="21"/>
  <c r="M41" i="21"/>
  <c r="N41" i="21"/>
  <c r="O41" i="21"/>
  <c r="P41" i="21"/>
  <c r="Q41" i="21"/>
  <c r="R41" i="21"/>
  <c r="S41" i="21"/>
  <c r="T41" i="21"/>
  <c r="U41" i="21"/>
  <c r="W41" i="21"/>
  <c r="X41" i="21"/>
  <c r="Y41" i="21"/>
  <c r="Z41" i="21"/>
  <c r="AA41" i="21"/>
  <c r="AB41" i="21"/>
  <c r="AC41" i="21"/>
  <c r="AD41" i="21"/>
  <c r="AE41" i="21"/>
  <c r="AF41" i="21"/>
  <c r="AG41" i="21"/>
  <c r="AH41" i="21"/>
  <c r="AJ41" i="21"/>
  <c r="AK41" i="21"/>
  <c r="AL41" i="21"/>
  <c r="AM41" i="21"/>
  <c r="AN41" i="21"/>
  <c r="AO41" i="21"/>
  <c r="AP41" i="21"/>
  <c r="AQ41" i="21"/>
  <c r="AR41" i="21"/>
  <c r="AS41" i="21"/>
  <c r="AT41" i="21"/>
  <c r="AU41" i="21"/>
  <c r="AV41" i="21"/>
  <c r="AW41" i="21"/>
  <c r="AX41" i="21"/>
  <c r="AY41" i="21"/>
  <c r="AZ41" i="21"/>
  <c r="BA41" i="21"/>
  <c r="BB41" i="21"/>
  <c r="BC41" i="21"/>
  <c r="BD41" i="21"/>
  <c r="BE41" i="21"/>
  <c r="BF41" i="21"/>
  <c r="BG41" i="21"/>
  <c r="BH41" i="21"/>
  <c r="BI41" i="21"/>
  <c r="BJ41" i="21"/>
  <c r="BK41" i="21"/>
  <c r="BL41" i="21"/>
  <c r="BM41" i="21"/>
  <c r="BN41" i="21"/>
  <c r="BO41" i="21"/>
  <c r="BP41" i="21"/>
  <c r="BQ41" i="21"/>
  <c r="BR41" i="21"/>
  <c r="BS41" i="21"/>
  <c r="BT41" i="21"/>
  <c r="J42" i="21"/>
  <c r="K42" i="21"/>
  <c r="L42" i="21"/>
  <c r="M42" i="21"/>
  <c r="N42" i="21"/>
  <c r="O42" i="21"/>
  <c r="P42" i="21"/>
  <c r="Q42" i="21"/>
  <c r="R42" i="21"/>
  <c r="S42" i="21"/>
  <c r="T42" i="21"/>
  <c r="U42" i="21"/>
  <c r="W42" i="21"/>
  <c r="X42" i="21"/>
  <c r="Y42" i="21"/>
  <c r="Z42" i="21"/>
  <c r="AA42" i="21"/>
  <c r="AB42" i="21"/>
  <c r="AC42" i="21"/>
  <c r="AD42" i="21"/>
  <c r="AE42" i="21"/>
  <c r="AF42" i="21"/>
  <c r="AG42" i="21"/>
  <c r="AH42" i="21"/>
  <c r="AJ42" i="21"/>
  <c r="AK42" i="21"/>
  <c r="AL42" i="21"/>
  <c r="AM42" i="21"/>
  <c r="AN42" i="21"/>
  <c r="AO42" i="21"/>
  <c r="AP42" i="21"/>
  <c r="AQ42" i="21"/>
  <c r="AR42" i="21"/>
  <c r="AS42" i="21"/>
  <c r="AT42" i="21"/>
  <c r="AU42" i="21"/>
  <c r="AV42" i="21"/>
  <c r="AW42" i="21"/>
  <c r="AX42" i="21"/>
  <c r="AY42" i="21"/>
  <c r="AZ42" i="21"/>
  <c r="BA42" i="21"/>
  <c r="BB42" i="21"/>
  <c r="BC42" i="21"/>
  <c r="BD42" i="21"/>
  <c r="BE42" i="21"/>
  <c r="BF42" i="21"/>
  <c r="BG42" i="21"/>
  <c r="BH42" i="21"/>
  <c r="BI42" i="21"/>
  <c r="BJ42" i="21"/>
  <c r="BK42" i="21"/>
  <c r="BL42" i="21"/>
  <c r="BM42" i="21"/>
  <c r="BN42" i="21"/>
  <c r="BO42" i="21"/>
  <c r="BP42" i="21"/>
  <c r="BQ42" i="21"/>
  <c r="BR42" i="21"/>
  <c r="BS42" i="21"/>
  <c r="BT42" i="21"/>
  <c r="J43" i="21"/>
  <c r="K43" i="21"/>
  <c r="L43" i="21"/>
  <c r="M43" i="21"/>
  <c r="N43" i="21"/>
  <c r="O43" i="21"/>
  <c r="P43" i="21"/>
  <c r="Q43" i="21"/>
  <c r="R43" i="21"/>
  <c r="S43" i="21"/>
  <c r="T43" i="21"/>
  <c r="U43" i="21"/>
  <c r="W43" i="21"/>
  <c r="X43" i="21"/>
  <c r="Y43" i="21"/>
  <c r="Z43" i="21"/>
  <c r="AA43" i="21"/>
  <c r="AB43" i="21"/>
  <c r="AC43" i="21"/>
  <c r="AD43" i="21"/>
  <c r="AE43" i="21"/>
  <c r="AF43" i="21"/>
  <c r="AG43" i="21"/>
  <c r="AH43" i="21"/>
  <c r="AJ43" i="21"/>
  <c r="AK43" i="21"/>
  <c r="AL43" i="21"/>
  <c r="AM43" i="21"/>
  <c r="AN43" i="21"/>
  <c r="AO43" i="21"/>
  <c r="AP43" i="21"/>
  <c r="AQ43" i="21"/>
  <c r="AR43" i="21"/>
  <c r="AS43" i="21"/>
  <c r="AT43" i="21"/>
  <c r="AU43" i="21"/>
  <c r="AV43" i="21"/>
  <c r="AW43" i="21"/>
  <c r="AX43" i="21"/>
  <c r="AY43" i="21"/>
  <c r="AZ43" i="21"/>
  <c r="BA43" i="21"/>
  <c r="BB43" i="21"/>
  <c r="BC43" i="21"/>
  <c r="BD43" i="21"/>
  <c r="BE43" i="21"/>
  <c r="BF43" i="21"/>
  <c r="BG43" i="21"/>
  <c r="BH43" i="21"/>
  <c r="BI43" i="21"/>
  <c r="BJ43" i="21"/>
  <c r="BK43" i="21"/>
  <c r="BL43" i="21"/>
  <c r="BM43" i="21"/>
  <c r="BN43" i="21"/>
  <c r="BO43" i="21"/>
  <c r="BP43" i="21"/>
  <c r="BQ43" i="21"/>
  <c r="BR43" i="21"/>
  <c r="BS43" i="21"/>
  <c r="BT43" i="21"/>
  <c r="J44" i="21"/>
  <c r="K44" i="21"/>
  <c r="L44" i="21"/>
  <c r="M44" i="21"/>
  <c r="N44" i="21"/>
  <c r="O44" i="21"/>
  <c r="P44" i="21"/>
  <c r="Q44" i="21"/>
  <c r="R44" i="21"/>
  <c r="S44" i="21"/>
  <c r="T44" i="21"/>
  <c r="U44" i="21"/>
  <c r="W44" i="21"/>
  <c r="X44" i="21"/>
  <c r="Y44" i="21"/>
  <c r="Z44" i="21"/>
  <c r="AA44" i="21"/>
  <c r="AB44" i="21"/>
  <c r="AC44" i="21"/>
  <c r="AD44" i="21"/>
  <c r="AE44" i="21"/>
  <c r="AF44" i="21"/>
  <c r="AG44" i="21"/>
  <c r="AH44" i="21"/>
  <c r="AJ44" i="21"/>
  <c r="AK44" i="21"/>
  <c r="AL44" i="21"/>
  <c r="AM44" i="21"/>
  <c r="AN44" i="21"/>
  <c r="AO44" i="21"/>
  <c r="AP44" i="21"/>
  <c r="AQ44" i="21"/>
  <c r="AR44" i="21"/>
  <c r="AS44" i="21"/>
  <c r="AT44" i="21"/>
  <c r="AU44" i="21"/>
  <c r="AV44" i="21"/>
  <c r="AW44" i="21"/>
  <c r="AX44" i="21"/>
  <c r="AY44" i="21"/>
  <c r="AZ44" i="21"/>
  <c r="BA44" i="21"/>
  <c r="BB44" i="21"/>
  <c r="BC44" i="21"/>
  <c r="BD44" i="21"/>
  <c r="BE44" i="21"/>
  <c r="BF44" i="21"/>
  <c r="BG44" i="21"/>
  <c r="BH44" i="21"/>
  <c r="BI44" i="21"/>
  <c r="BJ44" i="21"/>
  <c r="BK44" i="21"/>
  <c r="BL44" i="21"/>
  <c r="BM44" i="21"/>
  <c r="BN44" i="21"/>
  <c r="BO44" i="21"/>
  <c r="BP44" i="21"/>
  <c r="BQ44" i="21"/>
  <c r="BR44" i="21"/>
  <c r="BS44" i="21"/>
  <c r="BT44" i="21"/>
  <c r="J45" i="21"/>
  <c r="K45" i="21"/>
  <c r="L45" i="21"/>
  <c r="M45" i="21"/>
  <c r="N45" i="21"/>
  <c r="O45" i="21"/>
  <c r="P45" i="21"/>
  <c r="Q45" i="21"/>
  <c r="R45" i="21"/>
  <c r="S45" i="21"/>
  <c r="T45" i="21"/>
  <c r="U45" i="21"/>
  <c r="W45" i="21"/>
  <c r="X45" i="21"/>
  <c r="Y45" i="21"/>
  <c r="Z45" i="21"/>
  <c r="AA45" i="21"/>
  <c r="AB45" i="21"/>
  <c r="AC45" i="21"/>
  <c r="AD45" i="21"/>
  <c r="AE45" i="21"/>
  <c r="AF45" i="21"/>
  <c r="AG45" i="21"/>
  <c r="AH45" i="21"/>
  <c r="AJ45" i="21"/>
  <c r="AK45" i="21"/>
  <c r="AL45" i="21"/>
  <c r="AM45" i="21"/>
  <c r="AN45" i="21"/>
  <c r="AO45" i="21"/>
  <c r="AP45" i="21"/>
  <c r="AQ45" i="21"/>
  <c r="AR45" i="21"/>
  <c r="AS45" i="21"/>
  <c r="AT45" i="21"/>
  <c r="AU45" i="21"/>
  <c r="AV45" i="21"/>
  <c r="AW45" i="21"/>
  <c r="AX45" i="21"/>
  <c r="AY45" i="21"/>
  <c r="AZ45" i="21"/>
  <c r="BA45" i="21"/>
  <c r="BB45" i="21"/>
  <c r="BC45" i="21"/>
  <c r="BD45" i="21"/>
  <c r="BE45" i="21"/>
  <c r="BF45" i="21"/>
  <c r="BG45" i="21"/>
  <c r="BH45" i="21"/>
  <c r="BI45" i="21"/>
  <c r="BJ45" i="21"/>
  <c r="BK45" i="21"/>
  <c r="BL45" i="21"/>
  <c r="BM45" i="21"/>
  <c r="BN45" i="21"/>
  <c r="BO45" i="21"/>
  <c r="BP45" i="21"/>
  <c r="BQ45" i="21"/>
  <c r="BR45" i="21"/>
  <c r="BS45" i="21"/>
  <c r="BT45" i="21"/>
  <c r="J46" i="21"/>
  <c r="K46" i="21"/>
  <c r="L46" i="21"/>
  <c r="M46" i="21"/>
  <c r="N46" i="21"/>
  <c r="O46" i="21"/>
  <c r="P46" i="21"/>
  <c r="Q46" i="21"/>
  <c r="R46" i="21"/>
  <c r="S46" i="21"/>
  <c r="T46" i="21"/>
  <c r="U46" i="21"/>
  <c r="W46" i="21"/>
  <c r="X46" i="21"/>
  <c r="Y46" i="21"/>
  <c r="Z46" i="21"/>
  <c r="AA46" i="21"/>
  <c r="AB46" i="21"/>
  <c r="AC46" i="21"/>
  <c r="AD46" i="21"/>
  <c r="AE46" i="21"/>
  <c r="AF46" i="21"/>
  <c r="AG46" i="21"/>
  <c r="AH46" i="21"/>
  <c r="AJ46" i="21"/>
  <c r="AK46" i="21"/>
  <c r="AL46" i="21"/>
  <c r="AM46" i="21"/>
  <c r="AN46" i="21"/>
  <c r="AO46" i="21"/>
  <c r="AP46" i="21"/>
  <c r="AQ46" i="21"/>
  <c r="AR46" i="21"/>
  <c r="AS46" i="21"/>
  <c r="AT46" i="21"/>
  <c r="AU46" i="21"/>
  <c r="AV46" i="21"/>
  <c r="AW46" i="21"/>
  <c r="AX46" i="21"/>
  <c r="AY46" i="21"/>
  <c r="AZ46" i="21"/>
  <c r="BA46" i="21"/>
  <c r="BB46" i="21"/>
  <c r="BC46" i="21"/>
  <c r="BD46" i="21"/>
  <c r="BE46" i="21"/>
  <c r="BF46" i="21"/>
  <c r="BG46" i="21"/>
  <c r="BH46" i="21"/>
  <c r="BI46" i="21"/>
  <c r="BJ46" i="21"/>
  <c r="BK46" i="21"/>
  <c r="BL46" i="21"/>
  <c r="BM46" i="21"/>
  <c r="BN46" i="21"/>
  <c r="BO46" i="21"/>
  <c r="BP46" i="21"/>
  <c r="BQ46" i="21"/>
  <c r="BR46" i="21"/>
  <c r="BS46" i="21"/>
  <c r="BT46" i="21"/>
  <c r="J47" i="21"/>
  <c r="K47" i="21"/>
  <c r="L47" i="21"/>
  <c r="M47" i="21"/>
  <c r="N47" i="21"/>
  <c r="O47" i="21"/>
  <c r="P47" i="21"/>
  <c r="Q47" i="21"/>
  <c r="R47" i="21"/>
  <c r="S47" i="21"/>
  <c r="T47" i="21"/>
  <c r="U47" i="21"/>
  <c r="W47" i="21"/>
  <c r="X47" i="21"/>
  <c r="Y47" i="21"/>
  <c r="Z47" i="21"/>
  <c r="AA47" i="21"/>
  <c r="AB47" i="21"/>
  <c r="AC47" i="21"/>
  <c r="AD47" i="21"/>
  <c r="AE47" i="21"/>
  <c r="AF47" i="21"/>
  <c r="AG47" i="21"/>
  <c r="AH47" i="21"/>
  <c r="AJ47" i="21"/>
  <c r="AK47" i="21"/>
  <c r="AL47" i="21"/>
  <c r="AM47" i="21"/>
  <c r="AN47" i="21"/>
  <c r="AO47" i="21"/>
  <c r="AP47" i="21"/>
  <c r="AQ47" i="21"/>
  <c r="AR47" i="21"/>
  <c r="AS47" i="21"/>
  <c r="AT47" i="21"/>
  <c r="AU47" i="21"/>
  <c r="AV47" i="21"/>
  <c r="AW47" i="21"/>
  <c r="AX47" i="21"/>
  <c r="AY47" i="21"/>
  <c r="AZ47" i="21"/>
  <c r="BA47" i="21"/>
  <c r="BB47" i="21"/>
  <c r="BC47" i="21"/>
  <c r="BD47" i="21"/>
  <c r="BE47" i="21"/>
  <c r="BF47" i="21"/>
  <c r="BG47" i="21"/>
  <c r="BH47" i="21"/>
  <c r="BI47" i="21"/>
  <c r="BJ47" i="21"/>
  <c r="BK47" i="21"/>
  <c r="BL47" i="21"/>
  <c r="BM47" i="21"/>
  <c r="BN47" i="21"/>
  <c r="BO47" i="21"/>
  <c r="BP47" i="21"/>
  <c r="BQ47" i="21"/>
  <c r="BR47" i="21"/>
  <c r="BS47" i="21"/>
  <c r="BT47" i="21"/>
  <c r="J48" i="21"/>
  <c r="K48" i="21"/>
  <c r="L48" i="21"/>
  <c r="M48" i="21"/>
  <c r="N48" i="21"/>
  <c r="O48" i="21"/>
  <c r="P48" i="21"/>
  <c r="Q48" i="21"/>
  <c r="R48" i="21"/>
  <c r="S48" i="21"/>
  <c r="T48" i="21"/>
  <c r="U48" i="21"/>
  <c r="W48" i="21"/>
  <c r="X48" i="21"/>
  <c r="Y48" i="21"/>
  <c r="Z48" i="21"/>
  <c r="AA48" i="21"/>
  <c r="AB48" i="21"/>
  <c r="AC48" i="21"/>
  <c r="AD48" i="21"/>
  <c r="AE48" i="21"/>
  <c r="AF48" i="21"/>
  <c r="AG48" i="21"/>
  <c r="AH48" i="21"/>
  <c r="AJ48" i="21"/>
  <c r="AK48" i="21"/>
  <c r="AL48" i="21"/>
  <c r="AM48" i="21"/>
  <c r="AN48" i="21"/>
  <c r="AO48" i="21"/>
  <c r="AP48" i="21"/>
  <c r="AQ48" i="21"/>
  <c r="AR48" i="21"/>
  <c r="AS48" i="21"/>
  <c r="AT48" i="21"/>
  <c r="AU48" i="21"/>
  <c r="AV48" i="21"/>
  <c r="AW48" i="21"/>
  <c r="AX48" i="21"/>
  <c r="AY48" i="21"/>
  <c r="AZ48" i="21"/>
  <c r="BA48" i="21"/>
  <c r="BB48" i="21"/>
  <c r="BC48" i="21"/>
  <c r="BD48" i="21"/>
  <c r="BE48" i="21"/>
  <c r="BF48" i="21"/>
  <c r="BG48" i="21"/>
  <c r="BH48" i="21"/>
  <c r="BI48" i="21"/>
  <c r="BJ48" i="21"/>
  <c r="BK48" i="21"/>
  <c r="BL48" i="21"/>
  <c r="BM48" i="21"/>
  <c r="BN48" i="21"/>
  <c r="BO48" i="21"/>
  <c r="BP48" i="21"/>
  <c r="BQ48" i="21"/>
  <c r="BR48" i="21"/>
  <c r="BS48" i="21"/>
  <c r="BT48" i="21"/>
  <c r="J49" i="21"/>
  <c r="K49" i="21"/>
  <c r="L49" i="21"/>
  <c r="M49" i="21"/>
  <c r="N49" i="21"/>
  <c r="O49" i="21"/>
  <c r="P49" i="21"/>
  <c r="Q49" i="21"/>
  <c r="R49" i="21"/>
  <c r="S49" i="21"/>
  <c r="T49" i="21"/>
  <c r="U49" i="21"/>
  <c r="W49" i="21"/>
  <c r="X49" i="21"/>
  <c r="Y49" i="21"/>
  <c r="Z49" i="21"/>
  <c r="AA49" i="21"/>
  <c r="AB49" i="21"/>
  <c r="AC49" i="21"/>
  <c r="AD49" i="21"/>
  <c r="AE49" i="21"/>
  <c r="AF49" i="21"/>
  <c r="AG49" i="21"/>
  <c r="AH49" i="21"/>
  <c r="AJ49" i="21"/>
  <c r="AK49" i="21"/>
  <c r="AL49" i="21"/>
  <c r="AM49" i="21"/>
  <c r="AN49" i="21"/>
  <c r="AO49" i="21"/>
  <c r="AP49" i="21"/>
  <c r="AQ49" i="21"/>
  <c r="AR49" i="21"/>
  <c r="AS49" i="21"/>
  <c r="AT49" i="21"/>
  <c r="AU49" i="21"/>
  <c r="AV49" i="21"/>
  <c r="AW49" i="21"/>
  <c r="AX49" i="21"/>
  <c r="AY49" i="21"/>
  <c r="AZ49" i="21"/>
  <c r="BA49" i="21"/>
  <c r="BB49" i="21"/>
  <c r="BC49" i="21"/>
  <c r="BD49" i="21"/>
  <c r="BE49" i="21"/>
  <c r="BF49" i="21"/>
  <c r="BG49" i="21"/>
  <c r="BH49" i="21"/>
  <c r="BI49" i="21"/>
  <c r="BJ49" i="21"/>
  <c r="BK49" i="21"/>
  <c r="BL49" i="21"/>
  <c r="BM49" i="21"/>
  <c r="BN49" i="21"/>
  <c r="BO49" i="21"/>
  <c r="BP49" i="21"/>
  <c r="BQ49" i="21"/>
  <c r="BR49" i="21"/>
  <c r="BS49" i="21"/>
  <c r="BT49" i="21"/>
  <c r="J50" i="21"/>
  <c r="K50" i="21"/>
  <c r="L50" i="21"/>
  <c r="M50" i="21"/>
  <c r="N50" i="21"/>
  <c r="O50" i="21"/>
  <c r="P50" i="21"/>
  <c r="Q50" i="21"/>
  <c r="R50" i="21"/>
  <c r="S50" i="21"/>
  <c r="T50" i="21"/>
  <c r="U50" i="21"/>
  <c r="W50" i="21"/>
  <c r="X50" i="21"/>
  <c r="Y50" i="21"/>
  <c r="Z50" i="21"/>
  <c r="AA50" i="21"/>
  <c r="AB50" i="21"/>
  <c r="AC50" i="21"/>
  <c r="AD50" i="21"/>
  <c r="AE50" i="21"/>
  <c r="AF50" i="21"/>
  <c r="AG50" i="21"/>
  <c r="AH50" i="21"/>
  <c r="AJ50" i="21"/>
  <c r="AK50" i="21"/>
  <c r="AL50" i="21"/>
  <c r="AM50" i="21"/>
  <c r="AN50" i="21"/>
  <c r="AO50" i="21"/>
  <c r="AP50" i="21"/>
  <c r="AQ50" i="21"/>
  <c r="AR50" i="21"/>
  <c r="AS50" i="21"/>
  <c r="AT50" i="21"/>
  <c r="AU50" i="21"/>
  <c r="AV50" i="21"/>
  <c r="AW50" i="21"/>
  <c r="AX50" i="21"/>
  <c r="AY50" i="21"/>
  <c r="AZ50" i="21"/>
  <c r="BA50" i="21"/>
  <c r="BB50" i="21"/>
  <c r="BC50" i="21"/>
  <c r="BD50" i="21"/>
  <c r="BE50" i="21"/>
  <c r="BF50" i="21"/>
  <c r="BG50" i="21"/>
  <c r="BH50" i="21"/>
  <c r="BI50" i="21"/>
  <c r="BJ50" i="21"/>
  <c r="BK50" i="21"/>
  <c r="BL50" i="21"/>
  <c r="BM50" i="21"/>
  <c r="BN50" i="21"/>
  <c r="BO50" i="21"/>
  <c r="BP50" i="21"/>
  <c r="BQ50" i="21"/>
  <c r="BR50" i="21"/>
  <c r="BS50" i="21"/>
  <c r="BT50" i="21"/>
  <c r="J51" i="21"/>
  <c r="K51" i="21"/>
  <c r="L51" i="21"/>
  <c r="M51" i="21"/>
  <c r="N51" i="21"/>
  <c r="O51" i="21"/>
  <c r="P51" i="21"/>
  <c r="Q51" i="21"/>
  <c r="R51" i="21"/>
  <c r="S51" i="21"/>
  <c r="T51" i="21"/>
  <c r="U51" i="21"/>
  <c r="W51" i="21"/>
  <c r="X51" i="21"/>
  <c r="Y51" i="21"/>
  <c r="Z51" i="21"/>
  <c r="AA51" i="21"/>
  <c r="AB51" i="21"/>
  <c r="AC51" i="21"/>
  <c r="AD51" i="21"/>
  <c r="AE51" i="21"/>
  <c r="AF51" i="21"/>
  <c r="AG51" i="21"/>
  <c r="AH51" i="21"/>
  <c r="AJ51" i="21"/>
  <c r="AK51" i="21"/>
  <c r="AL51" i="21"/>
  <c r="AM51" i="21"/>
  <c r="AN51" i="21"/>
  <c r="AO51" i="21"/>
  <c r="AP51" i="21"/>
  <c r="AQ51" i="21"/>
  <c r="AR51" i="21"/>
  <c r="AS51" i="21"/>
  <c r="AT51" i="21"/>
  <c r="AU51" i="21"/>
  <c r="AV51" i="21"/>
  <c r="AW51" i="21"/>
  <c r="AX51" i="21"/>
  <c r="AY51" i="21"/>
  <c r="AZ51" i="21"/>
  <c r="BA51" i="21"/>
  <c r="BB51" i="21"/>
  <c r="BC51" i="21"/>
  <c r="BD51" i="21"/>
  <c r="BE51" i="21"/>
  <c r="BF51" i="21"/>
  <c r="BG51" i="21"/>
  <c r="BH51" i="21"/>
  <c r="BI51" i="21"/>
  <c r="BJ51" i="21"/>
  <c r="BK51" i="21"/>
  <c r="BL51" i="21"/>
  <c r="BM51" i="21"/>
  <c r="BN51" i="21"/>
  <c r="BO51" i="21"/>
  <c r="BP51" i="21"/>
  <c r="BQ51" i="21"/>
  <c r="BR51" i="21"/>
  <c r="BS51" i="21"/>
  <c r="BT51" i="21"/>
  <c r="J52" i="21"/>
  <c r="K52" i="21"/>
  <c r="L52" i="21"/>
  <c r="M52" i="21"/>
  <c r="N52" i="21"/>
  <c r="O52" i="21"/>
  <c r="P52" i="21"/>
  <c r="Q52" i="21"/>
  <c r="R52" i="21"/>
  <c r="S52" i="21"/>
  <c r="T52" i="21"/>
  <c r="U52" i="21"/>
  <c r="W52" i="21"/>
  <c r="X52" i="21"/>
  <c r="Y52" i="21"/>
  <c r="Z52" i="21"/>
  <c r="AA52" i="21"/>
  <c r="AB52" i="21"/>
  <c r="AC52" i="21"/>
  <c r="AD52" i="21"/>
  <c r="AE52" i="21"/>
  <c r="AF52" i="21"/>
  <c r="AG52" i="21"/>
  <c r="AH52" i="21"/>
  <c r="AJ52" i="21"/>
  <c r="AK52" i="21"/>
  <c r="AL52" i="21"/>
  <c r="AM52" i="21"/>
  <c r="AN52" i="21"/>
  <c r="AO52" i="21"/>
  <c r="AP52" i="21"/>
  <c r="AQ52" i="21"/>
  <c r="AR52" i="21"/>
  <c r="AS52" i="21"/>
  <c r="AT52" i="21"/>
  <c r="AU52" i="21"/>
  <c r="AV52" i="21"/>
  <c r="AW52" i="21"/>
  <c r="AX52" i="21"/>
  <c r="AY52" i="21"/>
  <c r="AZ52" i="21"/>
  <c r="BA52" i="21"/>
  <c r="BB52" i="21"/>
  <c r="BC52" i="21"/>
  <c r="BD52" i="21"/>
  <c r="BE52" i="21"/>
  <c r="BF52" i="21"/>
  <c r="BG52" i="21"/>
  <c r="BH52" i="21"/>
  <c r="BI52" i="21"/>
  <c r="BJ52" i="21"/>
  <c r="BK52" i="21"/>
  <c r="BL52" i="21"/>
  <c r="BM52" i="21"/>
  <c r="BN52" i="21"/>
  <c r="BO52" i="21"/>
  <c r="BP52" i="21"/>
  <c r="BQ52" i="21"/>
  <c r="BR52" i="21"/>
  <c r="BS52" i="21"/>
  <c r="BT52" i="21"/>
  <c r="J53" i="21"/>
  <c r="K53" i="21"/>
  <c r="L53" i="21"/>
  <c r="M53" i="21"/>
  <c r="N53" i="21"/>
  <c r="O53" i="21"/>
  <c r="P53" i="21"/>
  <c r="Q53" i="21"/>
  <c r="R53" i="21"/>
  <c r="S53" i="21"/>
  <c r="T53" i="21"/>
  <c r="U53" i="21"/>
  <c r="W53" i="21"/>
  <c r="X53" i="21"/>
  <c r="Y53" i="21"/>
  <c r="Z53" i="21"/>
  <c r="AA53" i="21"/>
  <c r="AB53" i="21"/>
  <c r="AC53" i="21"/>
  <c r="AD53" i="21"/>
  <c r="AE53" i="21"/>
  <c r="AF53" i="21"/>
  <c r="AG53" i="21"/>
  <c r="AH53" i="21"/>
  <c r="AJ53" i="21"/>
  <c r="AK53" i="21"/>
  <c r="AL53" i="21"/>
  <c r="AM53" i="21"/>
  <c r="AN53" i="21"/>
  <c r="AO53" i="21"/>
  <c r="AP53" i="21"/>
  <c r="AQ53" i="21"/>
  <c r="AR53" i="21"/>
  <c r="AS53" i="21"/>
  <c r="AT53" i="21"/>
  <c r="AU53" i="21"/>
  <c r="AV53" i="21"/>
  <c r="AW53" i="21"/>
  <c r="AX53" i="21"/>
  <c r="AY53" i="21"/>
  <c r="AZ53" i="21"/>
  <c r="BA53" i="21"/>
  <c r="BB53" i="21"/>
  <c r="BC53" i="21"/>
  <c r="BD53" i="21"/>
  <c r="BE53" i="21"/>
  <c r="BF53" i="21"/>
  <c r="BG53" i="21"/>
  <c r="BH53" i="21"/>
  <c r="BI53" i="21"/>
  <c r="BJ53" i="21"/>
  <c r="BK53" i="21"/>
  <c r="BL53" i="21"/>
  <c r="BM53" i="21"/>
  <c r="BN53" i="21"/>
  <c r="BO53" i="21"/>
  <c r="BP53" i="21"/>
  <c r="BQ53" i="21"/>
  <c r="BR53" i="21"/>
  <c r="BS53" i="21"/>
  <c r="BT53" i="21"/>
  <c r="J54" i="21"/>
  <c r="K54" i="21"/>
  <c r="L54" i="21"/>
  <c r="M54" i="21"/>
  <c r="N54" i="21"/>
  <c r="O54" i="21"/>
  <c r="P54" i="21"/>
  <c r="Q54" i="21"/>
  <c r="R54" i="21"/>
  <c r="S54" i="21"/>
  <c r="T54" i="21"/>
  <c r="U54" i="21"/>
  <c r="W54" i="21"/>
  <c r="X54" i="21"/>
  <c r="Y54" i="21"/>
  <c r="Z54" i="21"/>
  <c r="AA54" i="21"/>
  <c r="AB54" i="21"/>
  <c r="AC54" i="21"/>
  <c r="AD54" i="21"/>
  <c r="AE54" i="21"/>
  <c r="AF54" i="21"/>
  <c r="AG54" i="21"/>
  <c r="AH54" i="21"/>
  <c r="AJ54" i="21"/>
  <c r="AK54" i="21"/>
  <c r="AL54" i="21"/>
  <c r="AM54" i="21"/>
  <c r="AN54" i="21"/>
  <c r="AO54" i="21"/>
  <c r="AP54" i="21"/>
  <c r="AQ54" i="21"/>
  <c r="AR54" i="21"/>
  <c r="AS54" i="21"/>
  <c r="AT54" i="21"/>
  <c r="AU54" i="21"/>
  <c r="AV54" i="21"/>
  <c r="AW54" i="21"/>
  <c r="AX54" i="21"/>
  <c r="AY54" i="21"/>
  <c r="AZ54" i="21"/>
  <c r="BA54" i="21"/>
  <c r="BB54" i="21"/>
  <c r="BC54" i="21"/>
  <c r="BD54" i="21"/>
  <c r="BE54" i="21"/>
  <c r="BF54" i="21"/>
  <c r="BG54" i="21"/>
  <c r="BH54" i="21"/>
  <c r="BI54" i="21"/>
  <c r="BJ54" i="21"/>
  <c r="BK54" i="21"/>
  <c r="BL54" i="21"/>
  <c r="BM54" i="21"/>
  <c r="BN54" i="21"/>
  <c r="BO54" i="21"/>
  <c r="BP54" i="21"/>
  <c r="BQ54" i="21"/>
  <c r="BR54" i="21"/>
  <c r="BS54" i="21"/>
  <c r="BT54" i="21"/>
  <c r="J55" i="21"/>
  <c r="K55" i="21"/>
  <c r="L55" i="21"/>
  <c r="M55" i="21"/>
  <c r="N55" i="21"/>
  <c r="O55" i="21"/>
  <c r="P55" i="21"/>
  <c r="Q55" i="21"/>
  <c r="R55" i="21"/>
  <c r="S55" i="21"/>
  <c r="T55" i="21"/>
  <c r="U55" i="21"/>
  <c r="W55" i="21"/>
  <c r="X55" i="21"/>
  <c r="Y55" i="21"/>
  <c r="Z55" i="21"/>
  <c r="AA55" i="21"/>
  <c r="AB55" i="21"/>
  <c r="AC55" i="21"/>
  <c r="AD55" i="21"/>
  <c r="AE55" i="21"/>
  <c r="AF55" i="21"/>
  <c r="AG55" i="21"/>
  <c r="AH55" i="21"/>
  <c r="AJ55" i="21"/>
  <c r="AK55" i="21"/>
  <c r="AL55" i="21"/>
  <c r="AM55" i="21"/>
  <c r="AN55" i="21"/>
  <c r="AO55" i="21"/>
  <c r="AP55" i="21"/>
  <c r="AQ55" i="21"/>
  <c r="AR55" i="21"/>
  <c r="AS55" i="21"/>
  <c r="AT55" i="21"/>
  <c r="AU55" i="21"/>
  <c r="AV55" i="21"/>
  <c r="AW55" i="21"/>
  <c r="AX55" i="21"/>
  <c r="AY55" i="21"/>
  <c r="AZ55" i="21"/>
  <c r="BA55" i="21"/>
  <c r="BB55" i="21"/>
  <c r="BC55" i="21"/>
  <c r="BD55" i="21"/>
  <c r="BE55" i="21"/>
  <c r="BF55" i="21"/>
  <c r="BG55" i="21"/>
  <c r="BH55" i="21"/>
  <c r="BI55" i="21"/>
  <c r="BJ55" i="21"/>
  <c r="BK55" i="21"/>
  <c r="BL55" i="21"/>
  <c r="BM55" i="21"/>
  <c r="BN55" i="21"/>
  <c r="BO55" i="21"/>
  <c r="BP55" i="21"/>
  <c r="BQ55" i="21"/>
  <c r="BR55" i="21"/>
  <c r="BS55" i="21"/>
  <c r="BT55" i="21"/>
  <c r="J56" i="21"/>
  <c r="K56" i="21"/>
  <c r="L56" i="21"/>
  <c r="M56" i="21"/>
  <c r="N56" i="21"/>
  <c r="O56" i="21"/>
  <c r="P56" i="21"/>
  <c r="Q56" i="21"/>
  <c r="R56" i="21"/>
  <c r="S56" i="21"/>
  <c r="T56" i="21"/>
  <c r="U56" i="21"/>
  <c r="W56" i="21"/>
  <c r="X56" i="21"/>
  <c r="Y56" i="21"/>
  <c r="Z56" i="21"/>
  <c r="AA56" i="21"/>
  <c r="AB56" i="21"/>
  <c r="AC56" i="21"/>
  <c r="AD56" i="21"/>
  <c r="AE56" i="21"/>
  <c r="AF56" i="21"/>
  <c r="AG56" i="21"/>
  <c r="AH56" i="21"/>
  <c r="AJ56" i="21"/>
  <c r="AK56" i="21"/>
  <c r="AL56" i="21"/>
  <c r="AM56" i="21"/>
  <c r="AN56" i="21"/>
  <c r="AO56" i="21"/>
  <c r="AP56" i="21"/>
  <c r="AQ56" i="21"/>
  <c r="AR56" i="21"/>
  <c r="AS56" i="21"/>
  <c r="AT56" i="21"/>
  <c r="AU56" i="21"/>
  <c r="AV56" i="21"/>
  <c r="AW56" i="21"/>
  <c r="AX56" i="21"/>
  <c r="AY56" i="21"/>
  <c r="AZ56" i="21"/>
  <c r="BA56" i="21"/>
  <c r="BB56" i="21"/>
  <c r="BC56" i="21"/>
  <c r="BD56" i="21"/>
  <c r="BE56" i="21"/>
  <c r="BF56" i="21"/>
  <c r="BG56" i="21"/>
  <c r="BH56" i="21"/>
  <c r="BI56" i="21"/>
  <c r="BJ56" i="21"/>
  <c r="BK56" i="21"/>
  <c r="BL56" i="21"/>
  <c r="BM56" i="21"/>
  <c r="BN56" i="21"/>
  <c r="BO56" i="21"/>
  <c r="BP56" i="21"/>
  <c r="BQ56" i="21"/>
  <c r="BR56" i="21"/>
  <c r="BS56" i="21"/>
  <c r="BT56" i="21"/>
  <c r="J57" i="21"/>
  <c r="K57" i="21"/>
  <c r="L57" i="21"/>
  <c r="M57" i="21"/>
  <c r="N57" i="21"/>
  <c r="O57" i="21"/>
  <c r="P57" i="21"/>
  <c r="Q57" i="21"/>
  <c r="R57" i="21"/>
  <c r="S57" i="21"/>
  <c r="T57" i="21"/>
  <c r="U57" i="21"/>
  <c r="W57" i="21"/>
  <c r="X57" i="21"/>
  <c r="Y57" i="21"/>
  <c r="Z57" i="21"/>
  <c r="AA57" i="21"/>
  <c r="AB57" i="21"/>
  <c r="AC57" i="21"/>
  <c r="AD57" i="21"/>
  <c r="AE57" i="21"/>
  <c r="AF57" i="21"/>
  <c r="AG57" i="21"/>
  <c r="AH57" i="21"/>
  <c r="AJ57" i="21"/>
  <c r="AK57" i="21"/>
  <c r="AL57" i="21"/>
  <c r="AM57" i="21"/>
  <c r="AN57" i="21"/>
  <c r="AO57" i="21"/>
  <c r="AP57" i="21"/>
  <c r="AQ57" i="21"/>
  <c r="AR57" i="21"/>
  <c r="AS57" i="21"/>
  <c r="AT57" i="21"/>
  <c r="AU57" i="21"/>
  <c r="AV57" i="21"/>
  <c r="AW57" i="21"/>
  <c r="AX57" i="21"/>
  <c r="AY57" i="21"/>
  <c r="AZ57" i="21"/>
  <c r="BA57" i="21"/>
  <c r="BB57" i="21"/>
  <c r="BC57" i="21"/>
  <c r="BD57" i="21"/>
  <c r="BE57" i="21"/>
  <c r="BF57" i="21"/>
  <c r="BG57" i="21"/>
  <c r="BH57" i="21"/>
  <c r="BI57" i="21"/>
  <c r="BJ57" i="21"/>
  <c r="BK57" i="21"/>
  <c r="BL57" i="21"/>
  <c r="BM57" i="21"/>
  <c r="BN57" i="21"/>
  <c r="BO57" i="21"/>
  <c r="BP57" i="21"/>
  <c r="BQ57" i="21"/>
  <c r="BR57" i="21"/>
  <c r="BS57" i="21"/>
  <c r="BT57" i="21"/>
  <c r="J58" i="21"/>
  <c r="K58" i="21"/>
  <c r="L58" i="21"/>
  <c r="M58" i="21"/>
  <c r="N58" i="21"/>
  <c r="O58" i="21"/>
  <c r="P58" i="21"/>
  <c r="Q58" i="21"/>
  <c r="R58" i="21"/>
  <c r="S58" i="21"/>
  <c r="T58" i="21"/>
  <c r="U58" i="21"/>
  <c r="W58" i="21"/>
  <c r="X58" i="21"/>
  <c r="Y58" i="21"/>
  <c r="Z58" i="21"/>
  <c r="AA58" i="21"/>
  <c r="AB58" i="21"/>
  <c r="AC58" i="21"/>
  <c r="AD58" i="21"/>
  <c r="AE58" i="21"/>
  <c r="AF58" i="21"/>
  <c r="AG58" i="21"/>
  <c r="AH58" i="21"/>
  <c r="AJ58" i="21"/>
  <c r="AK58" i="21"/>
  <c r="AL58" i="21"/>
  <c r="AM58" i="21"/>
  <c r="AN58" i="21"/>
  <c r="AO58" i="21"/>
  <c r="AP58" i="21"/>
  <c r="AQ58" i="21"/>
  <c r="AR58" i="21"/>
  <c r="AS58" i="21"/>
  <c r="AT58" i="21"/>
  <c r="AU58" i="21"/>
  <c r="AV58" i="21"/>
  <c r="AW58" i="21"/>
  <c r="AX58" i="21"/>
  <c r="AY58" i="21"/>
  <c r="AZ58" i="21"/>
  <c r="BA58" i="21"/>
  <c r="BB58" i="21"/>
  <c r="BC58" i="21"/>
  <c r="BD58" i="21"/>
  <c r="BE58" i="21"/>
  <c r="BF58" i="21"/>
  <c r="BG58" i="21"/>
  <c r="BH58" i="21"/>
  <c r="BI58" i="21"/>
  <c r="BJ58" i="21"/>
  <c r="BK58" i="21"/>
  <c r="BL58" i="21"/>
  <c r="BM58" i="21"/>
  <c r="BN58" i="21"/>
  <c r="BO58" i="21"/>
  <c r="BP58" i="21"/>
  <c r="BQ58" i="21"/>
  <c r="BR58" i="21"/>
  <c r="BS58" i="21"/>
  <c r="BT58" i="21"/>
  <c r="J59" i="21"/>
  <c r="K59" i="21"/>
  <c r="L59" i="21"/>
  <c r="M59" i="21"/>
  <c r="N59" i="21"/>
  <c r="O59" i="21"/>
  <c r="P59" i="21"/>
  <c r="Q59" i="21"/>
  <c r="R59" i="21"/>
  <c r="S59" i="21"/>
  <c r="T59" i="21"/>
  <c r="U59" i="21"/>
  <c r="W59" i="21"/>
  <c r="X59" i="21"/>
  <c r="Y59" i="21"/>
  <c r="Z59" i="21"/>
  <c r="AA59" i="21"/>
  <c r="AB59" i="21"/>
  <c r="AC59" i="21"/>
  <c r="AD59" i="21"/>
  <c r="AE59" i="21"/>
  <c r="AF59" i="21"/>
  <c r="AG59" i="21"/>
  <c r="AH59" i="21"/>
  <c r="AJ59" i="21"/>
  <c r="AK59" i="21"/>
  <c r="AL59" i="21"/>
  <c r="AM59" i="21"/>
  <c r="AN59" i="21"/>
  <c r="AO59" i="21"/>
  <c r="AP59" i="21"/>
  <c r="AQ59" i="21"/>
  <c r="AR59" i="21"/>
  <c r="AS59" i="21"/>
  <c r="AT59" i="21"/>
  <c r="AU59" i="21"/>
  <c r="AV59" i="21"/>
  <c r="AW59" i="21"/>
  <c r="AX59" i="21"/>
  <c r="AY59" i="21"/>
  <c r="AZ59" i="21"/>
  <c r="BA59" i="21"/>
  <c r="BB59" i="21"/>
  <c r="BC59" i="21"/>
  <c r="BD59" i="21"/>
  <c r="BE59" i="21"/>
  <c r="BF59" i="21"/>
  <c r="BG59" i="21"/>
  <c r="BH59" i="21"/>
  <c r="BI59" i="21"/>
  <c r="BJ59" i="21"/>
  <c r="BK59" i="21"/>
  <c r="BL59" i="21"/>
  <c r="BM59" i="21"/>
  <c r="BN59" i="21"/>
  <c r="BO59" i="21"/>
  <c r="BP59" i="21"/>
  <c r="BQ59" i="21"/>
  <c r="BR59" i="21"/>
  <c r="BS59" i="21"/>
  <c r="BT59" i="21"/>
  <c r="J60" i="21"/>
  <c r="K60" i="21"/>
  <c r="L60" i="21"/>
  <c r="M60" i="21"/>
  <c r="N60" i="21"/>
  <c r="O60" i="21"/>
  <c r="P60" i="21"/>
  <c r="Q60" i="21"/>
  <c r="R60" i="21"/>
  <c r="S60" i="21"/>
  <c r="T60" i="21"/>
  <c r="U60" i="21"/>
  <c r="W60" i="21"/>
  <c r="X60" i="21"/>
  <c r="Y60" i="21"/>
  <c r="Z60" i="21"/>
  <c r="AA60" i="21"/>
  <c r="AB60" i="21"/>
  <c r="AC60" i="21"/>
  <c r="AD60" i="21"/>
  <c r="AE60" i="21"/>
  <c r="AF60" i="21"/>
  <c r="AG60" i="21"/>
  <c r="AH60" i="21"/>
  <c r="AJ60" i="21"/>
  <c r="AK60" i="21"/>
  <c r="AL60" i="21"/>
  <c r="AM60" i="21"/>
  <c r="AN60" i="21"/>
  <c r="AO60" i="21"/>
  <c r="AP60" i="21"/>
  <c r="AQ60" i="21"/>
  <c r="AR60" i="21"/>
  <c r="AS60" i="21"/>
  <c r="AT60" i="21"/>
  <c r="AU60" i="21"/>
  <c r="AV60" i="21"/>
  <c r="AW60" i="21"/>
  <c r="AX60" i="21"/>
  <c r="AY60" i="21"/>
  <c r="AZ60" i="21"/>
  <c r="BA60" i="21"/>
  <c r="BB60" i="21"/>
  <c r="BC60" i="21"/>
  <c r="BD60" i="21"/>
  <c r="BE60" i="21"/>
  <c r="BF60" i="21"/>
  <c r="BG60" i="21"/>
  <c r="BH60" i="21"/>
  <c r="BI60" i="21"/>
  <c r="BJ60" i="21"/>
  <c r="BK60" i="21"/>
  <c r="BL60" i="21"/>
  <c r="BM60" i="21"/>
  <c r="BN60" i="21"/>
  <c r="BO60" i="21"/>
  <c r="BP60" i="21"/>
  <c r="BQ60" i="21"/>
  <c r="BR60" i="21"/>
  <c r="BS60" i="21"/>
  <c r="BT60" i="21"/>
  <c r="J61" i="21"/>
  <c r="K61" i="21"/>
  <c r="L61" i="21"/>
  <c r="M61" i="21"/>
  <c r="N61" i="21"/>
  <c r="O61" i="21"/>
  <c r="P61" i="21"/>
  <c r="Q61" i="21"/>
  <c r="R61" i="21"/>
  <c r="S61" i="21"/>
  <c r="T61" i="21"/>
  <c r="U61" i="21"/>
  <c r="W61" i="21"/>
  <c r="X61" i="21"/>
  <c r="Y61" i="21"/>
  <c r="Z61" i="21"/>
  <c r="AA61" i="21"/>
  <c r="AB61" i="21"/>
  <c r="AC61" i="21"/>
  <c r="AD61" i="21"/>
  <c r="AE61" i="21"/>
  <c r="AF61" i="21"/>
  <c r="AG61" i="21"/>
  <c r="AH61" i="21"/>
  <c r="AJ61" i="21"/>
  <c r="AK61" i="21"/>
  <c r="AL61" i="21"/>
  <c r="AM61" i="21"/>
  <c r="AN61" i="21"/>
  <c r="AO61" i="21"/>
  <c r="AP61" i="21"/>
  <c r="AQ61" i="21"/>
  <c r="AR61" i="21"/>
  <c r="AS61" i="21"/>
  <c r="AT61" i="21"/>
  <c r="AU61" i="21"/>
  <c r="AV61" i="21"/>
  <c r="AW61" i="21"/>
  <c r="AX61" i="21"/>
  <c r="AY61" i="21"/>
  <c r="AZ61" i="21"/>
  <c r="BA61" i="21"/>
  <c r="BB61" i="21"/>
  <c r="BC61" i="21"/>
  <c r="BD61" i="21"/>
  <c r="BE61" i="21"/>
  <c r="BF61" i="21"/>
  <c r="BG61" i="21"/>
  <c r="BH61" i="21"/>
  <c r="BI61" i="21"/>
  <c r="BJ61" i="21"/>
  <c r="BK61" i="21"/>
  <c r="BL61" i="21"/>
  <c r="BM61" i="21"/>
  <c r="BN61" i="21"/>
  <c r="BO61" i="21"/>
  <c r="BP61" i="21"/>
  <c r="BQ61" i="21"/>
  <c r="BR61" i="21"/>
  <c r="BS61" i="21"/>
  <c r="BT61" i="21"/>
  <c r="J62" i="21"/>
  <c r="K62" i="21"/>
  <c r="L62" i="21"/>
  <c r="M62" i="21"/>
  <c r="N62" i="21"/>
  <c r="O62" i="21"/>
  <c r="P62" i="21"/>
  <c r="Q62" i="21"/>
  <c r="R62" i="21"/>
  <c r="S62" i="21"/>
  <c r="T62" i="21"/>
  <c r="U62" i="21"/>
  <c r="W62" i="21"/>
  <c r="X62" i="21"/>
  <c r="Y62" i="21"/>
  <c r="Z62" i="21"/>
  <c r="AA62" i="21"/>
  <c r="AB62" i="21"/>
  <c r="AC62" i="21"/>
  <c r="AD62" i="21"/>
  <c r="AE62" i="21"/>
  <c r="AF62" i="21"/>
  <c r="AG62" i="21"/>
  <c r="AH62" i="21"/>
  <c r="AJ62" i="21"/>
  <c r="AK62" i="21"/>
  <c r="AL62" i="21"/>
  <c r="AM62" i="21"/>
  <c r="AN62" i="21"/>
  <c r="AO62" i="21"/>
  <c r="AP62" i="21"/>
  <c r="AQ62" i="21"/>
  <c r="AR62" i="21"/>
  <c r="AS62" i="21"/>
  <c r="AT62" i="21"/>
  <c r="AU62" i="21"/>
  <c r="AV62" i="21"/>
  <c r="AW62" i="21"/>
  <c r="AX62" i="21"/>
  <c r="AY62" i="21"/>
  <c r="AZ62" i="21"/>
  <c r="BA62" i="21"/>
  <c r="BB62" i="21"/>
  <c r="BC62" i="21"/>
  <c r="BD62" i="21"/>
  <c r="BE62" i="21"/>
  <c r="BF62" i="21"/>
  <c r="BG62" i="21"/>
  <c r="BH62" i="21"/>
  <c r="BI62" i="21"/>
  <c r="BJ62" i="21"/>
  <c r="BK62" i="21"/>
  <c r="BL62" i="21"/>
  <c r="BM62" i="21"/>
  <c r="BN62" i="21"/>
  <c r="BO62" i="21"/>
  <c r="BP62" i="21"/>
  <c r="BQ62" i="21"/>
  <c r="BR62" i="21"/>
  <c r="BS62" i="21"/>
  <c r="BT62" i="21"/>
  <c r="J63" i="21"/>
  <c r="K63" i="21"/>
  <c r="L63" i="21"/>
  <c r="M63" i="21"/>
  <c r="N63" i="21"/>
  <c r="O63" i="21"/>
  <c r="P63" i="21"/>
  <c r="Q63" i="21"/>
  <c r="R63" i="21"/>
  <c r="S63" i="21"/>
  <c r="T63" i="21"/>
  <c r="U63" i="21"/>
  <c r="W63" i="21"/>
  <c r="X63" i="21"/>
  <c r="Y63" i="21"/>
  <c r="Z63" i="21"/>
  <c r="AA63" i="21"/>
  <c r="AB63" i="21"/>
  <c r="AC63" i="21"/>
  <c r="AD63" i="21"/>
  <c r="AE63" i="21"/>
  <c r="AF63" i="21"/>
  <c r="AG63" i="21"/>
  <c r="AH63" i="21"/>
  <c r="AJ63" i="21"/>
  <c r="AK63" i="21"/>
  <c r="AL63" i="21"/>
  <c r="AM63" i="21"/>
  <c r="AN63" i="21"/>
  <c r="AO63" i="21"/>
  <c r="AP63" i="21"/>
  <c r="AQ63" i="21"/>
  <c r="AR63" i="21"/>
  <c r="AS63" i="21"/>
  <c r="AT63" i="21"/>
  <c r="AU63" i="21"/>
  <c r="AV63" i="21"/>
  <c r="AW63" i="21"/>
  <c r="AX63" i="21"/>
  <c r="AY63" i="21"/>
  <c r="AZ63" i="21"/>
  <c r="BA63" i="21"/>
  <c r="BB63" i="21"/>
  <c r="BC63" i="21"/>
  <c r="BD63" i="21"/>
  <c r="BE63" i="21"/>
  <c r="BF63" i="21"/>
  <c r="BG63" i="21"/>
  <c r="BH63" i="21"/>
  <c r="BI63" i="21"/>
  <c r="BJ63" i="21"/>
  <c r="BK63" i="21"/>
  <c r="BL63" i="21"/>
  <c r="BM63" i="21"/>
  <c r="BN63" i="21"/>
  <c r="BO63" i="21"/>
  <c r="BP63" i="21"/>
  <c r="BQ63" i="21"/>
  <c r="BR63" i="21"/>
  <c r="BS63" i="21"/>
  <c r="BT63" i="21"/>
  <c r="J64" i="21"/>
  <c r="K64" i="21"/>
  <c r="L64" i="21"/>
  <c r="M64" i="21"/>
  <c r="N64" i="21"/>
  <c r="O64" i="21"/>
  <c r="P64" i="21"/>
  <c r="Q64" i="21"/>
  <c r="R64" i="21"/>
  <c r="S64" i="21"/>
  <c r="T64" i="21"/>
  <c r="U64" i="21"/>
  <c r="W64" i="21"/>
  <c r="X64" i="21"/>
  <c r="Y64" i="21"/>
  <c r="Z64" i="21"/>
  <c r="AA64" i="21"/>
  <c r="AB64" i="21"/>
  <c r="AC64" i="21"/>
  <c r="AD64" i="21"/>
  <c r="AE64" i="21"/>
  <c r="AF64" i="21"/>
  <c r="AG64" i="21"/>
  <c r="AH64" i="21"/>
  <c r="AJ64" i="21"/>
  <c r="AK64" i="21"/>
  <c r="AL64" i="21"/>
  <c r="AM64" i="21"/>
  <c r="AN64" i="21"/>
  <c r="AO64" i="21"/>
  <c r="AP64" i="21"/>
  <c r="AQ64" i="21"/>
  <c r="AR64" i="21"/>
  <c r="AS64" i="21"/>
  <c r="AT64" i="21"/>
  <c r="AU64" i="21"/>
  <c r="AV64" i="21"/>
  <c r="AW64" i="21"/>
  <c r="AX64" i="21"/>
  <c r="AY64" i="21"/>
  <c r="AZ64" i="21"/>
  <c r="BA64" i="21"/>
  <c r="BB64" i="21"/>
  <c r="BC64" i="21"/>
  <c r="BD64" i="21"/>
  <c r="BE64" i="21"/>
  <c r="BF64" i="21"/>
  <c r="BG64" i="21"/>
  <c r="BH64" i="21"/>
  <c r="BI64" i="21"/>
  <c r="BJ64" i="21"/>
  <c r="BK64" i="21"/>
  <c r="BL64" i="21"/>
  <c r="BM64" i="21"/>
  <c r="BN64" i="21"/>
  <c r="BO64" i="21"/>
  <c r="BP64" i="21"/>
  <c r="BQ64" i="21"/>
  <c r="BR64" i="21"/>
  <c r="BS64" i="21"/>
  <c r="BT64" i="21"/>
  <c r="J65" i="21"/>
  <c r="K65" i="21"/>
  <c r="L65" i="21"/>
  <c r="M65" i="21"/>
  <c r="N65" i="21"/>
  <c r="O65" i="21"/>
  <c r="P65" i="21"/>
  <c r="Q65" i="21"/>
  <c r="R65" i="21"/>
  <c r="S65" i="21"/>
  <c r="T65" i="21"/>
  <c r="U65" i="21"/>
  <c r="W65" i="21"/>
  <c r="X65" i="21"/>
  <c r="Y65" i="21"/>
  <c r="Z65" i="21"/>
  <c r="AA65" i="21"/>
  <c r="AB65" i="21"/>
  <c r="AC65" i="21"/>
  <c r="AD65" i="21"/>
  <c r="AE65" i="21"/>
  <c r="AF65" i="21"/>
  <c r="AG65" i="21"/>
  <c r="AH65" i="21"/>
  <c r="AJ65" i="21"/>
  <c r="AK65" i="21"/>
  <c r="AL65" i="21"/>
  <c r="AM65" i="21"/>
  <c r="AN65" i="21"/>
  <c r="AO65" i="21"/>
  <c r="AP65" i="21"/>
  <c r="AQ65" i="21"/>
  <c r="AR65" i="21"/>
  <c r="AS65" i="21"/>
  <c r="AT65" i="21"/>
  <c r="AU65" i="21"/>
  <c r="AV65" i="21"/>
  <c r="AW65" i="21"/>
  <c r="AX65" i="21"/>
  <c r="AY65" i="21"/>
  <c r="AZ65" i="21"/>
  <c r="BA65" i="21"/>
  <c r="BB65" i="21"/>
  <c r="BC65" i="21"/>
  <c r="BD65" i="21"/>
  <c r="BE65" i="21"/>
  <c r="BF65" i="21"/>
  <c r="BG65" i="21"/>
  <c r="BH65" i="21"/>
  <c r="BI65" i="21"/>
  <c r="BJ65" i="21"/>
  <c r="BK65" i="21"/>
  <c r="BL65" i="21"/>
  <c r="BM65" i="21"/>
  <c r="BN65" i="21"/>
  <c r="BO65" i="21"/>
  <c r="BP65" i="21"/>
  <c r="BQ65" i="21"/>
  <c r="BR65" i="21"/>
  <c r="BS65" i="21"/>
  <c r="BT65" i="21"/>
  <c r="J66" i="21"/>
  <c r="K66" i="21"/>
  <c r="L66" i="21"/>
  <c r="M66" i="21"/>
  <c r="N66" i="21"/>
  <c r="O66" i="21"/>
  <c r="P66" i="21"/>
  <c r="Q66" i="21"/>
  <c r="R66" i="21"/>
  <c r="S66" i="21"/>
  <c r="T66" i="21"/>
  <c r="U66" i="21"/>
  <c r="W66" i="21"/>
  <c r="X66" i="21"/>
  <c r="Y66" i="21"/>
  <c r="Z66" i="21"/>
  <c r="AA66" i="21"/>
  <c r="AB66" i="21"/>
  <c r="AC66" i="21"/>
  <c r="AD66" i="21"/>
  <c r="AE66" i="21"/>
  <c r="AF66" i="21"/>
  <c r="AG66" i="21"/>
  <c r="AH66" i="21"/>
  <c r="AJ66" i="21"/>
  <c r="AK66" i="21"/>
  <c r="AL66" i="21"/>
  <c r="AM66" i="21"/>
  <c r="AN66" i="21"/>
  <c r="AO66" i="21"/>
  <c r="AP66" i="21"/>
  <c r="AQ66" i="21"/>
  <c r="AR66" i="21"/>
  <c r="AS66" i="21"/>
  <c r="AT66" i="21"/>
  <c r="AU66" i="21"/>
  <c r="AV66" i="21"/>
  <c r="AW66" i="21"/>
  <c r="AX66" i="21"/>
  <c r="AY66" i="21"/>
  <c r="AZ66" i="21"/>
  <c r="BA66" i="21"/>
  <c r="BB66" i="21"/>
  <c r="BC66" i="21"/>
  <c r="BD66" i="21"/>
  <c r="BE66" i="21"/>
  <c r="BF66" i="21"/>
  <c r="BG66" i="21"/>
  <c r="BH66" i="21"/>
  <c r="BI66" i="21"/>
  <c r="BJ66" i="21"/>
  <c r="BK66" i="21"/>
  <c r="BL66" i="21"/>
  <c r="BM66" i="21"/>
  <c r="BN66" i="21"/>
  <c r="BO66" i="21"/>
  <c r="BP66" i="21"/>
  <c r="BQ66" i="21"/>
  <c r="BR66" i="21"/>
  <c r="BS66" i="21"/>
  <c r="BT66" i="21"/>
  <c r="J67" i="21"/>
  <c r="K67" i="21"/>
  <c r="L67" i="21"/>
  <c r="M67" i="21"/>
  <c r="N67" i="21"/>
  <c r="O67" i="21"/>
  <c r="P67" i="21"/>
  <c r="Q67" i="21"/>
  <c r="R67" i="21"/>
  <c r="S67" i="21"/>
  <c r="T67" i="21"/>
  <c r="U67" i="21"/>
  <c r="W67" i="21"/>
  <c r="X67" i="21"/>
  <c r="Y67" i="21"/>
  <c r="Z67" i="21"/>
  <c r="AA67" i="21"/>
  <c r="AB67" i="21"/>
  <c r="AC67" i="21"/>
  <c r="AD67" i="21"/>
  <c r="AE67" i="21"/>
  <c r="AF67" i="21"/>
  <c r="AG67" i="21"/>
  <c r="AH67" i="21"/>
  <c r="AJ67" i="21"/>
  <c r="AK67" i="21"/>
  <c r="AL67" i="21"/>
  <c r="AM67" i="21"/>
  <c r="AN67" i="21"/>
  <c r="AO67" i="21"/>
  <c r="AP67" i="21"/>
  <c r="AQ67" i="21"/>
  <c r="AR67" i="21"/>
  <c r="AS67" i="21"/>
  <c r="AT67" i="21"/>
  <c r="AU67" i="21"/>
  <c r="AV67" i="21"/>
  <c r="AW67" i="21"/>
  <c r="AX67" i="21"/>
  <c r="AY67" i="21"/>
  <c r="AZ67" i="21"/>
  <c r="BA67" i="21"/>
  <c r="BB67" i="21"/>
  <c r="BC67" i="21"/>
  <c r="BD67" i="21"/>
  <c r="BE67" i="21"/>
  <c r="BF67" i="21"/>
  <c r="BG67" i="21"/>
  <c r="BH67" i="21"/>
  <c r="BI67" i="21"/>
  <c r="BJ67" i="21"/>
  <c r="BK67" i="21"/>
  <c r="BL67" i="21"/>
  <c r="BM67" i="21"/>
  <c r="BN67" i="21"/>
  <c r="BO67" i="21"/>
  <c r="BP67" i="21"/>
  <c r="BQ67" i="21"/>
  <c r="BR67" i="21"/>
  <c r="BS67" i="21"/>
  <c r="BT67" i="21"/>
  <c r="J68" i="21"/>
  <c r="K68" i="21"/>
  <c r="L68" i="21"/>
  <c r="M68" i="21"/>
  <c r="N68" i="21"/>
  <c r="O68" i="21"/>
  <c r="P68" i="21"/>
  <c r="Q68" i="21"/>
  <c r="R68" i="21"/>
  <c r="S68" i="21"/>
  <c r="T68" i="21"/>
  <c r="U68" i="21"/>
  <c r="W68" i="21"/>
  <c r="X68" i="21"/>
  <c r="Y68" i="21"/>
  <c r="Z68" i="21"/>
  <c r="AA68" i="21"/>
  <c r="AB68" i="21"/>
  <c r="AC68" i="21"/>
  <c r="AD68" i="21"/>
  <c r="AE68" i="21"/>
  <c r="AF68" i="21"/>
  <c r="AG68" i="21"/>
  <c r="AH68" i="21"/>
  <c r="AJ68" i="21"/>
  <c r="AK68" i="21"/>
  <c r="AL68" i="21"/>
  <c r="AM68" i="21"/>
  <c r="AN68" i="21"/>
  <c r="AO68" i="21"/>
  <c r="AP68" i="21"/>
  <c r="AQ68" i="21"/>
  <c r="AR68" i="21"/>
  <c r="AS68" i="21"/>
  <c r="AT68" i="21"/>
  <c r="AU68" i="21"/>
  <c r="AV68" i="21"/>
  <c r="AW68" i="21"/>
  <c r="AX68" i="21"/>
  <c r="AY68" i="21"/>
  <c r="AZ68" i="21"/>
  <c r="BA68" i="21"/>
  <c r="BB68" i="21"/>
  <c r="BC68" i="21"/>
  <c r="BD68" i="21"/>
  <c r="BE68" i="21"/>
  <c r="BF68" i="21"/>
  <c r="BG68" i="21"/>
  <c r="BH68" i="21"/>
  <c r="BI68" i="21"/>
  <c r="BJ68" i="21"/>
  <c r="BK68" i="21"/>
  <c r="BL68" i="21"/>
  <c r="BM68" i="21"/>
  <c r="BN68" i="21"/>
  <c r="BO68" i="21"/>
  <c r="BP68" i="21"/>
  <c r="BQ68" i="21"/>
  <c r="BR68" i="21"/>
  <c r="BS68" i="21"/>
  <c r="BT68" i="21"/>
  <c r="J69" i="21"/>
  <c r="K69" i="21"/>
  <c r="L69" i="21"/>
  <c r="M69" i="21"/>
  <c r="N69" i="21"/>
  <c r="O69" i="21"/>
  <c r="P69" i="21"/>
  <c r="Q69" i="21"/>
  <c r="R69" i="21"/>
  <c r="S69" i="21"/>
  <c r="T69" i="21"/>
  <c r="U69" i="21"/>
  <c r="W69" i="21"/>
  <c r="X69" i="21"/>
  <c r="Y69" i="21"/>
  <c r="Z69" i="21"/>
  <c r="AA69" i="21"/>
  <c r="AB69" i="21"/>
  <c r="AC69" i="21"/>
  <c r="AD69" i="21"/>
  <c r="AE69" i="21"/>
  <c r="AF69" i="21"/>
  <c r="AG69" i="21"/>
  <c r="AH69" i="21"/>
  <c r="AJ69" i="21"/>
  <c r="AK69" i="21"/>
  <c r="AL69" i="21"/>
  <c r="AM69" i="21"/>
  <c r="AN69" i="21"/>
  <c r="AO69" i="21"/>
  <c r="AP69" i="21"/>
  <c r="AQ69" i="21"/>
  <c r="AR69" i="21"/>
  <c r="AS69" i="21"/>
  <c r="AT69" i="21"/>
  <c r="AU69" i="21"/>
  <c r="AV69" i="21"/>
  <c r="AW69" i="21"/>
  <c r="AX69" i="21"/>
  <c r="AY69" i="21"/>
  <c r="AZ69" i="21"/>
  <c r="BA69" i="21"/>
  <c r="BB69" i="21"/>
  <c r="BC69" i="21"/>
  <c r="BD69" i="21"/>
  <c r="BE69" i="21"/>
  <c r="BF69" i="21"/>
  <c r="BG69" i="21"/>
  <c r="BH69" i="21"/>
  <c r="BI69" i="21"/>
  <c r="BJ69" i="21"/>
  <c r="BK69" i="21"/>
  <c r="BL69" i="21"/>
  <c r="BM69" i="21"/>
  <c r="BN69" i="21"/>
  <c r="BO69" i="21"/>
  <c r="BP69" i="21"/>
  <c r="BQ69" i="21"/>
  <c r="BR69" i="21"/>
  <c r="BS69" i="21"/>
  <c r="BT69" i="21"/>
  <c r="J70" i="21"/>
  <c r="K70" i="21"/>
  <c r="L70" i="21"/>
  <c r="M70" i="21"/>
  <c r="N70" i="21"/>
  <c r="O70" i="21"/>
  <c r="P70" i="21"/>
  <c r="Q70" i="21"/>
  <c r="R70" i="21"/>
  <c r="S70" i="21"/>
  <c r="T70" i="21"/>
  <c r="U70" i="21"/>
  <c r="W70" i="21"/>
  <c r="X70" i="21"/>
  <c r="Y70" i="21"/>
  <c r="Z70" i="21"/>
  <c r="AA70" i="21"/>
  <c r="AB70" i="21"/>
  <c r="AC70" i="21"/>
  <c r="AD70" i="21"/>
  <c r="AE70" i="21"/>
  <c r="AF70" i="21"/>
  <c r="AG70" i="21"/>
  <c r="AH70" i="21"/>
  <c r="AJ70" i="21"/>
  <c r="AK70" i="21"/>
  <c r="AL70" i="21"/>
  <c r="AM70" i="21"/>
  <c r="AN70" i="21"/>
  <c r="AO70" i="21"/>
  <c r="AP70" i="21"/>
  <c r="AQ70" i="21"/>
  <c r="AR70" i="21"/>
  <c r="AS70" i="21"/>
  <c r="AT70" i="21"/>
  <c r="AU70" i="21"/>
  <c r="AV70" i="21"/>
  <c r="AW70" i="21"/>
  <c r="AX70" i="21"/>
  <c r="AY70" i="21"/>
  <c r="AZ70" i="21"/>
  <c r="BA70" i="21"/>
  <c r="BB70" i="21"/>
  <c r="BC70" i="21"/>
  <c r="BD70" i="21"/>
  <c r="BE70" i="21"/>
  <c r="BF70" i="21"/>
  <c r="BG70" i="21"/>
  <c r="BH70" i="21"/>
  <c r="BI70" i="21"/>
  <c r="BJ70" i="21"/>
  <c r="BK70" i="21"/>
  <c r="BL70" i="21"/>
  <c r="BM70" i="21"/>
  <c r="BN70" i="21"/>
  <c r="BO70" i="21"/>
  <c r="BP70" i="21"/>
  <c r="BQ70" i="21"/>
  <c r="BR70" i="21"/>
  <c r="BS70" i="21"/>
  <c r="BT70" i="21"/>
  <c r="J71" i="21"/>
  <c r="K71" i="21"/>
  <c r="L71" i="21"/>
  <c r="M71" i="21"/>
  <c r="N71" i="21"/>
  <c r="O71" i="21"/>
  <c r="P71" i="21"/>
  <c r="Q71" i="21"/>
  <c r="R71" i="21"/>
  <c r="S71" i="21"/>
  <c r="T71" i="21"/>
  <c r="U71" i="21"/>
  <c r="W71" i="21"/>
  <c r="X71" i="21"/>
  <c r="Y71" i="21"/>
  <c r="Z71" i="21"/>
  <c r="AA71" i="21"/>
  <c r="AB71" i="21"/>
  <c r="AC71" i="21"/>
  <c r="AD71" i="21"/>
  <c r="AE71" i="21"/>
  <c r="AF71" i="21"/>
  <c r="AG71" i="21"/>
  <c r="AH71" i="21"/>
  <c r="AJ71" i="21"/>
  <c r="AK71" i="21"/>
  <c r="AL71" i="21"/>
  <c r="AM71" i="21"/>
  <c r="AN71" i="21"/>
  <c r="AO71" i="21"/>
  <c r="AP71" i="21"/>
  <c r="AQ71" i="21"/>
  <c r="AR71" i="21"/>
  <c r="AS71" i="21"/>
  <c r="AT71" i="21"/>
  <c r="AU71" i="21"/>
  <c r="AV71" i="21"/>
  <c r="AW71" i="21"/>
  <c r="AX71" i="21"/>
  <c r="AY71" i="21"/>
  <c r="AZ71" i="21"/>
  <c r="BA71" i="21"/>
  <c r="BB71" i="21"/>
  <c r="BC71" i="21"/>
  <c r="BD71" i="21"/>
  <c r="BE71" i="21"/>
  <c r="BF71" i="21"/>
  <c r="BG71" i="21"/>
  <c r="BH71" i="21"/>
  <c r="BI71" i="21"/>
  <c r="BJ71" i="21"/>
  <c r="BK71" i="21"/>
  <c r="BL71" i="21"/>
  <c r="BM71" i="21"/>
  <c r="BN71" i="21"/>
  <c r="BO71" i="21"/>
  <c r="BP71" i="21"/>
  <c r="BQ71" i="21"/>
  <c r="BR71" i="21"/>
  <c r="BS71" i="21"/>
  <c r="BT71" i="21"/>
  <c r="J72" i="21"/>
  <c r="K72" i="21"/>
  <c r="L72" i="21"/>
  <c r="M72" i="21"/>
  <c r="N72" i="21"/>
  <c r="O72" i="21"/>
  <c r="P72" i="21"/>
  <c r="Q72" i="21"/>
  <c r="R72" i="21"/>
  <c r="S72" i="21"/>
  <c r="T72" i="21"/>
  <c r="U72" i="21"/>
  <c r="W72" i="21"/>
  <c r="X72" i="21"/>
  <c r="Y72" i="21"/>
  <c r="Z72" i="21"/>
  <c r="AA72" i="21"/>
  <c r="AB72" i="21"/>
  <c r="AC72" i="21"/>
  <c r="AD72" i="21"/>
  <c r="AE72" i="21"/>
  <c r="AF72" i="21"/>
  <c r="AG72" i="21"/>
  <c r="AH72" i="21"/>
  <c r="AJ72" i="21"/>
  <c r="AK72" i="21"/>
  <c r="AL72" i="21"/>
  <c r="AM72" i="21"/>
  <c r="AN72" i="21"/>
  <c r="AO72" i="21"/>
  <c r="AP72" i="21"/>
  <c r="AQ72" i="21"/>
  <c r="AR72" i="21"/>
  <c r="AS72" i="21"/>
  <c r="AT72" i="21"/>
  <c r="AU72" i="21"/>
  <c r="AV72" i="21"/>
  <c r="AW72" i="21"/>
  <c r="AX72" i="21"/>
  <c r="AY72" i="21"/>
  <c r="AZ72" i="21"/>
  <c r="BA72" i="21"/>
  <c r="BB72" i="21"/>
  <c r="BC72" i="21"/>
  <c r="BD72" i="21"/>
  <c r="BE72" i="21"/>
  <c r="BF72" i="21"/>
  <c r="BG72" i="21"/>
  <c r="BH72" i="21"/>
  <c r="BI72" i="21"/>
  <c r="BJ72" i="21"/>
  <c r="BK72" i="21"/>
  <c r="BL72" i="21"/>
  <c r="BM72" i="21"/>
  <c r="BN72" i="21"/>
  <c r="BO72" i="21"/>
  <c r="BP72" i="21"/>
  <c r="BQ72" i="21"/>
  <c r="BR72" i="21"/>
  <c r="BS72" i="21"/>
  <c r="BT72" i="21"/>
  <c r="J73" i="21"/>
  <c r="K73" i="21"/>
  <c r="L73" i="21"/>
  <c r="M73" i="21"/>
  <c r="N73" i="21"/>
  <c r="O73" i="21"/>
  <c r="P73" i="21"/>
  <c r="Q73" i="21"/>
  <c r="R73" i="21"/>
  <c r="S73" i="21"/>
  <c r="T73" i="21"/>
  <c r="U73" i="21"/>
  <c r="W73" i="21"/>
  <c r="X73" i="21"/>
  <c r="Y73" i="21"/>
  <c r="Z73" i="21"/>
  <c r="AA73" i="21"/>
  <c r="AB73" i="21"/>
  <c r="AC73" i="21"/>
  <c r="AD73" i="21"/>
  <c r="AE73" i="21"/>
  <c r="AF73" i="21"/>
  <c r="AG73" i="21"/>
  <c r="AH73" i="21"/>
  <c r="AJ73" i="21"/>
  <c r="AK73" i="21"/>
  <c r="AL73" i="21"/>
  <c r="AM73" i="21"/>
  <c r="AN73" i="21"/>
  <c r="AO73" i="21"/>
  <c r="AP73" i="21"/>
  <c r="AQ73" i="21"/>
  <c r="AR73" i="21"/>
  <c r="AS73" i="21"/>
  <c r="AT73" i="21"/>
  <c r="AU73" i="21"/>
  <c r="AV73" i="21"/>
  <c r="AW73" i="21"/>
  <c r="AX73" i="21"/>
  <c r="AY73" i="21"/>
  <c r="AZ73" i="21"/>
  <c r="BA73" i="21"/>
  <c r="BB73" i="21"/>
  <c r="BC73" i="21"/>
  <c r="BD73" i="21"/>
  <c r="BE73" i="21"/>
  <c r="BF73" i="21"/>
  <c r="BG73" i="21"/>
  <c r="BH73" i="21"/>
  <c r="BI73" i="21"/>
  <c r="BJ73" i="21"/>
  <c r="BK73" i="21"/>
  <c r="BL73" i="21"/>
  <c r="BM73" i="21"/>
  <c r="BN73" i="21"/>
  <c r="BO73" i="21"/>
  <c r="BP73" i="21"/>
  <c r="BQ73" i="21"/>
  <c r="BR73" i="21"/>
  <c r="BS73" i="21"/>
  <c r="BT73" i="21"/>
  <c r="J74" i="21"/>
  <c r="K74" i="21"/>
  <c r="L74" i="21"/>
  <c r="M74" i="21"/>
  <c r="N74" i="21"/>
  <c r="O74" i="21"/>
  <c r="P74" i="21"/>
  <c r="Q74" i="21"/>
  <c r="R74" i="21"/>
  <c r="S74" i="21"/>
  <c r="T74" i="21"/>
  <c r="U74" i="21"/>
  <c r="W74" i="21"/>
  <c r="X74" i="21"/>
  <c r="Y74" i="21"/>
  <c r="Z74" i="21"/>
  <c r="AA74" i="21"/>
  <c r="AB74" i="21"/>
  <c r="AC74" i="21"/>
  <c r="AD74" i="21"/>
  <c r="AE74" i="21"/>
  <c r="AF74" i="21"/>
  <c r="AG74" i="21"/>
  <c r="AH74" i="21"/>
  <c r="AJ74" i="21"/>
  <c r="AK74" i="21"/>
  <c r="AL74" i="21"/>
  <c r="AM74" i="21"/>
  <c r="AN74" i="21"/>
  <c r="AO74" i="21"/>
  <c r="AP74" i="21"/>
  <c r="AQ74" i="21"/>
  <c r="AR74" i="21"/>
  <c r="AS74" i="21"/>
  <c r="AT74" i="21"/>
  <c r="AU74" i="21"/>
  <c r="AV74" i="21"/>
  <c r="AW74" i="21"/>
  <c r="AX74" i="21"/>
  <c r="AY74" i="21"/>
  <c r="AZ74" i="21"/>
  <c r="BA74" i="21"/>
  <c r="BB74" i="21"/>
  <c r="BC74" i="21"/>
  <c r="BD74" i="21"/>
  <c r="BE74" i="21"/>
  <c r="BF74" i="21"/>
  <c r="BG74" i="21"/>
  <c r="BH74" i="21"/>
  <c r="BI74" i="21"/>
  <c r="BJ74" i="21"/>
  <c r="BK74" i="21"/>
  <c r="BL74" i="21"/>
  <c r="BM74" i="21"/>
  <c r="BN74" i="21"/>
  <c r="BO74" i="21"/>
  <c r="BP74" i="21"/>
  <c r="BQ74" i="21"/>
  <c r="BR74" i="21"/>
  <c r="BS74" i="21"/>
  <c r="BT74" i="21"/>
  <c r="J75" i="21"/>
  <c r="K75" i="21"/>
  <c r="L75" i="21"/>
  <c r="M75" i="21"/>
  <c r="N75" i="21"/>
  <c r="O75" i="21"/>
  <c r="P75" i="21"/>
  <c r="Q75" i="21"/>
  <c r="R75" i="21"/>
  <c r="S75" i="21"/>
  <c r="T75" i="21"/>
  <c r="U75" i="21"/>
  <c r="W75" i="21"/>
  <c r="X75" i="21"/>
  <c r="Y75" i="21"/>
  <c r="Z75" i="21"/>
  <c r="AA75" i="21"/>
  <c r="AB75" i="21"/>
  <c r="AC75" i="21"/>
  <c r="AD75" i="21"/>
  <c r="AE75" i="21"/>
  <c r="AF75" i="21"/>
  <c r="AG75" i="21"/>
  <c r="AH75" i="21"/>
  <c r="AJ75" i="21"/>
  <c r="AK75" i="21"/>
  <c r="AL75" i="21"/>
  <c r="AM75" i="21"/>
  <c r="AN75" i="21"/>
  <c r="AO75" i="21"/>
  <c r="AP75" i="21"/>
  <c r="AQ75" i="21"/>
  <c r="AR75" i="21"/>
  <c r="AS75" i="21"/>
  <c r="AT75" i="21"/>
  <c r="AU75" i="21"/>
  <c r="AV75" i="21"/>
  <c r="AW75" i="21"/>
  <c r="AX75" i="21"/>
  <c r="AY75" i="21"/>
  <c r="AZ75" i="21"/>
  <c r="BA75" i="21"/>
  <c r="BB75" i="21"/>
  <c r="BC75" i="21"/>
  <c r="BD75" i="21"/>
  <c r="BE75" i="21"/>
  <c r="BF75" i="21"/>
  <c r="BG75" i="21"/>
  <c r="BH75" i="21"/>
  <c r="BI75" i="21"/>
  <c r="BJ75" i="21"/>
  <c r="BK75" i="21"/>
  <c r="BL75" i="21"/>
  <c r="BM75" i="21"/>
  <c r="BN75" i="21"/>
  <c r="BO75" i="21"/>
  <c r="BP75" i="21"/>
  <c r="BQ75" i="21"/>
  <c r="BR75" i="21"/>
  <c r="BS75" i="21"/>
  <c r="BT75" i="21"/>
  <c r="J76" i="21"/>
  <c r="K76" i="21"/>
  <c r="L76" i="21"/>
  <c r="M76" i="21"/>
  <c r="N76" i="21"/>
  <c r="O76" i="21"/>
  <c r="P76" i="21"/>
  <c r="Q76" i="21"/>
  <c r="R76" i="21"/>
  <c r="S76" i="21"/>
  <c r="T76" i="21"/>
  <c r="U76" i="21"/>
  <c r="W76" i="21"/>
  <c r="X76" i="21"/>
  <c r="Y76" i="21"/>
  <c r="Z76" i="21"/>
  <c r="AA76" i="21"/>
  <c r="AB76" i="21"/>
  <c r="AC76" i="21"/>
  <c r="AD76" i="21"/>
  <c r="AE76" i="21"/>
  <c r="AF76" i="21"/>
  <c r="AG76" i="21"/>
  <c r="AH76" i="21"/>
  <c r="AJ76" i="21"/>
  <c r="AK76" i="21"/>
  <c r="AL76" i="21"/>
  <c r="AM76" i="21"/>
  <c r="AN76" i="21"/>
  <c r="AO76" i="21"/>
  <c r="AP76" i="21"/>
  <c r="AQ76" i="21"/>
  <c r="AR76" i="21"/>
  <c r="AS76" i="21"/>
  <c r="AT76" i="21"/>
  <c r="AU76" i="21"/>
  <c r="AV76" i="21"/>
  <c r="AW76" i="21"/>
  <c r="AX76" i="21"/>
  <c r="AY76" i="21"/>
  <c r="AZ76" i="21"/>
  <c r="BA76" i="21"/>
  <c r="BB76" i="21"/>
  <c r="BC76" i="21"/>
  <c r="BD76" i="21"/>
  <c r="BE76" i="21"/>
  <c r="BF76" i="21"/>
  <c r="BG76" i="21"/>
  <c r="BH76" i="21"/>
  <c r="BI76" i="21"/>
  <c r="BJ76" i="21"/>
  <c r="BK76" i="21"/>
  <c r="BL76" i="21"/>
  <c r="BM76" i="21"/>
  <c r="BN76" i="21"/>
  <c r="BO76" i="21"/>
  <c r="BP76" i="21"/>
  <c r="BQ76" i="21"/>
  <c r="BR76" i="21"/>
  <c r="BS76" i="21"/>
  <c r="BT76" i="21"/>
  <c r="J77" i="21"/>
  <c r="K77" i="21"/>
  <c r="L77" i="21"/>
  <c r="M77" i="21"/>
  <c r="N77" i="21"/>
  <c r="O77" i="21"/>
  <c r="P77" i="21"/>
  <c r="Q77" i="21"/>
  <c r="R77" i="21"/>
  <c r="S77" i="21"/>
  <c r="T77" i="21"/>
  <c r="U77" i="21"/>
  <c r="W77" i="21"/>
  <c r="X77" i="21"/>
  <c r="Y77" i="21"/>
  <c r="Z77" i="21"/>
  <c r="AA77" i="21"/>
  <c r="AB77" i="21"/>
  <c r="AC77" i="21"/>
  <c r="AD77" i="21"/>
  <c r="AE77" i="21"/>
  <c r="AF77" i="21"/>
  <c r="AG77" i="21"/>
  <c r="AH77" i="21"/>
  <c r="AJ77" i="21"/>
  <c r="AK77" i="21"/>
  <c r="AL77" i="21"/>
  <c r="AM77" i="21"/>
  <c r="AN77" i="21"/>
  <c r="AO77" i="21"/>
  <c r="AP77" i="21"/>
  <c r="AQ77" i="21"/>
  <c r="AR77" i="21"/>
  <c r="AS77" i="21"/>
  <c r="AT77" i="21"/>
  <c r="AU77" i="21"/>
  <c r="AV77" i="21"/>
  <c r="AW77" i="21"/>
  <c r="AX77" i="21"/>
  <c r="AY77" i="21"/>
  <c r="AZ77" i="21"/>
  <c r="BA77" i="21"/>
  <c r="BB77" i="21"/>
  <c r="BC77" i="21"/>
  <c r="BD77" i="21"/>
  <c r="BE77" i="21"/>
  <c r="BF77" i="21"/>
  <c r="BG77" i="21"/>
  <c r="BH77" i="21"/>
  <c r="BI77" i="21"/>
  <c r="BJ77" i="21"/>
  <c r="BK77" i="21"/>
  <c r="BL77" i="21"/>
  <c r="BM77" i="21"/>
  <c r="BN77" i="21"/>
  <c r="BO77" i="21"/>
  <c r="BP77" i="21"/>
  <c r="BQ77" i="21"/>
  <c r="BR77" i="21"/>
  <c r="BS77" i="21"/>
  <c r="BT77" i="21"/>
  <c r="J78" i="21"/>
  <c r="K78" i="21"/>
  <c r="L78" i="21"/>
  <c r="M78" i="21"/>
  <c r="N78" i="21"/>
  <c r="O78" i="21"/>
  <c r="P78" i="21"/>
  <c r="Q78" i="21"/>
  <c r="R78" i="21"/>
  <c r="S78" i="21"/>
  <c r="T78" i="21"/>
  <c r="U78" i="21"/>
  <c r="W78" i="21"/>
  <c r="X78" i="21"/>
  <c r="Y78" i="21"/>
  <c r="Z78" i="21"/>
  <c r="AA78" i="21"/>
  <c r="AB78" i="21"/>
  <c r="AC78" i="21"/>
  <c r="AD78" i="21"/>
  <c r="AE78" i="21"/>
  <c r="AF78" i="21"/>
  <c r="AG78" i="21"/>
  <c r="AH78" i="21"/>
  <c r="AJ78" i="21"/>
  <c r="AK78" i="21"/>
  <c r="AL78" i="21"/>
  <c r="AM78" i="21"/>
  <c r="AN78" i="21"/>
  <c r="AO78" i="21"/>
  <c r="AP78" i="21"/>
  <c r="AQ78" i="21"/>
  <c r="AR78" i="21"/>
  <c r="AS78" i="21"/>
  <c r="AT78" i="21"/>
  <c r="AU78" i="21"/>
  <c r="AV78" i="21"/>
  <c r="AW78" i="21"/>
  <c r="AX78" i="21"/>
  <c r="AY78" i="21"/>
  <c r="AZ78" i="21"/>
  <c r="BA78" i="21"/>
  <c r="BB78" i="21"/>
  <c r="BC78" i="21"/>
  <c r="BD78" i="21"/>
  <c r="BE78" i="21"/>
  <c r="BF78" i="21"/>
  <c r="BG78" i="21"/>
  <c r="BH78" i="21"/>
  <c r="BI78" i="21"/>
  <c r="BJ78" i="21"/>
  <c r="BK78" i="21"/>
  <c r="BL78" i="21"/>
  <c r="BM78" i="21"/>
  <c r="BN78" i="21"/>
  <c r="BO78" i="21"/>
  <c r="BP78" i="21"/>
  <c r="BQ78" i="21"/>
  <c r="BR78" i="21"/>
  <c r="BS78" i="21"/>
  <c r="BT78" i="21"/>
  <c r="J79" i="21"/>
  <c r="K79" i="21"/>
  <c r="L79" i="21"/>
  <c r="M79" i="21"/>
  <c r="N79" i="21"/>
  <c r="O79" i="21"/>
  <c r="P79" i="21"/>
  <c r="Q79" i="21"/>
  <c r="R79" i="21"/>
  <c r="S79" i="21"/>
  <c r="T79" i="21"/>
  <c r="U79" i="21"/>
  <c r="W79" i="21"/>
  <c r="X79" i="21"/>
  <c r="Y79" i="21"/>
  <c r="Z79" i="21"/>
  <c r="AA79" i="21"/>
  <c r="AB79" i="21"/>
  <c r="AC79" i="21"/>
  <c r="AD79" i="21"/>
  <c r="AE79" i="21"/>
  <c r="AF79" i="21"/>
  <c r="AG79" i="21"/>
  <c r="AH79" i="21"/>
  <c r="AJ79" i="21"/>
  <c r="AK79" i="21"/>
  <c r="AL79" i="21"/>
  <c r="AM79" i="21"/>
  <c r="AN79" i="21"/>
  <c r="AO79" i="21"/>
  <c r="AP79" i="21"/>
  <c r="AQ79" i="21"/>
  <c r="AR79" i="21"/>
  <c r="AS79" i="21"/>
  <c r="AT79" i="21"/>
  <c r="AU79" i="21"/>
  <c r="AV79" i="21"/>
  <c r="AW79" i="21"/>
  <c r="AX79" i="21"/>
  <c r="AY79" i="21"/>
  <c r="AZ79" i="21"/>
  <c r="BA79" i="21"/>
  <c r="BB79" i="21"/>
  <c r="BC79" i="21"/>
  <c r="BD79" i="21"/>
  <c r="BE79" i="21"/>
  <c r="BF79" i="21"/>
  <c r="BG79" i="21"/>
  <c r="BH79" i="21"/>
  <c r="BI79" i="21"/>
  <c r="BJ79" i="21"/>
  <c r="BK79" i="21"/>
  <c r="BL79" i="21"/>
  <c r="BM79" i="21"/>
  <c r="BN79" i="21"/>
  <c r="BO79" i="21"/>
  <c r="BP79" i="21"/>
  <c r="BQ79" i="21"/>
  <c r="BR79" i="21"/>
  <c r="BS79" i="21"/>
  <c r="BT79" i="21"/>
  <c r="J80" i="21"/>
  <c r="K80" i="21"/>
  <c r="L80" i="21"/>
  <c r="M80" i="21"/>
  <c r="N80" i="21"/>
  <c r="O80" i="21"/>
  <c r="P80" i="21"/>
  <c r="Q80" i="21"/>
  <c r="R80" i="21"/>
  <c r="S80" i="21"/>
  <c r="T80" i="21"/>
  <c r="U80" i="21"/>
  <c r="W80" i="21"/>
  <c r="X80" i="21"/>
  <c r="Y80" i="21"/>
  <c r="Z80" i="21"/>
  <c r="AA80" i="21"/>
  <c r="AB80" i="21"/>
  <c r="AC80" i="21"/>
  <c r="AD80" i="21"/>
  <c r="AE80" i="21"/>
  <c r="AF80" i="21"/>
  <c r="AG80" i="21"/>
  <c r="AH80" i="21"/>
  <c r="AJ80" i="21"/>
  <c r="AK80" i="21"/>
  <c r="AL80" i="21"/>
  <c r="AM80" i="21"/>
  <c r="AN80" i="21"/>
  <c r="AO80" i="21"/>
  <c r="AP80" i="21"/>
  <c r="AQ80" i="21"/>
  <c r="AR80" i="21"/>
  <c r="AS80" i="21"/>
  <c r="AT80" i="21"/>
  <c r="AU80" i="21"/>
  <c r="AV80" i="21"/>
  <c r="AW80" i="21"/>
  <c r="AX80" i="21"/>
  <c r="AY80" i="21"/>
  <c r="AZ80" i="21"/>
  <c r="BA80" i="21"/>
  <c r="BB80" i="21"/>
  <c r="BC80" i="21"/>
  <c r="BD80" i="21"/>
  <c r="BE80" i="21"/>
  <c r="BF80" i="21"/>
  <c r="BG80" i="21"/>
  <c r="BH80" i="21"/>
  <c r="BI80" i="21"/>
  <c r="BJ80" i="21"/>
  <c r="BK80" i="21"/>
  <c r="BL80" i="21"/>
  <c r="BM80" i="21"/>
  <c r="BN80" i="21"/>
  <c r="BO80" i="21"/>
  <c r="BP80" i="21"/>
  <c r="BQ80" i="21"/>
  <c r="BR80" i="21"/>
  <c r="BS80" i="21"/>
  <c r="BT80" i="21"/>
  <c r="J81" i="21"/>
  <c r="K81" i="21"/>
  <c r="L81" i="21"/>
  <c r="M81" i="21"/>
  <c r="N81" i="21"/>
  <c r="O81" i="21"/>
  <c r="P81" i="21"/>
  <c r="Q81" i="21"/>
  <c r="R81" i="21"/>
  <c r="S81" i="21"/>
  <c r="T81" i="21"/>
  <c r="U81" i="21"/>
  <c r="W81" i="21"/>
  <c r="X81" i="21"/>
  <c r="Y81" i="21"/>
  <c r="Z81" i="21"/>
  <c r="AA81" i="21"/>
  <c r="AB81" i="21"/>
  <c r="AC81" i="21"/>
  <c r="AD81" i="21"/>
  <c r="AE81" i="21"/>
  <c r="AF81" i="21"/>
  <c r="AG81" i="21"/>
  <c r="AH81" i="21"/>
  <c r="AJ81" i="21"/>
  <c r="AK81" i="21"/>
  <c r="AL81" i="21"/>
  <c r="AM81" i="21"/>
  <c r="AN81" i="21"/>
  <c r="AO81" i="21"/>
  <c r="AP81" i="21"/>
  <c r="AQ81" i="21"/>
  <c r="AR81" i="21"/>
  <c r="AS81" i="21"/>
  <c r="AT81" i="21"/>
  <c r="AU81" i="21"/>
  <c r="AV81" i="21"/>
  <c r="AW81" i="21"/>
  <c r="AX81" i="21"/>
  <c r="AY81" i="21"/>
  <c r="AZ81" i="21"/>
  <c r="BA81" i="21"/>
  <c r="BB81" i="21"/>
  <c r="BC81" i="21"/>
  <c r="BD81" i="21"/>
  <c r="BE81" i="21"/>
  <c r="BF81" i="21"/>
  <c r="BG81" i="21"/>
  <c r="BH81" i="21"/>
  <c r="BI81" i="21"/>
  <c r="BJ81" i="21"/>
  <c r="BK81" i="21"/>
  <c r="BL81" i="21"/>
  <c r="BM81" i="21"/>
  <c r="BN81" i="21"/>
  <c r="BO81" i="21"/>
  <c r="BP81" i="21"/>
  <c r="BQ81" i="21"/>
  <c r="BR81" i="21"/>
  <c r="BS81" i="21"/>
  <c r="BT81" i="21"/>
  <c r="J82" i="21"/>
  <c r="K82" i="21"/>
  <c r="L82" i="21"/>
  <c r="M82" i="21"/>
  <c r="N82" i="21"/>
  <c r="O82" i="21"/>
  <c r="P82" i="21"/>
  <c r="Q82" i="21"/>
  <c r="R82" i="21"/>
  <c r="S82" i="21"/>
  <c r="T82" i="21"/>
  <c r="U82" i="21"/>
  <c r="W82" i="21"/>
  <c r="X82" i="21"/>
  <c r="Y82" i="21"/>
  <c r="Z82" i="21"/>
  <c r="AA82" i="21"/>
  <c r="AB82" i="21"/>
  <c r="AC82" i="21"/>
  <c r="AD82" i="21"/>
  <c r="AE82" i="21"/>
  <c r="AF82" i="21"/>
  <c r="AG82" i="21"/>
  <c r="AH82" i="21"/>
  <c r="AJ82" i="21"/>
  <c r="AK82" i="21"/>
  <c r="AL82" i="21"/>
  <c r="AM82" i="21"/>
  <c r="AN82" i="21"/>
  <c r="AO82" i="21"/>
  <c r="AP82" i="21"/>
  <c r="AQ82" i="21"/>
  <c r="AR82" i="21"/>
  <c r="AS82" i="21"/>
  <c r="AT82" i="21"/>
  <c r="AU82" i="21"/>
  <c r="AV82" i="21"/>
  <c r="AW82" i="21"/>
  <c r="AX82" i="21"/>
  <c r="AY82" i="21"/>
  <c r="AZ82" i="21"/>
  <c r="BA82" i="21"/>
  <c r="BB82" i="21"/>
  <c r="BC82" i="21"/>
  <c r="BD82" i="21"/>
  <c r="BE82" i="21"/>
  <c r="BF82" i="21"/>
  <c r="BG82" i="21"/>
  <c r="BH82" i="21"/>
  <c r="BI82" i="21"/>
  <c r="BJ82" i="21"/>
  <c r="BK82" i="21"/>
  <c r="BL82" i="21"/>
  <c r="BM82" i="21"/>
  <c r="BN82" i="21"/>
  <c r="BO82" i="21"/>
  <c r="BP82" i="21"/>
  <c r="BQ82" i="21"/>
  <c r="BR82" i="21"/>
  <c r="BS82" i="21"/>
  <c r="BT82" i="21"/>
  <c r="J83" i="21"/>
  <c r="K83" i="21"/>
  <c r="L83" i="21"/>
  <c r="M83" i="21"/>
  <c r="N83" i="21"/>
  <c r="O83" i="21"/>
  <c r="P83" i="21"/>
  <c r="Q83" i="21"/>
  <c r="R83" i="21"/>
  <c r="S83" i="21"/>
  <c r="T83" i="21"/>
  <c r="U83" i="21"/>
  <c r="W83" i="21"/>
  <c r="X83" i="21"/>
  <c r="Y83" i="21"/>
  <c r="Z83" i="21"/>
  <c r="AA83" i="21"/>
  <c r="AB83" i="21"/>
  <c r="AC83" i="21"/>
  <c r="AD83" i="21"/>
  <c r="AE83" i="21"/>
  <c r="AF83" i="21"/>
  <c r="AG83" i="21"/>
  <c r="AH83" i="21"/>
  <c r="AJ83" i="21"/>
  <c r="AK83" i="21"/>
  <c r="AL83" i="21"/>
  <c r="AM83" i="21"/>
  <c r="AN83" i="21"/>
  <c r="AO83" i="21"/>
  <c r="AP83" i="21"/>
  <c r="AQ83" i="21"/>
  <c r="AR83" i="21"/>
  <c r="AS83" i="21"/>
  <c r="AT83" i="21"/>
  <c r="AU83" i="21"/>
  <c r="AV83" i="21"/>
  <c r="AW83" i="21"/>
  <c r="AX83" i="21"/>
  <c r="AY83" i="21"/>
  <c r="AZ83" i="21"/>
  <c r="BA83" i="21"/>
  <c r="BB83" i="21"/>
  <c r="BC83" i="21"/>
  <c r="BD83" i="21"/>
  <c r="BE83" i="21"/>
  <c r="BF83" i="21"/>
  <c r="BG83" i="21"/>
  <c r="BH83" i="21"/>
  <c r="BI83" i="21"/>
  <c r="BJ83" i="21"/>
  <c r="BK83" i="21"/>
  <c r="BL83" i="21"/>
  <c r="BM83" i="21"/>
  <c r="BN83" i="21"/>
  <c r="BO83" i="21"/>
  <c r="BP83" i="21"/>
  <c r="BQ83" i="21"/>
  <c r="BR83" i="21"/>
  <c r="BS83" i="21"/>
  <c r="BT83" i="21"/>
  <c r="J84" i="21"/>
  <c r="K84" i="21"/>
  <c r="L84" i="21"/>
  <c r="M84" i="21"/>
  <c r="N84" i="21"/>
  <c r="O84" i="21"/>
  <c r="P84" i="21"/>
  <c r="Q84" i="21"/>
  <c r="R84" i="21"/>
  <c r="S84" i="21"/>
  <c r="T84" i="21"/>
  <c r="U84" i="21"/>
  <c r="W84" i="21"/>
  <c r="X84" i="21"/>
  <c r="Y84" i="21"/>
  <c r="Z84" i="21"/>
  <c r="AA84" i="21"/>
  <c r="AB84" i="21"/>
  <c r="AC84" i="21"/>
  <c r="AD84" i="21"/>
  <c r="AE84" i="21"/>
  <c r="AF84" i="21"/>
  <c r="AG84" i="21"/>
  <c r="AH84" i="21"/>
  <c r="AJ84" i="21"/>
  <c r="AK84" i="21"/>
  <c r="AL84" i="21"/>
  <c r="AM84" i="21"/>
  <c r="AN84" i="21"/>
  <c r="AO84" i="21"/>
  <c r="AP84" i="21"/>
  <c r="AQ84" i="21"/>
  <c r="AR84" i="21"/>
  <c r="AS84" i="21"/>
  <c r="AT84" i="21"/>
  <c r="AU84" i="21"/>
  <c r="AV84" i="21"/>
  <c r="AW84" i="21"/>
  <c r="AX84" i="21"/>
  <c r="AY84" i="21"/>
  <c r="AZ84" i="21"/>
  <c r="BA84" i="21"/>
  <c r="BB84" i="21"/>
  <c r="BC84" i="21"/>
  <c r="BD84" i="21"/>
  <c r="BE84" i="21"/>
  <c r="BF84" i="21"/>
  <c r="BG84" i="21"/>
  <c r="BH84" i="21"/>
  <c r="BI84" i="21"/>
  <c r="BJ84" i="21"/>
  <c r="BK84" i="21"/>
  <c r="BL84" i="21"/>
  <c r="BM84" i="21"/>
  <c r="BN84" i="21"/>
  <c r="BO84" i="21"/>
  <c r="BP84" i="21"/>
  <c r="BQ84" i="21"/>
  <c r="BR84" i="21"/>
  <c r="BS84" i="21"/>
  <c r="BT84" i="21"/>
  <c r="J85" i="21"/>
  <c r="K85" i="21"/>
  <c r="L85" i="21"/>
  <c r="M85" i="21"/>
  <c r="N85" i="21"/>
  <c r="O85" i="21"/>
  <c r="P85" i="21"/>
  <c r="Q85" i="21"/>
  <c r="R85" i="21"/>
  <c r="S85" i="21"/>
  <c r="T85" i="21"/>
  <c r="U85" i="21"/>
  <c r="W85" i="21"/>
  <c r="X85" i="21"/>
  <c r="Y85" i="21"/>
  <c r="Z85" i="21"/>
  <c r="AA85" i="21"/>
  <c r="AB85" i="21"/>
  <c r="AC85" i="21"/>
  <c r="AD85" i="21"/>
  <c r="AE85" i="21"/>
  <c r="AF85" i="21"/>
  <c r="AG85" i="21"/>
  <c r="AH85" i="21"/>
  <c r="AJ85" i="21"/>
  <c r="AK85" i="21"/>
  <c r="AL85" i="21"/>
  <c r="AM85" i="21"/>
  <c r="AN85" i="21"/>
  <c r="AO85" i="21"/>
  <c r="AP85" i="21"/>
  <c r="AQ85" i="21"/>
  <c r="AR85" i="21"/>
  <c r="AS85" i="21"/>
  <c r="AT85" i="21"/>
  <c r="AU85" i="21"/>
  <c r="AV85" i="21"/>
  <c r="AW85" i="21"/>
  <c r="AX85" i="21"/>
  <c r="AY85" i="21"/>
  <c r="AZ85" i="21"/>
  <c r="BA85" i="21"/>
  <c r="BB85" i="21"/>
  <c r="BC85" i="21"/>
  <c r="BD85" i="21"/>
  <c r="BE85" i="21"/>
  <c r="BF85" i="21"/>
  <c r="BG85" i="21"/>
  <c r="BH85" i="21"/>
  <c r="BI85" i="21"/>
  <c r="BJ85" i="21"/>
  <c r="BK85" i="21"/>
  <c r="BL85" i="21"/>
  <c r="BM85" i="21"/>
  <c r="BN85" i="21"/>
  <c r="BO85" i="21"/>
  <c r="BP85" i="21"/>
  <c r="BQ85" i="21"/>
  <c r="BR85" i="21"/>
  <c r="BS85" i="21"/>
  <c r="BT85" i="21"/>
  <c r="J86" i="21"/>
  <c r="K86" i="21"/>
  <c r="L86" i="21"/>
  <c r="M86" i="21"/>
  <c r="N86" i="21"/>
  <c r="O86" i="21"/>
  <c r="P86" i="21"/>
  <c r="Q86" i="21"/>
  <c r="R86" i="21"/>
  <c r="S86" i="21"/>
  <c r="T86" i="21"/>
  <c r="U86" i="21"/>
  <c r="W86" i="21"/>
  <c r="X86" i="21"/>
  <c r="Y86" i="21"/>
  <c r="Z86" i="21"/>
  <c r="AA86" i="21"/>
  <c r="AB86" i="21"/>
  <c r="AC86" i="21"/>
  <c r="AD86" i="21"/>
  <c r="AE86" i="21"/>
  <c r="AF86" i="21"/>
  <c r="AG86" i="21"/>
  <c r="AH86" i="21"/>
  <c r="AJ86" i="21"/>
  <c r="AK86" i="21"/>
  <c r="AL86" i="21"/>
  <c r="AM86" i="21"/>
  <c r="AN86" i="21"/>
  <c r="AO86" i="21"/>
  <c r="AP86" i="21"/>
  <c r="AQ86" i="21"/>
  <c r="AR86" i="21"/>
  <c r="AS86" i="21"/>
  <c r="AT86" i="21"/>
  <c r="AU86" i="21"/>
  <c r="AV86" i="21"/>
  <c r="AW86" i="21"/>
  <c r="AX86" i="21"/>
  <c r="AY86" i="21"/>
  <c r="AZ86" i="21"/>
  <c r="BA86" i="21"/>
  <c r="BB86" i="21"/>
  <c r="BC86" i="21"/>
  <c r="BD86" i="21"/>
  <c r="BE86" i="21"/>
  <c r="BF86" i="21"/>
  <c r="BG86" i="21"/>
  <c r="BH86" i="21"/>
  <c r="BI86" i="21"/>
  <c r="BJ86" i="21"/>
  <c r="BK86" i="21"/>
  <c r="BL86" i="21"/>
  <c r="BM86" i="21"/>
  <c r="BN86" i="21"/>
  <c r="BO86" i="21"/>
  <c r="BP86" i="21"/>
  <c r="BQ86" i="21"/>
  <c r="BR86" i="21"/>
  <c r="BS86" i="21"/>
  <c r="BT86" i="21"/>
  <c r="J87" i="21"/>
  <c r="K87" i="21"/>
  <c r="L87" i="21"/>
  <c r="M87" i="21"/>
  <c r="N87" i="21"/>
  <c r="O87" i="21"/>
  <c r="P87" i="21"/>
  <c r="Q87" i="21"/>
  <c r="R87" i="21"/>
  <c r="S87" i="21"/>
  <c r="T87" i="21"/>
  <c r="U87" i="21"/>
  <c r="W87" i="21"/>
  <c r="X87" i="21"/>
  <c r="Y87" i="21"/>
  <c r="Z87" i="21"/>
  <c r="AA87" i="21"/>
  <c r="AB87" i="21"/>
  <c r="AC87" i="21"/>
  <c r="AD87" i="21"/>
  <c r="AE87" i="21"/>
  <c r="AF87" i="21"/>
  <c r="AG87" i="21"/>
  <c r="AH87" i="21"/>
  <c r="AJ87" i="21"/>
  <c r="AK87" i="21"/>
  <c r="AL87" i="21"/>
  <c r="AM87" i="21"/>
  <c r="AN87" i="21"/>
  <c r="AO87" i="21"/>
  <c r="AP87" i="21"/>
  <c r="AQ87" i="21"/>
  <c r="AR87" i="21"/>
  <c r="AS87" i="21"/>
  <c r="AT87" i="21"/>
  <c r="AU87" i="21"/>
  <c r="AV87" i="21"/>
  <c r="AW87" i="21"/>
  <c r="AX87" i="21"/>
  <c r="AY87" i="21"/>
  <c r="AZ87" i="21"/>
  <c r="BA87" i="21"/>
  <c r="BB87" i="21"/>
  <c r="BC87" i="21"/>
  <c r="BD87" i="21"/>
  <c r="BE87" i="21"/>
  <c r="BF87" i="21"/>
  <c r="BG87" i="21"/>
  <c r="BH87" i="21"/>
  <c r="BI87" i="21"/>
  <c r="BJ87" i="21"/>
  <c r="BK87" i="21"/>
  <c r="BL87" i="21"/>
  <c r="BM87" i="21"/>
  <c r="BN87" i="21"/>
  <c r="BO87" i="21"/>
  <c r="BP87" i="21"/>
  <c r="BQ87" i="21"/>
  <c r="BR87" i="21"/>
  <c r="BS87" i="21"/>
  <c r="BT87" i="21"/>
  <c r="J88" i="21"/>
  <c r="K88" i="21"/>
  <c r="L88" i="21"/>
  <c r="M88" i="21"/>
  <c r="N88" i="21"/>
  <c r="O88" i="21"/>
  <c r="P88" i="21"/>
  <c r="Q88" i="21"/>
  <c r="R88" i="21"/>
  <c r="S88" i="21"/>
  <c r="T88" i="21"/>
  <c r="U88" i="21"/>
  <c r="W88" i="21"/>
  <c r="X88" i="21"/>
  <c r="Y88" i="21"/>
  <c r="Z88" i="21"/>
  <c r="AA88" i="21"/>
  <c r="AB88" i="21"/>
  <c r="AC88" i="21"/>
  <c r="AD88" i="21"/>
  <c r="AE88" i="21"/>
  <c r="AF88" i="21"/>
  <c r="AG88" i="21"/>
  <c r="AH88" i="21"/>
  <c r="AJ88" i="21"/>
  <c r="AK88" i="21"/>
  <c r="AL88" i="21"/>
  <c r="AM88" i="21"/>
  <c r="AN88" i="21"/>
  <c r="AO88" i="21"/>
  <c r="AP88" i="21"/>
  <c r="AQ88" i="21"/>
  <c r="AR88" i="21"/>
  <c r="AS88" i="21"/>
  <c r="AT88" i="21"/>
  <c r="AU88" i="21"/>
  <c r="AV88" i="21"/>
  <c r="AW88" i="21"/>
  <c r="AX88" i="21"/>
  <c r="AY88" i="21"/>
  <c r="AZ88" i="21"/>
  <c r="BA88" i="21"/>
  <c r="BB88" i="21"/>
  <c r="BC88" i="21"/>
  <c r="BD88" i="21"/>
  <c r="BE88" i="21"/>
  <c r="BF88" i="21"/>
  <c r="BG88" i="21"/>
  <c r="BH88" i="21"/>
  <c r="BI88" i="21"/>
  <c r="BJ88" i="21"/>
  <c r="BK88" i="21"/>
  <c r="BL88" i="21"/>
  <c r="BM88" i="21"/>
  <c r="BN88" i="21"/>
  <c r="BO88" i="21"/>
  <c r="BP88" i="21"/>
  <c r="BQ88" i="21"/>
  <c r="BR88" i="21"/>
  <c r="BS88" i="21"/>
  <c r="BT88" i="21"/>
  <c r="J89" i="21"/>
  <c r="K89" i="21"/>
  <c r="L89" i="21"/>
  <c r="M89" i="21"/>
  <c r="N89" i="21"/>
  <c r="O89" i="21"/>
  <c r="P89" i="21"/>
  <c r="Q89" i="21"/>
  <c r="R89" i="21"/>
  <c r="S89" i="21"/>
  <c r="T89" i="21"/>
  <c r="U89" i="21"/>
  <c r="W89" i="21"/>
  <c r="X89" i="21"/>
  <c r="Y89" i="21"/>
  <c r="Z89" i="21"/>
  <c r="AA89" i="21"/>
  <c r="AB89" i="21"/>
  <c r="AC89" i="21"/>
  <c r="AD89" i="21"/>
  <c r="AE89" i="21"/>
  <c r="AF89" i="21"/>
  <c r="AG89" i="21"/>
  <c r="AH89" i="21"/>
  <c r="AJ89" i="21"/>
  <c r="AK89" i="21"/>
  <c r="AL89" i="21"/>
  <c r="AM89" i="21"/>
  <c r="AN89" i="21"/>
  <c r="AO89" i="21"/>
  <c r="AP89" i="21"/>
  <c r="AQ89" i="21"/>
  <c r="AR89" i="21"/>
  <c r="AS89" i="21"/>
  <c r="AT89" i="21"/>
  <c r="AU89" i="21"/>
  <c r="AV89" i="21"/>
  <c r="AW89" i="21"/>
  <c r="AX89" i="21"/>
  <c r="AY89" i="21"/>
  <c r="AZ89" i="21"/>
  <c r="BA89" i="21"/>
  <c r="BB89" i="21"/>
  <c r="BC89" i="21"/>
  <c r="BD89" i="21"/>
  <c r="BE89" i="21"/>
  <c r="BF89" i="21"/>
  <c r="BG89" i="21"/>
  <c r="BH89" i="21"/>
  <c r="BI89" i="21"/>
  <c r="BJ89" i="21"/>
  <c r="BK89" i="21"/>
  <c r="BL89" i="21"/>
  <c r="BM89" i="21"/>
  <c r="BN89" i="21"/>
  <c r="BO89" i="21"/>
  <c r="BP89" i="21"/>
  <c r="BQ89" i="21"/>
  <c r="BR89" i="21"/>
  <c r="BS89" i="21"/>
  <c r="BT89" i="21"/>
  <c r="J90" i="21"/>
  <c r="K90" i="21"/>
  <c r="L90" i="21"/>
  <c r="M90" i="21"/>
  <c r="N90" i="21"/>
  <c r="O90" i="21"/>
  <c r="P90" i="21"/>
  <c r="Q90" i="21"/>
  <c r="R90" i="21"/>
  <c r="S90" i="21"/>
  <c r="T90" i="21"/>
  <c r="U90" i="21"/>
  <c r="W90" i="21"/>
  <c r="X90" i="21"/>
  <c r="Y90" i="21"/>
  <c r="Z90" i="21"/>
  <c r="AA90" i="21"/>
  <c r="AB90" i="21"/>
  <c r="AC90" i="21"/>
  <c r="AD90" i="21"/>
  <c r="AE90" i="21"/>
  <c r="AF90" i="21"/>
  <c r="AG90" i="21"/>
  <c r="AH90" i="21"/>
  <c r="AJ90" i="21"/>
  <c r="AK90" i="21"/>
  <c r="AL90" i="21"/>
  <c r="AM90" i="21"/>
  <c r="AN90" i="21"/>
  <c r="AO90" i="21"/>
  <c r="AP90" i="21"/>
  <c r="AQ90" i="21"/>
  <c r="AR90" i="21"/>
  <c r="AS90" i="21"/>
  <c r="AT90" i="21"/>
  <c r="AU90" i="21"/>
  <c r="AV90" i="21"/>
  <c r="AW90" i="21"/>
  <c r="AX90" i="21"/>
  <c r="AY90" i="21"/>
  <c r="AZ90" i="21"/>
  <c r="BA90" i="21"/>
  <c r="BB90" i="21"/>
  <c r="BC90" i="21"/>
  <c r="BD90" i="21"/>
  <c r="BE90" i="21"/>
  <c r="BF90" i="21"/>
  <c r="BG90" i="21"/>
  <c r="BH90" i="21"/>
  <c r="BI90" i="21"/>
  <c r="BJ90" i="21"/>
  <c r="BK90" i="21"/>
  <c r="BL90" i="21"/>
  <c r="BM90" i="21"/>
  <c r="BN90" i="21"/>
  <c r="BO90" i="21"/>
  <c r="BP90" i="21"/>
  <c r="BQ90" i="21"/>
  <c r="BR90" i="21"/>
  <c r="BS90" i="21"/>
  <c r="BT90" i="21"/>
  <c r="J91" i="21"/>
  <c r="K91" i="21"/>
  <c r="L91" i="21"/>
  <c r="M91" i="21"/>
  <c r="N91" i="21"/>
  <c r="O91" i="21"/>
  <c r="P91" i="21"/>
  <c r="Q91" i="21"/>
  <c r="R91" i="21"/>
  <c r="S91" i="21"/>
  <c r="T91" i="21"/>
  <c r="U91" i="21"/>
  <c r="W91" i="21"/>
  <c r="X91" i="21"/>
  <c r="Y91" i="21"/>
  <c r="Z91" i="21"/>
  <c r="AA91" i="21"/>
  <c r="AB91" i="21"/>
  <c r="AC91" i="21"/>
  <c r="AD91" i="21"/>
  <c r="AE91" i="21"/>
  <c r="AF91" i="21"/>
  <c r="AG91" i="21"/>
  <c r="AH91" i="21"/>
  <c r="AJ91" i="21"/>
  <c r="AK91" i="21"/>
  <c r="AL91" i="21"/>
  <c r="AM91" i="21"/>
  <c r="AN91" i="21"/>
  <c r="AO91" i="21"/>
  <c r="AP91" i="21"/>
  <c r="AQ91" i="21"/>
  <c r="AR91" i="21"/>
  <c r="AS91" i="21"/>
  <c r="AT91" i="21"/>
  <c r="AU91" i="21"/>
  <c r="AV91" i="21"/>
  <c r="AW91" i="21"/>
  <c r="AX91" i="21"/>
  <c r="AY91" i="21"/>
  <c r="AZ91" i="21"/>
  <c r="BA91" i="21"/>
  <c r="BB91" i="21"/>
  <c r="BC91" i="21"/>
  <c r="BD91" i="21"/>
  <c r="BE91" i="21"/>
  <c r="BF91" i="21"/>
  <c r="BG91" i="21"/>
  <c r="BH91" i="21"/>
  <c r="BI91" i="21"/>
  <c r="BJ91" i="21"/>
  <c r="BK91" i="21"/>
  <c r="BL91" i="21"/>
  <c r="BM91" i="21"/>
  <c r="BN91" i="21"/>
  <c r="BO91" i="21"/>
  <c r="BP91" i="21"/>
  <c r="BQ91" i="21"/>
  <c r="BR91" i="21"/>
  <c r="BS91" i="21"/>
  <c r="BT91" i="21"/>
  <c r="J92" i="21"/>
  <c r="K92" i="21"/>
  <c r="L92" i="21"/>
  <c r="M92" i="21"/>
  <c r="N92" i="21"/>
  <c r="O92" i="21"/>
  <c r="P92" i="21"/>
  <c r="Q92" i="21"/>
  <c r="R92" i="21"/>
  <c r="S92" i="21"/>
  <c r="T92" i="21"/>
  <c r="U92" i="21"/>
  <c r="W92" i="21"/>
  <c r="X92" i="21"/>
  <c r="Y92" i="21"/>
  <c r="Z92" i="21"/>
  <c r="AA92" i="21"/>
  <c r="AB92" i="21"/>
  <c r="AC92" i="21"/>
  <c r="AD92" i="21"/>
  <c r="AE92" i="21"/>
  <c r="AF92" i="21"/>
  <c r="AG92" i="21"/>
  <c r="AH92" i="21"/>
  <c r="AJ92" i="21"/>
  <c r="AK92" i="21"/>
  <c r="AL92" i="21"/>
  <c r="AM92" i="21"/>
  <c r="AN92" i="21"/>
  <c r="AO92" i="21"/>
  <c r="AP92" i="21"/>
  <c r="AQ92" i="21"/>
  <c r="AR92" i="21"/>
  <c r="AS92" i="21"/>
  <c r="AT92" i="21"/>
  <c r="AU92" i="21"/>
  <c r="AV92" i="21"/>
  <c r="AW92" i="21"/>
  <c r="AX92" i="21"/>
  <c r="AY92" i="21"/>
  <c r="AZ92" i="21"/>
  <c r="BA92" i="21"/>
  <c r="BB92" i="21"/>
  <c r="BC92" i="21"/>
  <c r="BD92" i="21"/>
  <c r="BE92" i="21"/>
  <c r="BF92" i="21"/>
  <c r="BG92" i="21"/>
  <c r="BH92" i="21"/>
  <c r="BI92" i="21"/>
  <c r="BJ92" i="21"/>
  <c r="BK92" i="21"/>
  <c r="BL92" i="21"/>
  <c r="BM92" i="21"/>
  <c r="BN92" i="21"/>
  <c r="BO92" i="21"/>
  <c r="BP92" i="21"/>
  <c r="BQ92" i="21"/>
  <c r="BR92" i="21"/>
  <c r="BS92" i="21"/>
  <c r="BT92" i="21"/>
  <c r="J93" i="21"/>
  <c r="K93" i="21"/>
  <c r="L93" i="21"/>
  <c r="M93" i="21"/>
  <c r="N93" i="21"/>
  <c r="O93" i="21"/>
  <c r="P93" i="21"/>
  <c r="Q93" i="21"/>
  <c r="R93" i="21"/>
  <c r="S93" i="21"/>
  <c r="T93" i="21"/>
  <c r="U93" i="21"/>
  <c r="W93" i="21"/>
  <c r="X93" i="21"/>
  <c r="Y93" i="21"/>
  <c r="Z93" i="21"/>
  <c r="AA93" i="21"/>
  <c r="AB93" i="21"/>
  <c r="AC93" i="21"/>
  <c r="AD93" i="21"/>
  <c r="AE93" i="21"/>
  <c r="AF93" i="21"/>
  <c r="AG93" i="21"/>
  <c r="AH93" i="21"/>
  <c r="AJ93" i="21"/>
  <c r="AK93" i="21"/>
  <c r="AL93" i="21"/>
  <c r="AM93" i="21"/>
  <c r="AN93" i="21"/>
  <c r="AO93" i="21"/>
  <c r="AP93" i="21"/>
  <c r="AQ93" i="21"/>
  <c r="AR93" i="21"/>
  <c r="AS93" i="21"/>
  <c r="AT93" i="21"/>
  <c r="AU93" i="21"/>
  <c r="AV93" i="21"/>
  <c r="AW93" i="21"/>
  <c r="AX93" i="21"/>
  <c r="AY93" i="21"/>
  <c r="AZ93" i="21"/>
  <c r="BA93" i="21"/>
  <c r="BB93" i="21"/>
  <c r="BC93" i="21"/>
  <c r="BD93" i="21"/>
  <c r="BE93" i="21"/>
  <c r="BF93" i="21"/>
  <c r="BG93" i="21"/>
  <c r="BH93" i="21"/>
  <c r="BI93" i="21"/>
  <c r="BJ93" i="21"/>
  <c r="BK93" i="21"/>
  <c r="BL93" i="21"/>
  <c r="BM93" i="21"/>
  <c r="BN93" i="21"/>
  <c r="BO93" i="21"/>
  <c r="BP93" i="21"/>
  <c r="BQ93" i="21"/>
  <c r="BR93" i="21"/>
  <c r="BS93" i="21"/>
  <c r="BT93" i="21"/>
  <c r="J94" i="21"/>
  <c r="K94" i="21"/>
  <c r="L94" i="21"/>
  <c r="M94" i="21"/>
  <c r="N94" i="21"/>
  <c r="O94" i="21"/>
  <c r="P94" i="21"/>
  <c r="Q94" i="21"/>
  <c r="R94" i="21"/>
  <c r="S94" i="21"/>
  <c r="T94" i="21"/>
  <c r="U94" i="21"/>
  <c r="W94" i="21"/>
  <c r="X94" i="21"/>
  <c r="Y94" i="21"/>
  <c r="Z94" i="21"/>
  <c r="AA94" i="21"/>
  <c r="AB94" i="21"/>
  <c r="AC94" i="21"/>
  <c r="AD94" i="21"/>
  <c r="AE94" i="21"/>
  <c r="AF94" i="21"/>
  <c r="AG94" i="21"/>
  <c r="AH94" i="21"/>
  <c r="AJ94" i="21"/>
  <c r="AK94" i="21"/>
  <c r="AL94" i="21"/>
  <c r="AM94" i="21"/>
  <c r="AN94" i="21"/>
  <c r="AO94" i="21"/>
  <c r="AP94" i="21"/>
  <c r="AQ94" i="21"/>
  <c r="AR94" i="21"/>
  <c r="AS94" i="21"/>
  <c r="AT94" i="21"/>
  <c r="AU94" i="21"/>
  <c r="AV94" i="21"/>
  <c r="AW94" i="21"/>
  <c r="AX94" i="21"/>
  <c r="AY94" i="21"/>
  <c r="AZ94" i="21"/>
  <c r="BA94" i="21"/>
  <c r="BB94" i="21"/>
  <c r="BC94" i="21"/>
  <c r="BD94" i="21"/>
  <c r="BE94" i="21"/>
  <c r="BF94" i="21"/>
  <c r="BG94" i="21"/>
  <c r="BH94" i="21"/>
  <c r="BI94" i="21"/>
  <c r="BJ94" i="21"/>
  <c r="BK94" i="21"/>
  <c r="BL94" i="21"/>
  <c r="BM94" i="21"/>
  <c r="BN94" i="21"/>
  <c r="BO94" i="21"/>
  <c r="BP94" i="21"/>
  <c r="BQ94" i="21"/>
  <c r="BR94" i="21"/>
  <c r="BS94" i="21"/>
  <c r="BT94" i="21"/>
  <c r="J95" i="21"/>
  <c r="K95" i="21"/>
  <c r="L95" i="21"/>
  <c r="M95" i="21"/>
  <c r="N95" i="21"/>
  <c r="O95" i="21"/>
  <c r="P95" i="21"/>
  <c r="Q95" i="21"/>
  <c r="R95" i="21"/>
  <c r="S95" i="21"/>
  <c r="T95" i="21"/>
  <c r="U95" i="21"/>
  <c r="W95" i="21"/>
  <c r="X95" i="21"/>
  <c r="Y95" i="21"/>
  <c r="Z95" i="21"/>
  <c r="AA95" i="21"/>
  <c r="AB95" i="21"/>
  <c r="AC95" i="21"/>
  <c r="AD95" i="21"/>
  <c r="AE95" i="21"/>
  <c r="AF95" i="21"/>
  <c r="AG95" i="21"/>
  <c r="AH95" i="21"/>
  <c r="AJ95" i="21"/>
  <c r="AK95" i="21"/>
  <c r="AL95" i="21"/>
  <c r="AM95" i="21"/>
  <c r="AN95" i="21"/>
  <c r="AO95" i="21"/>
  <c r="AP95" i="21"/>
  <c r="AQ95" i="21"/>
  <c r="AR95" i="21"/>
  <c r="AS95" i="21"/>
  <c r="AT95" i="21"/>
  <c r="AU95" i="21"/>
  <c r="AV95" i="21"/>
  <c r="AW95" i="21"/>
  <c r="AX95" i="21"/>
  <c r="AY95" i="21"/>
  <c r="AZ95" i="21"/>
  <c r="BA95" i="21"/>
  <c r="BB95" i="21"/>
  <c r="BC95" i="21"/>
  <c r="BD95" i="21"/>
  <c r="BE95" i="21"/>
  <c r="BF95" i="21"/>
  <c r="BG95" i="21"/>
  <c r="BH95" i="21"/>
  <c r="BI95" i="21"/>
  <c r="BJ95" i="21"/>
  <c r="BK95" i="21"/>
  <c r="BL95" i="21"/>
  <c r="BM95" i="21"/>
  <c r="BN95" i="21"/>
  <c r="BO95" i="21"/>
  <c r="BP95" i="21"/>
  <c r="BQ95" i="21"/>
  <c r="BR95" i="21"/>
  <c r="BS95" i="21"/>
  <c r="BT95" i="21"/>
  <c r="J96" i="21"/>
  <c r="K96" i="21"/>
  <c r="L96" i="21"/>
  <c r="M96" i="21"/>
  <c r="N96" i="21"/>
  <c r="O96" i="21"/>
  <c r="P96" i="21"/>
  <c r="Q96" i="21"/>
  <c r="R96" i="21"/>
  <c r="S96" i="21"/>
  <c r="T96" i="21"/>
  <c r="U96" i="21"/>
  <c r="W96" i="21"/>
  <c r="X96" i="21"/>
  <c r="Y96" i="21"/>
  <c r="Z96" i="21"/>
  <c r="AA96" i="21"/>
  <c r="AB96" i="21"/>
  <c r="AC96" i="21"/>
  <c r="AD96" i="21"/>
  <c r="AE96" i="21"/>
  <c r="AF96" i="21"/>
  <c r="AG96" i="21"/>
  <c r="AH96" i="21"/>
  <c r="AJ96" i="21"/>
  <c r="AK96" i="21"/>
  <c r="AL96" i="21"/>
  <c r="AM96" i="21"/>
  <c r="AN96" i="21"/>
  <c r="AO96" i="21"/>
  <c r="AP96" i="21"/>
  <c r="AQ96" i="21"/>
  <c r="AR96" i="21"/>
  <c r="AS96" i="21"/>
  <c r="AT96" i="21"/>
  <c r="AU96" i="21"/>
  <c r="AV96" i="21"/>
  <c r="AW96" i="21"/>
  <c r="AX96" i="21"/>
  <c r="AY96" i="21"/>
  <c r="AZ96" i="21"/>
  <c r="BA96" i="21"/>
  <c r="BB96" i="21"/>
  <c r="BC96" i="21"/>
  <c r="BD96" i="21"/>
  <c r="BE96" i="21"/>
  <c r="BF96" i="21"/>
  <c r="BG96" i="21"/>
  <c r="BH96" i="21"/>
  <c r="BI96" i="21"/>
  <c r="BJ96" i="21"/>
  <c r="BK96" i="21"/>
  <c r="BL96" i="21"/>
  <c r="BM96" i="21"/>
  <c r="BN96" i="21"/>
  <c r="BO96" i="21"/>
  <c r="BP96" i="21"/>
  <c r="BQ96" i="21"/>
  <c r="BR96" i="21"/>
  <c r="BS96" i="21"/>
  <c r="BT96" i="21"/>
  <c r="J97" i="21"/>
  <c r="K97" i="21"/>
  <c r="L97" i="21"/>
  <c r="M97" i="21"/>
  <c r="N97" i="21"/>
  <c r="O97" i="21"/>
  <c r="P97" i="21"/>
  <c r="Q97" i="21"/>
  <c r="R97" i="21"/>
  <c r="S97" i="21"/>
  <c r="T97" i="21"/>
  <c r="U97" i="21"/>
  <c r="W97" i="21"/>
  <c r="X97" i="21"/>
  <c r="Y97" i="21"/>
  <c r="Z97" i="21"/>
  <c r="AA97" i="21"/>
  <c r="AB97" i="21"/>
  <c r="AC97" i="21"/>
  <c r="AD97" i="21"/>
  <c r="AE97" i="21"/>
  <c r="AF97" i="21"/>
  <c r="AG97" i="21"/>
  <c r="AH97" i="21"/>
  <c r="AJ97" i="21"/>
  <c r="AK97" i="21"/>
  <c r="AL97" i="21"/>
  <c r="AM97" i="21"/>
  <c r="AN97" i="21"/>
  <c r="AO97" i="21"/>
  <c r="AP97" i="21"/>
  <c r="AQ97" i="21"/>
  <c r="AR97" i="21"/>
  <c r="AS97" i="21"/>
  <c r="AT97" i="21"/>
  <c r="AU97" i="21"/>
  <c r="AV97" i="21"/>
  <c r="AW97" i="21"/>
  <c r="AX97" i="21"/>
  <c r="AY97" i="21"/>
  <c r="AZ97" i="21"/>
  <c r="BA97" i="21"/>
  <c r="BB97" i="21"/>
  <c r="BC97" i="21"/>
  <c r="BD97" i="21"/>
  <c r="BE97" i="21"/>
  <c r="BF97" i="21"/>
  <c r="BG97" i="21"/>
  <c r="BH97" i="21"/>
  <c r="BI97" i="21"/>
  <c r="BJ97" i="21"/>
  <c r="BK97" i="21"/>
  <c r="BL97" i="21"/>
  <c r="BM97" i="21"/>
  <c r="BN97" i="21"/>
  <c r="BO97" i="21"/>
  <c r="BP97" i="21"/>
  <c r="BQ97" i="21"/>
  <c r="BR97" i="21"/>
  <c r="BS97" i="21"/>
  <c r="BT97" i="21"/>
  <c r="J98" i="21"/>
  <c r="K98" i="21"/>
  <c r="L98" i="21"/>
  <c r="M98" i="21"/>
  <c r="N98" i="21"/>
  <c r="O98" i="21"/>
  <c r="P98" i="21"/>
  <c r="Q98" i="21"/>
  <c r="R98" i="21"/>
  <c r="S98" i="21"/>
  <c r="T98" i="21"/>
  <c r="U98" i="21"/>
  <c r="W98" i="21"/>
  <c r="X98" i="21"/>
  <c r="Y98" i="21"/>
  <c r="Z98" i="21"/>
  <c r="AA98" i="21"/>
  <c r="AB98" i="21"/>
  <c r="AC98" i="21"/>
  <c r="AD98" i="21"/>
  <c r="AE98" i="21"/>
  <c r="AF98" i="21"/>
  <c r="AG98" i="21"/>
  <c r="AH98" i="21"/>
  <c r="AJ98" i="21"/>
  <c r="AK98" i="21"/>
  <c r="AL98" i="21"/>
  <c r="AM98" i="21"/>
  <c r="AN98" i="21"/>
  <c r="AO98" i="21"/>
  <c r="AP98" i="21"/>
  <c r="AQ98" i="21"/>
  <c r="AR98" i="21"/>
  <c r="AS98" i="21"/>
  <c r="AT98" i="21"/>
  <c r="AU98" i="21"/>
  <c r="AV98" i="21"/>
  <c r="AW98" i="21"/>
  <c r="AX98" i="21"/>
  <c r="AY98" i="21"/>
  <c r="AZ98" i="21"/>
  <c r="BA98" i="21"/>
  <c r="BB98" i="21"/>
  <c r="BC98" i="21"/>
  <c r="BD98" i="21"/>
  <c r="BE98" i="21"/>
  <c r="BF98" i="21"/>
  <c r="BG98" i="21"/>
  <c r="BH98" i="21"/>
  <c r="BI98" i="21"/>
  <c r="BJ98" i="21"/>
  <c r="BK98" i="21"/>
  <c r="BL98" i="21"/>
  <c r="BM98" i="21"/>
  <c r="BN98" i="21"/>
  <c r="BO98" i="21"/>
  <c r="BP98" i="21"/>
  <c r="BQ98" i="21"/>
  <c r="BR98" i="21"/>
  <c r="BS98" i="21"/>
  <c r="BT98" i="21"/>
  <c r="J99" i="21"/>
  <c r="K99" i="21"/>
  <c r="L99" i="21"/>
  <c r="M99" i="21"/>
  <c r="N99" i="21"/>
  <c r="O99" i="21"/>
  <c r="P99" i="21"/>
  <c r="Q99" i="21"/>
  <c r="R99" i="21"/>
  <c r="S99" i="21"/>
  <c r="T99" i="21"/>
  <c r="U99" i="21"/>
  <c r="W99" i="21"/>
  <c r="X99" i="21"/>
  <c r="Y99" i="21"/>
  <c r="Z99" i="21"/>
  <c r="AA99" i="21"/>
  <c r="AB99" i="21"/>
  <c r="AC99" i="21"/>
  <c r="AD99" i="21"/>
  <c r="AE99" i="21"/>
  <c r="AF99" i="21"/>
  <c r="AG99" i="21"/>
  <c r="AH99" i="21"/>
  <c r="AJ99" i="21"/>
  <c r="AK99" i="21"/>
  <c r="AL99" i="21"/>
  <c r="AM99" i="21"/>
  <c r="AN99" i="21"/>
  <c r="AO99" i="21"/>
  <c r="AP99" i="21"/>
  <c r="AQ99" i="21"/>
  <c r="AR99" i="21"/>
  <c r="AS99" i="21"/>
  <c r="AT99" i="21"/>
  <c r="AU99" i="21"/>
  <c r="AV99" i="21"/>
  <c r="AW99" i="21"/>
  <c r="AX99" i="21"/>
  <c r="AY99" i="21"/>
  <c r="AZ99" i="21"/>
  <c r="BA99" i="21"/>
  <c r="BB99" i="21"/>
  <c r="BC99" i="21"/>
  <c r="BD99" i="21"/>
  <c r="BE99" i="21"/>
  <c r="BF99" i="21"/>
  <c r="BG99" i="21"/>
  <c r="BH99" i="21"/>
  <c r="BI99" i="21"/>
  <c r="BJ99" i="21"/>
  <c r="BK99" i="21"/>
  <c r="BL99" i="21"/>
  <c r="BM99" i="21"/>
  <c r="BN99" i="21"/>
  <c r="BO99" i="21"/>
  <c r="BP99" i="21"/>
  <c r="BQ99" i="21"/>
  <c r="BR99" i="21"/>
  <c r="BS99" i="21"/>
  <c r="BT99" i="21"/>
  <c r="J100" i="21"/>
  <c r="K100" i="21"/>
  <c r="L100" i="21"/>
  <c r="M100" i="21"/>
  <c r="N100" i="21"/>
  <c r="O100" i="21"/>
  <c r="P100" i="21"/>
  <c r="Q100" i="21"/>
  <c r="R100" i="21"/>
  <c r="S100" i="21"/>
  <c r="T100" i="21"/>
  <c r="U100" i="21"/>
  <c r="W100" i="21"/>
  <c r="X100" i="21"/>
  <c r="Y100" i="21"/>
  <c r="Z100" i="21"/>
  <c r="AA100" i="21"/>
  <c r="AB100" i="21"/>
  <c r="AC100" i="21"/>
  <c r="AD100" i="21"/>
  <c r="AE100" i="21"/>
  <c r="AF100" i="21"/>
  <c r="AG100" i="21"/>
  <c r="AH100" i="21"/>
  <c r="AJ100" i="21"/>
  <c r="AK100" i="21"/>
  <c r="AL100" i="21"/>
  <c r="AM100" i="21"/>
  <c r="AN100" i="21"/>
  <c r="AO100" i="21"/>
  <c r="AP100" i="21"/>
  <c r="AQ100" i="21"/>
  <c r="AR100" i="21"/>
  <c r="AS100" i="21"/>
  <c r="AT100" i="21"/>
  <c r="AU100" i="21"/>
  <c r="AV100" i="21"/>
  <c r="AW100" i="21"/>
  <c r="AX100" i="21"/>
  <c r="AY100" i="21"/>
  <c r="AZ100" i="21"/>
  <c r="BA100" i="21"/>
  <c r="BB100" i="21"/>
  <c r="BC100" i="21"/>
  <c r="BD100" i="21"/>
  <c r="BE100" i="21"/>
  <c r="BF100" i="21"/>
  <c r="BG100" i="21"/>
  <c r="BH100" i="21"/>
  <c r="BI100" i="21"/>
  <c r="BJ100" i="21"/>
  <c r="BK100" i="21"/>
  <c r="BL100" i="21"/>
  <c r="BM100" i="21"/>
  <c r="BN100" i="21"/>
  <c r="BO100" i="21"/>
  <c r="BP100" i="21"/>
  <c r="BQ100" i="21"/>
  <c r="BR100" i="21"/>
  <c r="BS100" i="21"/>
  <c r="BT100" i="21"/>
  <c r="J101" i="21"/>
  <c r="K101" i="21"/>
  <c r="L101" i="21"/>
  <c r="M101" i="21"/>
  <c r="N101" i="21"/>
  <c r="O101" i="21"/>
  <c r="P101" i="21"/>
  <c r="Q101" i="21"/>
  <c r="R101" i="21"/>
  <c r="S101" i="21"/>
  <c r="T101" i="21"/>
  <c r="U101" i="21"/>
  <c r="W101" i="21"/>
  <c r="X101" i="21"/>
  <c r="Y101" i="21"/>
  <c r="Z101" i="21"/>
  <c r="AA101" i="21"/>
  <c r="AB101" i="21"/>
  <c r="AC101" i="21"/>
  <c r="AD101" i="21"/>
  <c r="AE101" i="21"/>
  <c r="AF101" i="21"/>
  <c r="AG101" i="21"/>
  <c r="AH101" i="21"/>
  <c r="AJ101" i="21"/>
  <c r="AK101" i="21"/>
  <c r="AL101" i="21"/>
  <c r="AM101" i="21"/>
  <c r="AN101" i="21"/>
  <c r="AO101" i="21"/>
  <c r="AP101" i="21"/>
  <c r="AQ101" i="21"/>
  <c r="AR101" i="21"/>
  <c r="AS101" i="21"/>
  <c r="AT101" i="21"/>
  <c r="AU101" i="21"/>
  <c r="AV101" i="21"/>
  <c r="AW101" i="21"/>
  <c r="AX101" i="21"/>
  <c r="AY101" i="21"/>
  <c r="AZ101" i="21"/>
  <c r="BA101" i="21"/>
  <c r="BB101" i="21"/>
  <c r="BC101" i="21"/>
  <c r="BD101" i="21"/>
  <c r="BE101" i="21"/>
  <c r="BF101" i="21"/>
  <c r="BG101" i="21"/>
  <c r="BH101" i="21"/>
  <c r="BI101" i="21"/>
  <c r="BJ101" i="21"/>
  <c r="BK101" i="21"/>
  <c r="BL101" i="21"/>
  <c r="BM101" i="21"/>
  <c r="BN101" i="21"/>
  <c r="BO101" i="21"/>
  <c r="BP101" i="21"/>
  <c r="BQ101" i="21"/>
  <c r="BR101" i="21"/>
  <c r="BS101" i="21"/>
  <c r="BT101" i="21"/>
  <c r="J102" i="21"/>
  <c r="K102" i="21"/>
  <c r="L102" i="21"/>
  <c r="M102" i="21"/>
  <c r="N102" i="21"/>
  <c r="O102" i="21"/>
  <c r="P102" i="21"/>
  <c r="Q102" i="21"/>
  <c r="R102" i="21"/>
  <c r="S102" i="21"/>
  <c r="T102" i="21"/>
  <c r="U102" i="21"/>
  <c r="W102" i="21"/>
  <c r="X102" i="21"/>
  <c r="Y102" i="21"/>
  <c r="Z102" i="21"/>
  <c r="AA102" i="21"/>
  <c r="AB102" i="21"/>
  <c r="AC102" i="21"/>
  <c r="AD102" i="21"/>
  <c r="AE102" i="21"/>
  <c r="AF102" i="21"/>
  <c r="AG102" i="21"/>
  <c r="AH102" i="21"/>
  <c r="AJ102" i="21"/>
  <c r="AK102" i="21"/>
  <c r="AL102" i="21"/>
  <c r="AM102" i="21"/>
  <c r="AN102" i="21"/>
  <c r="AO102" i="21"/>
  <c r="AP102" i="21"/>
  <c r="AQ102" i="21"/>
  <c r="AR102" i="21"/>
  <c r="AS102" i="21"/>
  <c r="AT102" i="21"/>
  <c r="AU102" i="21"/>
  <c r="AV102" i="21"/>
  <c r="AW102" i="21"/>
  <c r="AX102" i="21"/>
  <c r="AY102" i="21"/>
  <c r="AZ102" i="21"/>
  <c r="BA102" i="21"/>
  <c r="BB102" i="21"/>
  <c r="BC102" i="21"/>
  <c r="BD102" i="21"/>
  <c r="BE102" i="21"/>
  <c r="BF102" i="21"/>
  <c r="BG102" i="21"/>
  <c r="BH102" i="21"/>
  <c r="BI102" i="21"/>
  <c r="BJ102" i="21"/>
  <c r="BK102" i="21"/>
  <c r="BL102" i="21"/>
  <c r="BM102" i="21"/>
  <c r="BN102" i="21"/>
  <c r="BO102" i="21"/>
  <c r="BP102" i="21"/>
  <c r="BQ102" i="21"/>
  <c r="BR102" i="21"/>
  <c r="BS102" i="21"/>
  <c r="BT102" i="21"/>
  <c r="J103" i="21"/>
  <c r="K103" i="21"/>
  <c r="L103" i="21"/>
  <c r="M103" i="21"/>
  <c r="N103" i="21"/>
  <c r="O103" i="21"/>
  <c r="P103" i="21"/>
  <c r="Q103" i="21"/>
  <c r="R103" i="21"/>
  <c r="S103" i="21"/>
  <c r="T103" i="21"/>
  <c r="U103" i="21"/>
  <c r="W103" i="21"/>
  <c r="X103" i="21"/>
  <c r="Y103" i="21"/>
  <c r="Z103" i="21"/>
  <c r="AA103" i="21"/>
  <c r="AB103" i="21"/>
  <c r="AC103" i="21"/>
  <c r="AD103" i="21"/>
  <c r="AE103" i="21"/>
  <c r="AF103" i="21"/>
  <c r="AG103" i="21"/>
  <c r="AH103" i="21"/>
  <c r="AJ103" i="21"/>
  <c r="AK103" i="21"/>
  <c r="AL103" i="21"/>
  <c r="AM103" i="21"/>
  <c r="AN103" i="21"/>
  <c r="AO103" i="21"/>
  <c r="AP103" i="21"/>
  <c r="AQ103" i="21"/>
  <c r="AR103" i="21"/>
  <c r="AS103" i="21"/>
  <c r="AT103" i="21"/>
  <c r="AU103" i="21"/>
  <c r="AV103" i="21"/>
  <c r="AW103" i="21"/>
  <c r="AX103" i="21"/>
  <c r="AY103" i="21"/>
  <c r="AZ103" i="21"/>
  <c r="BA103" i="21"/>
  <c r="BB103" i="21"/>
  <c r="BC103" i="21"/>
  <c r="BD103" i="21"/>
  <c r="BE103" i="21"/>
  <c r="BF103" i="21"/>
  <c r="BG103" i="21"/>
  <c r="BH103" i="21"/>
  <c r="BI103" i="21"/>
  <c r="BJ103" i="21"/>
  <c r="BK103" i="21"/>
  <c r="BL103" i="21"/>
  <c r="BM103" i="21"/>
  <c r="BN103" i="21"/>
  <c r="BO103" i="21"/>
  <c r="BP103" i="21"/>
  <c r="BQ103" i="21"/>
  <c r="BR103" i="21"/>
  <c r="BS103" i="21"/>
  <c r="BT103" i="21"/>
  <c r="J104" i="21"/>
  <c r="K104" i="21"/>
  <c r="L104" i="21"/>
  <c r="M104" i="21"/>
  <c r="N104" i="21"/>
  <c r="O104" i="21"/>
  <c r="P104" i="21"/>
  <c r="Q104" i="21"/>
  <c r="R104" i="21"/>
  <c r="S104" i="21"/>
  <c r="T104" i="21"/>
  <c r="U104" i="21"/>
  <c r="W104" i="21"/>
  <c r="X104" i="21"/>
  <c r="Y104" i="21"/>
  <c r="Z104" i="21"/>
  <c r="AA104" i="21"/>
  <c r="AB104" i="21"/>
  <c r="AC104" i="21"/>
  <c r="AD104" i="21"/>
  <c r="AE104" i="21"/>
  <c r="AF104" i="21"/>
  <c r="AG104" i="21"/>
  <c r="AH104" i="21"/>
  <c r="AJ104" i="21"/>
  <c r="AK104" i="21"/>
  <c r="AL104" i="21"/>
  <c r="AM104" i="21"/>
  <c r="AN104" i="21"/>
  <c r="AO104" i="21"/>
  <c r="AP104" i="21"/>
  <c r="AQ104" i="21"/>
  <c r="AR104" i="21"/>
  <c r="AS104" i="21"/>
  <c r="AT104" i="21"/>
  <c r="AU104" i="21"/>
  <c r="AV104" i="21"/>
  <c r="AW104" i="21"/>
  <c r="AX104" i="21"/>
  <c r="AY104" i="21"/>
  <c r="AZ104" i="21"/>
  <c r="BA104" i="21"/>
  <c r="BB104" i="21"/>
  <c r="BC104" i="21"/>
  <c r="BD104" i="21"/>
  <c r="BE104" i="21"/>
  <c r="BF104" i="21"/>
  <c r="BG104" i="21"/>
  <c r="BH104" i="21"/>
  <c r="BI104" i="21"/>
  <c r="BJ104" i="21"/>
  <c r="BK104" i="21"/>
  <c r="BL104" i="21"/>
  <c r="BM104" i="21"/>
  <c r="BN104" i="21"/>
  <c r="BO104" i="21"/>
  <c r="BP104" i="21"/>
  <c r="BQ104" i="21"/>
  <c r="BR104" i="21"/>
  <c r="BS104" i="21"/>
  <c r="BT104" i="21"/>
  <c r="J105" i="21"/>
  <c r="K105" i="21"/>
  <c r="L105" i="21"/>
  <c r="M105" i="21"/>
  <c r="N105" i="21"/>
  <c r="O105" i="21"/>
  <c r="P105" i="21"/>
  <c r="Q105" i="21"/>
  <c r="R105" i="21"/>
  <c r="S105" i="21"/>
  <c r="T105" i="21"/>
  <c r="U105" i="21"/>
  <c r="W105" i="21"/>
  <c r="X105" i="21"/>
  <c r="Y105" i="21"/>
  <c r="Z105" i="21"/>
  <c r="AA105" i="21"/>
  <c r="AB105" i="21"/>
  <c r="AC105" i="21"/>
  <c r="AD105" i="21"/>
  <c r="AE105" i="21"/>
  <c r="AF105" i="21"/>
  <c r="AG105" i="21"/>
  <c r="AH105" i="21"/>
  <c r="AJ105" i="21"/>
  <c r="AK105" i="21"/>
  <c r="AL105" i="21"/>
  <c r="AM105" i="21"/>
  <c r="AN105" i="21"/>
  <c r="AO105" i="21"/>
  <c r="AP105" i="21"/>
  <c r="AQ105" i="21"/>
  <c r="AR105" i="21"/>
  <c r="AS105" i="21"/>
  <c r="AT105" i="21"/>
  <c r="AU105" i="21"/>
  <c r="AV105" i="21"/>
  <c r="AW105" i="21"/>
  <c r="AX105" i="21"/>
  <c r="AY105" i="21"/>
  <c r="AZ105" i="21"/>
  <c r="BA105" i="21"/>
  <c r="BB105" i="21"/>
  <c r="BC105" i="21"/>
  <c r="BD105" i="21"/>
  <c r="BE105" i="21"/>
  <c r="BF105" i="21"/>
  <c r="BG105" i="21"/>
  <c r="BH105" i="21"/>
  <c r="BI105" i="21"/>
  <c r="BJ105" i="21"/>
  <c r="BK105" i="21"/>
  <c r="BL105" i="21"/>
  <c r="BM105" i="21"/>
  <c r="BN105" i="21"/>
  <c r="BO105" i="21"/>
  <c r="BP105" i="21"/>
  <c r="BQ105" i="21"/>
  <c r="BR105" i="21"/>
  <c r="BS105" i="21"/>
  <c r="BT105" i="21"/>
  <c r="J106" i="21"/>
  <c r="K106" i="21"/>
  <c r="L106" i="21"/>
  <c r="M106" i="21"/>
  <c r="N106" i="21"/>
  <c r="O106" i="21"/>
  <c r="P106" i="21"/>
  <c r="Q106" i="21"/>
  <c r="R106" i="21"/>
  <c r="S106" i="21"/>
  <c r="T106" i="21"/>
  <c r="U106" i="21"/>
  <c r="W106" i="21"/>
  <c r="X106" i="21"/>
  <c r="Y106" i="21"/>
  <c r="Z106" i="21"/>
  <c r="AA106" i="21"/>
  <c r="AB106" i="21"/>
  <c r="AC106" i="21"/>
  <c r="AD106" i="21"/>
  <c r="AE106" i="21"/>
  <c r="AF106" i="21"/>
  <c r="AG106" i="21"/>
  <c r="AH106" i="21"/>
  <c r="AJ106" i="21"/>
  <c r="AK106" i="21"/>
  <c r="AL106" i="21"/>
  <c r="AM106" i="21"/>
  <c r="AN106" i="21"/>
  <c r="AO106" i="21"/>
  <c r="AP106" i="21"/>
  <c r="AQ106" i="21"/>
  <c r="AR106" i="21"/>
  <c r="AS106" i="21"/>
  <c r="AT106" i="21"/>
  <c r="AU106" i="21"/>
  <c r="AV106" i="21"/>
  <c r="AW106" i="21"/>
  <c r="AX106" i="21"/>
  <c r="AY106" i="21"/>
  <c r="AZ106" i="21"/>
  <c r="BA106" i="21"/>
  <c r="BB106" i="21"/>
  <c r="BC106" i="21"/>
  <c r="BD106" i="21"/>
  <c r="BE106" i="21"/>
  <c r="BF106" i="21"/>
  <c r="BG106" i="21"/>
  <c r="BH106" i="21"/>
  <c r="BI106" i="21"/>
  <c r="BJ106" i="21"/>
  <c r="BK106" i="21"/>
  <c r="BL106" i="21"/>
  <c r="BM106" i="21"/>
  <c r="BN106" i="21"/>
  <c r="BO106" i="21"/>
  <c r="BP106" i="21"/>
  <c r="BQ106" i="21"/>
  <c r="BR106" i="21"/>
  <c r="BS106" i="21"/>
  <c r="BT106" i="21"/>
  <c r="J107" i="21"/>
  <c r="K107" i="21"/>
  <c r="L107" i="21"/>
  <c r="M107" i="21"/>
  <c r="N107" i="21"/>
  <c r="O107" i="21"/>
  <c r="P107" i="21"/>
  <c r="Q107" i="21"/>
  <c r="R107" i="21"/>
  <c r="S107" i="21"/>
  <c r="T107" i="21"/>
  <c r="U107" i="21"/>
  <c r="W107" i="21"/>
  <c r="X107" i="21"/>
  <c r="Y107" i="21"/>
  <c r="Z107" i="21"/>
  <c r="AA107" i="21"/>
  <c r="AB107" i="21"/>
  <c r="AC107" i="21"/>
  <c r="AD107" i="21"/>
  <c r="AE107" i="21"/>
  <c r="AF107" i="21"/>
  <c r="AG107" i="21"/>
  <c r="AH107" i="21"/>
  <c r="AJ107" i="21"/>
  <c r="AK107" i="21"/>
  <c r="AL107" i="21"/>
  <c r="AM107" i="21"/>
  <c r="AN107" i="21"/>
  <c r="AO107" i="21"/>
  <c r="AP107" i="21"/>
  <c r="AQ107" i="21"/>
  <c r="AR107" i="21"/>
  <c r="AS107" i="21"/>
  <c r="AT107" i="21"/>
  <c r="AU107" i="21"/>
  <c r="AV107" i="21"/>
  <c r="AW107" i="21"/>
  <c r="AX107" i="21"/>
  <c r="AY107" i="21"/>
  <c r="AZ107" i="21"/>
  <c r="BA107" i="21"/>
  <c r="BB107" i="21"/>
  <c r="BC107" i="21"/>
  <c r="BD107" i="21"/>
  <c r="BE107" i="21"/>
  <c r="BF107" i="21"/>
  <c r="BG107" i="21"/>
  <c r="BH107" i="21"/>
  <c r="BI107" i="21"/>
  <c r="BJ107" i="21"/>
  <c r="BK107" i="21"/>
  <c r="BL107" i="21"/>
  <c r="BM107" i="21"/>
  <c r="BN107" i="21"/>
  <c r="BO107" i="21"/>
  <c r="BP107" i="21"/>
  <c r="BQ107" i="21"/>
  <c r="BR107" i="21"/>
  <c r="BS107" i="21"/>
  <c r="BT107" i="21"/>
  <c r="J108" i="21"/>
  <c r="K108" i="21"/>
  <c r="L108" i="21"/>
  <c r="M108" i="21"/>
  <c r="N108" i="21"/>
  <c r="O108" i="21"/>
  <c r="P108" i="21"/>
  <c r="Q108" i="21"/>
  <c r="R108" i="21"/>
  <c r="S108" i="21"/>
  <c r="T108" i="21"/>
  <c r="U108" i="21"/>
  <c r="W108" i="21"/>
  <c r="X108" i="21"/>
  <c r="Y108" i="21"/>
  <c r="Z108" i="21"/>
  <c r="AA108" i="21"/>
  <c r="AB108" i="21"/>
  <c r="AC108" i="21"/>
  <c r="AD108" i="21"/>
  <c r="AE108" i="21"/>
  <c r="AF108" i="21"/>
  <c r="AG108" i="21"/>
  <c r="AH108" i="21"/>
  <c r="AJ108" i="21"/>
  <c r="AK108" i="21"/>
  <c r="AL108" i="21"/>
  <c r="AM108" i="21"/>
  <c r="AN108" i="21"/>
  <c r="AO108" i="21"/>
  <c r="AP108" i="21"/>
  <c r="AQ108" i="21"/>
  <c r="AR108" i="21"/>
  <c r="AS108" i="21"/>
  <c r="AT108" i="21"/>
  <c r="AU108" i="21"/>
  <c r="AV108" i="21"/>
  <c r="AW108" i="21"/>
  <c r="AX108" i="21"/>
  <c r="AY108" i="21"/>
  <c r="AZ108" i="21"/>
  <c r="BA108" i="21"/>
  <c r="BB108" i="21"/>
  <c r="BC108" i="21"/>
  <c r="BD108" i="21"/>
  <c r="BE108" i="21"/>
  <c r="BF108" i="21"/>
  <c r="BG108" i="21"/>
  <c r="BH108" i="21"/>
  <c r="BI108" i="21"/>
  <c r="BJ108" i="21"/>
  <c r="BK108" i="21"/>
  <c r="BL108" i="21"/>
  <c r="BM108" i="21"/>
  <c r="BN108" i="21"/>
  <c r="BO108" i="21"/>
  <c r="BP108" i="21"/>
  <c r="BQ108" i="21"/>
  <c r="BR108" i="21"/>
  <c r="BS108" i="21"/>
  <c r="BT108" i="21"/>
  <c r="J109" i="21"/>
  <c r="K109" i="21"/>
  <c r="L109" i="21"/>
  <c r="M109" i="21"/>
  <c r="N109" i="21"/>
  <c r="O109" i="21"/>
  <c r="P109" i="21"/>
  <c r="Q109" i="21"/>
  <c r="R109" i="21"/>
  <c r="S109" i="21"/>
  <c r="T109" i="21"/>
  <c r="U109" i="21"/>
  <c r="W109" i="21"/>
  <c r="X109" i="21"/>
  <c r="Y109" i="21"/>
  <c r="Z109" i="21"/>
  <c r="AA109" i="21"/>
  <c r="AB109" i="21"/>
  <c r="AC109" i="21"/>
  <c r="AD109" i="21"/>
  <c r="AE109" i="21"/>
  <c r="AF109" i="21"/>
  <c r="AG109" i="21"/>
  <c r="AH109" i="21"/>
  <c r="AJ109" i="21"/>
  <c r="AK109" i="21"/>
  <c r="AL109" i="21"/>
  <c r="AM109" i="21"/>
  <c r="AN109" i="21"/>
  <c r="AO109" i="21"/>
  <c r="AP109" i="21"/>
  <c r="AQ109" i="21"/>
  <c r="AR109" i="21"/>
  <c r="AS109" i="21"/>
  <c r="AT109" i="21"/>
  <c r="AU109" i="21"/>
  <c r="AV109" i="21"/>
  <c r="AW109" i="21"/>
  <c r="AX109" i="21"/>
  <c r="AY109" i="21"/>
  <c r="AZ109" i="21"/>
  <c r="BA109" i="21"/>
  <c r="BB109" i="21"/>
  <c r="BC109" i="21"/>
  <c r="BD109" i="21"/>
  <c r="BE109" i="21"/>
  <c r="BF109" i="21"/>
  <c r="BG109" i="21"/>
  <c r="BH109" i="21"/>
  <c r="BI109" i="21"/>
  <c r="BJ109" i="21"/>
  <c r="BK109" i="21"/>
  <c r="BL109" i="21"/>
  <c r="BM109" i="21"/>
  <c r="BN109" i="21"/>
  <c r="BO109" i="21"/>
  <c r="BP109" i="21"/>
  <c r="BQ109" i="21"/>
  <c r="BR109" i="21"/>
  <c r="BS109" i="21"/>
  <c r="BT109" i="21"/>
  <c r="J110" i="21"/>
  <c r="K110" i="21"/>
  <c r="L110" i="21"/>
  <c r="M110" i="21"/>
  <c r="N110" i="21"/>
  <c r="O110" i="21"/>
  <c r="P110" i="21"/>
  <c r="Q110" i="21"/>
  <c r="R110" i="21"/>
  <c r="S110" i="21"/>
  <c r="T110" i="21"/>
  <c r="U110" i="21"/>
  <c r="W110" i="21"/>
  <c r="X110" i="21"/>
  <c r="Y110" i="21"/>
  <c r="Z110" i="21"/>
  <c r="AA110" i="21"/>
  <c r="AB110" i="21"/>
  <c r="AC110" i="21"/>
  <c r="AD110" i="21"/>
  <c r="AE110" i="21"/>
  <c r="AF110" i="21"/>
  <c r="AG110" i="21"/>
  <c r="AH110" i="21"/>
  <c r="AJ110" i="21"/>
  <c r="AK110" i="21"/>
  <c r="AL110" i="21"/>
  <c r="AM110" i="21"/>
  <c r="AN110" i="21"/>
  <c r="AO110" i="21"/>
  <c r="AP110" i="21"/>
  <c r="AQ110" i="21"/>
  <c r="AR110" i="21"/>
  <c r="AS110" i="21"/>
  <c r="AT110" i="21"/>
  <c r="AU110" i="21"/>
  <c r="AV110" i="21"/>
  <c r="AW110" i="21"/>
  <c r="AX110" i="21"/>
  <c r="AY110" i="21"/>
  <c r="AZ110" i="21"/>
  <c r="BA110" i="21"/>
  <c r="BB110" i="21"/>
  <c r="BC110" i="21"/>
  <c r="BD110" i="21"/>
  <c r="BE110" i="21"/>
  <c r="BF110" i="21"/>
  <c r="BG110" i="21"/>
  <c r="BH110" i="21"/>
  <c r="BI110" i="21"/>
  <c r="BJ110" i="21"/>
  <c r="BK110" i="21"/>
  <c r="BL110" i="21"/>
  <c r="BM110" i="21"/>
  <c r="BN110" i="21"/>
  <c r="BO110" i="21"/>
  <c r="BP110" i="21"/>
  <c r="BQ110" i="21"/>
  <c r="BR110" i="21"/>
  <c r="BS110" i="21"/>
  <c r="BT110" i="21"/>
  <c r="J111" i="21"/>
  <c r="K111" i="21"/>
  <c r="L111" i="21"/>
  <c r="M111" i="21"/>
  <c r="N111" i="21"/>
  <c r="O111" i="21"/>
  <c r="P111" i="21"/>
  <c r="Q111" i="21"/>
  <c r="R111" i="21"/>
  <c r="S111" i="21"/>
  <c r="T111" i="21"/>
  <c r="U111" i="21"/>
  <c r="W111" i="21"/>
  <c r="X111" i="21"/>
  <c r="Y111" i="21"/>
  <c r="Z111" i="21"/>
  <c r="AA111" i="21"/>
  <c r="AB111" i="21"/>
  <c r="AC111" i="21"/>
  <c r="AD111" i="21"/>
  <c r="AE111" i="21"/>
  <c r="AF111" i="21"/>
  <c r="AG111" i="21"/>
  <c r="AH111" i="21"/>
  <c r="AJ111" i="21"/>
  <c r="AK111" i="21"/>
  <c r="AL111" i="21"/>
  <c r="AM111" i="21"/>
  <c r="AN111" i="21"/>
  <c r="AO111" i="21"/>
  <c r="AP111" i="21"/>
  <c r="AQ111" i="21"/>
  <c r="AR111" i="21"/>
  <c r="AS111" i="21"/>
  <c r="AT111" i="21"/>
  <c r="AU111" i="21"/>
  <c r="AV111" i="21"/>
  <c r="AW111" i="21"/>
  <c r="AX111" i="21"/>
  <c r="AY111" i="21"/>
  <c r="AZ111" i="21"/>
  <c r="BA111" i="21"/>
  <c r="BB111" i="21"/>
  <c r="BC111" i="21"/>
  <c r="BD111" i="21"/>
  <c r="BE111" i="21"/>
  <c r="BF111" i="21"/>
  <c r="BG111" i="21"/>
  <c r="BH111" i="21"/>
  <c r="BI111" i="21"/>
  <c r="BJ111" i="21"/>
  <c r="BK111" i="21"/>
  <c r="BL111" i="21"/>
  <c r="BM111" i="21"/>
  <c r="BN111" i="21"/>
  <c r="BO111" i="21"/>
  <c r="BP111" i="21"/>
  <c r="BQ111" i="21"/>
  <c r="BR111" i="21"/>
  <c r="BS111" i="21"/>
  <c r="BT111" i="21"/>
  <c r="J112" i="21"/>
  <c r="K112" i="21"/>
  <c r="L112" i="21"/>
  <c r="M112" i="21"/>
  <c r="N112" i="21"/>
  <c r="O112" i="21"/>
  <c r="P112" i="21"/>
  <c r="Q112" i="21"/>
  <c r="R112" i="21"/>
  <c r="S112" i="21"/>
  <c r="T112" i="21"/>
  <c r="U112" i="21"/>
  <c r="W112" i="21"/>
  <c r="X112" i="21"/>
  <c r="Y112" i="21"/>
  <c r="Z112" i="21"/>
  <c r="AA112" i="21"/>
  <c r="AB112" i="21"/>
  <c r="AC112" i="21"/>
  <c r="AD112" i="21"/>
  <c r="AE112" i="21"/>
  <c r="AF112" i="21"/>
  <c r="AG112" i="21"/>
  <c r="AH112" i="21"/>
  <c r="AJ112" i="21"/>
  <c r="AK112" i="21"/>
  <c r="AL112" i="21"/>
  <c r="AM112" i="21"/>
  <c r="AN112" i="21"/>
  <c r="AO112" i="21"/>
  <c r="AP112" i="21"/>
  <c r="AQ112" i="21"/>
  <c r="AR112" i="21"/>
  <c r="AS112" i="21"/>
  <c r="AT112" i="21"/>
  <c r="AU112" i="21"/>
  <c r="AV112" i="21"/>
  <c r="AW112" i="21"/>
  <c r="AX112" i="21"/>
  <c r="AY112" i="21"/>
  <c r="AZ112" i="21"/>
  <c r="BA112" i="21"/>
  <c r="BB112" i="21"/>
  <c r="BC112" i="21"/>
  <c r="BD112" i="21"/>
  <c r="BE112" i="21"/>
  <c r="BF112" i="21"/>
  <c r="BG112" i="21"/>
  <c r="BH112" i="21"/>
  <c r="BI112" i="21"/>
  <c r="BJ112" i="21"/>
  <c r="BK112" i="21"/>
  <c r="BL112" i="21"/>
  <c r="BM112" i="21"/>
  <c r="BN112" i="21"/>
  <c r="BO112" i="21"/>
  <c r="BP112" i="21"/>
  <c r="BQ112" i="21"/>
  <c r="BR112" i="21"/>
  <c r="BS112" i="21"/>
  <c r="BT112" i="21"/>
  <c r="J113" i="21"/>
  <c r="K113" i="21"/>
  <c r="L113" i="21"/>
  <c r="M113" i="21"/>
  <c r="N113" i="21"/>
  <c r="O113" i="21"/>
  <c r="P113" i="21"/>
  <c r="Q113" i="21"/>
  <c r="R113" i="21"/>
  <c r="S113" i="21"/>
  <c r="T113" i="21"/>
  <c r="U113" i="21"/>
  <c r="W113" i="21"/>
  <c r="X113" i="21"/>
  <c r="Y113" i="21"/>
  <c r="Z113" i="21"/>
  <c r="AA113" i="21"/>
  <c r="AB113" i="21"/>
  <c r="AC113" i="21"/>
  <c r="AD113" i="21"/>
  <c r="AE113" i="21"/>
  <c r="AF113" i="21"/>
  <c r="AG113" i="21"/>
  <c r="AH113" i="21"/>
  <c r="AJ113" i="21"/>
  <c r="AK113" i="21"/>
  <c r="AL113" i="21"/>
  <c r="AM113" i="21"/>
  <c r="AN113" i="21"/>
  <c r="AO113" i="21"/>
  <c r="AP113" i="21"/>
  <c r="AQ113" i="21"/>
  <c r="AR113" i="21"/>
  <c r="AS113" i="21"/>
  <c r="AT113" i="21"/>
  <c r="AU113" i="21"/>
  <c r="AV113" i="21"/>
  <c r="AW113" i="21"/>
  <c r="AX113" i="21"/>
  <c r="AY113" i="21"/>
  <c r="AZ113" i="21"/>
  <c r="BA113" i="21"/>
  <c r="BB113" i="21"/>
  <c r="BC113" i="21"/>
  <c r="BD113" i="21"/>
  <c r="BE113" i="21"/>
  <c r="BF113" i="21"/>
  <c r="BG113" i="21"/>
  <c r="BH113" i="21"/>
  <c r="BI113" i="21"/>
  <c r="BJ113" i="21"/>
  <c r="BK113" i="21"/>
  <c r="BL113" i="21"/>
  <c r="BM113" i="21"/>
  <c r="BN113" i="21"/>
  <c r="BO113" i="21"/>
  <c r="BP113" i="21"/>
  <c r="BQ113" i="21"/>
  <c r="BR113" i="21"/>
  <c r="BS113" i="21"/>
  <c r="BT113" i="21"/>
  <c r="J114" i="21"/>
  <c r="K114" i="21"/>
  <c r="L114" i="21"/>
  <c r="M114" i="21"/>
  <c r="N114" i="21"/>
  <c r="O114" i="21"/>
  <c r="P114" i="21"/>
  <c r="Q114" i="21"/>
  <c r="R114" i="21"/>
  <c r="S114" i="21"/>
  <c r="T114" i="21"/>
  <c r="U114" i="21"/>
  <c r="W114" i="21"/>
  <c r="X114" i="21"/>
  <c r="Y114" i="21"/>
  <c r="Z114" i="21"/>
  <c r="AA114" i="21"/>
  <c r="AB114" i="21"/>
  <c r="AC114" i="21"/>
  <c r="AD114" i="21"/>
  <c r="AE114" i="21"/>
  <c r="AF114" i="21"/>
  <c r="AG114" i="21"/>
  <c r="AH114" i="21"/>
  <c r="AJ114" i="21"/>
  <c r="AK114" i="21"/>
  <c r="AL114" i="21"/>
  <c r="AM114" i="21"/>
  <c r="AN114" i="21"/>
  <c r="AO114" i="21"/>
  <c r="AP114" i="21"/>
  <c r="AQ114" i="21"/>
  <c r="AR114" i="21"/>
  <c r="AS114" i="21"/>
  <c r="AT114" i="21"/>
  <c r="AU114" i="21"/>
  <c r="AV114" i="21"/>
  <c r="AW114" i="21"/>
  <c r="AX114" i="21"/>
  <c r="AY114" i="21"/>
  <c r="AZ114" i="21"/>
  <c r="BA114" i="21"/>
  <c r="BB114" i="21"/>
  <c r="BC114" i="21"/>
  <c r="BD114" i="21"/>
  <c r="BE114" i="21"/>
  <c r="BF114" i="21"/>
  <c r="BG114" i="21"/>
  <c r="BH114" i="21"/>
  <c r="BI114" i="21"/>
  <c r="BJ114" i="21"/>
  <c r="BK114" i="21"/>
  <c r="BL114" i="21"/>
  <c r="BM114" i="21"/>
  <c r="BN114" i="21"/>
  <c r="BO114" i="21"/>
  <c r="BP114" i="21"/>
  <c r="BQ114" i="21"/>
  <c r="BR114" i="21"/>
  <c r="BS114" i="21"/>
  <c r="BT114" i="21"/>
  <c r="J115" i="21"/>
  <c r="K115" i="21"/>
  <c r="L115" i="21"/>
  <c r="M115" i="21"/>
  <c r="N115" i="21"/>
  <c r="O115" i="21"/>
  <c r="P115" i="21"/>
  <c r="Q115" i="21"/>
  <c r="R115" i="21"/>
  <c r="S115" i="21"/>
  <c r="T115" i="21"/>
  <c r="U115" i="21"/>
  <c r="W115" i="21"/>
  <c r="X115" i="21"/>
  <c r="Y115" i="21"/>
  <c r="Z115" i="21"/>
  <c r="AA115" i="21"/>
  <c r="AB115" i="21"/>
  <c r="AC115" i="21"/>
  <c r="AD115" i="21"/>
  <c r="AE115" i="21"/>
  <c r="AF115" i="21"/>
  <c r="AG115" i="21"/>
  <c r="AH115" i="21"/>
  <c r="AJ115" i="21"/>
  <c r="AK115" i="21"/>
  <c r="AL115" i="21"/>
  <c r="AM115" i="21"/>
  <c r="AN115" i="21"/>
  <c r="AO115" i="21"/>
  <c r="AP115" i="21"/>
  <c r="AQ115" i="21"/>
  <c r="AR115" i="21"/>
  <c r="AS115" i="21"/>
  <c r="AT115" i="21"/>
  <c r="AU115" i="21"/>
  <c r="AV115" i="21"/>
  <c r="AW115" i="21"/>
  <c r="AX115" i="21"/>
  <c r="AY115" i="21"/>
  <c r="AZ115" i="21"/>
  <c r="BA115" i="21"/>
  <c r="BB115" i="21"/>
  <c r="BC115" i="21"/>
  <c r="BD115" i="21"/>
  <c r="BE115" i="21"/>
  <c r="BF115" i="21"/>
  <c r="BG115" i="21"/>
  <c r="BH115" i="21"/>
  <c r="BI115" i="21"/>
  <c r="BJ115" i="21"/>
  <c r="BK115" i="21"/>
  <c r="BL115" i="21"/>
  <c r="BM115" i="21"/>
  <c r="BN115" i="21"/>
  <c r="BO115" i="21"/>
  <c r="BP115" i="21"/>
  <c r="BQ115" i="21"/>
  <c r="BR115" i="21"/>
  <c r="BS115" i="21"/>
  <c r="BT115" i="21"/>
  <c r="J116" i="21"/>
  <c r="K116" i="21"/>
  <c r="L116" i="21"/>
  <c r="M116" i="21"/>
  <c r="N116" i="21"/>
  <c r="O116" i="21"/>
  <c r="P116" i="21"/>
  <c r="Q116" i="21"/>
  <c r="R116" i="21"/>
  <c r="S116" i="21"/>
  <c r="T116" i="21"/>
  <c r="U116" i="21"/>
  <c r="W116" i="21"/>
  <c r="X116" i="21"/>
  <c r="Y116" i="21"/>
  <c r="Z116" i="21"/>
  <c r="AA116" i="21"/>
  <c r="AB116" i="21"/>
  <c r="AC116" i="21"/>
  <c r="AD116" i="21"/>
  <c r="AE116" i="21"/>
  <c r="AF116" i="21"/>
  <c r="AG116" i="21"/>
  <c r="AH116" i="21"/>
  <c r="AJ116" i="21"/>
  <c r="AK116" i="21"/>
  <c r="AL116" i="21"/>
  <c r="AM116" i="21"/>
  <c r="AN116" i="21"/>
  <c r="AO116" i="21"/>
  <c r="AP116" i="21"/>
  <c r="AQ116" i="21"/>
  <c r="AR116" i="21"/>
  <c r="AS116" i="21"/>
  <c r="AT116" i="21"/>
  <c r="AU116" i="21"/>
  <c r="AV116" i="21"/>
  <c r="AW116" i="21"/>
  <c r="AX116" i="21"/>
  <c r="AY116" i="21"/>
  <c r="AZ116" i="21"/>
  <c r="BA116" i="21"/>
  <c r="BB116" i="21"/>
  <c r="BC116" i="21"/>
  <c r="BD116" i="21"/>
  <c r="BE116" i="21"/>
  <c r="BF116" i="21"/>
  <c r="BG116" i="21"/>
  <c r="BH116" i="21"/>
  <c r="BI116" i="21"/>
  <c r="BJ116" i="21"/>
  <c r="BK116" i="21"/>
  <c r="BL116" i="21"/>
  <c r="BM116" i="21"/>
  <c r="BN116" i="21"/>
  <c r="BO116" i="21"/>
  <c r="BP116" i="21"/>
  <c r="BQ116" i="21"/>
  <c r="BR116" i="21"/>
  <c r="BS116" i="21"/>
  <c r="BT116" i="21"/>
  <c r="J117" i="21"/>
  <c r="K117" i="21"/>
  <c r="L117" i="21"/>
  <c r="M117" i="21"/>
  <c r="N117" i="21"/>
  <c r="O117" i="21"/>
  <c r="P117" i="21"/>
  <c r="Q117" i="21"/>
  <c r="R117" i="21"/>
  <c r="S117" i="21"/>
  <c r="T117" i="21"/>
  <c r="U117" i="21"/>
  <c r="W117" i="21"/>
  <c r="X117" i="21"/>
  <c r="Y117" i="21"/>
  <c r="Z117" i="21"/>
  <c r="AA117" i="21"/>
  <c r="AB117" i="21"/>
  <c r="AC117" i="21"/>
  <c r="AD117" i="21"/>
  <c r="AE117" i="21"/>
  <c r="AF117" i="21"/>
  <c r="AG117" i="21"/>
  <c r="AH117" i="21"/>
  <c r="AJ117" i="21"/>
  <c r="AK117" i="21"/>
  <c r="AL117" i="21"/>
  <c r="AM117" i="21"/>
  <c r="AN117" i="21"/>
  <c r="AO117" i="21"/>
  <c r="AP117" i="21"/>
  <c r="AQ117" i="21"/>
  <c r="AR117" i="21"/>
  <c r="AS117" i="21"/>
  <c r="AT117" i="21"/>
  <c r="AU117" i="21"/>
  <c r="AV117" i="21"/>
  <c r="AW117" i="21"/>
  <c r="AX117" i="21"/>
  <c r="AY117" i="21"/>
  <c r="AZ117" i="21"/>
  <c r="BA117" i="21"/>
  <c r="BB117" i="21"/>
  <c r="BC117" i="21"/>
  <c r="BD117" i="21"/>
  <c r="BE117" i="21"/>
  <c r="BF117" i="21"/>
  <c r="BG117" i="21"/>
  <c r="BH117" i="21"/>
  <c r="BI117" i="21"/>
  <c r="BJ117" i="21"/>
  <c r="BK117" i="21"/>
  <c r="BL117" i="21"/>
  <c r="BM117" i="21"/>
  <c r="BN117" i="21"/>
  <c r="BO117" i="21"/>
  <c r="BP117" i="21"/>
  <c r="BQ117" i="21"/>
  <c r="BR117" i="21"/>
  <c r="BS117" i="21"/>
  <c r="BT117" i="21"/>
  <c r="J118" i="21"/>
  <c r="K118" i="21"/>
  <c r="L118" i="21"/>
  <c r="M118" i="21"/>
  <c r="N118" i="21"/>
  <c r="O118" i="21"/>
  <c r="P118" i="21"/>
  <c r="Q118" i="21"/>
  <c r="R118" i="21"/>
  <c r="S118" i="21"/>
  <c r="T118" i="21"/>
  <c r="U118" i="21"/>
  <c r="W118" i="21"/>
  <c r="X118" i="21"/>
  <c r="Y118" i="21"/>
  <c r="Z118" i="21"/>
  <c r="AA118" i="21"/>
  <c r="AB118" i="21"/>
  <c r="AC118" i="21"/>
  <c r="AD118" i="21"/>
  <c r="AE118" i="21"/>
  <c r="AF118" i="21"/>
  <c r="AG118" i="21"/>
  <c r="AH118" i="21"/>
  <c r="AJ118" i="21"/>
  <c r="AK118" i="21"/>
  <c r="AL118" i="21"/>
  <c r="AM118" i="21"/>
  <c r="AN118" i="21"/>
  <c r="AO118" i="21"/>
  <c r="AP118" i="21"/>
  <c r="AQ118" i="21"/>
  <c r="AR118" i="21"/>
  <c r="AS118" i="21"/>
  <c r="AT118" i="21"/>
  <c r="AU118" i="21"/>
  <c r="AV118" i="21"/>
  <c r="AW118" i="21"/>
  <c r="AX118" i="21"/>
  <c r="AY118" i="21"/>
  <c r="AZ118" i="21"/>
  <c r="BA118" i="21"/>
  <c r="BB118" i="21"/>
  <c r="BC118" i="21"/>
  <c r="BD118" i="21"/>
  <c r="BE118" i="21"/>
  <c r="BF118" i="21"/>
  <c r="BG118" i="21"/>
  <c r="BH118" i="21"/>
  <c r="BI118" i="21"/>
  <c r="BJ118" i="21"/>
  <c r="BK118" i="21"/>
  <c r="BL118" i="21"/>
  <c r="BM118" i="21"/>
  <c r="BN118" i="21"/>
  <c r="BO118" i="21"/>
  <c r="BP118" i="21"/>
  <c r="BQ118" i="21"/>
  <c r="BR118" i="21"/>
  <c r="BS118" i="21"/>
  <c r="BT118" i="21"/>
  <c r="J119" i="21"/>
  <c r="K119" i="21"/>
  <c r="L119" i="21"/>
  <c r="M119" i="21"/>
  <c r="N119" i="21"/>
  <c r="O119" i="21"/>
  <c r="P119" i="21"/>
  <c r="Q119" i="21"/>
  <c r="R119" i="21"/>
  <c r="S119" i="21"/>
  <c r="T119" i="21"/>
  <c r="U119" i="21"/>
  <c r="W119" i="21"/>
  <c r="X119" i="21"/>
  <c r="Y119" i="21"/>
  <c r="Z119" i="21"/>
  <c r="AA119" i="21"/>
  <c r="AB119" i="21"/>
  <c r="AC119" i="21"/>
  <c r="AD119" i="21"/>
  <c r="AE119" i="21"/>
  <c r="AF119" i="21"/>
  <c r="AG119" i="21"/>
  <c r="AH119" i="21"/>
  <c r="AJ119" i="21"/>
  <c r="AK119" i="21"/>
  <c r="AL119" i="21"/>
  <c r="AM119" i="21"/>
  <c r="AN119" i="21"/>
  <c r="AO119" i="21"/>
  <c r="AP119" i="21"/>
  <c r="AQ119" i="21"/>
  <c r="AR119" i="21"/>
  <c r="AS119" i="21"/>
  <c r="AT119" i="21"/>
  <c r="AU119" i="21"/>
  <c r="AV119" i="21"/>
  <c r="AW119" i="21"/>
  <c r="AX119" i="21"/>
  <c r="AY119" i="21"/>
  <c r="AZ119" i="21"/>
  <c r="BA119" i="21"/>
  <c r="BB119" i="21"/>
  <c r="BC119" i="21"/>
  <c r="BD119" i="21"/>
  <c r="BE119" i="21"/>
  <c r="BF119" i="21"/>
  <c r="BG119" i="21"/>
  <c r="BH119" i="21"/>
  <c r="BI119" i="21"/>
  <c r="BJ119" i="21"/>
  <c r="BK119" i="21"/>
  <c r="BL119" i="21"/>
  <c r="BM119" i="21"/>
  <c r="BN119" i="21"/>
  <c r="BO119" i="21"/>
  <c r="BP119" i="21"/>
  <c r="BQ119" i="21"/>
  <c r="BR119" i="21"/>
  <c r="BS119" i="21"/>
  <c r="BT119" i="21"/>
  <c r="J120" i="21"/>
  <c r="K120" i="21"/>
  <c r="L120" i="21"/>
  <c r="M120" i="21"/>
  <c r="N120" i="21"/>
  <c r="O120" i="21"/>
  <c r="P120" i="21"/>
  <c r="Q120" i="21"/>
  <c r="R120" i="21"/>
  <c r="S120" i="21"/>
  <c r="T120" i="21"/>
  <c r="U120" i="21"/>
  <c r="W120" i="21"/>
  <c r="X120" i="21"/>
  <c r="Y120" i="21"/>
  <c r="Z120" i="21"/>
  <c r="AA120" i="21"/>
  <c r="AB120" i="21"/>
  <c r="AC120" i="21"/>
  <c r="AD120" i="21"/>
  <c r="AE120" i="21"/>
  <c r="AF120" i="21"/>
  <c r="AG120" i="21"/>
  <c r="AH120" i="21"/>
  <c r="AJ120" i="21"/>
  <c r="AK120" i="21"/>
  <c r="AL120" i="21"/>
  <c r="AM120" i="21"/>
  <c r="AN120" i="21"/>
  <c r="AO120" i="21"/>
  <c r="AP120" i="21"/>
  <c r="AQ120" i="21"/>
  <c r="AR120" i="21"/>
  <c r="AS120" i="21"/>
  <c r="AT120" i="21"/>
  <c r="AU120" i="21"/>
  <c r="AV120" i="21"/>
  <c r="AW120" i="21"/>
  <c r="AX120" i="21"/>
  <c r="AY120" i="21"/>
  <c r="AZ120" i="21"/>
  <c r="BA120" i="21"/>
  <c r="BB120" i="21"/>
  <c r="BC120" i="21"/>
  <c r="BD120" i="21"/>
  <c r="BE120" i="21"/>
  <c r="BF120" i="21"/>
  <c r="BG120" i="21"/>
  <c r="BH120" i="21"/>
  <c r="BI120" i="21"/>
  <c r="BJ120" i="21"/>
  <c r="BK120" i="21"/>
  <c r="BL120" i="21"/>
  <c r="BM120" i="21"/>
  <c r="BN120" i="21"/>
  <c r="BO120" i="21"/>
  <c r="BP120" i="21"/>
  <c r="BQ120" i="21"/>
  <c r="BR120" i="21"/>
  <c r="BS120" i="21"/>
  <c r="BT120" i="21"/>
  <c r="J121" i="21"/>
  <c r="K121" i="21"/>
  <c r="L121" i="21"/>
  <c r="M121" i="21"/>
  <c r="N121" i="21"/>
  <c r="O121" i="21"/>
  <c r="P121" i="21"/>
  <c r="Q121" i="21"/>
  <c r="R121" i="21"/>
  <c r="S121" i="21"/>
  <c r="T121" i="21"/>
  <c r="U121" i="21"/>
  <c r="W121" i="21"/>
  <c r="X121" i="21"/>
  <c r="Y121" i="21"/>
  <c r="Z121" i="21"/>
  <c r="AA121" i="21"/>
  <c r="AB121" i="21"/>
  <c r="AC121" i="21"/>
  <c r="AD121" i="21"/>
  <c r="AE121" i="21"/>
  <c r="AF121" i="21"/>
  <c r="AG121" i="21"/>
  <c r="AH121" i="21"/>
  <c r="AJ121" i="21"/>
  <c r="AK121" i="21"/>
  <c r="AL121" i="21"/>
  <c r="AM121" i="21"/>
  <c r="AN121" i="21"/>
  <c r="AO121" i="21"/>
  <c r="AP121" i="21"/>
  <c r="AQ121" i="21"/>
  <c r="AR121" i="21"/>
  <c r="AS121" i="21"/>
  <c r="AT121" i="21"/>
  <c r="AU121" i="21"/>
  <c r="AV121" i="21"/>
  <c r="AW121" i="21"/>
  <c r="AX121" i="21"/>
  <c r="AY121" i="21"/>
  <c r="AZ121" i="21"/>
  <c r="BA121" i="21"/>
  <c r="BB121" i="21"/>
  <c r="BC121" i="21"/>
  <c r="BD121" i="21"/>
  <c r="BE121" i="21"/>
  <c r="BF121" i="21"/>
  <c r="BG121" i="21"/>
  <c r="BH121" i="21"/>
  <c r="BI121" i="21"/>
  <c r="BJ121" i="21"/>
  <c r="BK121" i="21"/>
  <c r="BL121" i="21"/>
  <c r="BM121" i="21"/>
  <c r="BN121" i="21"/>
  <c r="BO121" i="21"/>
  <c r="BP121" i="21"/>
  <c r="BQ121" i="21"/>
  <c r="BR121" i="21"/>
  <c r="BS121" i="21"/>
  <c r="BT121" i="21"/>
  <c r="J122" i="21"/>
  <c r="K122" i="21"/>
  <c r="L122" i="21"/>
  <c r="M122" i="21"/>
  <c r="N122" i="21"/>
  <c r="O122" i="21"/>
  <c r="P122" i="21"/>
  <c r="Q122" i="21"/>
  <c r="R122" i="21"/>
  <c r="S122" i="21"/>
  <c r="T122" i="21"/>
  <c r="U122" i="21"/>
  <c r="W122" i="21"/>
  <c r="X122" i="21"/>
  <c r="Y122" i="21"/>
  <c r="Z122" i="21"/>
  <c r="AA122" i="21"/>
  <c r="AB122" i="21"/>
  <c r="AC122" i="21"/>
  <c r="AD122" i="21"/>
  <c r="AE122" i="21"/>
  <c r="AF122" i="21"/>
  <c r="AG122" i="21"/>
  <c r="AH122" i="21"/>
  <c r="AJ122" i="21"/>
  <c r="AK122" i="21"/>
  <c r="AL122" i="21"/>
  <c r="AM122" i="21"/>
  <c r="AN122" i="21"/>
  <c r="AO122" i="21"/>
  <c r="AP122" i="21"/>
  <c r="AQ122" i="21"/>
  <c r="AR122" i="21"/>
  <c r="AS122" i="21"/>
  <c r="AT122" i="21"/>
  <c r="AU122" i="21"/>
  <c r="AV122" i="21"/>
  <c r="AW122" i="21"/>
  <c r="AX122" i="21"/>
  <c r="AY122" i="21"/>
  <c r="AZ122" i="21"/>
  <c r="BA122" i="21"/>
  <c r="BB122" i="21"/>
  <c r="BC122" i="21"/>
  <c r="BD122" i="21"/>
  <c r="BE122" i="21"/>
  <c r="BF122" i="21"/>
  <c r="BG122" i="21"/>
  <c r="BH122" i="21"/>
  <c r="BI122" i="21"/>
  <c r="BJ122" i="21"/>
  <c r="BK122" i="21"/>
  <c r="BL122" i="21"/>
  <c r="BM122" i="21"/>
  <c r="BN122" i="21"/>
  <c r="BO122" i="21"/>
  <c r="BP122" i="21"/>
  <c r="BQ122" i="21"/>
  <c r="BR122" i="21"/>
  <c r="BS122" i="21"/>
  <c r="BT122" i="21"/>
  <c r="J123" i="21"/>
  <c r="K123" i="21"/>
  <c r="L123" i="21"/>
  <c r="M123" i="21"/>
  <c r="N123" i="21"/>
  <c r="O123" i="21"/>
  <c r="P123" i="21"/>
  <c r="Q123" i="21"/>
  <c r="R123" i="21"/>
  <c r="S123" i="21"/>
  <c r="T123" i="21"/>
  <c r="U123" i="21"/>
  <c r="W123" i="21"/>
  <c r="X123" i="21"/>
  <c r="Y123" i="21"/>
  <c r="Z123" i="21"/>
  <c r="AA123" i="21"/>
  <c r="AB123" i="21"/>
  <c r="AC123" i="21"/>
  <c r="AD123" i="21"/>
  <c r="AE123" i="21"/>
  <c r="AF123" i="21"/>
  <c r="AG123" i="21"/>
  <c r="AH123" i="21"/>
  <c r="AJ123" i="21"/>
  <c r="AK123" i="21"/>
  <c r="AL123" i="21"/>
  <c r="AM123" i="21"/>
  <c r="AN123" i="21"/>
  <c r="AO123" i="21"/>
  <c r="AP123" i="21"/>
  <c r="AQ123" i="21"/>
  <c r="AR123" i="21"/>
  <c r="AS123" i="21"/>
  <c r="AT123" i="21"/>
  <c r="AU123" i="21"/>
  <c r="AV123" i="21"/>
  <c r="AW123" i="21"/>
  <c r="AX123" i="21"/>
  <c r="AY123" i="21"/>
  <c r="AZ123" i="21"/>
  <c r="BA123" i="21"/>
  <c r="BB123" i="21"/>
  <c r="BC123" i="21"/>
  <c r="BD123" i="21"/>
  <c r="BE123" i="21"/>
  <c r="BF123" i="21"/>
  <c r="BG123" i="21"/>
  <c r="BH123" i="21"/>
  <c r="BI123" i="21"/>
  <c r="BJ123" i="21"/>
  <c r="BK123" i="21"/>
  <c r="BL123" i="21"/>
  <c r="BM123" i="21"/>
  <c r="BN123" i="21"/>
  <c r="BO123" i="21"/>
  <c r="BP123" i="21"/>
  <c r="BQ123" i="21"/>
  <c r="BR123" i="21"/>
  <c r="BS123" i="21"/>
  <c r="BT123" i="21"/>
  <c r="J124" i="21"/>
  <c r="K124" i="21"/>
  <c r="L124" i="21"/>
  <c r="M124" i="21"/>
  <c r="N124" i="21"/>
  <c r="O124" i="21"/>
  <c r="P124" i="21"/>
  <c r="Q124" i="21"/>
  <c r="R124" i="21"/>
  <c r="S124" i="21"/>
  <c r="T124" i="21"/>
  <c r="U124" i="21"/>
  <c r="W124" i="21"/>
  <c r="X124" i="21"/>
  <c r="Y124" i="21"/>
  <c r="Z124" i="21"/>
  <c r="AA124" i="21"/>
  <c r="AB124" i="21"/>
  <c r="AC124" i="21"/>
  <c r="AD124" i="21"/>
  <c r="AE124" i="21"/>
  <c r="AF124" i="21"/>
  <c r="AG124" i="21"/>
  <c r="AH124" i="21"/>
  <c r="AJ124" i="21"/>
  <c r="AK124" i="21"/>
  <c r="AL124" i="21"/>
  <c r="AM124" i="21"/>
  <c r="AN124" i="21"/>
  <c r="AO124" i="21"/>
  <c r="AP124" i="21"/>
  <c r="AQ124" i="21"/>
  <c r="AR124" i="21"/>
  <c r="AS124" i="21"/>
  <c r="AT124" i="21"/>
  <c r="AU124" i="21"/>
  <c r="AV124" i="21"/>
  <c r="AW124" i="21"/>
  <c r="AX124" i="21"/>
  <c r="AY124" i="21"/>
  <c r="AZ124" i="21"/>
  <c r="BA124" i="21"/>
  <c r="BB124" i="21"/>
  <c r="BC124" i="21"/>
  <c r="BD124" i="21"/>
  <c r="BE124" i="21"/>
  <c r="BF124" i="21"/>
  <c r="BG124" i="21"/>
  <c r="BH124" i="21"/>
  <c r="BI124" i="21"/>
  <c r="BJ124" i="21"/>
  <c r="BK124" i="21"/>
  <c r="BL124" i="21"/>
  <c r="BM124" i="21"/>
  <c r="BN124" i="21"/>
  <c r="BO124" i="21"/>
  <c r="BP124" i="21"/>
  <c r="BQ124" i="21"/>
  <c r="BR124" i="21"/>
  <c r="BS124" i="21"/>
  <c r="BT124" i="21"/>
  <c r="J125" i="21"/>
  <c r="K125" i="21"/>
  <c r="L125" i="21"/>
  <c r="M125" i="21"/>
  <c r="N125" i="21"/>
  <c r="O125" i="21"/>
  <c r="P125" i="21"/>
  <c r="Q125" i="21"/>
  <c r="R125" i="21"/>
  <c r="S125" i="21"/>
  <c r="T125" i="21"/>
  <c r="U125" i="21"/>
  <c r="W125" i="21"/>
  <c r="X125" i="21"/>
  <c r="Y125" i="21"/>
  <c r="Z125" i="21"/>
  <c r="AA125" i="21"/>
  <c r="AB125" i="21"/>
  <c r="AC125" i="21"/>
  <c r="AD125" i="21"/>
  <c r="AE125" i="21"/>
  <c r="AF125" i="21"/>
  <c r="AG125" i="21"/>
  <c r="AH125" i="21"/>
  <c r="AJ125" i="21"/>
  <c r="AK125" i="21"/>
  <c r="AL125" i="21"/>
  <c r="AM125" i="21"/>
  <c r="AN125" i="21"/>
  <c r="AO125" i="21"/>
  <c r="AP125" i="21"/>
  <c r="AQ125" i="21"/>
  <c r="AR125" i="21"/>
  <c r="AS125" i="21"/>
  <c r="AT125" i="21"/>
  <c r="AU125" i="21"/>
  <c r="AV125" i="21"/>
  <c r="AW125" i="21"/>
  <c r="AX125" i="21"/>
  <c r="AY125" i="21"/>
  <c r="AZ125" i="21"/>
  <c r="BA125" i="21"/>
  <c r="BB125" i="21"/>
  <c r="BC125" i="21"/>
  <c r="BD125" i="21"/>
  <c r="BE125" i="21"/>
  <c r="BF125" i="21"/>
  <c r="BG125" i="21"/>
  <c r="BH125" i="21"/>
  <c r="BI125" i="21"/>
  <c r="BJ125" i="21"/>
  <c r="BK125" i="21"/>
  <c r="BL125" i="21"/>
  <c r="BM125" i="21"/>
  <c r="BN125" i="21"/>
  <c r="BO125" i="21"/>
  <c r="BP125" i="21"/>
  <c r="BQ125" i="21"/>
  <c r="BR125" i="21"/>
  <c r="BS125" i="21"/>
  <c r="BT125" i="21"/>
  <c r="J126" i="21"/>
  <c r="K126" i="21"/>
  <c r="L126" i="21"/>
  <c r="M126" i="21"/>
  <c r="N126" i="21"/>
  <c r="O126" i="21"/>
  <c r="P126" i="21"/>
  <c r="Q126" i="21"/>
  <c r="R126" i="21"/>
  <c r="S126" i="21"/>
  <c r="T126" i="21"/>
  <c r="U126" i="21"/>
  <c r="W126" i="21"/>
  <c r="X126" i="21"/>
  <c r="Y126" i="21"/>
  <c r="Z126" i="21"/>
  <c r="AA126" i="21"/>
  <c r="AB126" i="21"/>
  <c r="AC126" i="21"/>
  <c r="AD126" i="21"/>
  <c r="AE126" i="21"/>
  <c r="AF126" i="21"/>
  <c r="AG126" i="21"/>
  <c r="AH126" i="21"/>
  <c r="AJ126" i="21"/>
  <c r="AK126" i="21"/>
  <c r="AL126" i="21"/>
  <c r="AM126" i="21"/>
  <c r="AN126" i="21"/>
  <c r="AO126" i="21"/>
  <c r="AP126" i="21"/>
  <c r="AQ126" i="21"/>
  <c r="AR126" i="21"/>
  <c r="AS126" i="21"/>
  <c r="AT126" i="21"/>
  <c r="AU126" i="21"/>
  <c r="AV126" i="21"/>
  <c r="AW126" i="21"/>
  <c r="AX126" i="21"/>
  <c r="AY126" i="21"/>
  <c r="AZ126" i="21"/>
  <c r="BA126" i="21"/>
  <c r="BB126" i="21"/>
  <c r="BC126" i="21"/>
  <c r="BD126" i="21"/>
  <c r="BE126" i="21"/>
  <c r="BF126" i="21"/>
  <c r="BG126" i="21"/>
  <c r="BH126" i="21"/>
  <c r="BI126" i="21"/>
  <c r="BJ126" i="21"/>
  <c r="BK126" i="21"/>
  <c r="BL126" i="21"/>
  <c r="BM126" i="21"/>
  <c r="BN126" i="21"/>
  <c r="BO126" i="21"/>
  <c r="BP126" i="21"/>
  <c r="BQ126" i="21"/>
  <c r="BR126" i="21"/>
  <c r="BS126" i="21"/>
  <c r="BT126" i="21"/>
  <c r="J127" i="21"/>
  <c r="K127" i="21"/>
  <c r="L127" i="21"/>
  <c r="M127" i="21"/>
  <c r="N127" i="21"/>
  <c r="O127" i="21"/>
  <c r="P127" i="21"/>
  <c r="Q127" i="21"/>
  <c r="R127" i="21"/>
  <c r="S127" i="21"/>
  <c r="T127" i="21"/>
  <c r="U127" i="21"/>
  <c r="W127" i="21"/>
  <c r="X127" i="21"/>
  <c r="Y127" i="21"/>
  <c r="Z127" i="21"/>
  <c r="AA127" i="21"/>
  <c r="AB127" i="21"/>
  <c r="AC127" i="21"/>
  <c r="AD127" i="21"/>
  <c r="AE127" i="21"/>
  <c r="AF127" i="21"/>
  <c r="AG127" i="21"/>
  <c r="AH127" i="21"/>
  <c r="AJ127" i="21"/>
  <c r="AK127" i="21"/>
  <c r="AL127" i="21"/>
  <c r="AM127" i="21"/>
  <c r="AN127" i="21"/>
  <c r="AO127" i="21"/>
  <c r="AP127" i="21"/>
  <c r="AQ127" i="21"/>
  <c r="AR127" i="21"/>
  <c r="AS127" i="21"/>
  <c r="AT127" i="21"/>
  <c r="AU127" i="21"/>
  <c r="AV127" i="21"/>
  <c r="AW127" i="21"/>
  <c r="AX127" i="21"/>
  <c r="AY127" i="21"/>
  <c r="AZ127" i="21"/>
  <c r="BA127" i="21"/>
  <c r="BB127" i="21"/>
  <c r="BC127" i="21"/>
  <c r="BD127" i="21"/>
  <c r="BE127" i="21"/>
  <c r="BF127" i="21"/>
  <c r="BG127" i="21"/>
  <c r="BH127" i="21"/>
  <c r="BI127" i="21"/>
  <c r="BJ127" i="21"/>
  <c r="BK127" i="21"/>
  <c r="BL127" i="21"/>
  <c r="BM127" i="21"/>
  <c r="BN127" i="21"/>
  <c r="BO127" i="21"/>
  <c r="BP127" i="21"/>
  <c r="BQ127" i="21"/>
  <c r="BR127" i="21"/>
  <c r="BS127" i="21"/>
  <c r="BT127" i="21"/>
  <c r="J128" i="21"/>
  <c r="K128" i="21"/>
  <c r="L128" i="21"/>
  <c r="M128" i="21"/>
  <c r="N128" i="21"/>
  <c r="O128" i="21"/>
  <c r="P128" i="21"/>
  <c r="Q128" i="21"/>
  <c r="R128" i="21"/>
  <c r="S128" i="21"/>
  <c r="T128" i="21"/>
  <c r="U128" i="21"/>
  <c r="W128" i="21"/>
  <c r="X128" i="21"/>
  <c r="Y128" i="21"/>
  <c r="Z128" i="21"/>
  <c r="AA128" i="21"/>
  <c r="AB128" i="21"/>
  <c r="AC128" i="21"/>
  <c r="AD128" i="21"/>
  <c r="AE128" i="21"/>
  <c r="AF128" i="21"/>
  <c r="AG128" i="21"/>
  <c r="AH128" i="21"/>
  <c r="AJ128" i="21"/>
  <c r="AK128" i="21"/>
  <c r="AL128" i="21"/>
  <c r="AM128" i="21"/>
  <c r="AN128" i="21"/>
  <c r="AO128" i="21"/>
  <c r="AP128" i="21"/>
  <c r="AQ128" i="21"/>
  <c r="AR128" i="21"/>
  <c r="AS128" i="21"/>
  <c r="AT128" i="21"/>
  <c r="AU128" i="21"/>
  <c r="AV128" i="21"/>
  <c r="AW128" i="21"/>
  <c r="AX128" i="21"/>
  <c r="AY128" i="21"/>
  <c r="AZ128" i="21"/>
  <c r="BA128" i="21"/>
  <c r="BB128" i="21"/>
  <c r="BC128" i="21"/>
  <c r="BD128" i="21"/>
  <c r="BE128" i="21"/>
  <c r="BF128" i="21"/>
  <c r="BG128" i="21"/>
  <c r="BH128" i="21"/>
  <c r="BI128" i="21"/>
  <c r="BJ128" i="21"/>
  <c r="BK128" i="21"/>
  <c r="BL128" i="21"/>
  <c r="BM128" i="21"/>
  <c r="BN128" i="21"/>
  <c r="BO128" i="21"/>
  <c r="BP128" i="21"/>
  <c r="BQ128" i="21"/>
  <c r="BR128" i="21"/>
  <c r="BS128" i="21"/>
  <c r="BT128" i="21"/>
  <c r="J129" i="21"/>
  <c r="K129" i="21"/>
  <c r="L129" i="21"/>
  <c r="M129" i="21"/>
  <c r="N129" i="21"/>
  <c r="O129" i="21"/>
  <c r="P129" i="21"/>
  <c r="Q129" i="21"/>
  <c r="R129" i="21"/>
  <c r="S129" i="21"/>
  <c r="T129" i="21"/>
  <c r="U129" i="21"/>
  <c r="W129" i="21"/>
  <c r="X129" i="21"/>
  <c r="Y129" i="21"/>
  <c r="Z129" i="21"/>
  <c r="AA129" i="21"/>
  <c r="AB129" i="21"/>
  <c r="AC129" i="21"/>
  <c r="AD129" i="21"/>
  <c r="AE129" i="21"/>
  <c r="AF129" i="21"/>
  <c r="AG129" i="21"/>
  <c r="AH129" i="21"/>
  <c r="AJ129" i="21"/>
  <c r="AK129" i="21"/>
  <c r="AL129" i="21"/>
  <c r="AM129" i="21"/>
  <c r="AN129" i="21"/>
  <c r="AO129" i="21"/>
  <c r="AP129" i="21"/>
  <c r="AQ129" i="21"/>
  <c r="AR129" i="21"/>
  <c r="AS129" i="21"/>
  <c r="AT129" i="21"/>
  <c r="AU129" i="21"/>
  <c r="AV129" i="21"/>
  <c r="AW129" i="21"/>
  <c r="AX129" i="21"/>
  <c r="AY129" i="21"/>
  <c r="AZ129" i="21"/>
  <c r="BA129" i="21"/>
  <c r="BB129" i="21"/>
  <c r="BC129" i="21"/>
  <c r="BD129" i="21"/>
  <c r="BE129" i="21"/>
  <c r="BF129" i="21"/>
  <c r="BG129" i="21"/>
  <c r="BH129" i="21"/>
  <c r="BI129" i="21"/>
  <c r="BJ129" i="21"/>
  <c r="BK129" i="21"/>
  <c r="BL129" i="21"/>
  <c r="BM129" i="21"/>
  <c r="BN129" i="21"/>
  <c r="BO129" i="21"/>
  <c r="BP129" i="21"/>
  <c r="BQ129" i="21"/>
  <c r="BR129" i="21"/>
  <c r="BS129" i="21"/>
  <c r="BT129" i="21"/>
  <c r="J130" i="21"/>
  <c r="K130" i="21"/>
  <c r="L130" i="21"/>
  <c r="M130" i="21"/>
  <c r="N130" i="21"/>
  <c r="O130" i="21"/>
  <c r="P130" i="21"/>
  <c r="Q130" i="21"/>
  <c r="R130" i="21"/>
  <c r="S130" i="21"/>
  <c r="T130" i="21"/>
  <c r="U130" i="21"/>
  <c r="W130" i="21"/>
  <c r="X130" i="21"/>
  <c r="Y130" i="21"/>
  <c r="Z130" i="21"/>
  <c r="AA130" i="21"/>
  <c r="AB130" i="21"/>
  <c r="AC130" i="21"/>
  <c r="AD130" i="21"/>
  <c r="AE130" i="21"/>
  <c r="AF130" i="21"/>
  <c r="AG130" i="21"/>
  <c r="AH130" i="21"/>
  <c r="AJ130" i="21"/>
  <c r="AK130" i="21"/>
  <c r="AL130" i="21"/>
  <c r="AM130" i="21"/>
  <c r="AN130" i="21"/>
  <c r="AO130" i="21"/>
  <c r="AP130" i="21"/>
  <c r="AQ130" i="21"/>
  <c r="AR130" i="21"/>
  <c r="AS130" i="21"/>
  <c r="AT130" i="21"/>
  <c r="AU130" i="21"/>
  <c r="AV130" i="21"/>
  <c r="AW130" i="21"/>
  <c r="AX130" i="21"/>
  <c r="AY130" i="21"/>
  <c r="AZ130" i="21"/>
  <c r="BA130" i="21"/>
  <c r="BB130" i="21"/>
  <c r="BC130" i="21"/>
  <c r="BD130" i="21"/>
  <c r="BE130" i="21"/>
  <c r="BF130" i="21"/>
  <c r="BG130" i="21"/>
  <c r="BH130" i="21"/>
  <c r="BI130" i="21"/>
  <c r="BJ130" i="21"/>
  <c r="BK130" i="21"/>
  <c r="BL130" i="21"/>
  <c r="BM130" i="21"/>
  <c r="BN130" i="21"/>
  <c r="BO130" i="21"/>
  <c r="BP130" i="21"/>
  <c r="BQ130" i="21"/>
  <c r="BR130" i="21"/>
  <c r="BS130" i="21"/>
  <c r="BT130" i="21"/>
  <c r="J131" i="21"/>
  <c r="K131" i="21"/>
  <c r="L131" i="21"/>
  <c r="M131" i="21"/>
  <c r="N131" i="21"/>
  <c r="O131" i="21"/>
  <c r="P131" i="21"/>
  <c r="Q131" i="21"/>
  <c r="R131" i="21"/>
  <c r="S131" i="21"/>
  <c r="T131" i="21"/>
  <c r="U131" i="21"/>
  <c r="W131" i="21"/>
  <c r="X131" i="21"/>
  <c r="Y131" i="21"/>
  <c r="Z131" i="21"/>
  <c r="AA131" i="21"/>
  <c r="AB131" i="21"/>
  <c r="AC131" i="21"/>
  <c r="AD131" i="21"/>
  <c r="AE131" i="21"/>
  <c r="AF131" i="21"/>
  <c r="AG131" i="21"/>
  <c r="AH131" i="21"/>
  <c r="AJ131" i="21"/>
  <c r="AK131" i="21"/>
  <c r="AL131" i="21"/>
  <c r="AM131" i="21"/>
  <c r="AN131" i="21"/>
  <c r="AO131" i="21"/>
  <c r="AP131" i="21"/>
  <c r="AQ131" i="21"/>
  <c r="AR131" i="21"/>
  <c r="AS131" i="21"/>
  <c r="AT131" i="21"/>
  <c r="AU131" i="21"/>
  <c r="AV131" i="21"/>
  <c r="AW131" i="21"/>
  <c r="AX131" i="21"/>
  <c r="AY131" i="21"/>
  <c r="AZ131" i="21"/>
  <c r="BA131" i="21"/>
  <c r="BB131" i="21"/>
  <c r="BC131" i="21"/>
  <c r="BD131" i="21"/>
  <c r="BE131" i="21"/>
  <c r="BF131" i="21"/>
  <c r="BG131" i="21"/>
  <c r="BH131" i="21"/>
  <c r="BI131" i="21"/>
  <c r="BJ131" i="21"/>
  <c r="BK131" i="21"/>
  <c r="BL131" i="21"/>
  <c r="BM131" i="21"/>
  <c r="BN131" i="21"/>
  <c r="BO131" i="21"/>
  <c r="BP131" i="21"/>
  <c r="BQ131" i="21"/>
  <c r="BR131" i="21"/>
  <c r="BS131" i="21"/>
  <c r="BT131" i="21"/>
  <c r="J132" i="21"/>
  <c r="K132" i="21"/>
  <c r="L132" i="21"/>
  <c r="M132" i="21"/>
  <c r="N132" i="21"/>
  <c r="O132" i="21"/>
  <c r="P132" i="21"/>
  <c r="Q132" i="21"/>
  <c r="R132" i="21"/>
  <c r="S132" i="21"/>
  <c r="T132" i="21"/>
  <c r="U132" i="21"/>
  <c r="W132" i="21"/>
  <c r="X132" i="21"/>
  <c r="Y132" i="21"/>
  <c r="Z132" i="21"/>
  <c r="AA132" i="21"/>
  <c r="AB132" i="21"/>
  <c r="AC132" i="21"/>
  <c r="AD132" i="21"/>
  <c r="AE132" i="21"/>
  <c r="AF132" i="21"/>
  <c r="AG132" i="21"/>
  <c r="AH132" i="21"/>
  <c r="AJ132" i="21"/>
  <c r="AK132" i="21"/>
  <c r="AL132" i="21"/>
  <c r="AM132" i="21"/>
  <c r="AN132" i="21"/>
  <c r="AO132" i="21"/>
  <c r="AP132" i="21"/>
  <c r="AQ132" i="21"/>
  <c r="AR132" i="21"/>
  <c r="AS132" i="21"/>
  <c r="AT132" i="21"/>
  <c r="AU132" i="21"/>
  <c r="AV132" i="21"/>
  <c r="AW132" i="21"/>
  <c r="AX132" i="21"/>
  <c r="AY132" i="21"/>
  <c r="AZ132" i="21"/>
  <c r="BA132" i="21"/>
  <c r="BB132" i="21"/>
  <c r="BC132" i="21"/>
  <c r="BD132" i="21"/>
  <c r="BE132" i="21"/>
  <c r="BF132" i="21"/>
  <c r="BG132" i="21"/>
  <c r="BH132" i="21"/>
  <c r="BI132" i="21"/>
  <c r="BJ132" i="21"/>
  <c r="BK132" i="21"/>
  <c r="BL132" i="21"/>
  <c r="BM132" i="21"/>
  <c r="BN132" i="21"/>
  <c r="BO132" i="21"/>
  <c r="BP132" i="21"/>
  <c r="BQ132" i="21"/>
  <c r="BR132" i="21"/>
  <c r="BS132" i="21"/>
  <c r="BT132" i="21"/>
  <c r="J133" i="21"/>
  <c r="K133" i="21"/>
  <c r="L133" i="21"/>
  <c r="M133" i="21"/>
  <c r="N133" i="21"/>
  <c r="O133" i="21"/>
  <c r="P133" i="21"/>
  <c r="Q133" i="21"/>
  <c r="R133" i="21"/>
  <c r="S133" i="21"/>
  <c r="T133" i="21"/>
  <c r="U133" i="21"/>
  <c r="W133" i="21"/>
  <c r="X133" i="21"/>
  <c r="Y133" i="21"/>
  <c r="Z133" i="21"/>
  <c r="AA133" i="21"/>
  <c r="AB133" i="21"/>
  <c r="AC133" i="21"/>
  <c r="AD133" i="21"/>
  <c r="AE133" i="21"/>
  <c r="AF133" i="21"/>
  <c r="AG133" i="21"/>
  <c r="AH133" i="21"/>
  <c r="AJ133" i="21"/>
  <c r="AK133" i="21"/>
  <c r="AL133" i="21"/>
  <c r="AM133" i="21"/>
  <c r="AN133" i="21"/>
  <c r="AO133" i="21"/>
  <c r="AP133" i="21"/>
  <c r="AQ133" i="21"/>
  <c r="AR133" i="21"/>
  <c r="AS133" i="21"/>
  <c r="AT133" i="21"/>
  <c r="AU133" i="21"/>
  <c r="AV133" i="21"/>
  <c r="AW133" i="21"/>
  <c r="AX133" i="21"/>
  <c r="AY133" i="21"/>
  <c r="AZ133" i="21"/>
  <c r="BA133" i="21"/>
  <c r="BB133" i="21"/>
  <c r="BC133" i="21"/>
  <c r="BD133" i="21"/>
  <c r="BE133" i="21"/>
  <c r="BF133" i="21"/>
  <c r="BG133" i="21"/>
  <c r="BH133" i="21"/>
  <c r="BI133" i="21"/>
  <c r="BJ133" i="21"/>
  <c r="BK133" i="21"/>
  <c r="BL133" i="21"/>
  <c r="BM133" i="21"/>
  <c r="BN133" i="21"/>
  <c r="BO133" i="21"/>
  <c r="BP133" i="21"/>
  <c r="BQ133" i="21"/>
  <c r="BR133" i="21"/>
  <c r="BS133" i="21"/>
  <c r="BT133" i="21"/>
  <c r="J134" i="21"/>
  <c r="K134" i="21"/>
  <c r="L134" i="21"/>
  <c r="M134" i="21"/>
  <c r="N134" i="21"/>
  <c r="O134" i="21"/>
  <c r="P134" i="21"/>
  <c r="Q134" i="21"/>
  <c r="R134" i="21"/>
  <c r="S134" i="21"/>
  <c r="T134" i="21"/>
  <c r="U134" i="21"/>
  <c r="W134" i="21"/>
  <c r="X134" i="21"/>
  <c r="Y134" i="21"/>
  <c r="Z134" i="21"/>
  <c r="AA134" i="21"/>
  <c r="AB134" i="21"/>
  <c r="AC134" i="21"/>
  <c r="AD134" i="21"/>
  <c r="AE134" i="21"/>
  <c r="AF134" i="21"/>
  <c r="AG134" i="21"/>
  <c r="AH134" i="21"/>
  <c r="AJ134" i="21"/>
  <c r="AK134" i="21"/>
  <c r="AL134" i="21"/>
  <c r="AM134" i="21"/>
  <c r="AN134" i="21"/>
  <c r="AO134" i="21"/>
  <c r="AP134" i="21"/>
  <c r="AQ134" i="21"/>
  <c r="AR134" i="21"/>
  <c r="AS134" i="21"/>
  <c r="AT134" i="21"/>
  <c r="AU134" i="21"/>
  <c r="AV134" i="21"/>
  <c r="AW134" i="21"/>
  <c r="AX134" i="21"/>
  <c r="AY134" i="21"/>
  <c r="AZ134" i="21"/>
  <c r="BA134" i="21"/>
  <c r="BB134" i="21"/>
  <c r="BC134" i="21"/>
  <c r="BD134" i="21"/>
  <c r="BE134" i="21"/>
  <c r="BF134" i="21"/>
  <c r="BG134" i="21"/>
  <c r="BH134" i="21"/>
  <c r="BI134" i="21"/>
  <c r="BJ134" i="21"/>
  <c r="BK134" i="21"/>
  <c r="BL134" i="21"/>
  <c r="BM134" i="21"/>
  <c r="BN134" i="21"/>
  <c r="BO134" i="21"/>
  <c r="BP134" i="21"/>
  <c r="BQ134" i="21"/>
  <c r="BR134" i="21"/>
  <c r="BS134" i="21"/>
  <c r="BT134" i="21"/>
  <c r="J135" i="21"/>
  <c r="K135" i="21"/>
  <c r="L135" i="21"/>
  <c r="M135" i="21"/>
  <c r="N135" i="21"/>
  <c r="O135" i="21"/>
  <c r="P135" i="21"/>
  <c r="Q135" i="21"/>
  <c r="R135" i="21"/>
  <c r="S135" i="21"/>
  <c r="T135" i="21"/>
  <c r="U135" i="21"/>
  <c r="W135" i="21"/>
  <c r="X135" i="21"/>
  <c r="Y135" i="21"/>
  <c r="Z135" i="21"/>
  <c r="AA135" i="21"/>
  <c r="AB135" i="21"/>
  <c r="AC135" i="21"/>
  <c r="AD135" i="21"/>
  <c r="AE135" i="21"/>
  <c r="AF135" i="21"/>
  <c r="AG135" i="21"/>
  <c r="AH135" i="21"/>
  <c r="AJ135" i="21"/>
  <c r="AK135" i="21"/>
  <c r="AL135" i="21"/>
  <c r="AM135" i="21"/>
  <c r="AN135" i="21"/>
  <c r="AO135" i="21"/>
  <c r="AP135" i="21"/>
  <c r="AQ135" i="21"/>
  <c r="AR135" i="21"/>
  <c r="AS135" i="21"/>
  <c r="AT135" i="21"/>
  <c r="AU135" i="21"/>
  <c r="AV135" i="21"/>
  <c r="AW135" i="21"/>
  <c r="AX135" i="21"/>
  <c r="AY135" i="21"/>
  <c r="AZ135" i="21"/>
  <c r="BA135" i="21"/>
  <c r="BB135" i="21"/>
  <c r="BC135" i="21"/>
  <c r="BD135" i="21"/>
  <c r="BE135" i="21"/>
  <c r="BF135" i="21"/>
  <c r="BG135" i="21"/>
  <c r="BH135" i="21"/>
  <c r="BI135" i="21"/>
  <c r="BJ135" i="21"/>
  <c r="BK135" i="21"/>
  <c r="BL135" i="21"/>
  <c r="BM135" i="21"/>
  <c r="BN135" i="21"/>
  <c r="BO135" i="21"/>
  <c r="BP135" i="21"/>
  <c r="BQ135" i="21"/>
  <c r="BR135" i="21"/>
  <c r="BS135" i="21"/>
  <c r="BT135" i="21"/>
  <c r="J136" i="21"/>
  <c r="K136" i="21"/>
  <c r="L136" i="21"/>
  <c r="M136" i="21"/>
  <c r="N136" i="21"/>
  <c r="O136" i="21"/>
  <c r="P136" i="21"/>
  <c r="Q136" i="21"/>
  <c r="R136" i="21"/>
  <c r="S136" i="21"/>
  <c r="T136" i="21"/>
  <c r="U136" i="21"/>
  <c r="W136" i="21"/>
  <c r="X136" i="21"/>
  <c r="Y136" i="21"/>
  <c r="Z136" i="21"/>
  <c r="AA136" i="21"/>
  <c r="AB136" i="21"/>
  <c r="AC136" i="21"/>
  <c r="AD136" i="21"/>
  <c r="AE136" i="21"/>
  <c r="AF136" i="21"/>
  <c r="AG136" i="21"/>
  <c r="AH136" i="21"/>
  <c r="AJ136" i="21"/>
  <c r="AK136" i="21"/>
  <c r="AL136" i="21"/>
  <c r="AM136" i="21"/>
  <c r="AN136" i="21"/>
  <c r="AO136" i="21"/>
  <c r="AP136" i="21"/>
  <c r="AQ136" i="21"/>
  <c r="AR136" i="21"/>
  <c r="AS136" i="21"/>
  <c r="AT136" i="21"/>
  <c r="AU136" i="21"/>
  <c r="AV136" i="21"/>
  <c r="AW136" i="21"/>
  <c r="AX136" i="21"/>
  <c r="AY136" i="21"/>
  <c r="AZ136" i="21"/>
  <c r="BA136" i="21"/>
  <c r="BB136" i="21"/>
  <c r="BC136" i="21"/>
  <c r="BD136" i="21"/>
  <c r="BE136" i="21"/>
  <c r="BF136" i="21"/>
  <c r="BG136" i="21"/>
  <c r="BH136" i="21"/>
  <c r="BI136" i="21"/>
  <c r="BJ136" i="21"/>
  <c r="BK136" i="21"/>
  <c r="BL136" i="21"/>
  <c r="BM136" i="21"/>
  <c r="BN136" i="21"/>
  <c r="BO136" i="21"/>
  <c r="BP136" i="21"/>
  <c r="BQ136" i="21"/>
  <c r="BR136" i="21"/>
  <c r="BS136" i="21"/>
  <c r="BT136" i="21"/>
  <c r="J137" i="21"/>
  <c r="K137" i="21"/>
  <c r="L137" i="21"/>
  <c r="M137" i="21"/>
  <c r="N137" i="21"/>
  <c r="O137" i="21"/>
  <c r="P137" i="21"/>
  <c r="Q137" i="21"/>
  <c r="R137" i="21"/>
  <c r="S137" i="21"/>
  <c r="T137" i="21"/>
  <c r="U137" i="21"/>
  <c r="W137" i="21"/>
  <c r="X137" i="21"/>
  <c r="Y137" i="21"/>
  <c r="Z137" i="21"/>
  <c r="AA137" i="21"/>
  <c r="AB137" i="21"/>
  <c r="AC137" i="21"/>
  <c r="AD137" i="21"/>
  <c r="AE137" i="21"/>
  <c r="AF137" i="21"/>
  <c r="AG137" i="21"/>
  <c r="AH137" i="21"/>
  <c r="AJ137" i="21"/>
  <c r="AK137" i="21"/>
  <c r="AL137" i="21"/>
  <c r="AM137" i="21"/>
  <c r="AN137" i="21"/>
  <c r="AO137" i="21"/>
  <c r="AP137" i="21"/>
  <c r="AQ137" i="21"/>
  <c r="AR137" i="21"/>
  <c r="AS137" i="21"/>
  <c r="AT137" i="21"/>
  <c r="AU137" i="21"/>
  <c r="AV137" i="21"/>
  <c r="AW137" i="21"/>
  <c r="AX137" i="21"/>
  <c r="AY137" i="21"/>
  <c r="AZ137" i="21"/>
  <c r="BA137" i="21"/>
  <c r="BB137" i="21"/>
  <c r="BC137" i="21"/>
  <c r="BD137" i="21"/>
  <c r="BE137" i="21"/>
  <c r="BF137" i="21"/>
  <c r="BG137" i="21"/>
  <c r="BH137" i="21"/>
  <c r="BI137" i="21"/>
  <c r="BJ137" i="21"/>
  <c r="BK137" i="21"/>
  <c r="BL137" i="21"/>
  <c r="BM137" i="21"/>
  <c r="BN137" i="21"/>
  <c r="BO137" i="21"/>
  <c r="BP137" i="21"/>
  <c r="BQ137" i="21"/>
  <c r="BR137" i="21"/>
  <c r="BS137" i="21"/>
  <c r="BT137" i="21"/>
  <c r="J138" i="21"/>
  <c r="K138" i="21"/>
  <c r="L138" i="21"/>
  <c r="M138" i="21"/>
  <c r="N138" i="21"/>
  <c r="O138" i="21"/>
  <c r="P138" i="21"/>
  <c r="Q138" i="21"/>
  <c r="R138" i="21"/>
  <c r="S138" i="21"/>
  <c r="T138" i="21"/>
  <c r="U138" i="21"/>
  <c r="W138" i="21"/>
  <c r="X138" i="21"/>
  <c r="Y138" i="21"/>
  <c r="Z138" i="21"/>
  <c r="AA138" i="21"/>
  <c r="AB138" i="21"/>
  <c r="AC138" i="21"/>
  <c r="AD138" i="21"/>
  <c r="AE138" i="21"/>
  <c r="AF138" i="21"/>
  <c r="AG138" i="21"/>
  <c r="AH138" i="21"/>
  <c r="AJ138" i="21"/>
  <c r="AK138" i="21"/>
  <c r="AL138" i="21"/>
  <c r="AM138" i="21"/>
  <c r="AN138" i="21"/>
  <c r="AO138" i="21"/>
  <c r="AP138" i="21"/>
  <c r="AQ138" i="21"/>
  <c r="AR138" i="21"/>
  <c r="AS138" i="21"/>
  <c r="AT138" i="21"/>
  <c r="AU138" i="21"/>
  <c r="AV138" i="21"/>
  <c r="AW138" i="21"/>
  <c r="AX138" i="21"/>
  <c r="AY138" i="21"/>
  <c r="AZ138" i="21"/>
  <c r="BA138" i="21"/>
  <c r="BB138" i="21"/>
  <c r="BC138" i="21"/>
  <c r="BD138" i="21"/>
  <c r="BE138" i="21"/>
  <c r="BF138" i="21"/>
  <c r="BG138" i="21"/>
  <c r="BH138" i="21"/>
  <c r="BI138" i="21"/>
  <c r="BJ138" i="21"/>
  <c r="BK138" i="21"/>
  <c r="BL138" i="21"/>
  <c r="BM138" i="21"/>
  <c r="BN138" i="21"/>
  <c r="BO138" i="21"/>
  <c r="BP138" i="21"/>
  <c r="BQ138" i="21"/>
  <c r="BR138" i="21"/>
  <c r="BS138" i="21"/>
  <c r="BT138" i="21"/>
  <c r="J139" i="21"/>
  <c r="K139" i="21"/>
  <c r="L139" i="21"/>
  <c r="M139" i="21"/>
  <c r="N139" i="21"/>
  <c r="O139" i="21"/>
  <c r="P139" i="21"/>
  <c r="Q139" i="21"/>
  <c r="R139" i="21"/>
  <c r="S139" i="21"/>
  <c r="T139" i="21"/>
  <c r="U139" i="21"/>
  <c r="W139" i="21"/>
  <c r="X139" i="21"/>
  <c r="Y139" i="21"/>
  <c r="Z139" i="21"/>
  <c r="AA139" i="21"/>
  <c r="AB139" i="21"/>
  <c r="AC139" i="21"/>
  <c r="AD139" i="21"/>
  <c r="AE139" i="21"/>
  <c r="AF139" i="21"/>
  <c r="AG139" i="21"/>
  <c r="AH139" i="21"/>
  <c r="AJ139" i="21"/>
  <c r="AK139" i="21"/>
  <c r="AL139" i="21"/>
  <c r="AM139" i="21"/>
  <c r="AN139" i="21"/>
  <c r="AO139" i="21"/>
  <c r="AP139" i="21"/>
  <c r="AQ139" i="21"/>
  <c r="AR139" i="21"/>
  <c r="AS139" i="21"/>
  <c r="AT139" i="21"/>
  <c r="AU139" i="21"/>
  <c r="AV139" i="21"/>
  <c r="AW139" i="21"/>
  <c r="AX139" i="21"/>
  <c r="AY139" i="21"/>
  <c r="AZ139" i="21"/>
  <c r="BA139" i="21"/>
  <c r="BB139" i="21"/>
  <c r="BC139" i="21"/>
  <c r="BD139" i="21"/>
  <c r="BE139" i="21"/>
  <c r="BF139" i="21"/>
  <c r="BG139" i="21"/>
  <c r="BH139" i="21"/>
  <c r="BI139" i="21"/>
  <c r="BJ139" i="21"/>
  <c r="BK139" i="21"/>
  <c r="BL139" i="21"/>
  <c r="BM139" i="21"/>
  <c r="BN139" i="21"/>
  <c r="BO139" i="21"/>
  <c r="BP139" i="21"/>
  <c r="BQ139" i="21"/>
  <c r="BR139" i="21"/>
  <c r="BS139" i="21"/>
  <c r="BT139" i="21"/>
  <c r="J140" i="21"/>
  <c r="K140" i="21"/>
  <c r="L140" i="21"/>
  <c r="M140" i="21"/>
  <c r="N140" i="21"/>
  <c r="O140" i="21"/>
  <c r="P140" i="21"/>
  <c r="Q140" i="21"/>
  <c r="R140" i="21"/>
  <c r="S140" i="21"/>
  <c r="T140" i="21"/>
  <c r="U140" i="21"/>
  <c r="W140" i="21"/>
  <c r="X140" i="21"/>
  <c r="Y140" i="21"/>
  <c r="Z140" i="21"/>
  <c r="AA140" i="21"/>
  <c r="AB140" i="21"/>
  <c r="AC140" i="21"/>
  <c r="AD140" i="21"/>
  <c r="AE140" i="21"/>
  <c r="AF140" i="21"/>
  <c r="AG140" i="21"/>
  <c r="AH140" i="21"/>
  <c r="AJ140" i="21"/>
  <c r="AK140" i="21"/>
  <c r="AL140" i="21"/>
  <c r="AM140" i="21"/>
  <c r="AN140" i="21"/>
  <c r="AO140" i="21"/>
  <c r="AP140" i="21"/>
  <c r="AQ140" i="21"/>
  <c r="AR140" i="21"/>
  <c r="AS140" i="21"/>
  <c r="AT140" i="21"/>
  <c r="AU140" i="21"/>
  <c r="AV140" i="21"/>
  <c r="AW140" i="21"/>
  <c r="AX140" i="21"/>
  <c r="AY140" i="21"/>
  <c r="AZ140" i="21"/>
  <c r="BA140" i="21"/>
  <c r="BB140" i="21"/>
  <c r="BC140" i="21"/>
  <c r="BD140" i="21"/>
  <c r="BE140" i="21"/>
  <c r="BF140" i="21"/>
  <c r="BG140" i="21"/>
  <c r="BH140" i="21"/>
  <c r="BI140" i="21"/>
  <c r="BJ140" i="21"/>
  <c r="BK140" i="21"/>
  <c r="BL140" i="21"/>
  <c r="BM140" i="21"/>
  <c r="BN140" i="21"/>
  <c r="BO140" i="21"/>
  <c r="BP140" i="21"/>
  <c r="BQ140" i="21"/>
  <c r="BR140" i="21"/>
  <c r="BS140" i="21"/>
  <c r="BT140" i="21"/>
  <c r="J141" i="21"/>
  <c r="K141" i="21"/>
  <c r="L141" i="21"/>
  <c r="M141" i="21"/>
  <c r="N141" i="21"/>
  <c r="O141" i="21"/>
  <c r="P141" i="21"/>
  <c r="Q141" i="21"/>
  <c r="R141" i="21"/>
  <c r="S141" i="21"/>
  <c r="T141" i="21"/>
  <c r="U141" i="21"/>
  <c r="W141" i="21"/>
  <c r="X141" i="21"/>
  <c r="Y141" i="21"/>
  <c r="Z141" i="21"/>
  <c r="AA141" i="21"/>
  <c r="AB141" i="21"/>
  <c r="AC141" i="21"/>
  <c r="AD141" i="21"/>
  <c r="AE141" i="21"/>
  <c r="AF141" i="21"/>
  <c r="AG141" i="21"/>
  <c r="AH141" i="21"/>
  <c r="AJ141" i="21"/>
  <c r="AK141" i="21"/>
  <c r="AL141" i="21"/>
  <c r="AM141" i="21"/>
  <c r="AN141" i="21"/>
  <c r="AO141" i="21"/>
  <c r="AP141" i="21"/>
  <c r="AQ141" i="21"/>
  <c r="AR141" i="21"/>
  <c r="AS141" i="21"/>
  <c r="AT141" i="21"/>
  <c r="AU141" i="21"/>
  <c r="AV141" i="21"/>
  <c r="AW141" i="21"/>
  <c r="AX141" i="21"/>
  <c r="AY141" i="21"/>
  <c r="AZ141" i="21"/>
  <c r="BA141" i="21"/>
  <c r="BB141" i="21"/>
  <c r="BC141" i="21"/>
  <c r="BD141" i="21"/>
  <c r="BE141" i="21"/>
  <c r="BF141" i="21"/>
  <c r="BG141" i="21"/>
  <c r="BH141" i="21"/>
  <c r="BI141" i="21"/>
  <c r="BJ141" i="21"/>
  <c r="BK141" i="21"/>
  <c r="BL141" i="21"/>
  <c r="BM141" i="21"/>
  <c r="BN141" i="21"/>
  <c r="BO141" i="21"/>
  <c r="BP141" i="21"/>
  <c r="BQ141" i="21"/>
  <c r="BR141" i="21"/>
  <c r="BS141" i="21"/>
  <c r="BT141" i="21"/>
  <c r="J142" i="21"/>
  <c r="K142" i="21"/>
  <c r="L142" i="21"/>
  <c r="M142" i="21"/>
  <c r="N142" i="21"/>
  <c r="O142" i="21"/>
  <c r="P142" i="21"/>
  <c r="Q142" i="21"/>
  <c r="R142" i="21"/>
  <c r="S142" i="21"/>
  <c r="T142" i="21"/>
  <c r="U142" i="21"/>
  <c r="W142" i="21"/>
  <c r="X142" i="21"/>
  <c r="Y142" i="21"/>
  <c r="Z142" i="21"/>
  <c r="AA142" i="21"/>
  <c r="AB142" i="21"/>
  <c r="AC142" i="21"/>
  <c r="AD142" i="21"/>
  <c r="AE142" i="21"/>
  <c r="AF142" i="21"/>
  <c r="AG142" i="21"/>
  <c r="AH142" i="21"/>
  <c r="AJ142" i="21"/>
  <c r="AK142" i="21"/>
  <c r="AL142" i="21"/>
  <c r="AM142" i="21"/>
  <c r="AN142" i="21"/>
  <c r="AO142" i="21"/>
  <c r="AP142" i="21"/>
  <c r="AQ142" i="21"/>
  <c r="AR142" i="21"/>
  <c r="AS142" i="21"/>
  <c r="AT142" i="21"/>
  <c r="AU142" i="21"/>
  <c r="AV142" i="21"/>
  <c r="AW142" i="21"/>
  <c r="AX142" i="21"/>
  <c r="AY142" i="21"/>
  <c r="AZ142" i="21"/>
  <c r="BA142" i="21"/>
  <c r="BB142" i="21"/>
  <c r="BC142" i="21"/>
  <c r="BD142" i="21"/>
  <c r="BE142" i="21"/>
  <c r="BF142" i="21"/>
  <c r="BG142" i="21"/>
  <c r="BH142" i="21"/>
  <c r="BI142" i="21"/>
  <c r="BJ142" i="21"/>
  <c r="BK142" i="21"/>
  <c r="BL142" i="21"/>
  <c r="BM142" i="21"/>
  <c r="BN142" i="21"/>
  <c r="BO142" i="21"/>
  <c r="BP142" i="21"/>
  <c r="BQ142" i="21"/>
  <c r="BR142" i="21"/>
  <c r="BS142" i="21"/>
  <c r="BT142" i="21"/>
  <c r="J143" i="21"/>
  <c r="K143" i="21"/>
  <c r="L143" i="21"/>
  <c r="M143" i="21"/>
  <c r="N143" i="21"/>
  <c r="O143" i="21"/>
  <c r="P143" i="21"/>
  <c r="Q143" i="21"/>
  <c r="R143" i="21"/>
  <c r="S143" i="21"/>
  <c r="T143" i="21"/>
  <c r="U143" i="21"/>
  <c r="W143" i="21"/>
  <c r="X143" i="21"/>
  <c r="Y143" i="21"/>
  <c r="Z143" i="21"/>
  <c r="AA143" i="21"/>
  <c r="AB143" i="21"/>
  <c r="AC143" i="21"/>
  <c r="AD143" i="21"/>
  <c r="AE143" i="21"/>
  <c r="AF143" i="21"/>
  <c r="AG143" i="21"/>
  <c r="AH143" i="21"/>
  <c r="AJ143" i="21"/>
  <c r="AK143" i="21"/>
  <c r="AL143" i="21"/>
  <c r="AM143" i="21"/>
  <c r="AN143" i="21"/>
  <c r="AO143" i="21"/>
  <c r="AP143" i="21"/>
  <c r="AQ143" i="21"/>
  <c r="AR143" i="21"/>
  <c r="AS143" i="21"/>
  <c r="AT143" i="21"/>
  <c r="AU143" i="21"/>
  <c r="AV143" i="21"/>
  <c r="AW143" i="21"/>
  <c r="AX143" i="21"/>
  <c r="AY143" i="21"/>
  <c r="AZ143" i="21"/>
  <c r="BA143" i="21"/>
  <c r="BB143" i="21"/>
  <c r="BC143" i="21"/>
  <c r="BD143" i="21"/>
  <c r="BE143" i="21"/>
  <c r="BF143" i="21"/>
  <c r="BG143" i="21"/>
  <c r="BH143" i="21"/>
  <c r="BI143" i="21"/>
  <c r="BJ143" i="21"/>
  <c r="BK143" i="21"/>
  <c r="BL143" i="21"/>
  <c r="BM143" i="21"/>
  <c r="BN143" i="21"/>
  <c r="BO143" i="21"/>
  <c r="BP143" i="21"/>
  <c r="BQ143" i="21"/>
  <c r="BR143" i="21"/>
  <c r="BS143" i="21"/>
  <c r="BT143" i="21"/>
  <c r="J144" i="21"/>
  <c r="K144" i="21"/>
  <c r="L144" i="21"/>
  <c r="M144" i="21"/>
  <c r="N144" i="21"/>
  <c r="O144" i="21"/>
  <c r="P144" i="21"/>
  <c r="Q144" i="21"/>
  <c r="R144" i="21"/>
  <c r="S144" i="21"/>
  <c r="T144" i="21"/>
  <c r="U144" i="21"/>
  <c r="W144" i="21"/>
  <c r="X144" i="21"/>
  <c r="Y144" i="21"/>
  <c r="Z144" i="21"/>
  <c r="AA144" i="21"/>
  <c r="AB144" i="21"/>
  <c r="AC144" i="21"/>
  <c r="AD144" i="21"/>
  <c r="AE144" i="21"/>
  <c r="AF144" i="21"/>
  <c r="AG144" i="21"/>
  <c r="AH144" i="21"/>
  <c r="AJ144" i="21"/>
  <c r="AK144" i="21"/>
  <c r="AL144" i="21"/>
  <c r="AM144" i="21"/>
  <c r="AN144" i="21"/>
  <c r="AO144" i="21"/>
  <c r="AP144" i="21"/>
  <c r="AQ144" i="21"/>
  <c r="AR144" i="21"/>
  <c r="AS144" i="21"/>
  <c r="AT144" i="21"/>
  <c r="AU144" i="21"/>
  <c r="AV144" i="21"/>
  <c r="AW144" i="21"/>
  <c r="AX144" i="21"/>
  <c r="AY144" i="21"/>
  <c r="AZ144" i="21"/>
  <c r="BA144" i="21"/>
  <c r="BB144" i="21"/>
  <c r="BC144" i="21"/>
  <c r="BD144" i="21"/>
  <c r="BE144" i="21"/>
  <c r="BF144" i="21"/>
  <c r="BG144" i="21"/>
  <c r="BH144" i="21"/>
  <c r="BI144" i="21"/>
  <c r="BJ144" i="21"/>
  <c r="BK144" i="21"/>
  <c r="BL144" i="21"/>
  <c r="BM144" i="21"/>
  <c r="BN144" i="21"/>
  <c r="BO144" i="21"/>
  <c r="BP144" i="21"/>
  <c r="BQ144" i="21"/>
  <c r="BR144" i="21"/>
  <c r="BS144" i="21"/>
  <c r="BT144" i="21"/>
  <c r="J145" i="21"/>
  <c r="K145" i="21"/>
  <c r="L145" i="21"/>
  <c r="M145" i="21"/>
  <c r="N145" i="21"/>
  <c r="O145" i="21"/>
  <c r="P145" i="21"/>
  <c r="Q145" i="21"/>
  <c r="R145" i="21"/>
  <c r="S145" i="21"/>
  <c r="T145" i="21"/>
  <c r="U145" i="21"/>
  <c r="W145" i="21"/>
  <c r="X145" i="21"/>
  <c r="Y145" i="21"/>
  <c r="Z145" i="21"/>
  <c r="AA145" i="21"/>
  <c r="AB145" i="21"/>
  <c r="AC145" i="21"/>
  <c r="AD145" i="21"/>
  <c r="AE145" i="21"/>
  <c r="AF145" i="21"/>
  <c r="AG145" i="21"/>
  <c r="AH145" i="21"/>
  <c r="AJ145" i="21"/>
  <c r="AK145" i="21"/>
  <c r="AL145" i="21"/>
  <c r="AM145" i="21"/>
  <c r="AN145" i="21"/>
  <c r="AO145" i="21"/>
  <c r="AP145" i="21"/>
  <c r="AQ145" i="21"/>
  <c r="AR145" i="21"/>
  <c r="AS145" i="21"/>
  <c r="AT145" i="21"/>
  <c r="AU145" i="21"/>
  <c r="AV145" i="21"/>
  <c r="AW145" i="21"/>
  <c r="AX145" i="21"/>
  <c r="AY145" i="21"/>
  <c r="AZ145" i="21"/>
  <c r="BA145" i="21"/>
  <c r="BB145" i="21"/>
  <c r="BC145" i="21"/>
  <c r="BD145" i="21"/>
  <c r="BE145" i="21"/>
  <c r="BF145" i="21"/>
  <c r="BG145" i="21"/>
  <c r="BH145" i="21"/>
  <c r="BI145" i="21"/>
  <c r="BJ145" i="21"/>
  <c r="BK145" i="21"/>
  <c r="BL145" i="21"/>
  <c r="BM145" i="21"/>
  <c r="BN145" i="21"/>
  <c r="BO145" i="21"/>
  <c r="BP145" i="21"/>
  <c r="BQ145" i="21"/>
  <c r="BR145" i="21"/>
  <c r="BS145" i="21"/>
  <c r="BT145" i="21"/>
  <c r="J146" i="21"/>
  <c r="K146" i="21"/>
  <c r="L146" i="21"/>
  <c r="M146" i="21"/>
  <c r="N146" i="21"/>
  <c r="O146" i="21"/>
  <c r="P146" i="21"/>
  <c r="Q146" i="21"/>
  <c r="R146" i="21"/>
  <c r="S146" i="21"/>
  <c r="T146" i="21"/>
  <c r="U146" i="21"/>
  <c r="W146" i="21"/>
  <c r="X146" i="21"/>
  <c r="Y146" i="21"/>
  <c r="Z146" i="21"/>
  <c r="AA146" i="21"/>
  <c r="AB146" i="21"/>
  <c r="AC146" i="21"/>
  <c r="AD146" i="21"/>
  <c r="AE146" i="21"/>
  <c r="AF146" i="21"/>
  <c r="AG146" i="21"/>
  <c r="AH146" i="21"/>
  <c r="AJ146" i="21"/>
  <c r="AK146" i="21"/>
  <c r="AL146" i="21"/>
  <c r="AM146" i="21"/>
  <c r="AN146" i="21"/>
  <c r="AO146" i="21"/>
  <c r="AP146" i="21"/>
  <c r="AQ146" i="21"/>
  <c r="AR146" i="21"/>
  <c r="AS146" i="21"/>
  <c r="AT146" i="21"/>
  <c r="AU146" i="21"/>
  <c r="AV146" i="21"/>
  <c r="AW146" i="21"/>
  <c r="AX146" i="21"/>
  <c r="AY146" i="21"/>
  <c r="AZ146" i="21"/>
  <c r="BA146" i="21"/>
  <c r="BB146" i="21"/>
  <c r="BC146" i="21"/>
  <c r="BD146" i="21"/>
  <c r="BE146" i="21"/>
  <c r="BF146" i="21"/>
  <c r="BG146" i="21"/>
  <c r="BH146" i="21"/>
  <c r="BI146" i="21"/>
  <c r="BJ146" i="21"/>
  <c r="BK146" i="21"/>
  <c r="BL146" i="21"/>
  <c r="BM146" i="21"/>
  <c r="BN146" i="21"/>
  <c r="BO146" i="21"/>
  <c r="BP146" i="21"/>
  <c r="BQ146" i="21"/>
  <c r="BR146" i="21"/>
  <c r="BS146" i="21"/>
  <c r="BT146" i="21"/>
  <c r="J147" i="21"/>
  <c r="K147" i="21"/>
  <c r="L147" i="21"/>
  <c r="M147" i="21"/>
  <c r="N147" i="21"/>
  <c r="O147" i="21"/>
  <c r="P147" i="21"/>
  <c r="Q147" i="21"/>
  <c r="R147" i="21"/>
  <c r="S147" i="21"/>
  <c r="T147" i="21"/>
  <c r="U147" i="21"/>
  <c r="W147" i="21"/>
  <c r="X147" i="21"/>
  <c r="Y147" i="21"/>
  <c r="Z147" i="21"/>
  <c r="AA147" i="21"/>
  <c r="AB147" i="21"/>
  <c r="AC147" i="21"/>
  <c r="AD147" i="21"/>
  <c r="AE147" i="21"/>
  <c r="AF147" i="21"/>
  <c r="AG147" i="21"/>
  <c r="AH147" i="21"/>
  <c r="AJ147" i="21"/>
  <c r="AK147" i="21"/>
  <c r="AL147" i="21"/>
  <c r="AM147" i="21"/>
  <c r="AN147" i="21"/>
  <c r="AO147" i="21"/>
  <c r="AP147" i="21"/>
  <c r="AQ147" i="21"/>
  <c r="AR147" i="21"/>
  <c r="AS147" i="21"/>
  <c r="AT147" i="21"/>
  <c r="AU147" i="21"/>
  <c r="AV147" i="21"/>
  <c r="AW147" i="21"/>
  <c r="AX147" i="21"/>
  <c r="AY147" i="21"/>
  <c r="AZ147" i="21"/>
  <c r="BA147" i="21"/>
  <c r="BB147" i="21"/>
  <c r="BC147" i="21"/>
  <c r="BD147" i="21"/>
  <c r="BE147" i="21"/>
  <c r="BF147" i="21"/>
  <c r="BG147" i="21"/>
  <c r="BH147" i="21"/>
  <c r="BI147" i="21"/>
  <c r="BJ147" i="21"/>
  <c r="BK147" i="21"/>
  <c r="BL147" i="21"/>
  <c r="BM147" i="21"/>
  <c r="BN147" i="21"/>
  <c r="BO147" i="21"/>
  <c r="BP147" i="21"/>
  <c r="BQ147" i="21"/>
  <c r="BR147" i="21"/>
  <c r="BS147" i="21"/>
  <c r="BT147" i="21"/>
  <c r="J148" i="21"/>
  <c r="K148" i="21"/>
  <c r="L148" i="21"/>
  <c r="M148" i="21"/>
  <c r="N148" i="21"/>
  <c r="O148" i="21"/>
  <c r="P148" i="21"/>
  <c r="Q148" i="21"/>
  <c r="R148" i="21"/>
  <c r="S148" i="21"/>
  <c r="T148" i="21"/>
  <c r="U148" i="21"/>
  <c r="W148" i="21"/>
  <c r="X148" i="21"/>
  <c r="Y148" i="21"/>
  <c r="Z148" i="21"/>
  <c r="AA148" i="21"/>
  <c r="AB148" i="21"/>
  <c r="AC148" i="21"/>
  <c r="AD148" i="21"/>
  <c r="AE148" i="21"/>
  <c r="AF148" i="21"/>
  <c r="AG148" i="21"/>
  <c r="AH148" i="21"/>
  <c r="AJ148" i="21"/>
  <c r="AK148" i="21"/>
  <c r="AL148" i="21"/>
  <c r="AM148" i="21"/>
  <c r="AN148" i="21"/>
  <c r="AO148" i="21"/>
  <c r="AP148" i="21"/>
  <c r="AQ148" i="21"/>
  <c r="AR148" i="21"/>
  <c r="AS148" i="21"/>
  <c r="AT148" i="21"/>
  <c r="AU148" i="21"/>
  <c r="AV148" i="21"/>
  <c r="AW148" i="21"/>
  <c r="AX148" i="21"/>
  <c r="AY148" i="21"/>
  <c r="AZ148" i="21"/>
  <c r="BA148" i="21"/>
  <c r="BB148" i="21"/>
  <c r="BC148" i="21"/>
  <c r="BD148" i="21"/>
  <c r="BE148" i="21"/>
  <c r="BF148" i="21"/>
  <c r="BG148" i="21"/>
  <c r="BH148" i="21"/>
  <c r="BI148" i="21"/>
  <c r="BJ148" i="21"/>
  <c r="BK148" i="21"/>
  <c r="BL148" i="21"/>
  <c r="BM148" i="21"/>
  <c r="BN148" i="21"/>
  <c r="BO148" i="21"/>
  <c r="BP148" i="21"/>
  <c r="BQ148" i="21"/>
  <c r="BR148" i="21"/>
  <c r="BS148" i="21"/>
  <c r="BT148" i="21"/>
  <c r="J149" i="21"/>
  <c r="K149" i="21"/>
  <c r="L149" i="21"/>
  <c r="M149" i="21"/>
  <c r="N149" i="21"/>
  <c r="O149" i="21"/>
  <c r="P149" i="21"/>
  <c r="Q149" i="21"/>
  <c r="R149" i="21"/>
  <c r="S149" i="21"/>
  <c r="T149" i="21"/>
  <c r="U149" i="21"/>
  <c r="W149" i="21"/>
  <c r="X149" i="21"/>
  <c r="Y149" i="21"/>
  <c r="Z149" i="21"/>
  <c r="AA149" i="21"/>
  <c r="AB149" i="21"/>
  <c r="AC149" i="21"/>
  <c r="AD149" i="21"/>
  <c r="AE149" i="21"/>
  <c r="AF149" i="21"/>
  <c r="AG149" i="21"/>
  <c r="AH149" i="21"/>
  <c r="AJ149" i="21"/>
  <c r="AK149" i="21"/>
  <c r="AL149" i="21"/>
  <c r="AM149" i="21"/>
  <c r="AN149" i="21"/>
  <c r="AO149" i="21"/>
  <c r="AP149" i="21"/>
  <c r="AQ149" i="21"/>
  <c r="AR149" i="21"/>
  <c r="AS149" i="21"/>
  <c r="AT149" i="21"/>
  <c r="AU149" i="21"/>
  <c r="AV149" i="21"/>
  <c r="AW149" i="21"/>
  <c r="AX149" i="21"/>
  <c r="AY149" i="21"/>
  <c r="AZ149" i="21"/>
  <c r="BA149" i="21"/>
  <c r="BB149" i="21"/>
  <c r="BC149" i="21"/>
  <c r="BD149" i="21"/>
  <c r="BE149" i="21"/>
  <c r="BF149" i="21"/>
  <c r="BG149" i="21"/>
  <c r="BH149" i="21"/>
  <c r="BI149" i="21"/>
  <c r="BJ149" i="21"/>
  <c r="BK149" i="21"/>
  <c r="BL149" i="21"/>
  <c r="BM149" i="21"/>
  <c r="BN149" i="21"/>
  <c r="BO149" i="21"/>
  <c r="BP149" i="21"/>
  <c r="BQ149" i="21"/>
  <c r="BR149" i="21"/>
  <c r="BS149" i="21"/>
  <c r="BT149" i="21"/>
  <c r="J150" i="21"/>
  <c r="K150" i="21"/>
  <c r="L150" i="21"/>
  <c r="M150" i="21"/>
  <c r="N150" i="21"/>
  <c r="O150" i="21"/>
  <c r="P150" i="21"/>
  <c r="Q150" i="21"/>
  <c r="R150" i="21"/>
  <c r="S150" i="21"/>
  <c r="T150" i="21"/>
  <c r="U150" i="21"/>
  <c r="W150" i="21"/>
  <c r="X150" i="21"/>
  <c r="Y150" i="21"/>
  <c r="Z150" i="21"/>
  <c r="AA150" i="21"/>
  <c r="AB150" i="21"/>
  <c r="AC150" i="21"/>
  <c r="AD150" i="21"/>
  <c r="AE150" i="21"/>
  <c r="AF150" i="21"/>
  <c r="AG150" i="21"/>
  <c r="AH150" i="21"/>
  <c r="AJ150" i="21"/>
  <c r="AK150" i="21"/>
  <c r="AL150" i="21"/>
  <c r="AM150" i="21"/>
  <c r="AN150" i="21"/>
  <c r="AO150" i="21"/>
  <c r="AP150" i="21"/>
  <c r="AQ150" i="21"/>
  <c r="AR150" i="21"/>
  <c r="AS150" i="21"/>
  <c r="AT150" i="21"/>
  <c r="AU150" i="21"/>
  <c r="AV150" i="21"/>
  <c r="AW150" i="21"/>
  <c r="AX150" i="21"/>
  <c r="AY150" i="21"/>
  <c r="AZ150" i="21"/>
  <c r="BA150" i="21"/>
  <c r="BB150" i="21"/>
  <c r="BC150" i="21"/>
  <c r="BD150" i="21"/>
  <c r="BE150" i="21"/>
  <c r="BF150" i="21"/>
  <c r="BG150" i="21"/>
  <c r="BH150" i="21"/>
  <c r="BI150" i="21"/>
  <c r="BJ150" i="21"/>
  <c r="BK150" i="21"/>
  <c r="BL150" i="21"/>
  <c r="BM150" i="21"/>
  <c r="BN150" i="21"/>
  <c r="BO150" i="21"/>
  <c r="BP150" i="21"/>
  <c r="BQ150" i="21"/>
  <c r="BR150" i="21"/>
  <c r="BS150" i="21"/>
  <c r="BT150" i="21"/>
  <c r="J151" i="21"/>
  <c r="K151" i="21"/>
  <c r="L151" i="21"/>
  <c r="M151" i="21"/>
  <c r="N151" i="21"/>
  <c r="O151" i="21"/>
  <c r="P151" i="21"/>
  <c r="Q151" i="21"/>
  <c r="R151" i="21"/>
  <c r="S151" i="21"/>
  <c r="T151" i="21"/>
  <c r="U151" i="21"/>
  <c r="W151" i="21"/>
  <c r="X151" i="21"/>
  <c r="Y151" i="21"/>
  <c r="Z151" i="21"/>
  <c r="AA151" i="21"/>
  <c r="AB151" i="21"/>
  <c r="AC151" i="21"/>
  <c r="AD151" i="21"/>
  <c r="AE151" i="21"/>
  <c r="AF151" i="21"/>
  <c r="AG151" i="21"/>
  <c r="AH151" i="21"/>
  <c r="AJ151" i="21"/>
  <c r="AK151" i="21"/>
  <c r="AL151" i="21"/>
  <c r="AM151" i="21"/>
  <c r="AN151" i="21"/>
  <c r="AO151" i="21"/>
  <c r="AP151" i="21"/>
  <c r="AQ151" i="21"/>
  <c r="AR151" i="21"/>
  <c r="AS151" i="21"/>
  <c r="AT151" i="21"/>
  <c r="AU151" i="21"/>
  <c r="AV151" i="21"/>
  <c r="AW151" i="21"/>
  <c r="AX151" i="21"/>
  <c r="AY151" i="21"/>
  <c r="AZ151" i="21"/>
  <c r="BA151" i="21"/>
  <c r="BB151" i="21"/>
  <c r="BC151" i="21"/>
  <c r="BD151" i="21"/>
  <c r="BE151" i="21"/>
  <c r="BF151" i="21"/>
  <c r="BG151" i="21"/>
  <c r="BH151" i="21"/>
  <c r="BI151" i="21"/>
  <c r="BJ151" i="21"/>
  <c r="BK151" i="21"/>
  <c r="BL151" i="21"/>
  <c r="BM151" i="21"/>
  <c r="BN151" i="21"/>
  <c r="BO151" i="21"/>
  <c r="BP151" i="21"/>
  <c r="BQ151" i="21"/>
  <c r="BR151" i="21"/>
  <c r="BS151" i="21"/>
  <c r="BT151" i="21"/>
  <c r="J152" i="21"/>
  <c r="K152" i="21"/>
  <c r="L152" i="21"/>
  <c r="M152" i="21"/>
  <c r="N152" i="21"/>
  <c r="O152" i="21"/>
  <c r="P152" i="21"/>
  <c r="Q152" i="21"/>
  <c r="R152" i="21"/>
  <c r="S152" i="21"/>
  <c r="T152" i="21"/>
  <c r="U152" i="21"/>
  <c r="W152" i="21"/>
  <c r="X152" i="21"/>
  <c r="Y152" i="21"/>
  <c r="Z152" i="21"/>
  <c r="AA152" i="21"/>
  <c r="AB152" i="21"/>
  <c r="AC152" i="21"/>
  <c r="AD152" i="21"/>
  <c r="AE152" i="21"/>
  <c r="AF152" i="21"/>
  <c r="AG152" i="21"/>
  <c r="AH152" i="21"/>
  <c r="AJ152" i="21"/>
  <c r="AK152" i="21"/>
  <c r="AL152" i="21"/>
  <c r="AM152" i="21"/>
  <c r="AN152" i="21"/>
  <c r="AO152" i="21"/>
  <c r="AP152" i="21"/>
  <c r="AQ152" i="21"/>
  <c r="AR152" i="21"/>
  <c r="AS152" i="21"/>
  <c r="AT152" i="21"/>
  <c r="AU152" i="21"/>
  <c r="AV152" i="21"/>
  <c r="AW152" i="21"/>
  <c r="AX152" i="21"/>
  <c r="AY152" i="21"/>
  <c r="AZ152" i="21"/>
  <c r="BA152" i="21"/>
  <c r="BB152" i="21"/>
  <c r="BC152" i="21"/>
  <c r="BD152" i="21"/>
  <c r="BE152" i="21"/>
  <c r="BF152" i="21"/>
  <c r="BG152" i="21"/>
  <c r="BH152" i="21"/>
  <c r="BI152" i="21"/>
  <c r="BJ152" i="21"/>
  <c r="BK152" i="21"/>
  <c r="BL152" i="21"/>
  <c r="BM152" i="21"/>
  <c r="BN152" i="21"/>
  <c r="BO152" i="21"/>
  <c r="BP152" i="21"/>
  <c r="BQ152" i="21"/>
  <c r="BR152" i="21"/>
  <c r="BS152" i="21"/>
  <c r="BT152" i="21"/>
  <c r="J153" i="21"/>
  <c r="K153" i="21"/>
  <c r="L153" i="21"/>
  <c r="M153" i="21"/>
  <c r="N153" i="21"/>
  <c r="O153" i="21"/>
  <c r="P153" i="21"/>
  <c r="Q153" i="21"/>
  <c r="R153" i="21"/>
  <c r="S153" i="21"/>
  <c r="T153" i="21"/>
  <c r="U153" i="21"/>
  <c r="W153" i="21"/>
  <c r="X153" i="21"/>
  <c r="Y153" i="21"/>
  <c r="Z153" i="21"/>
  <c r="AA153" i="21"/>
  <c r="AB153" i="21"/>
  <c r="AC153" i="21"/>
  <c r="AD153" i="21"/>
  <c r="AE153" i="21"/>
  <c r="AF153" i="21"/>
  <c r="AG153" i="21"/>
  <c r="AH153" i="21"/>
  <c r="AJ153" i="21"/>
  <c r="AK153" i="21"/>
  <c r="AL153" i="21"/>
  <c r="AM153" i="21"/>
  <c r="AN153" i="21"/>
  <c r="AO153" i="21"/>
  <c r="AP153" i="21"/>
  <c r="AQ153" i="21"/>
  <c r="AR153" i="21"/>
  <c r="AS153" i="21"/>
  <c r="AT153" i="21"/>
  <c r="AU153" i="21"/>
  <c r="AV153" i="21"/>
  <c r="AW153" i="21"/>
  <c r="AX153" i="21"/>
  <c r="AY153" i="21"/>
  <c r="AZ153" i="21"/>
  <c r="BA153" i="21"/>
  <c r="BB153" i="21"/>
  <c r="BC153" i="21"/>
  <c r="BD153" i="21"/>
  <c r="BE153" i="21"/>
  <c r="BF153" i="21"/>
  <c r="BG153" i="21"/>
  <c r="BH153" i="21"/>
  <c r="BI153" i="21"/>
  <c r="BJ153" i="21"/>
  <c r="BK153" i="21"/>
  <c r="BL153" i="21"/>
  <c r="BM153" i="21"/>
  <c r="BN153" i="21"/>
  <c r="BO153" i="21"/>
  <c r="BP153" i="21"/>
  <c r="BQ153" i="21"/>
  <c r="BR153" i="21"/>
  <c r="BS153" i="21"/>
  <c r="BT153" i="21"/>
  <c r="J154" i="21"/>
  <c r="K154" i="21"/>
  <c r="L154" i="21"/>
  <c r="M154" i="21"/>
  <c r="N154" i="21"/>
  <c r="O154" i="21"/>
  <c r="P154" i="21"/>
  <c r="Q154" i="21"/>
  <c r="R154" i="21"/>
  <c r="S154" i="21"/>
  <c r="T154" i="21"/>
  <c r="U154" i="21"/>
  <c r="W154" i="21"/>
  <c r="X154" i="21"/>
  <c r="Y154" i="21"/>
  <c r="Z154" i="21"/>
  <c r="AA154" i="21"/>
  <c r="AB154" i="21"/>
  <c r="AC154" i="21"/>
  <c r="AD154" i="21"/>
  <c r="AE154" i="21"/>
  <c r="AF154" i="21"/>
  <c r="AG154" i="21"/>
  <c r="AH154" i="21"/>
  <c r="AJ154" i="21"/>
  <c r="AK154" i="21"/>
  <c r="AL154" i="21"/>
  <c r="AM154" i="21"/>
  <c r="AN154" i="21"/>
  <c r="AO154" i="21"/>
  <c r="AP154" i="21"/>
  <c r="AQ154" i="21"/>
  <c r="AR154" i="21"/>
  <c r="AS154" i="21"/>
  <c r="AT154" i="21"/>
  <c r="AU154" i="21"/>
  <c r="AV154" i="21"/>
  <c r="AW154" i="21"/>
  <c r="AX154" i="21"/>
  <c r="AY154" i="21"/>
  <c r="AZ154" i="21"/>
  <c r="BA154" i="21"/>
  <c r="BB154" i="21"/>
  <c r="BC154" i="21"/>
  <c r="BD154" i="21"/>
  <c r="BE154" i="21"/>
  <c r="BF154" i="21"/>
  <c r="BG154" i="21"/>
  <c r="BH154" i="21"/>
  <c r="BI154" i="21"/>
  <c r="BJ154" i="21"/>
  <c r="BK154" i="21"/>
  <c r="BL154" i="21"/>
  <c r="BM154" i="21"/>
  <c r="BN154" i="21"/>
  <c r="BO154" i="21"/>
  <c r="BP154" i="21"/>
  <c r="BQ154" i="21"/>
  <c r="BR154" i="21"/>
  <c r="BS154" i="21"/>
  <c r="BT154" i="21"/>
  <c r="J155" i="21"/>
  <c r="K155" i="21"/>
  <c r="L155" i="21"/>
  <c r="M155" i="21"/>
  <c r="N155" i="21"/>
  <c r="O155" i="21"/>
  <c r="P155" i="21"/>
  <c r="Q155" i="21"/>
  <c r="R155" i="21"/>
  <c r="S155" i="21"/>
  <c r="T155" i="21"/>
  <c r="U155" i="21"/>
  <c r="W155" i="21"/>
  <c r="X155" i="21"/>
  <c r="Y155" i="21"/>
  <c r="Z155" i="21"/>
  <c r="AA155" i="21"/>
  <c r="AB155" i="21"/>
  <c r="AC155" i="21"/>
  <c r="AD155" i="21"/>
  <c r="AE155" i="21"/>
  <c r="AF155" i="21"/>
  <c r="AG155" i="21"/>
  <c r="AH155" i="21"/>
  <c r="AJ155" i="21"/>
  <c r="AK155" i="21"/>
  <c r="AL155" i="21"/>
  <c r="AM155" i="21"/>
  <c r="AN155" i="21"/>
  <c r="AO155" i="21"/>
  <c r="AP155" i="21"/>
  <c r="AQ155" i="21"/>
  <c r="AR155" i="21"/>
  <c r="AS155" i="21"/>
  <c r="AT155" i="21"/>
  <c r="AU155" i="21"/>
  <c r="AV155" i="21"/>
  <c r="AW155" i="21"/>
  <c r="AX155" i="21"/>
  <c r="AY155" i="21"/>
  <c r="AZ155" i="21"/>
  <c r="BA155" i="21"/>
  <c r="BB155" i="21"/>
  <c r="BC155" i="21"/>
  <c r="BD155" i="21"/>
  <c r="BE155" i="21"/>
  <c r="BF155" i="21"/>
  <c r="BG155" i="21"/>
  <c r="BH155" i="21"/>
  <c r="BI155" i="21"/>
  <c r="BJ155" i="21"/>
  <c r="BK155" i="21"/>
  <c r="BL155" i="21"/>
  <c r="BM155" i="21"/>
  <c r="BN155" i="21"/>
  <c r="BO155" i="21"/>
  <c r="BP155" i="21"/>
  <c r="BQ155" i="21"/>
  <c r="BR155" i="21"/>
  <c r="BS155" i="21"/>
  <c r="BT155" i="21"/>
  <c r="J156" i="21"/>
  <c r="K156" i="21"/>
  <c r="L156" i="21"/>
  <c r="M156" i="21"/>
  <c r="N156" i="21"/>
  <c r="O156" i="21"/>
  <c r="P156" i="21"/>
  <c r="Q156" i="21"/>
  <c r="R156" i="21"/>
  <c r="S156" i="21"/>
  <c r="T156" i="21"/>
  <c r="U156" i="21"/>
  <c r="W156" i="21"/>
  <c r="X156" i="21"/>
  <c r="Y156" i="21"/>
  <c r="Z156" i="21"/>
  <c r="AA156" i="21"/>
  <c r="AB156" i="21"/>
  <c r="AC156" i="21"/>
  <c r="AD156" i="21"/>
  <c r="AE156" i="21"/>
  <c r="AF156" i="21"/>
  <c r="AG156" i="21"/>
  <c r="AH156" i="21"/>
  <c r="AJ156" i="21"/>
  <c r="AK156" i="21"/>
  <c r="AL156" i="21"/>
  <c r="AM156" i="21"/>
  <c r="AN156" i="21"/>
  <c r="AO156" i="21"/>
  <c r="AP156" i="21"/>
  <c r="AQ156" i="21"/>
  <c r="AR156" i="21"/>
  <c r="AS156" i="21"/>
  <c r="AT156" i="21"/>
  <c r="AU156" i="21"/>
  <c r="AV156" i="21"/>
  <c r="AW156" i="21"/>
  <c r="AX156" i="21"/>
  <c r="AY156" i="21"/>
  <c r="AZ156" i="21"/>
  <c r="BA156" i="21"/>
  <c r="BB156" i="21"/>
  <c r="BC156" i="21"/>
  <c r="BD156" i="21"/>
  <c r="BE156" i="21"/>
  <c r="BF156" i="21"/>
  <c r="BG156" i="21"/>
  <c r="BH156" i="21"/>
  <c r="BI156" i="21"/>
  <c r="BJ156" i="21"/>
  <c r="BK156" i="21"/>
  <c r="BL156" i="21"/>
  <c r="BM156" i="21"/>
  <c r="BN156" i="21"/>
  <c r="BO156" i="21"/>
  <c r="BP156" i="21"/>
  <c r="BQ156" i="21"/>
  <c r="BR156" i="21"/>
  <c r="BS156" i="21"/>
  <c r="BT156" i="21"/>
  <c r="J157" i="21"/>
  <c r="K157" i="21"/>
  <c r="L157" i="21"/>
  <c r="M157" i="21"/>
  <c r="N157" i="21"/>
  <c r="O157" i="21"/>
  <c r="P157" i="21"/>
  <c r="Q157" i="21"/>
  <c r="R157" i="21"/>
  <c r="S157" i="21"/>
  <c r="T157" i="21"/>
  <c r="U157" i="21"/>
  <c r="W157" i="21"/>
  <c r="X157" i="21"/>
  <c r="Y157" i="21"/>
  <c r="Z157" i="21"/>
  <c r="AA157" i="21"/>
  <c r="AB157" i="21"/>
  <c r="AC157" i="21"/>
  <c r="AD157" i="21"/>
  <c r="AE157" i="21"/>
  <c r="AF157" i="21"/>
  <c r="AG157" i="21"/>
  <c r="AH157" i="21"/>
  <c r="AJ157" i="21"/>
  <c r="AK157" i="21"/>
  <c r="AL157" i="21"/>
  <c r="AM157" i="21"/>
  <c r="AN157" i="21"/>
  <c r="AO157" i="21"/>
  <c r="AP157" i="21"/>
  <c r="AQ157" i="21"/>
  <c r="AR157" i="21"/>
  <c r="AS157" i="21"/>
  <c r="AT157" i="21"/>
  <c r="AU157" i="21"/>
  <c r="AV157" i="21"/>
  <c r="AW157" i="21"/>
  <c r="AX157" i="21"/>
  <c r="AY157" i="21"/>
  <c r="AZ157" i="21"/>
  <c r="BA157" i="21"/>
  <c r="BB157" i="21"/>
  <c r="BC157" i="21"/>
  <c r="BD157" i="21"/>
  <c r="BE157" i="21"/>
  <c r="BF157" i="21"/>
  <c r="BG157" i="21"/>
  <c r="BH157" i="21"/>
  <c r="BI157" i="21"/>
  <c r="BJ157" i="21"/>
  <c r="BK157" i="21"/>
  <c r="BL157" i="21"/>
  <c r="BM157" i="21"/>
  <c r="BN157" i="21"/>
  <c r="BO157" i="21"/>
  <c r="BP157" i="21"/>
  <c r="BQ157" i="21"/>
  <c r="BR157" i="21"/>
  <c r="BS157" i="21"/>
  <c r="BT157" i="21"/>
  <c r="J158" i="21"/>
  <c r="K158" i="21"/>
  <c r="L158" i="21"/>
  <c r="M158" i="21"/>
  <c r="N158" i="21"/>
  <c r="O158" i="21"/>
  <c r="P158" i="21"/>
  <c r="Q158" i="21"/>
  <c r="R158" i="21"/>
  <c r="S158" i="21"/>
  <c r="T158" i="21"/>
  <c r="U158" i="21"/>
  <c r="W158" i="21"/>
  <c r="X158" i="21"/>
  <c r="Y158" i="21"/>
  <c r="Z158" i="21"/>
  <c r="AA158" i="21"/>
  <c r="AB158" i="21"/>
  <c r="AC158" i="21"/>
  <c r="AD158" i="21"/>
  <c r="AE158" i="21"/>
  <c r="AF158" i="21"/>
  <c r="AG158" i="21"/>
  <c r="AH158" i="21"/>
  <c r="AJ158" i="21"/>
  <c r="AK158" i="21"/>
  <c r="AL158" i="21"/>
  <c r="AM158" i="21"/>
  <c r="AN158" i="21"/>
  <c r="AO158" i="21"/>
  <c r="AP158" i="21"/>
  <c r="AQ158" i="21"/>
  <c r="AR158" i="21"/>
  <c r="AS158" i="21"/>
  <c r="AT158" i="21"/>
  <c r="AU158" i="21"/>
  <c r="AV158" i="21"/>
  <c r="AW158" i="21"/>
  <c r="AX158" i="21"/>
  <c r="AY158" i="21"/>
  <c r="AZ158" i="21"/>
  <c r="BA158" i="21"/>
  <c r="BB158" i="21"/>
  <c r="BC158" i="21"/>
  <c r="BD158" i="21"/>
  <c r="BE158" i="21"/>
  <c r="BF158" i="21"/>
  <c r="BG158" i="21"/>
  <c r="BH158" i="21"/>
  <c r="BI158" i="21"/>
  <c r="BJ158" i="21"/>
  <c r="BK158" i="21"/>
  <c r="BL158" i="21"/>
  <c r="BM158" i="21"/>
  <c r="BN158" i="21"/>
  <c r="BO158" i="21"/>
  <c r="BP158" i="21"/>
  <c r="BQ158" i="21"/>
  <c r="BR158" i="21"/>
  <c r="BS158" i="21"/>
  <c r="BT158" i="21"/>
  <c r="J159" i="21"/>
  <c r="K159" i="21"/>
  <c r="L159" i="21"/>
  <c r="M159" i="21"/>
  <c r="N159" i="21"/>
  <c r="O159" i="21"/>
  <c r="P159" i="21"/>
  <c r="Q159" i="21"/>
  <c r="R159" i="21"/>
  <c r="S159" i="21"/>
  <c r="T159" i="21"/>
  <c r="U159" i="21"/>
  <c r="W159" i="21"/>
  <c r="X159" i="21"/>
  <c r="Y159" i="21"/>
  <c r="Z159" i="21"/>
  <c r="AA159" i="21"/>
  <c r="AB159" i="21"/>
  <c r="AC159" i="21"/>
  <c r="AD159" i="21"/>
  <c r="AE159" i="21"/>
  <c r="AF159" i="21"/>
  <c r="AG159" i="21"/>
  <c r="AH159" i="21"/>
  <c r="AJ159" i="21"/>
  <c r="AK159" i="21"/>
  <c r="AL159" i="21"/>
  <c r="AM159" i="21"/>
  <c r="AN159" i="21"/>
  <c r="AO159" i="21"/>
  <c r="AP159" i="21"/>
  <c r="AQ159" i="21"/>
  <c r="AR159" i="21"/>
  <c r="AS159" i="21"/>
  <c r="AT159" i="21"/>
  <c r="AU159" i="21"/>
  <c r="AV159" i="21"/>
  <c r="AW159" i="21"/>
  <c r="AX159" i="21"/>
  <c r="AY159" i="21"/>
  <c r="AZ159" i="21"/>
  <c r="BA159" i="21"/>
  <c r="BB159" i="21"/>
  <c r="BC159" i="21"/>
  <c r="BD159" i="21"/>
  <c r="BE159" i="21"/>
  <c r="BF159" i="21"/>
  <c r="BG159" i="21"/>
  <c r="BH159" i="21"/>
  <c r="BI159" i="21"/>
  <c r="BJ159" i="21"/>
  <c r="BK159" i="21"/>
  <c r="BL159" i="21"/>
  <c r="BM159" i="21"/>
  <c r="BN159" i="21"/>
  <c r="BO159" i="21"/>
  <c r="BP159" i="21"/>
  <c r="BQ159" i="21"/>
  <c r="BR159" i="21"/>
  <c r="BS159" i="21"/>
  <c r="BT159" i="21"/>
  <c r="J160" i="21"/>
  <c r="K160" i="21"/>
  <c r="L160" i="21"/>
  <c r="M160" i="21"/>
  <c r="N160" i="21"/>
  <c r="O160" i="21"/>
  <c r="P160" i="21"/>
  <c r="Q160" i="21"/>
  <c r="R160" i="21"/>
  <c r="S160" i="21"/>
  <c r="T160" i="21"/>
  <c r="U160" i="21"/>
  <c r="W160" i="21"/>
  <c r="X160" i="21"/>
  <c r="Y160" i="21"/>
  <c r="Z160" i="21"/>
  <c r="AA160" i="21"/>
  <c r="AB160" i="21"/>
  <c r="AC160" i="21"/>
  <c r="AD160" i="21"/>
  <c r="AE160" i="21"/>
  <c r="AF160" i="21"/>
  <c r="AG160" i="21"/>
  <c r="AH160" i="21"/>
  <c r="AJ160" i="21"/>
  <c r="AK160" i="21"/>
  <c r="AL160" i="21"/>
  <c r="AM160" i="21"/>
  <c r="AN160" i="21"/>
  <c r="AO160" i="21"/>
  <c r="AP160" i="21"/>
  <c r="AQ160" i="21"/>
  <c r="AR160" i="21"/>
  <c r="AS160" i="21"/>
  <c r="AT160" i="21"/>
  <c r="AU160" i="21"/>
  <c r="AV160" i="21"/>
  <c r="AW160" i="21"/>
  <c r="AX160" i="21"/>
  <c r="AY160" i="21"/>
  <c r="AZ160" i="21"/>
  <c r="BA160" i="21"/>
  <c r="BB160" i="21"/>
  <c r="BC160" i="21"/>
  <c r="BD160" i="21"/>
  <c r="BE160" i="21"/>
  <c r="BF160" i="21"/>
  <c r="BG160" i="21"/>
  <c r="BH160" i="21"/>
  <c r="BI160" i="21"/>
  <c r="BJ160" i="21"/>
  <c r="BK160" i="21"/>
  <c r="BL160" i="21"/>
  <c r="BM160" i="21"/>
  <c r="BN160" i="21"/>
  <c r="BO160" i="21"/>
  <c r="BP160" i="21"/>
  <c r="BQ160" i="21"/>
  <c r="BR160" i="21"/>
  <c r="BS160" i="21"/>
  <c r="BT160" i="21"/>
  <c r="J161" i="21"/>
  <c r="K161" i="21"/>
  <c r="L161" i="21"/>
  <c r="M161" i="21"/>
  <c r="N161" i="21"/>
  <c r="O161" i="21"/>
  <c r="P161" i="21"/>
  <c r="Q161" i="21"/>
  <c r="R161" i="21"/>
  <c r="S161" i="21"/>
  <c r="T161" i="21"/>
  <c r="U161" i="21"/>
  <c r="W161" i="21"/>
  <c r="X161" i="21"/>
  <c r="Y161" i="21"/>
  <c r="Z161" i="21"/>
  <c r="AA161" i="21"/>
  <c r="AB161" i="21"/>
  <c r="AC161" i="21"/>
  <c r="AD161" i="21"/>
  <c r="AE161" i="21"/>
  <c r="AF161" i="21"/>
  <c r="AG161" i="21"/>
  <c r="AH161" i="21"/>
  <c r="AJ161" i="21"/>
  <c r="AK161" i="21"/>
  <c r="AL161" i="21"/>
  <c r="AM161" i="21"/>
  <c r="AN161" i="21"/>
  <c r="AO161" i="21"/>
  <c r="AP161" i="21"/>
  <c r="AQ161" i="21"/>
  <c r="AR161" i="21"/>
  <c r="AS161" i="21"/>
  <c r="AT161" i="21"/>
  <c r="AU161" i="21"/>
  <c r="AV161" i="21"/>
  <c r="AW161" i="21"/>
  <c r="AX161" i="21"/>
  <c r="AY161" i="21"/>
  <c r="AZ161" i="21"/>
  <c r="BA161" i="21"/>
  <c r="BB161" i="21"/>
  <c r="BC161" i="21"/>
  <c r="BD161" i="21"/>
  <c r="BE161" i="21"/>
  <c r="BF161" i="21"/>
  <c r="BG161" i="21"/>
  <c r="BH161" i="21"/>
  <c r="BI161" i="21"/>
  <c r="BJ161" i="21"/>
  <c r="BK161" i="21"/>
  <c r="BL161" i="21"/>
  <c r="BM161" i="21"/>
  <c r="BN161" i="21"/>
  <c r="BO161" i="21"/>
  <c r="BP161" i="21"/>
  <c r="BQ161" i="21"/>
  <c r="BR161" i="21"/>
  <c r="BS161" i="21"/>
  <c r="BT161" i="21"/>
  <c r="J162" i="21"/>
  <c r="K162" i="21"/>
  <c r="L162" i="21"/>
  <c r="M162" i="21"/>
  <c r="N162" i="21"/>
  <c r="O162" i="21"/>
  <c r="P162" i="21"/>
  <c r="Q162" i="21"/>
  <c r="R162" i="21"/>
  <c r="S162" i="21"/>
  <c r="T162" i="21"/>
  <c r="U162" i="21"/>
  <c r="W162" i="21"/>
  <c r="X162" i="21"/>
  <c r="Y162" i="21"/>
  <c r="Z162" i="21"/>
  <c r="AA162" i="21"/>
  <c r="AB162" i="21"/>
  <c r="AC162" i="21"/>
  <c r="AD162" i="21"/>
  <c r="AE162" i="21"/>
  <c r="AF162" i="21"/>
  <c r="AG162" i="21"/>
  <c r="AH162" i="21"/>
  <c r="AJ162" i="21"/>
  <c r="AK162" i="21"/>
  <c r="AL162" i="21"/>
  <c r="AM162" i="21"/>
  <c r="AN162" i="21"/>
  <c r="AO162" i="21"/>
  <c r="AP162" i="21"/>
  <c r="AQ162" i="21"/>
  <c r="AR162" i="21"/>
  <c r="AS162" i="21"/>
  <c r="AT162" i="21"/>
  <c r="AU162" i="21"/>
  <c r="AV162" i="21"/>
  <c r="AW162" i="21"/>
  <c r="AX162" i="21"/>
  <c r="AY162" i="21"/>
  <c r="AZ162" i="21"/>
  <c r="BA162" i="21"/>
  <c r="BB162" i="21"/>
  <c r="BC162" i="21"/>
  <c r="BD162" i="21"/>
  <c r="BE162" i="21"/>
  <c r="BF162" i="21"/>
  <c r="BG162" i="21"/>
  <c r="BH162" i="21"/>
  <c r="BI162" i="21"/>
  <c r="BJ162" i="21"/>
  <c r="BK162" i="21"/>
  <c r="BL162" i="21"/>
  <c r="BM162" i="21"/>
  <c r="BN162" i="21"/>
  <c r="BO162" i="21"/>
  <c r="BP162" i="21"/>
  <c r="BQ162" i="21"/>
  <c r="BR162" i="21"/>
  <c r="BS162" i="21"/>
  <c r="BT162" i="21"/>
  <c r="J163" i="21"/>
  <c r="K163" i="21"/>
  <c r="L163" i="21"/>
  <c r="M163" i="21"/>
  <c r="N163" i="21"/>
  <c r="O163" i="21"/>
  <c r="P163" i="21"/>
  <c r="Q163" i="21"/>
  <c r="R163" i="21"/>
  <c r="S163" i="21"/>
  <c r="T163" i="21"/>
  <c r="U163" i="21"/>
  <c r="W163" i="21"/>
  <c r="X163" i="21"/>
  <c r="Y163" i="21"/>
  <c r="Z163" i="21"/>
  <c r="AA163" i="21"/>
  <c r="AB163" i="21"/>
  <c r="AC163" i="21"/>
  <c r="AD163" i="21"/>
  <c r="AE163" i="21"/>
  <c r="AF163" i="21"/>
  <c r="AG163" i="21"/>
  <c r="AH163" i="21"/>
  <c r="AJ163" i="21"/>
  <c r="AK163" i="21"/>
  <c r="AL163" i="21"/>
  <c r="AM163" i="21"/>
  <c r="AN163" i="21"/>
  <c r="AO163" i="21"/>
  <c r="AP163" i="21"/>
  <c r="AQ163" i="21"/>
  <c r="AR163" i="21"/>
  <c r="AS163" i="21"/>
  <c r="AT163" i="21"/>
  <c r="AU163" i="21"/>
  <c r="AV163" i="21"/>
  <c r="AW163" i="21"/>
  <c r="AX163" i="21"/>
  <c r="AY163" i="21"/>
  <c r="AZ163" i="21"/>
  <c r="BA163" i="21"/>
  <c r="BB163" i="21"/>
  <c r="BC163" i="21"/>
  <c r="BD163" i="21"/>
  <c r="BE163" i="21"/>
  <c r="BF163" i="21"/>
  <c r="BG163" i="21"/>
  <c r="BH163" i="21"/>
  <c r="BI163" i="21"/>
  <c r="BJ163" i="21"/>
  <c r="BK163" i="21"/>
  <c r="BL163" i="21"/>
  <c r="BM163" i="21"/>
  <c r="BN163" i="21"/>
  <c r="BO163" i="21"/>
  <c r="BP163" i="21"/>
  <c r="BQ163" i="21"/>
  <c r="BR163" i="21"/>
  <c r="BS163" i="21"/>
  <c r="BT163" i="21"/>
  <c r="J164" i="21"/>
  <c r="K164" i="21"/>
  <c r="L164" i="21"/>
  <c r="M164" i="21"/>
  <c r="N164" i="21"/>
  <c r="O164" i="21"/>
  <c r="P164" i="21"/>
  <c r="Q164" i="21"/>
  <c r="R164" i="21"/>
  <c r="S164" i="21"/>
  <c r="T164" i="21"/>
  <c r="U164" i="21"/>
  <c r="W164" i="21"/>
  <c r="X164" i="21"/>
  <c r="Y164" i="21"/>
  <c r="Z164" i="21"/>
  <c r="AA164" i="21"/>
  <c r="AB164" i="21"/>
  <c r="AC164" i="21"/>
  <c r="AD164" i="21"/>
  <c r="AE164" i="21"/>
  <c r="AF164" i="21"/>
  <c r="AG164" i="21"/>
  <c r="AH164" i="21"/>
  <c r="AJ164" i="21"/>
  <c r="AK164" i="21"/>
  <c r="AL164" i="21"/>
  <c r="AM164" i="21"/>
  <c r="AN164" i="21"/>
  <c r="AO164" i="21"/>
  <c r="AP164" i="21"/>
  <c r="AQ164" i="21"/>
  <c r="AR164" i="21"/>
  <c r="AS164" i="21"/>
  <c r="AT164" i="21"/>
  <c r="AU164" i="21"/>
  <c r="AV164" i="21"/>
  <c r="AW164" i="21"/>
  <c r="AX164" i="21"/>
  <c r="AY164" i="21"/>
  <c r="AZ164" i="21"/>
  <c r="BA164" i="21"/>
  <c r="BB164" i="21"/>
  <c r="BC164" i="21"/>
  <c r="BD164" i="21"/>
  <c r="BE164" i="21"/>
  <c r="BF164" i="21"/>
  <c r="BG164" i="21"/>
  <c r="BH164" i="21"/>
  <c r="BI164" i="21"/>
  <c r="BJ164" i="21"/>
  <c r="BK164" i="21"/>
  <c r="BL164" i="21"/>
  <c r="BM164" i="21"/>
  <c r="BN164" i="21"/>
  <c r="BO164" i="21"/>
  <c r="BP164" i="21"/>
  <c r="BQ164" i="21"/>
  <c r="BR164" i="21"/>
  <c r="BS164" i="21"/>
  <c r="BT164" i="21"/>
  <c r="J165" i="21"/>
  <c r="K165" i="21"/>
  <c r="L165" i="21"/>
  <c r="M165" i="21"/>
  <c r="N165" i="21"/>
  <c r="O165" i="21"/>
  <c r="P165" i="21"/>
  <c r="Q165" i="21"/>
  <c r="R165" i="21"/>
  <c r="S165" i="21"/>
  <c r="T165" i="21"/>
  <c r="U165" i="21"/>
  <c r="W165" i="21"/>
  <c r="X165" i="21"/>
  <c r="Y165" i="21"/>
  <c r="Z165" i="21"/>
  <c r="AA165" i="21"/>
  <c r="AB165" i="21"/>
  <c r="AC165" i="21"/>
  <c r="AD165" i="21"/>
  <c r="AE165" i="21"/>
  <c r="AF165" i="21"/>
  <c r="AG165" i="21"/>
  <c r="AH165" i="21"/>
  <c r="AJ165" i="21"/>
  <c r="AK165" i="21"/>
  <c r="AL165" i="21"/>
  <c r="AM165" i="21"/>
  <c r="AN165" i="21"/>
  <c r="AO165" i="21"/>
  <c r="AP165" i="21"/>
  <c r="AQ165" i="21"/>
  <c r="AR165" i="21"/>
  <c r="AS165" i="21"/>
  <c r="AT165" i="21"/>
  <c r="AU165" i="21"/>
  <c r="AV165" i="21"/>
  <c r="AW165" i="21"/>
  <c r="AX165" i="21"/>
  <c r="AY165" i="21"/>
  <c r="AZ165" i="21"/>
  <c r="BA165" i="21"/>
  <c r="BB165" i="21"/>
  <c r="BC165" i="21"/>
  <c r="BD165" i="21"/>
  <c r="BE165" i="21"/>
  <c r="BF165" i="21"/>
  <c r="BG165" i="21"/>
  <c r="BH165" i="21"/>
  <c r="BI165" i="21"/>
  <c r="BJ165" i="21"/>
  <c r="BK165" i="21"/>
  <c r="BL165" i="21"/>
  <c r="BM165" i="21"/>
  <c r="BN165" i="21"/>
  <c r="BO165" i="21"/>
  <c r="BP165" i="21"/>
  <c r="BQ165" i="21"/>
  <c r="BR165" i="21"/>
  <c r="BS165" i="21"/>
  <c r="BT165" i="21"/>
  <c r="J166" i="21"/>
  <c r="K166" i="21"/>
  <c r="L166" i="21"/>
  <c r="M166" i="21"/>
  <c r="N166" i="21"/>
  <c r="O166" i="21"/>
  <c r="P166" i="21"/>
  <c r="Q166" i="21"/>
  <c r="R166" i="21"/>
  <c r="S166" i="21"/>
  <c r="T166" i="21"/>
  <c r="U166" i="21"/>
  <c r="W166" i="21"/>
  <c r="X166" i="21"/>
  <c r="Y166" i="21"/>
  <c r="Z166" i="21"/>
  <c r="AA166" i="21"/>
  <c r="AB166" i="21"/>
  <c r="AC166" i="21"/>
  <c r="AD166" i="21"/>
  <c r="AE166" i="21"/>
  <c r="AF166" i="21"/>
  <c r="AG166" i="21"/>
  <c r="AH166" i="21"/>
  <c r="AJ166" i="21"/>
  <c r="AK166" i="21"/>
  <c r="AL166" i="21"/>
  <c r="AM166" i="21"/>
  <c r="AN166" i="21"/>
  <c r="AO166" i="21"/>
  <c r="AP166" i="21"/>
  <c r="AQ166" i="21"/>
  <c r="AR166" i="21"/>
  <c r="AS166" i="21"/>
  <c r="AT166" i="21"/>
  <c r="AU166" i="21"/>
  <c r="AV166" i="21"/>
  <c r="AW166" i="21"/>
  <c r="AX166" i="21"/>
  <c r="AY166" i="21"/>
  <c r="AZ166" i="21"/>
  <c r="BA166" i="21"/>
  <c r="BB166" i="21"/>
  <c r="BC166" i="21"/>
  <c r="BD166" i="21"/>
  <c r="BE166" i="21"/>
  <c r="BF166" i="21"/>
  <c r="BG166" i="21"/>
  <c r="BH166" i="21"/>
  <c r="BI166" i="21"/>
  <c r="BJ166" i="21"/>
  <c r="BK166" i="21"/>
  <c r="BL166" i="21"/>
  <c r="BM166" i="21"/>
  <c r="BN166" i="21"/>
  <c r="BO166" i="21"/>
  <c r="BP166" i="21"/>
  <c r="BQ166" i="21"/>
  <c r="BR166" i="21"/>
  <c r="BS166" i="21"/>
  <c r="BT166" i="21"/>
  <c r="J167" i="21"/>
  <c r="K167" i="21"/>
  <c r="L167" i="21"/>
  <c r="M167" i="21"/>
  <c r="N167" i="21"/>
  <c r="O167" i="21"/>
  <c r="P167" i="21"/>
  <c r="Q167" i="21"/>
  <c r="R167" i="21"/>
  <c r="S167" i="21"/>
  <c r="T167" i="21"/>
  <c r="U167" i="21"/>
  <c r="W167" i="21"/>
  <c r="X167" i="21"/>
  <c r="Y167" i="21"/>
  <c r="Z167" i="21"/>
  <c r="AA167" i="21"/>
  <c r="AB167" i="21"/>
  <c r="AC167" i="21"/>
  <c r="AD167" i="21"/>
  <c r="AE167" i="21"/>
  <c r="AF167" i="21"/>
  <c r="AG167" i="21"/>
  <c r="AH167" i="21"/>
  <c r="AJ167" i="21"/>
  <c r="AK167" i="21"/>
  <c r="AL167" i="21"/>
  <c r="AM167" i="21"/>
  <c r="AN167" i="21"/>
  <c r="AO167" i="21"/>
  <c r="AP167" i="21"/>
  <c r="AQ167" i="21"/>
  <c r="AR167" i="21"/>
  <c r="AS167" i="21"/>
  <c r="AT167" i="21"/>
  <c r="AU167" i="21"/>
  <c r="AV167" i="21"/>
  <c r="AW167" i="21"/>
  <c r="AX167" i="21"/>
  <c r="AY167" i="21"/>
  <c r="AZ167" i="21"/>
  <c r="BA167" i="21"/>
  <c r="BB167" i="21"/>
  <c r="BC167" i="21"/>
  <c r="BD167" i="21"/>
  <c r="BE167" i="21"/>
  <c r="BF167" i="21"/>
  <c r="BG167" i="21"/>
  <c r="BH167" i="21"/>
  <c r="BI167" i="21"/>
  <c r="BJ167" i="21"/>
  <c r="BK167" i="21"/>
  <c r="BL167" i="21"/>
  <c r="BM167" i="21"/>
  <c r="BN167" i="21"/>
  <c r="BO167" i="21"/>
  <c r="BP167" i="21"/>
  <c r="BQ167" i="21"/>
  <c r="BR167" i="21"/>
  <c r="BS167" i="21"/>
  <c r="BT167" i="21"/>
  <c r="J168" i="21"/>
  <c r="K168" i="21"/>
  <c r="L168" i="21"/>
  <c r="M168" i="21"/>
  <c r="N168" i="21"/>
  <c r="O168" i="21"/>
  <c r="P168" i="21"/>
  <c r="Q168" i="21"/>
  <c r="R168" i="21"/>
  <c r="S168" i="21"/>
  <c r="T168" i="21"/>
  <c r="U168" i="21"/>
  <c r="W168" i="21"/>
  <c r="X168" i="21"/>
  <c r="Y168" i="21"/>
  <c r="Z168" i="21"/>
  <c r="AA168" i="21"/>
  <c r="AB168" i="21"/>
  <c r="AC168" i="21"/>
  <c r="AD168" i="21"/>
  <c r="AE168" i="21"/>
  <c r="AF168" i="21"/>
  <c r="AG168" i="21"/>
  <c r="AH168" i="21"/>
  <c r="AJ168" i="21"/>
  <c r="AK168" i="21"/>
  <c r="AL168" i="21"/>
  <c r="AM168" i="21"/>
  <c r="AN168" i="21"/>
  <c r="AO168" i="21"/>
  <c r="AP168" i="21"/>
  <c r="AQ168" i="21"/>
  <c r="AR168" i="21"/>
  <c r="AS168" i="21"/>
  <c r="AT168" i="21"/>
  <c r="AU168" i="21"/>
  <c r="AV168" i="21"/>
  <c r="AW168" i="21"/>
  <c r="AX168" i="21"/>
  <c r="AY168" i="21"/>
  <c r="AZ168" i="21"/>
  <c r="BA168" i="21"/>
  <c r="BB168" i="21"/>
  <c r="BC168" i="21"/>
  <c r="BD168" i="21"/>
  <c r="BE168" i="21"/>
  <c r="BF168" i="21"/>
  <c r="BG168" i="21"/>
  <c r="BH168" i="21"/>
  <c r="BI168" i="21"/>
  <c r="BJ168" i="21"/>
  <c r="BK168" i="21"/>
  <c r="BL168" i="21"/>
  <c r="BM168" i="21"/>
  <c r="BN168" i="21"/>
  <c r="BO168" i="21"/>
  <c r="BP168" i="21"/>
  <c r="BQ168" i="21"/>
  <c r="BR168" i="21"/>
  <c r="BS168" i="21"/>
  <c r="BT168" i="21"/>
  <c r="J169" i="21"/>
  <c r="K169" i="21"/>
  <c r="L169" i="21"/>
  <c r="M169" i="21"/>
  <c r="N169" i="21"/>
  <c r="O169" i="21"/>
  <c r="P169" i="21"/>
  <c r="Q169" i="21"/>
  <c r="R169" i="21"/>
  <c r="S169" i="21"/>
  <c r="T169" i="21"/>
  <c r="U169" i="21"/>
  <c r="W169" i="21"/>
  <c r="X169" i="21"/>
  <c r="Y169" i="21"/>
  <c r="Z169" i="21"/>
  <c r="AA169" i="21"/>
  <c r="AB169" i="21"/>
  <c r="AC169" i="21"/>
  <c r="AD169" i="21"/>
  <c r="AE169" i="21"/>
  <c r="AF169" i="21"/>
  <c r="AG169" i="21"/>
  <c r="AH169" i="21"/>
  <c r="AJ169" i="21"/>
  <c r="AK169" i="21"/>
  <c r="AL169" i="21"/>
  <c r="AM169" i="21"/>
  <c r="AN169" i="21"/>
  <c r="AO169" i="21"/>
  <c r="AP169" i="21"/>
  <c r="AQ169" i="21"/>
  <c r="AR169" i="21"/>
  <c r="AS169" i="21"/>
  <c r="AT169" i="21"/>
  <c r="AU169" i="21"/>
  <c r="AV169" i="21"/>
  <c r="AW169" i="21"/>
  <c r="AX169" i="21"/>
  <c r="AY169" i="21"/>
  <c r="AZ169" i="21"/>
  <c r="BA169" i="21"/>
  <c r="BB169" i="21"/>
  <c r="BC169" i="21"/>
  <c r="BD169" i="21"/>
  <c r="BE169" i="21"/>
  <c r="BF169" i="21"/>
  <c r="BG169" i="21"/>
  <c r="BH169" i="21"/>
  <c r="BI169" i="21"/>
  <c r="BJ169" i="21"/>
  <c r="BK169" i="21"/>
  <c r="BL169" i="21"/>
  <c r="BM169" i="21"/>
  <c r="BN169" i="21"/>
  <c r="BO169" i="21"/>
  <c r="BP169" i="21"/>
  <c r="BQ169" i="21"/>
  <c r="BR169" i="21"/>
  <c r="BS169" i="21"/>
  <c r="BT169" i="21"/>
  <c r="J170" i="21"/>
  <c r="K170" i="21"/>
  <c r="L170" i="21"/>
  <c r="M170" i="21"/>
  <c r="N170" i="21"/>
  <c r="O170" i="21"/>
  <c r="P170" i="21"/>
  <c r="Q170" i="21"/>
  <c r="R170" i="21"/>
  <c r="S170" i="21"/>
  <c r="T170" i="21"/>
  <c r="U170" i="21"/>
  <c r="W170" i="21"/>
  <c r="X170" i="21"/>
  <c r="Y170" i="21"/>
  <c r="Z170" i="21"/>
  <c r="AA170" i="21"/>
  <c r="AB170" i="21"/>
  <c r="AC170" i="21"/>
  <c r="AD170" i="21"/>
  <c r="AE170" i="21"/>
  <c r="AF170" i="21"/>
  <c r="AG170" i="21"/>
  <c r="AH170" i="21"/>
  <c r="AJ170" i="21"/>
  <c r="AK170" i="21"/>
  <c r="AL170" i="21"/>
  <c r="AM170" i="21"/>
  <c r="AN170" i="21"/>
  <c r="AO170" i="21"/>
  <c r="AP170" i="21"/>
  <c r="AQ170" i="21"/>
  <c r="AR170" i="21"/>
  <c r="AS170" i="21"/>
  <c r="AT170" i="21"/>
  <c r="AU170" i="21"/>
  <c r="AV170" i="21"/>
  <c r="AW170" i="21"/>
  <c r="AX170" i="21"/>
  <c r="AY170" i="21"/>
  <c r="AZ170" i="21"/>
  <c r="BA170" i="21"/>
  <c r="BB170" i="21"/>
  <c r="BC170" i="21"/>
  <c r="BD170" i="21"/>
  <c r="BE170" i="21"/>
  <c r="BF170" i="21"/>
  <c r="BG170" i="21"/>
  <c r="BH170" i="21"/>
  <c r="BI170" i="21"/>
  <c r="BJ170" i="21"/>
  <c r="BK170" i="21"/>
  <c r="BL170" i="21"/>
  <c r="BM170" i="21"/>
  <c r="BN170" i="21"/>
  <c r="BO170" i="21"/>
  <c r="BP170" i="21"/>
  <c r="BQ170" i="21"/>
  <c r="BR170" i="21"/>
  <c r="BS170" i="21"/>
  <c r="BT170" i="21"/>
  <c r="J171" i="21"/>
  <c r="K171" i="21"/>
  <c r="L171" i="21"/>
  <c r="M171" i="21"/>
  <c r="N171" i="21"/>
  <c r="O171" i="21"/>
  <c r="P171" i="21"/>
  <c r="Q171" i="21"/>
  <c r="R171" i="21"/>
  <c r="S171" i="21"/>
  <c r="T171" i="21"/>
  <c r="U171" i="21"/>
  <c r="W171" i="21"/>
  <c r="X171" i="21"/>
  <c r="Y171" i="21"/>
  <c r="Z171" i="21"/>
  <c r="AA171" i="21"/>
  <c r="AB171" i="21"/>
  <c r="AC171" i="21"/>
  <c r="AD171" i="21"/>
  <c r="AE171" i="21"/>
  <c r="AF171" i="21"/>
  <c r="AG171" i="21"/>
  <c r="AH171" i="21"/>
  <c r="AJ171" i="21"/>
  <c r="AK171" i="21"/>
  <c r="AL171" i="21"/>
  <c r="AM171" i="21"/>
  <c r="AN171" i="21"/>
  <c r="AO171" i="21"/>
  <c r="AP171" i="21"/>
  <c r="AQ171" i="21"/>
  <c r="AR171" i="21"/>
  <c r="AS171" i="21"/>
  <c r="AT171" i="21"/>
  <c r="AU171" i="21"/>
  <c r="AV171" i="21"/>
  <c r="AW171" i="21"/>
  <c r="AX171" i="21"/>
  <c r="AY171" i="21"/>
  <c r="AZ171" i="21"/>
  <c r="BA171" i="21"/>
  <c r="BB171" i="21"/>
  <c r="BC171" i="21"/>
  <c r="BD171" i="21"/>
  <c r="BE171" i="21"/>
  <c r="BF171" i="21"/>
  <c r="BG171" i="21"/>
  <c r="BH171" i="21"/>
  <c r="BI171" i="21"/>
  <c r="BJ171" i="21"/>
  <c r="BK171" i="21"/>
  <c r="BL171" i="21"/>
  <c r="BM171" i="21"/>
  <c r="BN171" i="21"/>
  <c r="BO171" i="21"/>
  <c r="BP171" i="21"/>
  <c r="BQ171" i="21"/>
  <c r="BR171" i="21"/>
  <c r="BS171" i="21"/>
  <c r="BT171" i="21"/>
  <c r="J172" i="21"/>
  <c r="K172" i="21"/>
  <c r="L172" i="21"/>
  <c r="M172" i="21"/>
  <c r="N172" i="21"/>
  <c r="O172" i="21"/>
  <c r="P172" i="21"/>
  <c r="Q172" i="21"/>
  <c r="R172" i="21"/>
  <c r="S172" i="21"/>
  <c r="T172" i="21"/>
  <c r="U172" i="21"/>
  <c r="W172" i="21"/>
  <c r="X172" i="21"/>
  <c r="Y172" i="21"/>
  <c r="Z172" i="21"/>
  <c r="AA172" i="21"/>
  <c r="AB172" i="21"/>
  <c r="AC172" i="21"/>
  <c r="AD172" i="21"/>
  <c r="AE172" i="21"/>
  <c r="AF172" i="21"/>
  <c r="AG172" i="21"/>
  <c r="AH172" i="21"/>
  <c r="AJ172" i="21"/>
  <c r="AK172" i="21"/>
  <c r="AL172" i="21"/>
  <c r="AM172" i="21"/>
  <c r="AN172" i="21"/>
  <c r="AO172" i="21"/>
  <c r="AP172" i="21"/>
  <c r="AQ172" i="21"/>
  <c r="AR172" i="21"/>
  <c r="AS172" i="21"/>
  <c r="AT172" i="21"/>
  <c r="AU172" i="21"/>
  <c r="AV172" i="21"/>
  <c r="AW172" i="21"/>
  <c r="AX172" i="21"/>
  <c r="AY172" i="21"/>
  <c r="AZ172" i="21"/>
  <c r="BA172" i="21"/>
  <c r="BB172" i="21"/>
  <c r="BC172" i="21"/>
  <c r="BD172" i="21"/>
  <c r="BE172" i="21"/>
  <c r="BF172" i="21"/>
  <c r="BG172" i="21"/>
  <c r="BH172" i="21"/>
  <c r="BI172" i="21"/>
  <c r="BJ172" i="21"/>
  <c r="BK172" i="21"/>
  <c r="BL172" i="21"/>
  <c r="BM172" i="21"/>
  <c r="BN172" i="21"/>
  <c r="BO172" i="21"/>
  <c r="BP172" i="21"/>
  <c r="BQ172" i="21"/>
  <c r="BR172" i="21"/>
  <c r="BS172" i="21"/>
  <c r="BT172" i="21"/>
  <c r="J173" i="21"/>
  <c r="K173" i="21"/>
  <c r="L173" i="21"/>
  <c r="M173" i="21"/>
  <c r="N173" i="21"/>
  <c r="O173" i="21"/>
  <c r="P173" i="21"/>
  <c r="Q173" i="21"/>
  <c r="R173" i="21"/>
  <c r="S173" i="21"/>
  <c r="T173" i="21"/>
  <c r="U173" i="21"/>
  <c r="W173" i="21"/>
  <c r="X173" i="21"/>
  <c r="Y173" i="21"/>
  <c r="Z173" i="21"/>
  <c r="AA173" i="21"/>
  <c r="AB173" i="21"/>
  <c r="AC173" i="21"/>
  <c r="AD173" i="21"/>
  <c r="AE173" i="21"/>
  <c r="AF173" i="21"/>
  <c r="AG173" i="21"/>
  <c r="AH173" i="21"/>
  <c r="AJ173" i="21"/>
  <c r="AK173" i="21"/>
  <c r="AL173" i="21"/>
  <c r="AM173" i="21"/>
  <c r="AN173" i="21"/>
  <c r="AO173" i="21"/>
  <c r="AP173" i="21"/>
  <c r="AQ173" i="21"/>
  <c r="AR173" i="21"/>
  <c r="AS173" i="21"/>
  <c r="AT173" i="21"/>
  <c r="AU173" i="21"/>
  <c r="AV173" i="21"/>
  <c r="AW173" i="21"/>
  <c r="AX173" i="21"/>
  <c r="AY173" i="21"/>
  <c r="AZ173" i="21"/>
  <c r="BA173" i="21"/>
  <c r="BB173" i="21"/>
  <c r="BC173" i="21"/>
  <c r="BD173" i="21"/>
  <c r="BE173" i="21"/>
  <c r="BF173" i="21"/>
  <c r="BG173" i="21"/>
  <c r="BH173" i="21"/>
  <c r="BI173" i="21"/>
  <c r="BJ173" i="21"/>
  <c r="BK173" i="21"/>
  <c r="BL173" i="21"/>
  <c r="BM173" i="21"/>
  <c r="BN173" i="21"/>
  <c r="BO173" i="21"/>
  <c r="BP173" i="21"/>
  <c r="BQ173" i="21"/>
  <c r="BR173" i="21"/>
  <c r="BS173" i="21"/>
  <c r="BT173" i="21"/>
  <c r="J174" i="21"/>
  <c r="K174" i="21"/>
  <c r="L174" i="21"/>
  <c r="M174" i="21"/>
  <c r="N174" i="21"/>
  <c r="O174" i="21"/>
  <c r="P174" i="21"/>
  <c r="Q174" i="21"/>
  <c r="R174" i="21"/>
  <c r="S174" i="21"/>
  <c r="T174" i="21"/>
  <c r="U174" i="21"/>
  <c r="W174" i="21"/>
  <c r="X174" i="21"/>
  <c r="Y174" i="21"/>
  <c r="Z174" i="21"/>
  <c r="AA174" i="21"/>
  <c r="AB174" i="21"/>
  <c r="AC174" i="21"/>
  <c r="AD174" i="21"/>
  <c r="AE174" i="21"/>
  <c r="AF174" i="21"/>
  <c r="AG174" i="21"/>
  <c r="AH174" i="21"/>
  <c r="AJ174" i="21"/>
  <c r="AK174" i="21"/>
  <c r="AL174" i="21"/>
  <c r="AM174" i="21"/>
  <c r="AN174" i="21"/>
  <c r="AO174" i="21"/>
  <c r="AP174" i="21"/>
  <c r="AQ174" i="21"/>
  <c r="AR174" i="21"/>
  <c r="AS174" i="21"/>
  <c r="AT174" i="21"/>
  <c r="AU174" i="21"/>
  <c r="AV174" i="21"/>
  <c r="AW174" i="21"/>
  <c r="AX174" i="21"/>
  <c r="AY174" i="21"/>
  <c r="AZ174" i="21"/>
  <c r="BA174" i="21"/>
  <c r="BB174" i="21"/>
  <c r="BC174" i="21"/>
  <c r="BD174" i="21"/>
  <c r="BE174" i="21"/>
  <c r="BF174" i="21"/>
  <c r="BG174" i="21"/>
  <c r="BH174" i="21"/>
  <c r="BI174" i="21"/>
  <c r="BJ174" i="21"/>
  <c r="BK174" i="21"/>
  <c r="BL174" i="21"/>
  <c r="BM174" i="21"/>
  <c r="BN174" i="21"/>
  <c r="BO174" i="21"/>
  <c r="BP174" i="21"/>
  <c r="BQ174" i="21"/>
  <c r="BR174" i="21"/>
  <c r="BS174" i="21"/>
  <c r="BT174" i="21"/>
  <c r="J175" i="21"/>
  <c r="K175" i="21"/>
  <c r="L175" i="21"/>
  <c r="M175" i="21"/>
  <c r="N175" i="21"/>
  <c r="O175" i="21"/>
  <c r="P175" i="21"/>
  <c r="Q175" i="21"/>
  <c r="R175" i="21"/>
  <c r="S175" i="21"/>
  <c r="T175" i="21"/>
  <c r="U175" i="21"/>
  <c r="W175" i="21"/>
  <c r="X175" i="21"/>
  <c r="Y175" i="21"/>
  <c r="Z175" i="21"/>
  <c r="AA175" i="21"/>
  <c r="AB175" i="21"/>
  <c r="AC175" i="21"/>
  <c r="AD175" i="21"/>
  <c r="AE175" i="21"/>
  <c r="AF175" i="21"/>
  <c r="AG175" i="21"/>
  <c r="AH175" i="21"/>
  <c r="AJ175" i="21"/>
  <c r="AK175" i="21"/>
  <c r="AL175" i="21"/>
  <c r="AM175" i="21"/>
  <c r="AN175" i="21"/>
  <c r="AO175" i="21"/>
  <c r="AP175" i="21"/>
  <c r="AQ175" i="21"/>
  <c r="AR175" i="21"/>
  <c r="AS175" i="21"/>
  <c r="AT175" i="21"/>
  <c r="AU175" i="21"/>
  <c r="AV175" i="21"/>
  <c r="AW175" i="21"/>
  <c r="AX175" i="21"/>
  <c r="AY175" i="21"/>
  <c r="AZ175" i="21"/>
  <c r="BA175" i="21"/>
  <c r="BB175" i="21"/>
  <c r="BC175" i="21"/>
  <c r="BD175" i="21"/>
  <c r="BE175" i="21"/>
  <c r="BF175" i="21"/>
  <c r="BG175" i="21"/>
  <c r="BH175" i="21"/>
  <c r="BI175" i="21"/>
  <c r="BJ175" i="21"/>
  <c r="BK175" i="21"/>
  <c r="BL175" i="21"/>
  <c r="BM175" i="21"/>
  <c r="BN175" i="21"/>
  <c r="BO175" i="21"/>
  <c r="BP175" i="21"/>
  <c r="BQ175" i="21"/>
  <c r="BR175" i="21"/>
  <c r="BS175" i="21"/>
  <c r="BT175" i="21"/>
  <c r="J176" i="21"/>
  <c r="K176" i="21"/>
  <c r="L176" i="21"/>
  <c r="M176" i="21"/>
  <c r="N176" i="21"/>
  <c r="O176" i="21"/>
  <c r="P176" i="21"/>
  <c r="Q176" i="21"/>
  <c r="R176" i="21"/>
  <c r="S176" i="21"/>
  <c r="T176" i="21"/>
  <c r="U176" i="21"/>
  <c r="W176" i="21"/>
  <c r="X176" i="21"/>
  <c r="Y176" i="21"/>
  <c r="Z176" i="21"/>
  <c r="AA176" i="21"/>
  <c r="AB176" i="21"/>
  <c r="AC176" i="21"/>
  <c r="AD176" i="21"/>
  <c r="AE176" i="21"/>
  <c r="AF176" i="21"/>
  <c r="AG176" i="21"/>
  <c r="AH176" i="21"/>
  <c r="AJ176" i="21"/>
  <c r="AK176" i="21"/>
  <c r="AL176" i="21"/>
  <c r="AM176" i="21"/>
  <c r="AN176" i="21"/>
  <c r="AO176" i="21"/>
  <c r="AP176" i="21"/>
  <c r="AQ176" i="21"/>
  <c r="AR176" i="21"/>
  <c r="AS176" i="21"/>
  <c r="AT176" i="21"/>
  <c r="AU176" i="21"/>
  <c r="AV176" i="21"/>
  <c r="AW176" i="21"/>
  <c r="AX176" i="21"/>
  <c r="AY176" i="21"/>
  <c r="AZ176" i="21"/>
  <c r="BA176" i="21"/>
  <c r="BB176" i="21"/>
  <c r="BC176" i="21"/>
  <c r="BD176" i="21"/>
  <c r="BE176" i="21"/>
  <c r="BF176" i="21"/>
  <c r="BG176" i="21"/>
  <c r="BH176" i="21"/>
  <c r="BI176" i="21"/>
  <c r="BJ176" i="21"/>
  <c r="BK176" i="21"/>
  <c r="BL176" i="21"/>
  <c r="BM176" i="21"/>
  <c r="BN176" i="21"/>
  <c r="BO176" i="21"/>
  <c r="BP176" i="21"/>
  <c r="BQ176" i="21"/>
  <c r="BR176" i="21"/>
  <c r="BS176" i="21"/>
  <c r="BT176" i="21"/>
  <c r="J177" i="21"/>
  <c r="K177" i="21"/>
  <c r="L177" i="21"/>
  <c r="M177" i="21"/>
  <c r="N177" i="21"/>
  <c r="O177" i="21"/>
  <c r="P177" i="21"/>
  <c r="Q177" i="21"/>
  <c r="R177" i="21"/>
  <c r="S177" i="21"/>
  <c r="T177" i="21"/>
  <c r="U177" i="21"/>
  <c r="W177" i="21"/>
  <c r="X177" i="21"/>
  <c r="Y177" i="21"/>
  <c r="Z177" i="21"/>
  <c r="AA177" i="21"/>
  <c r="AB177" i="21"/>
  <c r="AC177" i="21"/>
  <c r="AD177" i="21"/>
  <c r="AE177" i="21"/>
  <c r="AF177" i="21"/>
  <c r="AG177" i="21"/>
  <c r="AH177" i="21"/>
  <c r="AJ177" i="21"/>
  <c r="AK177" i="21"/>
  <c r="AL177" i="21"/>
  <c r="AM177" i="21"/>
  <c r="AN177" i="21"/>
  <c r="AO177" i="21"/>
  <c r="AP177" i="21"/>
  <c r="AQ177" i="21"/>
  <c r="AR177" i="21"/>
  <c r="AS177" i="21"/>
  <c r="AT177" i="21"/>
  <c r="AU177" i="21"/>
  <c r="AV177" i="21"/>
  <c r="AW177" i="21"/>
  <c r="AX177" i="21"/>
  <c r="AY177" i="21"/>
  <c r="AZ177" i="21"/>
  <c r="BA177" i="21"/>
  <c r="BB177" i="21"/>
  <c r="BC177" i="21"/>
  <c r="BD177" i="21"/>
  <c r="BE177" i="21"/>
  <c r="BF177" i="21"/>
  <c r="BG177" i="21"/>
  <c r="BH177" i="21"/>
  <c r="BI177" i="21"/>
  <c r="BJ177" i="21"/>
  <c r="BK177" i="21"/>
  <c r="BL177" i="21"/>
  <c r="BM177" i="21"/>
  <c r="BN177" i="21"/>
  <c r="BO177" i="21"/>
  <c r="BP177" i="21"/>
  <c r="BQ177" i="21"/>
  <c r="BR177" i="21"/>
  <c r="BS177" i="21"/>
  <c r="BT177" i="21"/>
  <c r="J178" i="21"/>
  <c r="K178" i="21"/>
  <c r="L178" i="21"/>
  <c r="M178" i="21"/>
  <c r="N178" i="21"/>
  <c r="O178" i="21"/>
  <c r="P178" i="21"/>
  <c r="Q178" i="21"/>
  <c r="R178" i="21"/>
  <c r="S178" i="21"/>
  <c r="T178" i="21"/>
  <c r="U178" i="21"/>
  <c r="W178" i="21"/>
  <c r="X178" i="21"/>
  <c r="Y178" i="21"/>
  <c r="Z178" i="21"/>
  <c r="AA178" i="21"/>
  <c r="AB178" i="21"/>
  <c r="AC178" i="21"/>
  <c r="AD178" i="21"/>
  <c r="AE178" i="21"/>
  <c r="AF178" i="21"/>
  <c r="AG178" i="21"/>
  <c r="AH178" i="21"/>
  <c r="AJ178" i="21"/>
  <c r="AK178" i="21"/>
  <c r="AL178" i="21"/>
  <c r="AM178" i="21"/>
  <c r="AN178" i="21"/>
  <c r="AO178" i="21"/>
  <c r="AP178" i="21"/>
  <c r="AQ178" i="21"/>
  <c r="AR178" i="21"/>
  <c r="AS178" i="21"/>
  <c r="AT178" i="21"/>
  <c r="AU178" i="21"/>
  <c r="AV178" i="21"/>
  <c r="AW178" i="21"/>
  <c r="AX178" i="21"/>
  <c r="AY178" i="21"/>
  <c r="AZ178" i="21"/>
  <c r="BA178" i="21"/>
  <c r="BB178" i="21"/>
  <c r="BC178" i="21"/>
  <c r="BD178" i="21"/>
  <c r="BE178" i="21"/>
  <c r="BF178" i="21"/>
  <c r="BG178" i="21"/>
  <c r="BH178" i="21"/>
  <c r="BI178" i="21"/>
  <c r="BJ178" i="21"/>
  <c r="BK178" i="21"/>
  <c r="BL178" i="21"/>
  <c r="BM178" i="21"/>
  <c r="BN178" i="21"/>
  <c r="BO178" i="21"/>
  <c r="BP178" i="21"/>
  <c r="BQ178" i="21"/>
  <c r="BR178" i="21"/>
  <c r="BS178" i="21"/>
  <c r="BT178" i="21"/>
  <c r="J179" i="21"/>
  <c r="K179" i="21"/>
  <c r="L179" i="21"/>
  <c r="M179" i="21"/>
  <c r="N179" i="21"/>
  <c r="O179" i="21"/>
  <c r="P179" i="21"/>
  <c r="Q179" i="21"/>
  <c r="R179" i="21"/>
  <c r="S179" i="21"/>
  <c r="T179" i="21"/>
  <c r="U179" i="21"/>
  <c r="W179" i="21"/>
  <c r="X179" i="21"/>
  <c r="Y179" i="21"/>
  <c r="Z179" i="21"/>
  <c r="AA179" i="21"/>
  <c r="AB179" i="21"/>
  <c r="AC179" i="21"/>
  <c r="AD179" i="21"/>
  <c r="AE179" i="21"/>
  <c r="AF179" i="21"/>
  <c r="AG179" i="21"/>
  <c r="AH179" i="21"/>
  <c r="AJ179" i="21"/>
  <c r="AK179" i="21"/>
  <c r="AL179" i="21"/>
  <c r="AM179" i="21"/>
  <c r="AN179" i="21"/>
  <c r="AO179" i="21"/>
  <c r="AP179" i="21"/>
  <c r="AQ179" i="21"/>
  <c r="AR179" i="21"/>
  <c r="AS179" i="21"/>
  <c r="AT179" i="21"/>
  <c r="AU179" i="21"/>
  <c r="AV179" i="21"/>
  <c r="AW179" i="21"/>
  <c r="AX179" i="21"/>
  <c r="AY179" i="21"/>
  <c r="AZ179" i="21"/>
  <c r="BA179" i="21"/>
  <c r="BB179" i="21"/>
  <c r="BC179" i="21"/>
  <c r="BD179" i="21"/>
  <c r="BE179" i="21"/>
  <c r="BF179" i="21"/>
  <c r="BG179" i="21"/>
  <c r="BH179" i="21"/>
  <c r="BI179" i="21"/>
  <c r="BJ179" i="21"/>
  <c r="BK179" i="21"/>
  <c r="BL179" i="21"/>
  <c r="BM179" i="21"/>
  <c r="BN179" i="21"/>
  <c r="BO179" i="21"/>
  <c r="BP179" i="21"/>
  <c r="BQ179" i="21"/>
  <c r="BR179" i="21"/>
  <c r="BS179" i="21"/>
  <c r="BT179" i="21"/>
  <c r="J180" i="21"/>
  <c r="K180" i="21"/>
  <c r="L180" i="21"/>
  <c r="M180" i="21"/>
  <c r="N180" i="21"/>
  <c r="O180" i="21"/>
  <c r="P180" i="21"/>
  <c r="Q180" i="21"/>
  <c r="R180" i="21"/>
  <c r="S180" i="21"/>
  <c r="T180" i="21"/>
  <c r="U180" i="21"/>
  <c r="W180" i="21"/>
  <c r="X180" i="21"/>
  <c r="Y180" i="21"/>
  <c r="Z180" i="21"/>
  <c r="AA180" i="21"/>
  <c r="AB180" i="21"/>
  <c r="AC180" i="21"/>
  <c r="AD180" i="21"/>
  <c r="AE180" i="21"/>
  <c r="AF180" i="21"/>
  <c r="AG180" i="21"/>
  <c r="AH180" i="21"/>
  <c r="AJ180" i="21"/>
  <c r="AK180" i="21"/>
  <c r="AL180" i="21"/>
  <c r="AM180" i="21"/>
  <c r="AN180" i="21"/>
  <c r="AO180" i="21"/>
  <c r="AP180" i="21"/>
  <c r="AQ180" i="21"/>
  <c r="AR180" i="21"/>
  <c r="AS180" i="21"/>
  <c r="AT180" i="21"/>
  <c r="AU180" i="21"/>
  <c r="AV180" i="21"/>
  <c r="AW180" i="21"/>
  <c r="AX180" i="21"/>
  <c r="AY180" i="21"/>
  <c r="AZ180" i="21"/>
  <c r="BA180" i="21"/>
  <c r="BB180" i="21"/>
  <c r="BC180" i="21"/>
  <c r="BD180" i="21"/>
  <c r="BE180" i="21"/>
  <c r="BF180" i="21"/>
  <c r="BG180" i="21"/>
  <c r="BH180" i="21"/>
  <c r="BI180" i="21"/>
  <c r="BJ180" i="21"/>
  <c r="BK180" i="21"/>
  <c r="BL180" i="21"/>
  <c r="BM180" i="21"/>
  <c r="BN180" i="21"/>
  <c r="BO180" i="21"/>
  <c r="BP180" i="21"/>
  <c r="BQ180" i="21"/>
  <c r="BR180" i="21"/>
  <c r="BS180" i="21"/>
  <c r="BT180" i="21"/>
  <c r="J181" i="21"/>
  <c r="K181" i="21"/>
  <c r="L181" i="21"/>
  <c r="M181" i="21"/>
  <c r="N181" i="21"/>
  <c r="O181" i="21"/>
  <c r="P181" i="21"/>
  <c r="Q181" i="21"/>
  <c r="R181" i="21"/>
  <c r="S181" i="21"/>
  <c r="T181" i="21"/>
  <c r="U181" i="21"/>
  <c r="W181" i="21"/>
  <c r="X181" i="21"/>
  <c r="Y181" i="21"/>
  <c r="Z181" i="21"/>
  <c r="AA181" i="21"/>
  <c r="AB181" i="21"/>
  <c r="AC181" i="21"/>
  <c r="AD181" i="21"/>
  <c r="AE181" i="21"/>
  <c r="AF181" i="21"/>
  <c r="AG181" i="21"/>
  <c r="AH181" i="21"/>
  <c r="AJ181" i="21"/>
  <c r="AK181" i="21"/>
  <c r="AL181" i="21"/>
  <c r="AM181" i="21"/>
  <c r="AN181" i="21"/>
  <c r="AO181" i="21"/>
  <c r="AP181" i="21"/>
  <c r="AQ181" i="21"/>
  <c r="AR181" i="21"/>
  <c r="AS181" i="21"/>
  <c r="AT181" i="21"/>
  <c r="AU181" i="21"/>
  <c r="AV181" i="21"/>
  <c r="AW181" i="21"/>
  <c r="AX181" i="21"/>
  <c r="AY181" i="21"/>
  <c r="AZ181" i="21"/>
  <c r="BA181" i="21"/>
  <c r="BB181" i="21"/>
  <c r="BC181" i="21"/>
  <c r="BD181" i="21"/>
  <c r="BE181" i="21"/>
  <c r="BF181" i="21"/>
  <c r="BG181" i="21"/>
  <c r="BH181" i="21"/>
  <c r="BI181" i="21"/>
  <c r="BJ181" i="21"/>
  <c r="BK181" i="21"/>
  <c r="BL181" i="21"/>
  <c r="BM181" i="21"/>
  <c r="BN181" i="21"/>
  <c r="BO181" i="21"/>
  <c r="BP181" i="21"/>
  <c r="BQ181" i="21"/>
  <c r="BR181" i="21"/>
  <c r="BS181" i="21"/>
  <c r="BT181" i="21"/>
  <c r="J182" i="21"/>
  <c r="K182" i="21"/>
  <c r="L182" i="21"/>
  <c r="M182" i="21"/>
  <c r="N182" i="21"/>
  <c r="O182" i="21"/>
  <c r="P182" i="21"/>
  <c r="Q182" i="21"/>
  <c r="R182" i="21"/>
  <c r="S182" i="21"/>
  <c r="T182" i="21"/>
  <c r="U182" i="21"/>
  <c r="W182" i="21"/>
  <c r="X182" i="21"/>
  <c r="Y182" i="21"/>
  <c r="Z182" i="21"/>
  <c r="AA182" i="21"/>
  <c r="AB182" i="21"/>
  <c r="AC182" i="21"/>
  <c r="AD182" i="21"/>
  <c r="AE182" i="21"/>
  <c r="AF182" i="21"/>
  <c r="AG182" i="21"/>
  <c r="AH182" i="21"/>
  <c r="AJ182" i="21"/>
  <c r="AK182" i="21"/>
  <c r="AL182" i="21"/>
  <c r="AM182" i="21"/>
  <c r="AN182" i="21"/>
  <c r="AO182" i="21"/>
  <c r="AP182" i="21"/>
  <c r="AQ182" i="21"/>
  <c r="AR182" i="21"/>
  <c r="AS182" i="21"/>
  <c r="AT182" i="21"/>
  <c r="AU182" i="21"/>
  <c r="AV182" i="21"/>
  <c r="AW182" i="21"/>
  <c r="AX182" i="21"/>
  <c r="AY182" i="21"/>
  <c r="AZ182" i="21"/>
  <c r="BA182" i="21"/>
  <c r="BB182" i="21"/>
  <c r="BC182" i="21"/>
  <c r="BD182" i="21"/>
  <c r="BE182" i="21"/>
  <c r="BF182" i="21"/>
  <c r="BG182" i="21"/>
  <c r="BH182" i="21"/>
  <c r="BI182" i="21"/>
  <c r="BJ182" i="21"/>
  <c r="BK182" i="21"/>
  <c r="BL182" i="21"/>
  <c r="BM182" i="21"/>
  <c r="BN182" i="21"/>
  <c r="BO182" i="21"/>
  <c r="BP182" i="21"/>
  <c r="BQ182" i="21"/>
  <c r="BR182" i="21"/>
  <c r="BS182" i="21"/>
  <c r="BT182" i="21"/>
  <c r="J183" i="21"/>
  <c r="K183" i="21"/>
  <c r="L183" i="21"/>
  <c r="M183" i="21"/>
  <c r="N183" i="21"/>
  <c r="O183" i="21"/>
  <c r="P183" i="21"/>
  <c r="Q183" i="21"/>
  <c r="R183" i="21"/>
  <c r="S183" i="21"/>
  <c r="T183" i="21"/>
  <c r="U183" i="21"/>
  <c r="W183" i="21"/>
  <c r="X183" i="21"/>
  <c r="Y183" i="21"/>
  <c r="Z183" i="21"/>
  <c r="AA183" i="21"/>
  <c r="AB183" i="21"/>
  <c r="AC183" i="21"/>
  <c r="AD183" i="21"/>
  <c r="AE183" i="21"/>
  <c r="AF183" i="21"/>
  <c r="AG183" i="21"/>
  <c r="AH183" i="21"/>
  <c r="AJ183" i="21"/>
  <c r="AK183" i="21"/>
  <c r="AL183" i="21"/>
  <c r="AM183" i="21"/>
  <c r="AN183" i="21"/>
  <c r="AO183" i="21"/>
  <c r="AP183" i="21"/>
  <c r="AQ183" i="21"/>
  <c r="AR183" i="21"/>
  <c r="AS183" i="21"/>
  <c r="AT183" i="21"/>
  <c r="AU183" i="21"/>
  <c r="AV183" i="21"/>
  <c r="AW183" i="21"/>
  <c r="AX183" i="21"/>
  <c r="AY183" i="21"/>
  <c r="AZ183" i="21"/>
  <c r="BA183" i="21"/>
  <c r="BB183" i="21"/>
  <c r="BC183" i="21"/>
  <c r="BD183" i="21"/>
  <c r="BE183" i="21"/>
  <c r="BF183" i="21"/>
  <c r="BG183" i="21"/>
  <c r="BH183" i="21"/>
  <c r="BI183" i="21"/>
  <c r="BJ183" i="21"/>
  <c r="BK183" i="21"/>
  <c r="BL183" i="21"/>
  <c r="BM183" i="21"/>
  <c r="BN183" i="21"/>
  <c r="BO183" i="21"/>
  <c r="BP183" i="21"/>
  <c r="BQ183" i="21"/>
  <c r="BR183" i="21"/>
  <c r="BS183" i="21"/>
  <c r="BT183" i="21"/>
  <c r="J184" i="21"/>
  <c r="K184" i="21"/>
  <c r="L184" i="21"/>
  <c r="M184" i="21"/>
  <c r="N184" i="21"/>
  <c r="O184" i="21"/>
  <c r="P184" i="21"/>
  <c r="Q184" i="21"/>
  <c r="R184" i="21"/>
  <c r="S184" i="21"/>
  <c r="T184" i="21"/>
  <c r="U184" i="21"/>
  <c r="W184" i="21"/>
  <c r="X184" i="21"/>
  <c r="Y184" i="21"/>
  <c r="Z184" i="21"/>
  <c r="AA184" i="21"/>
  <c r="AB184" i="21"/>
  <c r="AC184" i="21"/>
  <c r="AD184" i="21"/>
  <c r="AE184" i="21"/>
  <c r="AF184" i="21"/>
  <c r="AG184" i="21"/>
  <c r="AH184" i="21"/>
  <c r="AJ184" i="21"/>
  <c r="AK184" i="21"/>
  <c r="AL184" i="21"/>
  <c r="AM184" i="21"/>
  <c r="AN184" i="21"/>
  <c r="AO184" i="21"/>
  <c r="AP184" i="21"/>
  <c r="AQ184" i="21"/>
  <c r="AR184" i="21"/>
  <c r="AS184" i="21"/>
  <c r="AT184" i="21"/>
  <c r="AU184" i="21"/>
  <c r="AV184" i="21"/>
  <c r="AW184" i="21"/>
  <c r="AX184" i="21"/>
  <c r="AY184" i="21"/>
  <c r="AZ184" i="21"/>
  <c r="BA184" i="21"/>
  <c r="BB184" i="21"/>
  <c r="BC184" i="21"/>
  <c r="BD184" i="21"/>
  <c r="BE184" i="21"/>
  <c r="BF184" i="21"/>
  <c r="BG184" i="21"/>
  <c r="BH184" i="21"/>
  <c r="BI184" i="21"/>
  <c r="BJ184" i="21"/>
  <c r="BK184" i="21"/>
  <c r="BL184" i="21"/>
  <c r="BM184" i="21"/>
  <c r="BN184" i="21"/>
  <c r="BO184" i="21"/>
  <c r="BP184" i="21"/>
  <c r="BQ184" i="21"/>
  <c r="BR184" i="21"/>
  <c r="BS184" i="21"/>
  <c r="BT184" i="21"/>
  <c r="J185" i="21"/>
  <c r="K185" i="21"/>
  <c r="L185" i="21"/>
  <c r="M185" i="21"/>
  <c r="N185" i="21"/>
  <c r="O185" i="21"/>
  <c r="P185" i="21"/>
  <c r="Q185" i="21"/>
  <c r="R185" i="21"/>
  <c r="S185" i="21"/>
  <c r="T185" i="21"/>
  <c r="U185" i="21"/>
  <c r="W185" i="21"/>
  <c r="X185" i="21"/>
  <c r="Y185" i="21"/>
  <c r="Z185" i="21"/>
  <c r="AA185" i="21"/>
  <c r="AB185" i="21"/>
  <c r="AC185" i="21"/>
  <c r="AD185" i="21"/>
  <c r="AE185" i="21"/>
  <c r="AF185" i="21"/>
  <c r="AG185" i="21"/>
  <c r="AH185" i="21"/>
  <c r="AJ185" i="21"/>
  <c r="AK185" i="21"/>
  <c r="AL185" i="21"/>
  <c r="AM185" i="21"/>
  <c r="AN185" i="21"/>
  <c r="AO185" i="21"/>
  <c r="AP185" i="21"/>
  <c r="AQ185" i="21"/>
  <c r="AR185" i="21"/>
  <c r="AS185" i="21"/>
  <c r="AT185" i="21"/>
  <c r="AU185" i="21"/>
  <c r="AV185" i="21"/>
  <c r="AW185" i="21"/>
  <c r="AX185" i="21"/>
  <c r="AY185" i="21"/>
  <c r="AZ185" i="21"/>
  <c r="BA185" i="21"/>
  <c r="BB185" i="21"/>
  <c r="BC185" i="21"/>
  <c r="BD185" i="21"/>
  <c r="BE185" i="21"/>
  <c r="BF185" i="21"/>
  <c r="BG185" i="21"/>
  <c r="BH185" i="21"/>
  <c r="BI185" i="21"/>
  <c r="BJ185" i="21"/>
  <c r="BK185" i="21"/>
  <c r="BL185" i="21"/>
  <c r="BM185" i="21"/>
  <c r="BN185" i="21"/>
  <c r="BO185" i="21"/>
  <c r="BP185" i="21"/>
  <c r="BQ185" i="21"/>
  <c r="BR185" i="21"/>
  <c r="BS185" i="21"/>
  <c r="BT185" i="21"/>
  <c r="J186" i="21"/>
  <c r="K186" i="21"/>
  <c r="L186" i="21"/>
  <c r="M186" i="21"/>
  <c r="N186" i="21"/>
  <c r="O186" i="21"/>
  <c r="P186" i="21"/>
  <c r="Q186" i="21"/>
  <c r="R186" i="21"/>
  <c r="S186" i="21"/>
  <c r="T186" i="21"/>
  <c r="U186" i="21"/>
  <c r="W186" i="21"/>
  <c r="X186" i="21"/>
  <c r="Y186" i="21"/>
  <c r="Z186" i="21"/>
  <c r="AA186" i="21"/>
  <c r="AB186" i="21"/>
  <c r="AC186" i="21"/>
  <c r="AD186" i="21"/>
  <c r="AE186" i="21"/>
  <c r="AF186" i="21"/>
  <c r="AG186" i="21"/>
  <c r="AH186" i="21"/>
  <c r="AJ186" i="21"/>
  <c r="AK186" i="21"/>
  <c r="AL186" i="21"/>
  <c r="AM186" i="21"/>
  <c r="AN186" i="21"/>
  <c r="AO186" i="21"/>
  <c r="AP186" i="21"/>
  <c r="AQ186" i="21"/>
  <c r="AR186" i="21"/>
  <c r="AS186" i="21"/>
  <c r="AT186" i="21"/>
  <c r="AU186" i="21"/>
  <c r="AV186" i="21"/>
  <c r="AW186" i="21"/>
  <c r="AX186" i="21"/>
  <c r="AY186" i="21"/>
  <c r="AZ186" i="21"/>
  <c r="BA186" i="21"/>
  <c r="BB186" i="21"/>
  <c r="BC186" i="21"/>
  <c r="BD186" i="21"/>
  <c r="BE186" i="21"/>
  <c r="BF186" i="21"/>
  <c r="BG186" i="21"/>
  <c r="BH186" i="21"/>
  <c r="BI186" i="21"/>
  <c r="BJ186" i="21"/>
  <c r="BK186" i="21"/>
  <c r="BL186" i="21"/>
  <c r="BM186" i="21"/>
  <c r="BN186" i="21"/>
  <c r="BO186" i="21"/>
  <c r="BP186" i="21"/>
  <c r="BQ186" i="21"/>
  <c r="BR186" i="21"/>
  <c r="BS186" i="21"/>
  <c r="BT186" i="21"/>
  <c r="J187" i="21"/>
  <c r="K187" i="21"/>
  <c r="L187" i="21"/>
  <c r="M187" i="21"/>
  <c r="N187" i="21"/>
  <c r="O187" i="21"/>
  <c r="P187" i="21"/>
  <c r="Q187" i="21"/>
  <c r="R187" i="21"/>
  <c r="S187" i="21"/>
  <c r="T187" i="21"/>
  <c r="U187" i="21"/>
  <c r="W187" i="21"/>
  <c r="X187" i="21"/>
  <c r="Y187" i="21"/>
  <c r="Z187" i="21"/>
  <c r="AA187" i="21"/>
  <c r="AB187" i="21"/>
  <c r="AC187" i="21"/>
  <c r="AD187" i="21"/>
  <c r="AE187" i="21"/>
  <c r="AF187" i="21"/>
  <c r="AG187" i="21"/>
  <c r="AH187" i="21"/>
  <c r="AJ187" i="21"/>
  <c r="AK187" i="21"/>
  <c r="AL187" i="21"/>
  <c r="AM187" i="21"/>
  <c r="AN187" i="21"/>
  <c r="AO187" i="21"/>
  <c r="AP187" i="21"/>
  <c r="AQ187" i="21"/>
  <c r="AR187" i="21"/>
  <c r="AS187" i="21"/>
  <c r="AT187" i="21"/>
  <c r="AU187" i="21"/>
  <c r="AV187" i="21"/>
  <c r="AW187" i="21"/>
  <c r="AX187" i="21"/>
  <c r="AY187" i="21"/>
  <c r="AZ187" i="21"/>
  <c r="BA187" i="21"/>
  <c r="BB187" i="21"/>
  <c r="BC187" i="21"/>
  <c r="BD187" i="21"/>
  <c r="BE187" i="21"/>
  <c r="BF187" i="21"/>
  <c r="BG187" i="21"/>
  <c r="BH187" i="21"/>
  <c r="BI187" i="21"/>
  <c r="BJ187" i="21"/>
  <c r="BK187" i="21"/>
  <c r="BL187" i="21"/>
  <c r="BM187" i="21"/>
  <c r="BN187" i="21"/>
  <c r="BO187" i="21"/>
  <c r="BP187" i="21"/>
  <c r="BQ187" i="21"/>
  <c r="BR187" i="21"/>
  <c r="BS187" i="21"/>
  <c r="BT187" i="21"/>
  <c r="J188" i="21"/>
  <c r="K188" i="21"/>
  <c r="L188" i="21"/>
  <c r="M188" i="21"/>
  <c r="N188" i="21"/>
  <c r="O188" i="21"/>
  <c r="P188" i="21"/>
  <c r="Q188" i="21"/>
  <c r="R188" i="21"/>
  <c r="S188" i="21"/>
  <c r="T188" i="21"/>
  <c r="U188" i="21"/>
  <c r="W188" i="21"/>
  <c r="X188" i="21"/>
  <c r="Y188" i="21"/>
  <c r="Z188" i="21"/>
  <c r="AA188" i="21"/>
  <c r="AB188" i="21"/>
  <c r="AC188" i="21"/>
  <c r="AD188" i="21"/>
  <c r="AE188" i="21"/>
  <c r="AF188" i="21"/>
  <c r="AG188" i="21"/>
  <c r="AH188" i="21"/>
  <c r="AJ188" i="21"/>
  <c r="AK188" i="21"/>
  <c r="AL188" i="21"/>
  <c r="AM188" i="21"/>
  <c r="AN188" i="21"/>
  <c r="AO188" i="21"/>
  <c r="AP188" i="21"/>
  <c r="AQ188" i="21"/>
  <c r="AR188" i="21"/>
  <c r="AS188" i="21"/>
  <c r="AT188" i="21"/>
  <c r="AU188" i="21"/>
  <c r="AV188" i="21"/>
  <c r="AW188" i="21"/>
  <c r="AX188" i="21"/>
  <c r="AY188" i="21"/>
  <c r="AZ188" i="21"/>
  <c r="BA188" i="21"/>
  <c r="BB188" i="21"/>
  <c r="BC188" i="21"/>
  <c r="BD188" i="21"/>
  <c r="BE188" i="21"/>
  <c r="BF188" i="21"/>
  <c r="BG188" i="21"/>
  <c r="BH188" i="21"/>
  <c r="BI188" i="21"/>
  <c r="BJ188" i="21"/>
  <c r="BK188" i="21"/>
  <c r="BL188" i="21"/>
  <c r="BM188" i="21"/>
  <c r="BN188" i="21"/>
  <c r="BO188" i="21"/>
  <c r="BP188" i="21"/>
  <c r="BQ188" i="21"/>
  <c r="BR188" i="21"/>
  <c r="BS188" i="21"/>
  <c r="BT188" i="21"/>
  <c r="J189" i="21"/>
  <c r="K189" i="21"/>
  <c r="L189" i="21"/>
  <c r="M189" i="21"/>
  <c r="N189" i="21"/>
  <c r="O189" i="21"/>
  <c r="P189" i="21"/>
  <c r="Q189" i="21"/>
  <c r="R189" i="21"/>
  <c r="S189" i="21"/>
  <c r="T189" i="21"/>
  <c r="U189" i="21"/>
  <c r="W189" i="21"/>
  <c r="X189" i="21"/>
  <c r="Y189" i="21"/>
  <c r="Z189" i="21"/>
  <c r="AA189" i="21"/>
  <c r="AB189" i="21"/>
  <c r="AC189" i="21"/>
  <c r="AD189" i="21"/>
  <c r="AE189" i="21"/>
  <c r="AF189" i="21"/>
  <c r="AG189" i="21"/>
  <c r="AH189" i="21"/>
  <c r="AJ189" i="21"/>
  <c r="AK189" i="21"/>
  <c r="AL189" i="21"/>
  <c r="AM189" i="21"/>
  <c r="AN189" i="21"/>
  <c r="AO189" i="21"/>
  <c r="AP189" i="21"/>
  <c r="AQ189" i="21"/>
  <c r="AR189" i="21"/>
  <c r="AS189" i="21"/>
  <c r="AT189" i="21"/>
  <c r="AU189" i="21"/>
  <c r="AV189" i="21"/>
  <c r="AW189" i="21"/>
  <c r="AX189" i="21"/>
  <c r="AY189" i="21"/>
  <c r="AZ189" i="21"/>
  <c r="BA189" i="21"/>
  <c r="BB189" i="21"/>
  <c r="BC189" i="21"/>
  <c r="BD189" i="21"/>
  <c r="BE189" i="21"/>
  <c r="BF189" i="21"/>
  <c r="BG189" i="21"/>
  <c r="BH189" i="21"/>
  <c r="BI189" i="21"/>
  <c r="BJ189" i="21"/>
  <c r="BK189" i="21"/>
  <c r="BL189" i="21"/>
  <c r="BM189" i="21"/>
  <c r="BN189" i="21"/>
  <c r="BO189" i="21"/>
  <c r="BP189" i="21"/>
  <c r="BQ189" i="21"/>
  <c r="BR189" i="21"/>
  <c r="BS189" i="21"/>
  <c r="BT189" i="21"/>
  <c r="J190" i="21"/>
  <c r="K190" i="21"/>
  <c r="L190" i="21"/>
  <c r="M190" i="21"/>
  <c r="N190" i="21"/>
  <c r="O190" i="21"/>
  <c r="P190" i="21"/>
  <c r="Q190" i="21"/>
  <c r="R190" i="21"/>
  <c r="S190" i="21"/>
  <c r="T190" i="21"/>
  <c r="U190" i="21"/>
  <c r="W190" i="21"/>
  <c r="X190" i="21"/>
  <c r="Y190" i="21"/>
  <c r="Z190" i="21"/>
  <c r="AA190" i="21"/>
  <c r="AB190" i="21"/>
  <c r="AC190" i="21"/>
  <c r="AD190" i="21"/>
  <c r="AE190" i="21"/>
  <c r="AF190" i="21"/>
  <c r="AG190" i="21"/>
  <c r="AH190" i="21"/>
  <c r="AJ190" i="21"/>
  <c r="AK190" i="21"/>
  <c r="AL190" i="21"/>
  <c r="AM190" i="21"/>
  <c r="AN190" i="21"/>
  <c r="AO190" i="21"/>
  <c r="AP190" i="21"/>
  <c r="AQ190" i="21"/>
  <c r="AR190" i="21"/>
  <c r="AS190" i="21"/>
  <c r="AT190" i="21"/>
  <c r="AU190" i="21"/>
  <c r="AV190" i="21"/>
  <c r="AW190" i="21"/>
  <c r="AX190" i="21"/>
  <c r="AY190" i="21"/>
  <c r="AZ190" i="21"/>
  <c r="BA190" i="21"/>
  <c r="BB190" i="21"/>
  <c r="BC190" i="21"/>
  <c r="BD190" i="21"/>
  <c r="BE190" i="21"/>
  <c r="BF190" i="21"/>
  <c r="BG190" i="21"/>
  <c r="BH190" i="21"/>
  <c r="BI190" i="21"/>
  <c r="BJ190" i="21"/>
  <c r="BK190" i="21"/>
  <c r="BL190" i="21"/>
  <c r="BM190" i="21"/>
  <c r="BN190" i="21"/>
  <c r="BO190" i="21"/>
  <c r="BP190" i="21"/>
  <c r="BQ190" i="21"/>
  <c r="BR190" i="21"/>
  <c r="BS190" i="21"/>
  <c r="BT190" i="21"/>
  <c r="J191" i="21"/>
  <c r="K191" i="21"/>
  <c r="L191" i="21"/>
  <c r="M191" i="21"/>
  <c r="N191" i="21"/>
  <c r="O191" i="21"/>
  <c r="P191" i="21"/>
  <c r="Q191" i="21"/>
  <c r="R191" i="21"/>
  <c r="S191" i="21"/>
  <c r="T191" i="21"/>
  <c r="U191" i="21"/>
  <c r="W191" i="21"/>
  <c r="X191" i="21"/>
  <c r="Y191" i="21"/>
  <c r="Z191" i="21"/>
  <c r="AA191" i="21"/>
  <c r="AB191" i="21"/>
  <c r="AC191" i="21"/>
  <c r="AD191" i="21"/>
  <c r="AE191" i="21"/>
  <c r="AF191" i="21"/>
  <c r="AG191" i="21"/>
  <c r="AH191" i="21"/>
  <c r="AJ191" i="21"/>
  <c r="AK191" i="21"/>
  <c r="AL191" i="21"/>
  <c r="AM191" i="21"/>
  <c r="AN191" i="21"/>
  <c r="AO191" i="21"/>
  <c r="AP191" i="21"/>
  <c r="AQ191" i="21"/>
  <c r="AR191" i="21"/>
  <c r="AS191" i="21"/>
  <c r="AT191" i="21"/>
  <c r="AU191" i="21"/>
  <c r="AV191" i="21"/>
  <c r="AW191" i="21"/>
  <c r="AX191" i="21"/>
  <c r="AY191" i="21"/>
  <c r="AZ191" i="21"/>
  <c r="BA191" i="21"/>
  <c r="BB191" i="21"/>
  <c r="BC191" i="21"/>
  <c r="BD191" i="21"/>
  <c r="BE191" i="21"/>
  <c r="BF191" i="21"/>
  <c r="BG191" i="21"/>
  <c r="BH191" i="21"/>
  <c r="BI191" i="21"/>
  <c r="BJ191" i="21"/>
  <c r="BK191" i="21"/>
  <c r="BL191" i="21"/>
  <c r="BM191" i="21"/>
  <c r="BN191" i="21"/>
  <c r="BO191" i="21"/>
  <c r="BP191" i="21"/>
  <c r="BQ191" i="21"/>
  <c r="BR191" i="21"/>
  <c r="BS191" i="21"/>
  <c r="BT191" i="21"/>
  <c r="J192" i="21"/>
  <c r="K192" i="21"/>
  <c r="L192" i="21"/>
  <c r="M192" i="21"/>
  <c r="N192" i="21"/>
  <c r="O192" i="21"/>
  <c r="P192" i="21"/>
  <c r="Q192" i="21"/>
  <c r="R192" i="21"/>
  <c r="S192" i="21"/>
  <c r="T192" i="21"/>
  <c r="U192" i="21"/>
  <c r="W192" i="21"/>
  <c r="X192" i="21"/>
  <c r="Y192" i="21"/>
  <c r="Z192" i="21"/>
  <c r="AA192" i="21"/>
  <c r="AB192" i="21"/>
  <c r="AC192" i="21"/>
  <c r="AD192" i="21"/>
  <c r="AE192" i="21"/>
  <c r="AF192" i="21"/>
  <c r="AG192" i="21"/>
  <c r="AH192" i="21"/>
  <c r="AJ192" i="21"/>
  <c r="AK192" i="21"/>
  <c r="AL192" i="21"/>
  <c r="AM192" i="21"/>
  <c r="AN192" i="21"/>
  <c r="AO192" i="21"/>
  <c r="AP192" i="21"/>
  <c r="AQ192" i="21"/>
  <c r="AR192" i="21"/>
  <c r="AS192" i="21"/>
  <c r="AT192" i="21"/>
  <c r="AU192" i="21"/>
  <c r="AV192" i="21"/>
  <c r="AW192" i="21"/>
  <c r="AX192" i="21"/>
  <c r="AY192" i="21"/>
  <c r="AZ192" i="21"/>
  <c r="BA192" i="21"/>
  <c r="BB192" i="21"/>
  <c r="BC192" i="21"/>
  <c r="BD192" i="21"/>
  <c r="BE192" i="21"/>
  <c r="BF192" i="21"/>
  <c r="BG192" i="21"/>
  <c r="BH192" i="21"/>
  <c r="BI192" i="21"/>
  <c r="BJ192" i="21"/>
  <c r="BK192" i="21"/>
  <c r="BL192" i="21"/>
  <c r="BM192" i="21"/>
  <c r="BN192" i="21"/>
  <c r="BO192" i="21"/>
  <c r="BP192" i="21"/>
  <c r="BQ192" i="21"/>
  <c r="BR192" i="21"/>
  <c r="BS192" i="21"/>
  <c r="BT192" i="21"/>
  <c r="J193" i="21"/>
  <c r="K193" i="21"/>
  <c r="L193" i="21"/>
  <c r="M193" i="21"/>
  <c r="N193" i="21"/>
  <c r="O193" i="21"/>
  <c r="P193" i="21"/>
  <c r="Q193" i="21"/>
  <c r="R193" i="21"/>
  <c r="S193" i="21"/>
  <c r="T193" i="21"/>
  <c r="U193" i="21"/>
  <c r="W193" i="21"/>
  <c r="X193" i="21"/>
  <c r="Y193" i="21"/>
  <c r="Z193" i="21"/>
  <c r="AA193" i="21"/>
  <c r="AB193" i="21"/>
  <c r="AC193" i="21"/>
  <c r="AD193" i="21"/>
  <c r="AE193" i="21"/>
  <c r="AF193" i="21"/>
  <c r="AG193" i="21"/>
  <c r="AH193" i="21"/>
  <c r="AJ193" i="21"/>
  <c r="AK193" i="21"/>
  <c r="AL193" i="21"/>
  <c r="AM193" i="21"/>
  <c r="AN193" i="21"/>
  <c r="AO193" i="21"/>
  <c r="AP193" i="21"/>
  <c r="AQ193" i="21"/>
  <c r="AR193" i="21"/>
  <c r="AS193" i="21"/>
  <c r="AT193" i="21"/>
  <c r="AU193" i="21"/>
  <c r="AV193" i="21"/>
  <c r="AW193" i="21"/>
  <c r="AX193" i="21"/>
  <c r="AY193" i="21"/>
  <c r="AZ193" i="21"/>
  <c r="BA193" i="21"/>
  <c r="BB193" i="21"/>
  <c r="BC193" i="21"/>
  <c r="BD193" i="21"/>
  <c r="BE193" i="21"/>
  <c r="BF193" i="21"/>
  <c r="BG193" i="21"/>
  <c r="BH193" i="21"/>
  <c r="BI193" i="21"/>
  <c r="BJ193" i="21"/>
  <c r="BK193" i="21"/>
  <c r="BL193" i="21"/>
  <c r="BM193" i="21"/>
  <c r="BN193" i="21"/>
  <c r="BO193" i="21"/>
  <c r="BP193" i="21"/>
  <c r="BQ193" i="21"/>
  <c r="BR193" i="21"/>
  <c r="BS193" i="21"/>
  <c r="BT193" i="21"/>
  <c r="J194" i="21"/>
  <c r="K194" i="21"/>
  <c r="L194" i="21"/>
  <c r="M194" i="21"/>
  <c r="N194" i="21"/>
  <c r="O194" i="21"/>
  <c r="P194" i="21"/>
  <c r="Q194" i="21"/>
  <c r="R194" i="21"/>
  <c r="S194" i="21"/>
  <c r="T194" i="21"/>
  <c r="U194" i="21"/>
  <c r="W194" i="21"/>
  <c r="X194" i="21"/>
  <c r="Y194" i="21"/>
  <c r="Z194" i="21"/>
  <c r="AA194" i="21"/>
  <c r="AB194" i="21"/>
  <c r="AC194" i="21"/>
  <c r="AD194" i="21"/>
  <c r="AE194" i="21"/>
  <c r="AF194" i="21"/>
  <c r="AG194" i="21"/>
  <c r="AH194" i="21"/>
  <c r="AJ194" i="21"/>
  <c r="AK194" i="21"/>
  <c r="AL194" i="21"/>
  <c r="AM194" i="21"/>
  <c r="AN194" i="21"/>
  <c r="AO194" i="21"/>
  <c r="AP194" i="21"/>
  <c r="AQ194" i="21"/>
  <c r="AR194" i="21"/>
  <c r="AS194" i="21"/>
  <c r="AT194" i="21"/>
  <c r="AU194" i="21"/>
  <c r="AV194" i="21"/>
  <c r="AW194" i="21"/>
  <c r="AX194" i="21"/>
  <c r="AY194" i="21"/>
  <c r="AZ194" i="21"/>
  <c r="BA194" i="21"/>
  <c r="BB194" i="21"/>
  <c r="BC194" i="21"/>
  <c r="BD194" i="21"/>
  <c r="BE194" i="21"/>
  <c r="BF194" i="21"/>
  <c r="BG194" i="21"/>
  <c r="BH194" i="21"/>
  <c r="BI194" i="21"/>
  <c r="BJ194" i="21"/>
  <c r="BK194" i="21"/>
  <c r="BL194" i="21"/>
  <c r="BM194" i="21"/>
  <c r="BN194" i="21"/>
  <c r="BO194" i="21"/>
  <c r="BP194" i="21"/>
  <c r="BQ194" i="21"/>
  <c r="BR194" i="21"/>
  <c r="BS194" i="21"/>
  <c r="BT194" i="21"/>
  <c r="J195" i="21"/>
  <c r="K195" i="21"/>
  <c r="L195" i="21"/>
  <c r="M195" i="21"/>
  <c r="N195" i="21"/>
  <c r="O195" i="21"/>
  <c r="P195" i="21"/>
  <c r="Q195" i="21"/>
  <c r="R195" i="21"/>
  <c r="S195" i="21"/>
  <c r="T195" i="21"/>
  <c r="U195" i="21"/>
  <c r="W195" i="21"/>
  <c r="X195" i="21"/>
  <c r="Y195" i="21"/>
  <c r="Z195" i="21"/>
  <c r="AA195" i="21"/>
  <c r="AB195" i="21"/>
  <c r="AC195" i="21"/>
  <c r="AD195" i="21"/>
  <c r="AE195" i="21"/>
  <c r="AF195" i="21"/>
  <c r="AG195" i="21"/>
  <c r="AH195" i="21"/>
  <c r="AJ195" i="21"/>
  <c r="AK195" i="21"/>
  <c r="AL195" i="21"/>
  <c r="AM195" i="21"/>
  <c r="AN195" i="21"/>
  <c r="AO195" i="21"/>
  <c r="AP195" i="21"/>
  <c r="AQ195" i="21"/>
  <c r="AR195" i="21"/>
  <c r="AS195" i="21"/>
  <c r="AT195" i="21"/>
  <c r="AU195" i="21"/>
  <c r="AV195" i="21"/>
  <c r="AW195" i="21"/>
  <c r="AX195" i="21"/>
  <c r="AY195" i="21"/>
  <c r="AZ195" i="21"/>
  <c r="BA195" i="21"/>
  <c r="BB195" i="21"/>
  <c r="BC195" i="21"/>
  <c r="BD195" i="21"/>
  <c r="BE195" i="21"/>
  <c r="BF195" i="21"/>
  <c r="BG195" i="21"/>
  <c r="BH195" i="21"/>
  <c r="BI195" i="21"/>
  <c r="BJ195" i="21"/>
  <c r="BK195" i="21"/>
  <c r="BL195" i="21"/>
  <c r="BM195" i="21"/>
  <c r="BN195" i="21"/>
  <c r="BO195" i="21"/>
  <c r="BP195" i="21"/>
  <c r="BQ195" i="21"/>
  <c r="BR195" i="21"/>
  <c r="BS195" i="21"/>
  <c r="BT195" i="21"/>
  <c r="J196" i="21"/>
  <c r="K196" i="21"/>
  <c r="L196" i="21"/>
  <c r="M196" i="21"/>
  <c r="N196" i="21"/>
  <c r="O196" i="21"/>
  <c r="P196" i="21"/>
  <c r="Q196" i="21"/>
  <c r="R196" i="21"/>
  <c r="S196" i="21"/>
  <c r="T196" i="21"/>
  <c r="U196" i="21"/>
  <c r="W196" i="21"/>
  <c r="X196" i="21"/>
  <c r="Y196" i="21"/>
  <c r="Z196" i="21"/>
  <c r="AA196" i="21"/>
  <c r="AB196" i="21"/>
  <c r="AC196" i="21"/>
  <c r="AD196" i="21"/>
  <c r="AE196" i="21"/>
  <c r="AF196" i="21"/>
  <c r="AG196" i="21"/>
  <c r="AH196" i="21"/>
  <c r="AJ196" i="21"/>
  <c r="AK196" i="21"/>
  <c r="AL196" i="21"/>
  <c r="AM196" i="21"/>
  <c r="AN196" i="21"/>
  <c r="AO196" i="21"/>
  <c r="AP196" i="21"/>
  <c r="AQ196" i="21"/>
  <c r="AR196" i="21"/>
  <c r="AS196" i="21"/>
  <c r="AT196" i="21"/>
  <c r="AU196" i="21"/>
  <c r="AV196" i="21"/>
  <c r="AW196" i="21"/>
  <c r="AX196" i="21"/>
  <c r="AY196" i="21"/>
  <c r="AZ196" i="21"/>
  <c r="BA196" i="21"/>
  <c r="BB196" i="21"/>
  <c r="BC196" i="21"/>
  <c r="BD196" i="21"/>
  <c r="BE196" i="21"/>
  <c r="BF196" i="21"/>
  <c r="BG196" i="21"/>
  <c r="BH196" i="21"/>
  <c r="BI196" i="21"/>
  <c r="BJ196" i="21"/>
  <c r="BK196" i="21"/>
  <c r="BL196" i="21"/>
  <c r="BM196" i="21"/>
  <c r="BN196" i="21"/>
  <c r="BO196" i="21"/>
  <c r="BP196" i="21"/>
  <c r="BQ196" i="21"/>
  <c r="BR196" i="21"/>
  <c r="BS196" i="21"/>
  <c r="BT196" i="21"/>
  <c r="J197" i="21"/>
  <c r="K197" i="21"/>
  <c r="L197" i="21"/>
  <c r="M197" i="21"/>
  <c r="N197" i="21"/>
  <c r="O197" i="21"/>
  <c r="P197" i="21"/>
  <c r="Q197" i="21"/>
  <c r="R197" i="21"/>
  <c r="S197" i="21"/>
  <c r="T197" i="21"/>
  <c r="U197" i="21"/>
  <c r="W197" i="21"/>
  <c r="X197" i="21"/>
  <c r="Y197" i="21"/>
  <c r="Z197" i="21"/>
  <c r="AA197" i="21"/>
  <c r="AB197" i="21"/>
  <c r="AC197" i="21"/>
  <c r="AD197" i="21"/>
  <c r="AE197" i="21"/>
  <c r="AF197" i="21"/>
  <c r="AG197" i="21"/>
  <c r="AH197" i="21"/>
  <c r="AJ197" i="21"/>
  <c r="AK197" i="21"/>
  <c r="AL197" i="21"/>
  <c r="AM197" i="21"/>
  <c r="AN197" i="21"/>
  <c r="AO197" i="21"/>
  <c r="AP197" i="21"/>
  <c r="AQ197" i="21"/>
  <c r="AR197" i="21"/>
  <c r="AS197" i="21"/>
  <c r="AT197" i="21"/>
  <c r="AU197" i="21"/>
  <c r="AV197" i="21"/>
  <c r="AW197" i="21"/>
  <c r="AX197" i="21"/>
  <c r="AY197" i="21"/>
  <c r="AZ197" i="21"/>
  <c r="BA197" i="21"/>
  <c r="BB197" i="21"/>
  <c r="BC197" i="21"/>
  <c r="BD197" i="21"/>
  <c r="BE197" i="21"/>
  <c r="BF197" i="21"/>
  <c r="BG197" i="21"/>
  <c r="BH197" i="21"/>
  <c r="BI197" i="21"/>
  <c r="BJ197" i="21"/>
  <c r="BK197" i="21"/>
  <c r="BL197" i="21"/>
  <c r="BM197" i="21"/>
  <c r="BN197" i="21"/>
  <c r="BO197" i="21"/>
  <c r="BP197" i="21"/>
  <c r="BQ197" i="21"/>
  <c r="BR197" i="21"/>
  <c r="BS197" i="21"/>
  <c r="BT197" i="21"/>
  <c r="J198" i="21"/>
  <c r="K198" i="21"/>
  <c r="L198" i="21"/>
  <c r="M198" i="21"/>
  <c r="N198" i="21"/>
  <c r="O198" i="21"/>
  <c r="P198" i="21"/>
  <c r="Q198" i="21"/>
  <c r="R198" i="21"/>
  <c r="S198" i="21"/>
  <c r="T198" i="21"/>
  <c r="U198" i="21"/>
  <c r="W198" i="21"/>
  <c r="X198" i="21"/>
  <c r="Y198" i="21"/>
  <c r="Z198" i="21"/>
  <c r="AA198" i="21"/>
  <c r="AB198" i="21"/>
  <c r="AC198" i="21"/>
  <c r="AD198" i="21"/>
  <c r="AE198" i="21"/>
  <c r="AF198" i="21"/>
  <c r="AG198" i="21"/>
  <c r="AH198" i="21"/>
  <c r="AJ198" i="21"/>
  <c r="AK198" i="21"/>
  <c r="AL198" i="21"/>
  <c r="AM198" i="21"/>
  <c r="AN198" i="21"/>
  <c r="AO198" i="21"/>
  <c r="AP198" i="21"/>
  <c r="AQ198" i="21"/>
  <c r="AR198" i="21"/>
  <c r="AS198" i="21"/>
  <c r="AT198" i="21"/>
  <c r="AU198" i="21"/>
  <c r="AV198" i="21"/>
  <c r="AW198" i="21"/>
  <c r="AX198" i="21"/>
  <c r="AY198" i="21"/>
  <c r="AZ198" i="21"/>
  <c r="BA198" i="21"/>
  <c r="BB198" i="21"/>
  <c r="BC198" i="21"/>
  <c r="BD198" i="21"/>
  <c r="BE198" i="21"/>
  <c r="BF198" i="21"/>
  <c r="BG198" i="21"/>
  <c r="BH198" i="21"/>
  <c r="BI198" i="21"/>
  <c r="BJ198" i="21"/>
  <c r="BK198" i="21"/>
  <c r="BL198" i="21"/>
  <c r="BM198" i="21"/>
  <c r="BN198" i="21"/>
  <c r="BO198" i="21"/>
  <c r="BP198" i="21"/>
  <c r="BQ198" i="21"/>
  <c r="BR198" i="21"/>
  <c r="BS198" i="21"/>
  <c r="BT198" i="21"/>
  <c r="J199" i="21"/>
  <c r="K199" i="21"/>
  <c r="L199" i="21"/>
  <c r="M199" i="21"/>
  <c r="N199" i="21"/>
  <c r="O199" i="21"/>
  <c r="P199" i="21"/>
  <c r="Q199" i="21"/>
  <c r="R199" i="21"/>
  <c r="S199" i="21"/>
  <c r="T199" i="21"/>
  <c r="U199" i="21"/>
  <c r="W199" i="21"/>
  <c r="X199" i="21"/>
  <c r="Y199" i="21"/>
  <c r="Z199" i="21"/>
  <c r="AA199" i="21"/>
  <c r="AB199" i="21"/>
  <c r="AC199" i="21"/>
  <c r="AD199" i="21"/>
  <c r="AE199" i="21"/>
  <c r="AF199" i="21"/>
  <c r="AG199" i="21"/>
  <c r="AH199" i="21"/>
  <c r="AJ199" i="21"/>
  <c r="AK199" i="21"/>
  <c r="AL199" i="21"/>
  <c r="AM199" i="21"/>
  <c r="AN199" i="21"/>
  <c r="AO199" i="21"/>
  <c r="AP199" i="21"/>
  <c r="AQ199" i="21"/>
  <c r="AR199" i="21"/>
  <c r="AS199" i="21"/>
  <c r="AT199" i="21"/>
  <c r="AU199" i="21"/>
  <c r="AV199" i="21"/>
  <c r="AW199" i="21"/>
  <c r="AX199" i="21"/>
  <c r="AY199" i="21"/>
  <c r="AZ199" i="21"/>
  <c r="BA199" i="21"/>
  <c r="BB199" i="21"/>
  <c r="BC199" i="21"/>
  <c r="BD199" i="21"/>
  <c r="BE199" i="21"/>
  <c r="BF199" i="21"/>
  <c r="BG199" i="21"/>
  <c r="BH199" i="21"/>
  <c r="BI199" i="21"/>
  <c r="BJ199" i="21"/>
  <c r="BK199" i="21"/>
  <c r="BL199" i="21"/>
  <c r="BM199" i="21"/>
  <c r="BN199" i="21"/>
  <c r="BO199" i="21"/>
  <c r="BP199" i="21"/>
  <c r="BQ199" i="21"/>
  <c r="BR199" i="21"/>
  <c r="BS199" i="21"/>
  <c r="BT199" i="21"/>
  <c r="J200" i="21"/>
  <c r="K200" i="21"/>
  <c r="L200" i="21"/>
  <c r="M200" i="21"/>
  <c r="N200" i="21"/>
  <c r="O200" i="21"/>
  <c r="P200" i="21"/>
  <c r="Q200" i="21"/>
  <c r="R200" i="21"/>
  <c r="S200" i="21"/>
  <c r="T200" i="21"/>
  <c r="U200" i="21"/>
  <c r="W200" i="21"/>
  <c r="X200" i="21"/>
  <c r="Y200" i="21"/>
  <c r="Z200" i="21"/>
  <c r="AA200" i="21"/>
  <c r="AB200" i="21"/>
  <c r="AC200" i="21"/>
  <c r="AD200" i="21"/>
  <c r="AE200" i="21"/>
  <c r="AF200" i="21"/>
  <c r="AG200" i="21"/>
  <c r="AH200" i="21"/>
  <c r="AJ200" i="21"/>
  <c r="AK200" i="21"/>
  <c r="AL200" i="21"/>
  <c r="AM200" i="21"/>
  <c r="AN200" i="21"/>
  <c r="AO200" i="21"/>
  <c r="AP200" i="21"/>
  <c r="AQ200" i="21"/>
  <c r="AR200" i="21"/>
  <c r="AS200" i="21"/>
  <c r="AT200" i="21"/>
  <c r="AU200" i="21"/>
  <c r="AV200" i="21"/>
  <c r="AW200" i="21"/>
  <c r="AX200" i="21"/>
  <c r="AY200" i="21"/>
  <c r="AZ200" i="21"/>
  <c r="BA200" i="21"/>
  <c r="BB200" i="21"/>
  <c r="BC200" i="21"/>
  <c r="BD200" i="21"/>
  <c r="BE200" i="21"/>
  <c r="BF200" i="21"/>
  <c r="BG200" i="21"/>
  <c r="BH200" i="21"/>
  <c r="BI200" i="21"/>
  <c r="BJ200" i="21"/>
  <c r="BK200" i="21"/>
  <c r="BL200" i="21"/>
  <c r="BM200" i="21"/>
  <c r="BN200" i="21"/>
  <c r="BO200" i="21"/>
  <c r="BP200" i="21"/>
  <c r="BQ200" i="21"/>
  <c r="BR200" i="21"/>
  <c r="BS200" i="21"/>
  <c r="BT200" i="21"/>
  <c r="J201" i="21"/>
  <c r="K201" i="21"/>
  <c r="L201" i="21"/>
  <c r="M201" i="21"/>
  <c r="N201" i="21"/>
  <c r="O201" i="21"/>
  <c r="P201" i="21"/>
  <c r="Q201" i="21"/>
  <c r="R201" i="21"/>
  <c r="S201" i="21"/>
  <c r="T201" i="21"/>
  <c r="U201" i="21"/>
  <c r="W201" i="21"/>
  <c r="X201" i="21"/>
  <c r="Y201" i="21"/>
  <c r="Z201" i="21"/>
  <c r="AA201" i="21"/>
  <c r="AB201" i="21"/>
  <c r="AC201" i="21"/>
  <c r="AD201" i="21"/>
  <c r="AE201" i="21"/>
  <c r="AF201" i="21"/>
  <c r="AG201" i="21"/>
  <c r="AH201" i="21"/>
  <c r="AJ201" i="21"/>
  <c r="AK201" i="21"/>
  <c r="AL201" i="21"/>
  <c r="AM201" i="21"/>
  <c r="AN201" i="21"/>
  <c r="AO201" i="21"/>
  <c r="AP201" i="21"/>
  <c r="AQ201" i="21"/>
  <c r="AR201" i="21"/>
  <c r="AS201" i="21"/>
  <c r="AT201" i="21"/>
  <c r="AU201" i="21"/>
  <c r="AV201" i="21"/>
  <c r="AW201" i="21"/>
  <c r="AX201" i="21"/>
  <c r="AY201" i="21"/>
  <c r="AZ201" i="21"/>
  <c r="BA201" i="21"/>
  <c r="BB201" i="21"/>
  <c r="BC201" i="21"/>
  <c r="BD201" i="21"/>
  <c r="BE201" i="21"/>
  <c r="BF201" i="21"/>
  <c r="BG201" i="21"/>
  <c r="BH201" i="21"/>
  <c r="BI201" i="21"/>
  <c r="BJ201" i="21"/>
  <c r="BK201" i="21"/>
  <c r="BL201" i="21"/>
  <c r="BM201" i="21"/>
  <c r="BN201" i="21"/>
  <c r="BO201" i="21"/>
  <c r="BP201" i="21"/>
  <c r="BQ201" i="21"/>
  <c r="BR201" i="21"/>
  <c r="BS201" i="21"/>
  <c r="BT201" i="21"/>
  <c r="G221" i="7"/>
  <c r="J221" i="7"/>
  <c r="M221" i="7"/>
  <c r="O221" i="7"/>
  <c r="T221" i="7"/>
  <c r="X221" i="7"/>
  <c r="Y221" i="7"/>
  <c r="Z221" i="7"/>
  <c r="AA221" i="7"/>
  <c r="AB221" i="7"/>
  <c r="AF221" i="7"/>
  <c r="AJ221" i="7"/>
  <c r="AM221" i="7"/>
  <c r="AN221" i="7"/>
  <c r="H222" i="7"/>
  <c r="I222" i="7"/>
  <c r="J222" i="7"/>
  <c r="K222" i="7"/>
  <c r="P222" i="7"/>
  <c r="U222" i="7"/>
  <c r="Y222" i="7"/>
  <c r="Z222" i="7"/>
  <c r="AC222" i="7"/>
  <c r="AG222" i="7"/>
  <c r="AJ222" i="7"/>
  <c r="AK222" i="7"/>
  <c r="AN222" i="7"/>
  <c r="AO222" i="7"/>
  <c r="G223" i="7"/>
  <c r="H223" i="7"/>
  <c r="I223" i="7"/>
  <c r="K223" i="7"/>
  <c r="M223" i="7"/>
  <c r="N223" i="7"/>
  <c r="Q223" i="7"/>
  <c r="R223" i="7"/>
  <c r="U223" i="7"/>
  <c r="V223" i="7"/>
  <c r="W223" i="7"/>
  <c r="Y223" i="7"/>
  <c r="Z223" i="7"/>
  <c r="AA223" i="7"/>
  <c r="AC223" i="7"/>
  <c r="AD223" i="7"/>
  <c r="AE223" i="7"/>
  <c r="AG223" i="7"/>
  <c r="AH223" i="7"/>
  <c r="AI223" i="7"/>
  <c r="AK223" i="7"/>
  <c r="AL223" i="7"/>
  <c r="AM223" i="7"/>
  <c r="AO223" i="7"/>
  <c r="AP223" i="7"/>
  <c r="G224" i="7"/>
  <c r="H224" i="7"/>
  <c r="I224" i="7"/>
  <c r="J224" i="7"/>
  <c r="K224" i="7"/>
  <c r="M224" i="7"/>
  <c r="N224" i="7"/>
  <c r="O224" i="7"/>
  <c r="P224" i="7"/>
  <c r="Q224" i="7"/>
  <c r="R224" i="7"/>
  <c r="T224" i="7"/>
  <c r="V224" i="7"/>
  <c r="W224" i="7"/>
  <c r="X224" i="7"/>
  <c r="Y224" i="7"/>
  <c r="Z224" i="7"/>
  <c r="AA224" i="7"/>
  <c r="AB224" i="7"/>
  <c r="AC224" i="7"/>
  <c r="AD224" i="7"/>
  <c r="AE224" i="7"/>
  <c r="AF224" i="7"/>
  <c r="AG224" i="7"/>
  <c r="AH224" i="7"/>
  <c r="AI224" i="7"/>
  <c r="AJ224" i="7"/>
  <c r="AK224" i="7"/>
  <c r="AL224" i="7"/>
  <c r="AM224" i="7"/>
  <c r="AN224" i="7"/>
  <c r="AO224" i="7"/>
  <c r="AP224" i="7"/>
  <c r="G225" i="7"/>
  <c r="H225" i="7"/>
  <c r="I225" i="7"/>
  <c r="J225" i="7"/>
  <c r="K225" i="7"/>
  <c r="M225" i="7"/>
  <c r="N225" i="7"/>
  <c r="O225" i="7"/>
  <c r="P225" i="7"/>
  <c r="Q225" i="7"/>
  <c r="R225" i="7"/>
  <c r="T225" i="7"/>
  <c r="U225" i="7"/>
  <c r="V225" i="7"/>
  <c r="W225" i="7"/>
  <c r="X225" i="7"/>
  <c r="Y225" i="7"/>
  <c r="Z225" i="7"/>
  <c r="AA225" i="7"/>
  <c r="AB225" i="7"/>
  <c r="AC225" i="7"/>
  <c r="AD225" i="7"/>
  <c r="AE225" i="7"/>
  <c r="AF225" i="7"/>
  <c r="AG225" i="7"/>
  <c r="AH225" i="7"/>
  <c r="AI225" i="7"/>
  <c r="AJ225" i="7"/>
  <c r="AK225" i="7"/>
  <c r="AL225" i="7"/>
  <c r="AM225" i="7"/>
  <c r="AN225" i="7"/>
  <c r="AO225" i="7"/>
  <c r="AP225" i="7"/>
  <c r="G226" i="7"/>
  <c r="H226" i="7"/>
  <c r="I226" i="7"/>
  <c r="J226" i="7"/>
  <c r="K226" i="7"/>
  <c r="M226" i="7"/>
  <c r="N226" i="7"/>
  <c r="O226" i="7"/>
  <c r="P226" i="7"/>
  <c r="Q226" i="7"/>
  <c r="R226" i="7"/>
  <c r="T226" i="7"/>
  <c r="U226" i="7"/>
  <c r="V226" i="7"/>
  <c r="W226" i="7"/>
  <c r="X226" i="7"/>
  <c r="Y226" i="7"/>
  <c r="Z226" i="7"/>
  <c r="AA226" i="7"/>
  <c r="AB226" i="7"/>
  <c r="AC226" i="7"/>
  <c r="AD226" i="7"/>
  <c r="AE226" i="7"/>
  <c r="AF226" i="7"/>
  <c r="AG226" i="7"/>
  <c r="AH226" i="7"/>
  <c r="AI226" i="7"/>
  <c r="AJ226" i="7"/>
  <c r="AK226" i="7"/>
  <c r="AL226" i="7"/>
  <c r="AM226" i="7"/>
  <c r="AN226" i="7"/>
  <c r="AO226" i="7"/>
  <c r="AP226" i="7"/>
  <c r="G227" i="7"/>
  <c r="H227" i="7"/>
  <c r="I227" i="7"/>
  <c r="J227" i="7"/>
  <c r="K227" i="7"/>
  <c r="M227" i="7"/>
  <c r="N227" i="7"/>
  <c r="O227" i="7"/>
  <c r="P227" i="7"/>
  <c r="Q227" i="7"/>
  <c r="R227" i="7"/>
  <c r="T227" i="7"/>
  <c r="U227" i="7"/>
  <c r="V227" i="7"/>
  <c r="W227" i="7"/>
  <c r="X227" i="7"/>
  <c r="Y227" i="7"/>
  <c r="Z227" i="7"/>
  <c r="AA227" i="7"/>
  <c r="AB227" i="7"/>
  <c r="AC227" i="7"/>
  <c r="AD227" i="7"/>
  <c r="AE227" i="7"/>
  <c r="AF227" i="7"/>
  <c r="AG227" i="7"/>
  <c r="AH227" i="7"/>
  <c r="AI227" i="7"/>
  <c r="AJ227" i="7"/>
  <c r="AK227" i="7"/>
  <c r="AL227" i="7"/>
  <c r="AM227" i="7"/>
  <c r="AN227" i="7"/>
  <c r="AO227" i="7"/>
  <c r="AP227" i="7"/>
  <c r="G228" i="7"/>
  <c r="H228" i="7"/>
  <c r="I228" i="7"/>
  <c r="J228" i="7"/>
  <c r="K228" i="7"/>
  <c r="M228" i="7"/>
  <c r="N228" i="7"/>
  <c r="O228" i="7"/>
  <c r="P228" i="7"/>
  <c r="Q228" i="7"/>
  <c r="R228" i="7"/>
  <c r="T228" i="7"/>
  <c r="U228" i="7"/>
  <c r="V228" i="7"/>
  <c r="W228" i="7"/>
  <c r="X228" i="7"/>
  <c r="Y228" i="7"/>
  <c r="Z228" i="7"/>
  <c r="AA228" i="7"/>
  <c r="AB228" i="7"/>
  <c r="AC228" i="7"/>
  <c r="AD228" i="7"/>
  <c r="AE228" i="7"/>
  <c r="AF228" i="7"/>
  <c r="AG228" i="7"/>
  <c r="AH228" i="7"/>
  <c r="AI228" i="7"/>
  <c r="AJ228" i="7"/>
  <c r="AK228" i="7"/>
  <c r="AL228" i="7"/>
  <c r="AM228" i="7"/>
  <c r="AN228" i="7"/>
  <c r="AO228" i="7"/>
  <c r="AP228" i="7"/>
  <c r="G229" i="7"/>
  <c r="H229" i="7"/>
  <c r="I229" i="7"/>
  <c r="J229" i="7"/>
  <c r="K229" i="7"/>
  <c r="M229" i="7"/>
  <c r="N229" i="7"/>
  <c r="O229" i="7"/>
  <c r="P229" i="7"/>
  <c r="Q229" i="7"/>
  <c r="R229" i="7"/>
  <c r="T229" i="7"/>
  <c r="U229" i="7"/>
  <c r="V229" i="7"/>
  <c r="W229" i="7"/>
  <c r="X229" i="7"/>
  <c r="Y229" i="7"/>
  <c r="Z229" i="7"/>
  <c r="AA229" i="7"/>
  <c r="AB229" i="7"/>
  <c r="AC229" i="7"/>
  <c r="AD229" i="7"/>
  <c r="AE229" i="7"/>
  <c r="AF229" i="7"/>
  <c r="AG229" i="7"/>
  <c r="AH229" i="7"/>
  <c r="AI229" i="7"/>
  <c r="AJ229" i="7"/>
  <c r="AK229" i="7"/>
  <c r="AL229" i="7"/>
  <c r="AM229" i="7"/>
  <c r="AN229" i="7"/>
  <c r="AO229" i="7"/>
  <c r="AP229" i="7"/>
  <c r="G230" i="7"/>
  <c r="H230" i="7"/>
  <c r="I230" i="7"/>
  <c r="J230" i="7"/>
  <c r="K230" i="7"/>
  <c r="M230" i="7"/>
  <c r="N230" i="7"/>
  <c r="O230" i="7"/>
  <c r="P230" i="7"/>
  <c r="Q230" i="7"/>
  <c r="R230" i="7"/>
  <c r="T230" i="7"/>
  <c r="U230" i="7"/>
  <c r="V230" i="7"/>
  <c r="W230" i="7"/>
  <c r="X230" i="7"/>
  <c r="Y230" i="7"/>
  <c r="Z230" i="7"/>
  <c r="AA230" i="7"/>
  <c r="AB230" i="7"/>
  <c r="AC230" i="7"/>
  <c r="AD230" i="7"/>
  <c r="AE230" i="7"/>
  <c r="AF230" i="7"/>
  <c r="AG230" i="7"/>
  <c r="AH230" i="7"/>
  <c r="AI230" i="7"/>
  <c r="AJ230" i="7"/>
  <c r="AK230" i="7"/>
  <c r="AL230" i="7"/>
  <c r="AM230" i="7"/>
  <c r="AN230" i="7"/>
  <c r="AO230" i="7"/>
  <c r="AP230" i="7"/>
  <c r="G231" i="7"/>
  <c r="H231" i="7"/>
  <c r="I231" i="7"/>
  <c r="J231" i="7"/>
  <c r="K231" i="7"/>
  <c r="M231" i="7"/>
  <c r="N231" i="7"/>
  <c r="O231" i="7"/>
  <c r="P231" i="7"/>
  <c r="Q231" i="7"/>
  <c r="R231" i="7"/>
  <c r="T231" i="7"/>
  <c r="U231" i="7"/>
  <c r="V231" i="7"/>
  <c r="W231" i="7"/>
  <c r="X231" i="7"/>
  <c r="Y231" i="7"/>
  <c r="Z231" i="7"/>
  <c r="AA231" i="7"/>
  <c r="AB231" i="7"/>
  <c r="AC231" i="7"/>
  <c r="AD231" i="7"/>
  <c r="AE231" i="7"/>
  <c r="AF231" i="7"/>
  <c r="AG231" i="7"/>
  <c r="AH231" i="7"/>
  <c r="AI231" i="7"/>
  <c r="AJ231" i="7"/>
  <c r="AK231" i="7"/>
  <c r="AL231" i="7"/>
  <c r="AM231" i="7"/>
  <c r="AN231" i="7"/>
  <c r="AO231" i="7"/>
  <c r="AP231" i="7"/>
  <c r="G232" i="7"/>
  <c r="H232" i="7"/>
  <c r="I232" i="7"/>
  <c r="J232" i="7"/>
  <c r="K232" i="7"/>
  <c r="M232" i="7"/>
  <c r="N232" i="7"/>
  <c r="O232" i="7"/>
  <c r="P232" i="7"/>
  <c r="Q232" i="7"/>
  <c r="R232" i="7"/>
  <c r="T232" i="7"/>
  <c r="U232" i="7"/>
  <c r="V232" i="7"/>
  <c r="W232" i="7"/>
  <c r="X232" i="7"/>
  <c r="Y232" i="7"/>
  <c r="Z232" i="7"/>
  <c r="AA232" i="7"/>
  <c r="AB232" i="7"/>
  <c r="AC232" i="7"/>
  <c r="AD232" i="7"/>
  <c r="AE232" i="7"/>
  <c r="AF232" i="7"/>
  <c r="AG232" i="7"/>
  <c r="AH232" i="7"/>
  <c r="AI232" i="7"/>
  <c r="AJ232" i="7"/>
  <c r="AK232" i="7"/>
  <c r="AL232" i="7"/>
  <c r="AM232" i="7"/>
  <c r="AN232" i="7"/>
  <c r="AO232" i="7"/>
  <c r="AP232" i="7"/>
  <c r="G233" i="7"/>
  <c r="H233" i="7"/>
  <c r="I233" i="7"/>
  <c r="J233" i="7"/>
  <c r="K233" i="7"/>
  <c r="M233" i="7"/>
  <c r="N233" i="7"/>
  <c r="O233" i="7"/>
  <c r="P233" i="7"/>
  <c r="Q233" i="7"/>
  <c r="R233" i="7"/>
  <c r="T233" i="7"/>
  <c r="U233" i="7"/>
  <c r="V233" i="7"/>
  <c r="W233" i="7"/>
  <c r="X233" i="7"/>
  <c r="Y233" i="7"/>
  <c r="Z233" i="7"/>
  <c r="AA233" i="7"/>
  <c r="AB233" i="7"/>
  <c r="AC233" i="7"/>
  <c r="AD233" i="7"/>
  <c r="AE233" i="7"/>
  <c r="AF233" i="7"/>
  <c r="AG233" i="7"/>
  <c r="AH233" i="7"/>
  <c r="AI233" i="7"/>
  <c r="AJ233" i="7"/>
  <c r="AK233" i="7"/>
  <c r="AL233" i="7"/>
  <c r="AM233" i="7"/>
  <c r="AN233" i="7"/>
  <c r="AO233" i="7"/>
  <c r="AP233" i="7"/>
  <c r="G234" i="7"/>
  <c r="H234" i="7"/>
  <c r="I234" i="7"/>
  <c r="J234" i="7"/>
  <c r="K234" i="7"/>
  <c r="M234" i="7"/>
  <c r="N234" i="7"/>
  <c r="O234" i="7"/>
  <c r="P234" i="7"/>
  <c r="Q234" i="7"/>
  <c r="R234" i="7"/>
  <c r="T234" i="7"/>
  <c r="U234" i="7"/>
  <c r="V234" i="7"/>
  <c r="W234" i="7"/>
  <c r="X234" i="7"/>
  <c r="Y234" i="7"/>
  <c r="Z234" i="7"/>
  <c r="AA234" i="7"/>
  <c r="AB234" i="7"/>
  <c r="AC234" i="7"/>
  <c r="AD234" i="7"/>
  <c r="AE234" i="7"/>
  <c r="AF234" i="7"/>
  <c r="AG234" i="7"/>
  <c r="AH234" i="7"/>
  <c r="AI234" i="7"/>
  <c r="AJ234" i="7"/>
  <c r="AK234" i="7"/>
  <c r="AL234" i="7"/>
  <c r="AM234" i="7"/>
  <c r="AN234" i="7"/>
  <c r="AO234" i="7"/>
  <c r="AP234" i="7"/>
  <c r="G235" i="7"/>
  <c r="H235" i="7"/>
  <c r="I235" i="7"/>
  <c r="J235" i="7"/>
  <c r="K235" i="7"/>
  <c r="M235" i="7"/>
  <c r="N235" i="7"/>
  <c r="O235" i="7"/>
  <c r="P235" i="7"/>
  <c r="Q235" i="7"/>
  <c r="R235" i="7"/>
  <c r="T235" i="7"/>
  <c r="U235" i="7"/>
  <c r="V235" i="7"/>
  <c r="W235" i="7"/>
  <c r="X235" i="7"/>
  <c r="Y235" i="7"/>
  <c r="Z235" i="7"/>
  <c r="AA235" i="7"/>
  <c r="AB235" i="7"/>
  <c r="AC235" i="7"/>
  <c r="AD235" i="7"/>
  <c r="AE235" i="7"/>
  <c r="AF235" i="7"/>
  <c r="AG235" i="7"/>
  <c r="AH235" i="7"/>
  <c r="AI235" i="7"/>
  <c r="AJ235" i="7"/>
  <c r="AK235" i="7"/>
  <c r="AL235" i="7"/>
  <c r="AM235" i="7"/>
  <c r="AN235" i="7"/>
  <c r="AO235" i="7"/>
  <c r="AP235" i="7"/>
  <c r="G236" i="7"/>
  <c r="H236" i="7"/>
  <c r="I236" i="7"/>
  <c r="J236" i="7"/>
  <c r="K236" i="7"/>
  <c r="M236" i="7"/>
  <c r="N236" i="7"/>
  <c r="O236" i="7"/>
  <c r="P236" i="7"/>
  <c r="Q236" i="7"/>
  <c r="R236" i="7"/>
  <c r="T236" i="7"/>
  <c r="U236" i="7"/>
  <c r="V236" i="7"/>
  <c r="W236" i="7"/>
  <c r="X236" i="7"/>
  <c r="Y236" i="7"/>
  <c r="Z236" i="7"/>
  <c r="AA236" i="7"/>
  <c r="AB236" i="7"/>
  <c r="AC236" i="7"/>
  <c r="AD236" i="7"/>
  <c r="AE236" i="7"/>
  <c r="AF236" i="7"/>
  <c r="AG236" i="7"/>
  <c r="AH236" i="7"/>
  <c r="AI236" i="7"/>
  <c r="AJ236" i="7"/>
  <c r="AK236" i="7"/>
  <c r="AL236" i="7"/>
  <c r="AM236" i="7"/>
  <c r="AN236" i="7"/>
  <c r="AO236" i="7"/>
  <c r="AP236" i="7"/>
  <c r="G237" i="7"/>
  <c r="H237" i="7"/>
  <c r="I237" i="7"/>
  <c r="J237" i="7"/>
  <c r="K237" i="7"/>
  <c r="M237" i="7"/>
  <c r="N237" i="7"/>
  <c r="O237" i="7"/>
  <c r="P237" i="7"/>
  <c r="Q237" i="7"/>
  <c r="R237" i="7"/>
  <c r="T237" i="7"/>
  <c r="U237" i="7"/>
  <c r="V237" i="7"/>
  <c r="W237" i="7"/>
  <c r="X237" i="7"/>
  <c r="Y237" i="7"/>
  <c r="Z237" i="7"/>
  <c r="AA237" i="7"/>
  <c r="AB237" i="7"/>
  <c r="AC237" i="7"/>
  <c r="AD237" i="7"/>
  <c r="AE237" i="7"/>
  <c r="AF237" i="7"/>
  <c r="AG237" i="7"/>
  <c r="AH237" i="7"/>
  <c r="AI237" i="7"/>
  <c r="AJ237" i="7"/>
  <c r="AK237" i="7"/>
  <c r="AL237" i="7"/>
  <c r="AM237" i="7"/>
  <c r="AN237" i="7"/>
  <c r="AO237" i="7"/>
  <c r="AP237" i="7"/>
  <c r="G238" i="7"/>
  <c r="H238" i="7"/>
  <c r="I238" i="7"/>
  <c r="J238" i="7"/>
  <c r="K238" i="7"/>
  <c r="M238" i="7"/>
  <c r="N238" i="7"/>
  <c r="O238" i="7"/>
  <c r="P238" i="7"/>
  <c r="Q238" i="7"/>
  <c r="R238" i="7"/>
  <c r="T238" i="7"/>
  <c r="U238" i="7"/>
  <c r="V238" i="7"/>
  <c r="W238" i="7"/>
  <c r="X238" i="7"/>
  <c r="Y238" i="7"/>
  <c r="Z238" i="7"/>
  <c r="AA238" i="7"/>
  <c r="AB238" i="7"/>
  <c r="AC238" i="7"/>
  <c r="AD238" i="7"/>
  <c r="AE238" i="7"/>
  <c r="AF238" i="7"/>
  <c r="AG238" i="7"/>
  <c r="AH238" i="7"/>
  <c r="AI238" i="7"/>
  <c r="AJ238" i="7"/>
  <c r="AK238" i="7"/>
  <c r="AL238" i="7"/>
  <c r="AM238" i="7"/>
  <c r="AN238" i="7"/>
  <c r="AO238" i="7"/>
  <c r="AP238" i="7"/>
  <c r="G239" i="7"/>
  <c r="H239" i="7"/>
  <c r="I239" i="7"/>
  <c r="J239" i="7"/>
  <c r="K239" i="7"/>
  <c r="M239" i="7"/>
  <c r="N239" i="7"/>
  <c r="O239" i="7"/>
  <c r="P239" i="7"/>
  <c r="Q239" i="7"/>
  <c r="R239" i="7"/>
  <c r="T239" i="7"/>
  <c r="U239" i="7"/>
  <c r="V239" i="7"/>
  <c r="W239" i="7"/>
  <c r="X239" i="7"/>
  <c r="Y239" i="7"/>
  <c r="Z239" i="7"/>
  <c r="AA239" i="7"/>
  <c r="AB239" i="7"/>
  <c r="AC239" i="7"/>
  <c r="AD239" i="7"/>
  <c r="AE239" i="7"/>
  <c r="AF239" i="7"/>
  <c r="AG239" i="7"/>
  <c r="AH239" i="7"/>
  <c r="AI239" i="7"/>
  <c r="AJ239" i="7"/>
  <c r="AK239" i="7"/>
  <c r="AL239" i="7"/>
  <c r="AM239" i="7"/>
  <c r="AN239" i="7"/>
  <c r="AO239" i="7"/>
  <c r="AP239" i="7"/>
  <c r="G240" i="7"/>
  <c r="H240" i="7"/>
  <c r="I240" i="7"/>
  <c r="J240" i="7"/>
  <c r="K240" i="7"/>
  <c r="M240" i="7"/>
  <c r="N240" i="7"/>
  <c r="O240" i="7"/>
  <c r="P240" i="7"/>
  <c r="Q240" i="7"/>
  <c r="R240" i="7"/>
  <c r="T240" i="7"/>
  <c r="U240" i="7"/>
  <c r="V240" i="7"/>
  <c r="W240" i="7"/>
  <c r="X240" i="7"/>
  <c r="Y240" i="7"/>
  <c r="Z240" i="7"/>
  <c r="AA240" i="7"/>
  <c r="AB240" i="7"/>
  <c r="AC240" i="7"/>
  <c r="AD240" i="7"/>
  <c r="AE240" i="7"/>
  <c r="AF240" i="7"/>
  <c r="AG240" i="7"/>
  <c r="AH240" i="7"/>
  <c r="AI240" i="7"/>
  <c r="AJ240" i="7"/>
  <c r="AK240" i="7"/>
  <c r="AL240" i="7"/>
  <c r="AM240" i="7"/>
  <c r="AN240" i="7"/>
  <c r="AO240" i="7"/>
  <c r="AP240" i="7"/>
  <c r="G241" i="7"/>
  <c r="H241" i="7"/>
  <c r="I241" i="7"/>
  <c r="J241" i="7"/>
  <c r="K241" i="7"/>
  <c r="M241" i="7"/>
  <c r="N241" i="7"/>
  <c r="O241" i="7"/>
  <c r="P241" i="7"/>
  <c r="Q241" i="7"/>
  <c r="R241" i="7"/>
  <c r="T241" i="7"/>
  <c r="U241" i="7"/>
  <c r="V241" i="7"/>
  <c r="W241" i="7"/>
  <c r="X241" i="7"/>
  <c r="Y241" i="7"/>
  <c r="Z241" i="7"/>
  <c r="AA241" i="7"/>
  <c r="AB241" i="7"/>
  <c r="AC241" i="7"/>
  <c r="AD241" i="7"/>
  <c r="AE241" i="7"/>
  <c r="AF241" i="7"/>
  <c r="AG241" i="7"/>
  <c r="AH241" i="7"/>
  <c r="AI241" i="7"/>
  <c r="AJ241" i="7"/>
  <c r="AK241" i="7"/>
  <c r="AL241" i="7"/>
  <c r="AM241" i="7"/>
  <c r="AN241" i="7"/>
  <c r="AO241" i="7"/>
  <c r="AP241" i="7"/>
  <c r="G242" i="7"/>
  <c r="H242" i="7"/>
  <c r="I242" i="7"/>
  <c r="J242" i="7"/>
  <c r="K242" i="7"/>
  <c r="M242" i="7"/>
  <c r="N242" i="7"/>
  <c r="O242" i="7"/>
  <c r="P242" i="7"/>
  <c r="Q242" i="7"/>
  <c r="R242" i="7"/>
  <c r="T242" i="7"/>
  <c r="U242" i="7"/>
  <c r="V242" i="7"/>
  <c r="W242" i="7"/>
  <c r="X242" i="7"/>
  <c r="Y242" i="7"/>
  <c r="Z242" i="7"/>
  <c r="AA242" i="7"/>
  <c r="AB242" i="7"/>
  <c r="AC242" i="7"/>
  <c r="AD242" i="7"/>
  <c r="AE242" i="7"/>
  <c r="AF242" i="7"/>
  <c r="AG242" i="7"/>
  <c r="AH242" i="7"/>
  <c r="AI242" i="7"/>
  <c r="AJ242" i="7"/>
  <c r="AK242" i="7"/>
  <c r="AL242" i="7"/>
  <c r="AM242" i="7"/>
  <c r="AN242" i="7"/>
  <c r="AO242" i="7"/>
  <c r="AP242" i="7"/>
  <c r="G243" i="7"/>
  <c r="H243" i="7"/>
  <c r="I243" i="7"/>
  <c r="J243" i="7"/>
  <c r="K243" i="7"/>
  <c r="M243" i="7"/>
  <c r="N243" i="7"/>
  <c r="O243" i="7"/>
  <c r="P243" i="7"/>
  <c r="Q243" i="7"/>
  <c r="R243" i="7"/>
  <c r="T243" i="7"/>
  <c r="U243" i="7"/>
  <c r="V243" i="7"/>
  <c r="W243" i="7"/>
  <c r="X243" i="7"/>
  <c r="Y243" i="7"/>
  <c r="Z243" i="7"/>
  <c r="AA243" i="7"/>
  <c r="AB243" i="7"/>
  <c r="AC243" i="7"/>
  <c r="AD243" i="7"/>
  <c r="AE243" i="7"/>
  <c r="AF243" i="7"/>
  <c r="AG243" i="7"/>
  <c r="AH243" i="7"/>
  <c r="AI243" i="7"/>
  <c r="AJ243" i="7"/>
  <c r="AK243" i="7"/>
  <c r="AL243" i="7"/>
  <c r="AM243" i="7"/>
  <c r="AN243" i="7"/>
  <c r="AO243" i="7"/>
  <c r="AP243" i="7"/>
  <c r="G244" i="7"/>
  <c r="H244" i="7"/>
  <c r="I244" i="7"/>
  <c r="J244" i="7"/>
  <c r="K244" i="7"/>
  <c r="M244" i="7"/>
  <c r="N244" i="7"/>
  <c r="O244" i="7"/>
  <c r="P244" i="7"/>
  <c r="Q244" i="7"/>
  <c r="R244" i="7"/>
  <c r="T244" i="7"/>
  <c r="U244" i="7"/>
  <c r="V244" i="7"/>
  <c r="W244" i="7"/>
  <c r="X244" i="7"/>
  <c r="Y244" i="7"/>
  <c r="Z244" i="7"/>
  <c r="AA244" i="7"/>
  <c r="AB244" i="7"/>
  <c r="AC244" i="7"/>
  <c r="AD244" i="7"/>
  <c r="AE244" i="7"/>
  <c r="AF244" i="7"/>
  <c r="AG244" i="7"/>
  <c r="AH244" i="7"/>
  <c r="AI244" i="7"/>
  <c r="AJ244" i="7"/>
  <c r="AK244" i="7"/>
  <c r="AL244" i="7"/>
  <c r="AM244" i="7"/>
  <c r="AN244" i="7"/>
  <c r="AO244" i="7"/>
  <c r="AP244" i="7"/>
  <c r="G245" i="7"/>
  <c r="H245" i="7"/>
  <c r="I245" i="7"/>
  <c r="J245" i="7"/>
  <c r="K245" i="7"/>
  <c r="M245" i="7"/>
  <c r="N245" i="7"/>
  <c r="O245" i="7"/>
  <c r="P245" i="7"/>
  <c r="Q245" i="7"/>
  <c r="R245" i="7"/>
  <c r="T245" i="7"/>
  <c r="U245" i="7"/>
  <c r="V245" i="7"/>
  <c r="W245" i="7"/>
  <c r="X245" i="7"/>
  <c r="Y245" i="7"/>
  <c r="Z245" i="7"/>
  <c r="AA245" i="7"/>
  <c r="AB245" i="7"/>
  <c r="AC245" i="7"/>
  <c r="AD245" i="7"/>
  <c r="AE245" i="7"/>
  <c r="AF245" i="7"/>
  <c r="AG245" i="7"/>
  <c r="AH245" i="7"/>
  <c r="AI245" i="7"/>
  <c r="AJ245" i="7"/>
  <c r="AK245" i="7"/>
  <c r="AL245" i="7"/>
  <c r="AM245" i="7"/>
  <c r="AN245" i="7"/>
  <c r="AO245" i="7"/>
  <c r="AP245" i="7"/>
  <c r="G246" i="7"/>
  <c r="H246" i="7"/>
  <c r="I246" i="7"/>
  <c r="J246" i="7"/>
  <c r="K246" i="7"/>
  <c r="M246" i="7"/>
  <c r="N246" i="7"/>
  <c r="O246" i="7"/>
  <c r="P246" i="7"/>
  <c r="Q246" i="7"/>
  <c r="R246" i="7"/>
  <c r="T246" i="7"/>
  <c r="U246" i="7"/>
  <c r="V246" i="7"/>
  <c r="W246" i="7"/>
  <c r="X246" i="7"/>
  <c r="Y246" i="7"/>
  <c r="Z246" i="7"/>
  <c r="AA246" i="7"/>
  <c r="AB246" i="7"/>
  <c r="AC246" i="7"/>
  <c r="AD246" i="7"/>
  <c r="AE246" i="7"/>
  <c r="AF246" i="7"/>
  <c r="AG246" i="7"/>
  <c r="AH246" i="7"/>
  <c r="AI246" i="7"/>
  <c r="AJ246" i="7"/>
  <c r="AK246" i="7"/>
  <c r="AL246" i="7"/>
  <c r="AM246" i="7"/>
  <c r="AN246" i="7"/>
  <c r="AO246" i="7"/>
  <c r="AP246" i="7"/>
  <c r="G247" i="7"/>
  <c r="H247" i="7"/>
  <c r="I247" i="7"/>
  <c r="J247" i="7"/>
  <c r="K247" i="7"/>
  <c r="M247" i="7"/>
  <c r="N247" i="7"/>
  <c r="O247" i="7"/>
  <c r="P247" i="7"/>
  <c r="Q247" i="7"/>
  <c r="R247" i="7"/>
  <c r="T247" i="7"/>
  <c r="U247" i="7"/>
  <c r="V247" i="7"/>
  <c r="W247" i="7"/>
  <c r="X247" i="7"/>
  <c r="Y247" i="7"/>
  <c r="Z247" i="7"/>
  <c r="AA247" i="7"/>
  <c r="AB247" i="7"/>
  <c r="AC247" i="7"/>
  <c r="AD247" i="7"/>
  <c r="AE247" i="7"/>
  <c r="AF247" i="7"/>
  <c r="AG247" i="7"/>
  <c r="AH247" i="7"/>
  <c r="AI247" i="7"/>
  <c r="AJ247" i="7"/>
  <c r="AK247" i="7"/>
  <c r="AL247" i="7"/>
  <c r="AM247" i="7"/>
  <c r="AN247" i="7"/>
  <c r="AO247" i="7"/>
  <c r="AP247" i="7"/>
  <c r="G248" i="7"/>
  <c r="H248" i="7"/>
  <c r="I248" i="7"/>
  <c r="J248" i="7"/>
  <c r="K248" i="7"/>
  <c r="M248" i="7"/>
  <c r="N248" i="7"/>
  <c r="O248" i="7"/>
  <c r="P248" i="7"/>
  <c r="Q248" i="7"/>
  <c r="R248" i="7"/>
  <c r="T248" i="7"/>
  <c r="U248" i="7"/>
  <c r="V248" i="7"/>
  <c r="W248" i="7"/>
  <c r="X248" i="7"/>
  <c r="Y248" i="7"/>
  <c r="Z248" i="7"/>
  <c r="AA248" i="7"/>
  <c r="AB248" i="7"/>
  <c r="AC248" i="7"/>
  <c r="AD248" i="7"/>
  <c r="AE248" i="7"/>
  <c r="AF248" i="7"/>
  <c r="AG248" i="7"/>
  <c r="AH248" i="7"/>
  <c r="AI248" i="7"/>
  <c r="AJ248" i="7"/>
  <c r="AK248" i="7"/>
  <c r="AL248" i="7"/>
  <c r="AM248" i="7"/>
  <c r="AN248" i="7"/>
  <c r="AO248" i="7"/>
  <c r="AP248" i="7"/>
  <c r="G249" i="7"/>
  <c r="H249" i="7"/>
  <c r="I249" i="7"/>
  <c r="J249" i="7"/>
  <c r="K249" i="7"/>
  <c r="M249" i="7"/>
  <c r="N249" i="7"/>
  <c r="O249" i="7"/>
  <c r="P249" i="7"/>
  <c r="Q249" i="7"/>
  <c r="R249" i="7"/>
  <c r="T249" i="7"/>
  <c r="U249" i="7"/>
  <c r="V249" i="7"/>
  <c r="W249" i="7"/>
  <c r="X249" i="7"/>
  <c r="Y249" i="7"/>
  <c r="Z249" i="7"/>
  <c r="AA249" i="7"/>
  <c r="AB249" i="7"/>
  <c r="AC249" i="7"/>
  <c r="AD249" i="7"/>
  <c r="AE249" i="7"/>
  <c r="AF249" i="7"/>
  <c r="AG249" i="7"/>
  <c r="AH249" i="7"/>
  <c r="AI249" i="7"/>
  <c r="AJ249" i="7"/>
  <c r="AK249" i="7"/>
  <c r="AL249" i="7"/>
  <c r="AM249" i="7"/>
  <c r="AN249" i="7"/>
  <c r="AO249" i="7"/>
  <c r="AP249" i="7"/>
  <c r="G250" i="7"/>
  <c r="H250" i="7"/>
  <c r="I250" i="7"/>
  <c r="J250" i="7"/>
  <c r="K250" i="7"/>
  <c r="M250" i="7"/>
  <c r="N250" i="7"/>
  <c r="O250" i="7"/>
  <c r="P250" i="7"/>
  <c r="Q250" i="7"/>
  <c r="R250" i="7"/>
  <c r="T250" i="7"/>
  <c r="U250" i="7"/>
  <c r="V250" i="7"/>
  <c r="W250" i="7"/>
  <c r="X250" i="7"/>
  <c r="Y250" i="7"/>
  <c r="Z250" i="7"/>
  <c r="AA250" i="7"/>
  <c r="AB250" i="7"/>
  <c r="AC250" i="7"/>
  <c r="AD250" i="7"/>
  <c r="AE250" i="7"/>
  <c r="AF250" i="7"/>
  <c r="AG250" i="7"/>
  <c r="AH250" i="7"/>
  <c r="AI250" i="7"/>
  <c r="AJ250" i="7"/>
  <c r="AK250" i="7"/>
  <c r="AL250" i="7"/>
  <c r="AM250" i="7"/>
  <c r="AN250" i="7"/>
  <c r="AO250" i="7"/>
  <c r="AP250" i="7"/>
  <c r="G251" i="7"/>
  <c r="H251" i="7"/>
  <c r="I251" i="7"/>
  <c r="J251" i="7"/>
  <c r="K251" i="7"/>
  <c r="M251" i="7"/>
  <c r="N251" i="7"/>
  <c r="O251" i="7"/>
  <c r="P251" i="7"/>
  <c r="Q251" i="7"/>
  <c r="R251" i="7"/>
  <c r="T251" i="7"/>
  <c r="U251" i="7"/>
  <c r="V251" i="7"/>
  <c r="W251" i="7"/>
  <c r="X251" i="7"/>
  <c r="Y251" i="7"/>
  <c r="Z251" i="7"/>
  <c r="AA251" i="7"/>
  <c r="AB251" i="7"/>
  <c r="AC251" i="7"/>
  <c r="AD251" i="7"/>
  <c r="AE251" i="7"/>
  <c r="AF251" i="7"/>
  <c r="AG251" i="7"/>
  <c r="AH251" i="7"/>
  <c r="AI251" i="7"/>
  <c r="AJ251" i="7"/>
  <c r="AK251" i="7"/>
  <c r="AL251" i="7"/>
  <c r="AM251" i="7"/>
  <c r="AN251" i="7"/>
  <c r="AO251" i="7"/>
  <c r="AP251" i="7"/>
  <c r="G252" i="7"/>
  <c r="H252" i="7"/>
  <c r="I252" i="7"/>
  <c r="J252" i="7"/>
  <c r="K252" i="7"/>
  <c r="M252" i="7"/>
  <c r="N252" i="7"/>
  <c r="O252" i="7"/>
  <c r="P252" i="7"/>
  <c r="Q252" i="7"/>
  <c r="R252" i="7"/>
  <c r="T252" i="7"/>
  <c r="U252" i="7"/>
  <c r="V252" i="7"/>
  <c r="W252" i="7"/>
  <c r="X252" i="7"/>
  <c r="Y252" i="7"/>
  <c r="Z252" i="7"/>
  <c r="AA252" i="7"/>
  <c r="AB252" i="7"/>
  <c r="AC252" i="7"/>
  <c r="AD252" i="7"/>
  <c r="AE252" i="7"/>
  <c r="AF252" i="7"/>
  <c r="AG252" i="7"/>
  <c r="AH252" i="7"/>
  <c r="AI252" i="7"/>
  <c r="AJ252" i="7"/>
  <c r="AK252" i="7"/>
  <c r="AL252" i="7"/>
  <c r="AM252" i="7"/>
  <c r="AN252" i="7"/>
  <c r="AO252" i="7"/>
  <c r="AP252" i="7"/>
  <c r="G253" i="7"/>
  <c r="H253" i="7"/>
  <c r="I253" i="7"/>
  <c r="J253" i="7"/>
  <c r="K253" i="7"/>
  <c r="M253" i="7"/>
  <c r="N253" i="7"/>
  <c r="O253" i="7"/>
  <c r="P253" i="7"/>
  <c r="Q253" i="7"/>
  <c r="R253" i="7"/>
  <c r="T253" i="7"/>
  <c r="U253" i="7"/>
  <c r="V253" i="7"/>
  <c r="W253" i="7"/>
  <c r="X253" i="7"/>
  <c r="Y253" i="7"/>
  <c r="Z253" i="7"/>
  <c r="AA253" i="7"/>
  <c r="AB253" i="7"/>
  <c r="AC253" i="7"/>
  <c r="AD253" i="7"/>
  <c r="AE253" i="7"/>
  <c r="AF253" i="7"/>
  <c r="AG253" i="7"/>
  <c r="AH253" i="7"/>
  <c r="AI253" i="7"/>
  <c r="AJ253" i="7"/>
  <c r="AK253" i="7"/>
  <c r="AL253" i="7"/>
  <c r="AM253" i="7"/>
  <c r="AN253" i="7"/>
  <c r="AO253" i="7"/>
  <c r="AP253" i="7"/>
  <c r="G254" i="7"/>
  <c r="H254" i="7"/>
  <c r="I254" i="7"/>
  <c r="J254" i="7"/>
  <c r="K254" i="7"/>
  <c r="M254" i="7"/>
  <c r="N254" i="7"/>
  <c r="O254" i="7"/>
  <c r="P254" i="7"/>
  <c r="Q254" i="7"/>
  <c r="R254" i="7"/>
  <c r="T254" i="7"/>
  <c r="U254" i="7"/>
  <c r="V254" i="7"/>
  <c r="W254" i="7"/>
  <c r="X254" i="7"/>
  <c r="Y254" i="7"/>
  <c r="Z254" i="7"/>
  <c r="AA254" i="7"/>
  <c r="AB254" i="7"/>
  <c r="AC254" i="7"/>
  <c r="AD254" i="7"/>
  <c r="AE254" i="7"/>
  <c r="AF254" i="7"/>
  <c r="AG254" i="7"/>
  <c r="AH254" i="7"/>
  <c r="AI254" i="7"/>
  <c r="AJ254" i="7"/>
  <c r="AK254" i="7"/>
  <c r="AL254" i="7"/>
  <c r="AM254" i="7"/>
  <c r="AN254" i="7"/>
  <c r="AO254" i="7"/>
  <c r="AP254" i="7"/>
  <c r="G255" i="7"/>
  <c r="H255" i="7"/>
  <c r="I255" i="7"/>
  <c r="J255" i="7"/>
  <c r="K255" i="7"/>
  <c r="M255" i="7"/>
  <c r="N255" i="7"/>
  <c r="O255" i="7"/>
  <c r="P255" i="7"/>
  <c r="Q255" i="7"/>
  <c r="R255" i="7"/>
  <c r="T255" i="7"/>
  <c r="U255" i="7"/>
  <c r="V255" i="7"/>
  <c r="W255" i="7"/>
  <c r="X255" i="7"/>
  <c r="Y255" i="7"/>
  <c r="Z255" i="7"/>
  <c r="AA255" i="7"/>
  <c r="AB255" i="7"/>
  <c r="AC255" i="7"/>
  <c r="AD255" i="7"/>
  <c r="AE255" i="7"/>
  <c r="AF255" i="7"/>
  <c r="AG255" i="7"/>
  <c r="AH255" i="7"/>
  <c r="AI255" i="7"/>
  <c r="AJ255" i="7"/>
  <c r="AK255" i="7"/>
  <c r="AL255" i="7"/>
  <c r="AM255" i="7"/>
  <c r="AN255" i="7"/>
  <c r="AO255" i="7"/>
  <c r="AP255" i="7"/>
  <c r="G256" i="7"/>
  <c r="H256" i="7"/>
  <c r="I256" i="7"/>
  <c r="J256" i="7"/>
  <c r="K256" i="7"/>
  <c r="M256" i="7"/>
  <c r="N256" i="7"/>
  <c r="O256" i="7"/>
  <c r="P256" i="7"/>
  <c r="Q256" i="7"/>
  <c r="R256" i="7"/>
  <c r="T256" i="7"/>
  <c r="U256" i="7"/>
  <c r="V256" i="7"/>
  <c r="W256" i="7"/>
  <c r="X256" i="7"/>
  <c r="Y256" i="7"/>
  <c r="Z256" i="7"/>
  <c r="AA256" i="7"/>
  <c r="AB256" i="7"/>
  <c r="AC256" i="7"/>
  <c r="AD256" i="7"/>
  <c r="AE256" i="7"/>
  <c r="AF256" i="7"/>
  <c r="AG256" i="7"/>
  <c r="AH256" i="7"/>
  <c r="AI256" i="7"/>
  <c r="AJ256" i="7"/>
  <c r="AK256" i="7"/>
  <c r="AL256" i="7"/>
  <c r="AM256" i="7"/>
  <c r="AN256" i="7"/>
  <c r="AO256" i="7"/>
  <c r="AP256" i="7"/>
  <c r="G257" i="7"/>
  <c r="H257" i="7"/>
  <c r="I257" i="7"/>
  <c r="J257" i="7"/>
  <c r="K257" i="7"/>
  <c r="M257" i="7"/>
  <c r="N257" i="7"/>
  <c r="O257" i="7"/>
  <c r="P257" i="7"/>
  <c r="Q257" i="7"/>
  <c r="R257" i="7"/>
  <c r="T257" i="7"/>
  <c r="U257" i="7"/>
  <c r="V257" i="7"/>
  <c r="W257" i="7"/>
  <c r="X257" i="7"/>
  <c r="Y257" i="7"/>
  <c r="Z257" i="7"/>
  <c r="AA257" i="7"/>
  <c r="AB257" i="7"/>
  <c r="AC257" i="7"/>
  <c r="AD257" i="7"/>
  <c r="AE257" i="7"/>
  <c r="AF257" i="7"/>
  <c r="AG257" i="7"/>
  <c r="AH257" i="7"/>
  <c r="AI257" i="7"/>
  <c r="AJ257" i="7"/>
  <c r="AK257" i="7"/>
  <c r="AL257" i="7"/>
  <c r="AM257" i="7"/>
  <c r="AN257" i="7"/>
  <c r="AO257" i="7"/>
  <c r="AP257" i="7"/>
  <c r="G258" i="7"/>
  <c r="H258" i="7"/>
  <c r="I258" i="7"/>
  <c r="J258" i="7"/>
  <c r="K258" i="7"/>
  <c r="M258" i="7"/>
  <c r="N258" i="7"/>
  <c r="O258" i="7"/>
  <c r="P258" i="7"/>
  <c r="Q258" i="7"/>
  <c r="R258" i="7"/>
  <c r="T258" i="7"/>
  <c r="U258" i="7"/>
  <c r="V258" i="7"/>
  <c r="W258" i="7"/>
  <c r="X258" i="7"/>
  <c r="Y258" i="7"/>
  <c r="Z258" i="7"/>
  <c r="AA258" i="7"/>
  <c r="AB258" i="7"/>
  <c r="AC258" i="7"/>
  <c r="AD258" i="7"/>
  <c r="AE258" i="7"/>
  <c r="AF258" i="7"/>
  <c r="AG258" i="7"/>
  <c r="AH258" i="7"/>
  <c r="AI258" i="7"/>
  <c r="AJ258" i="7"/>
  <c r="AK258" i="7"/>
  <c r="AL258" i="7"/>
  <c r="AM258" i="7"/>
  <c r="AN258" i="7"/>
  <c r="AO258" i="7"/>
  <c r="AP258" i="7"/>
  <c r="G259" i="7"/>
  <c r="H259" i="7"/>
  <c r="I259" i="7"/>
  <c r="J259" i="7"/>
  <c r="K259" i="7"/>
  <c r="M259" i="7"/>
  <c r="N259" i="7"/>
  <c r="O259" i="7"/>
  <c r="P259" i="7"/>
  <c r="Q259" i="7"/>
  <c r="R259" i="7"/>
  <c r="T259" i="7"/>
  <c r="U259" i="7"/>
  <c r="V259" i="7"/>
  <c r="W259" i="7"/>
  <c r="X259" i="7"/>
  <c r="Y259" i="7"/>
  <c r="Z259" i="7"/>
  <c r="AA259" i="7"/>
  <c r="AB259" i="7"/>
  <c r="AC259" i="7"/>
  <c r="AD259" i="7"/>
  <c r="AE259" i="7"/>
  <c r="AF259" i="7"/>
  <c r="AG259" i="7"/>
  <c r="AH259" i="7"/>
  <c r="AI259" i="7"/>
  <c r="AJ259" i="7"/>
  <c r="AK259" i="7"/>
  <c r="AL259" i="7"/>
  <c r="AM259" i="7"/>
  <c r="AN259" i="7"/>
  <c r="AO259" i="7"/>
  <c r="AP259" i="7"/>
  <c r="G260" i="7"/>
  <c r="H260" i="7"/>
  <c r="I260" i="7"/>
  <c r="J260" i="7"/>
  <c r="K260" i="7"/>
  <c r="M260" i="7"/>
  <c r="N260" i="7"/>
  <c r="O260" i="7"/>
  <c r="P260" i="7"/>
  <c r="Q260" i="7"/>
  <c r="R260" i="7"/>
  <c r="T260" i="7"/>
  <c r="U260" i="7"/>
  <c r="V260" i="7"/>
  <c r="W260" i="7"/>
  <c r="X260" i="7"/>
  <c r="Y260" i="7"/>
  <c r="Z260" i="7"/>
  <c r="AA260" i="7"/>
  <c r="AB260" i="7"/>
  <c r="AC260" i="7"/>
  <c r="AD260" i="7"/>
  <c r="AE260" i="7"/>
  <c r="AF260" i="7"/>
  <c r="AG260" i="7"/>
  <c r="AH260" i="7"/>
  <c r="AI260" i="7"/>
  <c r="AJ260" i="7"/>
  <c r="AK260" i="7"/>
  <c r="AL260" i="7"/>
  <c r="AM260" i="7"/>
  <c r="AN260" i="7"/>
  <c r="AO260" i="7"/>
  <c r="AP260" i="7"/>
  <c r="G261" i="7"/>
  <c r="H261" i="7"/>
  <c r="I261" i="7"/>
  <c r="J261" i="7"/>
  <c r="K261" i="7"/>
  <c r="M261" i="7"/>
  <c r="N261" i="7"/>
  <c r="O261" i="7"/>
  <c r="P261" i="7"/>
  <c r="Q261" i="7"/>
  <c r="R261" i="7"/>
  <c r="T261" i="7"/>
  <c r="U261" i="7"/>
  <c r="V261" i="7"/>
  <c r="W261" i="7"/>
  <c r="X261" i="7"/>
  <c r="Y261" i="7"/>
  <c r="Z261" i="7"/>
  <c r="AA261" i="7"/>
  <c r="AB261" i="7"/>
  <c r="AC261" i="7"/>
  <c r="AD261" i="7"/>
  <c r="AE261" i="7"/>
  <c r="AF261" i="7"/>
  <c r="AG261" i="7"/>
  <c r="AH261" i="7"/>
  <c r="AI261" i="7"/>
  <c r="AJ261" i="7"/>
  <c r="AK261" i="7"/>
  <c r="AL261" i="7"/>
  <c r="AM261" i="7"/>
  <c r="AN261" i="7"/>
  <c r="AO261" i="7"/>
  <c r="AP261" i="7"/>
  <c r="G262" i="7"/>
  <c r="H262" i="7"/>
  <c r="I262" i="7"/>
  <c r="J262" i="7"/>
  <c r="K262" i="7"/>
  <c r="M262" i="7"/>
  <c r="N262" i="7"/>
  <c r="O262" i="7"/>
  <c r="P262" i="7"/>
  <c r="Q262" i="7"/>
  <c r="R262" i="7"/>
  <c r="T262" i="7"/>
  <c r="U262" i="7"/>
  <c r="V262" i="7"/>
  <c r="W262" i="7"/>
  <c r="X262" i="7"/>
  <c r="Y262" i="7"/>
  <c r="Z262" i="7"/>
  <c r="AA262" i="7"/>
  <c r="AB262" i="7"/>
  <c r="AC262" i="7"/>
  <c r="AD262" i="7"/>
  <c r="AE262" i="7"/>
  <c r="AF262" i="7"/>
  <c r="AG262" i="7"/>
  <c r="AH262" i="7"/>
  <c r="AI262" i="7"/>
  <c r="AJ262" i="7"/>
  <c r="AK262" i="7"/>
  <c r="AL262" i="7"/>
  <c r="AM262" i="7"/>
  <c r="AN262" i="7"/>
  <c r="AO262" i="7"/>
  <c r="AP262" i="7"/>
  <c r="G263" i="7"/>
  <c r="H263" i="7"/>
  <c r="I263" i="7"/>
  <c r="J263" i="7"/>
  <c r="K263" i="7"/>
  <c r="M263" i="7"/>
  <c r="N263" i="7"/>
  <c r="O263" i="7"/>
  <c r="P263" i="7"/>
  <c r="Q263" i="7"/>
  <c r="R263" i="7"/>
  <c r="T263" i="7"/>
  <c r="U263" i="7"/>
  <c r="V263" i="7"/>
  <c r="W263" i="7"/>
  <c r="X263" i="7"/>
  <c r="Y263" i="7"/>
  <c r="Z263" i="7"/>
  <c r="AA263" i="7"/>
  <c r="AB263" i="7"/>
  <c r="AC263" i="7"/>
  <c r="AD263" i="7"/>
  <c r="AE263" i="7"/>
  <c r="AF263" i="7"/>
  <c r="AG263" i="7"/>
  <c r="AH263" i="7"/>
  <c r="AI263" i="7"/>
  <c r="AJ263" i="7"/>
  <c r="AK263" i="7"/>
  <c r="AL263" i="7"/>
  <c r="AM263" i="7"/>
  <c r="AN263" i="7"/>
  <c r="AO263" i="7"/>
  <c r="AP263" i="7"/>
  <c r="G264" i="7"/>
  <c r="H264" i="7"/>
  <c r="I264" i="7"/>
  <c r="J264" i="7"/>
  <c r="K264" i="7"/>
  <c r="M264" i="7"/>
  <c r="N264" i="7"/>
  <c r="O264" i="7"/>
  <c r="P264" i="7"/>
  <c r="Q264" i="7"/>
  <c r="R264" i="7"/>
  <c r="T264" i="7"/>
  <c r="U264" i="7"/>
  <c r="V264" i="7"/>
  <c r="W264" i="7"/>
  <c r="X264" i="7"/>
  <c r="Y264" i="7"/>
  <c r="Z264" i="7"/>
  <c r="AA264" i="7"/>
  <c r="AB264" i="7"/>
  <c r="AC264" i="7"/>
  <c r="AD264" i="7"/>
  <c r="AE264" i="7"/>
  <c r="AF264" i="7"/>
  <c r="AG264" i="7"/>
  <c r="AH264" i="7"/>
  <c r="AI264" i="7"/>
  <c r="AJ264" i="7"/>
  <c r="AK264" i="7"/>
  <c r="AL264" i="7"/>
  <c r="AM264" i="7"/>
  <c r="AN264" i="7"/>
  <c r="AO264" i="7"/>
  <c r="AP264" i="7"/>
  <c r="G265" i="7"/>
  <c r="H265" i="7"/>
  <c r="I265" i="7"/>
  <c r="J265" i="7"/>
  <c r="K265" i="7"/>
  <c r="M265" i="7"/>
  <c r="N265" i="7"/>
  <c r="O265" i="7"/>
  <c r="P265" i="7"/>
  <c r="Q265" i="7"/>
  <c r="R265" i="7"/>
  <c r="T265" i="7"/>
  <c r="U265" i="7"/>
  <c r="V265" i="7"/>
  <c r="W265" i="7"/>
  <c r="X265" i="7"/>
  <c r="Y265" i="7"/>
  <c r="Z265" i="7"/>
  <c r="AA265" i="7"/>
  <c r="AB265" i="7"/>
  <c r="AC265" i="7"/>
  <c r="AD265" i="7"/>
  <c r="AE265" i="7"/>
  <c r="AF265" i="7"/>
  <c r="AG265" i="7"/>
  <c r="AH265" i="7"/>
  <c r="AI265" i="7"/>
  <c r="AJ265" i="7"/>
  <c r="AK265" i="7"/>
  <c r="AL265" i="7"/>
  <c r="AM265" i="7"/>
  <c r="AN265" i="7"/>
  <c r="AO265" i="7"/>
  <c r="AP265" i="7"/>
  <c r="G266" i="7"/>
  <c r="H266" i="7"/>
  <c r="I266" i="7"/>
  <c r="J266" i="7"/>
  <c r="K266" i="7"/>
  <c r="M266" i="7"/>
  <c r="N266" i="7"/>
  <c r="O266" i="7"/>
  <c r="P266" i="7"/>
  <c r="Q266" i="7"/>
  <c r="R266" i="7"/>
  <c r="T266" i="7"/>
  <c r="U266" i="7"/>
  <c r="V266" i="7"/>
  <c r="W266" i="7"/>
  <c r="X266" i="7"/>
  <c r="Y266" i="7"/>
  <c r="Z266" i="7"/>
  <c r="AA266" i="7"/>
  <c r="AB266" i="7"/>
  <c r="AC266" i="7"/>
  <c r="AD266" i="7"/>
  <c r="AE266" i="7"/>
  <c r="AF266" i="7"/>
  <c r="AG266" i="7"/>
  <c r="AH266" i="7"/>
  <c r="AI266" i="7"/>
  <c r="AJ266" i="7"/>
  <c r="AK266" i="7"/>
  <c r="AL266" i="7"/>
  <c r="AM266" i="7"/>
  <c r="AN266" i="7"/>
  <c r="AO266" i="7"/>
  <c r="AP266" i="7"/>
  <c r="G267" i="7"/>
  <c r="H267" i="7"/>
  <c r="I267" i="7"/>
  <c r="J267" i="7"/>
  <c r="K267" i="7"/>
  <c r="M267" i="7"/>
  <c r="N267" i="7"/>
  <c r="O267" i="7"/>
  <c r="P267" i="7"/>
  <c r="Q267" i="7"/>
  <c r="R267" i="7"/>
  <c r="T267" i="7"/>
  <c r="U267" i="7"/>
  <c r="V267" i="7"/>
  <c r="W267" i="7"/>
  <c r="X267" i="7"/>
  <c r="Y267" i="7"/>
  <c r="Z267" i="7"/>
  <c r="AA267" i="7"/>
  <c r="AB267" i="7"/>
  <c r="AC267" i="7"/>
  <c r="AD267" i="7"/>
  <c r="AE267" i="7"/>
  <c r="AF267" i="7"/>
  <c r="AG267" i="7"/>
  <c r="AH267" i="7"/>
  <c r="AI267" i="7"/>
  <c r="AJ267" i="7"/>
  <c r="AK267" i="7"/>
  <c r="AL267" i="7"/>
  <c r="AM267" i="7"/>
  <c r="AN267" i="7"/>
  <c r="AO267" i="7"/>
  <c r="AP267" i="7"/>
  <c r="G268" i="7"/>
  <c r="H268" i="7"/>
  <c r="I268" i="7"/>
  <c r="J268" i="7"/>
  <c r="K268" i="7"/>
  <c r="M268" i="7"/>
  <c r="N268" i="7"/>
  <c r="O268" i="7"/>
  <c r="P268" i="7"/>
  <c r="Q268" i="7"/>
  <c r="R268" i="7"/>
  <c r="T268" i="7"/>
  <c r="U268" i="7"/>
  <c r="V268" i="7"/>
  <c r="W268" i="7"/>
  <c r="X268" i="7"/>
  <c r="Y268" i="7"/>
  <c r="Z268" i="7"/>
  <c r="AA268" i="7"/>
  <c r="AB268" i="7"/>
  <c r="AC268" i="7"/>
  <c r="AD268" i="7"/>
  <c r="AE268" i="7"/>
  <c r="AF268" i="7"/>
  <c r="AG268" i="7"/>
  <c r="AH268" i="7"/>
  <c r="AI268" i="7"/>
  <c r="AJ268" i="7"/>
  <c r="AK268" i="7"/>
  <c r="AL268" i="7"/>
  <c r="AM268" i="7"/>
  <c r="AN268" i="7"/>
  <c r="AO268" i="7"/>
  <c r="AP268" i="7"/>
  <c r="G269" i="7"/>
  <c r="H269" i="7"/>
  <c r="I269" i="7"/>
  <c r="J269" i="7"/>
  <c r="K269" i="7"/>
  <c r="M269" i="7"/>
  <c r="N269" i="7"/>
  <c r="O269" i="7"/>
  <c r="P269" i="7"/>
  <c r="Q269" i="7"/>
  <c r="R269" i="7"/>
  <c r="T269" i="7"/>
  <c r="U269" i="7"/>
  <c r="V269" i="7"/>
  <c r="W269" i="7"/>
  <c r="X269" i="7"/>
  <c r="Y269" i="7"/>
  <c r="Z269" i="7"/>
  <c r="AA269" i="7"/>
  <c r="AB269" i="7"/>
  <c r="AC269" i="7"/>
  <c r="AD269" i="7"/>
  <c r="AE269" i="7"/>
  <c r="AF269" i="7"/>
  <c r="AG269" i="7"/>
  <c r="AH269" i="7"/>
  <c r="AI269" i="7"/>
  <c r="AJ269" i="7"/>
  <c r="AK269" i="7"/>
  <c r="AL269" i="7"/>
  <c r="AM269" i="7"/>
  <c r="AN269" i="7"/>
  <c r="AO269" i="7"/>
  <c r="AP269" i="7"/>
  <c r="G270" i="7"/>
  <c r="H270" i="7"/>
  <c r="I270" i="7"/>
  <c r="J270" i="7"/>
  <c r="K270" i="7"/>
  <c r="M270" i="7"/>
  <c r="N270" i="7"/>
  <c r="O270" i="7"/>
  <c r="P270" i="7"/>
  <c r="Q270" i="7"/>
  <c r="R270" i="7"/>
  <c r="T270" i="7"/>
  <c r="U270" i="7"/>
  <c r="V270" i="7"/>
  <c r="W270" i="7"/>
  <c r="X270" i="7"/>
  <c r="Y270" i="7"/>
  <c r="Z270" i="7"/>
  <c r="AA270" i="7"/>
  <c r="AB270" i="7"/>
  <c r="AC270" i="7"/>
  <c r="AD270" i="7"/>
  <c r="AE270" i="7"/>
  <c r="AF270" i="7"/>
  <c r="AG270" i="7"/>
  <c r="AH270" i="7"/>
  <c r="AI270" i="7"/>
  <c r="AJ270" i="7"/>
  <c r="AK270" i="7"/>
  <c r="AL270" i="7"/>
  <c r="AM270" i="7"/>
  <c r="AN270" i="7"/>
  <c r="AO270" i="7"/>
  <c r="AP270" i="7"/>
  <c r="G271" i="7"/>
  <c r="H271" i="7"/>
  <c r="I271" i="7"/>
  <c r="J271" i="7"/>
  <c r="K271" i="7"/>
  <c r="M271" i="7"/>
  <c r="N271" i="7"/>
  <c r="O271" i="7"/>
  <c r="P271" i="7"/>
  <c r="Q271" i="7"/>
  <c r="R271" i="7"/>
  <c r="T271" i="7"/>
  <c r="U271" i="7"/>
  <c r="V271" i="7"/>
  <c r="W271" i="7"/>
  <c r="X271" i="7"/>
  <c r="Y271" i="7"/>
  <c r="Z271" i="7"/>
  <c r="AA271" i="7"/>
  <c r="AB271" i="7"/>
  <c r="AC271" i="7"/>
  <c r="AD271" i="7"/>
  <c r="AE271" i="7"/>
  <c r="AF271" i="7"/>
  <c r="AG271" i="7"/>
  <c r="AH271" i="7"/>
  <c r="AI271" i="7"/>
  <c r="AJ271" i="7"/>
  <c r="AK271" i="7"/>
  <c r="AL271" i="7"/>
  <c r="AM271" i="7"/>
  <c r="AN271" i="7"/>
  <c r="AO271" i="7"/>
  <c r="AP271" i="7"/>
  <c r="G272" i="7"/>
  <c r="H272" i="7"/>
  <c r="I272" i="7"/>
  <c r="J272" i="7"/>
  <c r="K272" i="7"/>
  <c r="M272" i="7"/>
  <c r="N272" i="7"/>
  <c r="O272" i="7"/>
  <c r="P272" i="7"/>
  <c r="Q272" i="7"/>
  <c r="R272" i="7"/>
  <c r="T272" i="7"/>
  <c r="U272" i="7"/>
  <c r="V272" i="7"/>
  <c r="W272" i="7"/>
  <c r="X272" i="7"/>
  <c r="Y272" i="7"/>
  <c r="Z272" i="7"/>
  <c r="AA272" i="7"/>
  <c r="AB272" i="7"/>
  <c r="AC272" i="7"/>
  <c r="AD272" i="7"/>
  <c r="AE272" i="7"/>
  <c r="AF272" i="7"/>
  <c r="AG272" i="7"/>
  <c r="AH272" i="7"/>
  <c r="AI272" i="7"/>
  <c r="AJ272" i="7"/>
  <c r="AK272" i="7"/>
  <c r="AL272" i="7"/>
  <c r="AM272" i="7"/>
  <c r="AN272" i="7"/>
  <c r="AO272" i="7"/>
  <c r="AP272" i="7"/>
  <c r="G273" i="7"/>
  <c r="H273" i="7"/>
  <c r="I273" i="7"/>
  <c r="J273" i="7"/>
  <c r="K273" i="7"/>
  <c r="M273" i="7"/>
  <c r="N273" i="7"/>
  <c r="O273" i="7"/>
  <c r="P273" i="7"/>
  <c r="Q273" i="7"/>
  <c r="R273" i="7"/>
  <c r="T273" i="7"/>
  <c r="U273" i="7"/>
  <c r="V273" i="7"/>
  <c r="W273" i="7"/>
  <c r="X273" i="7"/>
  <c r="Y273" i="7"/>
  <c r="Z273" i="7"/>
  <c r="AA273" i="7"/>
  <c r="AB273" i="7"/>
  <c r="AC273" i="7"/>
  <c r="AD273" i="7"/>
  <c r="AE273" i="7"/>
  <c r="AF273" i="7"/>
  <c r="AG273" i="7"/>
  <c r="AH273" i="7"/>
  <c r="AI273" i="7"/>
  <c r="AJ273" i="7"/>
  <c r="AK273" i="7"/>
  <c r="AL273" i="7"/>
  <c r="AM273" i="7"/>
  <c r="AN273" i="7"/>
  <c r="AO273" i="7"/>
  <c r="AP273" i="7"/>
  <c r="G274" i="7"/>
  <c r="H274" i="7"/>
  <c r="I274" i="7"/>
  <c r="J274" i="7"/>
  <c r="K274" i="7"/>
  <c r="M274" i="7"/>
  <c r="N274" i="7"/>
  <c r="O274" i="7"/>
  <c r="P274" i="7"/>
  <c r="Q274" i="7"/>
  <c r="R274" i="7"/>
  <c r="T274" i="7"/>
  <c r="U274" i="7"/>
  <c r="V274" i="7"/>
  <c r="W274" i="7"/>
  <c r="X274" i="7"/>
  <c r="Y274" i="7"/>
  <c r="Z274" i="7"/>
  <c r="AA274" i="7"/>
  <c r="AB274" i="7"/>
  <c r="AC274" i="7"/>
  <c r="AD274" i="7"/>
  <c r="AE274" i="7"/>
  <c r="AF274" i="7"/>
  <c r="AG274" i="7"/>
  <c r="AH274" i="7"/>
  <c r="AI274" i="7"/>
  <c r="AJ274" i="7"/>
  <c r="AK274" i="7"/>
  <c r="AL274" i="7"/>
  <c r="AM274" i="7"/>
  <c r="AN274" i="7"/>
  <c r="AO274" i="7"/>
  <c r="AP274" i="7"/>
  <c r="G275" i="7"/>
  <c r="H275" i="7"/>
  <c r="I275" i="7"/>
  <c r="J275" i="7"/>
  <c r="K275" i="7"/>
  <c r="M275" i="7"/>
  <c r="N275" i="7"/>
  <c r="O275" i="7"/>
  <c r="P275" i="7"/>
  <c r="Q275" i="7"/>
  <c r="R275" i="7"/>
  <c r="T275" i="7"/>
  <c r="U275" i="7"/>
  <c r="V275" i="7"/>
  <c r="W275" i="7"/>
  <c r="X275" i="7"/>
  <c r="Y275" i="7"/>
  <c r="Z275" i="7"/>
  <c r="AA275" i="7"/>
  <c r="AB275" i="7"/>
  <c r="AC275" i="7"/>
  <c r="AD275" i="7"/>
  <c r="AE275" i="7"/>
  <c r="AF275" i="7"/>
  <c r="AG275" i="7"/>
  <c r="AH275" i="7"/>
  <c r="AI275" i="7"/>
  <c r="AJ275" i="7"/>
  <c r="AK275" i="7"/>
  <c r="AL275" i="7"/>
  <c r="AM275" i="7"/>
  <c r="AN275" i="7"/>
  <c r="AO275" i="7"/>
  <c r="AP275" i="7"/>
  <c r="G276" i="7"/>
  <c r="H276" i="7"/>
  <c r="I276" i="7"/>
  <c r="J276" i="7"/>
  <c r="K276" i="7"/>
  <c r="M276" i="7"/>
  <c r="N276" i="7"/>
  <c r="O276" i="7"/>
  <c r="P276" i="7"/>
  <c r="Q276" i="7"/>
  <c r="R276" i="7"/>
  <c r="T276" i="7"/>
  <c r="U276" i="7"/>
  <c r="V276" i="7"/>
  <c r="W276" i="7"/>
  <c r="X276" i="7"/>
  <c r="Y276" i="7"/>
  <c r="Z276" i="7"/>
  <c r="AA276" i="7"/>
  <c r="AB276" i="7"/>
  <c r="AC276" i="7"/>
  <c r="AD276" i="7"/>
  <c r="AE276" i="7"/>
  <c r="AF276" i="7"/>
  <c r="AG276" i="7"/>
  <c r="AH276" i="7"/>
  <c r="AI276" i="7"/>
  <c r="AJ276" i="7"/>
  <c r="AK276" i="7"/>
  <c r="AL276" i="7"/>
  <c r="AM276" i="7"/>
  <c r="AN276" i="7"/>
  <c r="AO276" i="7"/>
  <c r="AP276" i="7"/>
  <c r="G277" i="7"/>
  <c r="H277" i="7"/>
  <c r="I277" i="7"/>
  <c r="J277" i="7"/>
  <c r="K277" i="7"/>
  <c r="M277" i="7"/>
  <c r="N277" i="7"/>
  <c r="O277" i="7"/>
  <c r="P277" i="7"/>
  <c r="Q277" i="7"/>
  <c r="R277" i="7"/>
  <c r="T277" i="7"/>
  <c r="U277" i="7"/>
  <c r="V277" i="7"/>
  <c r="W277" i="7"/>
  <c r="X277" i="7"/>
  <c r="Y277" i="7"/>
  <c r="Z277" i="7"/>
  <c r="AA277" i="7"/>
  <c r="AB277" i="7"/>
  <c r="AC277" i="7"/>
  <c r="AD277" i="7"/>
  <c r="AE277" i="7"/>
  <c r="AF277" i="7"/>
  <c r="AG277" i="7"/>
  <c r="AH277" i="7"/>
  <c r="AI277" i="7"/>
  <c r="AJ277" i="7"/>
  <c r="AK277" i="7"/>
  <c r="AL277" i="7"/>
  <c r="AM277" i="7"/>
  <c r="AN277" i="7"/>
  <c r="AO277" i="7"/>
  <c r="AP277" i="7"/>
  <c r="G278" i="7"/>
  <c r="H278" i="7"/>
  <c r="I278" i="7"/>
  <c r="J278" i="7"/>
  <c r="K278" i="7"/>
  <c r="M278" i="7"/>
  <c r="N278" i="7"/>
  <c r="O278" i="7"/>
  <c r="P278" i="7"/>
  <c r="Q278" i="7"/>
  <c r="R278" i="7"/>
  <c r="T278" i="7"/>
  <c r="U278" i="7"/>
  <c r="V278" i="7"/>
  <c r="W278" i="7"/>
  <c r="X278" i="7"/>
  <c r="Y278" i="7"/>
  <c r="Z278" i="7"/>
  <c r="AA278" i="7"/>
  <c r="AB278" i="7"/>
  <c r="AC278" i="7"/>
  <c r="AD278" i="7"/>
  <c r="AE278" i="7"/>
  <c r="AF278" i="7"/>
  <c r="AG278" i="7"/>
  <c r="AH278" i="7"/>
  <c r="AI278" i="7"/>
  <c r="AJ278" i="7"/>
  <c r="AK278" i="7"/>
  <c r="AL278" i="7"/>
  <c r="AM278" i="7"/>
  <c r="AN278" i="7"/>
  <c r="AO278" i="7"/>
  <c r="AP278" i="7"/>
  <c r="G279" i="7"/>
  <c r="H279" i="7"/>
  <c r="I279" i="7"/>
  <c r="J279" i="7"/>
  <c r="K279" i="7"/>
  <c r="M279" i="7"/>
  <c r="N279" i="7"/>
  <c r="O279" i="7"/>
  <c r="P279" i="7"/>
  <c r="Q279" i="7"/>
  <c r="R279" i="7"/>
  <c r="T279" i="7"/>
  <c r="U279" i="7"/>
  <c r="V279" i="7"/>
  <c r="W279" i="7"/>
  <c r="X279" i="7"/>
  <c r="Y279" i="7"/>
  <c r="Z279" i="7"/>
  <c r="AA279" i="7"/>
  <c r="AB279" i="7"/>
  <c r="AC279" i="7"/>
  <c r="AD279" i="7"/>
  <c r="AE279" i="7"/>
  <c r="AF279" i="7"/>
  <c r="AG279" i="7"/>
  <c r="AH279" i="7"/>
  <c r="AI279" i="7"/>
  <c r="AJ279" i="7"/>
  <c r="AK279" i="7"/>
  <c r="AL279" i="7"/>
  <c r="AM279" i="7"/>
  <c r="AN279" i="7"/>
  <c r="AO279" i="7"/>
  <c r="AP279" i="7"/>
  <c r="G280" i="7"/>
  <c r="H280" i="7"/>
  <c r="I280" i="7"/>
  <c r="J280" i="7"/>
  <c r="K280" i="7"/>
  <c r="M280" i="7"/>
  <c r="N280" i="7"/>
  <c r="O280" i="7"/>
  <c r="P280" i="7"/>
  <c r="Q280" i="7"/>
  <c r="R280" i="7"/>
  <c r="T280" i="7"/>
  <c r="U280" i="7"/>
  <c r="V280" i="7"/>
  <c r="W280" i="7"/>
  <c r="X280" i="7"/>
  <c r="Y280" i="7"/>
  <c r="Z280" i="7"/>
  <c r="AA280" i="7"/>
  <c r="AB280" i="7"/>
  <c r="AC280" i="7"/>
  <c r="AD280" i="7"/>
  <c r="AE280" i="7"/>
  <c r="AF280" i="7"/>
  <c r="AG280" i="7"/>
  <c r="AH280" i="7"/>
  <c r="AI280" i="7"/>
  <c r="AJ280" i="7"/>
  <c r="AK280" i="7"/>
  <c r="AL280" i="7"/>
  <c r="AM280" i="7"/>
  <c r="AN280" i="7"/>
  <c r="AO280" i="7"/>
  <c r="AP280" i="7"/>
  <c r="G281" i="7"/>
  <c r="H281" i="7"/>
  <c r="I281" i="7"/>
  <c r="J281" i="7"/>
  <c r="K281" i="7"/>
  <c r="M281" i="7"/>
  <c r="N281" i="7"/>
  <c r="O281" i="7"/>
  <c r="P281" i="7"/>
  <c r="Q281" i="7"/>
  <c r="R281" i="7"/>
  <c r="T281" i="7"/>
  <c r="U281" i="7"/>
  <c r="V281" i="7"/>
  <c r="W281" i="7"/>
  <c r="X281" i="7"/>
  <c r="Y281" i="7"/>
  <c r="Z281" i="7"/>
  <c r="AA281" i="7"/>
  <c r="AB281" i="7"/>
  <c r="AC281" i="7"/>
  <c r="AD281" i="7"/>
  <c r="AE281" i="7"/>
  <c r="AF281" i="7"/>
  <c r="AG281" i="7"/>
  <c r="AH281" i="7"/>
  <c r="AI281" i="7"/>
  <c r="AJ281" i="7"/>
  <c r="AK281" i="7"/>
  <c r="AL281" i="7"/>
  <c r="AM281" i="7"/>
  <c r="AN281" i="7"/>
  <c r="AO281" i="7"/>
  <c r="AP281" i="7"/>
  <c r="G282" i="7"/>
  <c r="H282" i="7"/>
  <c r="I282" i="7"/>
  <c r="J282" i="7"/>
  <c r="K282" i="7"/>
  <c r="M282" i="7"/>
  <c r="N282" i="7"/>
  <c r="O282" i="7"/>
  <c r="P282" i="7"/>
  <c r="Q282" i="7"/>
  <c r="R282" i="7"/>
  <c r="T282" i="7"/>
  <c r="U282" i="7"/>
  <c r="V282" i="7"/>
  <c r="W282" i="7"/>
  <c r="X282" i="7"/>
  <c r="Y282" i="7"/>
  <c r="Z282" i="7"/>
  <c r="AA282" i="7"/>
  <c r="AB282" i="7"/>
  <c r="AC282" i="7"/>
  <c r="AD282" i="7"/>
  <c r="AE282" i="7"/>
  <c r="AF282" i="7"/>
  <c r="AG282" i="7"/>
  <c r="AH282" i="7"/>
  <c r="AI282" i="7"/>
  <c r="AJ282" i="7"/>
  <c r="AK282" i="7"/>
  <c r="AL282" i="7"/>
  <c r="AM282" i="7"/>
  <c r="AN282" i="7"/>
  <c r="AO282" i="7"/>
  <c r="AP282" i="7"/>
  <c r="G283" i="7"/>
  <c r="H283" i="7"/>
  <c r="I283" i="7"/>
  <c r="J283" i="7"/>
  <c r="K283" i="7"/>
  <c r="M283" i="7"/>
  <c r="N283" i="7"/>
  <c r="O283" i="7"/>
  <c r="P283" i="7"/>
  <c r="Q283" i="7"/>
  <c r="R283" i="7"/>
  <c r="T283" i="7"/>
  <c r="U283" i="7"/>
  <c r="V283" i="7"/>
  <c r="W283" i="7"/>
  <c r="X283" i="7"/>
  <c r="Y283" i="7"/>
  <c r="Z283" i="7"/>
  <c r="AA283" i="7"/>
  <c r="AB283" i="7"/>
  <c r="AC283" i="7"/>
  <c r="AD283" i="7"/>
  <c r="AE283" i="7"/>
  <c r="AF283" i="7"/>
  <c r="AG283" i="7"/>
  <c r="AH283" i="7"/>
  <c r="AI283" i="7"/>
  <c r="AJ283" i="7"/>
  <c r="AK283" i="7"/>
  <c r="AL283" i="7"/>
  <c r="AM283" i="7"/>
  <c r="AN283" i="7"/>
  <c r="AO283" i="7"/>
  <c r="AP283" i="7"/>
  <c r="G284" i="7"/>
  <c r="H284" i="7"/>
  <c r="I284" i="7"/>
  <c r="J284" i="7"/>
  <c r="K284" i="7"/>
  <c r="M284" i="7"/>
  <c r="N284" i="7"/>
  <c r="O284" i="7"/>
  <c r="P284" i="7"/>
  <c r="Q284" i="7"/>
  <c r="R284" i="7"/>
  <c r="T284" i="7"/>
  <c r="U284" i="7"/>
  <c r="V284" i="7"/>
  <c r="W284" i="7"/>
  <c r="X284" i="7"/>
  <c r="Y284" i="7"/>
  <c r="Z284" i="7"/>
  <c r="AA284" i="7"/>
  <c r="AB284" i="7"/>
  <c r="AC284" i="7"/>
  <c r="AD284" i="7"/>
  <c r="AE284" i="7"/>
  <c r="AF284" i="7"/>
  <c r="AG284" i="7"/>
  <c r="AH284" i="7"/>
  <c r="AI284" i="7"/>
  <c r="AJ284" i="7"/>
  <c r="AK284" i="7"/>
  <c r="AL284" i="7"/>
  <c r="AM284" i="7"/>
  <c r="AN284" i="7"/>
  <c r="AO284" i="7"/>
  <c r="AP284" i="7"/>
  <c r="G285" i="7"/>
  <c r="H285" i="7"/>
  <c r="I285" i="7"/>
  <c r="J285" i="7"/>
  <c r="K285" i="7"/>
  <c r="M285" i="7"/>
  <c r="N285" i="7"/>
  <c r="O285" i="7"/>
  <c r="P285" i="7"/>
  <c r="Q285" i="7"/>
  <c r="R285" i="7"/>
  <c r="T285" i="7"/>
  <c r="U285" i="7"/>
  <c r="V285" i="7"/>
  <c r="W285" i="7"/>
  <c r="X285" i="7"/>
  <c r="Y285" i="7"/>
  <c r="Z285" i="7"/>
  <c r="AA285" i="7"/>
  <c r="AB285" i="7"/>
  <c r="AC285" i="7"/>
  <c r="AD285" i="7"/>
  <c r="AE285" i="7"/>
  <c r="AF285" i="7"/>
  <c r="AG285" i="7"/>
  <c r="AH285" i="7"/>
  <c r="AI285" i="7"/>
  <c r="AJ285" i="7"/>
  <c r="AK285" i="7"/>
  <c r="AL285" i="7"/>
  <c r="AM285" i="7"/>
  <c r="AN285" i="7"/>
  <c r="AO285" i="7"/>
  <c r="AP285" i="7"/>
  <c r="G286" i="7"/>
  <c r="H286" i="7"/>
  <c r="I286" i="7"/>
  <c r="J286" i="7"/>
  <c r="K286" i="7"/>
  <c r="M286" i="7"/>
  <c r="N286" i="7"/>
  <c r="O286" i="7"/>
  <c r="P286" i="7"/>
  <c r="Q286" i="7"/>
  <c r="R286" i="7"/>
  <c r="T286" i="7"/>
  <c r="U286" i="7"/>
  <c r="V286" i="7"/>
  <c r="W286" i="7"/>
  <c r="X286" i="7"/>
  <c r="Y286" i="7"/>
  <c r="Z286" i="7"/>
  <c r="AA286" i="7"/>
  <c r="AB286" i="7"/>
  <c r="AC286" i="7"/>
  <c r="AD286" i="7"/>
  <c r="AE286" i="7"/>
  <c r="AF286" i="7"/>
  <c r="AG286" i="7"/>
  <c r="AH286" i="7"/>
  <c r="AI286" i="7"/>
  <c r="AJ286" i="7"/>
  <c r="AK286" i="7"/>
  <c r="AL286" i="7"/>
  <c r="AM286" i="7"/>
  <c r="AN286" i="7"/>
  <c r="AO286" i="7"/>
  <c r="AP286" i="7"/>
  <c r="G287" i="7"/>
  <c r="H287" i="7"/>
  <c r="I287" i="7"/>
  <c r="J287" i="7"/>
  <c r="K287" i="7"/>
  <c r="M287" i="7"/>
  <c r="N287" i="7"/>
  <c r="O287" i="7"/>
  <c r="P287" i="7"/>
  <c r="Q287" i="7"/>
  <c r="R287" i="7"/>
  <c r="T287" i="7"/>
  <c r="U287" i="7"/>
  <c r="V287" i="7"/>
  <c r="W287" i="7"/>
  <c r="X287" i="7"/>
  <c r="Y287" i="7"/>
  <c r="Z287" i="7"/>
  <c r="AA287" i="7"/>
  <c r="AB287" i="7"/>
  <c r="AC287" i="7"/>
  <c r="AD287" i="7"/>
  <c r="AE287" i="7"/>
  <c r="AF287" i="7"/>
  <c r="AG287" i="7"/>
  <c r="AH287" i="7"/>
  <c r="AI287" i="7"/>
  <c r="AJ287" i="7"/>
  <c r="AK287" i="7"/>
  <c r="AL287" i="7"/>
  <c r="AM287" i="7"/>
  <c r="AN287" i="7"/>
  <c r="AO287" i="7"/>
  <c r="AP287" i="7"/>
  <c r="G288" i="7"/>
  <c r="H288" i="7"/>
  <c r="I288" i="7"/>
  <c r="J288" i="7"/>
  <c r="K288" i="7"/>
  <c r="M288" i="7"/>
  <c r="N288" i="7"/>
  <c r="O288" i="7"/>
  <c r="P288" i="7"/>
  <c r="Q288" i="7"/>
  <c r="R288" i="7"/>
  <c r="T288" i="7"/>
  <c r="U288" i="7"/>
  <c r="V288" i="7"/>
  <c r="W288" i="7"/>
  <c r="X288" i="7"/>
  <c r="Y288" i="7"/>
  <c r="Z288" i="7"/>
  <c r="AA288" i="7"/>
  <c r="AB288" i="7"/>
  <c r="AC288" i="7"/>
  <c r="AD288" i="7"/>
  <c r="AE288" i="7"/>
  <c r="AF288" i="7"/>
  <c r="AG288" i="7"/>
  <c r="AH288" i="7"/>
  <c r="AI288" i="7"/>
  <c r="AJ288" i="7"/>
  <c r="AK288" i="7"/>
  <c r="AL288" i="7"/>
  <c r="AM288" i="7"/>
  <c r="AN288" i="7"/>
  <c r="AO288" i="7"/>
  <c r="AP288" i="7"/>
  <c r="G289" i="7"/>
  <c r="H289" i="7"/>
  <c r="I289" i="7"/>
  <c r="J289" i="7"/>
  <c r="K289" i="7"/>
  <c r="M289" i="7"/>
  <c r="N289" i="7"/>
  <c r="O289" i="7"/>
  <c r="P289" i="7"/>
  <c r="Q289" i="7"/>
  <c r="R289" i="7"/>
  <c r="T289" i="7"/>
  <c r="U289" i="7"/>
  <c r="V289" i="7"/>
  <c r="W289" i="7"/>
  <c r="X289" i="7"/>
  <c r="Y289" i="7"/>
  <c r="Z289" i="7"/>
  <c r="AA289" i="7"/>
  <c r="AB289" i="7"/>
  <c r="AC289" i="7"/>
  <c r="AD289" i="7"/>
  <c r="AE289" i="7"/>
  <c r="AF289" i="7"/>
  <c r="AG289" i="7"/>
  <c r="AH289" i="7"/>
  <c r="AI289" i="7"/>
  <c r="AJ289" i="7"/>
  <c r="AK289" i="7"/>
  <c r="AL289" i="7"/>
  <c r="AM289" i="7"/>
  <c r="AN289" i="7"/>
  <c r="AO289" i="7"/>
  <c r="AP289" i="7"/>
  <c r="G290" i="7"/>
  <c r="H290" i="7"/>
  <c r="I290" i="7"/>
  <c r="J290" i="7"/>
  <c r="K290" i="7"/>
  <c r="M290" i="7"/>
  <c r="N290" i="7"/>
  <c r="O290" i="7"/>
  <c r="P290" i="7"/>
  <c r="Q290" i="7"/>
  <c r="R290" i="7"/>
  <c r="T290" i="7"/>
  <c r="U290" i="7"/>
  <c r="V290" i="7"/>
  <c r="W290" i="7"/>
  <c r="X290" i="7"/>
  <c r="Y290" i="7"/>
  <c r="Z290" i="7"/>
  <c r="AA290" i="7"/>
  <c r="AB290" i="7"/>
  <c r="AC290" i="7"/>
  <c r="AD290" i="7"/>
  <c r="AE290" i="7"/>
  <c r="AF290" i="7"/>
  <c r="AG290" i="7"/>
  <c r="AH290" i="7"/>
  <c r="AI290" i="7"/>
  <c r="AJ290" i="7"/>
  <c r="AK290" i="7"/>
  <c r="AL290" i="7"/>
  <c r="AM290" i="7"/>
  <c r="AN290" i="7"/>
  <c r="AO290" i="7"/>
  <c r="AP290" i="7"/>
  <c r="G291" i="7"/>
  <c r="H291" i="7"/>
  <c r="I291" i="7"/>
  <c r="J291" i="7"/>
  <c r="K291" i="7"/>
  <c r="M291" i="7"/>
  <c r="N291" i="7"/>
  <c r="O291" i="7"/>
  <c r="P291" i="7"/>
  <c r="Q291" i="7"/>
  <c r="R291" i="7"/>
  <c r="T291" i="7"/>
  <c r="U291" i="7"/>
  <c r="V291" i="7"/>
  <c r="W291" i="7"/>
  <c r="X291" i="7"/>
  <c r="Y291" i="7"/>
  <c r="Z291" i="7"/>
  <c r="AA291" i="7"/>
  <c r="AB291" i="7"/>
  <c r="AC291" i="7"/>
  <c r="AD291" i="7"/>
  <c r="AE291" i="7"/>
  <c r="AF291" i="7"/>
  <c r="AG291" i="7"/>
  <c r="AH291" i="7"/>
  <c r="AI291" i="7"/>
  <c r="AJ291" i="7"/>
  <c r="AK291" i="7"/>
  <c r="AL291" i="7"/>
  <c r="AM291" i="7"/>
  <c r="AN291" i="7"/>
  <c r="AO291" i="7"/>
  <c r="AP291" i="7"/>
  <c r="G292" i="7"/>
  <c r="H292" i="7"/>
  <c r="I292" i="7"/>
  <c r="J292" i="7"/>
  <c r="K292" i="7"/>
  <c r="M292" i="7"/>
  <c r="N292" i="7"/>
  <c r="O292" i="7"/>
  <c r="P292" i="7"/>
  <c r="Q292" i="7"/>
  <c r="R292" i="7"/>
  <c r="T292" i="7"/>
  <c r="U292" i="7"/>
  <c r="V292" i="7"/>
  <c r="W292" i="7"/>
  <c r="X292" i="7"/>
  <c r="Y292" i="7"/>
  <c r="Z292" i="7"/>
  <c r="AA292" i="7"/>
  <c r="AB292" i="7"/>
  <c r="AC292" i="7"/>
  <c r="AD292" i="7"/>
  <c r="AE292" i="7"/>
  <c r="AF292" i="7"/>
  <c r="AG292" i="7"/>
  <c r="AH292" i="7"/>
  <c r="AI292" i="7"/>
  <c r="AJ292" i="7"/>
  <c r="AK292" i="7"/>
  <c r="AL292" i="7"/>
  <c r="AM292" i="7"/>
  <c r="AN292" i="7"/>
  <c r="AO292" i="7"/>
  <c r="AP292" i="7"/>
  <c r="G293" i="7"/>
  <c r="H293" i="7"/>
  <c r="I293" i="7"/>
  <c r="J293" i="7"/>
  <c r="K293" i="7"/>
  <c r="M293" i="7"/>
  <c r="N293" i="7"/>
  <c r="O293" i="7"/>
  <c r="P293" i="7"/>
  <c r="Q293" i="7"/>
  <c r="R293" i="7"/>
  <c r="T293" i="7"/>
  <c r="U293" i="7"/>
  <c r="V293" i="7"/>
  <c r="W293" i="7"/>
  <c r="X293" i="7"/>
  <c r="Y293" i="7"/>
  <c r="Z293" i="7"/>
  <c r="AA293" i="7"/>
  <c r="AB293" i="7"/>
  <c r="AC293" i="7"/>
  <c r="AD293" i="7"/>
  <c r="AE293" i="7"/>
  <c r="AF293" i="7"/>
  <c r="AG293" i="7"/>
  <c r="AH293" i="7"/>
  <c r="AI293" i="7"/>
  <c r="AJ293" i="7"/>
  <c r="AK293" i="7"/>
  <c r="AL293" i="7"/>
  <c r="AM293" i="7"/>
  <c r="AN293" i="7"/>
  <c r="AO293" i="7"/>
  <c r="AP293" i="7"/>
  <c r="G294" i="7"/>
  <c r="H294" i="7"/>
  <c r="I294" i="7"/>
  <c r="J294" i="7"/>
  <c r="K294" i="7"/>
  <c r="M294" i="7"/>
  <c r="N294" i="7"/>
  <c r="O294" i="7"/>
  <c r="P294" i="7"/>
  <c r="Q294" i="7"/>
  <c r="R294" i="7"/>
  <c r="T294" i="7"/>
  <c r="U294" i="7"/>
  <c r="V294" i="7"/>
  <c r="W294" i="7"/>
  <c r="X294" i="7"/>
  <c r="Y294" i="7"/>
  <c r="Z294" i="7"/>
  <c r="AA294" i="7"/>
  <c r="AB294" i="7"/>
  <c r="AC294" i="7"/>
  <c r="AD294" i="7"/>
  <c r="AE294" i="7"/>
  <c r="AF294" i="7"/>
  <c r="AG294" i="7"/>
  <c r="AH294" i="7"/>
  <c r="AI294" i="7"/>
  <c r="AJ294" i="7"/>
  <c r="AK294" i="7"/>
  <c r="AL294" i="7"/>
  <c r="AM294" i="7"/>
  <c r="AN294" i="7"/>
  <c r="AO294" i="7"/>
  <c r="AP294" i="7"/>
  <c r="G295" i="7"/>
  <c r="H295" i="7"/>
  <c r="I295" i="7"/>
  <c r="J295" i="7"/>
  <c r="K295" i="7"/>
  <c r="M295" i="7"/>
  <c r="N295" i="7"/>
  <c r="O295" i="7"/>
  <c r="P295" i="7"/>
  <c r="Q295" i="7"/>
  <c r="R295" i="7"/>
  <c r="T295" i="7"/>
  <c r="U295" i="7"/>
  <c r="V295" i="7"/>
  <c r="W295" i="7"/>
  <c r="X295" i="7"/>
  <c r="Y295" i="7"/>
  <c r="Z295" i="7"/>
  <c r="AA295" i="7"/>
  <c r="AB295" i="7"/>
  <c r="AC295" i="7"/>
  <c r="AD295" i="7"/>
  <c r="AE295" i="7"/>
  <c r="AF295" i="7"/>
  <c r="AG295" i="7"/>
  <c r="AH295" i="7"/>
  <c r="AI295" i="7"/>
  <c r="AJ295" i="7"/>
  <c r="AK295" i="7"/>
  <c r="AL295" i="7"/>
  <c r="AM295" i="7"/>
  <c r="AN295" i="7"/>
  <c r="AO295" i="7"/>
  <c r="AP295" i="7"/>
  <c r="G296" i="7"/>
  <c r="H296" i="7"/>
  <c r="I296" i="7"/>
  <c r="J296" i="7"/>
  <c r="K296" i="7"/>
  <c r="M296" i="7"/>
  <c r="N296" i="7"/>
  <c r="O296" i="7"/>
  <c r="P296" i="7"/>
  <c r="Q296" i="7"/>
  <c r="R296" i="7"/>
  <c r="T296" i="7"/>
  <c r="U296" i="7"/>
  <c r="V296" i="7"/>
  <c r="W296" i="7"/>
  <c r="X296" i="7"/>
  <c r="Y296" i="7"/>
  <c r="Z296" i="7"/>
  <c r="AA296" i="7"/>
  <c r="AB296" i="7"/>
  <c r="AC296" i="7"/>
  <c r="AD296" i="7"/>
  <c r="AE296" i="7"/>
  <c r="AF296" i="7"/>
  <c r="AG296" i="7"/>
  <c r="AH296" i="7"/>
  <c r="AI296" i="7"/>
  <c r="AJ296" i="7"/>
  <c r="AK296" i="7"/>
  <c r="AL296" i="7"/>
  <c r="AM296" i="7"/>
  <c r="AN296" i="7"/>
  <c r="AO296" i="7"/>
  <c r="AP296" i="7"/>
  <c r="G297" i="7"/>
  <c r="H297" i="7"/>
  <c r="I297" i="7"/>
  <c r="J297" i="7"/>
  <c r="K297" i="7"/>
  <c r="M297" i="7"/>
  <c r="N297" i="7"/>
  <c r="O297" i="7"/>
  <c r="P297" i="7"/>
  <c r="Q297" i="7"/>
  <c r="R297" i="7"/>
  <c r="T297" i="7"/>
  <c r="U297" i="7"/>
  <c r="V297" i="7"/>
  <c r="W297" i="7"/>
  <c r="X297" i="7"/>
  <c r="Y297" i="7"/>
  <c r="Z297" i="7"/>
  <c r="AA297" i="7"/>
  <c r="AB297" i="7"/>
  <c r="AC297" i="7"/>
  <c r="AD297" i="7"/>
  <c r="AE297" i="7"/>
  <c r="AF297" i="7"/>
  <c r="AG297" i="7"/>
  <c r="AH297" i="7"/>
  <c r="AI297" i="7"/>
  <c r="AJ297" i="7"/>
  <c r="AK297" i="7"/>
  <c r="AL297" i="7"/>
  <c r="AM297" i="7"/>
  <c r="AN297" i="7"/>
  <c r="AO297" i="7"/>
  <c r="AP297" i="7"/>
  <c r="G298" i="7"/>
  <c r="H298" i="7"/>
  <c r="I298" i="7"/>
  <c r="J298" i="7"/>
  <c r="K298" i="7"/>
  <c r="M298" i="7"/>
  <c r="N298" i="7"/>
  <c r="O298" i="7"/>
  <c r="P298" i="7"/>
  <c r="Q298" i="7"/>
  <c r="R298" i="7"/>
  <c r="T298" i="7"/>
  <c r="U298" i="7"/>
  <c r="V298" i="7"/>
  <c r="W298" i="7"/>
  <c r="X298" i="7"/>
  <c r="Y298" i="7"/>
  <c r="Z298" i="7"/>
  <c r="AA298" i="7"/>
  <c r="AB298" i="7"/>
  <c r="AC298" i="7"/>
  <c r="AD298" i="7"/>
  <c r="AE298" i="7"/>
  <c r="AF298" i="7"/>
  <c r="AG298" i="7"/>
  <c r="AH298" i="7"/>
  <c r="AI298" i="7"/>
  <c r="AJ298" i="7"/>
  <c r="AK298" i="7"/>
  <c r="AL298" i="7"/>
  <c r="AM298" i="7"/>
  <c r="AN298" i="7"/>
  <c r="AO298" i="7"/>
  <c r="AP298" i="7"/>
  <c r="G299" i="7"/>
  <c r="H299" i="7"/>
  <c r="I299" i="7"/>
  <c r="J299" i="7"/>
  <c r="K299" i="7"/>
  <c r="M299" i="7"/>
  <c r="N299" i="7"/>
  <c r="O299" i="7"/>
  <c r="P299" i="7"/>
  <c r="Q299" i="7"/>
  <c r="R299" i="7"/>
  <c r="T299" i="7"/>
  <c r="U299" i="7"/>
  <c r="V299" i="7"/>
  <c r="W299" i="7"/>
  <c r="X299" i="7"/>
  <c r="Y299" i="7"/>
  <c r="Z299" i="7"/>
  <c r="AA299" i="7"/>
  <c r="AB299" i="7"/>
  <c r="AC299" i="7"/>
  <c r="AD299" i="7"/>
  <c r="AE299" i="7"/>
  <c r="AF299" i="7"/>
  <c r="AG299" i="7"/>
  <c r="AH299" i="7"/>
  <c r="AI299" i="7"/>
  <c r="AJ299" i="7"/>
  <c r="AK299" i="7"/>
  <c r="AL299" i="7"/>
  <c r="AM299" i="7"/>
  <c r="AN299" i="7"/>
  <c r="AO299" i="7"/>
  <c r="AP299" i="7"/>
  <c r="G300" i="7"/>
  <c r="H300" i="7"/>
  <c r="I300" i="7"/>
  <c r="J300" i="7"/>
  <c r="K300" i="7"/>
  <c r="M300" i="7"/>
  <c r="N300" i="7"/>
  <c r="O300" i="7"/>
  <c r="P300" i="7"/>
  <c r="Q300" i="7"/>
  <c r="R300" i="7"/>
  <c r="T300" i="7"/>
  <c r="U300" i="7"/>
  <c r="V300" i="7"/>
  <c r="W300" i="7"/>
  <c r="X300" i="7"/>
  <c r="Y300" i="7"/>
  <c r="Z300" i="7"/>
  <c r="AA300" i="7"/>
  <c r="AB300" i="7"/>
  <c r="AC300" i="7"/>
  <c r="AD300" i="7"/>
  <c r="AE300" i="7"/>
  <c r="AF300" i="7"/>
  <c r="AG300" i="7"/>
  <c r="AH300" i="7"/>
  <c r="AI300" i="7"/>
  <c r="AJ300" i="7"/>
  <c r="AK300" i="7"/>
  <c r="AL300" i="7"/>
  <c r="AM300" i="7"/>
  <c r="AN300" i="7"/>
  <c r="AO300" i="7"/>
  <c r="AP300" i="7"/>
  <c r="G301" i="7"/>
  <c r="H301" i="7"/>
  <c r="I301" i="7"/>
  <c r="J301" i="7"/>
  <c r="K301" i="7"/>
  <c r="M301" i="7"/>
  <c r="N301" i="7"/>
  <c r="O301" i="7"/>
  <c r="P301" i="7"/>
  <c r="Q301" i="7"/>
  <c r="R301" i="7"/>
  <c r="T301" i="7"/>
  <c r="U301" i="7"/>
  <c r="V301" i="7"/>
  <c r="W301" i="7"/>
  <c r="X301" i="7"/>
  <c r="Y301" i="7"/>
  <c r="Z301" i="7"/>
  <c r="AA301" i="7"/>
  <c r="AB301" i="7"/>
  <c r="AC301" i="7"/>
  <c r="AD301" i="7"/>
  <c r="AE301" i="7"/>
  <c r="AF301" i="7"/>
  <c r="AG301" i="7"/>
  <c r="AH301" i="7"/>
  <c r="AI301" i="7"/>
  <c r="AJ301" i="7"/>
  <c r="AK301" i="7"/>
  <c r="AL301" i="7"/>
  <c r="AM301" i="7"/>
  <c r="AN301" i="7"/>
  <c r="AO301" i="7"/>
  <c r="AP301" i="7"/>
  <c r="G302" i="7"/>
  <c r="H302" i="7"/>
  <c r="I302" i="7"/>
  <c r="J302" i="7"/>
  <c r="K302" i="7"/>
  <c r="M302" i="7"/>
  <c r="N302" i="7"/>
  <c r="O302" i="7"/>
  <c r="P302" i="7"/>
  <c r="Q302" i="7"/>
  <c r="R302" i="7"/>
  <c r="T302" i="7"/>
  <c r="U302" i="7"/>
  <c r="V302" i="7"/>
  <c r="W302" i="7"/>
  <c r="X302" i="7"/>
  <c r="Y302" i="7"/>
  <c r="Z302" i="7"/>
  <c r="AA302" i="7"/>
  <c r="AB302" i="7"/>
  <c r="AC302" i="7"/>
  <c r="AD302" i="7"/>
  <c r="AE302" i="7"/>
  <c r="AF302" i="7"/>
  <c r="AG302" i="7"/>
  <c r="AH302" i="7"/>
  <c r="AI302" i="7"/>
  <c r="AJ302" i="7"/>
  <c r="AK302" i="7"/>
  <c r="AL302" i="7"/>
  <c r="AM302" i="7"/>
  <c r="AN302" i="7"/>
  <c r="AO302" i="7"/>
  <c r="AP302" i="7"/>
  <c r="G303" i="7"/>
  <c r="H303" i="7"/>
  <c r="I303" i="7"/>
  <c r="J303" i="7"/>
  <c r="K303" i="7"/>
  <c r="M303" i="7"/>
  <c r="N303" i="7"/>
  <c r="O303" i="7"/>
  <c r="P303" i="7"/>
  <c r="Q303" i="7"/>
  <c r="R303" i="7"/>
  <c r="T303" i="7"/>
  <c r="U303" i="7"/>
  <c r="V303" i="7"/>
  <c r="W303" i="7"/>
  <c r="X303" i="7"/>
  <c r="Y303" i="7"/>
  <c r="Z303" i="7"/>
  <c r="AA303" i="7"/>
  <c r="AB303" i="7"/>
  <c r="AC303" i="7"/>
  <c r="AD303" i="7"/>
  <c r="AE303" i="7"/>
  <c r="AF303" i="7"/>
  <c r="AG303" i="7"/>
  <c r="AH303" i="7"/>
  <c r="AI303" i="7"/>
  <c r="AJ303" i="7"/>
  <c r="AK303" i="7"/>
  <c r="AL303" i="7"/>
  <c r="AM303" i="7"/>
  <c r="AN303" i="7"/>
  <c r="AO303" i="7"/>
  <c r="AP303" i="7"/>
  <c r="G304" i="7"/>
  <c r="H304" i="7"/>
  <c r="I304" i="7"/>
  <c r="J304" i="7"/>
  <c r="K304" i="7"/>
  <c r="M304" i="7"/>
  <c r="N304" i="7"/>
  <c r="O304" i="7"/>
  <c r="P304" i="7"/>
  <c r="Q304" i="7"/>
  <c r="R304" i="7"/>
  <c r="T304" i="7"/>
  <c r="U304" i="7"/>
  <c r="V304" i="7"/>
  <c r="W304" i="7"/>
  <c r="X304" i="7"/>
  <c r="Y304" i="7"/>
  <c r="Z304" i="7"/>
  <c r="AA304" i="7"/>
  <c r="AB304" i="7"/>
  <c r="AC304" i="7"/>
  <c r="AD304" i="7"/>
  <c r="AE304" i="7"/>
  <c r="AF304" i="7"/>
  <c r="AG304" i="7"/>
  <c r="AH304" i="7"/>
  <c r="AI304" i="7"/>
  <c r="AJ304" i="7"/>
  <c r="AK304" i="7"/>
  <c r="AL304" i="7"/>
  <c r="AM304" i="7"/>
  <c r="AN304" i="7"/>
  <c r="AO304" i="7"/>
  <c r="AP304" i="7"/>
  <c r="G305" i="7"/>
  <c r="H305" i="7"/>
  <c r="I305" i="7"/>
  <c r="J305" i="7"/>
  <c r="K305" i="7"/>
  <c r="M305" i="7"/>
  <c r="N305" i="7"/>
  <c r="O305" i="7"/>
  <c r="P305" i="7"/>
  <c r="Q305" i="7"/>
  <c r="R305" i="7"/>
  <c r="T305" i="7"/>
  <c r="U305" i="7"/>
  <c r="V305" i="7"/>
  <c r="W305" i="7"/>
  <c r="X305" i="7"/>
  <c r="Y305" i="7"/>
  <c r="Z305" i="7"/>
  <c r="AA305" i="7"/>
  <c r="AB305" i="7"/>
  <c r="AC305" i="7"/>
  <c r="AD305" i="7"/>
  <c r="AE305" i="7"/>
  <c r="AF305" i="7"/>
  <c r="AG305" i="7"/>
  <c r="AH305" i="7"/>
  <c r="AI305" i="7"/>
  <c r="AJ305" i="7"/>
  <c r="AK305" i="7"/>
  <c r="AL305" i="7"/>
  <c r="AM305" i="7"/>
  <c r="AN305" i="7"/>
  <c r="AO305" i="7"/>
  <c r="AP305" i="7"/>
  <c r="G306" i="7"/>
  <c r="H306" i="7"/>
  <c r="I306" i="7"/>
  <c r="J306" i="7"/>
  <c r="K306" i="7"/>
  <c r="M306" i="7"/>
  <c r="N306" i="7"/>
  <c r="O306" i="7"/>
  <c r="P306" i="7"/>
  <c r="Q306" i="7"/>
  <c r="R306" i="7"/>
  <c r="T306" i="7"/>
  <c r="U306" i="7"/>
  <c r="V306" i="7"/>
  <c r="W306" i="7"/>
  <c r="X306" i="7"/>
  <c r="Y306" i="7"/>
  <c r="Z306" i="7"/>
  <c r="AA306" i="7"/>
  <c r="AB306" i="7"/>
  <c r="AC306" i="7"/>
  <c r="AD306" i="7"/>
  <c r="AE306" i="7"/>
  <c r="AF306" i="7"/>
  <c r="AG306" i="7"/>
  <c r="AH306" i="7"/>
  <c r="AI306" i="7"/>
  <c r="AJ306" i="7"/>
  <c r="AK306" i="7"/>
  <c r="AL306" i="7"/>
  <c r="AM306" i="7"/>
  <c r="AN306" i="7"/>
  <c r="AO306" i="7"/>
  <c r="AP306" i="7"/>
  <c r="G307" i="7"/>
  <c r="H307" i="7"/>
  <c r="I307" i="7"/>
  <c r="J307" i="7"/>
  <c r="K307" i="7"/>
  <c r="M307" i="7"/>
  <c r="N307" i="7"/>
  <c r="O307" i="7"/>
  <c r="P307" i="7"/>
  <c r="Q307" i="7"/>
  <c r="R307" i="7"/>
  <c r="T307" i="7"/>
  <c r="U307" i="7"/>
  <c r="V307" i="7"/>
  <c r="W307" i="7"/>
  <c r="X307" i="7"/>
  <c r="Y307" i="7"/>
  <c r="Z307" i="7"/>
  <c r="AA307" i="7"/>
  <c r="AB307" i="7"/>
  <c r="AC307" i="7"/>
  <c r="AD307" i="7"/>
  <c r="AE307" i="7"/>
  <c r="AF307" i="7"/>
  <c r="AG307" i="7"/>
  <c r="AH307" i="7"/>
  <c r="AI307" i="7"/>
  <c r="AJ307" i="7"/>
  <c r="AK307" i="7"/>
  <c r="AL307" i="7"/>
  <c r="AM307" i="7"/>
  <c r="AN307" i="7"/>
  <c r="AO307" i="7"/>
  <c r="AP307" i="7"/>
  <c r="G308" i="7"/>
  <c r="H308" i="7"/>
  <c r="I308" i="7"/>
  <c r="J308" i="7"/>
  <c r="K308" i="7"/>
  <c r="M308" i="7"/>
  <c r="N308" i="7"/>
  <c r="O308" i="7"/>
  <c r="P308" i="7"/>
  <c r="Q308" i="7"/>
  <c r="R308" i="7"/>
  <c r="T308" i="7"/>
  <c r="U308" i="7"/>
  <c r="V308" i="7"/>
  <c r="W308" i="7"/>
  <c r="X308" i="7"/>
  <c r="Y308" i="7"/>
  <c r="Z308" i="7"/>
  <c r="AA308" i="7"/>
  <c r="AB308" i="7"/>
  <c r="AC308" i="7"/>
  <c r="AD308" i="7"/>
  <c r="AE308" i="7"/>
  <c r="AF308" i="7"/>
  <c r="AG308" i="7"/>
  <c r="AH308" i="7"/>
  <c r="AI308" i="7"/>
  <c r="AJ308" i="7"/>
  <c r="AK308" i="7"/>
  <c r="AL308" i="7"/>
  <c r="AM308" i="7"/>
  <c r="AN308" i="7"/>
  <c r="AO308" i="7"/>
  <c r="AP308" i="7"/>
  <c r="G309" i="7"/>
  <c r="H309" i="7"/>
  <c r="I309" i="7"/>
  <c r="J309" i="7"/>
  <c r="K309" i="7"/>
  <c r="M309" i="7"/>
  <c r="N309" i="7"/>
  <c r="O309" i="7"/>
  <c r="P309" i="7"/>
  <c r="Q309" i="7"/>
  <c r="R309" i="7"/>
  <c r="T309" i="7"/>
  <c r="U309" i="7"/>
  <c r="V309" i="7"/>
  <c r="W309" i="7"/>
  <c r="X309" i="7"/>
  <c r="Y309" i="7"/>
  <c r="Z309" i="7"/>
  <c r="AA309" i="7"/>
  <c r="AB309" i="7"/>
  <c r="AC309" i="7"/>
  <c r="AD309" i="7"/>
  <c r="AE309" i="7"/>
  <c r="AF309" i="7"/>
  <c r="AG309" i="7"/>
  <c r="AH309" i="7"/>
  <c r="AI309" i="7"/>
  <c r="AJ309" i="7"/>
  <c r="AK309" i="7"/>
  <c r="AL309" i="7"/>
  <c r="AM309" i="7"/>
  <c r="AN309" i="7"/>
  <c r="AO309" i="7"/>
  <c r="AP309" i="7"/>
  <c r="G310" i="7"/>
  <c r="H310" i="7"/>
  <c r="I310" i="7"/>
  <c r="J310" i="7"/>
  <c r="K310" i="7"/>
  <c r="M310" i="7"/>
  <c r="N310" i="7"/>
  <c r="O310" i="7"/>
  <c r="P310" i="7"/>
  <c r="Q310" i="7"/>
  <c r="R310" i="7"/>
  <c r="T310" i="7"/>
  <c r="U310" i="7"/>
  <c r="V310" i="7"/>
  <c r="W310" i="7"/>
  <c r="X310" i="7"/>
  <c r="Y310" i="7"/>
  <c r="Z310" i="7"/>
  <c r="AA310" i="7"/>
  <c r="AB310" i="7"/>
  <c r="AC310" i="7"/>
  <c r="AD310" i="7"/>
  <c r="AE310" i="7"/>
  <c r="AF310" i="7"/>
  <c r="AG310" i="7"/>
  <c r="AH310" i="7"/>
  <c r="AI310" i="7"/>
  <c r="AJ310" i="7"/>
  <c r="AK310" i="7"/>
  <c r="AL310" i="7"/>
  <c r="AM310" i="7"/>
  <c r="AN310" i="7"/>
  <c r="AO310" i="7"/>
  <c r="AP310" i="7"/>
  <c r="G311" i="7"/>
  <c r="H311" i="7"/>
  <c r="I311" i="7"/>
  <c r="J311" i="7"/>
  <c r="K311" i="7"/>
  <c r="M311" i="7"/>
  <c r="N311" i="7"/>
  <c r="O311" i="7"/>
  <c r="P311" i="7"/>
  <c r="Q311" i="7"/>
  <c r="R311" i="7"/>
  <c r="T311" i="7"/>
  <c r="U311" i="7"/>
  <c r="V311" i="7"/>
  <c r="W311" i="7"/>
  <c r="X311" i="7"/>
  <c r="Y311" i="7"/>
  <c r="Z311" i="7"/>
  <c r="AA311" i="7"/>
  <c r="AB311" i="7"/>
  <c r="AC311" i="7"/>
  <c r="AD311" i="7"/>
  <c r="AE311" i="7"/>
  <c r="AF311" i="7"/>
  <c r="AG311" i="7"/>
  <c r="AH311" i="7"/>
  <c r="AI311" i="7"/>
  <c r="AJ311" i="7"/>
  <c r="AK311" i="7"/>
  <c r="AL311" i="7"/>
  <c r="AM311" i="7"/>
  <c r="AN311" i="7"/>
  <c r="AO311" i="7"/>
  <c r="AP311" i="7"/>
  <c r="G312" i="7"/>
  <c r="H312" i="7"/>
  <c r="I312" i="7"/>
  <c r="J312" i="7"/>
  <c r="K312" i="7"/>
  <c r="M312" i="7"/>
  <c r="N312" i="7"/>
  <c r="O312" i="7"/>
  <c r="P312" i="7"/>
  <c r="Q312" i="7"/>
  <c r="R312" i="7"/>
  <c r="T312" i="7"/>
  <c r="U312" i="7"/>
  <c r="V312" i="7"/>
  <c r="W312" i="7"/>
  <c r="X312" i="7"/>
  <c r="Y312" i="7"/>
  <c r="Z312" i="7"/>
  <c r="AA312" i="7"/>
  <c r="AB312" i="7"/>
  <c r="AC312" i="7"/>
  <c r="AD312" i="7"/>
  <c r="AE312" i="7"/>
  <c r="AF312" i="7"/>
  <c r="AG312" i="7"/>
  <c r="AH312" i="7"/>
  <c r="AI312" i="7"/>
  <c r="AJ312" i="7"/>
  <c r="AK312" i="7"/>
  <c r="AL312" i="7"/>
  <c r="AM312" i="7"/>
  <c r="AN312" i="7"/>
  <c r="AO312" i="7"/>
  <c r="AP312" i="7"/>
  <c r="G313" i="7"/>
  <c r="H313" i="7"/>
  <c r="I313" i="7"/>
  <c r="J313" i="7"/>
  <c r="K313" i="7"/>
  <c r="M313" i="7"/>
  <c r="N313" i="7"/>
  <c r="O313" i="7"/>
  <c r="P313" i="7"/>
  <c r="Q313" i="7"/>
  <c r="R313" i="7"/>
  <c r="T313" i="7"/>
  <c r="U313" i="7"/>
  <c r="V313" i="7"/>
  <c r="W313" i="7"/>
  <c r="X313" i="7"/>
  <c r="Y313" i="7"/>
  <c r="Z313" i="7"/>
  <c r="AA313" i="7"/>
  <c r="AB313" i="7"/>
  <c r="AC313" i="7"/>
  <c r="AD313" i="7"/>
  <c r="AE313" i="7"/>
  <c r="AF313" i="7"/>
  <c r="AG313" i="7"/>
  <c r="AH313" i="7"/>
  <c r="AJ313" i="7"/>
  <c r="AK313" i="7"/>
  <c r="AL313" i="7"/>
  <c r="AN313" i="7"/>
  <c r="AO313" i="7"/>
  <c r="AP313" i="7"/>
  <c r="G314" i="7"/>
  <c r="H314" i="7"/>
  <c r="I314" i="7"/>
  <c r="J314" i="7"/>
  <c r="K314" i="7"/>
  <c r="M314" i="7"/>
  <c r="N314" i="7"/>
  <c r="O314" i="7"/>
  <c r="P314" i="7"/>
  <c r="Q314" i="7"/>
  <c r="R314" i="7"/>
  <c r="T314" i="7"/>
  <c r="U314" i="7"/>
  <c r="V314" i="7"/>
  <c r="W314" i="7"/>
  <c r="X314" i="7"/>
  <c r="Y314" i="7"/>
  <c r="Z314" i="7"/>
  <c r="AA314" i="7"/>
  <c r="AB314" i="7"/>
  <c r="AC314" i="7"/>
  <c r="AD314" i="7"/>
  <c r="AE314" i="7"/>
  <c r="AF314" i="7"/>
  <c r="AG314" i="7"/>
  <c r="AH314" i="7"/>
  <c r="AI314" i="7"/>
  <c r="AJ314" i="7"/>
  <c r="AK314" i="7"/>
  <c r="AL314" i="7"/>
  <c r="AM314" i="7"/>
  <c r="AN314" i="7"/>
  <c r="AO314" i="7"/>
  <c r="AP314" i="7"/>
  <c r="G315" i="7"/>
  <c r="H315" i="7"/>
  <c r="I315" i="7"/>
  <c r="J315" i="7"/>
  <c r="K315" i="7"/>
  <c r="M315" i="7"/>
  <c r="N315" i="7"/>
  <c r="O315" i="7"/>
  <c r="P315" i="7"/>
  <c r="Q315" i="7"/>
  <c r="R315" i="7"/>
  <c r="T315" i="7"/>
  <c r="U315" i="7"/>
  <c r="V315" i="7"/>
  <c r="W315" i="7"/>
  <c r="X315" i="7"/>
  <c r="Y315" i="7"/>
  <c r="Z315" i="7"/>
  <c r="AA315" i="7"/>
  <c r="AB315" i="7"/>
  <c r="AC315" i="7"/>
  <c r="AD315" i="7"/>
  <c r="AE315" i="7"/>
  <c r="AF315" i="7"/>
  <c r="AG315" i="7"/>
  <c r="AH315" i="7"/>
  <c r="AI315" i="7"/>
  <c r="AJ315" i="7"/>
  <c r="AK315" i="7"/>
  <c r="AL315" i="7"/>
  <c r="AM315" i="7"/>
  <c r="AN315" i="7"/>
  <c r="AO315" i="7"/>
  <c r="AP315" i="7"/>
  <c r="G316" i="7"/>
  <c r="H316" i="7"/>
  <c r="I316" i="7"/>
  <c r="J316" i="7"/>
  <c r="K316" i="7"/>
  <c r="M316" i="7"/>
  <c r="N316" i="7"/>
  <c r="O316" i="7"/>
  <c r="P316" i="7"/>
  <c r="Q316" i="7"/>
  <c r="R316" i="7"/>
  <c r="T316" i="7"/>
  <c r="U316" i="7"/>
  <c r="V316" i="7"/>
  <c r="W316" i="7"/>
  <c r="X316" i="7"/>
  <c r="Y316" i="7"/>
  <c r="Z316" i="7"/>
  <c r="AA316" i="7"/>
  <c r="AB316" i="7"/>
  <c r="AC316" i="7"/>
  <c r="AD316" i="7"/>
  <c r="AE316" i="7"/>
  <c r="AF316" i="7"/>
  <c r="AG316" i="7"/>
  <c r="AH316" i="7"/>
  <c r="AI316" i="7"/>
  <c r="AJ316" i="7"/>
  <c r="AK316" i="7"/>
  <c r="AL316" i="7"/>
  <c r="AM316" i="7"/>
  <c r="AN316" i="7"/>
  <c r="AO316" i="7"/>
  <c r="AP316" i="7"/>
  <c r="G317" i="7"/>
  <c r="H317" i="7"/>
  <c r="I317" i="7"/>
  <c r="J317" i="7"/>
  <c r="K317" i="7"/>
  <c r="M317" i="7"/>
  <c r="N317" i="7"/>
  <c r="O317" i="7"/>
  <c r="P317" i="7"/>
  <c r="Q317" i="7"/>
  <c r="R317" i="7"/>
  <c r="T317" i="7"/>
  <c r="U317" i="7"/>
  <c r="V317" i="7"/>
  <c r="W317" i="7"/>
  <c r="X317" i="7"/>
  <c r="Y317" i="7"/>
  <c r="Z317" i="7"/>
  <c r="AA317" i="7"/>
  <c r="AB317" i="7"/>
  <c r="AC317" i="7"/>
  <c r="AD317" i="7"/>
  <c r="AE317" i="7"/>
  <c r="AF317" i="7"/>
  <c r="AG317" i="7"/>
  <c r="AH317" i="7"/>
  <c r="AI317" i="7"/>
  <c r="AJ317" i="7"/>
  <c r="AK317" i="7"/>
  <c r="AL317" i="7"/>
  <c r="AM317" i="7"/>
  <c r="AN317" i="7"/>
  <c r="AO317" i="7"/>
  <c r="AP317" i="7"/>
  <c r="G318" i="7"/>
  <c r="H318" i="7"/>
  <c r="I318" i="7"/>
  <c r="J318" i="7"/>
  <c r="K318" i="7"/>
  <c r="M318" i="7"/>
  <c r="N318" i="7"/>
  <c r="O318" i="7"/>
  <c r="P318" i="7"/>
  <c r="Q318" i="7"/>
  <c r="R318" i="7"/>
  <c r="T318" i="7"/>
  <c r="U318" i="7"/>
  <c r="V318" i="7"/>
  <c r="W318" i="7"/>
  <c r="X318" i="7"/>
  <c r="Y318" i="7"/>
  <c r="Z318" i="7"/>
  <c r="AA318" i="7"/>
  <c r="AB318" i="7"/>
  <c r="AC318" i="7"/>
  <c r="AD318" i="7"/>
  <c r="AE318" i="7"/>
  <c r="AF318" i="7"/>
  <c r="AG318" i="7"/>
  <c r="AH318" i="7"/>
  <c r="AI318" i="7"/>
  <c r="AJ318" i="7"/>
  <c r="AK318" i="7"/>
  <c r="AL318" i="7"/>
  <c r="AM318" i="7"/>
  <c r="AN318" i="7"/>
  <c r="AO318" i="7"/>
  <c r="AP318" i="7"/>
  <c r="G319" i="7"/>
  <c r="H319" i="7"/>
  <c r="I319" i="7"/>
  <c r="J319" i="7"/>
  <c r="K319" i="7"/>
  <c r="M319" i="7"/>
  <c r="N319" i="7"/>
  <c r="O319" i="7"/>
  <c r="P319" i="7"/>
  <c r="Q319" i="7"/>
  <c r="R319" i="7"/>
  <c r="T319" i="7"/>
  <c r="U319" i="7"/>
  <c r="V319" i="7"/>
  <c r="W319" i="7"/>
  <c r="X319" i="7"/>
  <c r="Y319" i="7"/>
  <c r="Z319" i="7"/>
  <c r="AA319" i="7"/>
  <c r="AB319" i="7"/>
  <c r="AC319" i="7"/>
  <c r="AD319" i="7"/>
  <c r="AE319" i="7"/>
  <c r="AF319" i="7"/>
  <c r="AG319" i="7"/>
  <c r="AH319" i="7"/>
  <c r="AI319" i="7"/>
  <c r="AJ319" i="7"/>
  <c r="AK319" i="7"/>
  <c r="AL319" i="7"/>
  <c r="AM319" i="7"/>
  <c r="AN319" i="7"/>
  <c r="AO319" i="7"/>
  <c r="AP319" i="7"/>
  <c r="G320" i="7"/>
  <c r="H320" i="7"/>
  <c r="I320" i="7"/>
  <c r="J320" i="7"/>
  <c r="K320" i="7"/>
  <c r="M320" i="7"/>
  <c r="N320" i="7"/>
  <c r="O320" i="7"/>
  <c r="P320" i="7"/>
  <c r="Q320" i="7"/>
  <c r="R320" i="7"/>
  <c r="T320" i="7"/>
  <c r="U320" i="7"/>
  <c r="V320" i="7"/>
  <c r="W320" i="7"/>
  <c r="X320" i="7"/>
  <c r="Y320" i="7"/>
  <c r="Z320" i="7"/>
  <c r="AA320" i="7"/>
  <c r="AB320" i="7"/>
  <c r="AC320" i="7"/>
  <c r="AD320" i="7"/>
  <c r="AE320" i="7"/>
  <c r="AF320" i="7"/>
  <c r="AG320" i="7"/>
  <c r="AH320" i="7"/>
  <c r="AI320" i="7"/>
  <c r="AJ320" i="7"/>
  <c r="AK320" i="7"/>
  <c r="AL320" i="7"/>
  <c r="AM320" i="7"/>
  <c r="AN320" i="7"/>
  <c r="AO320" i="7"/>
  <c r="AP320" i="7"/>
  <c r="G321" i="7"/>
  <c r="H321" i="7"/>
  <c r="I321" i="7"/>
  <c r="J321" i="7"/>
  <c r="K321" i="7"/>
  <c r="M321" i="7"/>
  <c r="N321" i="7"/>
  <c r="O321" i="7"/>
  <c r="P321" i="7"/>
  <c r="Q321" i="7"/>
  <c r="R321" i="7"/>
  <c r="T321" i="7"/>
  <c r="U321" i="7"/>
  <c r="V321" i="7"/>
  <c r="W321" i="7"/>
  <c r="X321" i="7"/>
  <c r="Y321" i="7"/>
  <c r="Z321" i="7"/>
  <c r="AA321" i="7"/>
  <c r="AB321" i="7"/>
  <c r="AC321" i="7"/>
  <c r="AD321" i="7"/>
  <c r="AE321" i="7"/>
  <c r="AF321" i="7"/>
  <c r="AG321" i="7"/>
  <c r="AH321" i="7"/>
  <c r="AI321" i="7"/>
  <c r="AJ321" i="7"/>
  <c r="AK321" i="7"/>
  <c r="AL321" i="7"/>
  <c r="AM321" i="7"/>
  <c r="AN321" i="7"/>
  <c r="AO321" i="7"/>
  <c r="AP321" i="7"/>
  <c r="G322" i="7"/>
  <c r="H322" i="7"/>
  <c r="I322" i="7"/>
  <c r="J322" i="7"/>
  <c r="K322" i="7"/>
  <c r="M322" i="7"/>
  <c r="N322" i="7"/>
  <c r="O322" i="7"/>
  <c r="P322" i="7"/>
  <c r="Q322" i="7"/>
  <c r="R322" i="7"/>
  <c r="T322" i="7"/>
  <c r="U322" i="7"/>
  <c r="V322" i="7"/>
  <c r="W322" i="7"/>
  <c r="X322" i="7"/>
  <c r="Y322" i="7"/>
  <c r="Z322" i="7"/>
  <c r="AA322" i="7"/>
  <c r="AB322" i="7"/>
  <c r="AC322" i="7"/>
  <c r="AD322" i="7"/>
  <c r="AE322" i="7"/>
  <c r="AF322" i="7"/>
  <c r="AG322" i="7"/>
  <c r="AH322" i="7"/>
  <c r="AI322" i="7"/>
  <c r="AJ322" i="7"/>
  <c r="AK322" i="7"/>
  <c r="AL322" i="7"/>
  <c r="AM322" i="7"/>
  <c r="AN322" i="7"/>
  <c r="AO322" i="7"/>
  <c r="AP322" i="7"/>
  <c r="G323" i="7"/>
  <c r="H323" i="7"/>
  <c r="I323" i="7"/>
  <c r="J323" i="7"/>
  <c r="K323" i="7"/>
  <c r="M323" i="7"/>
  <c r="N323" i="7"/>
  <c r="O323" i="7"/>
  <c r="P323" i="7"/>
  <c r="Q323" i="7"/>
  <c r="R323" i="7"/>
  <c r="T323" i="7"/>
  <c r="U323" i="7"/>
  <c r="V323" i="7"/>
  <c r="W323" i="7"/>
  <c r="X323" i="7"/>
  <c r="Y323" i="7"/>
  <c r="Z323" i="7"/>
  <c r="AA323" i="7"/>
  <c r="AB323" i="7"/>
  <c r="AC323" i="7"/>
  <c r="AD323" i="7"/>
  <c r="AE323" i="7"/>
  <c r="AF323" i="7"/>
  <c r="AG323" i="7"/>
  <c r="AH323" i="7"/>
  <c r="AI323" i="7"/>
  <c r="AJ323" i="7"/>
  <c r="AK323" i="7"/>
  <c r="AL323" i="7"/>
  <c r="AM323" i="7"/>
  <c r="AN323" i="7"/>
  <c r="AO323" i="7"/>
  <c r="AP323" i="7"/>
  <c r="G324" i="7"/>
  <c r="H324" i="7"/>
  <c r="I324" i="7"/>
  <c r="J324" i="7"/>
  <c r="K324" i="7"/>
  <c r="M324" i="7"/>
  <c r="N324" i="7"/>
  <c r="O324" i="7"/>
  <c r="P324" i="7"/>
  <c r="Q324" i="7"/>
  <c r="R324" i="7"/>
  <c r="T324" i="7"/>
  <c r="U324" i="7"/>
  <c r="V324" i="7"/>
  <c r="W324" i="7"/>
  <c r="X324" i="7"/>
  <c r="Y324" i="7"/>
  <c r="Z324" i="7"/>
  <c r="AA324" i="7"/>
  <c r="AB324" i="7"/>
  <c r="AC324" i="7"/>
  <c r="AD324" i="7"/>
  <c r="AE324" i="7"/>
  <c r="AF324" i="7"/>
  <c r="AG324" i="7"/>
  <c r="AH324" i="7"/>
  <c r="AI324" i="7"/>
  <c r="AJ324" i="7"/>
  <c r="AK324" i="7"/>
  <c r="AL324" i="7"/>
  <c r="AM324" i="7"/>
  <c r="AN324" i="7"/>
  <c r="AO324" i="7"/>
  <c r="AP324" i="7"/>
  <c r="G325" i="7"/>
  <c r="H325" i="7"/>
  <c r="I325" i="7"/>
  <c r="J325" i="7"/>
  <c r="K325" i="7"/>
  <c r="M325" i="7"/>
  <c r="N325" i="7"/>
  <c r="O325" i="7"/>
  <c r="P325" i="7"/>
  <c r="Q325" i="7"/>
  <c r="R325" i="7"/>
  <c r="T325" i="7"/>
  <c r="U325" i="7"/>
  <c r="V325" i="7"/>
  <c r="W325" i="7"/>
  <c r="X325" i="7"/>
  <c r="Y325" i="7"/>
  <c r="Z325" i="7"/>
  <c r="AA325" i="7"/>
  <c r="AB325" i="7"/>
  <c r="AC325" i="7"/>
  <c r="AD325" i="7"/>
  <c r="AE325" i="7"/>
  <c r="AF325" i="7"/>
  <c r="AG325" i="7"/>
  <c r="AH325" i="7"/>
  <c r="AI325" i="7"/>
  <c r="AJ325" i="7"/>
  <c r="AK325" i="7"/>
  <c r="AL325" i="7"/>
  <c r="AN325" i="7"/>
  <c r="AO325" i="7"/>
  <c r="AP325" i="7"/>
  <c r="G326" i="7"/>
  <c r="H326" i="7"/>
  <c r="I326" i="7"/>
  <c r="J326" i="7"/>
  <c r="K326" i="7"/>
  <c r="M326" i="7"/>
  <c r="N326" i="7"/>
  <c r="O326" i="7"/>
  <c r="P326" i="7"/>
  <c r="Q326" i="7"/>
  <c r="R326" i="7"/>
  <c r="T326" i="7"/>
  <c r="U326" i="7"/>
  <c r="V326" i="7"/>
  <c r="W326" i="7"/>
  <c r="X326" i="7"/>
  <c r="Y326" i="7"/>
  <c r="Z326" i="7"/>
  <c r="AA326" i="7"/>
  <c r="AB326" i="7"/>
  <c r="AC326" i="7"/>
  <c r="AD326" i="7"/>
  <c r="AE326" i="7"/>
  <c r="AF326" i="7"/>
  <c r="AG326" i="7"/>
  <c r="AH326" i="7"/>
  <c r="AI326" i="7"/>
  <c r="AJ326" i="7"/>
  <c r="AK326" i="7"/>
  <c r="AL326" i="7"/>
  <c r="AM326" i="7"/>
  <c r="AN326" i="7"/>
  <c r="AO326" i="7"/>
  <c r="AP326" i="7"/>
  <c r="G327" i="7"/>
  <c r="H327" i="7"/>
  <c r="I327" i="7"/>
  <c r="J327" i="7"/>
  <c r="K327" i="7"/>
  <c r="M327" i="7"/>
  <c r="N327" i="7"/>
  <c r="O327" i="7"/>
  <c r="P327" i="7"/>
  <c r="Q327" i="7"/>
  <c r="R327" i="7"/>
  <c r="T327" i="7"/>
  <c r="U327" i="7"/>
  <c r="V327" i="7"/>
  <c r="W327" i="7"/>
  <c r="X327" i="7"/>
  <c r="Y327" i="7"/>
  <c r="Z327" i="7"/>
  <c r="AA327" i="7"/>
  <c r="AB327" i="7"/>
  <c r="AC327" i="7"/>
  <c r="AD327" i="7"/>
  <c r="AE327" i="7"/>
  <c r="AF327" i="7"/>
  <c r="AG327" i="7"/>
  <c r="AH327" i="7"/>
  <c r="AI327" i="7"/>
  <c r="AJ327" i="7"/>
  <c r="AK327" i="7"/>
  <c r="AL327" i="7"/>
  <c r="AM327" i="7"/>
  <c r="AN327" i="7"/>
  <c r="AO327" i="7"/>
  <c r="AP327" i="7"/>
  <c r="G328" i="7"/>
  <c r="H328" i="7"/>
  <c r="I328" i="7"/>
  <c r="J328" i="7"/>
  <c r="K328" i="7"/>
  <c r="M328" i="7"/>
  <c r="N328" i="7"/>
  <c r="O328" i="7"/>
  <c r="P328" i="7"/>
  <c r="Q328" i="7"/>
  <c r="R328" i="7"/>
  <c r="T328" i="7"/>
  <c r="U328" i="7"/>
  <c r="V328" i="7"/>
  <c r="W328" i="7"/>
  <c r="X328" i="7"/>
  <c r="Y328" i="7"/>
  <c r="Z328" i="7"/>
  <c r="AA328" i="7"/>
  <c r="AB328" i="7"/>
  <c r="AC328" i="7"/>
  <c r="AD328" i="7"/>
  <c r="AE328" i="7"/>
  <c r="AF328" i="7"/>
  <c r="AG328" i="7"/>
  <c r="AH328" i="7"/>
  <c r="AI328" i="7"/>
  <c r="AJ328" i="7"/>
  <c r="AK328" i="7"/>
  <c r="AL328" i="7"/>
  <c r="AM328" i="7"/>
  <c r="AN328" i="7"/>
  <c r="AO328" i="7"/>
  <c r="AP328" i="7"/>
  <c r="G329" i="7"/>
  <c r="H329" i="7"/>
  <c r="I329" i="7"/>
  <c r="J329" i="7"/>
  <c r="K329" i="7"/>
  <c r="M329" i="7"/>
  <c r="N329" i="7"/>
  <c r="O329" i="7"/>
  <c r="P329" i="7"/>
  <c r="Q329" i="7"/>
  <c r="R329" i="7"/>
  <c r="T329" i="7"/>
  <c r="U329" i="7"/>
  <c r="V329" i="7"/>
  <c r="W329" i="7"/>
  <c r="X329" i="7"/>
  <c r="Y329" i="7"/>
  <c r="Z329" i="7"/>
  <c r="AA329" i="7"/>
  <c r="AB329" i="7"/>
  <c r="AC329" i="7"/>
  <c r="AD329" i="7"/>
  <c r="AE329" i="7"/>
  <c r="AF329" i="7"/>
  <c r="AG329" i="7"/>
  <c r="AH329" i="7"/>
  <c r="AI329" i="7"/>
  <c r="AJ329" i="7"/>
  <c r="AK329" i="7"/>
  <c r="AL329" i="7"/>
  <c r="AM329" i="7"/>
  <c r="AN329" i="7"/>
  <c r="AO329" i="7"/>
  <c r="AP329" i="7"/>
  <c r="G330" i="7"/>
  <c r="H330" i="7"/>
  <c r="I330" i="7"/>
  <c r="J330" i="7"/>
  <c r="K330" i="7"/>
  <c r="M330" i="7"/>
  <c r="N330" i="7"/>
  <c r="O330" i="7"/>
  <c r="P330" i="7"/>
  <c r="Q330" i="7"/>
  <c r="R330" i="7"/>
  <c r="T330" i="7"/>
  <c r="U330" i="7"/>
  <c r="V330" i="7"/>
  <c r="W330" i="7"/>
  <c r="X330" i="7"/>
  <c r="Y330" i="7"/>
  <c r="Z330" i="7"/>
  <c r="AA330" i="7"/>
  <c r="AB330" i="7"/>
  <c r="AC330" i="7"/>
  <c r="AD330" i="7"/>
  <c r="AE330" i="7"/>
  <c r="AF330" i="7"/>
  <c r="AG330" i="7"/>
  <c r="AH330" i="7"/>
  <c r="AI330" i="7"/>
  <c r="AJ330" i="7"/>
  <c r="AK330" i="7"/>
  <c r="AL330" i="7"/>
  <c r="AM330" i="7"/>
  <c r="AN330" i="7"/>
  <c r="AO330" i="7"/>
  <c r="AP330" i="7"/>
  <c r="G331" i="7"/>
  <c r="H331" i="7"/>
  <c r="I331" i="7"/>
  <c r="J331" i="7"/>
  <c r="K331" i="7"/>
  <c r="M331" i="7"/>
  <c r="N331" i="7"/>
  <c r="O331" i="7"/>
  <c r="P331" i="7"/>
  <c r="Q331" i="7"/>
  <c r="R331" i="7"/>
  <c r="T331" i="7"/>
  <c r="U331" i="7"/>
  <c r="V331" i="7"/>
  <c r="W331" i="7"/>
  <c r="X331" i="7"/>
  <c r="Y331" i="7"/>
  <c r="Z331" i="7"/>
  <c r="AA331" i="7"/>
  <c r="AB331" i="7"/>
  <c r="AC331" i="7"/>
  <c r="AD331" i="7"/>
  <c r="AE331" i="7"/>
  <c r="AF331" i="7"/>
  <c r="AG331" i="7"/>
  <c r="AH331" i="7"/>
  <c r="AI331" i="7"/>
  <c r="AJ331" i="7"/>
  <c r="AK331" i="7"/>
  <c r="AL331" i="7"/>
  <c r="AM331" i="7"/>
  <c r="AN331" i="7"/>
  <c r="AO331" i="7"/>
  <c r="AP331" i="7"/>
  <c r="G332" i="7"/>
  <c r="H332" i="7"/>
  <c r="I332" i="7"/>
  <c r="J332" i="7"/>
  <c r="K332" i="7"/>
  <c r="M332" i="7"/>
  <c r="N332" i="7"/>
  <c r="O332" i="7"/>
  <c r="P332" i="7"/>
  <c r="Q332" i="7"/>
  <c r="R332" i="7"/>
  <c r="T332" i="7"/>
  <c r="U332" i="7"/>
  <c r="V332" i="7"/>
  <c r="W332" i="7"/>
  <c r="X332" i="7"/>
  <c r="Y332" i="7"/>
  <c r="Z332" i="7"/>
  <c r="AA332" i="7"/>
  <c r="AB332" i="7"/>
  <c r="AC332" i="7"/>
  <c r="AD332" i="7"/>
  <c r="AE332" i="7"/>
  <c r="AF332" i="7"/>
  <c r="AG332" i="7"/>
  <c r="AH332" i="7"/>
  <c r="AI332" i="7"/>
  <c r="AJ332" i="7"/>
  <c r="AK332" i="7"/>
  <c r="AL332" i="7"/>
  <c r="AM332" i="7"/>
  <c r="AN332" i="7"/>
  <c r="AO332" i="7"/>
  <c r="AP332" i="7"/>
  <c r="G333" i="7"/>
  <c r="H333" i="7"/>
  <c r="I333" i="7"/>
  <c r="J333" i="7"/>
  <c r="K333" i="7"/>
  <c r="M333" i="7"/>
  <c r="N333" i="7"/>
  <c r="O333" i="7"/>
  <c r="P333" i="7"/>
  <c r="Q333" i="7"/>
  <c r="R333" i="7"/>
  <c r="T333" i="7"/>
  <c r="U333" i="7"/>
  <c r="V333" i="7"/>
  <c r="W333" i="7"/>
  <c r="X333" i="7"/>
  <c r="Y333" i="7"/>
  <c r="Z333" i="7"/>
  <c r="AA333" i="7"/>
  <c r="AB333" i="7"/>
  <c r="AC333" i="7"/>
  <c r="AD333" i="7"/>
  <c r="AE333" i="7"/>
  <c r="AF333" i="7"/>
  <c r="AG333" i="7"/>
  <c r="AH333" i="7"/>
  <c r="AI333" i="7"/>
  <c r="AJ333" i="7"/>
  <c r="AK333" i="7"/>
  <c r="AL333" i="7"/>
  <c r="AM333" i="7"/>
  <c r="AN333" i="7"/>
  <c r="AO333" i="7"/>
  <c r="AP333" i="7"/>
  <c r="G334" i="7"/>
  <c r="H334" i="7"/>
  <c r="I334" i="7"/>
  <c r="J334" i="7"/>
  <c r="K334" i="7"/>
  <c r="M334" i="7"/>
  <c r="N334" i="7"/>
  <c r="O334" i="7"/>
  <c r="P334" i="7"/>
  <c r="Q334" i="7"/>
  <c r="R334" i="7"/>
  <c r="T334" i="7"/>
  <c r="U334" i="7"/>
  <c r="V334" i="7"/>
  <c r="W334" i="7"/>
  <c r="X334" i="7"/>
  <c r="Y334" i="7"/>
  <c r="Z334" i="7"/>
  <c r="AA334" i="7"/>
  <c r="AB334" i="7"/>
  <c r="AC334" i="7"/>
  <c r="AD334" i="7"/>
  <c r="AE334" i="7"/>
  <c r="AF334" i="7"/>
  <c r="AG334" i="7"/>
  <c r="AH334" i="7"/>
  <c r="AI334" i="7"/>
  <c r="AJ334" i="7"/>
  <c r="AK334" i="7"/>
  <c r="AL334" i="7"/>
  <c r="AM334" i="7"/>
  <c r="AN334" i="7"/>
  <c r="AO334" i="7"/>
  <c r="AP334" i="7"/>
  <c r="G335" i="7"/>
  <c r="H335" i="7"/>
  <c r="I335" i="7"/>
  <c r="J335" i="7"/>
  <c r="K335" i="7"/>
  <c r="M335" i="7"/>
  <c r="N335" i="7"/>
  <c r="O335" i="7"/>
  <c r="P335" i="7"/>
  <c r="Q335" i="7"/>
  <c r="R335" i="7"/>
  <c r="T335" i="7"/>
  <c r="U335" i="7"/>
  <c r="V335" i="7"/>
  <c r="W335" i="7"/>
  <c r="X335" i="7"/>
  <c r="Y335" i="7"/>
  <c r="Z335" i="7"/>
  <c r="AA335" i="7"/>
  <c r="AB335" i="7"/>
  <c r="AC335" i="7"/>
  <c r="AD335" i="7"/>
  <c r="AE335" i="7"/>
  <c r="AF335" i="7"/>
  <c r="AG335" i="7"/>
  <c r="AH335" i="7"/>
  <c r="AI335" i="7"/>
  <c r="AJ335" i="7"/>
  <c r="AK335" i="7"/>
  <c r="AL335" i="7"/>
  <c r="AM335" i="7"/>
  <c r="AN335" i="7"/>
  <c r="AO335" i="7"/>
  <c r="AP335" i="7"/>
  <c r="G336" i="7"/>
  <c r="H336" i="7"/>
  <c r="I336" i="7"/>
  <c r="J336" i="7"/>
  <c r="K336" i="7"/>
  <c r="M336" i="7"/>
  <c r="N336" i="7"/>
  <c r="O336" i="7"/>
  <c r="P336" i="7"/>
  <c r="Q336" i="7"/>
  <c r="R336" i="7"/>
  <c r="T336" i="7"/>
  <c r="U336" i="7"/>
  <c r="V336" i="7"/>
  <c r="W336" i="7"/>
  <c r="X336" i="7"/>
  <c r="Y336" i="7"/>
  <c r="Z336" i="7"/>
  <c r="AA336" i="7"/>
  <c r="AB336" i="7"/>
  <c r="AC336" i="7"/>
  <c r="AD336" i="7"/>
  <c r="AE336" i="7"/>
  <c r="AF336" i="7"/>
  <c r="AG336" i="7"/>
  <c r="AH336" i="7"/>
  <c r="AI336" i="7"/>
  <c r="AJ336" i="7"/>
  <c r="AK336" i="7"/>
  <c r="AL336" i="7"/>
  <c r="AM336" i="7"/>
  <c r="AN336" i="7"/>
  <c r="AO336" i="7"/>
  <c r="AP336" i="7"/>
  <c r="G337" i="7"/>
  <c r="H337" i="7"/>
  <c r="I337" i="7"/>
  <c r="J337" i="7"/>
  <c r="K337" i="7"/>
  <c r="M337" i="7"/>
  <c r="N337" i="7"/>
  <c r="O337" i="7"/>
  <c r="P337" i="7"/>
  <c r="Q337" i="7"/>
  <c r="R337" i="7"/>
  <c r="T337" i="7"/>
  <c r="U337" i="7"/>
  <c r="V337" i="7"/>
  <c r="W337" i="7"/>
  <c r="X337" i="7"/>
  <c r="Y337" i="7"/>
  <c r="Z337" i="7"/>
  <c r="AA337" i="7"/>
  <c r="AB337" i="7"/>
  <c r="AC337" i="7"/>
  <c r="AD337" i="7"/>
  <c r="AE337" i="7"/>
  <c r="AF337" i="7"/>
  <c r="AG337" i="7"/>
  <c r="AH337" i="7"/>
  <c r="AI337" i="7"/>
  <c r="AJ337" i="7"/>
  <c r="AK337" i="7"/>
  <c r="AL337" i="7"/>
  <c r="AM337" i="7"/>
  <c r="AN337" i="7"/>
  <c r="AO337" i="7"/>
  <c r="AP337" i="7"/>
  <c r="G338" i="7"/>
  <c r="H338" i="7"/>
  <c r="I338" i="7"/>
  <c r="J338" i="7"/>
  <c r="K338" i="7"/>
  <c r="M338" i="7"/>
  <c r="N338" i="7"/>
  <c r="O338" i="7"/>
  <c r="P338" i="7"/>
  <c r="Q338" i="7"/>
  <c r="R338" i="7"/>
  <c r="T338" i="7"/>
  <c r="U338" i="7"/>
  <c r="V338" i="7"/>
  <c r="W338" i="7"/>
  <c r="X338" i="7"/>
  <c r="Y338" i="7"/>
  <c r="Z338" i="7"/>
  <c r="AA338" i="7"/>
  <c r="AB338" i="7"/>
  <c r="AC338" i="7"/>
  <c r="AD338" i="7"/>
  <c r="AE338" i="7"/>
  <c r="AF338" i="7"/>
  <c r="AG338" i="7"/>
  <c r="AH338" i="7"/>
  <c r="AI338" i="7"/>
  <c r="AJ338" i="7"/>
  <c r="AK338" i="7"/>
  <c r="AL338" i="7"/>
  <c r="AM338" i="7"/>
  <c r="AN338" i="7"/>
  <c r="AO338" i="7"/>
  <c r="AP338" i="7"/>
  <c r="G339" i="7"/>
  <c r="H339" i="7"/>
  <c r="I339" i="7"/>
  <c r="J339" i="7"/>
  <c r="K339" i="7"/>
  <c r="M339" i="7"/>
  <c r="N339" i="7"/>
  <c r="O339" i="7"/>
  <c r="P339" i="7"/>
  <c r="Q339" i="7"/>
  <c r="R339" i="7"/>
  <c r="T339" i="7"/>
  <c r="U339" i="7"/>
  <c r="V339" i="7"/>
  <c r="W339" i="7"/>
  <c r="X339" i="7"/>
  <c r="Y339" i="7"/>
  <c r="Z339" i="7"/>
  <c r="AA339" i="7"/>
  <c r="AB339" i="7"/>
  <c r="AC339" i="7"/>
  <c r="AD339" i="7"/>
  <c r="AE339" i="7"/>
  <c r="AF339" i="7"/>
  <c r="AG339" i="7"/>
  <c r="AH339" i="7"/>
  <c r="AI339" i="7"/>
  <c r="AJ339" i="7"/>
  <c r="AK339" i="7"/>
  <c r="AL339" i="7"/>
  <c r="AM339" i="7"/>
  <c r="AN339" i="7"/>
  <c r="AO339" i="7"/>
  <c r="AP339" i="7"/>
  <c r="G340" i="7"/>
  <c r="H340" i="7"/>
  <c r="I340" i="7"/>
  <c r="J340" i="7"/>
  <c r="K340" i="7"/>
  <c r="M340" i="7"/>
  <c r="N340" i="7"/>
  <c r="O340" i="7"/>
  <c r="P340" i="7"/>
  <c r="Q340" i="7"/>
  <c r="R340" i="7"/>
  <c r="T340" i="7"/>
  <c r="U340" i="7"/>
  <c r="V340" i="7"/>
  <c r="W340" i="7"/>
  <c r="X340" i="7"/>
  <c r="Y340" i="7"/>
  <c r="Z340" i="7"/>
  <c r="AA340" i="7"/>
  <c r="AB340" i="7"/>
  <c r="AC340" i="7"/>
  <c r="AD340" i="7"/>
  <c r="AE340" i="7"/>
  <c r="AF340" i="7"/>
  <c r="AG340" i="7"/>
  <c r="AH340" i="7"/>
  <c r="AI340" i="7"/>
  <c r="AJ340" i="7"/>
  <c r="AK340" i="7"/>
  <c r="AL340" i="7"/>
  <c r="AM340" i="7"/>
  <c r="AN340" i="7"/>
  <c r="AO340" i="7"/>
  <c r="AP340" i="7"/>
  <c r="G341" i="7"/>
  <c r="H341" i="7"/>
  <c r="I341" i="7"/>
  <c r="J341" i="7"/>
  <c r="K341" i="7"/>
  <c r="M341" i="7"/>
  <c r="N341" i="7"/>
  <c r="O341" i="7"/>
  <c r="P341" i="7"/>
  <c r="Q341" i="7"/>
  <c r="R341" i="7"/>
  <c r="T341" i="7"/>
  <c r="U341" i="7"/>
  <c r="V341" i="7"/>
  <c r="W341" i="7"/>
  <c r="X341" i="7"/>
  <c r="Y341" i="7"/>
  <c r="Z341" i="7"/>
  <c r="AA341" i="7"/>
  <c r="AB341" i="7"/>
  <c r="AC341" i="7"/>
  <c r="AD341" i="7"/>
  <c r="AE341" i="7"/>
  <c r="AF341" i="7"/>
  <c r="AG341" i="7"/>
  <c r="AH341" i="7"/>
  <c r="AI341" i="7"/>
  <c r="AJ341" i="7"/>
  <c r="AK341" i="7"/>
  <c r="AL341" i="7"/>
  <c r="AM341" i="7"/>
  <c r="AN341" i="7"/>
  <c r="AO341" i="7"/>
  <c r="AP341" i="7"/>
  <c r="G342" i="7"/>
  <c r="H342" i="7"/>
  <c r="I342" i="7"/>
  <c r="J342" i="7"/>
  <c r="K342" i="7"/>
  <c r="M342" i="7"/>
  <c r="N342" i="7"/>
  <c r="O342" i="7"/>
  <c r="P342" i="7"/>
  <c r="Q342" i="7"/>
  <c r="R342" i="7"/>
  <c r="T342" i="7"/>
  <c r="U342" i="7"/>
  <c r="V342" i="7"/>
  <c r="W342" i="7"/>
  <c r="X342" i="7"/>
  <c r="Y342" i="7"/>
  <c r="Z342" i="7"/>
  <c r="AA342" i="7"/>
  <c r="AB342" i="7"/>
  <c r="AC342" i="7"/>
  <c r="AD342" i="7"/>
  <c r="AE342" i="7"/>
  <c r="AF342" i="7"/>
  <c r="AG342" i="7"/>
  <c r="AH342" i="7"/>
  <c r="AI342" i="7"/>
  <c r="AJ342" i="7"/>
  <c r="AK342" i="7"/>
  <c r="AL342" i="7"/>
  <c r="AM342" i="7"/>
  <c r="AN342" i="7"/>
  <c r="AO342" i="7"/>
  <c r="AP342" i="7"/>
  <c r="G343" i="7"/>
  <c r="H343" i="7"/>
  <c r="I343" i="7"/>
  <c r="J343" i="7"/>
  <c r="K343" i="7"/>
  <c r="M343" i="7"/>
  <c r="N343" i="7"/>
  <c r="O343" i="7"/>
  <c r="P343" i="7"/>
  <c r="Q343" i="7"/>
  <c r="R343" i="7"/>
  <c r="T343" i="7"/>
  <c r="U343" i="7"/>
  <c r="V343" i="7"/>
  <c r="W343" i="7"/>
  <c r="X343" i="7"/>
  <c r="Y343" i="7"/>
  <c r="Z343" i="7"/>
  <c r="AA343" i="7"/>
  <c r="AB343" i="7"/>
  <c r="AC343" i="7"/>
  <c r="AD343" i="7"/>
  <c r="AE343" i="7"/>
  <c r="AF343" i="7"/>
  <c r="AG343" i="7"/>
  <c r="AH343" i="7"/>
  <c r="AI343" i="7"/>
  <c r="AJ343" i="7"/>
  <c r="AK343" i="7"/>
  <c r="AL343" i="7"/>
  <c r="AM343" i="7"/>
  <c r="AN343" i="7"/>
  <c r="AO343" i="7"/>
  <c r="AP343" i="7"/>
  <c r="G344" i="7"/>
  <c r="H344" i="7"/>
  <c r="I344" i="7"/>
  <c r="J344" i="7"/>
  <c r="K344" i="7"/>
  <c r="M344" i="7"/>
  <c r="N344" i="7"/>
  <c r="O344" i="7"/>
  <c r="P344" i="7"/>
  <c r="Q344" i="7"/>
  <c r="R344" i="7"/>
  <c r="T344" i="7"/>
  <c r="U344" i="7"/>
  <c r="V344" i="7"/>
  <c r="W344" i="7"/>
  <c r="X344" i="7"/>
  <c r="Y344" i="7"/>
  <c r="Z344" i="7"/>
  <c r="AA344" i="7"/>
  <c r="AB344" i="7"/>
  <c r="AC344" i="7"/>
  <c r="AD344" i="7"/>
  <c r="AE344" i="7"/>
  <c r="AF344" i="7"/>
  <c r="AG344" i="7"/>
  <c r="AH344" i="7"/>
  <c r="AI344" i="7"/>
  <c r="AJ344" i="7"/>
  <c r="AK344" i="7"/>
  <c r="AL344" i="7"/>
  <c r="AM344" i="7"/>
  <c r="AN344" i="7"/>
  <c r="AO344" i="7"/>
  <c r="AP344" i="7"/>
  <c r="G345" i="7"/>
  <c r="H345" i="7"/>
  <c r="I345" i="7"/>
  <c r="J345" i="7"/>
  <c r="K345" i="7"/>
  <c r="M345" i="7"/>
  <c r="N345" i="7"/>
  <c r="O345" i="7"/>
  <c r="P345" i="7"/>
  <c r="Q345" i="7"/>
  <c r="T345" i="7"/>
  <c r="U345" i="7"/>
  <c r="V345" i="7"/>
  <c r="X345" i="7"/>
  <c r="Y345" i="7"/>
  <c r="Z345" i="7"/>
  <c r="AB345" i="7"/>
  <c r="AC345" i="7"/>
  <c r="AD345" i="7"/>
  <c r="AE345" i="7"/>
  <c r="AF345" i="7"/>
  <c r="AG345" i="7"/>
  <c r="AH345" i="7"/>
  <c r="AJ345" i="7"/>
  <c r="AK345" i="7"/>
  <c r="AL345" i="7"/>
  <c r="AN345" i="7"/>
  <c r="AO345" i="7"/>
  <c r="AP345" i="7"/>
  <c r="G346" i="7"/>
  <c r="H346" i="7"/>
  <c r="I346" i="7"/>
  <c r="J346" i="7"/>
  <c r="K346" i="7"/>
  <c r="M346" i="7"/>
  <c r="N346" i="7"/>
  <c r="O346" i="7"/>
  <c r="P346" i="7"/>
  <c r="Q346" i="7"/>
  <c r="R346" i="7"/>
  <c r="T346" i="7"/>
  <c r="U346" i="7"/>
  <c r="V346" i="7"/>
  <c r="W346" i="7"/>
  <c r="X346" i="7"/>
  <c r="Y346" i="7"/>
  <c r="Z346" i="7"/>
  <c r="AA346" i="7"/>
  <c r="AB346" i="7"/>
  <c r="AC346" i="7"/>
  <c r="AD346" i="7"/>
  <c r="AE346" i="7"/>
  <c r="AF346" i="7"/>
  <c r="AG346" i="7"/>
  <c r="AH346" i="7"/>
  <c r="AI346" i="7"/>
  <c r="AJ346" i="7"/>
  <c r="AK346" i="7"/>
  <c r="AL346" i="7"/>
  <c r="AM346" i="7"/>
  <c r="AN346" i="7"/>
  <c r="AO346" i="7"/>
  <c r="AP346" i="7"/>
  <c r="G347" i="7"/>
  <c r="H347" i="7"/>
  <c r="I347" i="7"/>
  <c r="J347" i="7"/>
  <c r="K347" i="7"/>
  <c r="M347" i="7"/>
  <c r="N347" i="7"/>
  <c r="O347" i="7"/>
  <c r="P347" i="7"/>
  <c r="Q347" i="7"/>
  <c r="R347" i="7"/>
  <c r="T347" i="7"/>
  <c r="U347" i="7"/>
  <c r="V347" i="7"/>
  <c r="W347" i="7"/>
  <c r="X347" i="7"/>
  <c r="Y347" i="7"/>
  <c r="Z347" i="7"/>
  <c r="AA347" i="7"/>
  <c r="AB347" i="7"/>
  <c r="AC347" i="7"/>
  <c r="AD347" i="7"/>
  <c r="AE347" i="7"/>
  <c r="AF347" i="7"/>
  <c r="AG347" i="7"/>
  <c r="AH347" i="7"/>
  <c r="AI347" i="7"/>
  <c r="AJ347" i="7"/>
  <c r="AK347" i="7"/>
  <c r="AL347" i="7"/>
  <c r="AM347" i="7"/>
  <c r="AN347" i="7"/>
  <c r="AO347" i="7"/>
  <c r="AP347" i="7"/>
  <c r="G348" i="7"/>
  <c r="H348" i="7"/>
  <c r="I348" i="7"/>
  <c r="J348" i="7"/>
  <c r="K348" i="7"/>
  <c r="M348" i="7"/>
  <c r="N348" i="7"/>
  <c r="O348" i="7"/>
  <c r="P348" i="7"/>
  <c r="Q348" i="7"/>
  <c r="R348" i="7"/>
  <c r="T348" i="7"/>
  <c r="U348" i="7"/>
  <c r="V348" i="7"/>
  <c r="W348" i="7"/>
  <c r="X348" i="7"/>
  <c r="Y348" i="7"/>
  <c r="Z348" i="7"/>
  <c r="AA348" i="7"/>
  <c r="AB348" i="7"/>
  <c r="AC348" i="7"/>
  <c r="AD348" i="7"/>
  <c r="AE348" i="7"/>
  <c r="AF348" i="7"/>
  <c r="AG348" i="7"/>
  <c r="AH348" i="7"/>
  <c r="AI348" i="7"/>
  <c r="AJ348" i="7"/>
  <c r="AK348" i="7"/>
  <c r="AL348" i="7"/>
  <c r="AM348" i="7"/>
  <c r="AN348" i="7"/>
  <c r="AO348" i="7"/>
  <c r="AP348" i="7"/>
  <c r="G349" i="7"/>
  <c r="H349" i="7"/>
  <c r="I349" i="7"/>
  <c r="J349" i="7"/>
  <c r="K349" i="7"/>
  <c r="M349" i="7"/>
  <c r="N349" i="7"/>
  <c r="O349" i="7"/>
  <c r="P349" i="7"/>
  <c r="Q349" i="7"/>
  <c r="R349" i="7"/>
  <c r="T349" i="7"/>
  <c r="U349" i="7"/>
  <c r="V349" i="7"/>
  <c r="W349" i="7"/>
  <c r="X349" i="7"/>
  <c r="Y349" i="7"/>
  <c r="Z349" i="7"/>
  <c r="AA349" i="7"/>
  <c r="AB349" i="7"/>
  <c r="AC349" i="7"/>
  <c r="AD349" i="7"/>
  <c r="AE349" i="7"/>
  <c r="AF349" i="7"/>
  <c r="AG349" i="7"/>
  <c r="AH349" i="7"/>
  <c r="AI349" i="7"/>
  <c r="AJ349" i="7"/>
  <c r="AK349" i="7"/>
  <c r="AL349" i="7"/>
  <c r="AM349" i="7"/>
  <c r="AN349" i="7"/>
  <c r="AO349" i="7"/>
  <c r="AP349" i="7"/>
  <c r="G350" i="7"/>
  <c r="H350" i="7"/>
  <c r="I350" i="7"/>
  <c r="J350" i="7"/>
  <c r="K350" i="7"/>
  <c r="M350" i="7"/>
  <c r="N350" i="7"/>
  <c r="O350" i="7"/>
  <c r="P350" i="7"/>
  <c r="Q350" i="7"/>
  <c r="R350" i="7"/>
  <c r="T350" i="7"/>
  <c r="U350" i="7"/>
  <c r="V350" i="7"/>
  <c r="W350" i="7"/>
  <c r="X350" i="7"/>
  <c r="Y350" i="7"/>
  <c r="Z350" i="7"/>
  <c r="AA350" i="7"/>
  <c r="AB350" i="7"/>
  <c r="AC350" i="7"/>
  <c r="AD350" i="7"/>
  <c r="AE350" i="7"/>
  <c r="AF350" i="7"/>
  <c r="AG350" i="7"/>
  <c r="AH350" i="7"/>
  <c r="AI350" i="7"/>
  <c r="AJ350" i="7"/>
  <c r="AK350" i="7"/>
  <c r="AL350" i="7"/>
  <c r="AM350" i="7"/>
  <c r="AN350" i="7"/>
  <c r="AO350" i="7"/>
  <c r="AP350" i="7"/>
  <c r="G351" i="7"/>
  <c r="H351" i="7"/>
  <c r="I351" i="7"/>
  <c r="J351" i="7"/>
  <c r="K351" i="7"/>
  <c r="M351" i="7"/>
  <c r="N351" i="7"/>
  <c r="O351" i="7"/>
  <c r="P351" i="7"/>
  <c r="Q351" i="7"/>
  <c r="R351" i="7"/>
  <c r="T351" i="7"/>
  <c r="U351" i="7"/>
  <c r="V351" i="7"/>
  <c r="W351" i="7"/>
  <c r="X351" i="7"/>
  <c r="Y351" i="7"/>
  <c r="Z351" i="7"/>
  <c r="AA351" i="7"/>
  <c r="AB351" i="7"/>
  <c r="AC351" i="7"/>
  <c r="AD351" i="7"/>
  <c r="AE351" i="7"/>
  <c r="AF351" i="7"/>
  <c r="AG351" i="7"/>
  <c r="AH351" i="7"/>
  <c r="AI351" i="7"/>
  <c r="AJ351" i="7"/>
  <c r="AK351" i="7"/>
  <c r="AL351" i="7"/>
  <c r="AM351" i="7"/>
  <c r="AN351" i="7"/>
  <c r="AO351" i="7"/>
  <c r="AP351" i="7"/>
  <c r="G352" i="7"/>
  <c r="H352" i="7"/>
  <c r="I352" i="7"/>
  <c r="J352" i="7"/>
  <c r="K352" i="7"/>
  <c r="M352" i="7"/>
  <c r="N352" i="7"/>
  <c r="O352" i="7"/>
  <c r="P352" i="7"/>
  <c r="Q352" i="7"/>
  <c r="R352" i="7"/>
  <c r="T352" i="7"/>
  <c r="U352" i="7"/>
  <c r="V352" i="7"/>
  <c r="W352" i="7"/>
  <c r="X352" i="7"/>
  <c r="Y352" i="7"/>
  <c r="Z352" i="7"/>
  <c r="AA352" i="7"/>
  <c r="AB352" i="7"/>
  <c r="AC352" i="7"/>
  <c r="AD352" i="7"/>
  <c r="AE352" i="7"/>
  <c r="AF352" i="7"/>
  <c r="AG352" i="7"/>
  <c r="AH352" i="7"/>
  <c r="AI352" i="7"/>
  <c r="AJ352" i="7"/>
  <c r="AK352" i="7"/>
  <c r="AL352" i="7"/>
  <c r="AM352" i="7"/>
  <c r="AN352" i="7"/>
  <c r="AO352" i="7"/>
  <c r="AP352" i="7"/>
  <c r="G353" i="7"/>
  <c r="H353" i="7"/>
  <c r="I353" i="7"/>
  <c r="J353" i="7"/>
  <c r="K353" i="7"/>
  <c r="M353" i="7"/>
  <c r="N353" i="7"/>
  <c r="O353" i="7"/>
  <c r="P353" i="7"/>
  <c r="Q353" i="7"/>
  <c r="R353" i="7"/>
  <c r="T353" i="7"/>
  <c r="U353" i="7"/>
  <c r="V353" i="7"/>
  <c r="W353" i="7"/>
  <c r="X353" i="7"/>
  <c r="Y353" i="7"/>
  <c r="Z353" i="7"/>
  <c r="AA353" i="7"/>
  <c r="AB353" i="7"/>
  <c r="AC353" i="7"/>
  <c r="AD353" i="7"/>
  <c r="AE353" i="7"/>
  <c r="AF353" i="7"/>
  <c r="AG353" i="7"/>
  <c r="AH353" i="7"/>
  <c r="AI353" i="7"/>
  <c r="AJ353" i="7"/>
  <c r="AK353" i="7"/>
  <c r="AL353" i="7"/>
  <c r="AM353" i="7"/>
  <c r="AN353" i="7"/>
  <c r="AO353" i="7"/>
  <c r="AP353" i="7"/>
  <c r="G354" i="7"/>
  <c r="H354" i="7"/>
  <c r="I354" i="7"/>
  <c r="J354" i="7"/>
  <c r="K354" i="7"/>
  <c r="M354" i="7"/>
  <c r="N354" i="7"/>
  <c r="O354" i="7"/>
  <c r="P354" i="7"/>
  <c r="Q354" i="7"/>
  <c r="R354" i="7"/>
  <c r="T354" i="7"/>
  <c r="U354" i="7"/>
  <c r="V354" i="7"/>
  <c r="W354" i="7"/>
  <c r="X354" i="7"/>
  <c r="Y354" i="7"/>
  <c r="Z354" i="7"/>
  <c r="AA354" i="7"/>
  <c r="AB354" i="7"/>
  <c r="AC354" i="7"/>
  <c r="AD354" i="7"/>
  <c r="AE354" i="7"/>
  <c r="AF354" i="7"/>
  <c r="AG354" i="7"/>
  <c r="AH354" i="7"/>
  <c r="AI354" i="7"/>
  <c r="AJ354" i="7"/>
  <c r="AK354" i="7"/>
  <c r="AL354" i="7"/>
  <c r="AM354" i="7"/>
  <c r="AN354" i="7"/>
  <c r="AO354" i="7"/>
  <c r="AP354" i="7"/>
  <c r="G355" i="7"/>
  <c r="H355" i="7"/>
  <c r="I355" i="7"/>
  <c r="J355" i="7"/>
  <c r="K355" i="7"/>
  <c r="M355" i="7"/>
  <c r="N355" i="7"/>
  <c r="O355" i="7"/>
  <c r="P355" i="7"/>
  <c r="Q355" i="7"/>
  <c r="R355" i="7"/>
  <c r="T355" i="7"/>
  <c r="U355" i="7"/>
  <c r="V355" i="7"/>
  <c r="W355" i="7"/>
  <c r="X355" i="7"/>
  <c r="Y355" i="7"/>
  <c r="Z355" i="7"/>
  <c r="AA355" i="7"/>
  <c r="AB355" i="7"/>
  <c r="AC355" i="7"/>
  <c r="AD355" i="7"/>
  <c r="AE355" i="7"/>
  <c r="AF355" i="7"/>
  <c r="AG355" i="7"/>
  <c r="AH355" i="7"/>
  <c r="AI355" i="7"/>
  <c r="AJ355" i="7"/>
  <c r="AK355" i="7"/>
  <c r="AL355" i="7"/>
  <c r="AM355" i="7"/>
  <c r="AN355" i="7"/>
  <c r="AO355" i="7"/>
  <c r="AP355" i="7"/>
  <c r="G356" i="7"/>
  <c r="H356" i="7"/>
  <c r="I356" i="7"/>
  <c r="J356" i="7"/>
  <c r="K356" i="7"/>
  <c r="M356" i="7"/>
  <c r="N356" i="7"/>
  <c r="O356" i="7"/>
  <c r="P356" i="7"/>
  <c r="Q356" i="7"/>
  <c r="R356" i="7"/>
  <c r="T356" i="7"/>
  <c r="U356" i="7"/>
  <c r="V356" i="7"/>
  <c r="W356" i="7"/>
  <c r="X356" i="7"/>
  <c r="Y356" i="7"/>
  <c r="Z356" i="7"/>
  <c r="AA356" i="7"/>
  <c r="AB356" i="7"/>
  <c r="AC356" i="7"/>
  <c r="AD356" i="7"/>
  <c r="AE356" i="7"/>
  <c r="AF356" i="7"/>
  <c r="AG356" i="7"/>
  <c r="AH356" i="7"/>
  <c r="AI356" i="7"/>
  <c r="AJ356" i="7"/>
  <c r="AK356" i="7"/>
  <c r="AL356" i="7"/>
  <c r="AM356" i="7"/>
  <c r="AN356" i="7"/>
  <c r="AO356" i="7"/>
  <c r="AP356" i="7"/>
  <c r="G357" i="7"/>
  <c r="H357" i="7"/>
  <c r="I357" i="7"/>
  <c r="J357" i="7"/>
  <c r="K357" i="7"/>
  <c r="M357" i="7"/>
  <c r="N357" i="7"/>
  <c r="O357" i="7"/>
  <c r="P357" i="7"/>
  <c r="Q357" i="7"/>
  <c r="R357" i="7"/>
  <c r="T357" i="7"/>
  <c r="U357" i="7"/>
  <c r="V357" i="7"/>
  <c r="W357" i="7"/>
  <c r="X357" i="7"/>
  <c r="Y357" i="7"/>
  <c r="Z357" i="7"/>
  <c r="AA357" i="7"/>
  <c r="AB357" i="7"/>
  <c r="AC357" i="7"/>
  <c r="AD357" i="7"/>
  <c r="AE357" i="7"/>
  <c r="AF357" i="7"/>
  <c r="AG357" i="7"/>
  <c r="AH357" i="7"/>
  <c r="AI357" i="7"/>
  <c r="AJ357" i="7"/>
  <c r="AK357" i="7"/>
  <c r="AL357" i="7"/>
  <c r="AM357" i="7"/>
  <c r="AN357" i="7"/>
  <c r="AO357" i="7"/>
  <c r="AP357" i="7"/>
  <c r="G358" i="7"/>
  <c r="H358" i="7"/>
  <c r="I358" i="7"/>
  <c r="J358" i="7"/>
  <c r="K358" i="7"/>
  <c r="M358" i="7"/>
  <c r="N358" i="7"/>
  <c r="O358" i="7"/>
  <c r="P358" i="7"/>
  <c r="Q358" i="7"/>
  <c r="R358" i="7"/>
  <c r="T358" i="7"/>
  <c r="U358" i="7"/>
  <c r="V358" i="7"/>
  <c r="W358" i="7"/>
  <c r="X358" i="7"/>
  <c r="Y358" i="7"/>
  <c r="Z358" i="7"/>
  <c r="AA358" i="7"/>
  <c r="AB358" i="7"/>
  <c r="AC358" i="7"/>
  <c r="AD358" i="7"/>
  <c r="AE358" i="7"/>
  <c r="AF358" i="7"/>
  <c r="AG358" i="7"/>
  <c r="AH358" i="7"/>
  <c r="AI358" i="7"/>
  <c r="AJ358" i="7"/>
  <c r="AK358" i="7"/>
  <c r="AL358" i="7"/>
  <c r="AM358" i="7"/>
  <c r="AN358" i="7"/>
  <c r="AO358" i="7"/>
  <c r="AP358" i="7"/>
  <c r="G359" i="7"/>
  <c r="H359" i="7"/>
  <c r="I359" i="7"/>
  <c r="J359" i="7"/>
  <c r="K359" i="7"/>
  <c r="M359" i="7"/>
  <c r="N359" i="7"/>
  <c r="O359" i="7"/>
  <c r="P359" i="7"/>
  <c r="Q359" i="7"/>
  <c r="R359" i="7"/>
  <c r="T359" i="7"/>
  <c r="U359" i="7"/>
  <c r="V359" i="7"/>
  <c r="W359" i="7"/>
  <c r="X359" i="7"/>
  <c r="Y359" i="7"/>
  <c r="Z359" i="7"/>
  <c r="AA359" i="7"/>
  <c r="AB359" i="7"/>
  <c r="AC359" i="7"/>
  <c r="AD359" i="7"/>
  <c r="AE359" i="7"/>
  <c r="AF359" i="7"/>
  <c r="AG359" i="7"/>
  <c r="AH359" i="7"/>
  <c r="AI359" i="7"/>
  <c r="AJ359" i="7"/>
  <c r="AK359" i="7"/>
  <c r="AL359" i="7"/>
  <c r="AM359" i="7"/>
  <c r="AN359" i="7"/>
  <c r="AO359" i="7"/>
  <c r="AP359" i="7"/>
  <c r="G360" i="7"/>
  <c r="H360" i="7"/>
  <c r="I360" i="7"/>
  <c r="J360" i="7"/>
  <c r="K360" i="7"/>
  <c r="M360" i="7"/>
  <c r="N360" i="7"/>
  <c r="O360" i="7"/>
  <c r="P360" i="7"/>
  <c r="Q360" i="7"/>
  <c r="R360" i="7"/>
  <c r="T360" i="7"/>
  <c r="U360" i="7"/>
  <c r="V360" i="7"/>
  <c r="W360" i="7"/>
  <c r="X360" i="7"/>
  <c r="Y360" i="7"/>
  <c r="Z360" i="7"/>
  <c r="AA360" i="7"/>
  <c r="AB360" i="7"/>
  <c r="AC360" i="7"/>
  <c r="AD360" i="7"/>
  <c r="AE360" i="7"/>
  <c r="AF360" i="7"/>
  <c r="AG360" i="7"/>
  <c r="AH360" i="7"/>
  <c r="AI360" i="7"/>
  <c r="AJ360" i="7"/>
  <c r="AK360" i="7"/>
  <c r="AL360" i="7"/>
  <c r="AM360" i="7"/>
  <c r="AN360" i="7"/>
  <c r="AO360" i="7"/>
  <c r="AP360" i="7"/>
  <c r="G361" i="7"/>
  <c r="H361" i="7"/>
  <c r="I361" i="7"/>
  <c r="J361" i="7"/>
  <c r="K361" i="7"/>
  <c r="M361" i="7"/>
  <c r="N361" i="7"/>
  <c r="O361" i="7"/>
  <c r="P361" i="7"/>
  <c r="Q361" i="7"/>
  <c r="R361" i="7"/>
  <c r="T361" i="7"/>
  <c r="U361" i="7"/>
  <c r="V361" i="7"/>
  <c r="W361" i="7"/>
  <c r="X361" i="7"/>
  <c r="Y361" i="7"/>
  <c r="Z361" i="7"/>
  <c r="AA361" i="7"/>
  <c r="AB361" i="7"/>
  <c r="AC361" i="7"/>
  <c r="AD361" i="7"/>
  <c r="AE361" i="7"/>
  <c r="AF361" i="7"/>
  <c r="AG361" i="7"/>
  <c r="AH361" i="7"/>
  <c r="AI361" i="7"/>
  <c r="AJ361" i="7"/>
  <c r="AK361" i="7"/>
  <c r="AL361" i="7"/>
  <c r="AM361" i="7"/>
  <c r="AN361" i="7"/>
  <c r="AO361" i="7"/>
  <c r="AP361" i="7"/>
  <c r="G362" i="7"/>
  <c r="H362" i="7"/>
  <c r="I362" i="7"/>
  <c r="J362" i="7"/>
  <c r="K362" i="7"/>
  <c r="M362" i="7"/>
  <c r="N362" i="7"/>
  <c r="O362" i="7"/>
  <c r="P362" i="7"/>
  <c r="Q362" i="7"/>
  <c r="R362" i="7"/>
  <c r="T362" i="7"/>
  <c r="U362" i="7"/>
  <c r="V362" i="7"/>
  <c r="W362" i="7"/>
  <c r="X362" i="7"/>
  <c r="Y362" i="7"/>
  <c r="Z362" i="7"/>
  <c r="AA362" i="7"/>
  <c r="AB362" i="7"/>
  <c r="AC362" i="7"/>
  <c r="AD362" i="7"/>
  <c r="AE362" i="7"/>
  <c r="AF362" i="7"/>
  <c r="AG362" i="7"/>
  <c r="AH362" i="7"/>
  <c r="AI362" i="7"/>
  <c r="AJ362" i="7"/>
  <c r="AK362" i="7"/>
  <c r="AL362" i="7"/>
  <c r="AM362" i="7"/>
  <c r="AN362" i="7"/>
  <c r="AO362" i="7"/>
  <c r="AP362" i="7"/>
  <c r="G363" i="7"/>
  <c r="H363" i="7"/>
  <c r="I363" i="7"/>
  <c r="J363" i="7"/>
  <c r="K363" i="7"/>
  <c r="M363" i="7"/>
  <c r="N363" i="7"/>
  <c r="O363" i="7"/>
  <c r="P363" i="7"/>
  <c r="Q363" i="7"/>
  <c r="R363" i="7"/>
  <c r="T363" i="7"/>
  <c r="U363" i="7"/>
  <c r="V363" i="7"/>
  <c r="W363" i="7"/>
  <c r="X363" i="7"/>
  <c r="Y363" i="7"/>
  <c r="Z363" i="7"/>
  <c r="AA363" i="7"/>
  <c r="AB363" i="7"/>
  <c r="AC363" i="7"/>
  <c r="AD363" i="7"/>
  <c r="AE363" i="7"/>
  <c r="AF363" i="7"/>
  <c r="AG363" i="7"/>
  <c r="AH363" i="7"/>
  <c r="AI363" i="7"/>
  <c r="AJ363" i="7"/>
  <c r="AK363" i="7"/>
  <c r="AL363" i="7"/>
  <c r="AM363" i="7"/>
  <c r="AN363" i="7"/>
  <c r="AO363" i="7"/>
  <c r="AP363" i="7"/>
  <c r="G364" i="7"/>
  <c r="H364" i="7"/>
  <c r="I364" i="7"/>
  <c r="J364" i="7"/>
  <c r="K364" i="7"/>
  <c r="M364" i="7"/>
  <c r="N364" i="7"/>
  <c r="O364" i="7"/>
  <c r="P364" i="7"/>
  <c r="Q364" i="7"/>
  <c r="R364" i="7"/>
  <c r="T364" i="7"/>
  <c r="U364" i="7"/>
  <c r="V364" i="7"/>
  <c r="W364" i="7"/>
  <c r="X364" i="7"/>
  <c r="Y364" i="7"/>
  <c r="Z364" i="7"/>
  <c r="AA364" i="7"/>
  <c r="AB364" i="7"/>
  <c r="AC364" i="7"/>
  <c r="AD364" i="7"/>
  <c r="AE364" i="7"/>
  <c r="AF364" i="7"/>
  <c r="AG364" i="7"/>
  <c r="AH364" i="7"/>
  <c r="AI364" i="7"/>
  <c r="AJ364" i="7"/>
  <c r="AK364" i="7"/>
  <c r="AL364" i="7"/>
  <c r="AM364" i="7"/>
  <c r="AN364" i="7"/>
  <c r="AO364" i="7"/>
  <c r="AP364" i="7"/>
  <c r="G365" i="7"/>
  <c r="H365" i="7"/>
  <c r="I365" i="7"/>
  <c r="J365" i="7"/>
  <c r="K365" i="7"/>
  <c r="M365" i="7"/>
  <c r="N365" i="7"/>
  <c r="O365" i="7"/>
  <c r="P365" i="7"/>
  <c r="Q365" i="7"/>
  <c r="R365" i="7"/>
  <c r="T365" i="7"/>
  <c r="U365" i="7"/>
  <c r="V365" i="7"/>
  <c r="W365" i="7"/>
  <c r="X365" i="7"/>
  <c r="Y365" i="7"/>
  <c r="Z365" i="7"/>
  <c r="AA365" i="7"/>
  <c r="AB365" i="7"/>
  <c r="AC365" i="7"/>
  <c r="AD365" i="7"/>
  <c r="AE365" i="7"/>
  <c r="AF365" i="7"/>
  <c r="AG365" i="7"/>
  <c r="AH365" i="7"/>
  <c r="AI365" i="7"/>
  <c r="AJ365" i="7"/>
  <c r="AK365" i="7"/>
  <c r="AL365" i="7"/>
  <c r="AM365" i="7"/>
  <c r="AN365" i="7"/>
  <c r="AO365" i="7"/>
  <c r="AP365" i="7"/>
  <c r="G366" i="7"/>
  <c r="H366" i="7"/>
  <c r="I366" i="7"/>
  <c r="J366" i="7"/>
  <c r="K366" i="7"/>
  <c r="M366" i="7"/>
  <c r="N366" i="7"/>
  <c r="O366" i="7"/>
  <c r="P366" i="7"/>
  <c r="Q366" i="7"/>
  <c r="R366" i="7"/>
  <c r="T366" i="7"/>
  <c r="U366" i="7"/>
  <c r="V366" i="7"/>
  <c r="W366" i="7"/>
  <c r="X366" i="7"/>
  <c r="Y366" i="7"/>
  <c r="Z366" i="7"/>
  <c r="AA366" i="7"/>
  <c r="AB366" i="7"/>
  <c r="AC366" i="7"/>
  <c r="AD366" i="7"/>
  <c r="AE366" i="7"/>
  <c r="AF366" i="7"/>
  <c r="AG366" i="7"/>
  <c r="AH366" i="7"/>
  <c r="AI366" i="7"/>
  <c r="AJ366" i="7"/>
  <c r="AK366" i="7"/>
  <c r="AL366" i="7"/>
  <c r="AM366" i="7"/>
  <c r="AN366" i="7"/>
  <c r="AO366" i="7"/>
  <c r="AP366" i="7"/>
  <c r="G367" i="7"/>
  <c r="H367" i="7"/>
  <c r="I367" i="7"/>
  <c r="J367" i="7"/>
  <c r="K367" i="7"/>
  <c r="M367" i="7"/>
  <c r="N367" i="7"/>
  <c r="O367" i="7"/>
  <c r="P367" i="7"/>
  <c r="Q367" i="7"/>
  <c r="R367" i="7"/>
  <c r="T367" i="7"/>
  <c r="U367" i="7"/>
  <c r="V367" i="7"/>
  <c r="W367" i="7"/>
  <c r="X367" i="7"/>
  <c r="Y367" i="7"/>
  <c r="Z367" i="7"/>
  <c r="AA367" i="7"/>
  <c r="AB367" i="7"/>
  <c r="AC367" i="7"/>
  <c r="AD367" i="7"/>
  <c r="AE367" i="7"/>
  <c r="AF367" i="7"/>
  <c r="AG367" i="7"/>
  <c r="AH367" i="7"/>
  <c r="AI367" i="7"/>
  <c r="AJ367" i="7"/>
  <c r="AK367" i="7"/>
  <c r="AL367" i="7"/>
  <c r="AM367" i="7"/>
  <c r="AN367" i="7"/>
  <c r="AO367" i="7"/>
  <c r="AP367" i="7"/>
  <c r="G368" i="7"/>
  <c r="H368" i="7"/>
  <c r="I368" i="7"/>
  <c r="J368" i="7"/>
  <c r="K368" i="7"/>
  <c r="M368" i="7"/>
  <c r="N368" i="7"/>
  <c r="O368" i="7"/>
  <c r="P368" i="7"/>
  <c r="Q368" i="7"/>
  <c r="R368" i="7"/>
  <c r="T368" i="7"/>
  <c r="U368" i="7"/>
  <c r="V368" i="7"/>
  <c r="W368" i="7"/>
  <c r="X368" i="7"/>
  <c r="Y368" i="7"/>
  <c r="Z368" i="7"/>
  <c r="AA368" i="7"/>
  <c r="AB368" i="7"/>
  <c r="AC368" i="7"/>
  <c r="AD368" i="7"/>
  <c r="AE368" i="7"/>
  <c r="AF368" i="7"/>
  <c r="AG368" i="7"/>
  <c r="AH368" i="7"/>
  <c r="AI368" i="7"/>
  <c r="AJ368" i="7"/>
  <c r="AK368" i="7"/>
  <c r="AL368" i="7"/>
  <c r="AM368" i="7"/>
  <c r="AN368" i="7"/>
  <c r="AO368" i="7"/>
  <c r="AP368" i="7"/>
  <c r="G369" i="7"/>
  <c r="H369" i="7"/>
  <c r="I369" i="7"/>
  <c r="J369" i="7"/>
  <c r="K369" i="7"/>
  <c r="M369" i="7"/>
  <c r="N369" i="7"/>
  <c r="O369" i="7"/>
  <c r="P369" i="7"/>
  <c r="Q369" i="7"/>
  <c r="R369" i="7"/>
  <c r="T369" i="7"/>
  <c r="U369" i="7"/>
  <c r="V369" i="7"/>
  <c r="W369" i="7"/>
  <c r="X369" i="7"/>
  <c r="Y369" i="7"/>
  <c r="Z369" i="7"/>
  <c r="AA369" i="7"/>
  <c r="AB369" i="7"/>
  <c r="AC369" i="7"/>
  <c r="AD369" i="7"/>
  <c r="AE369" i="7"/>
  <c r="AF369" i="7"/>
  <c r="AG369" i="7"/>
  <c r="AH369" i="7"/>
  <c r="AI369" i="7"/>
  <c r="AJ369" i="7"/>
  <c r="AK369" i="7"/>
  <c r="AL369" i="7"/>
  <c r="AM369" i="7"/>
  <c r="AN369" i="7"/>
  <c r="AO369" i="7"/>
  <c r="AP369" i="7"/>
  <c r="G370" i="7"/>
  <c r="H370" i="7"/>
  <c r="I370" i="7"/>
  <c r="J370" i="7"/>
  <c r="K370" i="7"/>
  <c r="M370" i="7"/>
  <c r="N370" i="7"/>
  <c r="O370" i="7"/>
  <c r="P370" i="7"/>
  <c r="Q370" i="7"/>
  <c r="R370" i="7"/>
  <c r="T370" i="7"/>
  <c r="U370" i="7"/>
  <c r="V370" i="7"/>
  <c r="W370" i="7"/>
  <c r="X370" i="7"/>
  <c r="Y370" i="7"/>
  <c r="Z370" i="7"/>
  <c r="AA370" i="7"/>
  <c r="AB370" i="7"/>
  <c r="AC370" i="7"/>
  <c r="AD370" i="7"/>
  <c r="AE370" i="7"/>
  <c r="AF370" i="7"/>
  <c r="AG370" i="7"/>
  <c r="AH370" i="7"/>
  <c r="AI370" i="7"/>
  <c r="AJ370" i="7"/>
  <c r="AK370" i="7"/>
  <c r="AL370" i="7"/>
  <c r="AM370" i="7"/>
  <c r="AN370" i="7"/>
  <c r="AO370" i="7"/>
  <c r="AP370" i="7"/>
  <c r="G371" i="7"/>
  <c r="H371" i="7"/>
  <c r="I371" i="7"/>
  <c r="J371" i="7"/>
  <c r="K371" i="7"/>
  <c r="M371" i="7"/>
  <c r="N371" i="7"/>
  <c r="O371" i="7"/>
  <c r="P371" i="7"/>
  <c r="Q371" i="7"/>
  <c r="R371" i="7"/>
  <c r="T371" i="7"/>
  <c r="U371" i="7"/>
  <c r="V371" i="7"/>
  <c r="W371" i="7"/>
  <c r="X371" i="7"/>
  <c r="Y371" i="7"/>
  <c r="Z371" i="7"/>
  <c r="AA371" i="7"/>
  <c r="AB371" i="7"/>
  <c r="AC371" i="7"/>
  <c r="AD371" i="7"/>
  <c r="AE371" i="7"/>
  <c r="AF371" i="7"/>
  <c r="AG371" i="7"/>
  <c r="AH371" i="7"/>
  <c r="AI371" i="7"/>
  <c r="AJ371" i="7"/>
  <c r="AK371" i="7"/>
  <c r="AL371" i="7"/>
  <c r="AM371" i="7"/>
  <c r="AN371" i="7"/>
  <c r="AO371" i="7"/>
  <c r="AP371" i="7"/>
  <c r="G372" i="7"/>
  <c r="H372" i="7"/>
  <c r="I372" i="7"/>
  <c r="J372" i="7"/>
  <c r="K372" i="7"/>
  <c r="M372" i="7"/>
  <c r="N372" i="7"/>
  <c r="O372" i="7"/>
  <c r="P372" i="7"/>
  <c r="Q372" i="7"/>
  <c r="R372" i="7"/>
  <c r="T372" i="7"/>
  <c r="U372" i="7"/>
  <c r="V372" i="7"/>
  <c r="W372" i="7"/>
  <c r="X372" i="7"/>
  <c r="Y372" i="7"/>
  <c r="Z372" i="7"/>
  <c r="AA372" i="7"/>
  <c r="AB372" i="7"/>
  <c r="AC372" i="7"/>
  <c r="AD372" i="7"/>
  <c r="AE372" i="7"/>
  <c r="AF372" i="7"/>
  <c r="AG372" i="7"/>
  <c r="AH372" i="7"/>
  <c r="AI372" i="7"/>
  <c r="AJ372" i="7"/>
  <c r="AK372" i="7"/>
  <c r="AL372" i="7"/>
  <c r="AM372" i="7"/>
  <c r="AN372" i="7"/>
  <c r="AO372" i="7"/>
  <c r="AP372" i="7"/>
  <c r="G373" i="7"/>
  <c r="H373" i="7"/>
  <c r="I373" i="7"/>
  <c r="J373" i="7"/>
  <c r="K373" i="7"/>
  <c r="M373" i="7"/>
  <c r="N373" i="7"/>
  <c r="O373" i="7"/>
  <c r="P373" i="7"/>
  <c r="Q373" i="7"/>
  <c r="R373" i="7"/>
  <c r="T373" i="7"/>
  <c r="U373" i="7"/>
  <c r="V373" i="7"/>
  <c r="W373" i="7"/>
  <c r="X373" i="7"/>
  <c r="Y373" i="7"/>
  <c r="Z373" i="7"/>
  <c r="AA373" i="7"/>
  <c r="AB373" i="7"/>
  <c r="AC373" i="7"/>
  <c r="AD373" i="7"/>
  <c r="AE373" i="7"/>
  <c r="AF373" i="7"/>
  <c r="AG373" i="7"/>
  <c r="AH373" i="7"/>
  <c r="AJ373" i="7"/>
  <c r="AK373" i="7"/>
  <c r="AL373" i="7"/>
  <c r="AN373" i="7"/>
  <c r="AO373" i="7"/>
  <c r="AP373" i="7"/>
  <c r="G374" i="7"/>
  <c r="H374" i="7"/>
  <c r="I374" i="7"/>
  <c r="J374" i="7"/>
  <c r="K374" i="7"/>
  <c r="M374" i="7"/>
  <c r="N374" i="7"/>
  <c r="O374" i="7"/>
  <c r="P374" i="7"/>
  <c r="Q374" i="7"/>
  <c r="R374" i="7"/>
  <c r="T374" i="7"/>
  <c r="U374" i="7"/>
  <c r="V374" i="7"/>
  <c r="W374" i="7"/>
  <c r="X374" i="7"/>
  <c r="Y374" i="7"/>
  <c r="Z374" i="7"/>
  <c r="AA374" i="7"/>
  <c r="AB374" i="7"/>
  <c r="AC374" i="7"/>
  <c r="AD374" i="7"/>
  <c r="AE374" i="7"/>
  <c r="AF374" i="7"/>
  <c r="AG374" i="7"/>
  <c r="AH374" i="7"/>
  <c r="AI374" i="7"/>
  <c r="AJ374" i="7"/>
  <c r="AK374" i="7"/>
  <c r="AL374" i="7"/>
  <c r="AM374" i="7"/>
  <c r="AN374" i="7"/>
  <c r="AO374" i="7"/>
  <c r="AP374" i="7"/>
  <c r="G375" i="7"/>
  <c r="H375" i="7"/>
  <c r="I375" i="7"/>
  <c r="J375" i="7"/>
  <c r="K375" i="7"/>
  <c r="M375" i="7"/>
  <c r="N375" i="7"/>
  <c r="O375" i="7"/>
  <c r="P375" i="7"/>
  <c r="Q375" i="7"/>
  <c r="R375" i="7"/>
  <c r="T375" i="7"/>
  <c r="U375" i="7"/>
  <c r="V375" i="7"/>
  <c r="W375" i="7"/>
  <c r="X375" i="7"/>
  <c r="Y375" i="7"/>
  <c r="Z375" i="7"/>
  <c r="AA375" i="7"/>
  <c r="AB375" i="7"/>
  <c r="AC375" i="7"/>
  <c r="AD375" i="7"/>
  <c r="AE375" i="7"/>
  <c r="AF375" i="7"/>
  <c r="AG375" i="7"/>
  <c r="AH375" i="7"/>
  <c r="AI375" i="7"/>
  <c r="AJ375" i="7"/>
  <c r="AK375" i="7"/>
  <c r="AL375" i="7"/>
  <c r="AM375" i="7"/>
  <c r="AN375" i="7"/>
  <c r="AO375" i="7"/>
  <c r="AP375" i="7"/>
  <c r="G376" i="7"/>
  <c r="H376" i="7"/>
  <c r="I376" i="7"/>
  <c r="J376" i="7"/>
  <c r="K376" i="7"/>
  <c r="M376" i="7"/>
  <c r="N376" i="7"/>
  <c r="O376" i="7"/>
  <c r="P376" i="7"/>
  <c r="Q376" i="7"/>
  <c r="R376" i="7"/>
  <c r="T376" i="7"/>
  <c r="U376" i="7"/>
  <c r="V376" i="7"/>
  <c r="W376" i="7"/>
  <c r="X376" i="7"/>
  <c r="Y376" i="7"/>
  <c r="Z376" i="7"/>
  <c r="AA376" i="7"/>
  <c r="AB376" i="7"/>
  <c r="AC376" i="7"/>
  <c r="AD376" i="7"/>
  <c r="AE376" i="7"/>
  <c r="AF376" i="7"/>
  <c r="AG376" i="7"/>
  <c r="AH376" i="7"/>
  <c r="AI376" i="7"/>
  <c r="AJ376" i="7"/>
  <c r="AK376" i="7"/>
  <c r="AL376" i="7"/>
  <c r="AM376" i="7"/>
  <c r="AN376" i="7"/>
  <c r="AO376" i="7"/>
  <c r="AP376" i="7"/>
  <c r="G377" i="7"/>
  <c r="H377" i="7"/>
  <c r="I377" i="7"/>
  <c r="J377" i="7"/>
  <c r="K377" i="7"/>
  <c r="M377" i="7"/>
  <c r="N377" i="7"/>
  <c r="O377" i="7"/>
  <c r="P377" i="7"/>
  <c r="Q377" i="7"/>
  <c r="R377" i="7"/>
  <c r="T377" i="7"/>
  <c r="U377" i="7"/>
  <c r="V377" i="7"/>
  <c r="W377" i="7"/>
  <c r="X377" i="7"/>
  <c r="Y377" i="7"/>
  <c r="Z377" i="7"/>
  <c r="AA377" i="7"/>
  <c r="AB377" i="7"/>
  <c r="AC377" i="7"/>
  <c r="AD377" i="7"/>
  <c r="AE377" i="7"/>
  <c r="AF377" i="7"/>
  <c r="AG377" i="7"/>
  <c r="AH377" i="7"/>
  <c r="AI377" i="7"/>
  <c r="AJ377" i="7"/>
  <c r="AK377" i="7"/>
  <c r="AL377" i="7"/>
  <c r="AM377" i="7"/>
  <c r="AN377" i="7"/>
  <c r="AO377" i="7"/>
  <c r="AP377" i="7"/>
  <c r="G378" i="7"/>
  <c r="H378" i="7"/>
  <c r="I378" i="7"/>
  <c r="J378" i="7"/>
  <c r="K378" i="7"/>
  <c r="M378" i="7"/>
  <c r="N378" i="7"/>
  <c r="O378" i="7"/>
  <c r="P378" i="7"/>
  <c r="Q378" i="7"/>
  <c r="R378" i="7"/>
  <c r="T378" i="7"/>
  <c r="U378" i="7"/>
  <c r="V378" i="7"/>
  <c r="W378" i="7"/>
  <c r="X378" i="7"/>
  <c r="Y378" i="7"/>
  <c r="Z378" i="7"/>
  <c r="AA378" i="7"/>
  <c r="AB378" i="7"/>
  <c r="AC378" i="7"/>
  <c r="AD378" i="7"/>
  <c r="AE378" i="7"/>
  <c r="AF378" i="7"/>
  <c r="AG378" i="7"/>
  <c r="AH378" i="7"/>
  <c r="AI378" i="7"/>
  <c r="AJ378" i="7"/>
  <c r="AK378" i="7"/>
  <c r="AL378" i="7"/>
  <c r="AM378" i="7"/>
  <c r="AN378" i="7"/>
  <c r="AO378" i="7"/>
  <c r="AP378" i="7"/>
  <c r="G379" i="7"/>
  <c r="H379" i="7"/>
  <c r="I379" i="7"/>
  <c r="J379" i="7"/>
  <c r="K379" i="7"/>
  <c r="M379" i="7"/>
  <c r="N379" i="7"/>
  <c r="O379" i="7"/>
  <c r="P379" i="7"/>
  <c r="Q379" i="7"/>
  <c r="R379" i="7"/>
  <c r="T379" i="7"/>
  <c r="U379" i="7"/>
  <c r="V379" i="7"/>
  <c r="W379" i="7"/>
  <c r="X379" i="7"/>
  <c r="Y379" i="7"/>
  <c r="Z379" i="7"/>
  <c r="AA379" i="7"/>
  <c r="AB379" i="7"/>
  <c r="AC379" i="7"/>
  <c r="AD379" i="7"/>
  <c r="AE379" i="7"/>
  <c r="AF379" i="7"/>
  <c r="AG379" i="7"/>
  <c r="AH379" i="7"/>
  <c r="AI379" i="7"/>
  <c r="AJ379" i="7"/>
  <c r="AK379" i="7"/>
  <c r="AL379" i="7"/>
  <c r="AM379" i="7"/>
  <c r="AN379" i="7"/>
  <c r="AO379" i="7"/>
  <c r="AP379" i="7"/>
  <c r="G380" i="7"/>
  <c r="H380" i="7"/>
  <c r="I380" i="7"/>
  <c r="J380" i="7"/>
  <c r="K380" i="7"/>
  <c r="M380" i="7"/>
  <c r="N380" i="7"/>
  <c r="O380" i="7"/>
  <c r="P380" i="7"/>
  <c r="Q380" i="7"/>
  <c r="R380" i="7"/>
  <c r="T380" i="7"/>
  <c r="U380" i="7"/>
  <c r="V380" i="7"/>
  <c r="W380" i="7"/>
  <c r="X380" i="7"/>
  <c r="Y380" i="7"/>
  <c r="Z380" i="7"/>
  <c r="AA380" i="7"/>
  <c r="AB380" i="7"/>
  <c r="AC380" i="7"/>
  <c r="AD380" i="7"/>
  <c r="AE380" i="7"/>
  <c r="AF380" i="7"/>
  <c r="AG380" i="7"/>
  <c r="AH380" i="7"/>
  <c r="AI380" i="7"/>
  <c r="AJ380" i="7"/>
  <c r="AK380" i="7"/>
  <c r="AL380" i="7"/>
  <c r="AM380" i="7"/>
  <c r="AN380" i="7"/>
  <c r="AO380" i="7"/>
  <c r="AP380" i="7"/>
  <c r="G381" i="7"/>
  <c r="H381" i="7"/>
  <c r="I381" i="7"/>
  <c r="J381" i="7"/>
  <c r="K381" i="7"/>
  <c r="M381" i="7"/>
  <c r="N381" i="7"/>
  <c r="O381" i="7"/>
  <c r="P381" i="7"/>
  <c r="Q381" i="7"/>
  <c r="R381" i="7"/>
  <c r="T381" i="7"/>
  <c r="U381" i="7"/>
  <c r="V381" i="7"/>
  <c r="W381" i="7"/>
  <c r="X381" i="7"/>
  <c r="Y381" i="7"/>
  <c r="Z381" i="7"/>
  <c r="AA381" i="7"/>
  <c r="AB381" i="7"/>
  <c r="AC381" i="7"/>
  <c r="AD381" i="7"/>
  <c r="AE381" i="7"/>
  <c r="AF381" i="7"/>
  <c r="AG381" i="7"/>
  <c r="AH381" i="7"/>
  <c r="AI381" i="7"/>
  <c r="AJ381" i="7"/>
  <c r="AK381" i="7"/>
  <c r="AL381" i="7"/>
  <c r="AM381" i="7"/>
  <c r="AN381" i="7"/>
  <c r="AO381" i="7"/>
  <c r="AP381" i="7"/>
  <c r="G382" i="7"/>
  <c r="H382" i="7"/>
  <c r="I382" i="7"/>
  <c r="J382" i="7"/>
  <c r="K382" i="7"/>
  <c r="M382" i="7"/>
  <c r="N382" i="7"/>
  <c r="O382" i="7"/>
  <c r="P382" i="7"/>
  <c r="Q382" i="7"/>
  <c r="R382" i="7"/>
  <c r="T382" i="7"/>
  <c r="U382" i="7"/>
  <c r="V382" i="7"/>
  <c r="W382" i="7"/>
  <c r="X382" i="7"/>
  <c r="Y382" i="7"/>
  <c r="Z382" i="7"/>
  <c r="AA382" i="7"/>
  <c r="AB382" i="7"/>
  <c r="AC382" i="7"/>
  <c r="AD382" i="7"/>
  <c r="AE382" i="7"/>
  <c r="AF382" i="7"/>
  <c r="AG382" i="7"/>
  <c r="AH382" i="7"/>
  <c r="AI382" i="7"/>
  <c r="AJ382" i="7"/>
  <c r="AK382" i="7"/>
  <c r="AL382" i="7"/>
  <c r="AM382" i="7"/>
  <c r="AN382" i="7"/>
  <c r="AO382" i="7"/>
  <c r="AP382" i="7"/>
  <c r="G383" i="7"/>
  <c r="H383" i="7"/>
  <c r="I383" i="7"/>
  <c r="J383" i="7"/>
  <c r="K383" i="7"/>
  <c r="M383" i="7"/>
  <c r="N383" i="7"/>
  <c r="O383" i="7"/>
  <c r="P383" i="7"/>
  <c r="Q383" i="7"/>
  <c r="R383" i="7"/>
  <c r="T383" i="7"/>
  <c r="U383" i="7"/>
  <c r="V383" i="7"/>
  <c r="W383" i="7"/>
  <c r="X383" i="7"/>
  <c r="Y383" i="7"/>
  <c r="Z383" i="7"/>
  <c r="AA383" i="7"/>
  <c r="AB383" i="7"/>
  <c r="AC383" i="7"/>
  <c r="AD383" i="7"/>
  <c r="AE383" i="7"/>
  <c r="AF383" i="7"/>
  <c r="AG383" i="7"/>
  <c r="AH383" i="7"/>
  <c r="AI383" i="7"/>
  <c r="AJ383" i="7"/>
  <c r="AK383" i="7"/>
  <c r="AL383" i="7"/>
  <c r="AM383" i="7"/>
  <c r="AN383" i="7"/>
  <c r="AO383" i="7"/>
  <c r="AP383" i="7"/>
  <c r="G384" i="7"/>
  <c r="H384" i="7"/>
  <c r="I384" i="7"/>
  <c r="J384" i="7"/>
  <c r="K384" i="7"/>
  <c r="M384" i="7"/>
  <c r="N384" i="7"/>
  <c r="O384" i="7"/>
  <c r="P384" i="7"/>
  <c r="Q384" i="7"/>
  <c r="R384" i="7"/>
  <c r="T384" i="7"/>
  <c r="U384" i="7"/>
  <c r="V384" i="7"/>
  <c r="W384" i="7"/>
  <c r="X384" i="7"/>
  <c r="Y384" i="7"/>
  <c r="Z384" i="7"/>
  <c r="AA384" i="7"/>
  <c r="AB384" i="7"/>
  <c r="AC384" i="7"/>
  <c r="AD384" i="7"/>
  <c r="AE384" i="7"/>
  <c r="AF384" i="7"/>
  <c r="AG384" i="7"/>
  <c r="AH384" i="7"/>
  <c r="AI384" i="7"/>
  <c r="AJ384" i="7"/>
  <c r="AK384" i="7"/>
  <c r="AL384" i="7"/>
  <c r="AM384" i="7"/>
  <c r="AN384" i="7"/>
  <c r="AO384" i="7"/>
  <c r="AP384" i="7"/>
  <c r="G385" i="7"/>
  <c r="H385" i="7"/>
  <c r="I385" i="7"/>
  <c r="J385" i="7"/>
  <c r="K385" i="7"/>
  <c r="M385" i="7"/>
  <c r="N385" i="7"/>
  <c r="O385" i="7"/>
  <c r="P385" i="7"/>
  <c r="Q385" i="7"/>
  <c r="R385" i="7"/>
  <c r="T385" i="7"/>
  <c r="U385" i="7"/>
  <c r="V385" i="7"/>
  <c r="W385" i="7"/>
  <c r="X385" i="7"/>
  <c r="Y385" i="7"/>
  <c r="Z385" i="7"/>
  <c r="AA385" i="7"/>
  <c r="AB385" i="7"/>
  <c r="AC385" i="7"/>
  <c r="AD385" i="7"/>
  <c r="AE385" i="7"/>
  <c r="AF385" i="7"/>
  <c r="AG385" i="7"/>
  <c r="AH385" i="7"/>
  <c r="AI385" i="7"/>
  <c r="AJ385" i="7"/>
  <c r="AK385" i="7"/>
  <c r="AL385" i="7"/>
  <c r="AM385" i="7"/>
  <c r="AN385" i="7"/>
  <c r="AO385" i="7"/>
  <c r="AP385" i="7"/>
  <c r="G386" i="7"/>
  <c r="H386" i="7"/>
  <c r="I386" i="7"/>
  <c r="J386" i="7"/>
  <c r="K386" i="7"/>
  <c r="M386" i="7"/>
  <c r="N386" i="7"/>
  <c r="O386" i="7"/>
  <c r="P386" i="7"/>
  <c r="Q386" i="7"/>
  <c r="R386" i="7"/>
  <c r="T386" i="7"/>
  <c r="U386" i="7"/>
  <c r="V386" i="7"/>
  <c r="W386" i="7"/>
  <c r="X386" i="7"/>
  <c r="Y386" i="7"/>
  <c r="Z386" i="7"/>
  <c r="AA386" i="7"/>
  <c r="AB386" i="7"/>
  <c r="AC386" i="7"/>
  <c r="AD386" i="7"/>
  <c r="AE386" i="7"/>
  <c r="AF386" i="7"/>
  <c r="AG386" i="7"/>
  <c r="AH386" i="7"/>
  <c r="AI386" i="7"/>
  <c r="AJ386" i="7"/>
  <c r="AK386" i="7"/>
  <c r="AL386" i="7"/>
  <c r="AM386" i="7"/>
  <c r="AN386" i="7"/>
  <c r="AO386" i="7"/>
  <c r="AP386" i="7"/>
  <c r="G387" i="7"/>
  <c r="H387" i="7"/>
  <c r="I387" i="7"/>
  <c r="J387" i="7"/>
  <c r="K387" i="7"/>
  <c r="M387" i="7"/>
  <c r="N387" i="7"/>
  <c r="O387" i="7"/>
  <c r="P387" i="7"/>
  <c r="Q387" i="7"/>
  <c r="R387" i="7"/>
  <c r="T387" i="7"/>
  <c r="U387" i="7"/>
  <c r="V387" i="7"/>
  <c r="W387" i="7"/>
  <c r="X387" i="7"/>
  <c r="Y387" i="7"/>
  <c r="Z387" i="7"/>
  <c r="AA387" i="7"/>
  <c r="AB387" i="7"/>
  <c r="AC387" i="7"/>
  <c r="AD387" i="7"/>
  <c r="AE387" i="7"/>
  <c r="AF387" i="7"/>
  <c r="AG387" i="7"/>
  <c r="AH387" i="7"/>
  <c r="AI387" i="7"/>
  <c r="AJ387" i="7"/>
  <c r="AK387" i="7"/>
  <c r="AL387" i="7"/>
  <c r="AM387" i="7"/>
  <c r="AN387" i="7"/>
  <c r="AO387" i="7"/>
  <c r="AP387" i="7"/>
  <c r="G388" i="7"/>
  <c r="H388" i="7"/>
  <c r="I388" i="7"/>
  <c r="J388" i="7"/>
  <c r="K388" i="7"/>
  <c r="M388" i="7"/>
  <c r="N388" i="7"/>
  <c r="O388" i="7"/>
  <c r="P388" i="7"/>
  <c r="Q388" i="7"/>
  <c r="R388" i="7"/>
  <c r="T388" i="7"/>
  <c r="U388" i="7"/>
  <c r="V388" i="7"/>
  <c r="W388" i="7"/>
  <c r="X388" i="7"/>
  <c r="Y388" i="7"/>
  <c r="Z388" i="7"/>
  <c r="AA388" i="7"/>
  <c r="AB388" i="7"/>
  <c r="AC388" i="7"/>
  <c r="AD388" i="7"/>
  <c r="AE388" i="7"/>
  <c r="AF388" i="7"/>
  <c r="AG388" i="7"/>
  <c r="AH388" i="7"/>
  <c r="AI388" i="7"/>
  <c r="AJ388" i="7"/>
  <c r="AK388" i="7"/>
  <c r="AL388" i="7"/>
  <c r="AM388" i="7"/>
  <c r="AN388" i="7"/>
  <c r="AO388" i="7"/>
  <c r="AP388" i="7"/>
  <c r="G389" i="7"/>
  <c r="H389" i="7"/>
  <c r="I389" i="7"/>
  <c r="J389" i="7"/>
  <c r="K389" i="7"/>
  <c r="M389" i="7"/>
  <c r="N389" i="7"/>
  <c r="O389" i="7"/>
  <c r="P389" i="7"/>
  <c r="Q389" i="7"/>
  <c r="R389" i="7"/>
  <c r="T389" i="7"/>
  <c r="U389" i="7"/>
  <c r="V389" i="7"/>
  <c r="W389" i="7"/>
  <c r="X389" i="7"/>
  <c r="Y389" i="7"/>
  <c r="Z389" i="7"/>
  <c r="AA389" i="7"/>
  <c r="AB389" i="7"/>
  <c r="AC389" i="7"/>
  <c r="AD389" i="7"/>
  <c r="AE389" i="7"/>
  <c r="AF389" i="7"/>
  <c r="AG389" i="7"/>
  <c r="AH389" i="7"/>
  <c r="AI389" i="7"/>
  <c r="AJ389" i="7"/>
  <c r="AK389" i="7"/>
  <c r="AL389" i="7"/>
  <c r="AM389" i="7"/>
  <c r="AN389" i="7"/>
  <c r="AO389" i="7"/>
  <c r="AP389" i="7"/>
  <c r="G390" i="7"/>
  <c r="H390" i="7"/>
  <c r="I390" i="7"/>
  <c r="J390" i="7"/>
  <c r="K390" i="7"/>
  <c r="M390" i="7"/>
  <c r="N390" i="7"/>
  <c r="O390" i="7"/>
  <c r="P390" i="7"/>
  <c r="Q390" i="7"/>
  <c r="R390" i="7"/>
  <c r="T390" i="7"/>
  <c r="U390" i="7"/>
  <c r="V390" i="7"/>
  <c r="W390" i="7"/>
  <c r="X390" i="7"/>
  <c r="Y390" i="7"/>
  <c r="Z390" i="7"/>
  <c r="AA390" i="7"/>
  <c r="AB390" i="7"/>
  <c r="AC390" i="7"/>
  <c r="AD390" i="7"/>
  <c r="AE390" i="7"/>
  <c r="AF390" i="7"/>
  <c r="AG390" i="7"/>
  <c r="AH390" i="7"/>
  <c r="AI390" i="7"/>
  <c r="AJ390" i="7"/>
  <c r="AK390" i="7"/>
  <c r="AL390" i="7"/>
  <c r="AM390" i="7"/>
  <c r="AN390" i="7"/>
  <c r="AO390" i="7"/>
  <c r="AP390" i="7"/>
  <c r="G391" i="7"/>
  <c r="H391" i="7"/>
  <c r="I391" i="7"/>
  <c r="J391" i="7"/>
  <c r="K391" i="7"/>
  <c r="M391" i="7"/>
  <c r="N391" i="7"/>
  <c r="O391" i="7"/>
  <c r="P391" i="7"/>
  <c r="Q391" i="7"/>
  <c r="R391" i="7"/>
  <c r="T391" i="7"/>
  <c r="U391" i="7"/>
  <c r="V391" i="7"/>
  <c r="W391" i="7"/>
  <c r="X391" i="7"/>
  <c r="Y391" i="7"/>
  <c r="Z391" i="7"/>
  <c r="AA391" i="7"/>
  <c r="AB391" i="7"/>
  <c r="AC391" i="7"/>
  <c r="AD391" i="7"/>
  <c r="AE391" i="7"/>
  <c r="AF391" i="7"/>
  <c r="AG391" i="7"/>
  <c r="AH391" i="7"/>
  <c r="AI391" i="7"/>
  <c r="AJ391" i="7"/>
  <c r="AK391" i="7"/>
  <c r="AL391" i="7"/>
  <c r="AM391" i="7"/>
  <c r="AN391" i="7"/>
  <c r="AO391" i="7"/>
  <c r="AP391" i="7"/>
  <c r="G392" i="7"/>
  <c r="H392" i="7"/>
  <c r="I392" i="7"/>
  <c r="J392" i="7"/>
  <c r="K392" i="7"/>
  <c r="M392" i="7"/>
  <c r="N392" i="7"/>
  <c r="O392" i="7"/>
  <c r="P392" i="7"/>
  <c r="Q392" i="7"/>
  <c r="R392" i="7"/>
  <c r="T392" i="7"/>
  <c r="U392" i="7"/>
  <c r="V392" i="7"/>
  <c r="W392" i="7"/>
  <c r="X392" i="7"/>
  <c r="Y392" i="7"/>
  <c r="Z392" i="7"/>
  <c r="AA392" i="7"/>
  <c r="AB392" i="7"/>
  <c r="AC392" i="7"/>
  <c r="AD392" i="7"/>
  <c r="AE392" i="7"/>
  <c r="AF392" i="7"/>
  <c r="AG392" i="7"/>
  <c r="AH392" i="7"/>
  <c r="AI392" i="7"/>
  <c r="AJ392" i="7"/>
  <c r="AK392" i="7"/>
  <c r="AL392" i="7"/>
  <c r="AM392" i="7"/>
  <c r="AN392" i="7"/>
  <c r="AO392" i="7"/>
  <c r="AP392" i="7"/>
  <c r="G393" i="7"/>
  <c r="H393" i="7"/>
  <c r="I393" i="7"/>
  <c r="J393" i="7"/>
  <c r="K393" i="7"/>
  <c r="M393" i="7"/>
  <c r="N393" i="7"/>
  <c r="O393" i="7"/>
  <c r="P393" i="7"/>
  <c r="Q393" i="7"/>
  <c r="R393" i="7"/>
  <c r="T393" i="7"/>
  <c r="U393" i="7"/>
  <c r="V393" i="7"/>
  <c r="W393" i="7"/>
  <c r="X393" i="7"/>
  <c r="Y393" i="7"/>
  <c r="Z393" i="7"/>
  <c r="AA393" i="7"/>
  <c r="AB393" i="7"/>
  <c r="AC393" i="7"/>
  <c r="AD393" i="7"/>
  <c r="AE393" i="7"/>
  <c r="AF393" i="7"/>
  <c r="AG393" i="7"/>
  <c r="AH393" i="7"/>
  <c r="AI393" i="7"/>
  <c r="AJ393" i="7"/>
  <c r="AK393" i="7"/>
  <c r="AL393" i="7"/>
  <c r="AM393" i="7"/>
  <c r="AN393" i="7"/>
  <c r="AO393" i="7"/>
  <c r="AP393" i="7"/>
  <c r="G394" i="7"/>
  <c r="H394" i="7"/>
  <c r="I394" i="7"/>
  <c r="J394" i="7"/>
  <c r="K394" i="7"/>
  <c r="M394" i="7"/>
  <c r="N394" i="7"/>
  <c r="O394" i="7"/>
  <c r="P394" i="7"/>
  <c r="Q394" i="7"/>
  <c r="R394" i="7"/>
  <c r="T394" i="7"/>
  <c r="U394" i="7"/>
  <c r="V394" i="7"/>
  <c r="W394" i="7"/>
  <c r="X394" i="7"/>
  <c r="Y394" i="7"/>
  <c r="Z394" i="7"/>
  <c r="AA394" i="7"/>
  <c r="AB394" i="7"/>
  <c r="AC394" i="7"/>
  <c r="AD394" i="7"/>
  <c r="AE394" i="7"/>
  <c r="AF394" i="7"/>
  <c r="AG394" i="7"/>
  <c r="AH394" i="7"/>
  <c r="AI394" i="7"/>
  <c r="AJ394" i="7"/>
  <c r="AK394" i="7"/>
  <c r="AL394" i="7"/>
  <c r="AM394" i="7"/>
  <c r="AN394" i="7"/>
  <c r="AO394" i="7"/>
  <c r="AP394" i="7"/>
  <c r="G395" i="7"/>
  <c r="H395" i="7"/>
  <c r="I395" i="7"/>
  <c r="J395" i="7"/>
  <c r="K395" i="7"/>
  <c r="M395" i="7"/>
  <c r="N395" i="7"/>
  <c r="O395" i="7"/>
  <c r="P395" i="7"/>
  <c r="Q395" i="7"/>
  <c r="R395" i="7"/>
  <c r="T395" i="7"/>
  <c r="U395" i="7"/>
  <c r="V395" i="7"/>
  <c r="W395" i="7"/>
  <c r="X395" i="7"/>
  <c r="Y395" i="7"/>
  <c r="Z395" i="7"/>
  <c r="AA395" i="7"/>
  <c r="AB395" i="7"/>
  <c r="AC395" i="7"/>
  <c r="AD395" i="7"/>
  <c r="AE395" i="7"/>
  <c r="AF395" i="7"/>
  <c r="AG395" i="7"/>
  <c r="AH395" i="7"/>
  <c r="AI395" i="7"/>
  <c r="AJ395" i="7"/>
  <c r="AK395" i="7"/>
  <c r="AL395" i="7"/>
  <c r="AM395" i="7"/>
  <c r="AN395" i="7"/>
  <c r="AO395" i="7"/>
  <c r="AP395" i="7"/>
  <c r="G396" i="7"/>
  <c r="H396" i="7"/>
  <c r="I396" i="7"/>
  <c r="J396" i="7"/>
  <c r="K396" i="7"/>
  <c r="M396" i="7"/>
  <c r="N396" i="7"/>
  <c r="O396" i="7"/>
  <c r="P396" i="7"/>
  <c r="Q396" i="7"/>
  <c r="R396" i="7"/>
  <c r="T396" i="7"/>
  <c r="U396" i="7"/>
  <c r="V396" i="7"/>
  <c r="W396" i="7"/>
  <c r="X396" i="7"/>
  <c r="Y396" i="7"/>
  <c r="Z396" i="7"/>
  <c r="AA396" i="7"/>
  <c r="AB396" i="7"/>
  <c r="AC396" i="7"/>
  <c r="AD396" i="7"/>
  <c r="AE396" i="7"/>
  <c r="AF396" i="7"/>
  <c r="AG396" i="7"/>
  <c r="AH396" i="7"/>
  <c r="AI396" i="7"/>
  <c r="AJ396" i="7"/>
  <c r="AK396" i="7"/>
  <c r="AL396" i="7"/>
  <c r="AM396" i="7"/>
  <c r="AN396" i="7"/>
  <c r="AO396" i="7"/>
  <c r="AP396" i="7"/>
  <c r="G397" i="7"/>
  <c r="H397" i="7"/>
  <c r="I397" i="7"/>
  <c r="J397" i="7"/>
  <c r="K397" i="7"/>
  <c r="M397" i="7"/>
  <c r="N397" i="7"/>
  <c r="O397" i="7"/>
  <c r="P397" i="7"/>
  <c r="Q397" i="7"/>
  <c r="R397" i="7"/>
  <c r="T397" i="7"/>
  <c r="U397" i="7"/>
  <c r="V397" i="7"/>
  <c r="W397" i="7"/>
  <c r="X397" i="7"/>
  <c r="Y397" i="7"/>
  <c r="Z397" i="7"/>
  <c r="AA397" i="7"/>
  <c r="AB397" i="7"/>
  <c r="AC397" i="7"/>
  <c r="AD397" i="7"/>
  <c r="AE397" i="7"/>
  <c r="AF397" i="7"/>
  <c r="AG397" i="7"/>
  <c r="AH397" i="7"/>
  <c r="AI397" i="7"/>
  <c r="AJ397" i="7"/>
  <c r="AK397" i="7"/>
  <c r="AL397" i="7"/>
  <c r="AM397" i="7"/>
  <c r="AN397" i="7"/>
  <c r="AO397" i="7"/>
  <c r="AP397" i="7"/>
  <c r="G398" i="7"/>
  <c r="H398" i="7"/>
  <c r="I398" i="7"/>
  <c r="J398" i="7"/>
  <c r="K398" i="7"/>
  <c r="M398" i="7"/>
  <c r="N398" i="7"/>
  <c r="O398" i="7"/>
  <c r="P398" i="7"/>
  <c r="Q398" i="7"/>
  <c r="R398" i="7"/>
  <c r="T398" i="7"/>
  <c r="U398" i="7"/>
  <c r="V398" i="7"/>
  <c r="W398" i="7"/>
  <c r="X398" i="7"/>
  <c r="Y398" i="7"/>
  <c r="Z398" i="7"/>
  <c r="AA398" i="7"/>
  <c r="AB398" i="7"/>
  <c r="AC398" i="7"/>
  <c r="AD398" i="7"/>
  <c r="AE398" i="7"/>
  <c r="AF398" i="7"/>
  <c r="AG398" i="7"/>
  <c r="AH398" i="7"/>
  <c r="AI398" i="7"/>
  <c r="AJ398" i="7"/>
  <c r="AK398" i="7"/>
  <c r="AL398" i="7"/>
  <c r="AM398" i="7"/>
  <c r="AN398" i="7"/>
  <c r="AO398" i="7"/>
  <c r="AP398" i="7"/>
  <c r="G399" i="7"/>
  <c r="H399" i="7"/>
  <c r="I399" i="7"/>
  <c r="J399" i="7"/>
  <c r="K399" i="7"/>
  <c r="M399" i="7"/>
  <c r="N399" i="7"/>
  <c r="O399" i="7"/>
  <c r="P399" i="7"/>
  <c r="Q399" i="7"/>
  <c r="R399" i="7"/>
  <c r="T399" i="7"/>
  <c r="U399" i="7"/>
  <c r="V399" i="7"/>
  <c r="W399" i="7"/>
  <c r="X399" i="7"/>
  <c r="Y399" i="7"/>
  <c r="Z399" i="7"/>
  <c r="AA399" i="7"/>
  <c r="AB399" i="7"/>
  <c r="AC399" i="7"/>
  <c r="AD399" i="7"/>
  <c r="AE399" i="7"/>
  <c r="AF399" i="7"/>
  <c r="AG399" i="7"/>
  <c r="AH399" i="7"/>
  <c r="AI399" i="7"/>
  <c r="AJ399" i="7"/>
  <c r="AK399" i="7"/>
  <c r="AL399" i="7"/>
  <c r="AM399" i="7"/>
  <c r="AN399" i="7"/>
  <c r="AO399" i="7"/>
  <c r="AP399" i="7"/>
  <c r="G400" i="7"/>
  <c r="H400" i="7"/>
  <c r="I400" i="7"/>
  <c r="J400" i="7"/>
  <c r="K400" i="7"/>
  <c r="M400" i="7"/>
  <c r="N400" i="7"/>
  <c r="O400" i="7"/>
  <c r="P400" i="7"/>
  <c r="Q400" i="7"/>
  <c r="R400" i="7"/>
  <c r="T400" i="7"/>
  <c r="U400" i="7"/>
  <c r="V400" i="7"/>
  <c r="W400" i="7"/>
  <c r="X400" i="7"/>
  <c r="Y400" i="7"/>
  <c r="Z400" i="7"/>
  <c r="AA400" i="7"/>
  <c r="AB400" i="7"/>
  <c r="AC400" i="7"/>
  <c r="AD400" i="7"/>
  <c r="AE400" i="7"/>
  <c r="AF400" i="7"/>
  <c r="AG400" i="7"/>
  <c r="AH400" i="7"/>
  <c r="AI400" i="7"/>
  <c r="AJ400" i="7"/>
  <c r="AK400" i="7"/>
  <c r="AL400" i="7"/>
  <c r="AM400" i="7"/>
  <c r="AN400" i="7"/>
  <c r="AO400" i="7"/>
  <c r="AP400" i="7"/>
  <c r="G401" i="7"/>
  <c r="H401" i="7"/>
  <c r="I401" i="7"/>
  <c r="J401" i="7"/>
  <c r="K401" i="7"/>
  <c r="M401" i="7"/>
  <c r="N401" i="7"/>
  <c r="O401" i="7"/>
  <c r="P401" i="7"/>
  <c r="Q401" i="7"/>
  <c r="R401" i="7"/>
  <c r="T401" i="7"/>
  <c r="U401" i="7"/>
  <c r="V401" i="7"/>
  <c r="W401" i="7"/>
  <c r="X401" i="7"/>
  <c r="Y401" i="7"/>
  <c r="Z401" i="7"/>
  <c r="AA401" i="7"/>
  <c r="AB401" i="7"/>
  <c r="AC401" i="7"/>
  <c r="AD401" i="7"/>
  <c r="AE401" i="7"/>
  <c r="AF401" i="7"/>
  <c r="AG401" i="7"/>
  <c r="AH401" i="7"/>
  <c r="AI401" i="7"/>
  <c r="AJ401" i="7"/>
  <c r="AK401" i="7"/>
  <c r="AL401" i="7"/>
  <c r="AM401" i="7"/>
  <c r="AN401" i="7"/>
  <c r="AO401" i="7"/>
  <c r="AP401" i="7"/>
  <c r="G402" i="7"/>
  <c r="H402" i="7"/>
  <c r="I402" i="7"/>
  <c r="J402" i="7"/>
  <c r="K402" i="7"/>
  <c r="M402" i="7"/>
  <c r="N402" i="7"/>
  <c r="O402" i="7"/>
  <c r="P402" i="7"/>
  <c r="Q402" i="7"/>
  <c r="R402" i="7"/>
  <c r="T402" i="7"/>
  <c r="U402" i="7"/>
  <c r="V402" i="7"/>
  <c r="W402" i="7"/>
  <c r="X402" i="7"/>
  <c r="Y402" i="7"/>
  <c r="Z402" i="7"/>
  <c r="AA402" i="7"/>
  <c r="AB402" i="7"/>
  <c r="AC402" i="7"/>
  <c r="AD402" i="7"/>
  <c r="AE402" i="7"/>
  <c r="AF402" i="7"/>
  <c r="AG402" i="7"/>
  <c r="AH402" i="7"/>
  <c r="AI402" i="7"/>
  <c r="AJ402" i="7"/>
  <c r="AK402" i="7"/>
  <c r="AL402" i="7"/>
  <c r="AM402" i="7"/>
  <c r="AN402" i="7"/>
  <c r="AO402" i="7"/>
  <c r="AP402" i="7"/>
  <c r="G403" i="7"/>
  <c r="H403" i="7"/>
  <c r="I403" i="7"/>
  <c r="J403" i="7"/>
  <c r="K403" i="7"/>
  <c r="M403" i="7"/>
  <c r="N403" i="7"/>
  <c r="O403" i="7"/>
  <c r="P403" i="7"/>
  <c r="Q403" i="7"/>
  <c r="R403" i="7"/>
  <c r="T403" i="7"/>
  <c r="U403" i="7"/>
  <c r="V403" i="7"/>
  <c r="W403" i="7"/>
  <c r="X403" i="7"/>
  <c r="Y403" i="7"/>
  <c r="Z403" i="7"/>
  <c r="AA403" i="7"/>
  <c r="AB403" i="7"/>
  <c r="AC403" i="7"/>
  <c r="AD403" i="7"/>
  <c r="AE403" i="7"/>
  <c r="AF403" i="7"/>
  <c r="AG403" i="7"/>
  <c r="AH403" i="7"/>
  <c r="AI403" i="7"/>
  <c r="AJ403" i="7"/>
  <c r="AK403" i="7"/>
  <c r="AL403" i="7"/>
  <c r="AM403" i="7"/>
  <c r="AN403" i="7"/>
  <c r="AO403" i="7"/>
  <c r="AP403" i="7"/>
  <c r="G404" i="7"/>
  <c r="H404" i="7"/>
  <c r="I404" i="7"/>
  <c r="J404" i="7"/>
  <c r="K404" i="7"/>
  <c r="M404" i="7"/>
  <c r="N404" i="7"/>
  <c r="O404" i="7"/>
  <c r="P404" i="7"/>
  <c r="Q404" i="7"/>
  <c r="R404" i="7"/>
  <c r="T404" i="7"/>
  <c r="U404" i="7"/>
  <c r="V404" i="7"/>
  <c r="W404" i="7"/>
  <c r="X404" i="7"/>
  <c r="Y404" i="7"/>
  <c r="Z404" i="7"/>
  <c r="AA404" i="7"/>
  <c r="AB404" i="7"/>
  <c r="AC404" i="7"/>
  <c r="AD404" i="7"/>
  <c r="AE404" i="7"/>
  <c r="AF404" i="7"/>
  <c r="AG404" i="7"/>
  <c r="AH404" i="7"/>
  <c r="AI404" i="7"/>
  <c r="AJ404" i="7"/>
  <c r="AK404" i="7"/>
  <c r="AL404" i="7"/>
  <c r="AM404" i="7"/>
  <c r="AN404" i="7"/>
  <c r="AO404" i="7"/>
  <c r="AP404" i="7"/>
  <c r="G405" i="7"/>
  <c r="H405" i="7"/>
  <c r="I405" i="7"/>
  <c r="J405" i="7"/>
  <c r="M405" i="7"/>
  <c r="N405" i="7"/>
  <c r="O405" i="7"/>
  <c r="Q405" i="7"/>
  <c r="R405" i="7"/>
  <c r="T405" i="7"/>
  <c r="V405" i="7"/>
  <c r="W405" i="7"/>
  <c r="X405" i="7"/>
  <c r="Y405" i="7"/>
  <c r="Z405" i="7"/>
  <c r="AA405" i="7"/>
  <c r="AB405" i="7"/>
  <c r="AD405" i="7"/>
  <c r="AE405" i="7"/>
  <c r="AF405" i="7"/>
  <c r="AH405" i="7"/>
  <c r="AI405" i="7"/>
  <c r="AJ405" i="7"/>
  <c r="AK405" i="7"/>
  <c r="AL405" i="7"/>
  <c r="AM405" i="7"/>
  <c r="AN405" i="7"/>
  <c r="AP405" i="7"/>
  <c r="G406" i="7"/>
  <c r="I406" i="7"/>
  <c r="J406" i="7"/>
  <c r="K406" i="7"/>
  <c r="N406" i="7"/>
  <c r="O406" i="7"/>
  <c r="P406" i="7"/>
  <c r="R406" i="7"/>
  <c r="T406" i="7"/>
  <c r="U406" i="7"/>
  <c r="W406" i="7"/>
  <c r="X406" i="7"/>
  <c r="Y406" i="7"/>
  <c r="Z406" i="7"/>
  <c r="AA406" i="7"/>
  <c r="AB406" i="7"/>
  <c r="AC406" i="7"/>
  <c r="AE406" i="7"/>
  <c r="AF406" i="7"/>
  <c r="AG406" i="7"/>
  <c r="AI406" i="7"/>
  <c r="AJ406" i="7"/>
  <c r="AK406" i="7"/>
  <c r="AM406" i="7"/>
  <c r="AN406" i="7"/>
  <c r="AO406" i="7"/>
  <c r="G407" i="7"/>
  <c r="H407" i="7"/>
  <c r="I407" i="7"/>
  <c r="J407" i="7"/>
  <c r="K407" i="7"/>
  <c r="M407" i="7"/>
  <c r="O407" i="7"/>
  <c r="P407" i="7"/>
  <c r="Q407" i="7"/>
  <c r="T407" i="7"/>
  <c r="U407" i="7"/>
  <c r="V407" i="7"/>
  <c r="X407" i="7"/>
  <c r="Y407" i="7"/>
  <c r="Z407" i="7"/>
  <c r="AB407" i="7"/>
  <c r="AC407" i="7"/>
  <c r="AD407" i="7"/>
  <c r="AF407" i="7"/>
  <c r="AG407" i="7"/>
  <c r="AH407" i="7"/>
  <c r="AJ407" i="7"/>
  <c r="AK407" i="7"/>
  <c r="AL407" i="7"/>
  <c r="AN407" i="7"/>
  <c r="AO407" i="7"/>
  <c r="AP407" i="7"/>
  <c r="G408" i="7"/>
  <c r="H408" i="7"/>
  <c r="I408" i="7"/>
  <c r="J408" i="7"/>
  <c r="K408" i="7"/>
  <c r="M408" i="7"/>
  <c r="N408" i="7"/>
  <c r="O408" i="7"/>
  <c r="P408" i="7"/>
  <c r="Q408" i="7"/>
  <c r="R408" i="7"/>
  <c r="T408" i="7"/>
  <c r="U408" i="7"/>
  <c r="V408" i="7"/>
  <c r="W408" i="7"/>
  <c r="X408" i="7"/>
  <c r="Y408" i="7"/>
  <c r="Z408" i="7"/>
  <c r="AA408" i="7"/>
  <c r="AB408" i="7"/>
  <c r="AC408" i="7"/>
  <c r="AD408" i="7"/>
  <c r="AE408" i="7"/>
  <c r="AF408" i="7"/>
  <c r="AG408" i="7"/>
  <c r="AH408" i="7"/>
  <c r="AI408" i="7"/>
  <c r="AJ408" i="7"/>
  <c r="AK408" i="7"/>
  <c r="AL408" i="7"/>
  <c r="AM408" i="7"/>
  <c r="AN408" i="7"/>
  <c r="AO408" i="7"/>
  <c r="AP408" i="7"/>
  <c r="G409" i="7"/>
  <c r="H409" i="7"/>
  <c r="I409" i="7"/>
  <c r="J409" i="7"/>
  <c r="K409" i="7"/>
  <c r="M409" i="7"/>
  <c r="N409" i="7"/>
  <c r="O409" i="7"/>
  <c r="P409" i="7"/>
  <c r="Q409" i="7"/>
  <c r="R409" i="7"/>
  <c r="T409" i="7"/>
  <c r="U409" i="7"/>
  <c r="V409" i="7"/>
  <c r="W409" i="7"/>
  <c r="X409" i="7"/>
  <c r="Y409" i="7"/>
  <c r="Z409" i="7"/>
  <c r="AA409" i="7"/>
  <c r="AB409" i="7"/>
  <c r="AC409" i="7"/>
  <c r="AD409" i="7"/>
  <c r="AE409" i="7"/>
  <c r="AF409" i="7"/>
  <c r="AG409" i="7"/>
  <c r="AH409" i="7"/>
  <c r="AI409" i="7"/>
  <c r="AJ409" i="7"/>
  <c r="AK409" i="7"/>
  <c r="AL409" i="7"/>
  <c r="AM409" i="7"/>
  <c r="AN409" i="7"/>
  <c r="AO409" i="7"/>
  <c r="AP409" i="7"/>
  <c r="G410" i="7"/>
  <c r="H410" i="7"/>
  <c r="I410" i="7"/>
  <c r="J410" i="7"/>
  <c r="K410" i="7"/>
  <c r="M410" i="7"/>
  <c r="N410" i="7"/>
  <c r="O410" i="7"/>
  <c r="P410" i="7"/>
  <c r="Q410" i="7"/>
  <c r="R410" i="7"/>
  <c r="T410" i="7"/>
  <c r="U410" i="7"/>
  <c r="V410" i="7"/>
  <c r="W410" i="7"/>
  <c r="X410" i="7"/>
  <c r="Y410" i="7"/>
  <c r="Z410" i="7"/>
  <c r="AA410" i="7"/>
  <c r="AB410" i="7"/>
  <c r="AC410" i="7"/>
  <c r="AD410" i="7"/>
  <c r="AE410" i="7"/>
  <c r="AF410" i="7"/>
  <c r="AG410" i="7"/>
  <c r="AH410" i="7"/>
  <c r="AI410" i="7"/>
  <c r="AJ410" i="7"/>
  <c r="AK410" i="7"/>
  <c r="AL410" i="7"/>
  <c r="AM410" i="7"/>
  <c r="AN410" i="7"/>
  <c r="AO410" i="7"/>
  <c r="AP410" i="7"/>
  <c r="G411" i="7"/>
  <c r="H411" i="7"/>
  <c r="I411" i="7"/>
  <c r="J411" i="7"/>
  <c r="K411" i="7"/>
  <c r="M411" i="7"/>
  <c r="N411" i="7"/>
  <c r="O411" i="7"/>
  <c r="P411" i="7"/>
  <c r="Q411" i="7"/>
  <c r="R411" i="7"/>
  <c r="T411" i="7"/>
  <c r="U411" i="7"/>
  <c r="V411" i="7"/>
  <c r="W411" i="7"/>
  <c r="X411" i="7"/>
  <c r="Y411" i="7"/>
  <c r="Z411" i="7"/>
  <c r="AA411" i="7"/>
  <c r="AB411" i="7"/>
  <c r="AC411" i="7"/>
  <c r="AD411" i="7"/>
  <c r="AE411" i="7"/>
  <c r="AF411" i="7"/>
  <c r="AG411" i="7"/>
  <c r="AH411" i="7"/>
  <c r="AI411" i="7"/>
  <c r="AJ411" i="7"/>
  <c r="AK411" i="7"/>
  <c r="AL411" i="7"/>
  <c r="AM411" i="7"/>
  <c r="AN411" i="7"/>
  <c r="AO411" i="7"/>
  <c r="AP411" i="7"/>
  <c r="G412" i="7"/>
  <c r="H412" i="7"/>
  <c r="I412" i="7"/>
  <c r="J412" i="7"/>
  <c r="K412" i="7"/>
  <c r="M412" i="7"/>
  <c r="N412" i="7"/>
  <c r="O412" i="7"/>
  <c r="P412" i="7"/>
  <c r="Q412" i="7"/>
  <c r="R412" i="7"/>
  <c r="T412" i="7"/>
  <c r="U412" i="7"/>
  <c r="V412" i="7"/>
  <c r="W412" i="7"/>
  <c r="X412" i="7"/>
  <c r="Y412" i="7"/>
  <c r="Z412" i="7"/>
  <c r="AA412" i="7"/>
  <c r="AB412" i="7"/>
  <c r="AC412" i="7"/>
  <c r="AD412" i="7"/>
  <c r="AE412" i="7"/>
  <c r="AF412" i="7"/>
  <c r="AG412" i="7"/>
  <c r="AH412" i="7"/>
  <c r="AI412" i="7"/>
  <c r="AJ412" i="7"/>
  <c r="AK412" i="7"/>
  <c r="AL412" i="7"/>
  <c r="AM412" i="7"/>
  <c r="AN412" i="7"/>
  <c r="AO412" i="7"/>
  <c r="AP412" i="7"/>
  <c r="G413" i="7"/>
  <c r="H413" i="7"/>
  <c r="I413" i="7"/>
  <c r="J413" i="7"/>
  <c r="K413" i="7"/>
  <c r="M413" i="7"/>
  <c r="N413" i="7"/>
  <c r="O413" i="7"/>
  <c r="P413" i="7"/>
  <c r="Q413" i="7"/>
  <c r="R413" i="7"/>
  <c r="T413" i="7"/>
  <c r="U413" i="7"/>
  <c r="V413" i="7"/>
  <c r="W413" i="7"/>
  <c r="X413" i="7"/>
  <c r="Y413" i="7"/>
  <c r="Z413" i="7"/>
  <c r="AA413" i="7"/>
  <c r="AB413" i="7"/>
  <c r="AC413" i="7"/>
  <c r="AD413" i="7"/>
  <c r="AE413" i="7"/>
  <c r="AF413" i="7"/>
  <c r="AG413" i="7"/>
  <c r="AH413" i="7"/>
  <c r="AI413" i="7"/>
  <c r="AJ413" i="7"/>
  <c r="AK413" i="7"/>
  <c r="AL413" i="7"/>
  <c r="AM413" i="7"/>
  <c r="AN413" i="7"/>
  <c r="AO413" i="7"/>
  <c r="AP413" i="7"/>
  <c r="G414" i="7"/>
  <c r="H414" i="7"/>
  <c r="I414" i="7"/>
  <c r="J414" i="7"/>
  <c r="K414" i="7"/>
  <c r="M414" i="7"/>
  <c r="N414" i="7"/>
  <c r="O414" i="7"/>
  <c r="P414" i="7"/>
  <c r="Q414" i="7"/>
  <c r="R414" i="7"/>
  <c r="T414" i="7"/>
  <c r="U414" i="7"/>
  <c r="V414" i="7"/>
  <c r="W414" i="7"/>
  <c r="X414" i="7"/>
  <c r="Y414" i="7"/>
  <c r="Z414" i="7"/>
  <c r="AA414" i="7"/>
  <c r="AB414" i="7"/>
  <c r="AC414" i="7"/>
  <c r="AD414" i="7"/>
  <c r="AE414" i="7"/>
  <c r="AF414" i="7"/>
  <c r="AG414" i="7"/>
  <c r="AH414" i="7"/>
  <c r="AI414" i="7"/>
  <c r="AJ414" i="7"/>
  <c r="AK414" i="7"/>
  <c r="AL414" i="7"/>
  <c r="AM414" i="7"/>
  <c r="AN414" i="7"/>
  <c r="AO414" i="7"/>
  <c r="AP414" i="7"/>
  <c r="G415" i="7"/>
  <c r="H415" i="7"/>
  <c r="I415" i="7"/>
  <c r="J415" i="7"/>
  <c r="K415" i="7"/>
  <c r="M415" i="7"/>
  <c r="N415" i="7"/>
  <c r="O415" i="7"/>
  <c r="P415" i="7"/>
  <c r="Q415" i="7"/>
  <c r="R415" i="7"/>
  <c r="T415" i="7"/>
  <c r="U415" i="7"/>
  <c r="V415" i="7"/>
  <c r="W415" i="7"/>
  <c r="X415" i="7"/>
  <c r="Y415" i="7"/>
  <c r="Z415" i="7"/>
  <c r="AA415" i="7"/>
  <c r="AB415" i="7"/>
  <c r="AC415" i="7"/>
  <c r="AD415" i="7"/>
  <c r="AE415" i="7"/>
  <c r="AF415" i="7"/>
  <c r="AG415" i="7"/>
  <c r="AH415" i="7"/>
  <c r="AI415" i="7"/>
  <c r="AJ415" i="7"/>
  <c r="AK415" i="7"/>
  <c r="AL415" i="7"/>
  <c r="AM415" i="7"/>
  <c r="AN415" i="7"/>
  <c r="AO415" i="7"/>
  <c r="AP415" i="7"/>
  <c r="G416" i="7"/>
  <c r="H416" i="7"/>
  <c r="I416" i="7"/>
  <c r="J416" i="7"/>
  <c r="K416" i="7"/>
  <c r="M416" i="7"/>
  <c r="N416" i="7"/>
  <c r="O416" i="7"/>
  <c r="P416" i="7"/>
  <c r="Q416" i="7"/>
  <c r="R416" i="7"/>
  <c r="T416" i="7"/>
  <c r="U416" i="7"/>
  <c r="V416" i="7"/>
  <c r="W416" i="7"/>
  <c r="X416" i="7"/>
  <c r="Y416" i="7"/>
  <c r="Z416" i="7"/>
  <c r="AA416" i="7"/>
  <c r="AB416" i="7"/>
  <c r="AC416" i="7"/>
  <c r="AD416" i="7"/>
  <c r="AE416" i="7"/>
  <c r="AF416" i="7"/>
  <c r="AG416" i="7"/>
  <c r="AH416" i="7"/>
  <c r="AI416" i="7"/>
  <c r="AJ416" i="7"/>
  <c r="AK416" i="7"/>
  <c r="AL416" i="7"/>
  <c r="AM416" i="7"/>
  <c r="AN416" i="7"/>
  <c r="AO416" i="7"/>
  <c r="AP416" i="7"/>
  <c r="G417" i="7"/>
  <c r="H417" i="7"/>
  <c r="I417" i="7"/>
  <c r="J417" i="7"/>
  <c r="K417" i="7"/>
  <c r="M417" i="7"/>
  <c r="N417" i="7"/>
  <c r="O417" i="7"/>
  <c r="P417" i="7"/>
  <c r="Q417" i="7"/>
  <c r="R417" i="7"/>
  <c r="T417" i="7"/>
  <c r="U417" i="7"/>
  <c r="V417" i="7"/>
  <c r="W417" i="7"/>
  <c r="X417" i="7"/>
  <c r="Y417" i="7"/>
  <c r="Z417" i="7"/>
  <c r="AA417" i="7"/>
  <c r="AB417" i="7"/>
  <c r="AC417" i="7"/>
  <c r="AD417" i="7"/>
  <c r="AE417" i="7"/>
  <c r="AF417" i="7"/>
  <c r="AG417" i="7"/>
  <c r="AH417" i="7"/>
  <c r="AI417" i="7"/>
  <c r="AJ417" i="7"/>
  <c r="AK417" i="7"/>
  <c r="AL417" i="7"/>
  <c r="AM417" i="7"/>
  <c r="AN417" i="7"/>
  <c r="AO417" i="7"/>
  <c r="AP417" i="7"/>
  <c r="G418" i="7"/>
  <c r="H418" i="7"/>
  <c r="I418" i="7"/>
  <c r="J418" i="7"/>
  <c r="K418" i="7"/>
  <c r="M418" i="7"/>
  <c r="N418" i="7"/>
  <c r="O418" i="7"/>
  <c r="P418" i="7"/>
  <c r="Q418" i="7"/>
  <c r="R418" i="7"/>
  <c r="T418" i="7"/>
  <c r="U418" i="7"/>
  <c r="V418" i="7"/>
  <c r="W418" i="7"/>
  <c r="X418" i="7"/>
  <c r="Y418" i="7"/>
  <c r="Z418" i="7"/>
  <c r="AA418" i="7"/>
  <c r="AB418" i="7"/>
  <c r="AC418" i="7"/>
  <c r="AD418" i="7"/>
  <c r="AE418" i="7"/>
  <c r="AF418" i="7"/>
  <c r="AG418" i="7"/>
  <c r="AH418" i="7"/>
  <c r="AI418" i="7"/>
  <c r="AJ418" i="7"/>
  <c r="AK418" i="7"/>
  <c r="AL418" i="7"/>
  <c r="AM418" i="7"/>
  <c r="AN418" i="7"/>
  <c r="AO418" i="7"/>
  <c r="AP418" i="7"/>
  <c r="G419" i="7"/>
  <c r="H419" i="7"/>
  <c r="I419" i="7"/>
  <c r="J419" i="7"/>
  <c r="K419" i="7"/>
  <c r="M419" i="7"/>
  <c r="N419" i="7"/>
  <c r="O419" i="7"/>
  <c r="P419" i="7"/>
  <c r="Q419" i="7"/>
  <c r="R419" i="7"/>
  <c r="T419" i="7"/>
  <c r="U419" i="7"/>
  <c r="V419" i="7"/>
  <c r="W419" i="7"/>
  <c r="X419" i="7"/>
  <c r="Y419" i="7"/>
  <c r="Z419" i="7"/>
  <c r="AA419" i="7"/>
  <c r="AB419" i="7"/>
  <c r="AC419" i="7"/>
  <c r="AD419" i="7"/>
  <c r="AE419" i="7"/>
  <c r="AF419" i="7"/>
  <c r="AG419" i="7"/>
  <c r="AH419" i="7"/>
  <c r="AI419" i="7"/>
  <c r="AJ419" i="7"/>
  <c r="AK419" i="7"/>
  <c r="AL419" i="7"/>
  <c r="AM419" i="7"/>
  <c r="AN419" i="7"/>
  <c r="AO419" i="7"/>
  <c r="AP419" i="7"/>
  <c r="B1" i="12"/>
  <c r="A4" i="18"/>
  <c r="B4" i="18"/>
  <c r="C4" i="18"/>
  <c r="D4" i="18"/>
  <c r="A5" i="18"/>
  <c r="B5" i="18"/>
  <c r="C5" i="18"/>
  <c r="D5" i="18"/>
  <c r="A6" i="18"/>
  <c r="B6" i="18"/>
  <c r="C6" i="18"/>
  <c r="D6" i="18"/>
  <c r="A7" i="18"/>
  <c r="B7" i="18"/>
  <c r="C7" i="18"/>
  <c r="D7" i="18"/>
  <c r="A8" i="18"/>
  <c r="B8" i="18"/>
  <c r="C8" i="18"/>
  <c r="D8" i="18"/>
  <c r="A9" i="18"/>
  <c r="B9" i="18"/>
  <c r="C9" i="18"/>
  <c r="D9" i="18"/>
  <c r="A10" i="18"/>
  <c r="B10" i="18"/>
  <c r="C10" i="18"/>
  <c r="D10" i="18"/>
  <c r="A11" i="18"/>
  <c r="B11" i="18"/>
  <c r="C11" i="18"/>
  <c r="D11" i="18"/>
  <c r="A12" i="18"/>
  <c r="B12" i="18"/>
  <c r="C12" i="18"/>
  <c r="D12" i="18"/>
  <c r="A13" i="18"/>
  <c r="B13" i="18"/>
  <c r="C13" i="18"/>
  <c r="D13" i="18"/>
  <c r="A14" i="18"/>
  <c r="B14" i="18"/>
  <c r="C14" i="18"/>
  <c r="D14" i="18"/>
  <c r="A15" i="18"/>
  <c r="B15" i="18"/>
  <c r="C15" i="18"/>
  <c r="D15" i="18"/>
  <c r="A16" i="18"/>
  <c r="B16" i="18"/>
  <c r="C16" i="18"/>
  <c r="D16" i="18"/>
  <c r="A17" i="18"/>
  <c r="B17" i="18"/>
  <c r="C17" i="18"/>
  <c r="D17" i="18"/>
  <c r="A18" i="18"/>
  <c r="B18" i="18"/>
  <c r="C18" i="18"/>
  <c r="D18" i="18"/>
  <c r="A19" i="18"/>
  <c r="B19" i="18"/>
  <c r="C19" i="18"/>
  <c r="D19" i="18"/>
  <c r="A20" i="18"/>
  <c r="B20" i="18"/>
  <c r="C20" i="18"/>
  <c r="D20" i="18"/>
  <c r="A21" i="18"/>
  <c r="B21" i="18"/>
  <c r="C21" i="18"/>
  <c r="D21" i="18"/>
  <c r="A22" i="18"/>
  <c r="B22" i="18"/>
  <c r="C22" i="18"/>
  <c r="D22" i="18"/>
  <c r="A23" i="18"/>
  <c r="B23" i="18"/>
  <c r="C23" i="18"/>
  <c r="D23" i="18"/>
  <c r="A24" i="18"/>
  <c r="C24" i="18"/>
  <c r="D24" i="18"/>
  <c r="A25" i="18"/>
  <c r="C25" i="18"/>
  <c r="D25" i="18"/>
  <c r="A26" i="18"/>
  <c r="C26" i="18"/>
  <c r="D26" i="18"/>
  <c r="A27" i="18"/>
  <c r="C27" i="18"/>
  <c r="D27" i="18"/>
  <c r="A28" i="18"/>
  <c r="C28" i="18"/>
  <c r="D28" i="18"/>
  <c r="A29" i="18"/>
  <c r="B29" i="18"/>
  <c r="C29" i="18"/>
  <c r="D29" i="18"/>
  <c r="A30" i="18"/>
  <c r="B30" i="18"/>
  <c r="C30" i="18"/>
  <c r="D30" i="18"/>
  <c r="A31" i="18"/>
  <c r="B31" i="18"/>
  <c r="C31" i="18"/>
  <c r="D31" i="18"/>
  <c r="A32" i="18"/>
  <c r="B32" i="18"/>
  <c r="C32" i="18"/>
  <c r="D32" i="18"/>
  <c r="A33" i="18"/>
  <c r="B33" i="18"/>
  <c r="C33" i="18"/>
  <c r="D33" i="18"/>
  <c r="A34" i="18"/>
  <c r="B34" i="18"/>
  <c r="C34" i="18"/>
  <c r="D34" i="18"/>
  <c r="A35" i="18"/>
  <c r="B35" i="18"/>
  <c r="C35" i="18"/>
  <c r="D35" i="18"/>
  <c r="F221" i="7"/>
  <c r="F222" i="7"/>
  <c r="F223" i="7"/>
  <c r="F224" i="7"/>
  <c r="F225" i="7"/>
  <c r="F226" i="7"/>
  <c r="F227" i="7"/>
  <c r="F228" i="7"/>
  <c r="F229" i="7"/>
  <c r="F230" i="7"/>
  <c r="F231" i="7"/>
  <c r="F232" i="7"/>
  <c r="F233" i="7"/>
  <c r="F234" i="7"/>
  <c r="F235" i="7"/>
  <c r="F236" i="7"/>
  <c r="F237" i="7"/>
  <c r="F238" i="7"/>
  <c r="F239" i="7"/>
  <c r="F241" i="7"/>
  <c r="F242" i="7"/>
  <c r="F245" i="7"/>
  <c r="F246" i="7"/>
  <c r="F247" i="7"/>
  <c r="F248" i="7"/>
  <c r="F249" i="7"/>
  <c r="F250" i="7"/>
  <c r="F251" i="7"/>
  <c r="E4" i="18"/>
  <c r="E5" i="18"/>
  <c r="E6" i="18"/>
  <c r="E7" i="18"/>
  <c r="E8" i="18"/>
  <c r="E9" i="18"/>
  <c r="E10" i="18"/>
  <c r="E11" i="18"/>
  <c r="E12" i="18"/>
  <c r="E13" i="18"/>
  <c r="E14" i="18"/>
  <c r="E15" i="18"/>
  <c r="E16" i="18"/>
  <c r="E17" i="18"/>
  <c r="E18" i="18"/>
  <c r="E19" i="18"/>
  <c r="E20" i="18"/>
  <c r="E21" i="18"/>
  <c r="E22" i="18"/>
  <c r="E23" i="18"/>
  <c r="E24" i="18"/>
  <c r="E25" i="18"/>
  <c r="E26" i="18"/>
  <c r="E27" i="18"/>
  <c r="E28" i="18"/>
  <c r="E29" i="18"/>
  <c r="E30" i="18"/>
  <c r="E31" i="18"/>
  <c r="E32" i="18"/>
  <c r="E33" i="18"/>
  <c r="E34" i="18"/>
  <c r="E35" i="18"/>
  <c r="B36" i="18"/>
  <c r="C36" i="18"/>
  <c r="D36" i="18"/>
  <c r="E36" i="18"/>
  <c r="B37" i="18"/>
  <c r="C37" i="18"/>
  <c r="D37" i="18"/>
  <c r="E37" i="18"/>
  <c r="B38" i="18"/>
  <c r="C38" i="18"/>
  <c r="D38" i="18"/>
  <c r="E38" i="18"/>
  <c r="B39" i="18"/>
  <c r="C39" i="18"/>
  <c r="D39" i="18"/>
  <c r="E39" i="18"/>
  <c r="B40" i="18"/>
  <c r="C40" i="18"/>
  <c r="D40" i="18"/>
  <c r="E40" i="18"/>
  <c r="B41" i="18"/>
  <c r="C41" i="18"/>
  <c r="D41" i="18"/>
  <c r="E41" i="18"/>
  <c r="B42" i="18"/>
  <c r="C42" i="18"/>
  <c r="D42" i="18"/>
  <c r="E42" i="18"/>
  <c r="B43" i="18"/>
  <c r="C43" i="18"/>
  <c r="D43" i="18"/>
  <c r="E43" i="18"/>
  <c r="B44" i="18"/>
  <c r="C44" i="18"/>
  <c r="D44" i="18"/>
  <c r="E44" i="18"/>
  <c r="B45" i="18"/>
  <c r="C45" i="18"/>
  <c r="D45" i="18"/>
  <c r="E45" i="18"/>
  <c r="B46" i="18"/>
  <c r="C46" i="18"/>
  <c r="D46" i="18"/>
  <c r="E46" i="18"/>
  <c r="B47" i="18"/>
  <c r="C47" i="18"/>
  <c r="D47" i="18"/>
  <c r="E47" i="18"/>
  <c r="B48" i="18"/>
  <c r="C48" i="18"/>
  <c r="D48" i="18"/>
  <c r="E48" i="18"/>
  <c r="B49" i="18"/>
  <c r="C49" i="18"/>
  <c r="D49" i="18"/>
  <c r="E49" i="18"/>
  <c r="B50" i="18"/>
  <c r="C50" i="18"/>
  <c r="D50" i="18"/>
  <c r="E50" i="18"/>
  <c r="B51" i="18"/>
  <c r="C51" i="18"/>
  <c r="D51" i="18"/>
  <c r="E51" i="18"/>
  <c r="B52" i="18"/>
  <c r="C52" i="18"/>
  <c r="D52" i="18"/>
  <c r="E52" i="18"/>
  <c r="B53" i="18"/>
  <c r="C53" i="18"/>
  <c r="D53" i="18"/>
  <c r="E53" i="18"/>
  <c r="B54" i="18"/>
  <c r="C54" i="18"/>
  <c r="D54" i="18"/>
  <c r="E54" i="18"/>
  <c r="B55" i="18"/>
  <c r="C55" i="18"/>
  <c r="D55" i="18"/>
  <c r="E55" i="18"/>
  <c r="B56" i="18"/>
  <c r="C56" i="18"/>
  <c r="D56" i="18"/>
  <c r="E56" i="18"/>
  <c r="B57" i="18"/>
  <c r="C57" i="18"/>
  <c r="D57" i="18"/>
  <c r="E57" i="18"/>
  <c r="B58" i="18"/>
  <c r="C58" i="18"/>
  <c r="D58" i="18"/>
  <c r="E58" i="18"/>
  <c r="B59" i="18"/>
  <c r="C59" i="18"/>
  <c r="D59" i="18"/>
  <c r="E59" i="18"/>
  <c r="B60" i="18"/>
  <c r="C60" i="18"/>
  <c r="D60" i="18"/>
  <c r="E60" i="18"/>
  <c r="B61" i="18"/>
  <c r="C61" i="18"/>
  <c r="D61" i="18"/>
  <c r="E61" i="18"/>
  <c r="B62" i="18"/>
  <c r="C62" i="18"/>
  <c r="D62" i="18"/>
  <c r="E62" i="18"/>
  <c r="B63" i="18"/>
  <c r="C63" i="18"/>
  <c r="D63" i="18"/>
  <c r="E63" i="18"/>
  <c r="B64" i="18"/>
  <c r="C64" i="18"/>
  <c r="D64" i="18"/>
  <c r="E64" i="18"/>
  <c r="B65" i="18"/>
  <c r="C65" i="18"/>
  <c r="D65" i="18"/>
  <c r="E65" i="18"/>
  <c r="B66" i="18"/>
  <c r="C66" i="18"/>
  <c r="D66" i="18"/>
  <c r="E66" i="18"/>
  <c r="B67" i="18"/>
  <c r="C67" i="18"/>
  <c r="D67" i="18"/>
  <c r="E67" i="18"/>
  <c r="B68" i="18"/>
  <c r="C68" i="18"/>
  <c r="D68" i="18"/>
  <c r="E68" i="18"/>
  <c r="B69" i="18"/>
  <c r="C69" i="18"/>
  <c r="D69" i="18"/>
  <c r="E69" i="18"/>
  <c r="B70" i="18"/>
  <c r="C70" i="18"/>
  <c r="D70" i="18"/>
  <c r="E70" i="18"/>
  <c r="B71" i="18"/>
  <c r="C71" i="18"/>
  <c r="D71" i="18"/>
  <c r="E71" i="18"/>
  <c r="B72" i="18"/>
  <c r="C72" i="18"/>
  <c r="D72" i="18"/>
  <c r="E72" i="18"/>
  <c r="B73" i="18"/>
  <c r="C73" i="18"/>
  <c r="D73" i="18"/>
  <c r="E73" i="18"/>
  <c r="B74" i="18"/>
  <c r="C74" i="18"/>
  <c r="D74" i="18"/>
  <c r="E74" i="18"/>
  <c r="B75" i="18"/>
  <c r="C75" i="18"/>
  <c r="D75" i="18"/>
  <c r="E75" i="18"/>
  <c r="B76" i="18"/>
  <c r="C76" i="18"/>
  <c r="D76" i="18"/>
  <c r="E76" i="18"/>
  <c r="B77" i="18"/>
  <c r="C77" i="18"/>
  <c r="D77" i="18"/>
  <c r="E77" i="18"/>
  <c r="B78" i="18"/>
  <c r="C78" i="18"/>
  <c r="D78" i="18"/>
  <c r="E78" i="18"/>
  <c r="B79" i="18"/>
  <c r="C79" i="18"/>
  <c r="D79" i="18"/>
  <c r="E79" i="18"/>
  <c r="B80" i="18"/>
  <c r="C80" i="18"/>
  <c r="D80" i="18"/>
  <c r="E80" i="18"/>
  <c r="B81" i="18"/>
  <c r="C81" i="18"/>
  <c r="D81" i="18"/>
  <c r="E81" i="18"/>
  <c r="B82" i="18"/>
  <c r="C82" i="18"/>
  <c r="D82" i="18"/>
  <c r="E82" i="18"/>
  <c r="B83" i="18"/>
  <c r="C83" i="18"/>
  <c r="D83" i="18"/>
  <c r="E83" i="18"/>
  <c r="B84" i="18"/>
  <c r="C84" i="18"/>
  <c r="D84" i="18"/>
  <c r="E84" i="18"/>
  <c r="B85" i="18"/>
  <c r="C85" i="18"/>
  <c r="D85" i="18"/>
  <c r="E85" i="18"/>
  <c r="B86" i="18"/>
  <c r="C86" i="18"/>
  <c r="D86" i="18"/>
  <c r="E86" i="18"/>
  <c r="B87" i="18"/>
  <c r="C87" i="18"/>
  <c r="D87" i="18"/>
  <c r="E87" i="18"/>
  <c r="B88" i="18"/>
  <c r="C88" i="18"/>
  <c r="D88" i="18"/>
  <c r="E88" i="18"/>
  <c r="B89" i="18"/>
  <c r="C89" i="18"/>
  <c r="D89" i="18"/>
  <c r="E89" i="18"/>
  <c r="B90" i="18"/>
  <c r="C90" i="18"/>
  <c r="D90" i="18"/>
  <c r="E90" i="18"/>
  <c r="B91" i="18"/>
  <c r="C91" i="18"/>
  <c r="D91" i="18"/>
  <c r="E91" i="18"/>
  <c r="B92" i="18"/>
  <c r="C92" i="18"/>
  <c r="D92" i="18"/>
  <c r="E92" i="18"/>
  <c r="B93" i="18"/>
  <c r="C93" i="18"/>
  <c r="D93" i="18"/>
  <c r="E93" i="18"/>
  <c r="B94" i="18"/>
  <c r="C94" i="18"/>
  <c r="D94" i="18"/>
  <c r="E94" i="18"/>
  <c r="B95" i="18"/>
  <c r="C95" i="18"/>
  <c r="D95" i="18"/>
  <c r="E95" i="18"/>
  <c r="B96" i="18"/>
  <c r="C96" i="18"/>
  <c r="D96" i="18"/>
  <c r="E96" i="18"/>
  <c r="B97" i="18"/>
  <c r="C97" i="18"/>
  <c r="D97" i="18"/>
  <c r="E97" i="18"/>
  <c r="B98" i="18"/>
  <c r="C98" i="18"/>
  <c r="D98" i="18"/>
  <c r="E98" i="18"/>
  <c r="B99" i="18"/>
  <c r="C99" i="18"/>
  <c r="D99" i="18"/>
  <c r="E99" i="18"/>
  <c r="B100" i="18"/>
  <c r="C100" i="18"/>
  <c r="D100" i="18"/>
  <c r="E100" i="18"/>
  <c r="B101" i="18"/>
  <c r="C101" i="18"/>
  <c r="D101" i="18"/>
  <c r="E101" i="18"/>
  <c r="B102" i="18"/>
  <c r="C102" i="18"/>
  <c r="D102" i="18"/>
  <c r="E102" i="18"/>
  <c r="B103" i="18"/>
  <c r="C103" i="18"/>
  <c r="D103" i="18"/>
  <c r="E103" i="18"/>
  <c r="B104" i="18"/>
  <c r="C104" i="18"/>
  <c r="D104" i="18"/>
  <c r="E104" i="18"/>
  <c r="B105" i="18"/>
  <c r="C105" i="18"/>
  <c r="D105" i="18"/>
  <c r="E105" i="18"/>
  <c r="B106" i="18"/>
  <c r="C106" i="18"/>
  <c r="D106" i="18"/>
  <c r="E106" i="18"/>
  <c r="B107" i="18"/>
  <c r="C107" i="18"/>
  <c r="D107" i="18"/>
  <c r="E107" i="18"/>
  <c r="B108" i="18"/>
  <c r="C108" i="18"/>
  <c r="D108" i="18"/>
  <c r="E108" i="18"/>
  <c r="B109" i="18"/>
  <c r="C109" i="18"/>
  <c r="D109" i="18"/>
  <c r="E109" i="18"/>
  <c r="B110" i="18"/>
  <c r="C110" i="18"/>
  <c r="D110" i="18"/>
  <c r="E110" i="18"/>
  <c r="B111" i="18"/>
  <c r="C111" i="18"/>
  <c r="D111" i="18"/>
  <c r="E111" i="18"/>
  <c r="B112" i="18"/>
  <c r="C112" i="18"/>
  <c r="D112" i="18"/>
  <c r="E112" i="18"/>
  <c r="B113" i="18"/>
  <c r="C113" i="18"/>
  <c r="D113" i="18"/>
  <c r="E113" i="18"/>
  <c r="B114" i="18"/>
  <c r="C114" i="18"/>
  <c r="D114" i="18"/>
  <c r="E114" i="18"/>
  <c r="B115" i="18"/>
  <c r="C115" i="18"/>
  <c r="D115" i="18"/>
  <c r="E115" i="18"/>
  <c r="B116" i="18"/>
  <c r="C116" i="18"/>
  <c r="D116" i="18"/>
  <c r="E116" i="18"/>
  <c r="B117" i="18"/>
  <c r="C117" i="18"/>
  <c r="D117" i="18"/>
  <c r="E117" i="18"/>
  <c r="B118" i="18"/>
  <c r="C118" i="18"/>
  <c r="D118" i="18"/>
  <c r="E118" i="18"/>
  <c r="B119" i="18"/>
  <c r="C119" i="18"/>
  <c r="D119" i="18"/>
  <c r="E119" i="18"/>
  <c r="B120" i="18"/>
  <c r="C120" i="18"/>
  <c r="D120" i="18"/>
  <c r="E120" i="18"/>
  <c r="B121" i="18"/>
  <c r="C121" i="18"/>
  <c r="D121" i="18"/>
  <c r="E121" i="18"/>
  <c r="B122" i="18"/>
  <c r="C122" i="18"/>
  <c r="D122" i="18"/>
  <c r="E122" i="18"/>
  <c r="B123" i="18"/>
  <c r="C123" i="18"/>
  <c r="D123" i="18"/>
  <c r="E123" i="18"/>
  <c r="B124" i="18"/>
  <c r="C124" i="18"/>
  <c r="D124" i="18"/>
  <c r="E124" i="18"/>
  <c r="B125" i="18"/>
  <c r="C125" i="18"/>
  <c r="D125" i="18"/>
  <c r="E125" i="18"/>
  <c r="B126" i="18"/>
  <c r="C126" i="18"/>
  <c r="D126" i="18"/>
  <c r="E126" i="18"/>
  <c r="B127" i="18"/>
  <c r="C127" i="18"/>
  <c r="D127" i="18"/>
  <c r="E127" i="18"/>
  <c r="B128" i="18"/>
  <c r="C128" i="18"/>
  <c r="D128" i="18"/>
  <c r="E128" i="18"/>
  <c r="B129" i="18"/>
  <c r="C129" i="18"/>
  <c r="D129" i="18"/>
  <c r="E129" i="18"/>
  <c r="B130" i="18"/>
  <c r="C130" i="18"/>
  <c r="D130" i="18"/>
  <c r="E130" i="18"/>
  <c r="B131" i="18"/>
  <c r="C131" i="18"/>
  <c r="D131" i="18"/>
  <c r="E131" i="18"/>
  <c r="B132" i="18"/>
  <c r="C132" i="18"/>
  <c r="D132" i="18"/>
  <c r="E132" i="18"/>
  <c r="B133" i="18"/>
  <c r="C133" i="18"/>
  <c r="D133" i="18"/>
  <c r="E133" i="18"/>
  <c r="B134" i="18"/>
  <c r="C134" i="18"/>
  <c r="D134" i="18"/>
  <c r="E134" i="18"/>
  <c r="B135" i="18"/>
  <c r="C135" i="18"/>
  <c r="D135" i="18"/>
  <c r="E135" i="18"/>
  <c r="B136" i="18"/>
  <c r="C136" i="18"/>
  <c r="D136" i="18"/>
  <c r="E136" i="18"/>
  <c r="B137" i="18"/>
  <c r="C137" i="18"/>
  <c r="D137" i="18"/>
  <c r="E137" i="18"/>
  <c r="B138" i="18"/>
  <c r="C138" i="18"/>
  <c r="D138" i="18"/>
  <c r="E138" i="18"/>
  <c r="B139" i="18"/>
  <c r="C139" i="18"/>
  <c r="D139" i="18"/>
  <c r="E139" i="18"/>
  <c r="B140" i="18"/>
  <c r="C140" i="18"/>
  <c r="D140" i="18"/>
  <c r="E140" i="18"/>
  <c r="B141" i="18"/>
  <c r="C141" i="18"/>
  <c r="D141" i="18"/>
  <c r="E141" i="18"/>
  <c r="B142" i="18"/>
  <c r="C142" i="18"/>
  <c r="D142" i="18"/>
  <c r="E142" i="18"/>
  <c r="B143" i="18"/>
  <c r="C143" i="18"/>
  <c r="D143" i="18"/>
  <c r="E143" i="18"/>
  <c r="B144" i="18"/>
  <c r="C144" i="18"/>
  <c r="D144" i="18"/>
  <c r="E144" i="18"/>
  <c r="B145" i="18"/>
  <c r="C145" i="18"/>
  <c r="D145" i="18"/>
  <c r="E145" i="18"/>
  <c r="B146" i="18"/>
  <c r="C146" i="18"/>
  <c r="D146" i="18"/>
  <c r="E146" i="18"/>
  <c r="B147" i="18"/>
  <c r="C147" i="18"/>
  <c r="D147" i="18"/>
  <c r="E147" i="18"/>
  <c r="B148" i="18"/>
  <c r="C148" i="18"/>
  <c r="D148" i="18"/>
  <c r="E148" i="18"/>
  <c r="B149" i="18"/>
  <c r="C149" i="18"/>
  <c r="D149" i="18"/>
  <c r="E149" i="18"/>
  <c r="B150" i="18"/>
  <c r="C150" i="18"/>
  <c r="D150" i="18"/>
  <c r="E150" i="18"/>
  <c r="B151" i="18"/>
  <c r="C151" i="18"/>
  <c r="D151" i="18"/>
  <c r="E151" i="18"/>
  <c r="B152" i="18"/>
  <c r="C152" i="18"/>
  <c r="D152" i="18"/>
  <c r="E152" i="18"/>
  <c r="B153" i="18"/>
  <c r="C153" i="18"/>
  <c r="D153" i="18"/>
  <c r="E153" i="18"/>
  <c r="B154" i="18"/>
  <c r="C154" i="18"/>
  <c r="D154" i="18"/>
  <c r="E154" i="18"/>
  <c r="B155" i="18"/>
  <c r="C155" i="18"/>
  <c r="D155" i="18"/>
  <c r="E155" i="18"/>
  <c r="B156" i="18"/>
  <c r="C156" i="18"/>
  <c r="D156" i="18"/>
  <c r="E156" i="18"/>
  <c r="B157" i="18"/>
  <c r="C157" i="18"/>
  <c r="D157" i="18"/>
  <c r="E157" i="18"/>
  <c r="B158" i="18"/>
  <c r="C158" i="18"/>
  <c r="D158" i="18"/>
  <c r="E158" i="18"/>
  <c r="B159" i="18"/>
  <c r="C159" i="18"/>
  <c r="D159" i="18"/>
  <c r="E159" i="18"/>
  <c r="B160" i="18"/>
  <c r="C160" i="18"/>
  <c r="D160" i="18"/>
  <c r="E160" i="18"/>
  <c r="B161" i="18"/>
  <c r="C161" i="18"/>
  <c r="D161" i="18"/>
  <c r="E161" i="18"/>
  <c r="B162" i="18"/>
  <c r="C162" i="18"/>
  <c r="D162" i="18"/>
  <c r="E162" i="18"/>
  <c r="B163" i="18"/>
  <c r="C163" i="18"/>
  <c r="D163" i="18"/>
  <c r="E163" i="18"/>
  <c r="B164" i="18"/>
  <c r="C164" i="18"/>
  <c r="D164" i="18"/>
  <c r="E164" i="18"/>
  <c r="B165" i="18"/>
  <c r="C165" i="18"/>
  <c r="D165" i="18"/>
  <c r="E165" i="18"/>
  <c r="B166" i="18"/>
  <c r="C166" i="18"/>
  <c r="D166" i="18"/>
  <c r="E166" i="18"/>
  <c r="B167" i="18"/>
  <c r="C167" i="18"/>
  <c r="D167" i="18"/>
  <c r="E167" i="18"/>
  <c r="B168" i="18"/>
  <c r="C168" i="18"/>
  <c r="D168" i="18"/>
  <c r="E168" i="18"/>
  <c r="B169" i="18"/>
  <c r="C169" i="18"/>
  <c r="D169" i="18"/>
  <c r="E169" i="18"/>
  <c r="B170" i="18"/>
  <c r="C170" i="18"/>
  <c r="D170" i="18"/>
  <c r="E170" i="18"/>
  <c r="B171" i="18"/>
  <c r="C171" i="18"/>
  <c r="D171" i="18"/>
  <c r="E171" i="18"/>
  <c r="B172" i="18"/>
  <c r="C172" i="18"/>
  <c r="D172" i="18"/>
  <c r="E172" i="18"/>
  <c r="B173" i="18"/>
  <c r="C173" i="18"/>
  <c r="D173" i="18"/>
  <c r="E173" i="18"/>
  <c r="B174" i="18"/>
  <c r="C174" i="18"/>
  <c r="D174" i="18"/>
  <c r="E174" i="18"/>
  <c r="B175" i="18"/>
  <c r="C175" i="18"/>
  <c r="D175" i="18"/>
  <c r="E175" i="18"/>
  <c r="B176" i="18"/>
  <c r="C176" i="18"/>
  <c r="D176" i="18"/>
  <c r="E176" i="18"/>
  <c r="B177" i="18"/>
  <c r="C177" i="18"/>
  <c r="D177" i="18"/>
  <c r="E177" i="18"/>
  <c r="B178" i="18"/>
  <c r="C178" i="18"/>
  <c r="D178" i="18"/>
  <c r="E178" i="18"/>
  <c r="B179" i="18"/>
  <c r="C179" i="18"/>
  <c r="D179" i="18"/>
  <c r="E179" i="18"/>
  <c r="B180" i="18"/>
  <c r="C180" i="18"/>
  <c r="D180" i="18"/>
  <c r="E180" i="18"/>
  <c r="B181" i="18"/>
  <c r="C181" i="18"/>
  <c r="D181" i="18"/>
  <c r="E181" i="18"/>
  <c r="B182" i="18"/>
  <c r="C182" i="18"/>
  <c r="D182" i="18"/>
  <c r="E182" i="18"/>
  <c r="B183" i="18"/>
  <c r="C183" i="18"/>
  <c r="D183" i="18"/>
  <c r="E183" i="18"/>
  <c r="B184" i="18"/>
  <c r="C184" i="18"/>
  <c r="D184" i="18"/>
  <c r="E184" i="18"/>
  <c r="B185" i="18"/>
  <c r="C185" i="18"/>
  <c r="D185" i="18"/>
  <c r="E185" i="18"/>
  <c r="B186" i="18"/>
  <c r="C186" i="18"/>
  <c r="D186" i="18"/>
  <c r="E186" i="18"/>
  <c r="B187" i="18"/>
  <c r="C187" i="18"/>
  <c r="D187" i="18"/>
  <c r="E187" i="18"/>
  <c r="B188" i="18"/>
  <c r="C188" i="18"/>
  <c r="D188" i="18"/>
  <c r="E188" i="18"/>
  <c r="B189" i="18"/>
  <c r="C189" i="18"/>
  <c r="D189" i="18"/>
  <c r="E189" i="18"/>
  <c r="B190" i="18"/>
  <c r="C190" i="18"/>
  <c r="D190" i="18"/>
  <c r="E190" i="18"/>
  <c r="B191" i="18"/>
  <c r="C191" i="18"/>
  <c r="D191" i="18"/>
  <c r="E191" i="18"/>
  <c r="B192" i="18"/>
  <c r="C192" i="18"/>
  <c r="D192" i="18"/>
  <c r="E192" i="18"/>
  <c r="B193" i="18"/>
  <c r="C193" i="18"/>
  <c r="D193" i="18"/>
  <c r="E193" i="18"/>
  <c r="B194" i="18"/>
  <c r="C194" i="18"/>
  <c r="D194" i="18"/>
  <c r="E194" i="18"/>
  <c r="B195" i="18"/>
  <c r="C195" i="18"/>
  <c r="D195" i="18"/>
  <c r="E195" i="18"/>
  <c r="B196" i="18"/>
  <c r="C196" i="18"/>
  <c r="D196" i="18"/>
  <c r="E196" i="18"/>
  <c r="B197" i="18"/>
  <c r="C197" i="18"/>
  <c r="D197" i="18"/>
  <c r="E197" i="18"/>
  <c r="B198" i="18"/>
  <c r="C198" i="18"/>
  <c r="D198" i="18"/>
  <c r="E198" i="18"/>
  <c r="B199" i="18"/>
  <c r="C199" i="18"/>
  <c r="D199" i="18"/>
  <c r="E199" i="18"/>
  <c r="B200" i="18"/>
  <c r="C200" i="18"/>
  <c r="D200" i="18"/>
  <c r="E200" i="18"/>
  <c r="B201" i="18"/>
  <c r="C201" i="18"/>
  <c r="D201" i="18"/>
  <c r="E201" i="18"/>
  <c r="B202" i="18"/>
  <c r="C202" i="18"/>
  <c r="D202" i="18"/>
  <c r="E202" i="18"/>
  <c r="B203" i="18"/>
  <c r="C203" i="18"/>
  <c r="D203" i="18"/>
  <c r="E203" i="18"/>
  <c r="A188" i="18"/>
  <c r="A189" i="18"/>
  <c r="A190" i="18"/>
  <c r="A191" i="18"/>
  <c r="A192" i="18"/>
  <c r="A193" i="18"/>
  <c r="A194" i="18"/>
  <c r="A195" i="18"/>
  <c r="A196" i="18"/>
  <c r="A197" i="18"/>
  <c r="A198" i="18"/>
  <c r="A199" i="18"/>
  <c r="A200" i="18"/>
  <c r="A201" i="18"/>
  <c r="A202" i="18"/>
  <c r="A203" i="18"/>
  <c r="A36" i="18"/>
  <c r="A37" i="18"/>
  <c r="A38" i="18"/>
  <c r="A39" i="18"/>
  <c r="A40" i="18"/>
  <c r="A41" i="18"/>
  <c r="A42" i="18"/>
  <c r="A43" i="18"/>
  <c r="A44" i="18"/>
  <c r="A45" i="18"/>
  <c r="A46" i="18"/>
  <c r="A47" i="18"/>
  <c r="A48" i="18"/>
  <c r="A49" i="18"/>
  <c r="A50" i="18"/>
  <c r="A51" i="18"/>
  <c r="A52" i="18"/>
  <c r="A53" i="18"/>
  <c r="A54" i="18"/>
  <c r="A55" i="18"/>
  <c r="A56" i="18"/>
  <c r="A57" i="18"/>
  <c r="A58" i="18"/>
  <c r="A59" i="18"/>
  <c r="A60" i="18"/>
  <c r="A61" i="18"/>
  <c r="A62" i="18"/>
  <c r="A63" i="18"/>
  <c r="A64" i="18"/>
  <c r="A65" i="18"/>
  <c r="A66" i="18"/>
  <c r="A67" i="18"/>
  <c r="A68" i="18"/>
  <c r="A69" i="18"/>
  <c r="A70" i="18"/>
  <c r="A71" i="18"/>
  <c r="A72" i="18"/>
  <c r="A73" i="18"/>
  <c r="A74" i="18"/>
  <c r="A75" i="18"/>
  <c r="A76" i="18"/>
  <c r="A77" i="18"/>
  <c r="A78" i="18"/>
  <c r="A79" i="18"/>
  <c r="A80" i="18"/>
  <c r="A81" i="18"/>
  <c r="A82" i="18"/>
  <c r="A83" i="18"/>
  <c r="A84" i="18"/>
  <c r="A85" i="18"/>
  <c r="A86" i="18"/>
  <c r="A87" i="18"/>
  <c r="A88" i="18"/>
  <c r="A89" i="18"/>
  <c r="A90" i="18"/>
  <c r="A91" i="18"/>
  <c r="A92" i="18"/>
  <c r="A93" i="18"/>
  <c r="A94" i="18"/>
  <c r="A95" i="18"/>
  <c r="A96" i="18"/>
  <c r="A97" i="18"/>
  <c r="A98" i="18"/>
  <c r="A99" i="18"/>
  <c r="A100" i="18"/>
  <c r="A101" i="18"/>
  <c r="A102" i="18"/>
  <c r="A103" i="18"/>
  <c r="A104" i="18"/>
  <c r="A105" i="18"/>
  <c r="A106" i="18"/>
  <c r="A107" i="18"/>
  <c r="A108" i="18"/>
  <c r="A109" i="18"/>
  <c r="A110" i="18"/>
  <c r="A111" i="18"/>
  <c r="A112" i="18"/>
  <c r="A113" i="18"/>
  <c r="A114" i="18"/>
  <c r="A115" i="18"/>
  <c r="A116" i="18"/>
  <c r="A117" i="18"/>
  <c r="A118" i="18"/>
  <c r="A119" i="18"/>
  <c r="A120" i="18"/>
  <c r="A121" i="18"/>
  <c r="A122" i="18"/>
  <c r="A123" i="18"/>
  <c r="A124" i="18"/>
  <c r="A125" i="18"/>
  <c r="A126" i="18"/>
  <c r="A127" i="18"/>
  <c r="A128" i="18"/>
  <c r="A129" i="18"/>
  <c r="A130" i="18"/>
  <c r="A131" i="18"/>
  <c r="A132" i="18"/>
  <c r="A133" i="18"/>
  <c r="A134" i="18"/>
  <c r="A135" i="18"/>
  <c r="A136" i="18"/>
  <c r="A137" i="18"/>
  <c r="A138" i="18"/>
  <c r="A139" i="18"/>
  <c r="A140" i="18"/>
  <c r="A141" i="18"/>
  <c r="A142" i="18"/>
  <c r="A143" i="18"/>
  <c r="A144" i="18"/>
  <c r="A145" i="18"/>
  <c r="A146" i="18"/>
  <c r="A147" i="18"/>
  <c r="A148" i="18"/>
  <c r="A149" i="18"/>
  <c r="A150" i="18"/>
  <c r="A151" i="18"/>
  <c r="A152" i="18"/>
  <c r="A153" i="18"/>
  <c r="A154" i="18"/>
  <c r="A155" i="18"/>
  <c r="A156" i="18"/>
  <c r="A157" i="18"/>
  <c r="A158" i="18"/>
  <c r="A159" i="18"/>
  <c r="A160" i="18"/>
  <c r="A161" i="18"/>
  <c r="A162" i="18"/>
  <c r="A163" i="18"/>
  <c r="A164" i="18"/>
  <c r="A165" i="18"/>
  <c r="A166" i="18"/>
  <c r="A167" i="18"/>
  <c r="A168" i="18"/>
  <c r="A169" i="18"/>
  <c r="A170" i="18"/>
  <c r="A171" i="18"/>
  <c r="A172" i="18"/>
  <c r="A173" i="18"/>
  <c r="A174" i="18"/>
  <c r="A175" i="18"/>
  <c r="A176" i="18"/>
  <c r="A177" i="18"/>
  <c r="A178" i="18"/>
  <c r="A179" i="18"/>
  <c r="A180" i="18"/>
  <c r="A181" i="18"/>
  <c r="A182" i="18"/>
  <c r="A183" i="18"/>
  <c r="A184" i="18"/>
  <c r="A185" i="18"/>
  <c r="A186" i="18"/>
  <c r="A187" i="18"/>
  <c r="D4" i="5"/>
  <c r="B4" i="5"/>
  <c r="A211" i="17"/>
  <c r="A4" i="12"/>
  <c r="A3" i="12"/>
  <c r="B6" i="12" l="1"/>
  <c r="B10" i="12"/>
  <c r="B14" i="12"/>
  <c r="B18" i="12"/>
  <c r="B22" i="12"/>
  <c r="B26" i="12"/>
  <c r="B30" i="12"/>
  <c r="B34" i="12"/>
  <c r="B38" i="12"/>
  <c r="B46" i="12"/>
  <c r="B50" i="12"/>
  <c r="B54" i="12"/>
  <c r="B58" i="12"/>
  <c r="B62" i="12"/>
  <c r="B66" i="12"/>
  <c r="B70" i="12"/>
  <c r="B74" i="12"/>
  <c r="B78" i="12"/>
  <c r="B7" i="12"/>
  <c r="B15" i="12"/>
  <c r="B19" i="12"/>
  <c r="D16" i="23" s="1"/>
  <c r="B23" i="12"/>
  <c r="B27" i="12"/>
  <c r="B31" i="12"/>
  <c r="B35" i="12"/>
  <c r="B39" i="12"/>
  <c r="B43" i="12"/>
  <c r="B51" i="12"/>
  <c r="B55" i="12"/>
  <c r="B63" i="12"/>
  <c r="B67" i="12"/>
  <c r="B75" i="12"/>
  <c r="B64" i="12"/>
  <c r="B72" i="12"/>
  <c r="B9" i="12"/>
  <c r="B21" i="12"/>
  <c r="B25" i="12"/>
  <c r="B33" i="12"/>
  <c r="B45" i="12"/>
  <c r="B53" i="12"/>
  <c r="B65" i="12"/>
  <c r="B77" i="12"/>
  <c r="B11" i="12"/>
  <c r="B47" i="12"/>
  <c r="B59" i="12"/>
  <c r="B71" i="12"/>
  <c r="B79" i="12"/>
  <c r="CB3" i="21" s="1"/>
  <c r="B76" i="12"/>
  <c r="B13" i="12"/>
  <c r="B37" i="12"/>
  <c r="B49" i="12"/>
  <c r="B61" i="12"/>
  <c r="B73" i="12"/>
  <c r="B8" i="12"/>
  <c r="B12" i="12"/>
  <c r="B16" i="12"/>
  <c r="B20" i="12"/>
  <c r="D17" i="23" s="1"/>
  <c r="B24" i="12"/>
  <c r="B28" i="12"/>
  <c r="B32" i="12"/>
  <c r="B36" i="12"/>
  <c r="B40" i="12"/>
  <c r="B44" i="12"/>
  <c r="B48" i="12"/>
  <c r="B52" i="12"/>
  <c r="B56" i="12"/>
  <c r="B60" i="12"/>
  <c r="B68" i="12"/>
  <c r="B5" i="12"/>
  <c r="B17" i="12"/>
  <c r="B29" i="12"/>
  <c r="B41" i="12"/>
  <c r="B57" i="12"/>
  <c r="B69" i="12"/>
  <c r="CC195" i="7"/>
  <c r="CC19" i="7"/>
  <c r="CC35" i="7"/>
  <c r="CC43" i="7"/>
  <c r="CC59" i="7"/>
  <c r="CC75" i="7"/>
  <c r="CC91" i="7"/>
  <c r="CC107" i="7"/>
  <c r="CC123" i="7"/>
  <c r="CC139" i="7"/>
  <c r="CC155" i="7"/>
  <c r="CC171" i="7"/>
  <c r="CC187" i="7"/>
  <c r="CC17" i="7"/>
  <c r="CC33" i="7"/>
  <c r="CC49" i="7"/>
  <c r="CC8" i="7"/>
  <c r="CC24" i="7"/>
  <c r="CC40" i="7"/>
  <c r="CC56" i="7"/>
  <c r="CC72" i="7"/>
  <c r="CC88" i="7"/>
  <c r="CC104" i="7"/>
  <c r="CC120" i="7"/>
  <c r="CC136" i="7"/>
  <c r="CC152" i="7"/>
  <c r="CC168" i="7"/>
  <c r="CC184" i="7"/>
  <c r="CC200" i="7"/>
  <c r="CC77" i="7"/>
  <c r="CC93" i="7"/>
  <c r="CC109" i="7"/>
  <c r="CC125" i="7"/>
  <c r="CC141" i="7"/>
  <c r="CC157" i="7"/>
  <c r="CC173" i="7"/>
  <c r="CC189" i="7"/>
  <c r="CC6" i="7"/>
  <c r="F6" i="18" s="1"/>
  <c r="CC22" i="7"/>
  <c r="F22" i="18" s="1"/>
  <c r="CC38" i="7"/>
  <c r="CC54" i="7"/>
  <c r="CC70" i="7"/>
  <c r="CC86" i="7"/>
  <c r="CC102" i="7"/>
  <c r="CC118" i="7"/>
  <c r="F118" i="18" s="1"/>
  <c r="CC134" i="7"/>
  <c r="CC150" i="7"/>
  <c r="CC166" i="7"/>
  <c r="CC182" i="7"/>
  <c r="CC198" i="7"/>
  <c r="CC11" i="7"/>
  <c r="CC27" i="7"/>
  <c r="CC57" i="7"/>
  <c r="CC51" i="7"/>
  <c r="CC67" i="7"/>
  <c r="CC83" i="7"/>
  <c r="CC99" i="7"/>
  <c r="CC115" i="7"/>
  <c r="CC131" i="7"/>
  <c r="CC147" i="7"/>
  <c r="CC163" i="7"/>
  <c r="CC179" i="7"/>
  <c r="CC9" i="7"/>
  <c r="CC25" i="7"/>
  <c r="CC41" i="7"/>
  <c r="CC61" i="7"/>
  <c r="CC16" i="7"/>
  <c r="CC32" i="7"/>
  <c r="CC48" i="7"/>
  <c r="CC64" i="7"/>
  <c r="CC80" i="7"/>
  <c r="CC96" i="7"/>
  <c r="CC112" i="7"/>
  <c r="CC128" i="7"/>
  <c r="CC144" i="7"/>
  <c r="CC160" i="7"/>
  <c r="CC176" i="7"/>
  <c r="CC192" i="7"/>
  <c r="CC69" i="7"/>
  <c r="CC85" i="7"/>
  <c r="CC101" i="7"/>
  <c r="CC117" i="7"/>
  <c r="CC133" i="7"/>
  <c r="CC149" i="7"/>
  <c r="CC165" i="7"/>
  <c r="CC181" i="7"/>
  <c r="CC197" i="7"/>
  <c r="CC14" i="7"/>
  <c r="CC30" i="7"/>
  <c r="F30" i="18" s="1"/>
  <c r="CC46" i="7"/>
  <c r="CC62" i="7"/>
  <c r="CC78" i="7"/>
  <c r="CC94" i="7"/>
  <c r="F94" i="18" s="1"/>
  <c r="CC110" i="7"/>
  <c r="CC126" i="7"/>
  <c r="F126" i="18" s="1"/>
  <c r="CC142" i="7"/>
  <c r="CC158" i="7"/>
  <c r="CC174" i="7"/>
  <c r="F174" i="18" s="1"/>
  <c r="CC190" i="7"/>
  <c r="CC7" i="7"/>
  <c r="CC199" i="7"/>
  <c r="CC63" i="7"/>
  <c r="CC95" i="7"/>
  <c r="CC127" i="7"/>
  <c r="CC159" i="7"/>
  <c r="CC191" i="7"/>
  <c r="CC37" i="7"/>
  <c r="CC12" i="7"/>
  <c r="CC44" i="7"/>
  <c r="CC76" i="7"/>
  <c r="CC108" i="7"/>
  <c r="CC140" i="7"/>
  <c r="CC172" i="7"/>
  <c r="CC65" i="7"/>
  <c r="CC97" i="7"/>
  <c r="CC129" i="7"/>
  <c r="CC161" i="7"/>
  <c r="CC193" i="7"/>
  <c r="CC26" i="7"/>
  <c r="CC58" i="7"/>
  <c r="CC90" i="7"/>
  <c r="F90" i="18" s="1"/>
  <c r="CC122" i="7"/>
  <c r="F122" i="18" s="1"/>
  <c r="CC154" i="7"/>
  <c r="F154" i="18" s="1"/>
  <c r="CC186" i="7"/>
  <c r="CC5" i="7"/>
  <c r="CC15" i="7"/>
  <c r="CC39" i="7"/>
  <c r="F39" i="18" s="1"/>
  <c r="CC71" i="7"/>
  <c r="CC103" i="7"/>
  <c r="CC135" i="7"/>
  <c r="CC167" i="7"/>
  <c r="CC13" i="7"/>
  <c r="CC45" i="7"/>
  <c r="CC20" i="7"/>
  <c r="CC52" i="7"/>
  <c r="CC84" i="7"/>
  <c r="CC116" i="7"/>
  <c r="CC148" i="7"/>
  <c r="CC180" i="7"/>
  <c r="CC73" i="7"/>
  <c r="CC105" i="7"/>
  <c r="CC137" i="7"/>
  <c r="CC169" i="7"/>
  <c r="CC201" i="7"/>
  <c r="CC34" i="7"/>
  <c r="F34" i="18" s="1"/>
  <c r="CC66" i="7"/>
  <c r="CC98" i="7"/>
  <c r="F98" i="18" s="1"/>
  <c r="CC130" i="7"/>
  <c r="F130" i="18" s="1"/>
  <c r="CC162" i="7"/>
  <c r="F162" i="18" s="1"/>
  <c r="CC194" i="7"/>
  <c r="F194" i="18" s="1"/>
  <c r="CC23" i="7"/>
  <c r="CC47" i="7"/>
  <c r="CC79" i="7"/>
  <c r="CC111" i="7"/>
  <c r="CC143" i="7"/>
  <c r="CC175" i="7"/>
  <c r="CC21" i="7"/>
  <c r="CC53" i="7"/>
  <c r="CC28" i="7"/>
  <c r="CC60" i="7"/>
  <c r="CC92" i="7"/>
  <c r="CC124" i="7"/>
  <c r="CC156" i="7"/>
  <c r="CC188" i="7"/>
  <c r="CC81" i="7"/>
  <c r="CC113" i="7"/>
  <c r="CC145" i="7"/>
  <c r="CC177" i="7"/>
  <c r="CC10" i="7"/>
  <c r="CC42" i="7"/>
  <c r="F42" i="18" s="1"/>
  <c r="CC74" i="7"/>
  <c r="F74" i="18" s="1"/>
  <c r="CC106" i="7"/>
  <c r="F106" i="18" s="1"/>
  <c r="CC138" i="7"/>
  <c r="F138" i="18" s="1"/>
  <c r="CC170" i="7"/>
  <c r="CC202" i="7"/>
  <c r="CC31" i="7"/>
  <c r="CC55" i="7"/>
  <c r="CC87" i="7"/>
  <c r="CC119" i="7"/>
  <c r="CC151" i="7"/>
  <c r="CC183" i="7"/>
  <c r="CC29" i="7"/>
  <c r="CC203" i="7"/>
  <c r="CC36" i="7"/>
  <c r="CC68" i="7"/>
  <c r="CC100" i="7"/>
  <c r="CC132" i="7"/>
  <c r="CC164" i="7"/>
  <c r="CC196" i="7"/>
  <c r="CC89" i="7"/>
  <c r="CC121" i="7"/>
  <c r="CC153" i="7"/>
  <c r="CC185" i="7"/>
  <c r="CC18" i="7"/>
  <c r="CC50" i="7"/>
  <c r="CC82" i="7"/>
  <c r="F82" i="18" s="1"/>
  <c r="CC114" i="7"/>
  <c r="F114" i="18" s="1"/>
  <c r="CC146" i="7"/>
  <c r="F146" i="18" s="1"/>
  <c r="CC178" i="7"/>
  <c r="F178" i="18" s="1"/>
  <c r="CC4" i="7"/>
  <c r="G2" i="21"/>
  <c r="AH204" i="18"/>
  <c r="AB196" i="17"/>
  <c r="T163" i="17"/>
  <c r="AK204" i="18"/>
  <c r="AA200" i="17"/>
  <c r="AB190" i="17"/>
  <c r="AB194" i="17"/>
  <c r="AB186" i="17"/>
  <c r="Z125" i="17"/>
  <c r="Z193" i="17"/>
  <c r="Z201" i="17"/>
  <c r="X197" i="17"/>
  <c r="X157" i="17"/>
  <c r="W201" i="17"/>
  <c r="W196" i="17"/>
  <c r="Q167" i="17"/>
  <c r="P175" i="17"/>
  <c r="N189" i="17"/>
  <c r="J147" i="17"/>
  <c r="J167" i="17"/>
  <c r="I187" i="17"/>
  <c r="K194" i="17"/>
  <c r="K178" i="17"/>
  <c r="I171" i="17"/>
  <c r="E189" i="17"/>
  <c r="C152" i="17"/>
  <c r="G222" i="7"/>
  <c r="E178" i="17"/>
  <c r="E181" i="17"/>
  <c r="D192" i="17"/>
  <c r="D200" i="17"/>
  <c r="H221" i="7"/>
  <c r="P223" i="7"/>
  <c r="L185" i="17"/>
  <c r="AF222" i="7"/>
  <c r="AB182" i="17"/>
  <c r="AB222" i="7"/>
  <c r="X191" i="17"/>
  <c r="X199" i="17"/>
  <c r="X222" i="7"/>
  <c r="T155" i="17"/>
  <c r="T198" i="17"/>
  <c r="T222" i="7"/>
  <c r="P176" i="17"/>
  <c r="O222" i="7"/>
  <c r="K160" i="17"/>
  <c r="K169" i="17"/>
  <c r="BF204" i="18"/>
  <c r="BB204" i="18"/>
  <c r="AI221" i="7"/>
  <c r="AE221" i="7"/>
  <c r="AA192" i="17"/>
  <c r="W221" i="7"/>
  <c r="S165" i="17"/>
  <c r="S191" i="17"/>
  <c r="R221" i="7"/>
  <c r="N192" i="17"/>
  <c r="N221" i="7"/>
  <c r="J198" i="17"/>
  <c r="J199" i="17"/>
  <c r="E160" i="17"/>
  <c r="I221" i="7"/>
  <c r="Y190" i="17"/>
  <c r="Q154" i="17"/>
  <c r="L193" i="17"/>
  <c r="G155" i="17"/>
  <c r="C135" i="17"/>
  <c r="F196" i="17"/>
  <c r="W161" i="17"/>
  <c r="J145" i="17"/>
  <c r="BP204" i="18"/>
  <c r="U224" i="7"/>
  <c r="Q188" i="17"/>
  <c r="Q184" i="17"/>
  <c r="Q192" i="17"/>
  <c r="Q196" i="17"/>
  <c r="AJ223" i="7"/>
  <c r="AB223" i="7"/>
  <c r="X187" i="17"/>
  <c r="X168" i="17"/>
  <c r="X189" i="17"/>
  <c r="X223" i="7"/>
  <c r="T123" i="17"/>
  <c r="T171" i="17"/>
  <c r="T162" i="17"/>
  <c r="T173" i="17"/>
  <c r="AA204" i="18"/>
  <c r="O223" i="7"/>
  <c r="K149" i="17"/>
  <c r="K166" i="17"/>
  <c r="K173" i="17"/>
  <c r="K144" i="17"/>
  <c r="K181" i="17"/>
  <c r="BJ204" i="18"/>
  <c r="AT204" i="18"/>
  <c r="AM222" i="7"/>
  <c r="AE222" i="7"/>
  <c r="AA142" i="17"/>
  <c r="AA151" i="17"/>
  <c r="AA160" i="17"/>
  <c r="AA165" i="17"/>
  <c r="AA170" i="17"/>
  <c r="AA175" i="17"/>
  <c r="AA176" i="17"/>
  <c r="AA126" i="17"/>
  <c r="AA163" i="17"/>
  <c r="W222" i="7"/>
  <c r="S183" i="17"/>
  <c r="S179" i="17"/>
  <c r="S146" i="17"/>
  <c r="S147" i="17"/>
  <c r="S175" i="17"/>
  <c r="S199" i="17"/>
  <c r="R222" i="7"/>
  <c r="N181" i="17"/>
  <c r="N179" i="17"/>
  <c r="N195" i="17"/>
  <c r="E114" i="17"/>
  <c r="E172" i="17"/>
  <c r="E186" i="17"/>
  <c r="E167" i="17"/>
  <c r="E162" i="17"/>
  <c r="E197" i="17"/>
  <c r="AL221" i="7"/>
  <c r="D184" i="17"/>
  <c r="BO204" i="18"/>
  <c r="AO204" i="18"/>
  <c r="L204" i="18"/>
  <c r="N200" i="17"/>
  <c r="Y198" i="17"/>
  <c r="N197" i="17"/>
  <c r="I195" i="17"/>
  <c r="S189" i="17"/>
  <c r="S187" i="17"/>
  <c r="T184" i="17"/>
  <c r="J183" i="17"/>
  <c r="N180" i="17"/>
  <c r="K172" i="17"/>
  <c r="J170" i="17"/>
  <c r="G168" i="17"/>
  <c r="Q166" i="17"/>
  <c r="D159" i="17"/>
  <c r="AA156" i="17"/>
  <c r="AN223" i="7"/>
  <c r="AF223" i="7"/>
  <c r="AB95" i="17"/>
  <c r="AB148" i="17"/>
  <c r="AB161" i="17"/>
  <c r="AB164" i="17"/>
  <c r="AB178" i="17"/>
  <c r="AB180" i="17"/>
  <c r="AB181" i="17"/>
  <c r="AB153" i="17"/>
  <c r="AB173" i="17"/>
  <c r="AB155" i="17"/>
  <c r="AB177" i="17"/>
  <c r="AB198" i="17"/>
  <c r="T223" i="7"/>
  <c r="P129" i="17"/>
  <c r="P145" i="17"/>
  <c r="P138" i="17"/>
  <c r="P157" i="17"/>
  <c r="P182" i="17"/>
  <c r="P194" i="17"/>
  <c r="J223" i="7"/>
  <c r="F150" i="17"/>
  <c r="F154" i="17"/>
  <c r="F176" i="17"/>
  <c r="F188" i="17"/>
  <c r="AI222" i="7"/>
  <c r="AA222" i="7"/>
  <c r="W150" i="17"/>
  <c r="W186" i="17"/>
  <c r="W188" i="17"/>
  <c r="W185" i="17"/>
  <c r="N222" i="7"/>
  <c r="J168" i="17"/>
  <c r="J182" i="17"/>
  <c r="J184" i="17"/>
  <c r="J176" i="17"/>
  <c r="J191" i="17"/>
  <c r="J193" i="17"/>
  <c r="J200" i="17"/>
  <c r="J201" i="17"/>
  <c r="AP221" i="7"/>
  <c r="AH221" i="7"/>
  <c r="AD221" i="7"/>
  <c r="Z169" i="17"/>
  <c r="Z174" i="17"/>
  <c r="V221" i="7"/>
  <c r="R158" i="17"/>
  <c r="Q221" i="7"/>
  <c r="M65" i="17"/>
  <c r="AX204" i="18"/>
  <c r="R204" i="18"/>
  <c r="L201" i="17"/>
  <c r="Q200" i="17"/>
  <c r="S197" i="17"/>
  <c r="N196" i="17"/>
  <c r="S195" i="17"/>
  <c r="E194" i="17"/>
  <c r="W193" i="17"/>
  <c r="J192" i="17"/>
  <c r="J190" i="17"/>
  <c r="AA184" i="17"/>
  <c r="Q180" i="17"/>
  <c r="I179" i="17"/>
  <c r="W177" i="17"/>
  <c r="F174" i="17"/>
  <c r="P172" i="17"/>
  <c r="S170" i="17"/>
  <c r="S168" i="17"/>
  <c r="N164" i="17"/>
  <c r="J159" i="17"/>
  <c r="N148" i="17"/>
  <c r="E113" i="17"/>
  <c r="AB135" i="17"/>
  <c r="X143" i="17"/>
  <c r="T151" i="17"/>
  <c r="P132" i="17"/>
  <c r="K177" i="17"/>
  <c r="F161" i="17"/>
  <c r="E81" i="17"/>
  <c r="W178" i="17"/>
  <c r="S181" i="17"/>
  <c r="E170" i="17"/>
  <c r="Q193" i="17"/>
  <c r="Q201" i="17"/>
  <c r="T200" i="17"/>
  <c r="F200" i="17"/>
  <c r="P199" i="17"/>
  <c r="P198" i="17"/>
  <c r="AB197" i="17"/>
  <c r="K197" i="17"/>
  <c r="T190" i="17"/>
  <c r="AB188" i="17"/>
  <c r="P186" i="17"/>
  <c r="Q185" i="17"/>
  <c r="F184" i="17"/>
  <c r="P183" i="17"/>
  <c r="T182" i="17"/>
  <c r="X181" i="17"/>
  <c r="F180" i="17"/>
  <c r="P178" i="17"/>
  <c r="Q177" i="17"/>
  <c r="T174" i="17"/>
  <c r="K171" i="17"/>
  <c r="T169" i="17"/>
  <c r="X166" i="17"/>
  <c r="K165" i="17"/>
  <c r="X158" i="17"/>
  <c r="T153" i="17"/>
  <c r="X152" i="17"/>
  <c r="P143" i="17"/>
  <c r="F141" i="17"/>
  <c r="K131" i="17"/>
  <c r="K154" i="17"/>
  <c r="P152" i="17"/>
  <c r="T144" i="17"/>
  <c r="L221" i="7"/>
  <c r="H101" i="17"/>
  <c r="X195" i="17"/>
  <c r="W194" i="17"/>
  <c r="T192" i="17"/>
  <c r="F192" i="17"/>
  <c r="P191" i="17"/>
  <c r="P190" i="17"/>
  <c r="AB189" i="17"/>
  <c r="K189" i="17"/>
  <c r="N188" i="17"/>
  <c r="N187" i="17"/>
  <c r="K186" i="17"/>
  <c r="Z185" i="17"/>
  <c r="J185" i="17"/>
  <c r="N184" i="17"/>
  <c r="X183" i="17"/>
  <c r="Y182" i="17"/>
  <c r="W180" i="17"/>
  <c r="X179" i="17"/>
  <c r="T176" i="17"/>
  <c r="F175" i="17"/>
  <c r="P174" i="17"/>
  <c r="N173" i="17"/>
  <c r="X172" i="17"/>
  <c r="AB171" i="17"/>
  <c r="N168" i="17"/>
  <c r="X167" i="17"/>
  <c r="F166" i="17"/>
  <c r="W164" i="17"/>
  <c r="AA162" i="17"/>
  <c r="S159" i="17"/>
  <c r="J158" i="17"/>
  <c r="AB157" i="17"/>
  <c r="T156" i="17"/>
  <c r="AB154" i="17"/>
  <c r="N153" i="17"/>
  <c r="AA149" i="17"/>
  <c r="G148" i="17"/>
  <c r="J146" i="17"/>
  <c r="W142" i="17"/>
  <c r="N128" i="17"/>
  <c r="AA119" i="17"/>
  <c r="S110" i="17"/>
  <c r="AA104" i="17"/>
  <c r="AA143" i="17"/>
  <c r="AA144" i="17"/>
  <c r="AA109" i="17"/>
  <c r="AA159" i="17"/>
  <c r="W123" i="17"/>
  <c r="W130" i="17"/>
  <c r="W148" i="17"/>
  <c r="S113" i="17"/>
  <c r="S99" i="17"/>
  <c r="S149" i="17"/>
  <c r="N112" i="17"/>
  <c r="N137" i="17"/>
  <c r="N104" i="17"/>
  <c r="N142" i="17"/>
  <c r="N161" i="17"/>
  <c r="N162" i="17"/>
  <c r="J117" i="17"/>
  <c r="J136" i="17"/>
  <c r="J143" i="17"/>
  <c r="J153" i="17"/>
  <c r="J157" i="17"/>
  <c r="E31" i="17"/>
  <c r="E127" i="17"/>
  <c r="E116" i="17"/>
  <c r="E126" i="17"/>
  <c r="E144" i="17"/>
  <c r="E125" i="17"/>
  <c r="V204" i="18"/>
  <c r="AB110" i="17"/>
  <c r="AB107" i="17"/>
  <c r="AB127" i="17"/>
  <c r="X124" i="17"/>
  <c r="X134" i="17"/>
  <c r="X145" i="17"/>
  <c r="X108" i="17"/>
  <c r="X140" i="17"/>
  <c r="X146" i="17"/>
  <c r="T99" i="17"/>
  <c r="T92" i="17"/>
  <c r="T122" i="17"/>
  <c r="T133" i="17"/>
  <c r="T139" i="17"/>
  <c r="T154" i="17"/>
  <c r="T160" i="17"/>
  <c r="P94" i="17"/>
  <c r="P124" i="17"/>
  <c r="P150" i="17"/>
  <c r="P155" i="17"/>
  <c r="K86" i="17"/>
  <c r="K115" i="17"/>
  <c r="K112" i="17"/>
  <c r="K151" i="17"/>
  <c r="K156" i="17"/>
  <c r="K163" i="17"/>
  <c r="F57" i="17"/>
  <c r="F142" i="17"/>
  <c r="F152" i="17"/>
  <c r="F164" i="17"/>
  <c r="F165" i="17"/>
  <c r="E196" i="17"/>
  <c r="E188" i="17"/>
  <c r="E173" i="17"/>
  <c r="E164" i="17"/>
  <c r="E122" i="17"/>
  <c r="E107" i="17"/>
  <c r="Z157" i="17"/>
  <c r="Z147" i="17"/>
  <c r="R175" i="17"/>
  <c r="R121" i="17"/>
  <c r="M154" i="17"/>
  <c r="M111" i="17"/>
  <c r="I176" i="17"/>
  <c r="D161" i="17"/>
  <c r="Y174" i="17"/>
  <c r="Q155" i="17"/>
  <c r="L173" i="17"/>
  <c r="C154" i="17"/>
  <c r="T120" i="17"/>
  <c r="X118" i="17"/>
  <c r="T102" i="17"/>
  <c r="N101" i="17"/>
  <c r="T97" i="17"/>
  <c r="AB93" i="17"/>
  <c r="CB204" i="18"/>
  <c r="CA204" i="18"/>
  <c r="BW204" i="18"/>
  <c r="BV204" i="18"/>
  <c r="BU204" i="18"/>
  <c r="BT204" i="18"/>
  <c r="BS204" i="18"/>
  <c r="BR204" i="18"/>
  <c r="BQ204" i="18"/>
  <c r="O140" i="17"/>
  <c r="O358" i="17"/>
  <c r="O235" i="17"/>
  <c r="H276" i="17"/>
  <c r="H361" i="17"/>
  <c r="H37" i="17"/>
  <c r="H121" i="17"/>
  <c r="H181" i="17"/>
  <c r="H212" i="17"/>
  <c r="H297" i="17"/>
  <c r="H383" i="17"/>
  <c r="H58" i="17"/>
  <c r="H137" i="17"/>
  <c r="H193" i="17"/>
  <c r="H233" i="17"/>
  <c r="H404" i="17"/>
  <c r="H153" i="17"/>
  <c r="H255" i="17"/>
  <c r="H15" i="17"/>
  <c r="H169" i="17"/>
  <c r="H79" i="17"/>
  <c r="O204" i="18"/>
  <c r="H319" i="17"/>
  <c r="I220" i="7"/>
  <c r="BI204" i="18"/>
  <c r="BA204" i="18"/>
  <c r="AP204" i="18"/>
  <c r="AI204" i="18"/>
  <c r="Z204" i="18"/>
  <c r="M204" i="18"/>
  <c r="X201" i="17"/>
  <c r="P201" i="17"/>
  <c r="E201" i="17"/>
  <c r="AB200" i="17"/>
  <c r="S200" i="17"/>
  <c r="K200" i="17"/>
  <c r="E200" i="17"/>
  <c r="W199" i="17"/>
  <c r="K199" i="17"/>
  <c r="X198" i="17"/>
  <c r="K198" i="17"/>
  <c r="AA197" i="17"/>
  <c r="Q197" i="17"/>
  <c r="F197" i="17"/>
  <c r="T196" i="17"/>
  <c r="J196" i="17"/>
  <c r="W195" i="17"/>
  <c r="J195" i="17"/>
  <c r="T194" i="17"/>
  <c r="F194" i="17"/>
  <c r="X193" i="17"/>
  <c r="P193" i="17"/>
  <c r="E193" i="17"/>
  <c r="AB192" i="17"/>
  <c r="S192" i="17"/>
  <c r="K192" i="17"/>
  <c r="E192" i="17"/>
  <c r="W191" i="17"/>
  <c r="K191" i="17"/>
  <c r="X190" i="17"/>
  <c r="K190" i="17"/>
  <c r="AA189" i="17"/>
  <c r="Q189" i="17"/>
  <c r="F189" i="17"/>
  <c r="T188" i="17"/>
  <c r="J188" i="17"/>
  <c r="W187" i="17"/>
  <c r="J187" i="17"/>
  <c r="T186" i="17"/>
  <c r="F186" i="17"/>
  <c r="X185" i="17"/>
  <c r="P185" i="17"/>
  <c r="E185" i="17"/>
  <c r="AB184" i="17"/>
  <c r="S184" i="17"/>
  <c r="K184" i="17"/>
  <c r="E184" i="17"/>
  <c r="W183" i="17"/>
  <c r="K183" i="17"/>
  <c r="X182" i="17"/>
  <c r="K182" i="17"/>
  <c r="AA181" i="17"/>
  <c r="Q181" i="17"/>
  <c r="F181" i="17"/>
  <c r="T180" i="17"/>
  <c r="J180" i="17"/>
  <c r="W179" i="17"/>
  <c r="J179" i="17"/>
  <c r="T178" i="17"/>
  <c r="F178" i="17"/>
  <c r="S177" i="17"/>
  <c r="J177" i="17"/>
  <c r="Q176" i="17"/>
  <c r="J174" i="17"/>
  <c r="X173" i="17"/>
  <c r="W172" i="17"/>
  <c r="F172" i="17"/>
  <c r="X171" i="17"/>
  <c r="J171" i="17"/>
  <c r="P170" i="17"/>
  <c r="P169" i="17"/>
  <c r="W168" i="17"/>
  <c r="M168" i="17"/>
  <c r="T167" i="17"/>
  <c r="F167" i="17"/>
  <c r="AB166" i="17"/>
  <c r="P166" i="17"/>
  <c r="W165" i="17"/>
  <c r="J165" i="17"/>
  <c r="AA164" i="17"/>
  <c r="K164" i="17"/>
  <c r="P163" i="17"/>
  <c r="AB162" i="17"/>
  <c r="S162" i="17"/>
  <c r="T161" i="17"/>
  <c r="W160" i="17"/>
  <c r="J160" i="17"/>
  <c r="AB159" i="17"/>
  <c r="P159" i="17"/>
  <c r="S158" i="17"/>
  <c r="F158" i="17"/>
  <c r="N157" i="17"/>
  <c r="N156" i="17"/>
  <c r="F155" i="17"/>
  <c r="X154" i="17"/>
  <c r="E154" i="17"/>
  <c r="X153" i="17"/>
  <c r="K153" i="17"/>
  <c r="AB152" i="17"/>
  <c r="N152" i="17"/>
  <c r="P151" i="17"/>
  <c r="T150" i="17"/>
  <c r="E150" i="17"/>
  <c r="X149" i="17"/>
  <c r="F149" i="17"/>
  <c r="X148" i="17"/>
  <c r="K148" i="17"/>
  <c r="AA147" i="17"/>
  <c r="P147" i="17"/>
  <c r="AB146" i="17"/>
  <c r="K146" i="17"/>
  <c r="AA145" i="17"/>
  <c r="K145" i="17"/>
  <c r="AB144" i="17"/>
  <c r="P144" i="17"/>
  <c r="S143" i="17"/>
  <c r="E143" i="17"/>
  <c r="X142" i="17"/>
  <c r="J142" i="17"/>
  <c r="F140" i="17"/>
  <c r="AB139" i="17"/>
  <c r="W137" i="17"/>
  <c r="K135" i="17"/>
  <c r="AA134" i="17"/>
  <c r="E133" i="17"/>
  <c r="S132" i="17"/>
  <c r="E130" i="17"/>
  <c r="W129" i="17"/>
  <c r="K127" i="17"/>
  <c r="K125" i="17"/>
  <c r="AB122" i="17"/>
  <c r="E118" i="17"/>
  <c r="P116" i="17"/>
  <c r="N115" i="17"/>
  <c r="N114" i="17"/>
  <c r="T111" i="17"/>
  <c r="F103" i="17"/>
  <c r="H340" i="17"/>
  <c r="AB12" i="17"/>
  <c r="AB92" i="17"/>
  <c r="AB96" i="17"/>
  <c r="AB100" i="17"/>
  <c r="AB104" i="17"/>
  <c r="AB39" i="17"/>
  <c r="AB89" i="17"/>
  <c r="AB90" i="17"/>
  <c r="AB102" i="17"/>
  <c r="AB106" i="17"/>
  <c r="AB112" i="17"/>
  <c r="AB118" i="17"/>
  <c r="AB121" i="17"/>
  <c r="AB125" i="17"/>
  <c r="AB132" i="17"/>
  <c r="AB134" i="17"/>
  <c r="AB136" i="17"/>
  <c r="AB138" i="17"/>
  <c r="AB140" i="17"/>
  <c r="AB64" i="17"/>
  <c r="AB73" i="17"/>
  <c r="AB81" i="17"/>
  <c r="AB82" i="17"/>
  <c r="AB97" i="17"/>
  <c r="AB98" i="17"/>
  <c r="AB99" i="17"/>
  <c r="AB103" i="17"/>
  <c r="AB108" i="17"/>
  <c r="AB115" i="17"/>
  <c r="AB117" i="17"/>
  <c r="AB120" i="17"/>
  <c r="AB123" i="17"/>
  <c r="AB141" i="17"/>
  <c r="AB101" i="17"/>
  <c r="AB116" i="17"/>
  <c r="AB126" i="17"/>
  <c r="AB142" i="17"/>
  <c r="AB143" i="17"/>
  <c r="AB147" i="17"/>
  <c r="AB158" i="17"/>
  <c r="AB165" i="17"/>
  <c r="AB168" i="17"/>
  <c r="AB169" i="17"/>
  <c r="AB170" i="17"/>
  <c r="AB175" i="17"/>
  <c r="AB179" i="17"/>
  <c r="AB183" i="17"/>
  <c r="AB187" i="17"/>
  <c r="AB191" i="17"/>
  <c r="AB195" i="17"/>
  <c r="AB199" i="17"/>
  <c r="AB35" i="17"/>
  <c r="AB111" i="17"/>
  <c r="AB129" i="17"/>
  <c r="AB133" i="17"/>
  <c r="AB145" i="17"/>
  <c r="AB151" i="17"/>
  <c r="AB156" i="17"/>
  <c r="AB163" i="17"/>
  <c r="AB176" i="17"/>
  <c r="AB113" i="17"/>
  <c r="AB114" i="17"/>
  <c r="AB128" i="17"/>
  <c r="AB131" i="17"/>
  <c r="AB137" i="17"/>
  <c r="T81" i="17"/>
  <c r="T89" i="17"/>
  <c r="T93" i="17"/>
  <c r="T94" i="17"/>
  <c r="T96" i="17"/>
  <c r="T101" i="17"/>
  <c r="T104" i="17"/>
  <c r="T73" i="17"/>
  <c r="T82" i="17"/>
  <c r="T95" i="17"/>
  <c r="T114" i="17"/>
  <c r="T119" i="17"/>
  <c r="T132" i="17"/>
  <c r="T134" i="17"/>
  <c r="T138" i="17"/>
  <c r="T140" i="17"/>
  <c r="T70" i="17"/>
  <c r="T106" i="17"/>
  <c r="T112" i="17"/>
  <c r="T115" i="17"/>
  <c r="T118" i="17"/>
  <c r="T121" i="17"/>
  <c r="T129" i="17"/>
  <c r="T137" i="17"/>
  <c r="T141" i="17"/>
  <c r="T59" i="17"/>
  <c r="T90" i="17"/>
  <c r="T103" i="17"/>
  <c r="T110" i="17"/>
  <c r="T128" i="17"/>
  <c r="T142" i="17"/>
  <c r="T157" i="17"/>
  <c r="T158" i="17"/>
  <c r="T165" i="17"/>
  <c r="T168" i="17"/>
  <c r="T170" i="17"/>
  <c r="T175" i="17"/>
  <c r="T177" i="17"/>
  <c r="T179" i="17"/>
  <c r="T183" i="17"/>
  <c r="T185" i="17"/>
  <c r="T187" i="17"/>
  <c r="T191" i="17"/>
  <c r="T193" i="17"/>
  <c r="T195" i="17"/>
  <c r="T199" i="17"/>
  <c r="T201" i="17"/>
  <c r="T57" i="17"/>
  <c r="T98" i="17"/>
  <c r="T113" i="17"/>
  <c r="T117" i="17"/>
  <c r="T127" i="17"/>
  <c r="T131" i="17"/>
  <c r="T136" i="17"/>
  <c r="T143" i="17"/>
  <c r="T149" i="17"/>
  <c r="T164" i="17"/>
  <c r="T172" i="17"/>
  <c r="T100" i="17"/>
  <c r="T107" i="17"/>
  <c r="T108" i="17"/>
  <c r="T125" i="17"/>
  <c r="T126" i="17"/>
  <c r="T130" i="17"/>
  <c r="T135" i="17"/>
  <c r="F87" i="17"/>
  <c r="F91" i="17"/>
  <c r="F100" i="17"/>
  <c r="F50" i="17"/>
  <c r="F60" i="17"/>
  <c r="F83" i="17"/>
  <c r="F84" i="17"/>
  <c r="F85" i="17"/>
  <c r="F92" i="17"/>
  <c r="F94" i="17"/>
  <c r="F118" i="17"/>
  <c r="F122" i="17"/>
  <c r="F125" i="17"/>
  <c r="F126" i="17"/>
  <c r="F127" i="17"/>
  <c r="F128" i="17"/>
  <c r="F130" i="17"/>
  <c r="F131" i="17"/>
  <c r="F135" i="17"/>
  <c r="F139" i="17"/>
  <c r="F95" i="17"/>
  <c r="F105" i="17"/>
  <c r="F108" i="17"/>
  <c r="F111" i="17"/>
  <c r="F112" i="17"/>
  <c r="F123" i="17"/>
  <c r="F136" i="17"/>
  <c r="F97" i="17"/>
  <c r="F99" i="17"/>
  <c r="F107" i="17"/>
  <c r="F116" i="17"/>
  <c r="F129" i="17"/>
  <c r="F143" i="17"/>
  <c r="F153" i="17"/>
  <c r="F156" i="17"/>
  <c r="F160" i="17"/>
  <c r="F162" i="17"/>
  <c r="F168" i="17"/>
  <c r="F171" i="17"/>
  <c r="F177" i="17"/>
  <c r="F185" i="17"/>
  <c r="F193" i="17"/>
  <c r="F201" i="17"/>
  <c r="J220" i="7"/>
  <c r="F102" i="17"/>
  <c r="F109" i="17"/>
  <c r="F119" i="17"/>
  <c r="F120" i="17"/>
  <c r="F133" i="17"/>
  <c r="F138" i="17"/>
  <c r="F145" i="17"/>
  <c r="F148" i="17"/>
  <c r="F151" i="17"/>
  <c r="F163" i="17"/>
  <c r="F169" i="17"/>
  <c r="F173" i="17"/>
  <c r="F69" i="17"/>
  <c r="F93" i="17"/>
  <c r="F124" i="17"/>
  <c r="F132" i="17"/>
  <c r="F137" i="17"/>
  <c r="BM204" i="18"/>
  <c r="BE204" i="18"/>
  <c r="AP222" i="7"/>
  <c r="AS204" i="18"/>
  <c r="AL222" i="7"/>
  <c r="AH222" i="7"/>
  <c r="AD222" i="7"/>
  <c r="Z111" i="17"/>
  <c r="Z129" i="17"/>
  <c r="Z104" i="17"/>
  <c r="Z115" i="17"/>
  <c r="Z148" i="17"/>
  <c r="Z161" i="17"/>
  <c r="Z116" i="17"/>
  <c r="Z136" i="17"/>
  <c r="V222" i="7"/>
  <c r="R133" i="17"/>
  <c r="R122" i="17"/>
  <c r="R126" i="17"/>
  <c r="R176" i="17"/>
  <c r="R184" i="17"/>
  <c r="R192" i="17"/>
  <c r="R200" i="17"/>
  <c r="R153" i="17"/>
  <c r="R168" i="17"/>
  <c r="Q222" i="7"/>
  <c r="M81" i="17"/>
  <c r="M122" i="17"/>
  <c r="M125" i="17"/>
  <c r="M157" i="17"/>
  <c r="M176" i="17"/>
  <c r="M184" i="17"/>
  <c r="M192" i="17"/>
  <c r="M200" i="17"/>
  <c r="M222" i="7"/>
  <c r="I90" i="17"/>
  <c r="I122" i="17"/>
  <c r="I154" i="17"/>
  <c r="I110" i="17"/>
  <c r="I142" i="17"/>
  <c r="D95" i="17"/>
  <c r="D97" i="17"/>
  <c r="D129" i="17"/>
  <c r="D154" i="17"/>
  <c r="D127" i="17"/>
  <c r="AO221" i="7"/>
  <c r="AK221" i="7"/>
  <c r="AG221" i="7"/>
  <c r="AC221" i="7"/>
  <c r="Y98" i="17"/>
  <c r="Y137" i="17"/>
  <c r="Y94" i="17"/>
  <c r="Y144" i="17"/>
  <c r="Y96" i="17"/>
  <c r="Y160" i="17"/>
  <c r="U221" i="7"/>
  <c r="Q62" i="17"/>
  <c r="Q128" i="17"/>
  <c r="Q124" i="17"/>
  <c r="Q173" i="17"/>
  <c r="P221" i="7"/>
  <c r="L103" i="17"/>
  <c r="L166" i="17"/>
  <c r="L168" i="17"/>
  <c r="K221" i="7"/>
  <c r="G100" i="17"/>
  <c r="G106" i="17"/>
  <c r="G118" i="17"/>
  <c r="G164" i="17"/>
  <c r="G176" i="17"/>
  <c r="G184" i="17"/>
  <c r="G192" i="17"/>
  <c r="G200" i="17"/>
  <c r="G154" i="17"/>
  <c r="G172" i="17"/>
  <c r="C140" i="17"/>
  <c r="C176" i="17"/>
  <c r="C180" i="17"/>
  <c r="C184" i="17"/>
  <c r="C188" i="17"/>
  <c r="C192" i="17"/>
  <c r="C196" i="17"/>
  <c r="C200" i="17"/>
  <c r="C124" i="17"/>
  <c r="C155" i="17"/>
  <c r="C166" i="17"/>
  <c r="AY204" i="18"/>
  <c r="X50" i="17"/>
  <c r="X95" i="17"/>
  <c r="X99" i="17"/>
  <c r="X103" i="17"/>
  <c r="X105" i="17"/>
  <c r="X94" i="17"/>
  <c r="X110" i="17"/>
  <c r="X120" i="17"/>
  <c r="X122" i="17"/>
  <c r="X127" i="17"/>
  <c r="X130" i="17"/>
  <c r="X131" i="17"/>
  <c r="X133" i="17"/>
  <c r="X135" i="17"/>
  <c r="X139" i="17"/>
  <c r="X83" i="17"/>
  <c r="X93" i="17"/>
  <c r="X100" i="17"/>
  <c r="X101" i="17"/>
  <c r="X107" i="17"/>
  <c r="X109" i="17"/>
  <c r="X116" i="17"/>
  <c r="X119" i="17"/>
  <c r="X125" i="17"/>
  <c r="X126" i="17"/>
  <c r="X128" i="17"/>
  <c r="X136" i="17"/>
  <c r="X67" i="17"/>
  <c r="X92" i="17"/>
  <c r="X112" i="17"/>
  <c r="X129" i="17"/>
  <c r="X156" i="17"/>
  <c r="X160" i="17"/>
  <c r="X162" i="17"/>
  <c r="X164" i="17"/>
  <c r="X176" i="17"/>
  <c r="X184" i="17"/>
  <c r="X192" i="17"/>
  <c r="X200" i="17"/>
  <c r="AE204" i="18"/>
  <c r="X132" i="17"/>
  <c r="X137" i="17"/>
  <c r="X144" i="17"/>
  <c r="X147" i="17"/>
  <c r="X150" i="17"/>
  <c r="X159" i="17"/>
  <c r="X165" i="17"/>
  <c r="X170" i="17"/>
  <c r="X174" i="17"/>
  <c r="X177" i="17"/>
  <c r="X85" i="17"/>
  <c r="X106" i="17"/>
  <c r="X141" i="17"/>
  <c r="P24" i="17"/>
  <c r="P71" i="17"/>
  <c r="P84" i="17"/>
  <c r="P100" i="17"/>
  <c r="P76" i="17"/>
  <c r="P87" i="17"/>
  <c r="P91" i="17"/>
  <c r="P93" i="17"/>
  <c r="P102" i="17"/>
  <c r="P108" i="17"/>
  <c r="P112" i="17"/>
  <c r="P118" i="17"/>
  <c r="P126" i="17"/>
  <c r="P127" i="17"/>
  <c r="P128" i="17"/>
  <c r="P130" i="17"/>
  <c r="P131" i="17"/>
  <c r="P135" i="17"/>
  <c r="P139" i="17"/>
  <c r="P28" i="17"/>
  <c r="P51" i="17"/>
  <c r="P85" i="17"/>
  <c r="P92" i="17"/>
  <c r="P97" i="17"/>
  <c r="P99" i="17"/>
  <c r="P110" i="17"/>
  <c r="P120" i="17"/>
  <c r="P125" i="17"/>
  <c r="P136" i="17"/>
  <c r="P95" i="17"/>
  <c r="P105" i="17"/>
  <c r="P133" i="17"/>
  <c r="P137" i="17"/>
  <c r="P141" i="17"/>
  <c r="P153" i="17"/>
  <c r="P156" i="17"/>
  <c r="P160" i="17"/>
  <c r="P162" i="17"/>
  <c r="P164" i="17"/>
  <c r="P168" i="17"/>
  <c r="P173" i="17"/>
  <c r="P181" i="17"/>
  <c r="P189" i="17"/>
  <c r="P197" i="17"/>
  <c r="W204" i="18"/>
  <c r="P103" i="17"/>
  <c r="P106" i="17"/>
  <c r="P107" i="17"/>
  <c r="P140" i="17"/>
  <c r="P146" i="17"/>
  <c r="P148" i="17"/>
  <c r="P154" i="17"/>
  <c r="P161" i="17"/>
  <c r="P165" i="17"/>
  <c r="P171" i="17"/>
  <c r="P177" i="17"/>
  <c r="P109" i="17"/>
  <c r="P119" i="17"/>
  <c r="P134" i="17"/>
  <c r="K33" i="17"/>
  <c r="K92" i="17"/>
  <c r="K97" i="17"/>
  <c r="K99" i="17"/>
  <c r="K101" i="17"/>
  <c r="K98" i="17"/>
  <c r="K107" i="17"/>
  <c r="K110" i="17"/>
  <c r="K113" i="17"/>
  <c r="K132" i="17"/>
  <c r="K134" i="17"/>
  <c r="K138" i="17"/>
  <c r="K140" i="17"/>
  <c r="K9" i="17"/>
  <c r="K94" i="17"/>
  <c r="K100" i="17"/>
  <c r="K104" i="17"/>
  <c r="K114" i="17"/>
  <c r="K119" i="17"/>
  <c r="K121" i="17"/>
  <c r="K124" i="17"/>
  <c r="K129" i="17"/>
  <c r="K133" i="17"/>
  <c r="K137" i="17"/>
  <c r="K141" i="17"/>
  <c r="K37" i="17"/>
  <c r="K89" i="17"/>
  <c r="K93" i="17"/>
  <c r="K108" i="17"/>
  <c r="K117" i="17"/>
  <c r="K123" i="17"/>
  <c r="K136" i="17"/>
  <c r="K142" i="17"/>
  <c r="K155" i="17"/>
  <c r="K167" i="17"/>
  <c r="K168" i="17"/>
  <c r="K170" i="17"/>
  <c r="K179" i="17"/>
  <c r="K180" i="17"/>
  <c r="K187" i="17"/>
  <c r="K188" i="17"/>
  <c r="K195" i="17"/>
  <c r="K196" i="17"/>
  <c r="K118" i="17"/>
  <c r="K122" i="17"/>
  <c r="K130" i="17"/>
  <c r="K139" i="17"/>
  <c r="K143" i="17"/>
  <c r="K147" i="17"/>
  <c r="K152" i="17"/>
  <c r="K157" i="17"/>
  <c r="K158" i="17"/>
  <c r="K159" i="17"/>
  <c r="K162" i="17"/>
  <c r="K174" i="17"/>
  <c r="K175" i="17"/>
  <c r="K176" i="17"/>
  <c r="K95" i="17"/>
  <c r="K102" i="17"/>
  <c r="K111" i="17"/>
  <c r="K120" i="17"/>
  <c r="K128" i="17"/>
  <c r="E64" i="17"/>
  <c r="BN204" i="18"/>
  <c r="BC204" i="18"/>
  <c r="AW204" i="18"/>
  <c r="AM204" i="18"/>
  <c r="AD204" i="18"/>
  <c r="U204" i="18"/>
  <c r="AB201" i="17"/>
  <c r="S201" i="17"/>
  <c r="K201" i="17"/>
  <c r="W200" i="17"/>
  <c r="P200" i="17"/>
  <c r="I200" i="17"/>
  <c r="AA199" i="17"/>
  <c r="R199" i="17"/>
  <c r="F199" i="17"/>
  <c r="Z198" i="17"/>
  <c r="S198" i="17"/>
  <c r="F198" i="17"/>
  <c r="T197" i="17"/>
  <c r="L197" i="17"/>
  <c r="X196" i="17"/>
  <c r="P196" i="17"/>
  <c r="AA195" i="17"/>
  <c r="P195" i="17"/>
  <c r="F195" i="17"/>
  <c r="X194" i="17"/>
  <c r="N194" i="17"/>
  <c r="AB193" i="17"/>
  <c r="S193" i="17"/>
  <c r="K193" i="17"/>
  <c r="W192" i="17"/>
  <c r="P192" i="17"/>
  <c r="I192" i="17"/>
  <c r="AA191" i="17"/>
  <c r="R191" i="17"/>
  <c r="F191" i="17"/>
  <c r="Z190" i="17"/>
  <c r="S190" i="17"/>
  <c r="F190" i="17"/>
  <c r="T189" i="17"/>
  <c r="L189" i="17"/>
  <c r="X188" i="17"/>
  <c r="P188" i="17"/>
  <c r="AA187" i="17"/>
  <c r="P187" i="17"/>
  <c r="F187" i="17"/>
  <c r="X186" i="17"/>
  <c r="N186" i="17"/>
  <c r="AB185" i="17"/>
  <c r="S185" i="17"/>
  <c r="K185" i="17"/>
  <c r="W184" i="17"/>
  <c r="P184" i="17"/>
  <c r="I184" i="17"/>
  <c r="AA183" i="17"/>
  <c r="R183" i="17"/>
  <c r="F183" i="17"/>
  <c r="Z182" i="17"/>
  <c r="S182" i="17"/>
  <c r="F182" i="17"/>
  <c r="T181" i="17"/>
  <c r="L181" i="17"/>
  <c r="X180" i="17"/>
  <c r="P180" i="17"/>
  <c r="E180" i="17"/>
  <c r="AA179" i="17"/>
  <c r="P179" i="17"/>
  <c r="F179" i="17"/>
  <c r="X178" i="17"/>
  <c r="N178" i="17"/>
  <c r="Z177" i="17"/>
  <c r="L177" i="17"/>
  <c r="W176" i="17"/>
  <c r="N176" i="17"/>
  <c r="D176" i="17"/>
  <c r="X175" i="17"/>
  <c r="J175" i="17"/>
  <c r="AB174" i="17"/>
  <c r="S174" i="17"/>
  <c r="S173" i="17"/>
  <c r="AB172" i="17"/>
  <c r="N172" i="17"/>
  <c r="S171" i="17"/>
  <c r="W170" i="17"/>
  <c r="F170" i="17"/>
  <c r="X169" i="17"/>
  <c r="J169" i="17"/>
  <c r="Q168" i="17"/>
  <c r="I168" i="17"/>
  <c r="AB167" i="17"/>
  <c r="P167" i="17"/>
  <c r="T166" i="17"/>
  <c r="J166" i="17"/>
  <c r="R165" i="17"/>
  <c r="S164" i="17"/>
  <c r="X163" i="17"/>
  <c r="J163" i="17"/>
  <c r="Y162" i="17"/>
  <c r="J162" i="17"/>
  <c r="X161" i="17"/>
  <c r="K161" i="17"/>
  <c r="AB160" i="17"/>
  <c r="S160" i="17"/>
  <c r="T159" i="17"/>
  <c r="F159" i="17"/>
  <c r="AA158" i="17"/>
  <c r="P158" i="17"/>
  <c r="S157" i="17"/>
  <c r="F157" i="17"/>
  <c r="W156" i="17"/>
  <c r="J156" i="17"/>
  <c r="X155" i="17"/>
  <c r="J155" i="17"/>
  <c r="R154" i="17"/>
  <c r="J154" i="17"/>
  <c r="S153" i="17"/>
  <c r="T152" i="17"/>
  <c r="E152" i="17"/>
  <c r="X151" i="17"/>
  <c r="J151" i="17"/>
  <c r="AB150" i="17"/>
  <c r="K150" i="17"/>
  <c r="AB149" i="17"/>
  <c r="P149" i="17"/>
  <c r="T148" i="17"/>
  <c r="E148" i="17"/>
  <c r="T147" i="17"/>
  <c r="F147" i="17"/>
  <c r="T146" i="17"/>
  <c r="F146" i="17"/>
  <c r="T145" i="17"/>
  <c r="W144" i="17"/>
  <c r="F144" i="17"/>
  <c r="Z143" i="17"/>
  <c r="M143" i="17"/>
  <c r="P142" i="17"/>
  <c r="N141" i="17"/>
  <c r="X138" i="17"/>
  <c r="S136" i="17"/>
  <c r="F134" i="17"/>
  <c r="W133" i="17"/>
  <c r="N131" i="17"/>
  <c r="AB130" i="17"/>
  <c r="S128" i="17"/>
  <c r="K126" i="17"/>
  <c r="X121" i="17"/>
  <c r="AB119" i="17"/>
  <c r="E109" i="17"/>
  <c r="K106" i="17"/>
  <c r="R101" i="17"/>
  <c r="X97" i="17"/>
  <c r="K96" i="17"/>
  <c r="W88" i="17"/>
  <c r="AL204" i="18"/>
  <c r="AA62" i="17"/>
  <c r="AA78" i="17"/>
  <c r="AA98" i="17"/>
  <c r="AA86" i="17"/>
  <c r="AA97" i="17"/>
  <c r="AA99" i="17"/>
  <c r="AA108" i="17"/>
  <c r="AA115" i="17"/>
  <c r="AA117" i="17"/>
  <c r="AA123" i="17"/>
  <c r="AA141" i="17"/>
  <c r="AA76" i="17"/>
  <c r="AA110" i="17"/>
  <c r="AA111" i="17"/>
  <c r="AA113" i="17"/>
  <c r="AA122" i="17"/>
  <c r="AA127" i="17"/>
  <c r="AA129" i="17"/>
  <c r="AA130" i="17"/>
  <c r="AA131" i="17"/>
  <c r="AA133" i="17"/>
  <c r="AA135" i="17"/>
  <c r="AA137" i="17"/>
  <c r="AA139" i="17"/>
  <c r="AA102" i="17"/>
  <c r="AA106" i="17"/>
  <c r="AA121" i="17"/>
  <c r="AA125" i="17"/>
  <c r="AA132" i="17"/>
  <c r="AA136" i="17"/>
  <c r="AA140" i="17"/>
  <c r="AA150" i="17"/>
  <c r="AA152" i="17"/>
  <c r="AA154" i="17"/>
  <c r="AA155" i="17"/>
  <c r="AA157" i="17"/>
  <c r="AA166" i="17"/>
  <c r="AA167" i="17"/>
  <c r="AA172" i="17"/>
  <c r="AA174" i="17"/>
  <c r="AA177" i="17"/>
  <c r="AA178" i="17"/>
  <c r="AA180" i="17"/>
  <c r="AA182" i="17"/>
  <c r="AA185" i="17"/>
  <c r="AA186" i="17"/>
  <c r="AA188" i="17"/>
  <c r="AA190" i="17"/>
  <c r="AA193" i="17"/>
  <c r="AA194" i="17"/>
  <c r="AA196" i="17"/>
  <c r="AA198" i="17"/>
  <c r="AA201" i="17"/>
  <c r="AA94" i="17"/>
  <c r="AA101" i="17"/>
  <c r="AA114" i="17"/>
  <c r="AA124" i="17"/>
  <c r="AA128" i="17"/>
  <c r="AA138" i="17"/>
  <c r="AA146" i="17"/>
  <c r="AA148" i="17"/>
  <c r="AA153" i="17"/>
  <c r="AA161" i="17"/>
  <c r="AA168" i="17"/>
  <c r="AA169" i="17"/>
  <c r="AA171" i="17"/>
  <c r="AA173" i="17"/>
  <c r="AA96" i="17"/>
  <c r="AA105" i="17"/>
  <c r="W65" i="17"/>
  <c r="W68" i="17"/>
  <c r="W97" i="17"/>
  <c r="W102" i="17"/>
  <c r="W77" i="17"/>
  <c r="W100" i="17"/>
  <c r="W103" i="17"/>
  <c r="W104" i="17"/>
  <c r="W107" i="17"/>
  <c r="W109" i="17"/>
  <c r="W113" i="17"/>
  <c r="W116" i="17"/>
  <c r="W125" i="17"/>
  <c r="W126" i="17"/>
  <c r="W128" i="17"/>
  <c r="W136" i="17"/>
  <c r="W56" i="17"/>
  <c r="W80" i="17"/>
  <c r="W87" i="17"/>
  <c r="W91" i="17"/>
  <c r="W95" i="17"/>
  <c r="W96" i="17"/>
  <c r="W105" i="17"/>
  <c r="W114" i="17"/>
  <c r="W124" i="17"/>
  <c r="W132" i="17"/>
  <c r="W134" i="17"/>
  <c r="W138" i="17"/>
  <c r="W140" i="17"/>
  <c r="W111" i="17"/>
  <c r="W120" i="17"/>
  <c r="W131" i="17"/>
  <c r="W135" i="17"/>
  <c r="W139" i="17"/>
  <c r="W143" i="17"/>
  <c r="W145" i="17"/>
  <c r="W146" i="17"/>
  <c r="W147" i="17"/>
  <c r="W149" i="17"/>
  <c r="W151" i="17"/>
  <c r="W153" i="17"/>
  <c r="W159" i="17"/>
  <c r="W163" i="17"/>
  <c r="W169" i="17"/>
  <c r="W171" i="17"/>
  <c r="W173" i="17"/>
  <c r="W174" i="17"/>
  <c r="W181" i="17"/>
  <c r="W182" i="17"/>
  <c r="W189" i="17"/>
  <c r="W190" i="17"/>
  <c r="W197" i="17"/>
  <c r="W198" i="17"/>
  <c r="W112" i="17"/>
  <c r="W115" i="17"/>
  <c r="W141" i="17"/>
  <c r="W152" i="17"/>
  <c r="W154" i="17"/>
  <c r="W155" i="17"/>
  <c r="W157" i="17"/>
  <c r="W158" i="17"/>
  <c r="W162" i="17"/>
  <c r="W166" i="17"/>
  <c r="W167" i="17"/>
  <c r="W175" i="17"/>
  <c r="W52" i="17"/>
  <c r="W98" i="17"/>
  <c r="W117" i="17"/>
  <c r="W118" i="17"/>
  <c r="W127" i="17"/>
  <c r="S42" i="17"/>
  <c r="S98" i="17"/>
  <c r="S96" i="17"/>
  <c r="S101" i="17"/>
  <c r="S105" i="17"/>
  <c r="S106" i="17"/>
  <c r="S115" i="17"/>
  <c r="S121" i="17"/>
  <c r="S124" i="17"/>
  <c r="S129" i="17"/>
  <c r="S137" i="17"/>
  <c r="S141" i="17"/>
  <c r="S60" i="17"/>
  <c r="S75" i="17"/>
  <c r="S102" i="17"/>
  <c r="S108" i="17"/>
  <c r="S111" i="17"/>
  <c r="S117" i="17"/>
  <c r="S123" i="17"/>
  <c r="S127" i="17"/>
  <c r="S130" i="17"/>
  <c r="S131" i="17"/>
  <c r="S133" i="17"/>
  <c r="S135" i="17"/>
  <c r="S139" i="17"/>
  <c r="S86" i="17"/>
  <c r="S94" i="17"/>
  <c r="S104" i="17"/>
  <c r="S109" i="17"/>
  <c r="S114" i="17"/>
  <c r="S119" i="17"/>
  <c r="S134" i="17"/>
  <c r="S138" i="17"/>
  <c r="S144" i="17"/>
  <c r="S148" i="17"/>
  <c r="S150" i="17"/>
  <c r="S152" i="17"/>
  <c r="S154" i="17"/>
  <c r="S155" i="17"/>
  <c r="S161" i="17"/>
  <c r="S166" i="17"/>
  <c r="S167" i="17"/>
  <c r="S172" i="17"/>
  <c r="S178" i="17"/>
  <c r="S180" i="17"/>
  <c r="S186" i="17"/>
  <c r="S188" i="17"/>
  <c r="S194" i="17"/>
  <c r="S196" i="17"/>
  <c r="S116" i="17"/>
  <c r="S125" i="17"/>
  <c r="S126" i="17"/>
  <c r="S142" i="17"/>
  <c r="S145" i="17"/>
  <c r="S151" i="17"/>
  <c r="S156" i="17"/>
  <c r="S163" i="17"/>
  <c r="S169" i="17"/>
  <c r="S176" i="17"/>
  <c r="S122" i="17"/>
  <c r="S140" i="17"/>
  <c r="N88" i="17"/>
  <c r="N95" i="17"/>
  <c r="N102" i="17"/>
  <c r="N103" i="17"/>
  <c r="N105" i="17"/>
  <c r="N79" i="17"/>
  <c r="N80" i="17"/>
  <c r="N97" i="17"/>
  <c r="N111" i="17"/>
  <c r="N117" i="17"/>
  <c r="N120" i="17"/>
  <c r="N122" i="17"/>
  <c r="N123" i="17"/>
  <c r="N125" i="17"/>
  <c r="N136" i="17"/>
  <c r="N46" i="17"/>
  <c r="N98" i="17"/>
  <c r="N107" i="17"/>
  <c r="N109" i="17"/>
  <c r="N113" i="17"/>
  <c r="N116" i="17"/>
  <c r="N132" i="17"/>
  <c r="N134" i="17"/>
  <c r="N138" i="17"/>
  <c r="N140" i="17"/>
  <c r="N74" i="17"/>
  <c r="N96" i="17"/>
  <c r="N118" i="17"/>
  <c r="N126" i="17"/>
  <c r="N127" i="17"/>
  <c r="N130" i="17"/>
  <c r="N143" i="17"/>
  <c r="N145" i="17"/>
  <c r="N146" i="17"/>
  <c r="N147" i="17"/>
  <c r="N149" i="17"/>
  <c r="N151" i="17"/>
  <c r="N154" i="17"/>
  <c r="N158" i="17"/>
  <c r="N159" i="17"/>
  <c r="N163" i="17"/>
  <c r="N165" i="17"/>
  <c r="N169" i="17"/>
  <c r="N171" i="17"/>
  <c r="N174" i="17"/>
  <c r="N175" i="17"/>
  <c r="N177" i="17"/>
  <c r="N182" i="17"/>
  <c r="N183" i="17"/>
  <c r="N185" i="17"/>
  <c r="N190" i="17"/>
  <c r="N191" i="17"/>
  <c r="N193" i="17"/>
  <c r="N198" i="17"/>
  <c r="N199" i="17"/>
  <c r="N201" i="17"/>
  <c r="N90" i="17"/>
  <c r="N100" i="17"/>
  <c r="N135" i="17"/>
  <c r="N144" i="17"/>
  <c r="N150" i="17"/>
  <c r="N155" i="17"/>
  <c r="N160" i="17"/>
  <c r="N166" i="17"/>
  <c r="N167" i="17"/>
  <c r="N170" i="17"/>
  <c r="N121" i="17"/>
  <c r="N129" i="17"/>
  <c r="N133" i="17"/>
  <c r="N139" i="17"/>
  <c r="J94" i="17"/>
  <c r="J96" i="17"/>
  <c r="J104" i="17"/>
  <c r="J78" i="17"/>
  <c r="J99" i="17"/>
  <c r="J103" i="17"/>
  <c r="J109" i="17"/>
  <c r="J114" i="17"/>
  <c r="J116" i="17"/>
  <c r="J119" i="17"/>
  <c r="J121" i="17"/>
  <c r="J124" i="17"/>
  <c r="J129" i="17"/>
  <c r="J133" i="17"/>
  <c r="J137" i="17"/>
  <c r="J141" i="17"/>
  <c r="J66" i="17"/>
  <c r="J68" i="17"/>
  <c r="J101" i="17"/>
  <c r="J106" i="17"/>
  <c r="J115" i="17"/>
  <c r="J125" i="17"/>
  <c r="J126" i="17"/>
  <c r="J127" i="17"/>
  <c r="J128" i="17"/>
  <c r="J130" i="17"/>
  <c r="J131" i="17"/>
  <c r="J135" i="17"/>
  <c r="J139" i="17"/>
  <c r="J63" i="17"/>
  <c r="J98" i="17"/>
  <c r="J113" i="17"/>
  <c r="J132" i="17"/>
  <c r="J140" i="17"/>
  <c r="J144" i="17"/>
  <c r="J148" i="17"/>
  <c r="J150" i="17"/>
  <c r="J152" i="17"/>
  <c r="J161" i="17"/>
  <c r="J172" i="17"/>
  <c r="J173" i="17"/>
  <c r="J178" i="17"/>
  <c r="J181" i="17"/>
  <c r="J186" i="17"/>
  <c r="J189" i="17"/>
  <c r="J194" i="17"/>
  <c r="J197" i="17"/>
  <c r="Q204" i="18"/>
  <c r="J105" i="17"/>
  <c r="J108" i="17"/>
  <c r="J134" i="17"/>
  <c r="J149" i="17"/>
  <c r="J164" i="17"/>
  <c r="J110" i="17"/>
  <c r="J123" i="17"/>
  <c r="J138" i="17"/>
  <c r="E58" i="17"/>
  <c r="E76" i="17"/>
  <c r="E79" i="17"/>
  <c r="E98" i="17"/>
  <c r="E103" i="17"/>
  <c r="E95" i="17"/>
  <c r="E101" i="17"/>
  <c r="E104" i="17"/>
  <c r="E105" i="17"/>
  <c r="E111" i="17"/>
  <c r="E112" i="17"/>
  <c r="E115" i="17"/>
  <c r="E123" i="17"/>
  <c r="E136" i="17"/>
  <c r="E88" i="17"/>
  <c r="E96" i="17"/>
  <c r="E102" i="17"/>
  <c r="E110" i="17"/>
  <c r="E117" i="17"/>
  <c r="E120" i="17"/>
  <c r="E132" i="17"/>
  <c r="E134" i="17"/>
  <c r="E138" i="17"/>
  <c r="E140" i="17"/>
  <c r="E71" i="17"/>
  <c r="E77" i="17"/>
  <c r="E100" i="17"/>
  <c r="E106" i="17"/>
  <c r="E121" i="17"/>
  <c r="E128" i="17"/>
  <c r="E131" i="17"/>
  <c r="E135" i="17"/>
  <c r="E139" i="17"/>
  <c r="E142" i="17"/>
  <c r="E145" i="17"/>
  <c r="E146" i="17"/>
  <c r="E147" i="17"/>
  <c r="E149" i="17"/>
  <c r="E151" i="17"/>
  <c r="E155" i="17"/>
  <c r="E157" i="17"/>
  <c r="E158" i="17"/>
  <c r="E159" i="17"/>
  <c r="E163" i="17"/>
  <c r="E165" i="17"/>
  <c r="E166" i="17"/>
  <c r="E169" i="17"/>
  <c r="E174" i="17"/>
  <c r="E175" i="17"/>
  <c r="E179" i="17"/>
  <c r="E182" i="17"/>
  <c r="E183" i="17"/>
  <c r="E187" i="17"/>
  <c r="E190" i="17"/>
  <c r="E191" i="17"/>
  <c r="E195" i="17"/>
  <c r="E198" i="17"/>
  <c r="E199" i="17"/>
  <c r="E129" i="17"/>
  <c r="E137" i="17"/>
  <c r="E153" i="17"/>
  <c r="E156" i="17"/>
  <c r="E161" i="17"/>
  <c r="E168" i="17"/>
  <c r="E171" i="17"/>
  <c r="E176" i="17"/>
  <c r="E177" i="17"/>
  <c r="E80" i="17"/>
  <c r="E97" i="17"/>
  <c r="E141" i="17"/>
  <c r="AB220" i="17"/>
  <c r="AB240" i="17"/>
  <c r="AB246" i="17"/>
  <c r="AB250" i="17"/>
  <c r="AB252" i="17"/>
  <c r="AB222" i="17"/>
  <c r="AB267" i="17"/>
  <c r="AB279" i="17"/>
  <c r="AB280" i="17"/>
  <c r="AB282" i="17"/>
  <c r="AB212" i="17"/>
  <c r="AB270" i="17"/>
  <c r="AB273" i="17"/>
  <c r="AB288" i="17"/>
  <c r="AB311" i="17"/>
  <c r="AB314" i="17"/>
  <c r="AB318" i="17"/>
  <c r="AB321" i="17"/>
  <c r="AB325" i="17"/>
  <c r="AB224" i="17"/>
  <c r="AB269" i="17"/>
  <c r="AB276" i="17"/>
  <c r="AB277" i="17"/>
  <c r="AB281" i="17"/>
  <c r="AB285" i="17"/>
  <c r="AB287" i="17"/>
  <c r="AB293" i="17"/>
  <c r="AB294" i="17"/>
  <c r="AB296" i="17"/>
  <c r="AB298" i="17"/>
  <c r="AB301" i="17"/>
  <c r="AB303" i="17"/>
  <c r="AB304" i="17"/>
  <c r="AB307" i="17"/>
  <c r="AB313" i="17"/>
  <c r="AB324" i="17"/>
  <c r="AB242" i="17"/>
  <c r="AB274" i="17"/>
  <c r="AB310" i="17"/>
  <c r="AB320" i="17"/>
  <c r="AB323" i="17"/>
  <c r="AB328" i="17"/>
  <c r="AB331" i="17"/>
  <c r="AB332" i="17"/>
  <c r="AB333" i="17"/>
  <c r="AB339" i="17"/>
  <c r="AB343" i="17"/>
  <c r="AB345" i="17"/>
  <c r="AB346" i="17"/>
  <c r="AB350" i="17"/>
  <c r="AB283" i="17"/>
  <c r="AB289" i="17"/>
  <c r="AB302" i="17"/>
  <c r="AB308" i="17"/>
  <c r="AB329" i="17"/>
  <c r="AB335" i="17"/>
  <c r="AB338" i="17"/>
  <c r="AB341" i="17"/>
  <c r="AB348" i="17"/>
  <c r="AB352" i="17"/>
  <c r="AB355" i="17"/>
  <c r="AB356" i="17"/>
  <c r="AB357" i="17"/>
  <c r="AB361" i="17"/>
  <c r="AB366" i="17"/>
  <c r="AB370" i="17"/>
  <c r="AB216" i="17"/>
  <c r="AB337" i="17"/>
  <c r="AB362" i="17"/>
  <c r="AB363" i="17"/>
  <c r="AB364" i="17"/>
  <c r="AB378" i="17"/>
  <c r="AB297" i="17"/>
  <c r="AB340" i="17"/>
  <c r="AB342" i="17"/>
  <c r="AB344" i="17"/>
  <c r="AB351" i="17"/>
  <c r="AB358" i="17"/>
  <c r="AB359" i="17"/>
  <c r="AB373" i="17"/>
  <c r="AB374" i="17"/>
  <c r="AB376" i="17"/>
  <c r="AB379" i="17"/>
  <c r="AB382" i="17"/>
  <c r="AB383" i="17"/>
  <c r="AB390" i="17"/>
  <c r="AB395" i="17"/>
  <c r="AB401" i="17"/>
  <c r="AB403" i="17"/>
  <c r="AB299" i="17"/>
  <c r="AB330" i="17"/>
  <c r="AB334" i="17"/>
  <c r="AB347" i="17"/>
  <c r="AB354" i="17"/>
  <c r="AB365" i="17"/>
  <c r="AB368" i="17"/>
  <c r="AB369" i="17"/>
  <c r="AB399" i="17"/>
  <c r="AB286" i="17"/>
  <c r="AB305" i="17"/>
  <c r="AB360" i="17"/>
  <c r="AB371" i="17"/>
  <c r="AB372" i="17"/>
  <c r="AB381" i="17"/>
  <c r="AB388" i="17"/>
  <c r="AB389" i="17"/>
  <c r="AB393" i="17"/>
  <c r="AB396" i="17"/>
  <c r="AB402" i="17"/>
  <c r="AB407" i="17"/>
  <c r="AB411" i="17"/>
  <c r="AB336" i="17"/>
  <c r="AB353" i="17"/>
  <c r="AB377" i="17"/>
  <c r="AB385" i="17"/>
  <c r="AB392" i="17"/>
  <c r="AB400" i="17"/>
  <c r="AB404" i="17"/>
  <c r="AB406" i="17"/>
  <c r="AB6" i="17"/>
  <c r="AB7" i="17"/>
  <c r="AB291" i="17"/>
  <c r="AB316" i="17"/>
  <c r="AB375" i="17"/>
  <c r="AB384" i="17"/>
  <c r="AB386" i="17"/>
  <c r="AB387" i="17"/>
  <c r="AB394" i="17"/>
  <c r="AB405" i="17"/>
  <c r="AB408" i="17"/>
  <c r="AB410" i="17"/>
  <c r="AB380" i="17"/>
  <c r="AB391" i="17"/>
  <c r="AB397" i="17"/>
  <c r="AB409" i="17"/>
  <c r="AB3" i="17"/>
  <c r="AB4" i="17"/>
  <c r="AB5" i="17"/>
  <c r="AB17" i="17"/>
  <c r="AB8" i="17"/>
  <c r="AB11" i="17"/>
  <c r="AB14" i="17"/>
  <c r="AB20" i="17"/>
  <c r="AB23" i="17"/>
  <c r="AB24" i="17"/>
  <c r="AB25" i="17"/>
  <c r="AB26" i="17"/>
  <c r="AB27" i="17"/>
  <c r="AB28" i="17"/>
  <c r="AB29" i="17"/>
  <c r="AB44" i="17"/>
  <c r="AB45" i="17"/>
  <c r="AB49" i="17"/>
  <c r="AB50" i="17"/>
  <c r="AB51" i="17"/>
  <c r="AB349" i="17"/>
  <c r="AB15" i="17"/>
  <c r="AB18" i="17"/>
  <c r="AB21" i="17"/>
  <c r="AB30" i="17"/>
  <c r="AB31" i="17"/>
  <c r="AB46" i="17"/>
  <c r="AB47" i="17"/>
  <c r="AB48" i="17"/>
  <c r="AB2" i="17"/>
  <c r="AB10" i="17"/>
  <c r="AB13" i="17"/>
  <c r="AB22" i="17"/>
  <c r="AB42" i="17"/>
  <c r="AB43" i="17"/>
  <c r="AB55" i="17"/>
  <c r="AB61" i="17"/>
  <c r="AB67" i="17"/>
  <c r="AB68" i="17"/>
  <c r="AB69" i="17"/>
  <c r="AB71" i="17"/>
  <c r="AB72" i="17"/>
  <c r="AB75" i="17"/>
  <c r="AB76" i="17"/>
  <c r="AB32" i="17"/>
  <c r="AB33" i="17"/>
  <c r="AB37" i="17"/>
  <c r="AB41" i="17"/>
  <c r="AB54" i="17"/>
  <c r="AB56" i="17"/>
  <c r="AB65" i="17"/>
  <c r="AB83" i="17"/>
  <c r="AB84" i="17"/>
  <c r="AB85" i="17"/>
  <c r="AB36" i="17"/>
  <c r="AB40" i="17"/>
  <c r="AB53" i="17"/>
  <c r="AB57" i="17"/>
  <c r="AB59" i="17"/>
  <c r="AB63" i="17"/>
  <c r="AB66" i="17"/>
  <c r="AB70" i="17"/>
  <c r="AB77" i="17"/>
  <c r="AB79" i="17"/>
  <c r="AB80" i="17"/>
  <c r="AB87" i="17"/>
  <c r="AB88" i="17"/>
  <c r="AB91" i="17"/>
  <c r="AB367" i="17"/>
  <c r="AB398" i="17"/>
  <c r="AB9" i="17"/>
  <c r="AB16" i="17"/>
  <c r="AB19" i="17"/>
  <c r="AB34" i="17"/>
  <c r="AB38" i="17"/>
  <c r="AB52" i="17"/>
  <c r="AB62" i="17"/>
  <c r="AB74" i="17"/>
  <c r="AB78" i="17"/>
  <c r="AB86" i="17"/>
  <c r="AB94" i="17"/>
  <c r="AB105" i="17"/>
  <c r="AB109" i="17"/>
  <c r="AB124" i="17"/>
  <c r="X226" i="17"/>
  <c r="X248" i="17"/>
  <c r="X254" i="17"/>
  <c r="X262" i="17"/>
  <c r="X271" i="17"/>
  <c r="X272" i="17"/>
  <c r="X279" i="17"/>
  <c r="X266" i="17"/>
  <c r="X276" i="17"/>
  <c r="X278" i="17"/>
  <c r="X281" i="17"/>
  <c r="X287" i="17"/>
  <c r="X282" i="17"/>
  <c r="X284" i="17"/>
  <c r="X302" i="17"/>
  <c r="X305" i="17"/>
  <c r="X308" i="17"/>
  <c r="X312" i="17"/>
  <c r="X316" i="17"/>
  <c r="X320" i="17"/>
  <c r="X322" i="17"/>
  <c r="X252" i="17"/>
  <c r="X268" i="17"/>
  <c r="X283" i="17"/>
  <c r="X289" i="17"/>
  <c r="X291" i="17"/>
  <c r="X299" i="17"/>
  <c r="X310" i="17"/>
  <c r="X315" i="17"/>
  <c r="X264" i="17"/>
  <c r="X273" i="17"/>
  <c r="X285" i="17"/>
  <c r="X293" i="17"/>
  <c r="X306" i="17"/>
  <c r="X314" i="17"/>
  <c r="X326" i="17"/>
  <c r="X330" i="17"/>
  <c r="X336" i="17"/>
  <c r="X337" i="17"/>
  <c r="X338" i="17"/>
  <c r="X342" i="17"/>
  <c r="X349" i="17"/>
  <c r="X244" i="17"/>
  <c r="X280" i="17"/>
  <c r="X292" i="17"/>
  <c r="X300" i="17"/>
  <c r="X324" i="17"/>
  <c r="X334" i="17"/>
  <c r="X340" i="17"/>
  <c r="X344" i="17"/>
  <c r="X347" i="17"/>
  <c r="X351" i="17"/>
  <c r="X360" i="17"/>
  <c r="X365" i="17"/>
  <c r="X367" i="17"/>
  <c r="X368" i="17"/>
  <c r="X258" i="17"/>
  <c r="X260" i="17"/>
  <c r="X275" i="17"/>
  <c r="X309" i="17"/>
  <c r="X353" i="17"/>
  <c r="X354" i="17"/>
  <c r="X361" i="17"/>
  <c r="X369" i="17"/>
  <c r="X371" i="17"/>
  <c r="X372" i="17"/>
  <c r="X376" i="17"/>
  <c r="X382" i="17"/>
  <c r="X269" i="17"/>
  <c r="X295" i="17"/>
  <c r="X296" i="17"/>
  <c r="X298" i="17"/>
  <c r="X317" i="17"/>
  <c r="X318" i="17"/>
  <c r="X327" i="17"/>
  <c r="X332" i="17"/>
  <c r="X339" i="17"/>
  <c r="X341" i="17"/>
  <c r="X343" i="17"/>
  <c r="X355" i="17"/>
  <c r="X356" i="17"/>
  <c r="X357" i="17"/>
  <c r="X366" i="17"/>
  <c r="X370" i="17"/>
  <c r="X375" i="17"/>
  <c r="X377" i="17"/>
  <c r="X381" i="17"/>
  <c r="X384" i="17"/>
  <c r="X385" i="17"/>
  <c r="X386" i="17"/>
  <c r="X391" i="17"/>
  <c r="X393" i="17"/>
  <c r="X399" i="17"/>
  <c r="X400" i="17"/>
  <c r="X402" i="17"/>
  <c r="X405" i="17"/>
  <c r="X290" i="17"/>
  <c r="X319" i="17"/>
  <c r="X331" i="17"/>
  <c r="X335" i="17"/>
  <c r="X348" i="17"/>
  <c r="X359" i="17"/>
  <c r="X363" i="17"/>
  <c r="X374" i="17"/>
  <c r="X380" i="17"/>
  <c r="X389" i="17"/>
  <c r="X392" i="17"/>
  <c r="X398" i="17"/>
  <c r="X329" i="17"/>
  <c r="X333" i="17"/>
  <c r="X346" i="17"/>
  <c r="X350" i="17"/>
  <c r="X352" i="17"/>
  <c r="X358" i="17"/>
  <c r="X362" i="17"/>
  <c r="X364" i="17"/>
  <c r="X373" i="17"/>
  <c r="X379" i="17"/>
  <c r="X387" i="17"/>
  <c r="X404" i="17"/>
  <c r="X409" i="17"/>
  <c r="X321" i="17"/>
  <c r="X328" i="17"/>
  <c r="X394" i="17"/>
  <c r="X396" i="17"/>
  <c r="X408" i="17"/>
  <c r="X2" i="17"/>
  <c r="X303" i="17"/>
  <c r="X378" i="17"/>
  <c r="X390" i="17"/>
  <c r="X407" i="17"/>
  <c r="X3" i="17"/>
  <c r="X4" i="17"/>
  <c r="X5" i="17"/>
  <c r="X388" i="17"/>
  <c r="X406" i="17"/>
  <c r="X410" i="17"/>
  <c r="X10" i="17"/>
  <c r="X11" i="17"/>
  <c r="X20" i="17"/>
  <c r="X21" i="17"/>
  <c r="X383" i="17"/>
  <c r="X411" i="17"/>
  <c r="X6" i="17"/>
  <c r="X12" i="17"/>
  <c r="X16" i="17"/>
  <c r="X18" i="17"/>
  <c r="X32" i="17"/>
  <c r="X33" i="17"/>
  <c r="X34" i="17"/>
  <c r="X35" i="17"/>
  <c r="X36" i="17"/>
  <c r="X37" i="17"/>
  <c r="X38" i="17"/>
  <c r="X39" i="17"/>
  <c r="X40" i="17"/>
  <c r="X41" i="17"/>
  <c r="X54" i="17"/>
  <c r="X55" i="17"/>
  <c r="X395" i="17"/>
  <c r="X401" i="17"/>
  <c r="X9" i="17"/>
  <c r="X13" i="17"/>
  <c r="X19" i="17"/>
  <c r="X22" i="17"/>
  <c r="X42" i="17"/>
  <c r="X43" i="17"/>
  <c r="X345" i="17"/>
  <c r="X397" i="17"/>
  <c r="X403" i="17"/>
  <c r="X7" i="17"/>
  <c r="X8" i="17"/>
  <c r="X15" i="17"/>
  <c r="X30" i="17"/>
  <c r="X31" i="17"/>
  <c r="X46" i="17"/>
  <c r="X47" i="17"/>
  <c r="X48" i="17"/>
  <c r="X52" i="17"/>
  <c r="X53" i="17"/>
  <c r="X65" i="17"/>
  <c r="X66" i="17"/>
  <c r="X74" i="17"/>
  <c r="X14" i="17"/>
  <c r="X17" i="17"/>
  <c r="X23" i="17"/>
  <c r="X27" i="17"/>
  <c r="X45" i="17"/>
  <c r="X51" i="17"/>
  <c r="X57" i="17"/>
  <c r="X60" i="17"/>
  <c r="X63" i="17"/>
  <c r="X69" i="17"/>
  <c r="X73" i="17"/>
  <c r="X75" i="17"/>
  <c r="X81" i="17"/>
  <c r="X82" i="17"/>
  <c r="X89" i="17"/>
  <c r="X90" i="17"/>
  <c r="X26" i="17"/>
  <c r="X44" i="17"/>
  <c r="X49" i="17"/>
  <c r="X58" i="17"/>
  <c r="X62" i="17"/>
  <c r="X64" i="17"/>
  <c r="X71" i="17"/>
  <c r="X76" i="17"/>
  <c r="X78" i="17"/>
  <c r="X86" i="17"/>
  <c r="X24" i="17"/>
  <c r="X28" i="17"/>
  <c r="X56" i="17"/>
  <c r="X59" i="17"/>
  <c r="X68" i="17"/>
  <c r="X70" i="17"/>
  <c r="X77" i="17"/>
  <c r="X79" i="17"/>
  <c r="X80" i="17"/>
  <c r="X87" i="17"/>
  <c r="X88" i="17"/>
  <c r="X91" i="17"/>
  <c r="X96" i="17"/>
  <c r="X98" i="17"/>
  <c r="X102" i="17"/>
  <c r="X104" i="17"/>
  <c r="X111" i="17"/>
  <c r="X113" i="17"/>
  <c r="X114" i="17"/>
  <c r="X115" i="17"/>
  <c r="X117" i="17"/>
  <c r="X123" i="17"/>
  <c r="T253" i="17"/>
  <c r="T269" i="17"/>
  <c r="T273" i="17"/>
  <c r="T261" i="17"/>
  <c r="T265" i="17"/>
  <c r="T283" i="17"/>
  <c r="T285" i="17"/>
  <c r="T293" i="17"/>
  <c r="T296" i="17"/>
  <c r="T298" i="17"/>
  <c r="T303" i="17"/>
  <c r="T324" i="17"/>
  <c r="T241" i="17"/>
  <c r="T274" i="17"/>
  <c r="T286" i="17"/>
  <c r="T297" i="17"/>
  <c r="T314" i="17"/>
  <c r="T318" i="17"/>
  <c r="T320" i="17"/>
  <c r="T323" i="17"/>
  <c r="T279" i="17"/>
  <c r="T282" i="17"/>
  <c r="T288" i="17"/>
  <c r="T301" i="17"/>
  <c r="T305" i="17"/>
  <c r="T307" i="17"/>
  <c r="T311" i="17"/>
  <c r="T329" i="17"/>
  <c r="T335" i="17"/>
  <c r="T341" i="17"/>
  <c r="T348" i="17"/>
  <c r="T259" i="17"/>
  <c r="T291" i="17"/>
  <c r="T294" i="17"/>
  <c r="T299" i="17"/>
  <c r="T316" i="17"/>
  <c r="T327" i="17"/>
  <c r="T328" i="17"/>
  <c r="T331" i="17"/>
  <c r="T332" i="17"/>
  <c r="T333" i="17"/>
  <c r="T337" i="17"/>
  <c r="T339" i="17"/>
  <c r="T343" i="17"/>
  <c r="T345" i="17"/>
  <c r="T346" i="17"/>
  <c r="T350" i="17"/>
  <c r="T354" i="17"/>
  <c r="T359" i="17"/>
  <c r="T364" i="17"/>
  <c r="T369" i="17"/>
  <c r="T245" i="17"/>
  <c r="T251" i="17"/>
  <c r="T287" i="17"/>
  <c r="T308" i="17"/>
  <c r="T313" i="17"/>
  <c r="T325" i="17"/>
  <c r="T330" i="17"/>
  <c r="T338" i="17"/>
  <c r="T352" i="17"/>
  <c r="T358" i="17"/>
  <c r="T360" i="17"/>
  <c r="T370" i="17"/>
  <c r="T373" i="17"/>
  <c r="T374" i="17"/>
  <c r="T377" i="17"/>
  <c r="T379" i="17"/>
  <c r="T383" i="17"/>
  <c r="T384" i="17"/>
  <c r="T263" i="17"/>
  <c r="T276" i="17"/>
  <c r="T302" i="17"/>
  <c r="T334" i="17"/>
  <c r="T336" i="17"/>
  <c r="T347" i="17"/>
  <c r="T349" i="17"/>
  <c r="T362" i="17"/>
  <c r="T363" i="17"/>
  <c r="T365" i="17"/>
  <c r="T367" i="17"/>
  <c r="T387" i="17"/>
  <c r="T388" i="17"/>
  <c r="T389" i="17"/>
  <c r="T392" i="17"/>
  <c r="T394" i="17"/>
  <c r="T395" i="17"/>
  <c r="T403" i="17"/>
  <c r="T340" i="17"/>
  <c r="T342" i="17"/>
  <c r="T344" i="17"/>
  <c r="T355" i="17"/>
  <c r="T368" i="17"/>
  <c r="T289" i="17"/>
  <c r="T304" i="17"/>
  <c r="T310" i="17"/>
  <c r="T351" i="17"/>
  <c r="T353" i="17"/>
  <c r="T357" i="17"/>
  <c r="T361" i="17"/>
  <c r="T375" i="17"/>
  <c r="T378" i="17"/>
  <c r="T393" i="17"/>
  <c r="T396" i="17"/>
  <c r="T366" i="17"/>
  <c r="T385" i="17"/>
  <c r="T397" i="17"/>
  <c r="T399" i="17"/>
  <c r="T405" i="17"/>
  <c r="T411" i="17"/>
  <c r="T382" i="17"/>
  <c r="T386" i="17"/>
  <c r="T390" i="17"/>
  <c r="T407" i="17"/>
  <c r="T409" i="17"/>
  <c r="T6" i="17"/>
  <c r="T7" i="17"/>
  <c r="T398" i="17"/>
  <c r="T401" i="17"/>
  <c r="T406" i="17"/>
  <c r="T371" i="17"/>
  <c r="T402" i="17"/>
  <c r="T3" i="17"/>
  <c r="T4" i="17"/>
  <c r="T5" i="17"/>
  <c r="T17" i="17"/>
  <c r="T381" i="17"/>
  <c r="T404" i="17"/>
  <c r="T9" i="17"/>
  <c r="T10" i="17"/>
  <c r="T13" i="17"/>
  <c r="T22" i="17"/>
  <c r="T24" i="17"/>
  <c r="T25" i="17"/>
  <c r="T26" i="17"/>
  <c r="T27" i="17"/>
  <c r="T28" i="17"/>
  <c r="T29" i="17"/>
  <c r="T44" i="17"/>
  <c r="T45" i="17"/>
  <c r="T49" i="17"/>
  <c r="T50" i="17"/>
  <c r="T51" i="17"/>
  <c r="T372" i="17"/>
  <c r="T376" i="17"/>
  <c r="T380" i="17"/>
  <c r="T391" i="17"/>
  <c r="T400" i="17"/>
  <c r="T11" i="17"/>
  <c r="T14" i="17"/>
  <c r="T20" i="17"/>
  <c r="T23" i="17"/>
  <c r="T30" i="17"/>
  <c r="T31" i="17"/>
  <c r="T46" i="17"/>
  <c r="T47" i="17"/>
  <c r="T48" i="17"/>
  <c r="T356" i="17"/>
  <c r="T12" i="17"/>
  <c r="T16" i="17"/>
  <c r="T19" i="17"/>
  <c r="T42" i="17"/>
  <c r="T43" i="17"/>
  <c r="T61" i="17"/>
  <c r="T67" i="17"/>
  <c r="T68" i="17"/>
  <c r="T69" i="17"/>
  <c r="T71" i="17"/>
  <c r="T72" i="17"/>
  <c r="T75" i="17"/>
  <c r="T76" i="17"/>
  <c r="T36" i="17"/>
  <c r="T40" i="17"/>
  <c r="T55" i="17"/>
  <c r="T62" i="17"/>
  <c r="T74" i="17"/>
  <c r="T83" i="17"/>
  <c r="T84" i="17"/>
  <c r="T85" i="17"/>
  <c r="T15" i="17"/>
  <c r="T18" i="17"/>
  <c r="T21" i="17"/>
  <c r="T35" i="17"/>
  <c r="T39" i="17"/>
  <c r="T52" i="17"/>
  <c r="T56" i="17"/>
  <c r="T65" i="17"/>
  <c r="T77" i="17"/>
  <c r="T79" i="17"/>
  <c r="T80" i="17"/>
  <c r="T87" i="17"/>
  <c r="T88" i="17"/>
  <c r="T91" i="17"/>
  <c r="T408" i="17"/>
  <c r="T410" i="17"/>
  <c r="T2" i="17"/>
  <c r="T8" i="17"/>
  <c r="T32" i="17"/>
  <c r="T33" i="17"/>
  <c r="T37" i="17"/>
  <c r="T41" i="17"/>
  <c r="T53" i="17"/>
  <c r="T58" i="17"/>
  <c r="T60" i="17"/>
  <c r="T64" i="17"/>
  <c r="T78" i="17"/>
  <c r="T86" i="17"/>
  <c r="T105" i="17"/>
  <c r="T109" i="17"/>
  <c r="T116" i="17"/>
  <c r="T124" i="17"/>
  <c r="P221" i="17"/>
  <c r="P257" i="17"/>
  <c r="P276" i="17"/>
  <c r="P278" i="17"/>
  <c r="P215" i="17"/>
  <c r="P223" i="17"/>
  <c r="P227" i="17"/>
  <c r="P253" i="17"/>
  <c r="P255" i="17"/>
  <c r="P268" i="17"/>
  <c r="P271" i="17"/>
  <c r="P269" i="17"/>
  <c r="P279" i="17"/>
  <c r="P281" i="17"/>
  <c r="P285" i="17"/>
  <c r="P287" i="17"/>
  <c r="P289" i="17"/>
  <c r="P291" i="17"/>
  <c r="P299" i="17"/>
  <c r="P306" i="17"/>
  <c r="P309" i="17"/>
  <c r="P310" i="17"/>
  <c r="P326" i="17"/>
  <c r="P217" i="17"/>
  <c r="P229" i="17"/>
  <c r="P261" i="17"/>
  <c r="P273" i="17"/>
  <c r="P280" i="17"/>
  <c r="P282" i="17"/>
  <c r="P290" i="17"/>
  <c r="P292" i="17"/>
  <c r="P295" i="17"/>
  <c r="P300" i="17"/>
  <c r="P302" i="17"/>
  <c r="P305" i="17"/>
  <c r="P308" i="17"/>
  <c r="P316" i="17"/>
  <c r="P321" i="17"/>
  <c r="P272" i="17"/>
  <c r="P296" i="17"/>
  <c r="P303" i="17"/>
  <c r="P317" i="17"/>
  <c r="P319" i="17"/>
  <c r="P334" i="17"/>
  <c r="P340" i="17"/>
  <c r="P344" i="17"/>
  <c r="P346" i="17"/>
  <c r="P347" i="17"/>
  <c r="P225" i="17"/>
  <c r="P298" i="17"/>
  <c r="P312" i="17"/>
  <c r="P318" i="17"/>
  <c r="P320" i="17"/>
  <c r="P330" i="17"/>
  <c r="P336" i="17"/>
  <c r="P342" i="17"/>
  <c r="P349" i="17"/>
  <c r="P353" i="17"/>
  <c r="P358" i="17"/>
  <c r="P362" i="17"/>
  <c r="P363" i="17"/>
  <c r="P370" i="17"/>
  <c r="P371" i="17"/>
  <c r="P233" i="17"/>
  <c r="P241" i="17"/>
  <c r="P243" i="17"/>
  <c r="P293" i="17"/>
  <c r="P324" i="17"/>
  <c r="P328" i="17"/>
  <c r="P329" i="17"/>
  <c r="P331" i="17"/>
  <c r="P351" i="17"/>
  <c r="P355" i="17"/>
  <c r="P356" i="17"/>
  <c r="P357" i="17"/>
  <c r="P359" i="17"/>
  <c r="P366" i="17"/>
  <c r="P368" i="17"/>
  <c r="P375" i="17"/>
  <c r="P378" i="17"/>
  <c r="P381" i="17"/>
  <c r="P283" i="17"/>
  <c r="P284" i="17"/>
  <c r="P333" i="17"/>
  <c r="P335" i="17"/>
  <c r="P337" i="17"/>
  <c r="P345" i="17"/>
  <c r="P348" i="17"/>
  <c r="P350" i="17"/>
  <c r="P361" i="17"/>
  <c r="P364" i="17"/>
  <c r="P374" i="17"/>
  <c r="P379" i="17"/>
  <c r="P382" i="17"/>
  <c r="P383" i="17"/>
  <c r="P390" i="17"/>
  <c r="P398" i="17"/>
  <c r="P400" i="17"/>
  <c r="P402" i="17"/>
  <c r="P405" i="17"/>
  <c r="P315" i="17"/>
  <c r="P339" i="17"/>
  <c r="P341" i="17"/>
  <c r="P343" i="17"/>
  <c r="P354" i="17"/>
  <c r="P365" i="17"/>
  <c r="P369" i="17"/>
  <c r="P314" i="17"/>
  <c r="P322" i="17"/>
  <c r="P327" i="17"/>
  <c r="P332" i="17"/>
  <c r="P367" i="17"/>
  <c r="P372" i="17"/>
  <c r="P376" i="17"/>
  <c r="P386" i="17"/>
  <c r="P397" i="17"/>
  <c r="P338" i="17"/>
  <c r="P380" i="17"/>
  <c r="P388" i="17"/>
  <c r="P391" i="17"/>
  <c r="P392" i="17"/>
  <c r="P395" i="17"/>
  <c r="P409" i="17"/>
  <c r="P360" i="17"/>
  <c r="P384" i="17"/>
  <c r="P387" i="17"/>
  <c r="P401" i="17"/>
  <c r="P403" i="17"/>
  <c r="P406" i="17"/>
  <c r="P410" i="17"/>
  <c r="P352" i="17"/>
  <c r="P373" i="17"/>
  <c r="P404" i="17"/>
  <c r="P408" i="17"/>
  <c r="P2" i="17"/>
  <c r="P3" i="17"/>
  <c r="P4" i="17"/>
  <c r="P5" i="17"/>
  <c r="P377" i="17"/>
  <c r="P385" i="17"/>
  <c r="P389" i="17"/>
  <c r="P393" i="17"/>
  <c r="P394" i="17"/>
  <c r="P396" i="17"/>
  <c r="P411" i="17"/>
  <c r="P10" i="17"/>
  <c r="P11" i="17"/>
  <c r="P20" i="17"/>
  <c r="P21" i="17"/>
  <c r="P15" i="17"/>
  <c r="P32" i="17"/>
  <c r="P33" i="17"/>
  <c r="P34" i="17"/>
  <c r="P35" i="17"/>
  <c r="P36" i="17"/>
  <c r="P37" i="17"/>
  <c r="P38" i="17"/>
  <c r="P39" i="17"/>
  <c r="P40" i="17"/>
  <c r="P41" i="17"/>
  <c r="P42" i="17"/>
  <c r="P54" i="17"/>
  <c r="P55" i="17"/>
  <c r="P399" i="17"/>
  <c r="P8" i="17"/>
  <c r="P12" i="17"/>
  <c r="P16" i="17"/>
  <c r="P18" i="17"/>
  <c r="P43" i="17"/>
  <c r="P407" i="17"/>
  <c r="P6" i="17"/>
  <c r="P9" i="17"/>
  <c r="P14" i="17"/>
  <c r="P23" i="17"/>
  <c r="P30" i="17"/>
  <c r="P31" i="17"/>
  <c r="P46" i="17"/>
  <c r="P47" i="17"/>
  <c r="P48" i="17"/>
  <c r="P52" i="17"/>
  <c r="P53" i="17"/>
  <c r="P62" i="17"/>
  <c r="P65" i="17"/>
  <c r="P66" i="17"/>
  <c r="P70" i="17"/>
  <c r="P74" i="17"/>
  <c r="P26" i="17"/>
  <c r="P44" i="17"/>
  <c r="P49" i="17"/>
  <c r="P50" i="17"/>
  <c r="P56" i="17"/>
  <c r="P59" i="17"/>
  <c r="P63" i="17"/>
  <c r="P68" i="17"/>
  <c r="P81" i="17"/>
  <c r="P82" i="17"/>
  <c r="P86" i="17"/>
  <c r="P89" i="17"/>
  <c r="P7" i="17"/>
  <c r="P25" i="17"/>
  <c r="P29" i="17"/>
  <c r="P57" i="17"/>
  <c r="P60" i="17"/>
  <c r="P69" i="17"/>
  <c r="P73" i="17"/>
  <c r="P75" i="17"/>
  <c r="P78" i="17"/>
  <c r="P17" i="17"/>
  <c r="P27" i="17"/>
  <c r="P45" i="17"/>
  <c r="P61" i="17"/>
  <c r="P67" i="17"/>
  <c r="P72" i="17"/>
  <c r="P77" i="17"/>
  <c r="P79" i="17"/>
  <c r="P80" i="17"/>
  <c r="P88" i="17"/>
  <c r="P90" i="17"/>
  <c r="P96" i="17"/>
  <c r="P98" i="17"/>
  <c r="P101" i="17"/>
  <c r="P104" i="17"/>
  <c r="P111" i="17"/>
  <c r="P113" i="17"/>
  <c r="P114" i="17"/>
  <c r="P115" i="17"/>
  <c r="P117" i="17"/>
  <c r="P121" i="17"/>
  <c r="P122" i="17"/>
  <c r="P123" i="17"/>
  <c r="K243" i="17"/>
  <c r="K259" i="17"/>
  <c r="K265" i="17"/>
  <c r="K270" i="17"/>
  <c r="K274" i="17"/>
  <c r="K213" i="17"/>
  <c r="K241" i="17"/>
  <c r="K249" i="17"/>
  <c r="K269" i="17"/>
  <c r="K273" i="17"/>
  <c r="K286" i="17"/>
  <c r="K239" i="17"/>
  <c r="K276" i="17"/>
  <c r="K283" i="17"/>
  <c r="K294" i="17"/>
  <c r="K301" i="17"/>
  <c r="K304" i="17"/>
  <c r="K307" i="17"/>
  <c r="K313" i="17"/>
  <c r="K318" i="17"/>
  <c r="K327" i="17"/>
  <c r="K267" i="17"/>
  <c r="K288" i="17"/>
  <c r="K293" i="17"/>
  <c r="K296" i="17"/>
  <c r="K298" i="17"/>
  <c r="K303" i="17"/>
  <c r="K311" i="17"/>
  <c r="K322" i="17"/>
  <c r="K324" i="17"/>
  <c r="K261" i="17"/>
  <c r="K277" i="17"/>
  <c r="K289" i="17"/>
  <c r="K297" i="17"/>
  <c r="K302" i="17"/>
  <c r="K308" i="17"/>
  <c r="K325" i="17"/>
  <c r="K328" i="17"/>
  <c r="K331" i="17"/>
  <c r="K332" i="17"/>
  <c r="K333" i="17"/>
  <c r="K337" i="17"/>
  <c r="K338" i="17"/>
  <c r="K339" i="17"/>
  <c r="K343" i="17"/>
  <c r="K345" i="17"/>
  <c r="K350" i="17"/>
  <c r="K287" i="17"/>
  <c r="K295" i="17"/>
  <c r="K310" i="17"/>
  <c r="K329" i="17"/>
  <c r="K335" i="17"/>
  <c r="K341" i="17"/>
  <c r="K348" i="17"/>
  <c r="K352" i="17"/>
  <c r="K355" i="17"/>
  <c r="K356" i="17"/>
  <c r="K357" i="17"/>
  <c r="K361" i="17"/>
  <c r="K366" i="17"/>
  <c r="K368" i="17"/>
  <c r="K237" i="17"/>
  <c r="K291" i="17"/>
  <c r="K320" i="17"/>
  <c r="K340" i="17"/>
  <c r="K342" i="17"/>
  <c r="K344" i="17"/>
  <c r="K365" i="17"/>
  <c r="K367" i="17"/>
  <c r="K372" i="17"/>
  <c r="K376" i="17"/>
  <c r="K279" i="17"/>
  <c r="K281" i="17"/>
  <c r="K282" i="17"/>
  <c r="K299" i="17"/>
  <c r="K305" i="17"/>
  <c r="K316" i="17"/>
  <c r="K353" i="17"/>
  <c r="K354" i="17"/>
  <c r="K360" i="17"/>
  <c r="K369" i="17"/>
  <c r="K373" i="17"/>
  <c r="K381" i="17"/>
  <c r="K385" i="17"/>
  <c r="K395" i="17"/>
  <c r="K396" i="17"/>
  <c r="K403" i="17"/>
  <c r="K285" i="17"/>
  <c r="K323" i="17"/>
  <c r="K351" i="17"/>
  <c r="K359" i="17"/>
  <c r="K363" i="17"/>
  <c r="K253" i="17"/>
  <c r="K336" i="17"/>
  <c r="K349" i="17"/>
  <c r="K371" i="17"/>
  <c r="K379" i="17"/>
  <c r="K384" i="17"/>
  <c r="K388" i="17"/>
  <c r="K392" i="17"/>
  <c r="K399" i="17"/>
  <c r="K330" i="17"/>
  <c r="K334" i="17"/>
  <c r="K347" i="17"/>
  <c r="K374" i="17"/>
  <c r="K377" i="17"/>
  <c r="K382" i="17"/>
  <c r="K389" i="17"/>
  <c r="K390" i="17"/>
  <c r="K393" i="17"/>
  <c r="K394" i="17"/>
  <c r="K401" i="17"/>
  <c r="K411" i="17"/>
  <c r="K346" i="17"/>
  <c r="K370" i="17"/>
  <c r="K375" i="17"/>
  <c r="K378" i="17"/>
  <c r="K397" i="17"/>
  <c r="K398" i="17"/>
  <c r="K400" i="17"/>
  <c r="K404" i="17"/>
  <c r="K405" i="17"/>
  <c r="K6" i="17"/>
  <c r="K7" i="17"/>
  <c r="K8" i="17"/>
  <c r="K362" i="17"/>
  <c r="K380" i="17"/>
  <c r="K383" i="17"/>
  <c r="K391" i="17"/>
  <c r="K402" i="17"/>
  <c r="K407" i="17"/>
  <c r="K409" i="17"/>
  <c r="K358" i="17"/>
  <c r="K386" i="17"/>
  <c r="K387" i="17"/>
  <c r="K408" i="17"/>
  <c r="K410" i="17"/>
  <c r="K2" i="17"/>
  <c r="K3" i="17"/>
  <c r="K4" i="17"/>
  <c r="K5" i="17"/>
  <c r="K18" i="17"/>
  <c r="K12" i="17"/>
  <c r="K16" i="17"/>
  <c r="K19" i="17"/>
  <c r="K24" i="17"/>
  <c r="K25" i="17"/>
  <c r="K26" i="17"/>
  <c r="K27" i="17"/>
  <c r="K28" i="17"/>
  <c r="K29" i="17"/>
  <c r="K44" i="17"/>
  <c r="K45" i="17"/>
  <c r="K49" i="17"/>
  <c r="K50" i="17"/>
  <c r="K51" i="17"/>
  <c r="K406" i="17"/>
  <c r="K10" i="17"/>
  <c r="K13" i="17"/>
  <c r="K17" i="17"/>
  <c r="K22" i="17"/>
  <c r="K30" i="17"/>
  <c r="K31" i="17"/>
  <c r="K46" i="17"/>
  <c r="K47" i="17"/>
  <c r="K48" i="17"/>
  <c r="K15" i="17"/>
  <c r="K21" i="17"/>
  <c r="K43" i="17"/>
  <c r="K61" i="17"/>
  <c r="K63" i="17"/>
  <c r="K67" i="17"/>
  <c r="K68" i="17"/>
  <c r="K69" i="17"/>
  <c r="K71" i="17"/>
  <c r="K72" i="17"/>
  <c r="K75" i="17"/>
  <c r="K76" i="17"/>
  <c r="K35" i="17"/>
  <c r="K39" i="17"/>
  <c r="K54" i="17"/>
  <c r="K58" i="17"/>
  <c r="K60" i="17"/>
  <c r="K62" i="17"/>
  <c r="K64" i="17"/>
  <c r="K83" i="17"/>
  <c r="K84" i="17"/>
  <c r="K85" i="17"/>
  <c r="K87" i="17"/>
  <c r="K90" i="17"/>
  <c r="K91" i="17"/>
  <c r="K34" i="17"/>
  <c r="K38" i="17"/>
  <c r="K42" i="17"/>
  <c r="K53" i="17"/>
  <c r="K65" i="17"/>
  <c r="K74" i="17"/>
  <c r="K77" i="17"/>
  <c r="K79" i="17"/>
  <c r="K80" i="17"/>
  <c r="K81" i="17"/>
  <c r="K88" i="17"/>
  <c r="K364" i="17"/>
  <c r="K11" i="17"/>
  <c r="K14" i="17"/>
  <c r="K20" i="17"/>
  <c r="K23" i="17"/>
  <c r="K36" i="17"/>
  <c r="K40" i="17"/>
  <c r="K52" i="17"/>
  <c r="K57" i="17"/>
  <c r="K59" i="17"/>
  <c r="K66" i="17"/>
  <c r="K73" i="17"/>
  <c r="K78" i="17"/>
  <c r="K103" i="17"/>
  <c r="K105" i="17"/>
  <c r="K109" i="17"/>
  <c r="K116" i="17"/>
  <c r="F233" i="17"/>
  <c r="F241" i="17"/>
  <c r="F261" i="17"/>
  <c r="F268" i="17"/>
  <c r="F275" i="17"/>
  <c r="F279" i="17"/>
  <c r="F259" i="17"/>
  <c r="F263" i="17"/>
  <c r="F284" i="17"/>
  <c r="F287" i="17"/>
  <c r="F272" i="17"/>
  <c r="F282" i="17"/>
  <c r="F295" i="17"/>
  <c r="F302" i="17"/>
  <c r="F305" i="17"/>
  <c r="F308" i="17"/>
  <c r="F314" i="17"/>
  <c r="F315" i="17"/>
  <c r="F316" i="17"/>
  <c r="F319" i="17"/>
  <c r="F321" i="17"/>
  <c r="F253" i="17"/>
  <c r="F285" i="17"/>
  <c r="F289" i="17"/>
  <c r="F291" i="17"/>
  <c r="F310" i="17"/>
  <c r="F312" i="17"/>
  <c r="F317" i="17"/>
  <c r="F320" i="17"/>
  <c r="F257" i="17"/>
  <c r="F267" i="17"/>
  <c r="F290" i="17"/>
  <c r="F309" i="17"/>
  <c r="F324" i="17"/>
  <c r="F327" i="17"/>
  <c r="F330" i="17"/>
  <c r="F336" i="17"/>
  <c r="F342" i="17"/>
  <c r="F349" i="17"/>
  <c r="F269" i="17"/>
  <c r="F276" i="17"/>
  <c r="F293" i="17"/>
  <c r="F334" i="17"/>
  <c r="F339" i="17"/>
  <c r="F340" i="17"/>
  <c r="F344" i="17"/>
  <c r="F346" i="17"/>
  <c r="F347" i="17"/>
  <c r="F351" i="17"/>
  <c r="F360" i="17"/>
  <c r="F365" i="17"/>
  <c r="F367" i="17"/>
  <c r="F235" i="17"/>
  <c r="F239" i="17"/>
  <c r="F247" i="17"/>
  <c r="F326" i="17"/>
  <c r="F332" i="17"/>
  <c r="F341" i="17"/>
  <c r="F343" i="17"/>
  <c r="F362" i="17"/>
  <c r="F363" i="17"/>
  <c r="F364" i="17"/>
  <c r="F371" i="17"/>
  <c r="F377" i="17"/>
  <c r="F379" i="17"/>
  <c r="F384" i="17"/>
  <c r="F280" i="17"/>
  <c r="F303" i="17"/>
  <c r="F338" i="17"/>
  <c r="F352" i="17"/>
  <c r="F356" i="17"/>
  <c r="F358" i="17"/>
  <c r="F359" i="17"/>
  <c r="F370" i="17"/>
  <c r="F372" i="17"/>
  <c r="F374" i="17"/>
  <c r="F375" i="17"/>
  <c r="F376" i="17"/>
  <c r="F378" i="17"/>
  <c r="F387" i="17"/>
  <c r="F388" i="17"/>
  <c r="F392" i="17"/>
  <c r="F400" i="17"/>
  <c r="F401" i="17"/>
  <c r="F402" i="17"/>
  <c r="F405" i="17"/>
  <c r="F296" i="17"/>
  <c r="F331" i="17"/>
  <c r="F335" i="17"/>
  <c r="F348" i="17"/>
  <c r="F353" i="17"/>
  <c r="F357" i="17"/>
  <c r="F361" i="17"/>
  <c r="F292" i="17"/>
  <c r="F298" i="17"/>
  <c r="F328" i="17"/>
  <c r="F345" i="17"/>
  <c r="F373" i="17"/>
  <c r="F380" i="17"/>
  <c r="F383" i="17"/>
  <c r="F391" i="17"/>
  <c r="F300" i="17"/>
  <c r="F354" i="17"/>
  <c r="F355" i="17"/>
  <c r="F368" i="17"/>
  <c r="F369" i="17"/>
  <c r="F386" i="17"/>
  <c r="F403" i="17"/>
  <c r="F409" i="17"/>
  <c r="F273" i="17"/>
  <c r="F318" i="17"/>
  <c r="F350" i="17"/>
  <c r="F406" i="17"/>
  <c r="F411" i="17"/>
  <c r="F271" i="17"/>
  <c r="F306" i="17"/>
  <c r="F381" i="17"/>
  <c r="F399" i="17"/>
  <c r="F410" i="17"/>
  <c r="F3" i="17"/>
  <c r="F4" i="17"/>
  <c r="F5" i="17"/>
  <c r="F6" i="17"/>
  <c r="F278" i="17"/>
  <c r="F366" i="17"/>
  <c r="F382" i="17"/>
  <c r="F390" i="17"/>
  <c r="F395" i="17"/>
  <c r="F397" i="17"/>
  <c r="F398" i="17"/>
  <c r="F404" i="17"/>
  <c r="F407" i="17"/>
  <c r="F10" i="17"/>
  <c r="F11" i="17"/>
  <c r="F21" i="17"/>
  <c r="F385" i="17"/>
  <c r="F396" i="17"/>
  <c r="F8" i="17"/>
  <c r="F14" i="17"/>
  <c r="F20" i="17"/>
  <c r="F23" i="17"/>
  <c r="F32" i="17"/>
  <c r="F33" i="17"/>
  <c r="F34" i="17"/>
  <c r="F35" i="17"/>
  <c r="F36" i="17"/>
  <c r="F37" i="17"/>
  <c r="F38" i="17"/>
  <c r="F39" i="17"/>
  <c r="F40" i="17"/>
  <c r="F41" i="17"/>
  <c r="F42" i="17"/>
  <c r="F54" i="17"/>
  <c r="F55" i="17"/>
  <c r="F333" i="17"/>
  <c r="F408" i="17"/>
  <c r="F2" i="17"/>
  <c r="F7" i="17"/>
  <c r="F9" i="17"/>
  <c r="F15" i="17"/>
  <c r="F18" i="17"/>
  <c r="F43" i="17"/>
  <c r="F301" i="17"/>
  <c r="F329" i="17"/>
  <c r="F337" i="17"/>
  <c r="F389" i="17"/>
  <c r="F393" i="17"/>
  <c r="F13" i="17"/>
  <c r="F17" i="17"/>
  <c r="F19" i="17"/>
  <c r="F22" i="17"/>
  <c r="F30" i="17"/>
  <c r="F31" i="17"/>
  <c r="F46" i="17"/>
  <c r="F47" i="17"/>
  <c r="F48" i="17"/>
  <c r="F53" i="17"/>
  <c r="F62" i="17"/>
  <c r="F66" i="17"/>
  <c r="F70" i="17"/>
  <c r="F74" i="17"/>
  <c r="F12" i="17"/>
  <c r="F25" i="17"/>
  <c r="F29" i="17"/>
  <c r="F51" i="17"/>
  <c r="F61" i="17"/>
  <c r="F65" i="17"/>
  <c r="F72" i="17"/>
  <c r="F82" i="17"/>
  <c r="F86" i="17"/>
  <c r="F89" i="17"/>
  <c r="F394" i="17"/>
  <c r="F16" i="17"/>
  <c r="F24" i="17"/>
  <c r="F28" i="17"/>
  <c r="F56" i="17"/>
  <c r="F59" i="17"/>
  <c r="F63" i="17"/>
  <c r="F68" i="17"/>
  <c r="F75" i="17"/>
  <c r="F78" i="17"/>
  <c r="F90" i="17"/>
  <c r="F26" i="17"/>
  <c r="F44" i="17"/>
  <c r="F49" i="17"/>
  <c r="F58" i="17"/>
  <c r="F64" i="17"/>
  <c r="F67" i="17"/>
  <c r="F71" i="17"/>
  <c r="F76" i="17"/>
  <c r="F77" i="17"/>
  <c r="F79" i="17"/>
  <c r="F80" i="17"/>
  <c r="F81" i="17"/>
  <c r="F88" i="17"/>
  <c r="F96" i="17"/>
  <c r="F98" i="17"/>
  <c r="F101" i="17"/>
  <c r="F104" i="17"/>
  <c r="F106" i="17"/>
  <c r="F110" i="17"/>
  <c r="F113" i="17"/>
  <c r="F114" i="17"/>
  <c r="F115" i="17"/>
  <c r="F117" i="17"/>
  <c r="F121" i="17"/>
  <c r="AM407" i="7"/>
  <c r="AI407" i="7"/>
  <c r="AE407" i="7"/>
  <c r="AA398" i="17"/>
  <c r="AA404" i="17"/>
  <c r="AA338" i="17"/>
  <c r="AA382" i="17"/>
  <c r="AA391" i="17"/>
  <c r="AA397" i="17"/>
  <c r="AA376" i="17"/>
  <c r="AA394" i="17"/>
  <c r="AA395" i="17"/>
  <c r="AA400" i="17"/>
  <c r="AA401" i="17"/>
  <c r="AA406" i="17"/>
  <c r="AA408" i="17"/>
  <c r="AA326" i="17"/>
  <c r="AA389" i="17"/>
  <c r="AA405" i="17"/>
  <c r="AA410" i="17"/>
  <c r="AA402" i="17"/>
  <c r="AA2" i="17"/>
  <c r="AA403" i="17"/>
  <c r="AA407" i="17"/>
  <c r="AA411" i="17"/>
  <c r="AA6" i="17"/>
  <c r="AA7" i="17"/>
  <c r="AA8" i="17"/>
  <c r="AA9" i="17"/>
  <c r="AA18" i="17"/>
  <c r="AA19" i="17"/>
  <c r="AA409" i="17"/>
  <c r="AA15" i="17"/>
  <c r="AA21" i="17"/>
  <c r="AA30" i="17"/>
  <c r="AA31" i="17"/>
  <c r="AA46" i="17"/>
  <c r="AA47" i="17"/>
  <c r="AA48" i="17"/>
  <c r="AA52" i="17"/>
  <c r="AA53" i="17"/>
  <c r="AA5" i="17"/>
  <c r="AA12" i="17"/>
  <c r="AA16" i="17"/>
  <c r="AA32" i="17"/>
  <c r="AA33" i="17"/>
  <c r="AA34" i="17"/>
  <c r="AA35" i="17"/>
  <c r="AA36" i="17"/>
  <c r="AA37" i="17"/>
  <c r="AA38" i="17"/>
  <c r="AA39" i="17"/>
  <c r="AA40" i="17"/>
  <c r="AA41" i="17"/>
  <c r="AA3" i="17"/>
  <c r="AA11" i="17"/>
  <c r="AA14" i="17"/>
  <c r="AA17" i="17"/>
  <c r="AA20" i="17"/>
  <c r="AA23" i="17"/>
  <c r="AA24" i="17"/>
  <c r="AA25" i="17"/>
  <c r="AA26" i="17"/>
  <c r="AA27" i="17"/>
  <c r="AA28" i="17"/>
  <c r="AA29" i="17"/>
  <c r="AA44" i="17"/>
  <c r="AA45" i="17"/>
  <c r="AA49" i="17"/>
  <c r="AA50" i="17"/>
  <c r="AA51" i="17"/>
  <c r="AA56" i="17"/>
  <c r="AA57" i="17"/>
  <c r="AA58" i="17"/>
  <c r="AA63" i="17"/>
  <c r="AA64" i="17"/>
  <c r="AA4" i="17"/>
  <c r="AA59" i="17"/>
  <c r="AA66" i="17"/>
  <c r="AA68" i="17"/>
  <c r="AA70" i="17"/>
  <c r="AA77" i="17"/>
  <c r="AA79" i="17"/>
  <c r="AA80" i="17"/>
  <c r="AA87" i="17"/>
  <c r="AA88" i="17"/>
  <c r="AA91" i="17"/>
  <c r="AA60" i="17"/>
  <c r="AA69" i="17"/>
  <c r="AA73" i="17"/>
  <c r="AA75" i="17"/>
  <c r="AA81" i="17"/>
  <c r="AA82" i="17"/>
  <c r="AA89" i="17"/>
  <c r="AA90" i="17"/>
  <c r="AA92" i="17"/>
  <c r="AA93" i="17"/>
  <c r="AA10" i="17"/>
  <c r="AA13" i="17"/>
  <c r="AA22" i="17"/>
  <c r="AA42" i="17"/>
  <c r="AA54" i="17"/>
  <c r="AA61" i="17"/>
  <c r="AA65" i="17"/>
  <c r="AA67" i="17"/>
  <c r="AA72" i="17"/>
  <c r="AA83" i="17"/>
  <c r="AA84" i="17"/>
  <c r="AA85" i="17"/>
  <c r="AA95" i="17"/>
  <c r="AA100" i="17"/>
  <c r="AA103" i="17"/>
  <c r="AA107" i="17"/>
  <c r="AA112" i="17"/>
  <c r="AA116" i="17"/>
  <c r="AA118" i="17"/>
  <c r="AA120" i="17"/>
  <c r="AA407" i="7"/>
  <c r="W380" i="17"/>
  <c r="W397" i="17"/>
  <c r="W377" i="17"/>
  <c r="W388" i="17"/>
  <c r="W390" i="17"/>
  <c r="W395" i="17"/>
  <c r="W320" i="17"/>
  <c r="W337" i="17"/>
  <c r="W370" i="17"/>
  <c r="W384" i="17"/>
  <c r="W386" i="17"/>
  <c r="W407" i="17"/>
  <c r="W410" i="17"/>
  <c r="W393" i="17"/>
  <c r="W402" i="17"/>
  <c r="W3" i="17"/>
  <c r="W4" i="17"/>
  <c r="W5" i="17"/>
  <c r="W403" i="17"/>
  <c r="W409" i="17"/>
  <c r="W411" i="17"/>
  <c r="W6" i="17"/>
  <c r="W7" i="17"/>
  <c r="W8" i="17"/>
  <c r="W9" i="17"/>
  <c r="W392" i="17"/>
  <c r="W399" i="17"/>
  <c r="W400" i="17"/>
  <c r="W404" i="17"/>
  <c r="W405" i="17"/>
  <c r="W408" i="17"/>
  <c r="W2" i="17"/>
  <c r="W12" i="17"/>
  <c r="W13" i="17"/>
  <c r="W14" i="17"/>
  <c r="W15" i="17"/>
  <c r="W16" i="17"/>
  <c r="W22" i="17"/>
  <c r="W23" i="17"/>
  <c r="W19" i="17"/>
  <c r="W42" i="17"/>
  <c r="W43" i="17"/>
  <c r="W10" i="17"/>
  <c r="W17" i="17"/>
  <c r="W24" i="17"/>
  <c r="W25" i="17"/>
  <c r="W26" i="17"/>
  <c r="W27" i="17"/>
  <c r="W28" i="17"/>
  <c r="W29" i="17"/>
  <c r="W44" i="17"/>
  <c r="W45" i="17"/>
  <c r="W49" i="17"/>
  <c r="W18" i="17"/>
  <c r="W21" i="17"/>
  <c r="W32" i="17"/>
  <c r="W33" i="17"/>
  <c r="W34" i="17"/>
  <c r="W35" i="17"/>
  <c r="W36" i="17"/>
  <c r="W37" i="17"/>
  <c r="W38" i="17"/>
  <c r="W39" i="17"/>
  <c r="W40" i="17"/>
  <c r="W41" i="17"/>
  <c r="W54" i="17"/>
  <c r="W55" i="17"/>
  <c r="W59" i="17"/>
  <c r="W60" i="17"/>
  <c r="W62" i="17"/>
  <c r="W70" i="17"/>
  <c r="W11" i="17"/>
  <c r="W20" i="17"/>
  <c r="W31" i="17"/>
  <c r="W53" i="17"/>
  <c r="W58" i="17"/>
  <c r="W64" i="17"/>
  <c r="W71" i="17"/>
  <c r="W76" i="17"/>
  <c r="W78" i="17"/>
  <c r="W86" i="17"/>
  <c r="W30" i="17"/>
  <c r="W48" i="17"/>
  <c r="W50" i="17"/>
  <c r="W61" i="17"/>
  <c r="W67" i="17"/>
  <c r="W72" i="17"/>
  <c r="W74" i="17"/>
  <c r="W83" i="17"/>
  <c r="W84" i="17"/>
  <c r="W85" i="17"/>
  <c r="W406" i="17"/>
  <c r="W46" i="17"/>
  <c r="W51" i="17"/>
  <c r="W57" i="17"/>
  <c r="W63" i="17"/>
  <c r="W66" i="17"/>
  <c r="W69" i="17"/>
  <c r="W73" i="17"/>
  <c r="W75" i="17"/>
  <c r="W81" i="17"/>
  <c r="W82" i="17"/>
  <c r="W89" i="17"/>
  <c r="W90" i="17"/>
  <c r="W92" i="17"/>
  <c r="W93" i="17"/>
  <c r="W94" i="17"/>
  <c r="W99" i="17"/>
  <c r="W101" i="17"/>
  <c r="W106" i="17"/>
  <c r="W108" i="17"/>
  <c r="W110" i="17"/>
  <c r="W119" i="17"/>
  <c r="W121" i="17"/>
  <c r="W122" i="17"/>
  <c r="W407" i="7"/>
  <c r="S401" i="17"/>
  <c r="S404" i="17"/>
  <c r="S374" i="17"/>
  <c r="S394" i="17"/>
  <c r="S383" i="17"/>
  <c r="S398" i="17"/>
  <c r="S402" i="17"/>
  <c r="S403" i="17"/>
  <c r="S406" i="17"/>
  <c r="S408" i="17"/>
  <c r="S2" i="17"/>
  <c r="S411" i="17"/>
  <c r="S379" i="17"/>
  <c r="S395" i="17"/>
  <c r="S397" i="17"/>
  <c r="S400" i="17"/>
  <c r="S410" i="17"/>
  <c r="S407" i="17"/>
  <c r="S409" i="17"/>
  <c r="S6" i="17"/>
  <c r="S7" i="17"/>
  <c r="S8" i="17"/>
  <c r="S9" i="17"/>
  <c r="S18" i="17"/>
  <c r="S19" i="17"/>
  <c r="S405" i="17"/>
  <c r="S5" i="17"/>
  <c r="S11" i="17"/>
  <c r="S14" i="17"/>
  <c r="S17" i="17"/>
  <c r="S20" i="17"/>
  <c r="S23" i="17"/>
  <c r="S30" i="17"/>
  <c r="S31" i="17"/>
  <c r="S46" i="17"/>
  <c r="S47" i="17"/>
  <c r="S48" i="17"/>
  <c r="S52" i="17"/>
  <c r="S53" i="17"/>
  <c r="S4" i="17"/>
  <c r="S15" i="17"/>
  <c r="S21" i="17"/>
  <c r="S32" i="17"/>
  <c r="S33" i="17"/>
  <c r="S34" i="17"/>
  <c r="S35" i="17"/>
  <c r="S36" i="17"/>
  <c r="S37" i="17"/>
  <c r="S38" i="17"/>
  <c r="S39" i="17"/>
  <c r="S40" i="17"/>
  <c r="S41" i="17"/>
  <c r="S10" i="17"/>
  <c r="S13" i="17"/>
  <c r="S22" i="17"/>
  <c r="S24" i="17"/>
  <c r="S25" i="17"/>
  <c r="S26" i="17"/>
  <c r="S27" i="17"/>
  <c r="S28" i="17"/>
  <c r="S29" i="17"/>
  <c r="S44" i="17"/>
  <c r="S45" i="17"/>
  <c r="S49" i="17"/>
  <c r="S50" i="17"/>
  <c r="S51" i="17"/>
  <c r="S56" i="17"/>
  <c r="S57" i="17"/>
  <c r="S58" i="17"/>
  <c r="S63" i="17"/>
  <c r="S64" i="17"/>
  <c r="S73" i="17"/>
  <c r="S61" i="17"/>
  <c r="S65" i="17"/>
  <c r="S67" i="17"/>
  <c r="S72" i="17"/>
  <c r="S77" i="17"/>
  <c r="S79" i="17"/>
  <c r="S80" i="17"/>
  <c r="S87" i="17"/>
  <c r="S88" i="17"/>
  <c r="S91" i="17"/>
  <c r="S12" i="17"/>
  <c r="S43" i="17"/>
  <c r="S54" i="17"/>
  <c r="S59" i="17"/>
  <c r="S66" i="17"/>
  <c r="S68" i="17"/>
  <c r="S70" i="17"/>
  <c r="S81" i="17"/>
  <c r="S82" i="17"/>
  <c r="S89" i="17"/>
  <c r="S90" i="17"/>
  <c r="S92" i="17"/>
  <c r="S93" i="17"/>
  <c r="S55" i="17"/>
  <c r="S62" i="17"/>
  <c r="S71" i="17"/>
  <c r="S74" i="17"/>
  <c r="S76" i="17"/>
  <c r="S83" i="17"/>
  <c r="S84" i="17"/>
  <c r="S85" i="17"/>
  <c r="S95" i="17"/>
  <c r="S97" i="17"/>
  <c r="S100" i="17"/>
  <c r="S103" i="17"/>
  <c r="S107" i="17"/>
  <c r="S112" i="17"/>
  <c r="S118" i="17"/>
  <c r="S120" i="17"/>
  <c r="R407" i="7"/>
  <c r="N380" i="17"/>
  <c r="N397" i="17"/>
  <c r="N399" i="17"/>
  <c r="N381" i="17"/>
  <c r="N385" i="17"/>
  <c r="N387" i="17"/>
  <c r="N396" i="17"/>
  <c r="N400" i="17"/>
  <c r="N404" i="17"/>
  <c r="N407" i="17"/>
  <c r="N410" i="17"/>
  <c r="N395" i="17"/>
  <c r="N408" i="17"/>
  <c r="N2" i="17"/>
  <c r="N3" i="17"/>
  <c r="N4" i="17"/>
  <c r="N5" i="17"/>
  <c r="N388" i="17"/>
  <c r="N405" i="17"/>
  <c r="N6" i="17"/>
  <c r="N7" i="17"/>
  <c r="N8" i="17"/>
  <c r="N9" i="17"/>
  <c r="N403" i="17"/>
  <c r="N406" i="17"/>
  <c r="N12" i="17"/>
  <c r="N13" i="17"/>
  <c r="N14" i="17"/>
  <c r="N15" i="17"/>
  <c r="N16" i="17"/>
  <c r="N17" i="17"/>
  <c r="N22" i="17"/>
  <c r="N23" i="17"/>
  <c r="N392" i="17"/>
  <c r="N18" i="17"/>
  <c r="N21" i="17"/>
  <c r="N43" i="17"/>
  <c r="N402" i="17"/>
  <c r="N19" i="17"/>
  <c r="N24" i="17"/>
  <c r="N25" i="17"/>
  <c r="N26" i="17"/>
  <c r="N27" i="17"/>
  <c r="N28" i="17"/>
  <c r="N29" i="17"/>
  <c r="N44" i="17"/>
  <c r="N45" i="17"/>
  <c r="N49" i="17"/>
  <c r="N409" i="17"/>
  <c r="N411" i="17"/>
  <c r="N11" i="17"/>
  <c r="N20" i="17"/>
  <c r="N32" i="17"/>
  <c r="N33" i="17"/>
  <c r="N34" i="17"/>
  <c r="N35" i="17"/>
  <c r="N36" i="17"/>
  <c r="N37" i="17"/>
  <c r="N38" i="17"/>
  <c r="N39" i="17"/>
  <c r="N40" i="17"/>
  <c r="N41" i="17"/>
  <c r="N42" i="17"/>
  <c r="N54" i="17"/>
  <c r="N55" i="17"/>
  <c r="N59" i="17"/>
  <c r="N60" i="17"/>
  <c r="N30" i="17"/>
  <c r="N48" i="17"/>
  <c r="N52" i="17"/>
  <c r="N57" i="17"/>
  <c r="N66" i="17"/>
  <c r="N69" i="17"/>
  <c r="N73" i="17"/>
  <c r="N75" i="17"/>
  <c r="N78" i="17"/>
  <c r="N47" i="17"/>
  <c r="N51" i="17"/>
  <c r="N58" i="17"/>
  <c r="N62" i="17"/>
  <c r="N64" i="17"/>
  <c r="N71" i="17"/>
  <c r="N76" i="17"/>
  <c r="N83" i="17"/>
  <c r="N84" i="17"/>
  <c r="N85" i="17"/>
  <c r="N87" i="17"/>
  <c r="N91" i="17"/>
  <c r="N31" i="17"/>
  <c r="N50" i="17"/>
  <c r="N56" i="17"/>
  <c r="N63" i="17"/>
  <c r="N65" i="17"/>
  <c r="N68" i="17"/>
  <c r="N70" i="17"/>
  <c r="N81" i="17"/>
  <c r="N82" i="17"/>
  <c r="N86" i="17"/>
  <c r="N89" i="17"/>
  <c r="N92" i="17"/>
  <c r="N93" i="17"/>
  <c r="N94" i="17"/>
  <c r="N99" i="17"/>
  <c r="N106" i="17"/>
  <c r="N108" i="17"/>
  <c r="N110" i="17"/>
  <c r="N119" i="17"/>
  <c r="N124" i="17"/>
  <c r="N407" i="7"/>
  <c r="J382" i="17"/>
  <c r="J383" i="17"/>
  <c r="J404" i="17"/>
  <c r="J372" i="17"/>
  <c r="J395" i="17"/>
  <c r="J398" i="17"/>
  <c r="J397" i="17"/>
  <c r="J405" i="17"/>
  <c r="J406" i="17"/>
  <c r="J408" i="17"/>
  <c r="J2" i="17"/>
  <c r="J388" i="17"/>
  <c r="J402" i="17"/>
  <c r="J407" i="17"/>
  <c r="J409" i="17"/>
  <c r="J376" i="17"/>
  <c r="J411" i="17"/>
  <c r="J400" i="17"/>
  <c r="J401" i="17"/>
  <c r="J6" i="17"/>
  <c r="J7" i="17"/>
  <c r="J8" i="17"/>
  <c r="J9" i="17"/>
  <c r="J19" i="17"/>
  <c r="J4" i="17"/>
  <c r="J10" i="17"/>
  <c r="J13" i="17"/>
  <c r="J17" i="17"/>
  <c r="J22" i="17"/>
  <c r="J30" i="17"/>
  <c r="J31" i="17"/>
  <c r="J46" i="17"/>
  <c r="J47" i="17"/>
  <c r="J48" i="17"/>
  <c r="J52" i="17"/>
  <c r="J53" i="17"/>
  <c r="J410" i="17"/>
  <c r="J3" i="17"/>
  <c r="J11" i="17"/>
  <c r="J14" i="17"/>
  <c r="J20" i="17"/>
  <c r="J23" i="17"/>
  <c r="J32" i="17"/>
  <c r="J33" i="17"/>
  <c r="J34" i="17"/>
  <c r="J35" i="17"/>
  <c r="J36" i="17"/>
  <c r="J37" i="17"/>
  <c r="J38" i="17"/>
  <c r="J39" i="17"/>
  <c r="J40" i="17"/>
  <c r="J41" i="17"/>
  <c r="J42" i="17"/>
  <c r="J5" i="17"/>
  <c r="J12" i="17"/>
  <c r="J16" i="17"/>
  <c r="J24" i="17"/>
  <c r="J25" i="17"/>
  <c r="J26" i="17"/>
  <c r="J27" i="17"/>
  <c r="J28" i="17"/>
  <c r="J29" i="17"/>
  <c r="J44" i="17"/>
  <c r="J45" i="17"/>
  <c r="J49" i="17"/>
  <c r="J50" i="17"/>
  <c r="J51" i="17"/>
  <c r="J56" i="17"/>
  <c r="J57" i="17"/>
  <c r="J58" i="17"/>
  <c r="J64" i="17"/>
  <c r="J65" i="17"/>
  <c r="J73" i="17"/>
  <c r="J15" i="17"/>
  <c r="J18" i="17"/>
  <c r="J21" i="17"/>
  <c r="J43" i="17"/>
  <c r="J71" i="17"/>
  <c r="J74" i="17"/>
  <c r="J76" i="17"/>
  <c r="J77" i="17"/>
  <c r="J79" i="17"/>
  <c r="J80" i="17"/>
  <c r="J81" i="17"/>
  <c r="J88" i="17"/>
  <c r="J403" i="17"/>
  <c r="J55" i="17"/>
  <c r="J61" i="17"/>
  <c r="J67" i="17"/>
  <c r="J70" i="17"/>
  <c r="J72" i="17"/>
  <c r="J82" i="17"/>
  <c r="J86" i="17"/>
  <c r="J89" i="17"/>
  <c r="J92" i="17"/>
  <c r="J93" i="17"/>
  <c r="J54" i="17"/>
  <c r="J60" i="17"/>
  <c r="J62" i="17"/>
  <c r="J69" i="17"/>
  <c r="J75" i="17"/>
  <c r="J83" i="17"/>
  <c r="J84" i="17"/>
  <c r="J85" i="17"/>
  <c r="J87" i="17"/>
  <c r="J90" i="17"/>
  <c r="J91" i="17"/>
  <c r="J95" i="17"/>
  <c r="J97" i="17"/>
  <c r="J100" i="17"/>
  <c r="J102" i="17"/>
  <c r="J107" i="17"/>
  <c r="J111" i="17"/>
  <c r="J112" i="17"/>
  <c r="J118" i="17"/>
  <c r="J120" i="17"/>
  <c r="J122" i="17"/>
  <c r="E380" i="17"/>
  <c r="E397" i="17"/>
  <c r="E393" i="17"/>
  <c r="E396" i="17"/>
  <c r="E387" i="17"/>
  <c r="E395" i="17"/>
  <c r="E399" i="17"/>
  <c r="E402" i="17"/>
  <c r="E407" i="17"/>
  <c r="E410" i="17"/>
  <c r="E3" i="17"/>
  <c r="E4" i="17"/>
  <c r="E5" i="17"/>
  <c r="E6" i="17"/>
  <c r="E392" i="17"/>
  <c r="E403" i="17"/>
  <c r="E408" i="17"/>
  <c r="E2" i="17"/>
  <c r="E7" i="17"/>
  <c r="E8" i="17"/>
  <c r="E9" i="17"/>
  <c r="E384" i="17"/>
  <c r="E405" i="17"/>
  <c r="E406" i="17"/>
  <c r="E409" i="17"/>
  <c r="E411" i="17"/>
  <c r="E12" i="17"/>
  <c r="E13" i="17"/>
  <c r="E14" i="17"/>
  <c r="E15" i="17"/>
  <c r="E16" i="17"/>
  <c r="E17" i="17"/>
  <c r="E22" i="17"/>
  <c r="E23" i="17"/>
  <c r="E400" i="17"/>
  <c r="E11" i="17"/>
  <c r="E18" i="17"/>
  <c r="E43" i="17"/>
  <c r="E21" i="17"/>
  <c r="E24" i="17"/>
  <c r="E25" i="17"/>
  <c r="E26" i="17"/>
  <c r="E27" i="17"/>
  <c r="E28" i="17"/>
  <c r="E29" i="17"/>
  <c r="E44" i="17"/>
  <c r="E45" i="17"/>
  <c r="E49" i="17"/>
  <c r="E386" i="17"/>
  <c r="E404" i="17"/>
  <c r="E10" i="17"/>
  <c r="E20" i="17"/>
  <c r="E32" i="17"/>
  <c r="E33" i="17"/>
  <c r="E34" i="17"/>
  <c r="E35" i="17"/>
  <c r="E36" i="17"/>
  <c r="E37" i="17"/>
  <c r="E38" i="17"/>
  <c r="E39" i="17"/>
  <c r="E40" i="17"/>
  <c r="E41" i="17"/>
  <c r="E42" i="17"/>
  <c r="E54" i="17"/>
  <c r="E55" i="17"/>
  <c r="E59" i="17"/>
  <c r="E60" i="17"/>
  <c r="E67" i="17"/>
  <c r="E75" i="17"/>
  <c r="E47" i="17"/>
  <c r="E53" i="17"/>
  <c r="E56" i="17"/>
  <c r="E63" i="17"/>
  <c r="E68" i="17"/>
  <c r="E70" i="17"/>
  <c r="E78" i="17"/>
  <c r="E90" i="17"/>
  <c r="E19" i="17"/>
  <c r="E46" i="17"/>
  <c r="E50" i="17"/>
  <c r="E52" i="17"/>
  <c r="E57" i="17"/>
  <c r="E66" i="17"/>
  <c r="E69" i="17"/>
  <c r="E73" i="17"/>
  <c r="E83" i="17"/>
  <c r="E84" i="17"/>
  <c r="E85" i="17"/>
  <c r="E87" i="17"/>
  <c r="E91" i="17"/>
  <c r="E30" i="17"/>
  <c r="E48" i="17"/>
  <c r="E51" i="17"/>
  <c r="E61" i="17"/>
  <c r="E65" i="17"/>
  <c r="E72" i="17"/>
  <c r="E74" i="17"/>
  <c r="E82" i="17"/>
  <c r="E86" i="17"/>
  <c r="E89" i="17"/>
  <c r="E92" i="17"/>
  <c r="E93" i="17"/>
  <c r="E94" i="17"/>
  <c r="E99" i="17"/>
  <c r="E108" i="17"/>
  <c r="E119" i="17"/>
  <c r="E124" i="17"/>
  <c r="AP406" i="7"/>
  <c r="AL406" i="7"/>
  <c r="AH406" i="7"/>
  <c r="AD406" i="7"/>
  <c r="Z97" i="17"/>
  <c r="V406" i="7"/>
  <c r="R388" i="17"/>
  <c r="R90" i="17"/>
  <c r="Q406" i="7"/>
  <c r="M90" i="17"/>
  <c r="M406" i="7"/>
  <c r="I388" i="17"/>
  <c r="I374" i="17"/>
  <c r="I406" i="17"/>
  <c r="I20" i="17"/>
  <c r="I52" i="17"/>
  <c r="H406" i="7"/>
  <c r="D388" i="17"/>
  <c r="D56" i="17"/>
  <c r="D90" i="17"/>
  <c r="D122" i="17"/>
  <c r="AO405" i="7"/>
  <c r="AG405" i="7"/>
  <c r="AC405" i="7"/>
  <c r="Y407" i="17"/>
  <c r="Y73" i="17"/>
  <c r="Y55" i="17"/>
  <c r="U405" i="7"/>
  <c r="Q42" i="17"/>
  <c r="Q17" i="17"/>
  <c r="Q70" i="17"/>
  <c r="Q63" i="17"/>
  <c r="Q86" i="17"/>
  <c r="Q87" i="17"/>
  <c r="Q91" i="17"/>
  <c r="Q102" i="17"/>
  <c r="P405" i="7"/>
  <c r="L18" i="17"/>
  <c r="K405" i="7"/>
  <c r="G356" i="17"/>
  <c r="G67" i="17"/>
  <c r="G6" i="17"/>
  <c r="G123" i="17"/>
  <c r="C394" i="17"/>
  <c r="C49" i="17"/>
  <c r="C79" i="17"/>
  <c r="F73" i="17"/>
  <c r="X72" i="17"/>
  <c r="K70" i="17"/>
  <c r="N67" i="17"/>
  <c r="P64" i="17"/>
  <c r="E62" i="17"/>
  <c r="X61" i="17"/>
  <c r="J59" i="17"/>
  <c r="AB58" i="17"/>
  <c r="K56" i="17"/>
  <c r="AA55" i="17"/>
  <c r="T54" i="17"/>
  <c r="N53" i="17"/>
  <c r="F52" i="17"/>
  <c r="AA43" i="17"/>
  <c r="K41" i="17"/>
  <c r="T34" i="17"/>
  <c r="K32" i="17"/>
  <c r="X25" i="17"/>
  <c r="X84" i="17"/>
  <c r="P83" i="17"/>
  <c r="K82" i="17"/>
  <c r="W79" i="17"/>
  <c r="S78" i="17"/>
  <c r="N77" i="17"/>
  <c r="G75" i="17"/>
  <c r="AA74" i="17"/>
  <c r="N72" i="17"/>
  <c r="AA71" i="17"/>
  <c r="S69" i="17"/>
  <c r="T66" i="17"/>
  <c r="T63" i="17"/>
  <c r="N61" i="17"/>
  <c r="AB60" i="17"/>
  <c r="P58" i="17"/>
  <c r="K55" i="17"/>
  <c r="C54" i="17"/>
  <c r="W47" i="17"/>
  <c r="F45" i="17"/>
  <c r="T38" i="17"/>
  <c r="X29" i="17"/>
  <c r="F27" i="17"/>
  <c r="P22" i="17"/>
  <c r="P19" i="17"/>
  <c r="S16" i="17"/>
  <c r="P13" i="17"/>
  <c r="N10" i="17"/>
  <c r="S3" i="17"/>
  <c r="Z95" i="17"/>
  <c r="Z281" i="17"/>
  <c r="V295" i="17"/>
  <c r="V114" i="17"/>
  <c r="V376" i="17"/>
  <c r="R278" i="17"/>
  <c r="M388" i="17"/>
  <c r="D282" i="17"/>
  <c r="E373" i="17"/>
  <c r="W396" i="17"/>
  <c r="J394" i="17"/>
  <c r="N393" i="17"/>
  <c r="J391" i="17"/>
  <c r="N386" i="17"/>
  <c r="N384" i="17"/>
  <c r="AA380" i="17"/>
  <c r="S380" i="17"/>
  <c r="J380" i="17"/>
  <c r="W378" i="17"/>
  <c r="N377" i="17"/>
  <c r="S376" i="17"/>
  <c r="Q372" i="17"/>
  <c r="N371" i="17"/>
  <c r="W368" i="17"/>
  <c r="Q346" i="17"/>
  <c r="J374" i="17"/>
  <c r="J339" i="17"/>
  <c r="AM373" i="7"/>
  <c r="AI373" i="7"/>
  <c r="E371" i="17"/>
  <c r="S338" i="17"/>
  <c r="N321" i="17"/>
  <c r="AM345" i="7"/>
  <c r="AI345" i="7"/>
  <c r="AA345" i="7"/>
  <c r="W319" i="17"/>
  <c r="W345" i="7"/>
  <c r="S317" i="17"/>
  <c r="R345" i="7"/>
  <c r="N320" i="17"/>
  <c r="Y385" i="17"/>
  <c r="G269" i="17"/>
  <c r="C378" i="17"/>
  <c r="AM325" i="7"/>
  <c r="N282" i="17"/>
  <c r="W274" i="17"/>
  <c r="AM313" i="7"/>
  <c r="AI313" i="7"/>
  <c r="AA369" i="17"/>
  <c r="W283" i="17"/>
  <c r="S375" i="17"/>
  <c r="N346" i="17"/>
  <c r="J278" i="17"/>
  <c r="E319" i="17"/>
  <c r="O321" i="17"/>
  <c r="O56" i="17"/>
  <c r="AA392" i="17"/>
  <c r="S392" i="17"/>
  <c r="J392" i="17"/>
  <c r="S391" i="17"/>
  <c r="N390" i="17"/>
  <c r="J389" i="17"/>
  <c r="W387" i="17"/>
  <c r="W385" i="17"/>
  <c r="AA384" i="17"/>
  <c r="S384" i="17"/>
  <c r="J384" i="17"/>
  <c r="S382" i="17"/>
  <c r="E381" i="17"/>
  <c r="N378" i="17"/>
  <c r="W376" i="17"/>
  <c r="N376" i="17"/>
  <c r="E376" i="17"/>
  <c r="E374" i="17"/>
  <c r="W373" i="17"/>
  <c r="N370" i="17"/>
  <c r="N368" i="17"/>
  <c r="W367" i="17"/>
  <c r="J338" i="17"/>
  <c r="W327" i="17"/>
  <c r="E320" i="17"/>
  <c r="W312" i="17"/>
  <c r="AA234" i="17"/>
  <c r="AA224" i="17"/>
  <c r="AA226" i="17"/>
  <c r="AA228" i="17"/>
  <c r="AA230" i="17"/>
  <c r="AA232" i="17"/>
  <c r="AA235" i="17"/>
  <c r="AA236" i="17"/>
  <c r="AA239" i="17"/>
  <c r="AA244" i="17"/>
  <c r="AA249" i="17"/>
  <c r="AA251" i="17"/>
  <c r="AA214" i="17"/>
  <c r="AA218" i="17"/>
  <c r="AA222" i="17"/>
  <c r="AA220" i="17"/>
  <c r="AA237" i="17"/>
  <c r="AA259" i="17"/>
  <c r="AA261" i="17"/>
  <c r="AA212" i="17"/>
  <c r="AA233" i="17"/>
  <c r="AA241" i="17"/>
  <c r="AA243" i="17"/>
  <c r="AA245" i="17"/>
  <c r="AA248" i="17"/>
  <c r="AA256" i="17"/>
  <c r="AA257" i="17"/>
  <c r="AA260" i="17"/>
  <c r="AA265" i="17"/>
  <c r="AA247" i="17"/>
  <c r="AA253" i="17"/>
  <c r="AA255" i="17"/>
  <c r="AA264" i="17"/>
  <c r="AA266" i="17"/>
  <c r="AA268" i="17"/>
  <c r="AA269" i="17"/>
  <c r="AA274" i="17"/>
  <c r="AA276" i="17"/>
  <c r="AA278" i="17"/>
  <c r="AA279" i="17"/>
  <c r="AA284" i="17"/>
  <c r="AA285" i="17"/>
  <c r="AA240" i="17"/>
  <c r="AA252" i="17"/>
  <c r="AA273" i="17"/>
  <c r="AA286" i="17"/>
  <c r="AA289" i="17"/>
  <c r="AA291" i="17"/>
  <c r="AA298" i="17"/>
  <c r="AA267" i="17"/>
  <c r="AA287" i="17"/>
  <c r="AA288" i="17"/>
  <c r="AA292" i="17"/>
  <c r="AA303" i="17"/>
  <c r="AA305" i="17"/>
  <c r="AA310" i="17"/>
  <c r="AA311" i="17"/>
  <c r="AA315" i="17"/>
  <c r="AA316" i="17"/>
  <c r="AA229" i="17"/>
  <c r="AA271" i="17"/>
  <c r="AA272" i="17"/>
  <c r="AA290" i="17"/>
  <c r="AA293" i="17"/>
  <c r="AA300" i="17"/>
  <c r="AA302" i="17"/>
  <c r="AA308" i="17"/>
  <c r="AA317" i="17"/>
  <c r="AA318" i="17"/>
  <c r="AA321" i="17"/>
  <c r="AA323" i="17"/>
  <c r="AA327" i="17"/>
  <c r="AA328" i="17"/>
  <c r="AA329" i="17"/>
  <c r="AA334" i="17"/>
  <c r="AA337" i="17"/>
  <c r="AA216" i="17"/>
  <c r="AA270" i="17"/>
  <c r="AA275" i="17"/>
  <c r="AA282" i="17"/>
  <c r="AA283" i="17"/>
  <c r="AA296" i="17"/>
  <c r="AA312" i="17"/>
  <c r="AA294" i="17"/>
  <c r="AA297" i="17"/>
  <c r="AA299" i="17"/>
  <c r="AA307" i="17"/>
  <c r="AA309" i="17"/>
  <c r="AA313" i="17"/>
  <c r="AA322" i="17"/>
  <c r="AA324" i="17"/>
  <c r="AA331" i="17"/>
  <c r="AA340" i="17"/>
  <c r="AA344" i="17"/>
  <c r="AA346" i="17"/>
  <c r="AA350" i="17"/>
  <c r="AA354" i="17"/>
  <c r="AA356" i="17"/>
  <c r="AA359" i="17"/>
  <c r="AA263" i="17"/>
  <c r="AA277" i="17"/>
  <c r="AA280" i="17"/>
  <c r="AA301" i="17"/>
  <c r="AA314" i="17"/>
  <c r="AA325" i="17"/>
  <c r="AA330" i="17"/>
  <c r="AA336" i="17"/>
  <c r="AA342" i="17"/>
  <c r="AA345" i="17"/>
  <c r="AA348" i="17"/>
  <c r="AA352" i="17"/>
  <c r="AA355" i="17"/>
  <c r="AA357" i="17"/>
  <c r="AA361" i="17"/>
  <c r="AA364" i="17"/>
  <c r="AA367" i="17"/>
  <c r="AA371" i="17"/>
  <c r="AA377" i="17"/>
  <c r="AA381" i="17"/>
  <c r="AA385" i="17"/>
  <c r="AA388" i="17"/>
  <c r="AA390" i="17"/>
  <c r="AA393" i="17"/>
  <c r="AA396" i="17"/>
  <c r="AA399" i="17"/>
  <c r="AA304" i="17"/>
  <c r="AA306" i="17"/>
  <c r="AA319" i="17"/>
  <c r="AA320" i="17"/>
  <c r="AA368" i="17"/>
  <c r="AA295" i="17"/>
  <c r="AA332" i="17"/>
  <c r="AA335" i="17"/>
  <c r="AA341" i="17"/>
  <c r="AA343" i="17"/>
  <c r="AA363" i="17"/>
  <c r="AA365" i="17"/>
  <c r="AA281" i="17"/>
  <c r="AA333" i="17"/>
  <c r="AA339" i="17"/>
  <c r="AA347" i="17"/>
  <c r="AA349" i="17"/>
  <c r="AA351" i="17"/>
  <c r="AA353" i="17"/>
  <c r="AA358" i="17"/>
  <c r="AA360" i="17"/>
  <c r="AA362" i="17"/>
  <c r="AA366" i="17"/>
  <c r="AA370" i="17"/>
  <c r="AA373" i="17"/>
  <c r="AA375" i="17"/>
  <c r="AA378" i="17"/>
  <c r="AA383" i="17"/>
  <c r="AA386" i="17"/>
  <c r="AA387" i="17"/>
  <c r="W231" i="17"/>
  <c r="W212" i="17"/>
  <c r="W216" i="17"/>
  <c r="W220" i="17"/>
  <c r="W247" i="17"/>
  <c r="W255" i="17"/>
  <c r="W226" i="17"/>
  <c r="W228" i="17"/>
  <c r="W232" i="17"/>
  <c r="W240" i="17"/>
  <c r="W244" i="17"/>
  <c r="W248" i="17"/>
  <c r="W260" i="17"/>
  <c r="W214" i="17"/>
  <c r="W218" i="17"/>
  <c r="W229" i="17"/>
  <c r="W230" i="17"/>
  <c r="W239" i="17"/>
  <c r="W264" i="17"/>
  <c r="W224" i="17"/>
  <c r="W252" i="17"/>
  <c r="W259" i="17"/>
  <c r="W263" i="17"/>
  <c r="W265" i="17"/>
  <c r="W267" i="17"/>
  <c r="W273" i="17"/>
  <c r="W277" i="17"/>
  <c r="W281" i="17"/>
  <c r="W266" i="17"/>
  <c r="W268" i="17"/>
  <c r="W269" i="17"/>
  <c r="W270" i="17"/>
  <c r="W276" i="17"/>
  <c r="W278" i="17"/>
  <c r="W279" i="17"/>
  <c r="W284" i="17"/>
  <c r="W285" i="17"/>
  <c r="W294" i="17"/>
  <c r="W300" i="17"/>
  <c r="W303" i="17"/>
  <c r="W222" i="17"/>
  <c r="W243" i="17"/>
  <c r="W271" i="17"/>
  <c r="W272" i="17"/>
  <c r="W290" i="17"/>
  <c r="W293" i="17"/>
  <c r="W297" i="17"/>
  <c r="W298" i="17"/>
  <c r="W302" i="17"/>
  <c r="W307" i="17"/>
  <c r="W308" i="17"/>
  <c r="W317" i="17"/>
  <c r="W318" i="17"/>
  <c r="W321" i="17"/>
  <c r="W236" i="17"/>
  <c r="W287" i="17"/>
  <c r="W292" i="17"/>
  <c r="W301" i="17"/>
  <c r="W304" i="17"/>
  <c r="W305" i="17"/>
  <c r="W310" i="17"/>
  <c r="W313" i="17"/>
  <c r="W315" i="17"/>
  <c r="W316" i="17"/>
  <c r="W325" i="17"/>
  <c r="W335" i="17"/>
  <c r="W339" i="17"/>
  <c r="W286" i="17"/>
  <c r="W291" i="17"/>
  <c r="W295" i="17"/>
  <c r="W306" i="17"/>
  <c r="W256" i="17"/>
  <c r="W280" i="17"/>
  <c r="W314" i="17"/>
  <c r="W329" i="17"/>
  <c r="W330" i="17"/>
  <c r="W334" i="17"/>
  <c r="W336" i="17"/>
  <c r="W342" i="17"/>
  <c r="W345" i="17"/>
  <c r="W348" i="17"/>
  <c r="W352" i="17"/>
  <c r="W355" i="17"/>
  <c r="W357" i="17"/>
  <c r="W361" i="17"/>
  <c r="W364" i="17"/>
  <c r="W235" i="17"/>
  <c r="W251" i="17"/>
  <c r="W299" i="17"/>
  <c r="W309" i="17"/>
  <c r="W311" i="17"/>
  <c r="W322" i="17"/>
  <c r="W324" i="17"/>
  <c r="W328" i="17"/>
  <c r="W331" i="17"/>
  <c r="W340" i="17"/>
  <c r="W344" i="17"/>
  <c r="W346" i="17"/>
  <c r="W350" i="17"/>
  <c r="W354" i="17"/>
  <c r="W356" i="17"/>
  <c r="W359" i="17"/>
  <c r="W366" i="17"/>
  <c r="W369" i="17"/>
  <c r="W372" i="17"/>
  <c r="W375" i="17"/>
  <c r="W379" i="17"/>
  <c r="W383" i="17"/>
  <c r="W389" i="17"/>
  <c r="W391" i="17"/>
  <c r="W394" i="17"/>
  <c r="W398" i="17"/>
  <c r="W401" i="17"/>
  <c r="W289" i="17"/>
  <c r="W326" i="17"/>
  <c r="W338" i="17"/>
  <c r="W371" i="17"/>
  <c r="W275" i="17"/>
  <c r="W282" i="17"/>
  <c r="W323" i="17"/>
  <c r="W333" i="17"/>
  <c r="W347" i="17"/>
  <c r="W349" i="17"/>
  <c r="W351" i="17"/>
  <c r="W353" i="17"/>
  <c r="W358" i="17"/>
  <c r="W360" i="17"/>
  <c r="W362" i="17"/>
  <c r="W288" i="17"/>
  <c r="W332" i="17"/>
  <c r="W341" i="17"/>
  <c r="W343" i="17"/>
  <c r="W363" i="17"/>
  <c r="W365" i="17"/>
  <c r="W374" i="17"/>
  <c r="W381" i="17"/>
  <c r="W382" i="17"/>
  <c r="S235" i="17"/>
  <c r="S223" i="17"/>
  <c r="S231" i="17"/>
  <c r="S238" i="17"/>
  <c r="S240" i="17"/>
  <c r="S245" i="17"/>
  <c r="S250" i="17"/>
  <c r="S252" i="17"/>
  <c r="S213" i="17"/>
  <c r="S215" i="17"/>
  <c r="S217" i="17"/>
  <c r="S219" i="17"/>
  <c r="S221" i="17"/>
  <c r="S225" i="17"/>
  <c r="S227" i="17"/>
  <c r="S241" i="17"/>
  <c r="S256" i="17"/>
  <c r="S236" i="17"/>
  <c r="S246" i="17"/>
  <c r="S254" i="17"/>
  <c r="S261" i="17"/>
  <c r="S266" i="17"/>
  <c r="S270" i="17"/>
  <c r="S229" i="17"/>
  <c r="S257" i="17"/>
  <c r="S269" i="17"/>
  <c r="S272" i="17"/>
  <c r="S276" i="17"/>
  <c r="S279" i="17"/>
  <c r="S280" i="17"/>
  <c r="S285" i="17"/>
  <c r="S230" i="17"/>
  <c r="S233" i="17"/>
  <c r="S237" i="17"/>
  <c r="S248" i="17"/>
  <c r="S249" i="17"/>
  <c r="S253" i="17"/>
  <c r="S258" i="17"/>
  <c r="S264" i="17"/>
  <c r="S265" i="17"/>
  <c r="S271" i="17"/>
  <c r="S273" i="17"/>
  <c r="S275" i="17"/>
  <c r="S288" i="17"/>
  <c r="S289" i="17"/>
  <c r="S290" i="17"/>
  <c r="S291" i="17"/>
  <c r="S292" i="17"/>
  <c r="S297" i="17"/>
  <c r="S298" i="17"/>
  <c r="S242" i="17"/>
  <c r="S268" i="17"/>
  <c r="S277" i="17"/>
  <c r="S278" i="17"/>
  <c r="S281" i="17"/>
  <c r="S287" i="17"/>
  <c r="S295" i="17"/>
  <c r="S300" i="17"/>
  <c r="S301" i="17"/>
  <c r="S304" i="17"/>
  <c r="S305" i="17"/>
  <c r="S306" i="17"/>
  <c r="S310" i="17"/>
  <c r="S312" i="17"/>
  <c r="S313" i="17"/>
  <c r="S316" i="17"/>
  <c r="S319" i="17"/>
  <c r="S262" i="17"/>
  <c r="S293" i="17"/>
  <c r="S302" i="17"/>
  <c r="S307" i="17"/>
  <c r="S308" i="17"/>
  <c r="S309" i="17"/>
  <c r="S318" i="17"/>
  <c r="S322" i="17"/>
  <c r="S327" i="17"/>
  <c r="S328" i="17"/>
  <c r="S329" i="17"/>
  <c r="S334" i="17"/>
  <c r="S337" i="17"/>
  <c r="S244" i="17"/>
  <c r="S274" i="17"/>
  <c r="S282" i="17"/>
  <c r="S283" i="17"/>
  <c r="S296" i="17"/>
  <c r="S234" i="17"/>
  <c r="S299" i="17"/>
  <c r="S303" i="17"/>
  <c r="S311" i="17"/>
  <c r="S315" i="17"/>
  <c r="S324" i="17"/>
  <c r="S325" i="17"/>
  <c r="S326" i="17"/>
  <c r="S331" i="17"/>
  <c r="S339" i="17"/>
  <c r="S340" i="17"/>
  <c r="S344" i="17"/>
  <c r="S346" i="17"/>
  <c r="S350" i="17"/>
  <c r="S354" i="17"/>
  <c r="S356" i="17"/>
  <c r="S359" i="17"/>
  <c r="S267" i="17"/>
  <c r="S294" i="17"/>
  <c r="S314" i="17"/>
  <c r="S330" i="17"/>
  <c r="S335" i="17"/>
  <c r="S336" i="17"/>
  <c r="S342" i="17"/>
  <c r="S345" i="17"/>
  <c r="S348" i="17"/>
  <c r="S352" i="17"/>
  <c r="S355" i="17"/>
  <c r="S357" i="17"/>
  <c r="S361" i="17"/>
  <c r="S364" i="17"/>
  <c r="S367" i="17"/>
  <c r="S371" i="17"/>
  <c r="S377" i="17"/>
  <c r="S381" i="17"/>
  <c r="S385" i="17"/>
  <c r="S388" i="17"/>
  <c r="S390" i="17"/>
  <c r="S393" i="17"/>
  <c r="S396" i="17"/>
  <c r="S399" i="17"/>
  <c r="S260" i="17"/>
  <c r="S284" i="17"/>
  <c r="S320" i="17"/>
  <c r="S321" i="17"/>
  <c r="S366" i="17"/>
  <c r="S368" i="17"/>
  <c r="S286" i="17"/>
  <c r="S332" i="17"/>
  <c r="S341" i="17"/>
  <c r="S343" i="17"/>
  <c r="S363" i="17"/>
  <c r="S365" i="17"/>
  <c r="S323" i="17"/>
  <c r="S333" i="17"/>
  <c r="S347" i="17"/>
  <c r="S349" i="17"/>
  <c r="S351" i="17"/>
  <c r="S353" i="17"/>
  <c r="S358" i="17"/>
  <c r="S360" i="17"/>
  <c r="S362" i="17"/>
  <c r="S369" i="17"/>
  <c r="S370" i="17"/>
  <c r="S372" i="17"/>
  <c r="S373" i="17"/>
  <c r="S378" i="17"/>
  <c r="S386" i="17"/>
  <c r="S387" i="17"/>
  <c r="S389" i="17"/>
  <c r="N234" i="17"/>
  <c r="N215" i="17"/>
  <c r="N217" i="17"/>
  <c r="N221" i="17"/>
  <c r="N225" i="17"/>
  <c r="N233" i="17"/>
  <c r="N237" i="17"/>
  <c r="N244" i="17"/>
  <c r="N256" i="17"/>
  <c r="N223" i="17"/>
  <c r="N219" i="17"/>
  <c r="N230" i="17"/>
  <c r="N245" i="17"/>
  <c r="N261" i="17"/>
  <c r="N227" i="17"/>
  <c r="N241" i="17"/>
  <c r="N248" i="17"/>
  <c r="N249" i="17"/>
  <c r="N252" i="17"/>
  <c r="N260" i="17"/>
  <c r="N265" i="17"/>
  <c r="N267" i="17"/>
  <c r="N268" i="17"/>
  <c r="N213" i="17"/>
  <c r="N231" i="17"/>
  <c r="N253" i="17"/>
  <c r="N271" i="17"/>
  <c r="N273" i="17"/>
  <c r="N274" i="17"/>
  <c r="N229" i="17"/>
  <c r="N236" i="17"/>
  <c r="N257" i="17"/>
  <c r="N269" i="17"/>
  <c r="N272" i="17"/>
  <c r="N276" i="17"/>
  <c r="N277" i="17"/>
  <c r="N278" i="17"/>
  <c r="N279" i="17"/>
  <c r="N280" i="17"/>
  <c r="N285" i="17"/>
  <c r="N286" i="17"/>
  <c r="N295" i="17"/>
  <c r="N303" i="17"/>
  <c r="N232" i="17"/>
  <c r="N266" i="17"/>
  <c r="N275" i="17"/>
  <c r="N289" i="17"/>
  <c r="N292" i="17"/>
  <c r="N293" i="17"/>
  <c r="N294" i="17"/>
  <c r="N302" i="17"/>
  <c r="N308" i="17"/>
  <c r="N309" i="17"/>
  <c r="N311" i="17"/>
  <c r="N318" i="17"/>
  <c r="N322" i="17"/>
  <c r="N270" i="17"/>
  <c r="N281" i="17"/>
  <c r="N287" i="17"/>
  <c r="N290" i="17"/>
  <c r="N291" i="17"/>
  <c r="N297" i="17"/>
  <c r="N300" i="17"/>
  <c r="N305" i="17"/>
  <c r="N306" i="17"/>
  <c r="N310" i="17"/>
  <c r="N312" i="17"/>
  <c r="N316" i="17"/>
  <c r="N319" i="17"/>
  <c r="N323" i="17"/>
  <c r="N326" i="17"/>
  <c r="N335" i="17"/>
  <c r="N339" i="17"/>
  <c r="N284" i="17"/>
  <c r="N288" i="17"/>
  <c r="N298" i="17"/>
  <c r="N304" i="17"/>
  <c r="N240" i="17"/>
  <c r="N301" i="17"/>
  <c r="N314" i="17"/>
  <c r="N327" i="17"/>
  <c r="N330" i="17"/>
  <c r="N336" i="17"/>
  <c r="N337" i="17"/>
  <c r="N342" i="17"/>
  <c r="N345" i="17"/>
  <c r="N348" i="17"/>
  <c r="N352" i="17"/>
  <c r="N355" i="17"/>
  <c r="N357" i="17"/>
  <c r="N361" i="17"/>
  <c r="N364" i="17"/>
  <c r="N299" i="17"/>
  <c r="N307" i="17"/>
  <c r="N313" i="17"/>
  <c r="N315" i="17"/>
  <c r="N324" i="17"/>
  <c r="N331" i="17"/>
  <c r="N340" i="17"/>
  <c r="N344" i="17"/>
  <c r="N350" i="17"/>
  <c r="N354" i="17"/>
  <c r="N356" i="17"/>
  <c r="N359" i="17"/>
  <c r="N366" i="17"/>
  <c r="N369" i="17"/>
  <c r="N375" i="17"/>
  <c r="N379" i="17"/>
  <c r="N383" i="17"/>
  <c r="N389" i="17"/>
  <c r="N391" i="17"/>
  <c r="N394" i="17"/>
  <c r="N398" i="17"/>
  <c r="N401" i="17"/>
  <c r="N317" i="17"/>
  <c r="N334" i="17"/>
  <c r="N338" i="17"/>
  <c r="N372" i="17"/>
  <c r="N264" i="17"/>
  <c r="N329" i="17"/>
  <c r="N333" i="17"/>
  <c r="N347" i="17"/>
  <c r="N349" i="17"/>
  <c r="N351" i="17"/>
  <c r="N353" i="17"/>
  <c r="N358" i="17"/>
  <c r="N360" i="17"/>
  <c r="N362" i="17"/>
  <c r="N283" i="17"/>
  <c r="N296" i="17"/>
  <c r="N328" i="17"/>
  <c r="N332" i="17"/>
  <c r="N341" i="17"/>
  <c r="N343" i="17"/>
  <c r="N363" i="17"/>
  <c r="N365" i="17"/>
  <c r="N367" i="17"/>
  <c r="N374" i="17"/>
  <c r="N382" i="17"/>
  <c r="J232" i="17"/>
  <c r="J219" i="17"/>
  <c r="J234" i="17"/>
  <c r="J236" i="17"/>
  <c r="J242" i="17"/>
  <c r="J246" i="17"/>
  <c r="J248" i="17"/>
  <c r="J249" i="17"/>
  <c r="J257" i="17"/>
  <c r="J227" i="17"/>
  <c r="J217" i="17"/>
  <c r="J231" i="17"/>
  <c r="J241" i="17"/>
  <c r="J250" i="17"/>
  <c r="J258" i="17"/>
  <c r="J215" i="17"/>
  <c r="J229" i="17"/>
  <c r="J240" i="17"/>
  <c r="J244" i="17"/>
  <c r="J261" i="17"/>
  <c r="J262" i="17"/>
  <c r="J221" i="17"/>
  <c r="J233" i="17"/>
  <c r="J237" i="17"/>
  <c r="J256" i="17"/>
  <c r="J264" i="17"/>
  <c r="J265" i="17"/>
  <c r="J266" i="17"/>
  <c r="J269" i="17"/>
  <c r="J275" i="17"/>
  <c r="J276" i="17"/>
  <c r="J277" i="17"/>
  <c r="J279" i="17"/>
  <c r="J285" i="17"/>
  <c r="J286" i="17"/>
  <c r="J213" i="17"/>
  <c r="J225" i="17"/>
  <c r="J238" i="17"/>
  <c r="J253" i="17"/>
  <c r="J260" i="17"/>
  <c r="J273" i="17"/>
  <c r="J274" i="17"/>
  <c r="J284" i="17"/>
  <c r="J289" i="17"/>
  <c r="J291" i="17"/>
  <c r="J298" i="17"/>
  <c r="J300" i="17"/>
  <c r="J301" i="17"/>
  <c r="J270" i="17"/>
  <c r="J281" i="17"/>
  <c r="J287" i="17"/>
  <c r="J297" i="17"/>
  <c r="J305" i="17"/>
  <c r="J310" i="17"/>
  <c r="J314" i="17"/>
  <c r="J316" i="17"/>
  <c r="J317" i="17"/>
  <c r="J321" i="17"/>
  <c r="J223" i="17"/>
  <c r="J268" i="17"/>
  <c r="J271" i="17"/>
  <c r="J272" i="17"/>
  <c r="J293" i="17"/>
  <c r="J294" i="17"/>
  <c r="J302" i="17"/>
  <c r="J303" i="17"/>
  <c r="J308" i="17"/>
  <c r="J311" i="17"/>
  <c r="J315" i="17"/>
  <c r="J318" i="17"/>
  <c r="J322" i="17"/>
  <c r="J327" i="17"/>
  <c r="J328" i="17"/>
  <c r="J329" i="17"/>
  <c r="J334" i="17"/>
  <c r="J337" i="17"/>
  <c r="J282" i="17"/>
  <c r="J283" i="17"/>
  <c r="J292" i="17"/>
  <c r="J296" i="17"/>
  <c r="J312" i="17"/>
  <c r="J252" i="17"/>
  <c r="J267" i="17"/>
  <c r="J295" i="17"/>
  <c r="J299" i="17"/>
  <c r="J307" i="17"/>
  <c r="J309" i="17"/>
  <c r="J313" i="17"/>
  <c r="J324" i="17"/>
  <c r="J331" i="17"/>
  <c r="J340" i="17"/>
  <c r="J344" i="17"/>
  <c r="J350" i="17"/>
  <c r="J354" i="17"/>
  <c r="J356" i="17"/>
  <c r="J359" i="17"/>
  <c r="J254" i="17"/>
  <c r="J280" i="17"/>
  <c r="J326" i="17"/>
  <c r="J330" i="17"/>
  <c r="J336" i="17"/>
  <c r="J342" i="17"/>
  <c r="J345" i="17"/>
  <c r="J348" i="17"/>
  <c r="J352" i="17"/>
  <c r="J355" i="17"/>
  <c r="J357" i="17"/>
  <c r="J361" i="17"/>
  <c r="J364" i="17"/>
  <c r="J367" i="17"/>
  <c r="J371" i="17"/>
  <c r="J377" i="17"/>
  <c r="J381" i="17"/>
  <c r="J385" i="17"/>
  <c r="J390" i="17"/>
  <c r="J393" i="17"/>
  <c r="J396" i="17"/>
  <c r="J399" i="17"/>
  <c r="J245" i="17"/>
  <c r="J288" i="17"/>
  <c r="J319" i="17"/>
  <c r="J320" i="17"/>
  <c r="J325" i="17"/>
  <c r="J335" i="17"/>
  <c r="J346" i="17"/>
  <c r="J368" i="17"/>
  <c r="J369" i="17"/>
  <c r="J290" i="17"/>
  <c r="J304" i="17"/>
  <c r="J306" i="17"/>
  <c r="J323" i="17"/>
  <c r="J332" i="17"/>
  <c r="J341" i="17"/>
  <c r="J343" i="17"/>
  <c r="J363" i="17"/>
  <c r="J365" i="17"/>
  <c r="J366" i="17"/>
  <c r="J333" i="17"/>
  <c r="J347" i="17"/>
  <c r="J349" i="17"/>
  <c r="J351" i="17"/>
  <c r="J353" i="17"/>
  <c r="J358" i="17"/>
  <c r="J360" i="17"/>
  <c r="J362" i="17"/>
  <c r="J370" i="17"/>
  <c r="J373" i="17"/>
  <c r="J378" i="17"/>
  <c r="J379" i="17"/>
  <c r="J386" i="17"/>
  <c r="J387" i="17"/>
  <c r="E235" i="17"/>
  <c r="E223" i="17"/>
  <c r="E230" i="17"/>
  <c r="E213" i="17"/>
  <c r="E215" i="17"/>
  <c r="E217" i="17"/>
  <c r="E221" i="17"/>
  <c r="E225" i="17"/>
  <c r="E234" i="17"/>
  <c r="E237" i="17"/>
  <c r="E242" i="17"/>
  <c r="E249" i="17"/>
  <c r="E254" i="17"/>
  <c r="E261" i="17"/>
  <c r="E232" i="17"/>
  <c r="E238" i="17"/>
  <c r="E241" i="17"/>
  <c r="E245" i="17"/>
  <c r="E267" i="17"/>
  <c r="E270" i="17"/>
  <c r="E271" i="17"/>
  <c r="E253" i="17"/>
  <c r="E257" i="17"/>
  <c r="E273" i="17"/>
  <c r="E283" i="17"/>
  <c r="E284" i="17"/>
  <c r="E233" i="17"/>
  <c r="E250" i="17"/>
  <c r="E262" i="17"/>
  <c r="E269" i="17"/>
  <c r="E275" i="17"/>
  <c r="E276" i="17"/>
  <c r="E279" i="17"/>
  <c r="E281" i="17"/>
  <c r="E285" i="17"/>
  <c r="E288" i="17"/>
  <c r="E295" i="17"/>
  <c r="E297" i="17"/>
  <c r="E303" i="17"/>
  <c r="E227" i="17"/>
  <c r="E229" i="17"/>
  <c r="E268" i="17"/>
  <c r="E272" i="17"/>
  <c r="E293" i="17"/>
  <c r="E299" i="17"/>
  <c r="E300" i="17"/>
  <c r="E301" i="17"/>
  <c r="E302" i="17"/>
  <c r="E304" i="17"/>
  <c r="E308" i="17"/>
  <c r="E313" i="17"/>
  <c r="E315" i="17"/>
  <c r="E318" i="17"/>
  <c r="E277" i="17"/>
  <c r="E287" i="17"/>
  <c r="E298" i="17"/>
  <c r="E305" i="17"/>
  <c r="E307" i="17"/>
  <c r="E310" i="17"/>
  <c r="E314" i="17"/>
  <c r="E316" i="17"/>
  <c r="E317" i="17"/>
  <c r="E321" i="17"/>
  <c r="E335" i="17"/>
  <c r="E339" i="17"/>
  <c r="E219" i="17"/>
  <c r="E246" i="17"/>
  <c r="E266" i="17"/>
  <c r="E278" i="17"/>
  <c r="E286" i="17"/>
  <c r="E290" i="17"/>
  <c r="E306" i="17"/>
  <c r="E280" i="17"/>
  <c r="E289" i="17"/>
  <c r="E294" i="17"/>
  <c r="E323" i="17"/>
  <c r="E325" i="17"/>
  <c r="E326" i="17"/>
  <c r="E328" i="17"/>
  <c r="E330" i="17"/>
  <c r="E336" i="17"/>
  <c r="E342" i="17"/>
  <c r="E345" i="17"/>
  <c r="E348" i="17"/>
  <c r="E352" i="17"/>
  <c r="E355" i="17"/>
  <c r="E357" i="17"/>
  <c r="E361" i="17"/>
  <c r="E364" i="17"/>
  <c r="E291" i="17"/>
  <c r="E309" i="17"/>
  <c r="E311" i="17"/>
  <c r="E324" i="17"/>
  <c r="E329" i="17"/>
  <c r="E331" i="17"/>
  <c r="E334" i="17"/>
  <c r="E340" i="17"/>
  <c r="E344" i="17"/>
  <c r="E350" i="17"/>
  <c r="E354" i="17"/>
  <c r="E359" i="17"/>
  <c r="E366" i="17"/>
  <c r="E369" i="17"/>
  <c r="E375" i="17"/>
  <c r="E379" i="17"/>
  <c r="E383" i="17"/>
  <c r="E389" i="17"/>
  <c r="E391" i="17"/>
  <c r="E394" i="17"/>
  <c r="E398" i="17"/>
  <c r="E401" i="17"/>
  <c r="E292" i="17"/>
  <c r="E296" i="17"/>
  <c r="E322" i="17"/>
  <c r="E338" i="17"/>
  <c r="E367" i="17"/>
  <c r="E372" i="17"/>
  <c r="E258" i="17"/>
  <c r="E265" i="17"/>
  <c r="E327" i="17"/>
  <c r="E333" i="17"/>
  <c r="E337" i="17"/>
  <c r="E347" i="17"/>
  <c r="E349" i="17"/>
  <c r="E351" i="17"/>
  <c r="E353" i="17"/>
  <c r="E358" i="17"/>
  <c r="E360" i="17"/>
  <c r="E362" i="17"/>
  <c r="E231" i="17"/>
  <c r="E274" i="17"/>
  <c r="E282" i="17"/>
  <c r="E312" i="17"/>
  <c r="E332" i="17"/>
  <c r="E341" i="17"/>
  <c r="E343" i="17"/>
  <c r="E363" i="17"/>
  <c r="E365" i="17"/>
  <c r="E377" i="17"/>
  <c r="E382" i="17"/>
  <c r="E385" i="17"/>
  <c r="E388" i="17"/>
  <c r="E390" i="17"/>
  <c r="AA379" i="17"/>
  <c r="E378" i="17"/>
  <c r="J375" i="17"/>
  <c r="AA374" i="17"/>
  <c r="N373" i="17"/>
  <c r="AA372" i="17"/>
  <c r="E370" i="17"/>
  <c r="E368" i="17"/>
  <c r="E356" i="17"/>
  <c r="E346" i="17"/>
  <c r="N325" i="17"/>
  <c r="W296" i="17"/>
  <c r="Q394" i="17"/>
  <c r="Q226" i="17"/>
  <c r="O40" i="17"/>
  <c r="O118" i="17"/>
  <c r="O214" i="17"/>
  <c r="O389" i="17"/>
  <c r="O12" i="17"/>
  <c r="O76" i="17"/>
  <c r="O161" i="17"/>
  <c r="O262" i="17"/>
  <c r="O390" i="17"/>
  <c r="O25" i="17"/>
  <c r="O97" i="17"/>
  <c r="O182" i="17"/>
  <c r="O293" i="17"/>
  <c r="CC2" i="7"/>
  <c r="I204" i="18"/>
  <c r="G33" i="21"/>
  <c r="F33" i="21" s="1"/>
  <c r="G31" i="21"/>
  <c r="F31" i="21" s="1"/>
  <c r="G29" i="21"/>
  <c r="F29" i="21" s="1"/>
  <c r="G27" i="21"/>
  <c r="F27" i="21" s="1"/>
  <c r="CC204" i="7"/>
  <c r="L192" i="17"/>
  <c r="L184" i="17"/>
  <c r="L160" i="17"/>
  <c r="L144" i="17"/>
  <c r="L34" i="17"/>
  <c r="U58" i="17"/>
  <c r="U200" i="17"/>
  <c r="U324" i="17"/>
  <c r="U172" i="17"/>
  <c r="U376" i="17"/>
  <c r="U114" i="17"/>
  <c r="U238" i="17"/>
  <c r="U266" i="17"/>
  <c r="U398" i="17"/>
  <c r="L213" i="17"/>
  <c r="L322" i="17"/>
  <c r="L324" i="17"/>
  <c r="L340" i="17"/>
  <c r="L402" i="17"/>
  <c r="L370" i="17"/>
  <c r="L356" i="17"/>
  <c r="L67" i="17"/>
  <c r="L106" i="17"/>
  <c r="L112" i="17"/>
  <c r="L118" i="17"/>
  <c r="L122" i="17"/>
  <c r="L134" i="17"/>
  <c r="L235" i="17"/>
  <c r="L281" i="17"/>
  <c r="L283" i="17"/>
  <c r="L372" i="17"/>
  <c r="L386" i="17"/>
  <c r="L388" i="17"/>
  <c r="L404" i="17"/>
  <c r="L33" i="17"/>
  <c r="L49" i="17"/>
  <c r="L50" i="17"/>
  <c r="L70" i="17"/>
  <c r="L83" i="17"/>
  <c r="L91" i="17"/>
  <c r="L107" i="17"/>
  <c r="L116" i="17"/>
  <c r="L119" i="17"/>
  <c r="L128" i="17"/>
  <c r="L132" i="17"/>
  <c r="L135" i="17"/>
  <c r="L155" i="17"/>
  <c r="L172" i="17"/>
  <c r="G267" i="17"/>
  <c r="G221" i="17"/>
  <c r="G301" i="17"/>
  <c r="G324" i="17"/>
  <c r="G354" i="17"/>
  <c r="G372" i="17"/>
  <c r="G22" i="17"/>
  <c r="G299" i="17"/>
  <c r="G322" i="17"/>
  <c r="G340" i="17"/>
  <c r="G386" i="17"/>
  <c r="G402" i="17"/>
  <c r="G404" i="17"/>
  <c r="G33" i="17"/>
  <c r="G49" i="17"/>
  <c r="G70" i="17"/>
  <c r="G83" i="17"/>
  <c r="G91" i="17"/>
  <c r="G107" i="17"/>
  <c r="G116" i="17"/>
  <c r="G119" i="17"/>
  <c r="G122" i="17"/>
  <c r="G132" i="17"/>
  <c r="G135" i="17"/>
  <c r="G338" i="17"/>
  <c r="G388" i="17"/>
  <c r="G17" i="17"/>
  <c r="G59" i="17"/>
  <c r="G62" i="17"/>
  <c r="G86" i="17"/>
  <c r="G102" i="17"/>
  <c r="G120" i="17"/>
  <c r="G136" i="17"/>
  <c r="G138" i="17"/>
  <c r="G150" i="17"/>
  <c r="G166" i="17"/>
  <c r="G169" i="17"/>
  <c r="BG204" i="18"/>
  <c r="AQ204" i="18"/>
  <c r="C201" i="17"/>
  <c r="C197" i="17"/>
  <c r="G196" i="17"/>
  <c r="C193" i="17"/>
  <c r="C189" i="17"/>
  <c r="G188" i="17"/>
  <c r="C185" i="17"/>
  <c r="C181" i="17"/>
  <c r="G180" i="17"/>
  <c r="C177" i="17"/>
  <c r="C173" i="17"/>
  <c r="L169" i="17"/>
  <c r="G167" i="17"/>
  <c r="L164" i="17"/>
  <c r="Q160" i="17"/>
  <c r="Y157" i="17"/>
  <c r="G152" i="17"/>
  <c r="G151" i="17"/>
  <c r="L150" i="17"/>
  <c r="Q144" i="17"/>
  <c r="Q140" i="17"/>
  <c r="G139" i="17"/>
  <c r="L138" i="17"/>
  <c r="Q135" i="17"/>
  <c r="C134" i="17"/>
  <c r="Y132" i="17"/>
  <c r="Y126" i="17"/>
  <c r="L123" i="17"/>
  <c r="Y121" i="17"/>
  <c r="C119" i="17"/>
  <c r="C107" i="17"/>
  <c r="C104" i="17"/>
  <c r="L100" i="17"/>
  <c r="Q90" i="17"/>
  <c r="L90" i="17"/>
  <c r="G90" i="17"/>
  <c r="C90" i="17"/>
  <c r="Y84" i="17"/>
  <c r="Q79" i="17"/>
  <c r="G78" i="17"/>
  <c r="L75" i="17"/>
  <c r="L59" i="17"/>
  <c r="G54" i="17"/>
  <c r="Q49" i="17"/>
  <c r="G38" i="17"/>
  <c r="C33" i="17"/>
  <c r="Q10" i="17"/>
  <c r="Q404" i="17"/>
  <c r="L338" i="17"/>
  <c r="L200" i="17"/>
  <c r="L176" i="17"/>
  <c r="L154" i="17"/>
  <c r="L148" i="17"/>
  <c r="Y261" i="17"/>
  <c r="Y221" i="17"/>
  <c r="Y226" i="17"/>
  <c r="Y242" i="17"/>
  <c r="Y238" i="17"/>
  <c r="Y239" i="17"/>
  <c r="Y255" i="17"/>
  <c r="Y343" i="17"/>
  <c r="Y369" i="17"/>
  <c r="Y391" i="17"/>
  <c r="Y12" i="17"/>
  <c r="Y44" i="17"/>
  <c r="Y286" i="17"/>
  <c r="Y311" i="17"/>
  <c r="Y337" i="17"/>
  <c r="Y359" i="17"/>
  <c r="Y280" i="17"/>
  <c r="Y375" i="17"/>
  <c r="Y65" i="17"/>
  <c r="Y76" i="17"/>
  <c r="Y89" i="17"/>
  <c r="Y93" i="17"/>
  <c r="Y100" i="17"/>
  <c r="Y105" i="17"/>
  <c r="Y112" i="17"/>
  <c r="Y125" i="17"/>
  <c r="Y146" i="17"/>
  <c r="Y148" i="17"/>
  <c r="Y321" i="17"/>
  <c r="Y327" i="17"/>
  <c r="Y7" i="17"/>
  <c r="Y23" i="17"/>
  <c r="Y28" i="17"/>
  <c r="Y39" i="17"/>
  <c r="Y68" i="17"/>
  <c r="Y81" i="17"/>
  <c r="Y128" i="17"/>
  <c r="Y130" i="17"/>
  <c r="Y141" i="17"/>
  <c r="Y142" i="17"/>
  <c r="Y158" i="17"/>
  <c r="Y170" i="17"/>
  <c r="Y171" i="17"/>
  <c r="Q214" i="17"/>
  <c r="Q227" i="17"/>
  <c r="Q238" i="17"/>
  <c r="Q259" i="17"/>
  <c r="Q324" i="17"/>
  <c r="Q330" i="17"/>
  <c r="Q410" i="17"/>
  <c r="Q33" i="17"/>
  <c r="Q254" i="17"/>
  <c r="Q378" i="17"/>
  <c r="Q255" i="17"/>
  <c r="Q314" i="17"/>
  <c r="Q340" i="17"/>
  <c r="Q78" i="17"/>
  <c r="Q96" i="17"/>
  <c r="Q103" i="17"/>
  <c r="Q122" i="17"/>
  <c r="Q123" i="17"/>
  <c r="Q139" i="17"/>
  <c r="Q151" i="17"/>
  <c r="Q295" i="17"/>
  <c r="Q356" i="17"/>
  <c r="Q388" i="17"/>
  <c r="Q71" i="17"/>
  <c r="Q92" i="17"/>
  <c r="Q106" i="17"/>
  <c r="Q108" i="17"/>
  <c r="Q112" i="17"/>
  <c r="Q118" i="17"/>
  <c r="Q134" i="17"/>
  <c r="Q156" i="17"/>
  <c r="C271" i="17"/>
  <c r="C217" i="17"/>
  <c r="C269" i="17"/>
  <c r="C314" i="17"/>
  <c r="C324" i="17"/>
  <c r="C362" i="17"/>
  <c r="C404" i="17"/>
  <c r="C17" i="17"/>
  <c r="C287" i="17"/>
  <c r="C301" i="17"/>
  <c r="C330" i="17"/>
  <c r="C372" i="17"/>
  <c r="C410" i="17"/>
  <c r="C22" i="17"/>
  <c r="C62" i="17"/>
  <c r="C71" i="17"/>
  <c r="C86" i="17"/>
  <c r="C92" i="17"/>
  <c r="C102" i="17"/>
  <c r="C108" i="17"/>
  <c r="C120" i="17"/>
  <c r="C122" i="17"/>
  <c r="C136" i="17"/>
  <c r="C138" i="17"/>
  <c r="C150" i="17"/>
  <c r="C346" i="17"/>
  <c r="C388" i="17"/>
  <c r="C6" i="17"/>
  <c r="C38" i="17"/>
  <c r="C58" i="17"/>
  <c r="C63" i="17"/>
  <c r="C78" i="17"/>
  <c r="C87" i="17"/>
  <c r="C103" i="17"/>
  <c r="C123" i="17"/>
  <c r="C139" i="17"/>
  <c r="C151" i="17"/>
  <c r="C167" i="17"/>
  <c r="AF204" i="18"/>
  <c r="BK204" i="18"/>
  <c r="AU204" i="18"/>
  <c r="G201" i="17"/>
  <c r="Y199" i="17"/>
  <c r="G197" i="17"/>
  <c r="L196" i="17"/>
  <c r="Y195" i="17"/>
  <c r="Y194" i="17"/>
  <c r="G193" i="17"/>
  <c r="Y191" i="17"/>
  <c r="G189" i="17"/>
  <c r="L188" i="17"/>
  <c r="Y187" i="17"/>
  <c r="Y186" i="17"/>
  <c r="G185" i="17"/>
  <c r="Y183" i="17"/>
  <c r="G181" i="17"/>
  <c r="L180" i="17"/>
  <c r="Y179" i="17"/>
  <c r="Y178" i="17"/>
  <c r="G177" i="17"/>
  <c r="Y175" i="17"/>
  <c r="G173" i="17"/>
  <c r="Q172" i="17"/>
  <c r="C172" i="17"/>
  <c r="Q169" i="17"/>
  <c r="C169" i="17"/>
  <c r="C168" i="17"/>
  <c r="L167" i="17"/>
  <c r="Y164" i="17"/>
  <c r="C156" i="17"/>
  <c r="Y153" i="17"/>
  <c r="L151" i="17"/>
  <c r="Q150" i="17"/>
  <c r="L139" i="17"/>
  <c r="Q138" i="17"/>
  <c r="G134" i="17"/>
  <c r="Q119" i="17"/>
  <c r="C118" i="17"/>
  <c r="Y116" i="17"/>
  <c r="Y114" i="17"/>
  <c r="Y110" i="17"/>
  <c r="Y109" i="17"/>
  <c r="Q107" i="17"/>
  <c r="C106" i="17"/>
  <c r="G104" i="17"/>
  <c r="G103" i="17"/>
  <c r="L102" i="17"/>
  <c r="L96" i="17"/>
  <c r="C91" i="17"/>
  <c r="L86" i="17"/>
  <c r="L78" i="17"/>
  <c r="C70" i="17"/>
  <c r="L62" i="17"/>
  <c r="Y60" i="17"/>
  <c r="Q58" i="17"/>
  <c r="Q26" i="17"/>
  <c r="L17" i="17"/>
  <c r="Y401" i="17"/>
  <c r="G370" i="17"/>
  <c r="Q362" i="17"/>
  <c r="C356" i="17"/>
  <c r="L354" i="17"/>
  <c r="Y353" i="17"/>
  <c r="C340" i="17"/>
  <c r="Q281" i="17"/>
  <c r="R340" i="17"/>
  <c r="R232" i="17"/>
  <c r="R356" i="17"/>
  <c r="R324" i="17"/>
  <c r="M340" i="17"/>
  <c r="M356" i="17"/>
  <c r="M324" i="17"/>
  <c r="I342" i="17"/>
  <c r="I356" i="17"/>
  <c r="I324" i="17"/>
  <c r="D340" i="17"/>
  <c r="D223" i="17"/>
  <c r="D356" i="17"/>
  <c r="D24" i="17"/>
  <c r="D324" i="17"/>
  <c r="V29" i="17"/>
  <c r="AB226" i="17"/>
  <c r="AB228" i="17"/>
  <c r="AB232" i="17"/>
  <c r="AB238" i="17"/>
  <c r="AB218" i="17"/>
  <c r="AB230" i="17"/>
  <c r="AB236" i="17"/>
  <c r="AB248" i="17"/>
  <c r="AB214" i="17"/>
  <c r="AB244" i="17"/>
  <c r="AB256" i="17"/>
  <c r="AB258" i="17"/>
  <c r="AB260" i="17"/>
  <c r="AB262" i="17"/>
  <c r="AB264" i="17"/>
  <c r="AB272" i="17"/>
  <c r="AB275" i="17"/>
  <c r="AB278" i="17"/>
  <c r="X216" i="17"/>
  <c r="X222" i="17"/>
  <c r="X234" i="17"/>
  <c r="X236" i="17"/>
  <c r="X240" i="17"/>
  <c r="X212" i="17"/>
  <c r="X220" i="17"/>
  <c r="X228" i="17"/>
  <c r="X232" i="17"/>
  <c r="X246" i="17"/>
  <c r="X250" i="17"/>
  <c r="X224" i="17"/>
  <c r="X230" i="17"/>
  <c r="X242" i="17"/>
  <c r="X267" i="17"/>
  <c r="X270" i="17"/>
  <c r="X274" i="17"/>
  <c r="X277" i="17"/>
  <c r="T215" i="17"/>
  <c r="T217" i="17"/>
  <c r="T219" i="17"/>
  <c r="T225" i="17"/>
  <c r="T231" i="17"/>
  <c r="T243" i="17"/>
  <c r="T227" i="17"/>
  <c r="T229" i="17"/>
  <c r="T233" i="17"/>
  <c r="T235" i="17"/>
  <c r="T239" i="17"/>
  <c r="T221" i="17"/>
  <c r="T223" i="17"/>
  <c r="T249" i="17"/>
  <c r="T255" i="17"/>
  <c r="T272" i="17"/>
  <c r="T275" i="17"/>
  <c r="T278" i="17"/>
  <c r="P239" i="17"/>
  <c r="P219" i="17"/>
  <c r="P231" i="17"/>
  <c r="P245" i="17"/>
  <c r="P249" i="17"/>
  <c r="P213" i="17"/>
  <c r="P235" i="17"/>
  <c r="P237" i="17"/>
  <c r="P247" i="17"/>
  <c r="P251" i="17"/>
  <c r="P259" i="17"/>
  <c r="P263" i="17"/>
  <c r="P265" i="17"/>
  <c r="P267" i="17"/>
  <c r="P270" i="17"/>
  <c r="P274" i="17"/>
  <c r="P277" i="17"/>
  <c r="K215" i="17"/>
  <c r="K217" i="17"/>
  <c r="K219" i="17"/>
  <c r="K225" i="17"/>
  <c r="K231" i="17"/>
  <c r="K235" i="17"/>
  <c r="K227" i="17"/>
  <c r="K229" i="17"/>
  <c r="K233" i="17"/>
  <c r="K247" i="17"/>
  <c r="K221" i="17"/>
  <c r="K223" i="17"/>
  <c r="K272" i="17"/>
  <c r="K275" i="17"/>
  <c r="F221" i="17"/>
  <c r="F215" i="17"/>
  <c r="F245" i="17"/>
  <c r="F249" i="17"/>
  <c r="F251" i="17"/>
  <c r="F213" i="17"/>
  <c r="F219" i="17"/>
  <c r="F227" i="17"/>
  <c r="F229" i="17"/>
  <c r="F237" i="17"/>
  <c r="F243" i="17"/>
  <c r="F255" i="17"/>
  <c r="F265" i="17"/>
  <c r="F270" i="17"/>
  <c r="F274" i="17"/>
  <c r="F277" i="17"/>
  <c r="AB327" i="17"/>
  <c r="AB326" i="17"/>
  <c r="T326" i="17"/>
  <c r="K326" i="17"/>
  <c r="X325" i="17"/>
  <c r="P325" i="17"/>
  <c r="F325" i="17"/>
  <c r="X323" i="17"/>
  <c r="P323" i="17"/>
  <c r="F323" i="17"/>
  <c r="AB322" i="17"/>
  <c r="T322" i="17"/>
  <c r="F322" i="17"/>
  <c r="T321" i="17"/>
  <c r="K321" i="17"/>
  <c r="AB319" i="17"/>
  <c r="T319" i="17"/>
  <c r="K319" i="17"/>
  <c r="AB317" i="17"/>
  <c r="T317" i="17"/>
  <c r="K317" i="17"/>
  <c r="AB315" i="17"/>
  <c r="T315" i="17"/>
  <c r="K315" i="17"/>
  <c r="K314" i="17"/>
  <c r="X313" i="17"/>
  <c r="P313" i="17"/>
  <c r="F313" i="17"/>
  <c r="AB312" i="17"/>
  <c r="T312" i="17"/>
  <c r="K312" i="17"/>
  <c r="X311" i="17"/>
  <c r="P311" i="17"/>
  <c r="F311" i="17"/>
  <c r="AB309" i="17"/>
  <c r="T309" i="17"/>
  <c r="K309" i="17"/>
  <c r="X307" i="17"/>
  <c r="P307" i="17"/>
  <c r="F307" i="17"/>
  <c r="AB306" i="17"/>
  <c r="T306" i="17"/>
  <c r="K306" i="17"/>
  <c r="X304" i="17"/>
  <c r="P304" i="17"/>
  <c r="F304" i="17"/>
  <c r="X301" i="17"/>
  <c r="P301" i="17"/>
  <c r="AB300" i="17"/>
  <c r="T300" i="17"/>
  <c r="K300" i="17"/>
  <c r="F299" i="17"/>
  <c r="X297" i="17"/>
  <c r="P297" i="17"/>
  <c r="F297" i="17"/>
  <c r="AB295" i="17"/>
  <c r="T295" i="17"/>
  <c r="X294" i="17"/>
  <c r="P294" i="17"/>
  <c r="F294" i="17"/>
  <c r="AB292" i="17"/>
  <c r="T292" i="17"/>
  <c r="K292" i="17"/>
  <c r="AB290" i="17"/>
  <c r="T290" i="17"/>
  <c r="K290" i="17"/>
  <c r="X288" i="17"/>
  <c r="P288" i="17"/>
  <c r="F288" i="17"/>
  <c r="X286" i="17"/>
  <c r="P286" i="17"/>
  <c r="F286" i="17"/>
  <c r="AB284" i="17"/>
  <c r="T284" i="17"/>
  <c r="K284" i="17"/>
  <c r="F283" i="17"/>
  <c r="T281" i="17"/>
  <c r="F281" i="17"/>
  <c r="T280" i="17"/>
  <c r="K280" i="17"/>
  <c r="K278" i="17"/>
  <c r="T277" i="17"/>
  <c r="P275" i="17"/>
  <c r="AB271" i="17"/>
  <c r="T271" i="17"/>
  <c r="K271" i="17"/>
  <c r="T270" i="17"/>
  <c r="AB268" i="17"/>
  <c r="T268" i="17"/>
  <c r="K268" i="17"/>
  <c r="T267" i="17"/>
  <c r="AB266" i="17"/>
  <c r="K263" i="17"/>
  <c r="T257" i="17"/>
  <c r="K257" i="17"/>
  <c r="X256" i="17"/>
  <c r="K255" i="17"/>
  <c r="AB254" i="17"/>
  <c r="K251" i="17"/>
  <c r="T247" i="17"/>
  <c r="K245" i="17"/>
  <c r="X238" i="17"/>
  <c r="T237" i="17"/>
  <c r="AB234" i="17"/>
  <c r="F231" i="17"/>
  <c r="F225" i="17"/>
  <c r="F223" i="17"/>
  <c r="X218" i="17"/>
  <c r="F217" i="17"/>
  <c r="X214" i="17"/>
  <c r="T213" i="17"/>
  <c r="O3" i="17"/>
  <c r="O18" i="17"/>
  <c r="O31" i="17"/>
  <c r="O45" i="17"/>
  <c r="O61" i="17"/>
  <c r="O82" i="17"/>
  <c r="O104" i="17"/>
  <c r="O125" i="17"/>
  <c r="O146" i="17"/>
  <c r="O168" i="17"/>
  <c r="O189" i="17"/>
  <c r="O220" i="17"/>
  <c r="O246" i="17"/>
  <c r="O273" i="17"/>
  <c r="O303" i="17"/>
  <c r="O331" i="17"/>
  <c r="O363" i="17"/>
  <c r="O410" i="17"/>
  <c r="O5" i="17"/>
  <c r="O19" i="17"/>
  <c r="O34" i="17"/>
  <c r="O48" i="17"/>
  <c r="O65" i="17"/>
  <c r="O86" i="17"/>
  <c r="O108" i="17"/>
  <c r="O129" i="17"/>
  <c r="O150" i="17"/>
  <c r="O172" i="17"/>
  <c r="O193" i="17"/>
  <c r="O224" i="17"/>
  <c r="O250" i="17"/>
  <c r="O278" i="17"/>
  <c r="O305" i="17"/>
  <c r="O335" i="17"/>
  <c r="O378" i="17"/>
  <c r="O9" i="17"/>
  <c r="O24" i="17"/>
  <c r="O38" i="17"/>
  <c r="O53" i="17"/>
  <c r="O72" i="17"/>
  <c r="O93" i="17"/>
  <c r="O114" i="17"/>
  <c r="O136" i="17"/>
  <c r="O157" i="17"/>
  <c r="O178" i="17"/>
  <c r="O200" i="17"/>
  <c r="O231" i="17"/>
  <c r="O261" i="17"/>
  <c r="O289" i="17"/>
  <c r="O315" i="17"/>
  <c r="O347" i="17"/>
  <c r="AK220" i="7"/>
  <c r="Z220" i="7"/>
  <c r="V3" i="17"/>
  <c r="V8" i="17"/>
  <c r="V11" i="17"/>
  <c r="V16" i="17"/>
  <c r="V19" i="17"/>
  <c r="V24" i="17"/>
  <c r="V27" i="17"/>
  <c r="V32" i="17"/>
  <c r="V35" i="17"/>
  <c r="V40" i="17"/>
  <c r="V43" i="17"/>
  <c r="V48" i="17"/>
  <c r="V51" i="17"/>
  <c r="V56" i="17"/>
  <c r="V59" i="17"/>
  <c r="V64" i="17"/>
  <c r="V67" i="17"/>
  <c r="V72" i="17"/>
  <c r="V75" i="17"/>
  <c r="V80" i="17"/>
  <c r="V83" i="17"/>
  <c r="V88" i="17"/>
  <c r="V91" i="17"/>
  <c r="V96" i="17"/>
  <c r="V99" i="17"/>
  <c r="V104" i="17"/>
  <c r="V107" i="17"/>
  <c r="V112" i="17"/>
  <c r="V115" i="17"/>
  <c r="V120" i="17"/>
  <c r="V123" i="17"/>
  <c r="V128" i="17"/>
  <c r="V131" i="17"/>
  <c r="V136" i="17"/>
  <c r="V139" i="17"/>
  <c r="V144" i="17"/>
  <c r="V147" i="17"/>
  <c r="V152" i="17"/>
  <c r="V155" i="17"/>
  <c r="V160" i="17"/>
  <c r="V163" i="17"/>
  <c r="V168" i="17"/>
  <c r="V171" i="17"/>
  <c r="V176" i="17"/>
  <c r="V179" i="17"/>
  <c r="V184" i="17"/>
  <c r="V187" i="17"/>
  <c r="V192" i="17"/>
  <c r="V195" i="17"/>
  <c r="V200" i="17"/>
  <c r="V213" i="17"/>
  <c r="V218" i="17"/>
  <c r="V221" i="17"/>
  <c r="V226" i="17"/>
  <c r="V229" i="17"/>
  <c r="V234" i="17"/>
  <c r="V237" i="17"/>
  <c r="V242" i="17"/>
  <c r="V245" i="17"/>
  <c r="V250" i="17"/>
  <c r="V253" i="17"/>
  <c r="V258" i="17"/>
  <c r="V261" i="17"/>
  <c r="V266" i="17"/>
  <c r="V269" i="17"/>
  <c r="V274" i="17"/>
  <c r="V277" i="17"/>
  <c r="V282" i="17"/>
  <c r="V285" i="17"/>
  <c r="V290" i="17"/>
  <c r="V293" i="17"/>
  <c r="V298" i="17"/>
  <c r="V301" i="17"/>
  <c r="V306" i="17"/>
  <c r="V309" i="17"/>
  <c r="V314" i="17"/>
  <c r="V317" i="17"/>
  <c r="V322" i="17"/>
  <c r="V325" i="17"/>
  <c r="V330" i="17"/>
  <c r="V333" i="17"/>
  <c r="V338" i="17"/>
  <c r="V341" i="17"/>
  <c r="V346" i="17"/>
  <c r="V349" i="17"/>
  <c r="V354" i="17"/>
  <c r="V357" i="17"/>
  <c r="V362" i="17"/>
  <c r="AC204" i="18"/>
  <c r="V5" i="17"/>
  <c r="V9" i="17"/>
  <c r="V12" i="17"/>
  <c r="V23" i="17"/>
  <c r="V26" i="17"/>
  <c r="V30" i="17"/>
  <c r="V37" i="17"/>
  <c r="V41" i="17"/>
  <c r="V44" i="17"/>
  <c r="V55" i="17"/>
  <c r="V58" i="17"/>
  <c r="V62" i="17"/>
  <c r="V69" i="17"/>
  <c r="V73" i="17"/>
  <c r="V76" i="17"/>
  <c r="V87" i="17"/>
  <c r="V90" i="17"/>
  <c r="V94" i="17"/>
  <c r="V101" i="17"/>
  <c r="V105" i="17"/>
  <c r="V108" i="17"/>
  <c r="V119" i="17"/>
  <c r="V122" i="17"/>
  <c r="V126" i="17"/>
  <c r="V133" i="17"/>
  <c r="V137" i="17"/>
  <c r="V140" i="17"/>
  <c r="V151" i="17"/>
  <c r="V154" i="17"/>
  <c r="V158" i="17"/>
  <c r="V165" i="17"/>
  <c r="V169" i="17"/>
  <c r="V172" i="17"/>
  <c r="V183" i="17"/>
  <c r="V186" i="17"/>
  <c r="V190" i="17"/>
  <c r="V197" i="17"/>
  <c r="V201" i="17"/>
  <c r="V214" i="17"/>
  <c r="V225" i="17"/>
  <c r="V228" i="17"/>
  <c r="V232" i="17"/>
  <c r="V239" i="17"/>
  <c r="V243" i="17"/>
  <c r="V246" i="17"/>
  <c r="V257" i="17"/>
  <c r="V260" i="17"/>
  <c r="V264" i="17"/>
  <c r="V271" i="17"/>
  <c r="V275" i="17"/>
  <c r="V278" i="17"/>
  <c r="V289" i="17"/>
  <c r="V292" i="17"/>
  <c r="V296" i="17"/>
  <c r="V303" i="17"/>
  <c r="V307" i="17"/>
  <c r="V310" i="17"/>
  <c r="V321" i="17"/>
  <c r="V324" i="17"/>
  <c r="V328" i="17"/>
  <c r="V335" i="17"/>
  <c r="V339" i="17"/>
  <c r="V342" i="17"/>
  <c r="V353" i="17"/>
  <c r="V356" i="17"/>
  <c r="V360" i="17"/>
  <c r="V366" i="17"/>
  <c r="V369" i="17"/>
  <c r="V374" i="17"/>
  <c r="V377" i="17"/>
  <c r="V382" i="17"/>
  <c r="V385" i="17"/>
  <c r="V390" i="17"/>
  <c r="V393" i="17"/>
  <c r="V398" i="17"/>
  <c r="V401" i="17"/>
  <c r="V406" i="17"/>
  <c r="V409" i="17"/>
  <c r="V2" i="17"/>
  <c r="V6" i="17"/>
  <c r="V13" i="17"/>
  <c r="V17" i="17"/>
  <c r="V20" i="17"/>
  <c r="V31" i="17"/>
  <c r="V34" i="17"/>
  <c r="V38" i="17"/>
  <c r="V45" i="17"/>
  <c r="V49" i="17"/>
  <c r="V52" i="17"/>
  <c r="V63" i="17"/>
  <c r="V66" i="17"/>
  <c r="V70" i="17"/>
  <c r="V77" i="17"/>
  <c r="V81" i="17"/>
  <c r="V84" i="17"/>
  <c r="V95" i="17"/>
  <c r="V98" i="17"/>
  <c r="V102" i="17"/>
  <c r="V109" i="17"/>
  <c r="V113" i="17"/>
  <c r="V116" i="17"/>
  <c r="V127" i="17"/>
  <c r="V130" i="17"/>
  <c r="V134" i="17"/>
  <c r="V141" i="17"/>
  <c r="V145" i="17"/>
  <c r="V148" i="17"/>
  <c r="V159" i="17"/>
  <c r="V162" i="17"/>
  <c r="V166" i="17"/>
  <c r="V173" i="17"/>
  <c r="V177" i="17"/>
  <c r="V180" i="17"/>
  <c r="V191" i="17"/>
  <c r="V194" i="17"/>
  <c r="V198" i="17"/>
  <c r="V215" i="17"/>
  <c r="V219" i="17"/>
  <c r="V222" i="17"/>
  <c r="V233" i="17"/>
  <c r="V236" i="17"/>
  <c r="V240" i="17"/>
  <c r="V247" i="17"/>
  <c r="V251" i="17"/>
  <c r="V254" i="17"/>
  <c r="V265" i="17"/>
  <c r="V268" i="17"/>
  <c r="V272" i="17"/>
  <c r="V279" i="17"/>
  <c r="V283" i="17"/>
  <c r="V286" i="17"/>
  <c r="V297" i="17"/>
  <c r="V300" i="17"/>
  <c r="V304" i="17"/>
  <c r="V311" i="17"/>
  <c r="V315" i="17"/>
  <c r="V318" i="17"/>
  <c r="V329" i="17"/>
  <c r="V332" i="17"/>
  <c r="V336" i="17"/>
  <c r="V343" i="17"/>
  <c r="V347" i="17"/>
  <c r="V350" i="17"/>
  <c r="V361" i="17"/>
  <c r="V364" i="17"/>
  <c r="V367" i="17"/>
  <c r="V372" i="17"/>
  <c r="V375" i="17"/>
  <c r="V380" i="17"/>
  <c r="V383" i="17"/>
  <c r="V388" i="17"/>
  <c r="V391" i="17"/>
  <c r="V396" i="17"/>
  <c r="V399" i="17"/>
  <c r="V404" i="17"/>
  <c r="V407" i="17"/>
  <c r="V10" i="17"/>
  <c r="V25" i="17"/>
  <c r="V39" i="17"/>
  <c r="V46" i="17"/>
  <c r="V53" i="17"/>
  <c r="V60" i="17"/>
  <c r="V74" i="17"/>
  <c r="V89" i="17"/>
  <c r="V103" i="17"/>
  <c r="V110" i="17"/>
  <c r="V117" i="17"/>
  <c r="V124" i="17"/>
  <c r="V138" i="17"/>
  <c r="V153" i="17"/>
  <c r="V167" i="17"/>
  <c r="V174" i="17"/>
  <c r="V181" i="17"/>
  <c r="V188" i="17"/>
  <c r="V212" i="17"/>
  <c r="V227" i="17"/>
  <c r="V241" i="17"/>
  <c r="V248" i="17"/>
  <c r="V255" i="17"/>
  <c r="V262" i="17"/>
  <c r="V276" i="17"/>
  <c r="V291" i="17"/>
  <c r="V305" i="17"/>
  <c r="V312" i="17"/>
  <c r="V319" i="17"/>
  <c r="V326" i="17"/>
  <c r="V340" i="17"/>
  <c r="V355" i="17"/>
  <c r="V373" i="17"/>
  <c r="V378" i="17"/>
  <c r="V389" i="17"/>
  <c r="V394" i="17"/>
  <c r="V405" i="17"/>
  <c r="V410" i="17"/>
  <c r="V4" i="17"/>
  <c r="V18" i="17"/>
  <c r="V33" i="17"/>
  <c r="V47" i="17"/>
  <c r="V54" i="17"/>
  <c r="V61" i="17"/>
  <c r="V68" i="17"/>
  <c r="V82" i="17"/>
  <c r="V97" i="17"/>
  <c r="V111" i="17"/>
  <c r="V118" i="17"/>
  <c r="V125" i="17"/>
  <c r="V132" i="17"/>
  <c r="V146" i="17"/>
  <c r="V161" i="17"/>
  <c r="V175" i="17"/>
  <c r="V182" i="17"/>
  <c r="V189" i="17"/>
  <c r="V196" i="17"/>
  <c r="V220" i="17"/>
  <c r="V235" i="17"/>
  <c r="V249" i="17"/>
  <c r="V256" i="17"/>
  <c r="V263" i="17"/>
  <c r="V270" i="17"/>
  <c r="V284" i="17"/>
  <c r="V299" i="17"/>
  <c r="V313" i="17"/>
  <c r="V320" i="17"/>
  <c r="V327" i="17"/>
  <c r="V334" i="17"/>
  <c r="V348" i="17"/>
  <c r="V363" i="17"/>
  <c r="V368" i="17"/>
  <c r="V379" i="17"/>
  <c r="V384" i="17"/>
  <c r="V395" i="17"/>
  <c r="V400" i="17"/>
  <c r="V411" i="17"/>
  <c r="V7" i="17"/>
  <c r="V21" i="17"/>
  <c r="V78" i="17"/>
  <c r="V92" i="17"/>
  <c r="V106" i="17"/>
  <c r="V121" i="17"/>
  <c r="V135" i="17"/>
  <c r="V149" i="17"/>
  <c r="V216" i="17"/>
  <c r="V230" i="17"/>
  <c r="V244" i="17"/>
  <c r="V259" i="17"/>
  <c r="V273" i="17"/>
  <c r="V287" i="17"/>
  <c r="V344" i="17"/>
  <c r="V358" i="17"/>
  <c r="V370" i="17"/>
  <c r="V381" i="17"/>
  <c r="V402" i="17"/>
  <c r="V22" i="17"/>
  <c r="V36" i="17"/>
  <c r="V50" i="17"/>
  <c r="V65" i="17"/>
  <c r="V79" i="17"/>
  <c r="V93" i="17"/>
  <c r="V150" i="17"/>
  <c r="V164" i="17"/>
  <c r="V178" i="17"/>
  <c r="V193" i="17"/>
  <c r="V217" i="17"/>
  <c r="V231" i="17"/>
  <c r="V288" i="17"/>
  <c r="V302" i="17"/>
  <c r="V316" i="17"/>
  <c r="V331" i="17"/>
  <c r="V345" i="17"/>
  <c r="V359" i="17"/>
  <c r="V371" i="17"/>
  <c r="V392" i="17"/>
  <c r="V403" i="17"/>
  <c r="V14" i="17"/>
  <c r="V42" i="17"/>
  <c r="V71" i="17"/>
  <c r="V156" i="17"/>
  <c r="V185" i="17"/>
  <c r="V223" i="17"/>
  <c r="V280" i="17"/>
  <c r="V308" i="17"/>
  <c r="V337" i="17"/>
  <c r="V365" i="17"/>
  <c r="V386" i="17"/>
  <c r="V85" i="17"/>
  <c r="V142" i="17"/>
  <c r="V170" i="17"/>
  <c r="V199" i="17"/>
  <c r="V397" i="17"/>
  <c r="V15" i="17"/>
  <c r="V100" i="17"/>
  <c r="V129" i="17"/>
  <c r="V157" i="17"/>
  <c r="V224" i="17"/>
  <c r="V252" i="17"/>
  <c r="V281" i="17"/>
  <c r="V387" i="17"/>
  <c r="V408" i="17"/>
  <c r="V28" i="17"/>
  <c r="V57" i="17"/>
  <c r="V294" i="17"/>
  <c r="V323" i="17"/>
  <c r="V351" i="17"/>
  <c r="M220" i="7"/>
  <c r="I212" i="17"/>
  <c r="I213" i="17"/>
  <c r="I216" i="17"/>
  <c r="I217" i="17"/>
  <c r="I220" i="17"/>
  <c r="I221" i="17"/>
  <c r="I224" i="17"/>
  <c r="I225" i="17"/>
  <c r="I228" i="17"/>
  <c r="I229" i="17"/>
  <c r="I234" i="17"/>
  <c r="I238" i="17"/>
  <c r="I242" i="17"/>
  <c r="I246" i="17"/>
  <c r="I250" i="17"/>
  <c r="I254" i="17"/>
  <c r="I258" i="17"/>
  <c r="I262" i="17"/>
  <c r="I266" i="17"/>
  <c r="I226" i="17"/>
  <c r="I227" i="17"/>
  <c r="I231" i="17"/>
  <c r="I235" i="17"/>
  <c r="I237" i="17"/>
  <c r="I244" i="17"/>
  <c r="I251" i="17"/>
  <c r="I253" i="17"/>
  <c r="I260" i="17"/>
  <c r="I267" i="17"/>
  <c r="I269" i="17"/>
  <c r="I271" i="17"/>
  <c r="I273" i="17"/>
  <c r="I275" i="17"/>
  <c r="I277" i="17"/>
  <c r="I279" i="17"/>
  <c r="I281" i="17"/>
  <c r="I283" i="17"/>
  <c r="I285" i="17"/>
  <c r="I287" i="17"/>
  <c r="I289" i="17"/>
  <c r="I291" i="17"/>
  <c r="I293" i="17"/>
  <c r="I295" i="17"/>
  <c r="I297" i="17"/>
  <c r="I299" i="17"/>
  <c r="I301" i="17"/>
  <c r="I303" i="17"/>
  <c r="I305" i="17"/>
  <c r="I307" i="17"/>
  <c r="I309" i="17"/>
  <c r="I214" i="17"/>
  <c r="I215" i="17"/>
  <c r="I239" i="17"/>
  <c r="I241" i="17"/>
  <c r="I248" i="17"/>
  <c r="I255" i="17"/>
  <c r="I257" i="17"/>
  <c r="I264" i="17"/>
  <c r="I218" i="17"/>
  <c r="I219" i="17"/>
  <c r="I232" i="17"/>
  <c r="I233" i="17"/>
  <c r="I249" i="17"/>
  <c r="I265" i="17"/>
  <c r="I270" i="17"/>
  <c r="I278" i="17"/>
  <c r="I286" i="17"/>
  <c r="I294" i="17"/>
  <c r="I302" i="17"/>
  <c r="I6" i="17"/>
  <c r="I10" i="17"/>
  <c r="I14" i="17"/>
  <c r="I18" i="17"/>
  <c r="I22" i="17"/>
  <c r="I26" i="17"/>
  <c r="I30" i="17"/>
  <c r="I34" i="17"/>
  <c r="I38" i="17"/>
  <c r="I42" i="17"/>
  <c r="I46" i="17"/>
  <c r="I50" i="17"/>
  <c r="I54" i="17"/>
  <c r="I58" i="17"/>
  <c r="I240" i="17"/>
  <c r="I256" i="17"/>
  <c r="I268" i="17"/>
  <c r="I276" i="17"/>
  <c r="I284" i="17"/>
  <c r="I292" i="17"/>
  <c r="I300" i="17"/>
  <c r="I308" i="17"/>
  <c r="I310" i="17"/>
  <c r="I311" i="17"/>
  <c r="I313" i="17"/>
  <c r="I315" i="17"/>
  <c r="I317" i="17"/>
  <c r="I319" i="17"/>
  <c r="I321" i="17"/>
  <c r="I323" i="17"/>
  <c r="I325" i="17"/>
  <c r="I327" i="17"/>
  <c r="I329" i="17"/>
  <c r="I331" i="17"/>
  <c r="I333" i="17"/>
  <c r="I335" i="17"/>
  <c r="I337" i="17"/>
  <c r="I339" i="17"/>
  <c r="I341" i="17"/>
  <c r="I343" i="17"/>
  <c r="I345" i="17"/>
  <c r="I347" i="17"/>
  <c r="I349" i="17"/>
  <c r="I351" i="17"/>
  <c r="I353" i="17"/>
  <c r="I355" i="17"/>
  <c r="I357" i="17"/>
  <c r="I359" i="17"/>
  <c r="I361" i="17"/>
  <c r="I363" i="17"/>
  <c r="I365" i="17"/>
  <c r="I367" i="17"/>
  <c r="I369" i="17"/>
  <c r="I371" i="17"/>
  <c r="I373" i="17"/>
  <c r="I375" i="17"/>
  <c r="I377" i="17"/>
  <c r="I379" i="17"/>
  <c r="I381" i="17"/>
  <c r="I383" i="17"/>
  <c r="I385" i="17"/>
  <c r="I387" i="17"/>
  <c r="I389" i="17"/>
  <c r="I391" i="17"/>
  <c r="I393" i="17"/>
  <c r="I395" i="17"/>
  <c r="I397" i="17"/>
  <c r="I399" i="17"/>
  <c r="I401" i="17"/>
  <c r="I403" i="17"/>
  <c r="I405" i="17"/>
  <c r="I407" i="17"/>
  <c r="I409" i="17"/>
  <c r="I411" i="17"/>
  <c r="I3" i="17"/>
  <c r="I7" i="17"/>
  <c r="I11" i="17"/>
  <c r="I15" i="17"/>
  <c r="I19" i="17"/>
  <c r="I23" i="17"/>
  <c r="I27" i="17"/>
  <c r="I31" i="17"/>
  <c r="I35" i="17"/>
  <c r="I39" i="17"/>
  <c r="I43" i="17"/>
  <c r="I47" i="17"/>
  <c r="I51" i="17"/>
  <c r="I55" i="17"/>
  <c r="I243" i="17"/>
  <c r="I261" i="17"/>
  <c r="I274" i="17"/>
  <c r="I290" i="17"/>
  <c r="I306" i="17"/>
  <c r="I314" i="17"/>
  <c r="I322" i="17"/>
  <c r="I330" i="17"/>
  <c r="I338" i="17"/>
  <c r="I346" i="17"/>
  <c r="I354" i="17"/>
  <c r="I362" i="17"/>
  <c r="I370" i="17"/>
  <c r="I378" i="17"/>
  <c r="I386" i="17"/>
  <c r="I394" i="17"/>
  <c r="I402" i="17"/>
  <c r="I410" i="17"/>
  <c r="I59" i="17"/>
  <c r="I63" i="17"/>
  <c r="I67" i="17"/>
  <c r="I71" i="17"/>
  <c r="I75" i="17"/>
  <c r="I79" i="17"/>
  <c r="I83" i="17"/>
  <c r="I87" i="17"/>
  <c r="I222" i="17"/>
  <c r="I230" i="17"/>
  <c r="I245" i="17"/>
  <c r="I252" i="17"/>
  <c r="I263" i="17"/>
  <c r="I280" i="17"/>
  <c r="I296" i="17"/>
  <c r="I312" i="17"/>
  <c r="I320" i="17"/>
  <c r="I328" i="17"/>
  <c r="I336" i="17"/>
  <c r="I344" i="17"/>
  <c r="I352" i="17"/>
  <c r="I360" i="17"/>
  <c r="I368" i="17"/>
  <c r="I376" i="17"/>
  <c r="I384" i="17"/>
  <c r="I392" i="17"/>
  <c r="I400" i="17"/>
  <c r="I408" i="17"/>
  <c r="I5" i="17"/>
  <c r="I8" i="17"/>
  <c r="I13" i="17"/>
  <c r="I16" i="17"/>
  <c r="I21" i="17"/>
  <c r="I24" i="17"/>
  <c r="I29" i="17"/>
  <c r="I32" i="17"/>
  <c r="I37" i="17"/>
  <c r="I40" i="17"/>
  <c r="I45" i="17"/>
  <c r="I48" i="17"/>
  <c r="I53" i="17"/>
  <c r="I56" i="17"/>
  <c r="I60" i="17"/>
  <c r="I64" i="17"/>
  <c r="I68" i="17"/>
  <c r="I72" i="17"/>
  <c r="I76" i="17"/>
  <c r="I80" i="17"/>
  <c r="I84" i="17"/>
  <c r="I88" i="17"/>
  <c r="I92" i="17"/>
  <c r="I96" i="17"/>
  <c r="I100" i="17"/>
  <c r="I104" i="17"/>
  <c r="I108" i="17"/>
  <c r="I112" i="17"/>
  <c r="I116" i="17"/>
  <c r="I120" i="17"/>
  <c r="I124" i="17"/>
  <c r="I128" i="17"/>
  <c r="I132" i="17"/>
  <c r="I136" i="17"/>
  <c r="I140" i="17"/>
  <c r="I144" i="17"/>
  <c r="I148" i="17"/>
  <c r="I152" i="17"/>
  <c r="I156" i="17"/>
  <c r="I160" i="17"/>
  <c r="I164" i="17"/>
  <c r="I236" i="17"/>
  <c r="I259" i="17"/>
  <c r="I298" i="17"/>
  <c r="I62" i="17"/>
  <c r="I65" i="17"/>
  <c r="I70" i="17"/>
  <c r="I73" i="17"/>
  <c r="I78" i="17"/>
  <c r="I81" i="17"/>
  <c r="I86" i="17"/>
  <c r="I89" i="17"/>
  <c r="I102" i="17"/>
  <c r="I103" i="17"/>
  <c r="I105" i="17"/>
  <c r="I118" i="17"/>
  <c r="I119" i="17"/>
  <c r="I121" i="17"/>
  <c r="I134" i="17"/>
  <c r="I135" i="17"/>
  <c r="I137" i="17"/>
  <c r="I150" i="17"/>
  <c r="I151" i="17"/>
  <c r="I153" i="17"/>
  <c r="I166" i="17"/>
  <c r="I167" i="17"/>
  <c r="I169" i="17"/>
  <c r="I173" i="17"/>
  <c r="I177" i="17"/>
  <c r="I181" i="17"/>
  <c r="I185" i="17"/>
  <c r="I189" i="17"/>
  <c r="I193" i="17"/>
  <c r="I197" i="17"/>
  <c r="I201" i="17"/>
  <c r="I114" i="17"/>
  <c r="I115" i="17"/>
  <c r="I117" i="17"/>
  <c r="I130" i="17"/>
  <c r="I133" i="17"/>
  <c r="I146" i="17"/>
  <c r="I147" i="17"/>
  <c r="I149" i="17"/>
  <c r="I162" i="17"/>
  <c r="I163" i="17"/>
  <c r="I165" i="17"/>
  <c r="I178" i="17"/>
  <c r="I182" i="17"/>
  <c r="I190" i="17"/>
  <c r="I198" i="17"/>
  <c r="P204" i="18"/>
  <c r="I247" i="17"/>
  <c r="I272" i="17"/>
  <c r="I304" i="17"/>
  <c r="I316" i="17"/>
  <c r="I318" i="17"/>
  <c r="I332" i="17"/>
  <c r="I334" i="17"/>
  <c r="I348" i="17"/>
  <c r="I350" i="17"/>
  <c r="I364" i="17"/>
  <c r="I366" i="17"/>
  <c r="I380" i="17"/>
  <c r="I382" i="17"/>
  <c r="I396" i="17"/>
  <c r="I398" i="17"/>
  <c r="I2" i="17"/>
  <c r="I9" i="17"/>
  <c r="I12" i="17"/>
  <c r="I25" i="17"/>
  <c r="I28" i="17"/>
  <c r="I41" i="17"/>
  <c r="I44" i="17"/>
  <c r="I57" i="17"/>
  <c r="I98" i="17"/>
  <c r="I99" i="17"/>
  <c r="I101" i="17"/>
  <c r="I131" i="17"/>
  <c r="I170" i="17"/>
  <c r="I174" i="17"/>
  <c r="I186" i="17"/>
  <c r="I194" i="17"/>
  <c r="I223" i="17"/>
  <c r="I282" i="17"/>
  <c r="I61" i="17"/>
  <c r="I66" i="17"/>
  <c r="I69" i="17"/>
  <c r="I74" i="17"/>
  <c r="I77" i="17"/>
  <c r="I82" i="17"/>
  <c r="I85" i="17"/>
  <c r="I94" i="17"/>
  <c r="M179" i="17"/>
  <c r="D158" i="17"/>
  <c r="M155" i="17"/>
  <c r="M123" i="17"/>
  <c r="D117" i="17"/>
  <c r="R111" i="17"/>
  <c r="M110" i="17"/>
  <c r="I93" i="17"/>
  <c r="R91" i="17"/>
  <c r="I91" i="17"/>
  <c r="I49" i="17"/>
  <c r="R17" i="17"/>
  <c r="D17" i="17"/>
  <c r="R382" i="17"/>
  <c r="BH204" i="18"/>
  <c r="Y204" i="18"/>
  <c r="M188" i="17"/>
  <c r="Z186" i="17"/>
  <c r="I183" i="17"/>
  <c r="Z181" i="17"/>
  <c r="R180" i="17"/>
  <c r="M180" i="17"/>
  <c r="I180" i="17"/>
  <c r="D180" i="17"/>
  <c r="R179" i="17"/>
  <c r="Z178" i="17"/>
  <c r="I175" i="17"/>
  <c r="Z173" i="17"/>
  <c r="R172" i="17"/>
  <c r="M172" i="17"/>
  <c r="I172" i="17"/>
  <c r="D172" i="17"/>
  <c r="R171" i="17"/>
  <c r="Z170" i="17"/>
  <c r="Z164" i="17"/>
  <c r="Z163" i="17"/>
  <c r="Z159" i="17"/>
  <c r="M159" i="17"/>
  <c r="I158" i="17"/>
  <c r="Z152" i="17"/>
  <c r="R149" i="17"/>
  <c r="Z145" i="17"/>
  <c r="D145" i="17"/>
  <c r="D143" i="17"/>
  <c r="R142" i="17"/>
  <c r="Z141" i="17"/>
  <c r="M141" i="17"/>
  <c r="R138" i="17"/>
  <c r="M138" i="17"/>
  <c r="I138" i="17"/>
  <c r="D138" i="17"/>
  <c r="R137" i="17"/>
  <c r="Z132" i="17"/>
  <c r="Z131" i="17"/>
  <c r="Z127" i="17"/>
  <c r="M127" i="17"/>
  <c r="I126" i="17"/>
  <c r="Z120" i="17"/>
  <c r="R117" i="17"/>
  <c r="Z113" i="17"/>
  <c r="D113" i="17"/>
  <c r="D111" i="17"/>
  <c r="R110" i="17"/>
  <c r="Z109" i="17"/>
  <c r="M109" i="17"/>
  <c r="R106" i="17"/>
  <c r="M106" i="17"/>
  <c r="I106" i="17"/>
  <c r="D106" i="17"/>
  <c r="R105" i="17"/>
  <c r="Z100" i="17"/>
  <c r="Z99" i="17"/>
  <c r="M95" i="17"/>
  <c r="M89" i="17"/>
  <c r="M73" i="17"/>
  <c r="D40" i="17"/>
  <c r="I36" i="17"/>
  <c r="D8" i="17"/>
  <c r="I4" i="17"/>
  <c r="R404" i="17"/>
  <c r="M404" i="17"/>
  <c r="I404" i="17"/>
  <c r="D404" i="17"/>
  <c r="I390" i="17"/>
  <c r="R372" i="17"/>
  <c r="M372" i="17"/>
  <c r="I372" i="17"/>
  <c r="D372" i="17"/>
  <c r="I358" i="17"/>
  <c r="I340" i="17"/>
  <c r="I326" i="17"/>
  <c r="V352" i="17"/>
  <c r="V86" i="17"/>
  <c r="AO220" i="7"/>
  <c r="AG220" i="7"/>
  <c r="AD220" i="7"/>
  <c r="Z212" i="17"/>
  <c r="Z213" i="17"/>
  <c r="Z216" i="17"/>
  <c r="Z217" i="17"/>
  <c r="Z220" i="17"/>
  <c r="Z221" i="17"/>
  <c r="Z224" i="17"/>
  <c r="Z225" i="17"/>
  <c r="Z228" i="17"/>
  <c r="Z235" i="17"/>
  <c r="Z239" i="17"/>
  <c r="Z243" i="17"/>
  <c r="Z247" i="17"/>
  <c r="Z251" i="17"/>
  <c r="Z255" i="17"/>
  <c r="Z259" i="17"/>
  <c r="Z263" i="17"/>
  <c r="Z214" i="17"/>
  <c r="Z227" i="17"/>
  <c r="Z242" i="17"/>
  <c r="Z244" i="17"/>
  <c r="Z245" i="17"/>
  <c r="Z258" i="17"/>
  <c r="Z260" i="17"/>
  <c r="Z261" i="17"/>
  <c r="Z268" i="17"/>
  <c r="Z270" i="17"/>
  <c r="Z272" i="17"/>
  <c r="Z274" i="17"/>
  <c r="Z276" i="17"/>
  <c r="Z278" i="17"/>
  <c r="Z280" i="17"/>
  <c r="Z282" i="17"/>
  <c r="Z284" i="17"/>
  <c r="Z286" i="17"/>
  <c r="Z288" i="17"/>
  <c r="Z290" i="17"/>
  <c r="Z292" i="17"/>
  <c r="Z294" i="17"/>
  <c r="Z296" i="17"/>
  <c r="Z298" i="17"/>
  <c r="Z300" i="17"/>
  <c r="Z302" i="17"/>
  <c r="Z304" i="17"/>
  <c r="Z306" i="17"/>
  <c r="Z308" i="17"/>
  <c r="Z215" i="17"/>
  <c r="Z218" i="17"/>
  <c r="Z232" i="17"/>
  <c r="Z233" i="17"/>
  <c r="Z246" i="17"/>
  <c r="Z248" i="17"/>
  <c r="Z249" i="17"/>
  <c r="Z262" i="17"/>
  <c r="Z264" i="17"/>
  <c r="Z266" i="17"/>
  <c r="Z234" i="17"/>
  <c r="Z238" i="17"/>
  <c r="Z240" i="17"/>
  <c r="Z250" i="17"/>
  <c r="Z254" i="17"/>
  <c r="Z256" i="17"/>
  <c r="Z271" i="17"/>
  <c r="Z279" i="17"/>
  <c r="Z287" i="17"/>
  <c r="Z295" i="17"/>
  <c r="Z303" i="17"/>
  <c r="Z4" i="17"/>
  <c r="Z8" i="17"/>
  <c r="Z12" i="17"/>
  <c r="Z16" i="17"/>
  <c r="Z20" i="17"/>
  <c r="Z24" i="17"/>
  <c r="Z28" i="17"/>
  <c r="Z32" i="17"/>
  <c r="Z36" i="17"/>
  <c r="Z40" i="17"/>
  <c r="Z44" i="17"/>
  <c r="Z48" i="17"/>
  <c r="Z52" i="17"/>
  <c r="Z56" i="17"/>
  <c r="Z219" i="17"/>
  <c r="Z229" i="17"/>
  <c r="Z230" i="17"/>
  <c r="Z231" i="17"/>
  <c r="Z241" i="17"/>
  <c r="Z257" i="17"/>
  <c r="Z265" i="17"/>
  <c r="Z269" i="17"/>
  <c r="Z277" i="17"/>
  <c r="Z285" i="17"/>
  <c r="Z293" i="17"/>
  <c r="Z301" i="17"/>
  <c r="Z310" i="17"/>
  <c r="Z312" i="17"/>
  <c r="Z314" i="17"/>
  <c r="Z316" i="17"/>
  <c r="Z318" i="17"/>
  <c r="Z320" i="17"/>
  <c r="Z322" i="17"/>
  <c r="Z324" i="17"/>
  <c r="Z326" i="17"/>
  <c r="Z328" i="17"/>
  <c r="Z330" i="17"/>
  <c r="Z332" i="17"/>
  <c r="Z334" i="17"/>
  <c r="Z336" i="17"/>
  <c r="Z338" i="17"/>
  <c r="Z340" i="17"/>
  <c r="Z342" i="17"/>
  <c r="Z344" i="17"/>
  <c r="Z346" i="17"/>
  <c r="Z348" i="17"/>
  <c r="Z350" i="17"/>
  <c r="Z352" i="17"/>
  <c r="Z354" i="17"/>
  <c r="Z356" i="17"/>
  <c r="Z358" i="17"/>
  <c r="Z360" i="17"/>
  <c r="Z362" i="17"/>
  <c r="Z364" i="17"/>
  <c r="Z366" i="17"/>
  <c r="Z368" i="17"/>
  <c r="Z370" i="17"/>
  <c r="Z372" i="17"/>
  <c r="Z374" i="17"/>
  <c r="Z376" i="17"/>
  <c r="Z378" i="17"/>
  <c r="Z380" i="17"/>
  <c r="Z382" i="17"/>
  <c r="Z384" i="17"/>
  <c r="Z386" i="17"/>
  <c r="Z388" i="17"/>
  <c r="Z390" i="17"/>
  <c r="Z392" i="17"/>
  <c r="Z394" i="17"/>
  <c r="Z396" i="17"/>
  <c r="Z398" i="17"/>
  <c r="Z400" i="17"/>
  <c r="Z402" i="17"/>
  <c r="Z404" i="17"/>
  <c r="Z406" i="17"/>
  <c r="Z408" i="17"/>
  <c r="Z410" i="17"/>
  <c r="Z2" i="17"/>
  <c r="Z5" i="17"/>
  <c r="Z9" i="17"/>
  <c r="Z13" i="17"/>
  <c r="Z17" i="17"/>
  <c r="Z21" i="17"/>
  <c r="Z25" i="17"/>
  <c r="Z29" i="17"/>
  <c r="Z33" i="17"/>
  <c r="Z37" i="17"/>
  <c r="Z41" i="17"/>
  <c r="Z45" i="17"/>
  <c r="Z49" i="17"/>
  <c r="Z53" i="17"/>
  <c r="Z222" i="17"/>
  <c r="Z226" i="17"/>
  <c r="Z252" i="17"/>
  <c r="Z253" i="17"/>
  <c r="Z311" i="17"/>
  <c r="Z319" i="17"/>
  <c r="Z327" i="17"/>
  <c r="Z335" i="17"/>
  <c r="Z343" i="17"/>
  <c r="Z351" i="17"/>
  <c r="Z359" i="17"/>
  <c r="Z367" i="17"/>
  <c r="Z375" i="17"/>
  <c r="Z383" i="17"/>
  <c r="Z391" i="17"/>
  <c r="Z399" i="17"/>
  <c r="Z407" i="17"/>
  <c r="Z57" i="17"/>
  <c r="Z61" i="17"/>
  <c r="Z65" i="17"/>
  <c r="Z69" i="17"/>
  <c r="Z73" i="17"/>
  <c r="Z77" i="17"/>
  <c r="Z81" i="17"/>
  <c r="Z85" i="17"/>
  <c r="Z236" i="17"/>
  <c r="Z237" i="17"/>
  <c r="Z267" i="17"/>
  <c r="Z273" i="17"/>
  <c r="Z283" i="17"/>
  <c r="Z289" i="17"/>
  <c r="Z299" i="17"/>
  <c r="Z305" i="17"/>
  <c r="Z317" i="17"/>
  <c r="Z325" i="17"/>
  <c r="Z333" i="17"/>
  <c r="Z341" i="17"/>
  <c r="Z349" i="17"/>
  <c r="Z357" i="17"/>
  <c r="Z365" i="17"/>
  <c r="Z373" i="17"/>
  <c r="Z381" i="17"/>
  <c r="Z389" i="17"/>
  <c r="Z397" i="17"/>
  <c r="Z405" i="17"/>
  <c r="Z3" i="17"/>
  <c r="Z6" i="17"/>
  <c r="Z11" i="17"/>
  <c r="Z14" i="17"/>
  <c r="Z19" i="17"/>
  <c r="Z22" i="17"/>
  <c r="Z27" i="17"/>
  <c r="Z30" i="17"/>
  <c r="Z35" i="17"/>
  <c r="Z38" i="17"/>
  <c r="Z43" i="17"/>
  <c r="Z46" i="17"/>
  <c r="Z51" i="17"/>
  <c r="Z54" i="17"/>
  <c r="Z58" i="17"/>
  <c r="Z62" i="17"/>
  <c r="Z66" i="17"/>
  <c r="Z70" i="17"/>
  <c r="Z74" i="17"/>
  <c r="Z78" i="17"/>
  <c r="Z82" i="17"/>
  <c r="Z86" i="17"/>
  <c r="Z90" i="17"/>
  <c r="Z94" i="17"/>
  <c r="Z98" i="17"/>
  <c r="Z102" i="17"/>
  <c r="Z106" i="17"/>
  <c r="Z110" i="17"/>
  <c r="Z114" i="17"/>
  <c r="Z118" i="17"/>
  <c r="Z122" i="17"/>
  <c r="Z126" i="17"/>
  <c r="Z130" i="17"/>
  <c r="Z134" i="17"/>
  <c r="Z138" i="17"/>
  <c r="Z142" i="17"/>
  <c r="Z146" i="17"/>
  <c r="Z150" i="17"/>
  <c r="Z154" i="17"/>
  <c r="Z158" i="17"/>
  <c r="Z162" i="17"/>
  <c r="Z166" i="17"/>
  <c r="Z309" i="17"/>
  <c r="Z315" i="17"/>
  <c r="Z321" i="17"/>
  <c r="Z331" i="17"/>
  <c r="Z337" i="17"/>
  <c r="Z347" i="17"/>
  <c r="Z353" i="17"/>
  <c r="Z363" i="17"/>
  <c r="Z369" i="17"/>
  <c r="Z379" i="17"/>
  <c r="Z385" i="17"/>
  <c r="Z395" i="17"/>
  <c r="Z401" i="17"/>
  <c r="Z411" i="17"/>
  <c r="Z7" i="17"/>
  <c r="Z10" i="17"/>
  <c r="Z23" i="17"/>
  <c r="Z26" i="17"/>
  <c r="Z39" i="17"/>
  <c r="Z42" i="17"/>
  <c r="Z55" i="17"/>
  <c r="Z60" i="17"/>
  <c r="Z63" i="17"/>
  <c r="Z68" i="17"/>
  <c r="Z71" i="17"/>
  <c r="Z76" i="17"/>
  <c r="Z79" i="17"/>
  <c r="Z84" i="17"/>
  <c r="Z87" i="17"/>
  <c r="Z89" i="17"/>
  <c r="Z91" i="17"/>
  <c r="Z96" i="17"/>
  <c r="Z105" i="17"/>
  <c r="Z107" i="17"/>
  <c r="Z112" i="17"/>
  <c r="Z121" i="17"/>
  <c r="Z123" i="17"/>
  <c r="Z128" i="17"/>
  <c r="Z137" i="17"/>
  <c r="Z139" i="17"/>
  <c r="Z144" i="17"/>
  <c r="Z153" i="17"/>
  <c r="Z155" i="17"/>
  <c r="Z160" i="17"/>
  <c r="Z171" i="17"/>
  <c r="Z175" i="17"/>
  <c r="Z179" i="17"/>
  <c r="Z183" i="17"/>
  <c r="Z187" i="17"/>
  <c r="Z191" i="17"/>
  <c r="Z195" i="17"/>
  <c r="Z199" i="17"/>
  <c r="AG204" i="18"/>
  <c r="Z117" i="17"/>
  <c r="Z124" i="17"/>
  <c r="Z135" i="17"/>
  <c r="Z140" i="17"/>
  <c r="Z149" i="17"/>
  <c r="Z156" i="17"/>
  <c r="Z167" i="17"/>
  <c r="Z172" i="17"/>
  <c r="Z176" i="17"/>
  <c r="Z180" i="17"/>
  <c r="Z184" i="17"/>
  <c r="Z188" i="17"/>
  <c r="Z192" i="17"/>
  <c r="Z196" i="17"/>
  <c r="Z200" i="17"/>
  <c r="Z313" i="17"/>
  <c r="Z323" i="17"/>
  <c r="Z345" i="17"/>
  <c r="Z361" i="17"/>
  <c r="Z377" i="17"/>
  <c r="Z393" i="17"/>
  <c r="Z15" i="17"/>
  <c r="Z18" i="17"/>
  <c r="Z50" i="17"/>
  <c r="Z59" i="17"/>
  <c r="Z67" i="17"/>
  <c r="Z72" i="17"/>
  <c r="Z75" i="17"/>
  <c r="Z83" i="17"/>
  <c r="Z88" i="17"/>
  <c r="Z223" i="17"/>
  <c r="Z275" i="17"/>
  <c r="Z297" i="17"/>
  <c r="Z307" i="17"/>
  <c r="Z92" i="17"/>
  <c r="Z101" i="17"/>
  <c r="Z103" i="17"/>
  <c r="Z108" i="17"/>
  <c r="Z119" i="17"/>
  <c r="Z133" i="17"/>
  <c r="Z151" i="17"/>
  <c r="Z165" i="17"/>
  <c r="Z168" i="17"/>
  <c r="Z329" i="17"/>
  <c r="Z339" i="17"/>
  <c r="Z355" i="17"/>
  <c r="Z371" i="17"/>
  <c r="Z387" i="17"/>
  <c r="Z403" i="17"/>
  <c r="Z409" i="17"/>
  <c r="Z31" i="17"/>
  <c r="Z34" i="17"/>
  <c r="Z47" i="17"/>
  <c r="Z64" i="17"/>
  <c r="Z80" i="17"/>
  <c r="V220" i="7"/>
  <c r="R212" i="17"/>
  <c r="R213" i="17"/>
  <c r="R216" i="17"/>
  <c r="R217" i="17"/>
  <c r="R220" i="17"/>
  <c r="R221" i="17"/>
  <c r="R224" i="17"/>
  <c r="R225" i="17"/>
  <c r="R228" i="17"/>
  <c r="R229" i="17"/>
  <c r="R230" i="17"/>
  <c r="R236" i="17"/>
  <c r="R240" i="17"/>
  <c r="R244" i="17"/>
  <c r="R248" i="17"/>
  <c r="R252" i="17"/>
  <c r="R256" i="17"/>
  <c r="R260" i="17"/>
  <c r="R264" i="17"/>
  <c r="R214" i="17"/>
  <c r="R227" i="17"/>
  <c r="R242" i="17"/>
  <c r="R243" i="17"/>
  <c r="R245" i="17"/>
  <c r="R258" i="17"/>
  <c r="R259" i="17"/>
  <c r="R261" i="17"/>
  <c r="R266" i="17"/>
  <c r="R267" i="17"/>
  <c r="R269" i="17"/>
  <c r="R271" i="17"/>
  <c r="R273" i="17"/>
  <c r="R275" i="17"/>
  <c r="R277" i="17"/>
  <c r="R279" i="17"/>
  <c r="R281" i="17"/>
  <c r="R283" i="17"/>
  <c r="R285" i="17"/>
  <c r="R287" i="17"/>
  <c r="R289" i="17"/>
  <c r="R291" i="17"/>
  <c r="R293" i="17"/>
  <c r="R295" i="17"/>
  <c r="R297" i="17"/>
  <c r="R299" i="17"/>
  <c r="R301" i="17"/>
  <c r="R303" i="17"/>
  <c r="R305" i="17"/>
  <c r="R307" i="17"/>
  <c r="R215" i="17"/>
  <c r="R218" i="17"/>
  <c r="R233" i="17"/>
  <c r="R246" i="17"/>
  <c r="R247" i="17"/>
  <c r="R249" i="17"/>
  <c r="R262" i="17"/>
  <c r="R263" i="17"/>
  <c r="R265" i="17"/>
  <c r="R222" i="17"/>
  <c r="R238" i="17"/>
  <c r="R254" i="17"/>
  <c r="R274" i="17"/>
  <c r="R282" i="17"/>
  <c r="R290" i="17"/>
  <c r="R298" i="17"/>
  <c r="R306" i="17"/>
  <c r="R6" i="17"/>
  <c r="R10" i="17"/>
  <c r="R14" i="17"/>
  <c r="R18" i="17"/>
  <c r="R22" i="17"/>
  <c r="R26" i="17"/>
  <c r="R30" i="17"/>
  <c r="R34" i="17"/>
  <c r="R38" i="17"/>
  <c r="R42" i="17"/>
  <c r="R46" i="17"/>
  <c r="R50" i="17"/>
  <c r="R54" i="17"/>
  <c r="R58" i="17"/>
  <c r="R234" i="17"/>
  <c r="R241" i="17"/>
  <c r="R250" i="17"/>
  <c r="R257" i="17"/>
  <c r="R272" i="17"/>
  <c r="R280" i="17"/>
  <c r="R288" i="17"/>
  <c r="R296" i="17"/>
  <c r="R304" i="17"/>
  <c r="R311" i="17"/>
  <c r="R313" i="17"/>
  <c r="R315" i="17"/>
  <c r="R317" i="17"/>
  <c r="R319" i="17"/>
  <c r="R321" i="17"/>
  <c r="R323" i="17"/>
  <c r="R325" i="17"/>
  <c r="R327" i="17"/>
  <c r="R329" i="17"/>
  <c r="R331" i="17"/>
  <c r="R333" i="17"/>
  <c r="R335" i="17"/>
  <c r="R337" i="17"/>
  <c r="R339" i="17"/>
  <c r="R341" i="17"/>
  <c r="R343" i="17"/>
  <c r="R345" i="17"/>
  <c r="R347" i="17"/>
  <c r="R349" i="17"/>
  <c r="R351" i="17"/>
  <c r="R353" i="17"/>
  <c r="R355" i="17"/>
  <c r="R357" i="17"/>
  <c r="R359" i="17"/>
  <c r="R361" i="17"/>
  <c r="R363" i="17"/>
  <c r="R365" i="17"/>
  <c r="R367" i="17"/>
  <c r="R369" i="17"/>
  <c r="R371" i="17"/>
  <c r="R373" i="17"/>
  <c r="R375" i="17"/>
  <c r="R377" i="17"/>
  <c r="R379" i="17"/>
  <c r="R381" i="17"/>
  <c r="R383" i="17"/>
  <c r="R385" i="17"/>
  <c r="R387" i="17"/>
  <c r="R389" i="17"/>
  <c r="R391" i="17"/>
  <c r="R393" i="17"/>
  <c r="R395" i="17"/>
  <c r="R397" i="17"/>
  <c r="R399" i="17"/>
  <c r="R401" i="17"/>
  <c r="R403" i="17"/>
  <c r="R405" i="17"/>
  <c r="R407" i="17"/>
  <c r="R409" i="17"/>
  <c r="R411" i="17"/>
  <c r="R3" i="17"/>
  <c r="R7" i="17"/>
  <c r="R11" i="17"/>
  <c r="R15" i="17"/>
  <c r="R19" i="17"/>
  <c r="R23" i="17"/>
  <c r="R27" i="17"/>
  <c r="R31" i="17"/>
  <c r="R35" i="17"/>
  <c r="R39" i="17"/>
  <c r="R43" i="17"/>
  <c r="R47" i="17"/>
  <c r="R51" i="17"/>
  <c r="R55" i="17"/>
  <c r="R223" i="17"/>
  <c r="R226" i="17"/>
  <c r="R235" i="17"/>
  <c r="R239" i="17"/>
  <c r="R268" i="17"/>
  <c r="R284" i="17"/>
  <c r="R300" i="17"/>
  <c r="R314" i="17"/>
  <c r="R322" i="17"/>
  <c r="R330" i="17"/>
  <c r="R338" i="17"/>
  <c r="R346" i="17"/>
  <c r="R354" i="17"/>
  <c r="R362" i="17"/>
  <c r="R370" i="17"/>
  <c r="R378" i="17"/>
  <c r="R386" i="17"/>
  <c r="R394" i="17"/>
  <c r="R402" i="17"/>
  <c r="R410" i="17"/>
  <c r="R59" i="17"/>
  <c r="R63" i="17"/>
  <c r="R67" i="17"/>
  <c r="R71" i="17"/>
  <c r="R75" i="17"/>
  <c r="R79" i="17"/>
  <c r="R83" i="17"/>
  <c r="R87" i="17"/>
  <c r="R253" i="17"/>
  <c r="R270" i="17"/>
  <c r="R286" i="17"/>
  <c r="R302" i="17"/>
  <c r="R312" i="17"/>
  <c r="R320" i="17"/>
  <c r="R328" i="17"/>
  <c r="R336" i="17"/>
  <c r="R344" i="17"/>
  <c r="R352" i="17"/>
  <c r="R360" i="17"/>
  <c r="R368" i="17"/>
  <c r="R376" i="17"/>
  <c r="R384" i="17"/>
  <c r="R392" i="17"/>
  <c r="R400" i="17"/>
  <c r="R408" i="17"/>
  <c r="R4" i="17"/>
  <c r="R5" i="17"/>
  <c r="R12" i="17"/>
  <c r="R13" i="17"/>
  <c r="R20" i="17"/>
  <c r="R21" i="17"/>
  <c r="R28" i="17"/>
  <c r="R29" i="17"/>
  <c r="R36" i="17"/>
  <c r="R37" i="17"/>
  <c r="R44" i="17"/>
  <c r="R45" i="17"/>
  <c r="R52" i="17"/>
  <c r="R53" i="17"/>
  <c r="R60" i="17"/>
  <c r="R64" i="17"/>
  <c r="R68" i="17"/>
  <c r="R72" i="17"/>
  <c r="R76" i="17"/>
  <c r="R80" i="17"/>
  <c r="R84" i="17"/>
  <c r="R88" i="17"/>
  <c r="R92" i="17"/>
  <c r="R96" i="17"/>
  <c r="R100" i="17"/>
  <c r="R104" i="17"/>
  <c r="R108" i="17"/>
  <c r="R112" i="17"/>
  <c r="R116" i="17"/>
  <c r="R120" i="17"/>
  <c r="R124" i="17"/>
  <c r="R128" i="17"/>
  <c r="R132" i="17"/>
  <c r="R136" i="17"/>
  <c r="R140" i="17"/>
  <c r="R144" i="17"/>
  <c r="R148" i="17"/>
  <c r="R152" i="17"/>
  <c r="R156" i="17"/>
  <c r="R160" i="17"/>
  <c r="R164" i="17"/>
  <c r="R237" i="17"/>
  <c r="R251" i="17"/>
  <c r="R255" i="17"/>
  <c r="R276" i="17"/>
  <c r="R308" i="17"/>
  <c r="R16" i="17"/>
  <c r="R32" i="17"/>
  <c r="R48" i="17"/>
  <c r="R61" i="17"/>
  <c r="R62" i="17"/>
  <c r="R69" i="17"/>
  <c r="R70" i="17"/>
  <c r="R77" i="17"/>
  <c r="R78" i="17"/>
  <c r="R85" i="17"/>
  <c r="R86" i="17"/>
  <c r="R97" i="17"/>
  <c r="R102" i="17"/>
  <c r="R103" i="17"/>
  <c r="R113" i="17"/>
  <c r="R118" i="17"/>
  <c r="R119" i="17"/>
  <c r="R129" i="17"/>
  <c r="R134" i="17"/>
  <c r="R135" i="17"/>
  <c r="R145" i="17"/>
  <c r="R150" i="17"/>
  <c r="R151" i="17"/>
  <c r="R161" i="17"/>
  <c r="R166" i="17"/>
  <c r="R167" i="17"/>
  <c r="R169" i="17"/>
  <c r="R173" i="17"/>
  <c r="R177" i="17"/>
  <c r="R181" i="17"/>
  <c r="R185" i="17"/>
  <c r="R189" i="17"/>
  <c r="R193" i="17"/>
  <c r="R197" i="17"/>
  <c r="R201" i="17"/>
  <c r="R109" i="17"/>
  <c r="R114" i="17"/>
  <c r="R115" i="17"/>
  <c r="R130" i="17"/>
  <c r="R131" i="17"/>
  <c r="R146" i="17"/>
  <c r="R157" i="17"/>
  <c r="R162" i="17"/>
  <c r="R163" i="17"/>
  <c r="R174" i="17"/>
  <c r="R186" i="17"/>
  <c r="R190" i="17"/>
  <c r="R198" i="17"/>
  <c r="R231" i="17"/>
  <c r="R292" i="17"/>
  <c r="R8" i="17"/>
  <c r="R24" i="17"/>
  <c r="R40" i="17"/>
  <c r="R56" i="17"/>
  <c r="R65" i="17"/>
  <c r="R66" i="17"/>
  <c r="R73" i="17"/>
  <c r="R74" i="17"/>
  <c r="R81" i="17"/>
  <c r="R89" i="17"/>
  <c r="R94" i="17"/>
  <c r="R294" i="17"/>
  <c r="R310" i="17"/>
  <c r="R316" i="17"/>
  <c r="R326" i="17"/>
  <c r="R332" i="17"/>
  <c r="R342" i="17"/>
  <c r="R348" i="17"/>
  <c r="R358" i="17"/>
  <c r="R364" i="17"/>
  <c r="R374" i="17"/>
  <c r="R380" i="17"/>
  <c r="R390" i="17"/>
  <c r="R396" i="17"/>
  <c r="R406" i="17"/>
  <c r="R2" i="17"/>
  <c r="R9" i="17"/>
  <c r="R25" i="17"/>
  <c r="R41" i="17"/>
  <c r="R57" i="17"/>
  <c r="R93" i="17"/>
  <c r="R98" i="17"/>
  <c r="R99" i="17"/>
  <c r="R125" i="17"/>
  <c r="R141" i="17"/>
  <c r="R147" i="17"/>
  <c r="R170" i="17"/>
  <c r="R178" i="17"/>
  <c r="R182" i="17"/>
  <c r="R194" i="17"/>
  <c r="R82" i="17"/>
  <c r="Q220" i="7"/>
  <c r="M213" i="17"/>
  <c r="M214" i="17"/>
  <c r="M217" i="17"/>
  <c r="M218" i="17"/>
  <c r="M221" i="17"/>
  <c r="M222" i="17"/>
  <c r="M225" i="17"/>
  <c r="M226" i="17"/>
  <c r="M229" i="17"/>
  <c r="M220" i="17"/>
  <c r="M227" i="17"/>
  <c r="M230" i="17"/>
  <c r="M232" i="17"/>
  <c r="M234" i="17"/>
  <c r="M236" i="17"/>
  <c r="M239" i="17"/>
  <c r="M241" i="17"/>
  <c r="M250" i="17"/>
  <c r="M252" i="17"/>
  <c r="M255" i="17"/>
  <c r="M257" i="17"/>
  <c r="M267" i="17"/>
  <c r="M269" i="17"/>
  <c r="M271" i="17"/>
  <c r="M273" i="17"/>
  <c r="M275" i="17"/>
  <c r="M277" i="17"/>
  <c r="M279" i="17"/>
  <c r="M281" i="17"/>
  <c r="M283" i="17"/>
  <c r="M285" i="17"/>
  <c r="M287" i="17"/>
  <c r="M289" i="17"/>
  <c r="M291" i="17"/>
  <c r="M293" i="17"/>
  <c r="M295" i="17"/>
  <c r="M297" i="17"/>
  <c r="M299" i="17"/>
  <c r="M301" i="17"/>
  <c r="M303" i="17"/>
  <c r="M305" i="17"/>
  <c r="M307" i="17"/>
  <c r="M215" i="17"/>
  <c r="M224" i="17"/>
  <c r="M238" i="17"/>
  <c r="M240" i="17"/>
  <c r="M243" i="17"/>
  <c r="M245" i="17"/>
  <c r="M254" i="17"/>
  <c r="M256" i="17"/>
  <c r="M259" i="17"/>
  <c r="M261" i="17"/>
  <c r="M266" i="17"/>
  <c r="M212" i="17"/>
  <c r="M228" i="17"/>
  <c r="M235" i="17"/>
  <c r="M237" i="17"/>
  <c r="M247" i="17"/>
  <c r="M251" i="17"/>
  <c r="M253" i="17"/>
  <c r="M263" i="17"/>
  <c r="M268" i="17"/>
  <c r="M276" i="17"/>
  <c r="M284" i="17"/>
  <c r="M292" i="17"/>
  <c r="M300" i="17"/>
  <c r="M308" i="17"/>
  <c r="M310" i="17"/>
  <c r="M6" i="17"/>
  <c r="M10" i="17"/>
  <c r="M14" i="17"/>
  <c r="M18" i="17"/>
  <c r="M22" i="17"/>
  <c r="M26" i="17"/>
  <c r="M30" i="17"/>
  <c r="M34" i="17"/>
  <c r="M38" i="17"/>
  <c r="M42" i="17"/>
  <c r="M46" i="17"/>
  <c r="M50" i="17"/>
  <c r="M54" i="17"/>
  <c r="M58" i="17"/>
  <c r="M216" i="17"/>
  <c r="M246" i="17"/>
  <c r="M248" i="17"/>
  <c r="M262" i="17"/>
  <c r="M264" i="17"/>
  <c r="M274" i="17"/>
  <c r="M282" i="17"/>
  <c r="M290" i="17"/>
  <c r="M298" i="17"/>
  <c r="M306" i="17"/>
  <c r="M311" i="17"/>
  <c r="M313" i="17"/>
  <c r="M315" i="17"/>
  <c r="M317" i="17"/>
  <c r="M319" i="17"/>
  <c r="M321" i="17"/>
  <c r="M323" i="17"/>
  <c r="M325" i="17"/>
  <c r="M327" i="17"/>
  <c r="M329" i="17"/>
  <c r="M331" i="17"/>
  <c r="M333" i="17"/>
  <c r="M335" i="17"/>
  <c r="M337" i="17"/>
  <c r="M339" i="17"/>
  <c r="M341" i="17"/>
  <c r="M343" i="17"/>
  <c r="M345" i="17"/>
  <c r="M347" i="17"/>
  <c r="M349" i="17"/>
  <c r="M351" i="17"/>
  <c r="M353" i="17"/>
  <c r="M355" i="17"/>
  <c r="M357" i="17"/>
  <c r="M359" i="17"/>
  <c r="M361" i="17"/>
  <c r="M363" i="17"/>
  <c r="M365" i="17"/>
  <c r="M367" i="17"/>
  <c r="M369" i="17"/>
  <c r="M371" i="17"/>
  <c r="M373" i="17"/>
  <c r="M375" i="17"/>
  <c r="M377" i="17"/>
  <c r="M379" i="17"/>
  <c r="M381" i="17"/>
  <c r="M383" i="17"/>
  <c r="M385" i="17"/>
  <c r="M387" i="17"/>
  <c r="M389" i="17"/>
  <c r="M391" i="17"/>
  <c r="M393" i="17"/>
  <c r="M395" i="17"/>
  <c r="M397" i="17"/>
  <c r="M399" i="17"/>
  <c r="M401" i="17"/>
  <c r="M403" i="17"/>
  <c r="M405" i="17"/>
  <c r="M407" i="17"/>
  <c r="M409" i="17"/>
  <c r="M411" i="17"/>
  <c r="M3" i="17"/>
  <c r="M7" i="17"/>
  <c r="M11" i="17"/>
  <c r="M15" i="17"/>
  <c r="M19" i="17"/>
  <c r="M23" i="17"/>
  <c r="M27" i="17"/>
  <c r="M31" i="17"/>
  <c r="M35" i="17"/>
  <c r="M39" i="17"/>
  <c r="M43" i="17"/>
  <c r="M47" i="17"/>
  <c r="M51" i="17"/>
  <c r="M55" i="17"/>
  <c r="M219" i="17"/>
  <c r="M231" i="17"/>
  <c r="M242" i="17"/>
  <c r="M260" i="17"/>
  <c r="M265" i="17"/>
  <c r="M278" i="17"/>
  <c r="M280" i="17"/>
  <c r="M294" i="17"/>
  <c r="M296" i="17"/>
  <c r="M314" i="17"/>
  <c r="M322" i="17"/>
  <c r="M330" i="17"/>
  <c r="M338" i="17"/>
  <c r="M346" i="17"/>
  <c r="M354" i="17"/>
  <c r="M362" i="17"/>
  <c r="M370" i="17"/>
  <c r="M378" i="17"/>
  <c r="M386" i="17"/>
  <c r="M394" i="17"/>
  <c r="M402" i="17"/>
  <c r="M410" i="17"/>
  <c r="M8" i="17"/>
  <c r="M16" i="17"/>
  <c r="M24" i="17"/>
  <c r="M32" i="17"/>
  <c r="M40" i="17"/>
  <c r="M48" i="17"/>
  <c r="M56" i="17"/>
  <c r="M59" i="17"/>
  <c r="M63" i="17"/>
  <c r="M67" i="17"/>
  <c r="M71" i="17"/>
  <c r="M75" i="17"/>
  <c r="M79" i="17"/>
  <c r="M83" i="17"/>
  <c r="M87" i="17"/>
  <c r="M223" i="17"/>
  <c r="M244" i="17"/>
  <c r="M249" i="17"/>
  <c r="M312" i="17"/>
  <c r="M320" i="17"/>
  <c r="M328" i="17"/>
  <c r="M336" i="17"/>
  <c r="M344" i="17"/>
  <c r="M352" i="17"/>
  <c r="M360" i="17"/>
  <c r="M368" i="17"/>
  <c r="M376" i="17"/>
  <c r="M384" i="17"/>
  <c r="M392" i="17"/>
  <c r="M400" i="17"/>
  <c r="M408" i="17"/>
  <c r="M5" i="17"/>
  <c r="M13" i="17"/>
  <c r="M21" i="17"/>
  <c r="M29" i="17"/>
  <c r="M37" i="17"/>
  <c r="M45" i="17"/>
  <c r="M53" i="17"/>
  <c r="M60" i="17"/>
  <c r="M64" i="17"/>
  <c r="M68" i="17"/>
  <c r="M72" i="17"/>
  <c r="M76" i="17"/>
  <c r="M80" i="17"/>
  <c r="M84" i="17"/>
  <c r="M88" i="17"/>
  <c r="M92" i="17"/>
  <c r="M96" i="17"/>
  <c r="M100" i="17"/>
  <c r="M104" i="17"/>
  <c r="M108" i="17"/>
  <c r="M112" i="17"/>
  <c r="M116" i="17"/>
  <c r="M120" i="17"/>
  <c r="M124" i="17"/>
  <c r="M128" i="17"/>
  <c r="M132" i="17"/>
  <c r="M136" i="17"/>
  <c r="M140" i="17"/>
  <c r="M144" i="17"/>
  <c r="M148" i="17"/>
  <c r="M152" i="17"/>
  <c r="M156" i="17"/>
  <c r="M160" i="17"/>
  <c r="M164" i="17"/>
  <c r="M272" i="17"/>
  <c r="M286" i="17"/>
  <c r="M304" i="17"/>
  <c r="M309" i="17"/>
  <c r="M318" i="17"/>
  <c r="M334" i="17"/>
  <c r="M350" i="17"/>
  <c r="M366" i="17"/>
  <c r="M382" i="17"/>
  <c r="M398" i="17"/>
  <c r="M12" i="17"/>
  <c r="M28" i="17"/>
  <c r="M44" i="17"/>
  <c r="M62" i="17"/>
  <c r="M70" i="17"/>
  <c r="M78" i="17"/>
  <c r="M86" i="17"/>
  <c r="M101" i="17"/>
  <c r="M102" i="17"/>
  <c r="M103" i="17"/>
  <c r="M117" i="17"/>
  <c r="M118" i="17"/>
  <c r="M119" i="17"/>
  <c r="M133" i="17"/>
  <c r="M134" i="17"/>
  <c r="M135" i="17"/>
  <c r="M149" i="17"/>
  <c r="M150" i="17"/>
  <c r="M151" i="17"/>
  <c r="M165" i="17"/>
  <c r="M166" i="17"/>
  <c r="M167" i="17"/>
  <c r="M169" i="17"/>
  <c r="M173" i="17"/>
  <c r="M177" i="17"/>
  <c r="M181" i="17"/>
  <c r="M185" i="17"/>
  <c r="M189" i="17"/>
  <c r="M193" i="17"/>
  <c r="M197" i="17"/>
  <c r="M201" i="17"/>
  <c r="M113" i="17"/>
  <c r="M115" i="17"/>
  <c r="M131" i="17"/>
  <c r="M161" i="17"/>
  <c r="M163" i="17"/>
  <c r="M170" i="17"/>
  <c r="M174" i="17"/>
  <c r="M178" i="17"/>
  <c r="M182" i="17"/>
  <c r="M186" i="17"/>
  <c r="M194" i="17"/>
  <c r="T204" i="18"/>
  <c r="M233" i="17"/>
  <c r="M270" i="17"/>
  <c r="M288" i="17"/>
  <c r="M302" i="17"/>
  <c r="M326" i="17"/>
  <c r="M342" i="17"/>
  <c r="M358" i="17"/>
  <c r="M374" i="17"/>
  <c r="M390" i="17"/>
  <c r="M406" i="17"/>
  <c r="M20" i="17"/>
  <c r="M36" i="17"/>
  <c r="M52" i="17"/>
  <c r="M66" i="17"/>
  <c r="M74" i="17"/>
  <c r="M82" i="17"/>
  <c r="M93" i="17"/>
  <c r="M94" i="17"/>
  <c r="M258" i="17"/>
  <c r="M316" i="17"/>
  <c r="M332" i="17"/>
  <c r="M348" i="17"/>
  <c r="M364" i="17"/>
  <c r="M380" i="17"/>
  <c r="M396" i="17"/>
  <c r="M2" i="17"/>
  <c r="M9" i="17"/>
  <c r="M25" i="17"/>
  <c r="M41" i="17"/>
  <c r="M57" i="17"/>
  <c r="M61" i="17"/>
  <c r="M69" i="17"/>
  <c r="M77" i="17"/>
  <c r="M85" i="17"/>
  <c r="M97" i="17"/>
  <c r="M98" i="17"/>
  <c r="M99" i="17"/>
  <c r="M114" i="17"/>
  <c r="M129" i="17"/>
  <c r="M130" i="17"/>
  <c r="M145" i="17"/>
  <c r="M146" i="17"/>
  <c r="M147" i="17"/>
  <c r="M162" i="17"/>
  <c r="M190" i="17"/>
  <c r="M198" i="17"/>
  <c r="M4" i="17"/>
  <c r="D213" i="17"/>
  <c r="D214" i="17"/>
  <c r="D217" i="17"/>
  <c r="D218" i="17"/>
  <c r="D221" i="17"/>
  <c r="D222" i="17"/>
  <c r="D225" i="17"/>
  <c r="D226" i="17"/>
  <c r="D229" i="17"/>
  <c r="D230" i="17"/>
  <c r="D232" i="17"/>
  <c r="D216" i="17"/>
  <c r="D227" i="17"/>
  <c r="D233" i="17"/>
  <c r="D236" i="17"/>
  <c r="D238" i="17"/>
  <c r="D247" i="17"/>
  <c r="D249" i="17"/>
  <c r="D252" i="17"/>
  <c r="D254" i="17"/>
  <c r="D263" i="17"/>
  <c r="D265" i="17"/>
  <c r="D266" i="17"/>
  <c r="D267" i="17"/>
  <c r="D269" i="17"/>
  <c r="D271" i="17"/>
  <c r="D273" i="17"/>
  <c r="D275" i="17"/>
  <c r="D277" i="17"/>
  <c r="D279" i="17"/>
  <c r="D281" i="17"/>
  <c r="D283" i="17"/>
  <c r="D285" i="17"/>
  <c r="D287" i="17"/>
  <c r="D289" i="17"/>
  <c r="D291" i="17"/>
  <c r="D293" i="17"/>
  <c r="D295" i="17"/>
  <c r="D297" i="17"/>
  <c r="D299" i="17"/>
  <c r="D301" i="17"/>
  <c r="D303" i="17"/>
  <c r="D305" i="17"/>
  <c r="D307" i="17"/>
  <c r="D309" i="17"/>
  <c r="D215" i="17"/>
  <c r="D220" i="17"/>
  <c r="D231" i="17"/>
  <c r="D235" i="17"/>
  <c r="D237" i="17"/>
  <c r="D240" i="17"/>
  <c r="D242" i="17"/>
  <c r="D251" i="17"/>
  <c r="D253" i="17"/>
  <c r="D256" i="17"/>
  <c r="D258" i="17"/>
  <c r="D244" i="17"/>
  <c r="D245" i="17"/>
  <c r="D260" i="17"/>
  <c r="D261" i="17"/>
  <c r="D272" i="17"/>
  <c r="D280" i="17"/>
  <c r="D288" i="17"/>
  <c r="D296" i="17"/>
  <c r="D304" i="17"/>
  <c r="D6" i="17"/>
  <c r="D10" i="17"/>
  <c r="D14" i="17"/>
  <c r="D18" i="17"/>
  <c r="D22" i="17"/>
  <c r="D26" i="17"/>
  <c r="D30" i="17"/>
  <c r="D34" i="17"/>
  <c r="D38" i="17"/>
  <c r="D42" i="17"/>
  <c r="D46" i="17"/>
  <c r="D50" i="17"/>
  <c r="D54" i="17"/>
  <c r="D58" i="17"/>
  <c r="D219" i="17"/>
  <c r="D224" i="17"/>
  <c r="D234" i="17"/>
  <c r="D239" i="17"/>
  <c r="D243" i="17"/>
  <c r="D246" i="17"/>
  <c r="D250" i="17"/>
  <c r="D255" i="17"/>
  <c r="D259" i="17"/>
  <c r="D262" i="17"/>
  <c r="D270" i="17"/>
  <c r="D278" i="17"/>
  <c r="D286" i="17"/>
  <c r="D294" i="17"/>
  <c r="D302" i="17"/>
  <c r="D311" i="17"/>
  <c r="D313" i="17"/>
  <c r="D315" i="17"/>
  <c r="D317" i="17"/>
  <c r="D319" i="17"/>
  <c r="D321" i="17"/>
  <c r="D323" i="17"/>
  <c r="D325" i="17"/>
  <c r="D327" i="17"/>
  <c r="D329" i="17"/>
  <c r="D331" i="17"/>
  <c r="D333" i="17"/>
  <c r="D335" i="17"/>
  <c r="D337" i="17"/>
  <c r="D339" i="17"/>
  <c r="D341" i="17"/>
  <c r="D343" i="17"/>
  <c r="D345" i="17"/>
  <c r="D347" i="17"/>
  <c r="D349" i="17"/>
  <c r="D351" i="17"/>
  <c r="D353" i="17"/>
  <c r="D355" i="17"/>
  <c r="D357" i="17"/>
  <c r="D359" i="17"/>
  <c r="D361" i="17"/>
  <c r="D363" i="17"/>
  <c r="D365" i="17"/>
  <c r="D367" i="17"/>
  <c r="D369" i="17"/>
  <c r="D371" i="17"/>
  <c r="D373" i="17"/>
  <c r="D375" i="17"/>
  <c r="D377" i="17"/>
  <c r="D379" i="17"/>
  <c r="D381" i="17"/>
  <c r="D383" i="17"/>
  <c r="D385" i="17"/>
  <c r="D387" i="17"/>
  <c r="D389" i="17"/>
  <c r="D391" i="17"/>
  <c r="D393" i="17"/>
  <c r="D395" i="17"/>
  <c r="D397" i="17"/>
  <c r="D399" i="17"/>
  <c r="D401" i="17"/>
  <c r="D403" i="17"/>
  <c r="D405" i="17"/>
  <c r="D407" i="17"/>
  <c r="D409" i="17"/>
  <c r="D411" i="17"/>
  <c r="D3" i="17"/>
  <c r="D7" i="17"/>
  <c r="D11" i="17"/>
  <c r="D15" i="17"/>
  <c r="D19" i="17"/>
  <c r="D23" i="17"/>
  <c r="D27" i="17"/>
  <c r="D31" i="17"/>
  <c r="D35" i="17"/>
  <c r="D39" i="17"/>
  <c r="D43" i="17"/>
  <c r="D47" i="17"/>
  <c r="D51" i="17"/>
  <c r="D55" i="17"/>
  <c r="D257" i="17"/>
  <c r="D314" i="17"/>
  <c r="D322" i="17"/>
  <c r="D330" i="17"/>
  <c r="D338" i="17"/>
  <c r="D346" i="17"/>
  <c r="D354" i="17"/>
  <c r="D362" i="17"/>
  <c r="D370" i="17"/>
  <c r="D378" i="17"/>
  <c r="D386" i="17"/>
  <c r="D394" i="17"/>
  <c r="D402" i="17"/>
  <c r="D410" i="17"/>
  <c r="D4" i="17"/>
  <c r="D12" i="17"/>
  <c r="D20" i="17"/>
  <c r="D28" i="17"/>
  <c r="D36" i="17"/>
  <c r="D44" i="17"/>
  <c r="D52" i="17"/>
  <c r="D59" i="17"/>
  <c r="D63" i="17"/>
  <c r="D67" i="17"/>
  <c r="D71" i="17"/>
  <c r="D75" i="17"/>
  <c r="D79" i="17"/>
  <c r="D83" i="17"/>
  <c r="D87" i="17"/>
  <c r="D212" i="17"/>
  <c r="D228" i="17"/>
  <c r="D241" i="17"/>
  <c r="D264" i="17"/>
  <c r="D268" i="17"/>
  <c r="D274" i="17"/>
  <c r="D284" i="17"/>
  <c r="D290" i="17"/>
  <c r="D300" i="17"/>
  <c r="D306" i="17"/>
  <c r="D312" i="17"/>
  <c r="D320" i="17"/>
  <c r="D328" i="17"/>
  <c r="D336" i="17"/>
  <c r="D344" i="17"/>
  <c r="D352" i="17"/>
  <c r="D360" i="17"/>
  <c r="D368" i="17"/>
  <c r="D376" i="17"/>
  <c r="D384" i="17"/>
  <c r="D392" i="17"/>
  <c r="D400" i="17"/>
  <c r="D408" i="17"/>
  <c r="D5" i="17"/>
  <c r="D13" i="17"/>
  <c r="D21" i="17"/>
  <c r="D29" i="17"/>
  <c r="D37" i="17"/>
  <c r="D45" i="17"/>
  <c r="D53" i="17"/>
  <c r="D60" i="17"/>
  <c r="D64" i="17"/>
  <c r="D68" i="17"/>
  <c r="D72" i="17"/>
  <c r="D76" i="17"/>
  <c r="D80" i="17"/>
  <c r="D84" i="17"/>
  <c r="D88" i="17"/>
  <c r="D92" i="17"/>
  <c r="D96" i="17"/>
  <c r="D100" i="17"/>
  <c r="D104" i="17"/>
  <c r="D108" i="17"/>
  <c r="D112" i="17"/>
  <c r="D116" i="17"/>
  <c r="D120" i="17"/>
  <c r="D124" i="17"/>
  <c r="D128" i="17"/>
  <c r="D132" i="17"/>
  <c r="D136" i="17"/>
  <c r="D140" i="17"/>
  <c r="D144" i="17"/>
  <c r="D148" i="17"/>
  <c r="D152" i="17"/>
  <c r="D156" i="17"/>
  <c r="D160" i="17"/>
  <c r="D164" i="17"/>
  <c r="D168" i="17"/>
  <c r="D326" i="17"/>
  <c r="D342" i="17"/>
  <c r="D358" i="17"/>
  <c r="D374" i="17"/>
  <c r="D390" i="17"/>
  <c r="D406" i="17"/>
  <c r="D62" i="17"/>
  <c r="D70" i="17"/>
  <c r="D78" i="17"/>
  <c r="D86" i="17"/>
  <c r="D93" i="17"/>
  <c r="D102" i="17"/>
  <c r="D103" i="17"/>
  <c r="D109" i="17"/>
  <c r="D118" i="17"/>
  <c r="D119" i="17"/>
  <c r="D125" i="17"/>
  <c r="D134" i="17"/>
  <c r="D135" i="17"/>
  <c r="D141" i="17"/>
  <c r="D150" i="17"/>
  <c r="D151" i="17"/>
  <c r="D157" i="17"/>
  <c r="D166" i="17"/>
  <c r="D167" i="17"/>
  <c r="D169" i="17"/>
  <c r="D173" i="17"/>
  <c r="D177" i="17"/>
  <c r="D181" i="17"/>
  <c r="D185" i="17"/>
  <c r="D189" i="17"/>
  <c r="D193" i="17"/>
  <c r="D197" i="17"/>
  <c r="D201" i="17"/>
  <c r="D115" i="17"/>
  <c r="D121" i="17"/>
  <c r="D130" i="17"/>
  <c r="D131" i="17"/>
  <c r="D137" i="17"/>
  <c r="D146" i="17"/>
  <c r="D162" i="17"/>
  <c r="D163" i="17"/>
  <c r="D170" i="17"/>
  <c r="D174" i="17"/>
  <c r="D182" i="17"/>
  <c r="D186" i="17"/>
  <c r="D190" i="17"/>
  <c r="D194" i="17"/>
  <c r="D198" i="17"/>
  <c r="H220" i="7"/>
  <c r="D310" i="17"/>
  <c r="D318" i="17"/>
  <c r="D350" i="17"/>
  <c r="D366" i="17"/>
  <c r="D382" i="17"/>
  <c r="D398" i="17"/>
  <c r="D66" i="17"/>
  <c r="D74" i="17"/>
  <c r="D82" i="17"/>
  <c r="D94" i="17"/>
  <c r="D276" i="17"/>
  <c r="D298" i="17"/>
  <c r="D308" i="17"/>
  <c r="D316" i="17"/>
  <c r="D332" i="17"/>
  <c r="D348" i="17"/>
  <c r="D364" i="17"/>
  <c r="D380" i="17"/>
  <c r="D396" i="17"/>
  <c r="D2" i="17"/>
  <c r="D9" i="17"/>
  <c r="D16" i="17"/>
  <c r="D25" i="17"/>
  <c r="D32" i="17"/>
  <c r="D41" i="17"/>
  <c r="D48" i="17"/>
  <c r="D57" i="17"/>
  <c r="D65" i="17"/>
  <c r="D73" i="17"/>
  <c r="D81" i="17"/>
  <c r="D89" i="17"/>
  <c r="D98" i="17"/>
  <c r="D99" i="17"/>
  <c r="D105" i="17"/>
  <c r="D114" i="17"/>
  <c r="D147" i="17"/>
  <c r="D153" i="17"/>
  <c r="D178" i="17"/>
  <c r="K204" i="18"/>
  <c r="D248" i="17"/>
  <c r="D334" i="17"/>
  <c r="D199" i="17"/>
  <c r="M195" i="17"/>
  <c r="D191" i="17"/>
  <c r="M187" i="17"/>
  <c r="D183" i="17"/>
  <c r="D175" i="17"/>
  <c r="M171" i="17"/>
  <c r="I161" i="17"/>
  <c r="I159" i="17"/>
  <c r="R155" i="17"/>
  <c r="I155" i="17"/>
  <c r="D155" i="17"/>
  <c r="D149" i="17"/>
  <c r="R143" i="17"/>
  <c r="M142" i="17"/>
  <c r="I141" i="17"/>
  <c r="M137" i="17"/>
  <c r="I129" i="17"/>
  <c r="I127" i="17"/>
  <c r="D126" i="17"/>
  <c r="R123" i="17"/>
  <c r="I123" i="17"/>
  <c r="D123" i="17"/>
  <c r="I109" i="17"/>
  <c r="M105" i="17"/>
  <c r="I97" i="17"/>
  <c r="I95" i="17"/>
  <c r="M91" i="17"/>
  <c r="D91" i="17"/>
  <c r="D85" i="17"/>
  <c r="D69" i="17"/>
  <c r="R49" i="17"/>
  <c r="M49" i="17"/>
  <c r="D49" i="17"/>
  <c r="M17" i="17"/>
  <c r="I17" i="17"/>
  <c r="R350" i="17"/>
  <c r="R318" i="17"/>
  <c r="I288" i="17"/>
  <c r="V267" i="17"/>
  <c r="BL204" i="18"/>
  <c r="BD204" i="18"/>
  <c r="AZ204" i="18"/>
  <c r="AV204" i="18"/>
  <c r="AR204" i="18"/>
  <c r="AN204" i="18"/>
  <c r="AJ204" i="18"/>
  <c r="I199" i="17"/>
  <c r="Z197" i="17"/>
  <c r="R196" i="17"/>
  <c r="M196" i="17"/>
  <c r="I196" i="17"/>
  <c r="D196" i="17"/>
  <c r="R195" i="17"/>
  <c r="Z194" i="17"/>
  <c r="I191" i="17"/>
  <c r="Z189" i="17"/>
  <c r="R188" i="17"/>
  <c r="I188" i="17"/>
  <c r="D188" i="17"/>
  <c r="R187" i="17"/>
  <c r="M199" i="17"/>
  <c r="D195" i="17"/>
  <c r="M191" i="17"/>
  <c r="D187" i="17"/>
  <c r="M183" i="17"/>
  <c r="D179" i="17"/>
  <c r="M175" i="17"/>
  <c r="D171" i="17"/>
  <c r="D165" i="17"/>
  <c r="R159" i="17"/>
  <c r="M158" i="17"/>
  <c r="I157" i="17"/>
  <c r="M153" i="17"/>
  <c r="I145" i="17"/>
  <c r="I143" i="17"/>
  <c r="D142" i="17"/>
  <c r="R139" i="17"/>
  <c r="M139" i="17"/>
  <c r="I139" i="17"/>
  <c r="D139" i="17"/>
  <c r="D133" i="17"/>
  <c r="R127" i="17"/>
  <c r="M126" i="17"/>
  <c r="I125" i="17"/>
  <c r="M121" i="17"/>
  <c r="I113" i="17"/>
  <c r="I111" i="17"/>
  <c r="D110" i="17"/>
  <c r="R107" i="17"/>
  <c r="M107" i="17"/>
  <c r="I107" i="17"/>
  <c r="D107" i="17"/>
  <c r="D101" i="17"/>
  <c r="R95" i="17"/>
  <c r="Z93" i="17"/>
  <c r="D77" i="17"/>
  <c r="D61" i="17"/>
  <c r="R33" i="17"/>
  <c r="M33" i="17"/>
  <c r="I33" i="17"/>
  <c r="D33" i="17"/>
  <c r="R398" i="17"/>
  <c r="R366" i="17"/>
  <c r="R334" i="17"/>
  <c r="R309" i="17"/>
  <c r="D292" i="17"/>
  <c r="Z291" i="17"/>
  <c r="R219" i="17"/>
  <c r="V238" i="17"/>
  <c r="V143" i="17"/>
  <c r="AN220" i="7"/>
  <c r="Y220" i="7"/>
  <c r="U3" i="17"/>
  <c r="U5" i="17"/>
  <c r="U7" i="17"/>
  <c r="U9" i="17"/>
  <c r="U11" i="17"/>
  <c r="U13" i="17"/>
  <c r="U15" i="17"/>
  <c r="U17" i="17"/>
  <c r="U19" i="17"/>
  <c r="U21" i="17"/>
  <c r="U23" i="17"/>
  <c r="U25" i="17"/>
  <c r="U27" i="17"/>
  <c r="U29" i="17"/>
  <c r="U31" i="17"/>
  <c r="U33" i="17"/>
  <c r="U35" i="17"/>
  <c r="U37" i="17"/>
  <c r="U39" i="17"/>
  <c r="U41" i="17"/>
  <c r="U43" i="17"/>
  <c r="U45" i="17"/>
  <c r="U47" i="17"/>
  <c r="U49" i="17"/>
  <c r="U51" i="17"/>
  <c r="U53" i="17"/>
  <c r="U55" i="17"/>
  <c r="U57" i="17"/>
  <c r="U59" i="17"/>
  <c r="U61" i="17"/>
  <c r="U63" i="17"/>
  <c r="U65" i="17"/>
  <c r="U67" i="17"/>
  <c r="U69" i="17"/>
  <c r="U71" i="17"/>
  <c r="U73" i="17"/>
  <c r="U75" i="17"/>
  <c r="U77" i="17"/>
  <c r="U79" i="17"/>
  <c r="U81" i="17"/>
  <c r="U83" i="17"/>
  <c r="U85" i="17"/>
  <c r="U87" i="17"/>
  <c r="U89" i="17"/>
  <c r="U91" i="17"/>
  <c r="U93" i="17"/>
  <c r="U95" i="17"/>
  <c r="U97" i="17"/>
  <c r="U99" i="17"/>
  <c r="U101" i="17"/>
  <c r="U103" i="17"/>
  <c r="U105" i="17"/>
  <c r="U107" i="17"/>
  <c r="U109" i="17"/>
  <c r="U111" i="17"/>
  <c r="U113" i="17"/>
  <c r="U115" i="17"/>
  <c r="U117" i="17"/>
  <c r="U119" i="17"/>
  <c r="U121" i="17"/>
  <c r="U123" i="17"/>
  <c r="U125" i="17"/>
  <c r="U127" i="17"/>
  <c r="U129" i="17"/>
  <c r="U131" i="17"/>
  <c r="U133" i="17"/>
  <c r="U135" i="17"/>
  <c r="U137" i="17"/>
  <c r="U139" i="17"/>
  <c r="U141" i="17"/>
  <c r="U143" i="17"/>
  <c r="U145" i="17"/>
  <c r="U147" i="17"/>
  <c r="U149" i="17"/>
  <c r="U151" i="17"/>
  <c r="U153" i="17"/>
  <c r="U155" i="17"/>
  <c r="U157" i="17"/>
  <c r="U159" i="17"/>
  <c r="U161" i="17"/>
  <c r="U163" i="17"/>
  <c r="U165" i="17"/>
  <c r="U167" i="17"/>
  <c r="U169" i="17"/>
  <c r="U171" i="17"/>
  <c r="U173" i="17"/>
  <c r="U175" i="17"/>
  <c r="U177" i="17"/>
  <c r="U179" i="17"/>
  <c r="U181" i="17"/>
  <c r="U183" i="17"/>
  <c r="U185" i="17"/>
  <c r="U187" i="17"/>
  <c r="U189" i="17"/>
  <c r="U191" i="17"/>
  <c r="U193" i="17"/>
  <c r="U195" i="17"/>
  <c r="U197" i="17"/>
  <c r="U199" i="17"/>
  <c r="U201" i="17"/>
  <c r="U213" i="17"/>
  <c r="U215" i="17"/>
  <c r="U217" i="17"/>
  <c r="U219" i="17"/>
  <c r="U221" i="17"/>
  <c r="U223" i="17"/>
  <c r="U225" i="17"/>
  <c r="U227" i="17"/>
  <c r="U229" i="17"/>
  <c r="U231" i="17"/>
  <c r="U233" i="17"/>
  <c r="U235" i="17"/>
  <c r="U237" i="17"/>
  <c r="U239" i="17"/>
  <c r="U241" i="17"/>
  <c r="U243" i="17"/>
  <c r="U245" i="17"/>
  <c r="U247" i="17"/>
  <c r="U249" i="17"/>
  <c r="U251" i="17"/>
  <c r="U253" i="17"/>
  <c r="U255" i="17"/>
  <c r="U257" i="17"/>
  <c r="U259" i="17"/>
  <c r="U261" i="17"/>
  <c r="U263" i="17"/>
  <c r="U265" i="17"/>
  <c r="U267" i="17"/>
  <c r="U269" i="17"/>
  <c r="U271" i="17"/>
  <c r="U273" i="17"/>
  <c r="U275" i="17"/>
  <c r="U277" i="17"/>
  <c r="U279" i="17"/>
  <c r="U281" i="17"/>
  <c r="U283" i="17"/>
  <c r="U285" i="17"/>
  <c r="U287" i="17"/>
  <c r="U289" i="17"/>
  <c r="U291" i="17"/>
  <c r="U293" i="17"/>
  <c r="U295" i="17"/>
  <c r="U297" i="17"/>
  <c r="U299" i="17"/>
  <c r="U301" i="17"/>
  <c r="U303" i="17"/>
  <c r="U305" i="17"/>
  <c r="U307" i="17"/>
  <c r="U309" i="17"/>
  <c r="U311" i="17"/>
  <c r="U313" i="17"/>
  <c r="U315" i="17"/>
  <c r="U317" i="17"/>
  <c r="U319" i="17"/>
  <c r="U321" i="17"/>
  <c r="U323" i="17"/>
  <c r="U325" i="17"/>
  <c r="U327" i="17"/>
  <c r="U329" i="17"/>
  <c r="U331" i="17"/>
  <c r="U333" i="17"/>
  <c r="U335" i="17"/>
  <c r="U337" i="17"/>
  <c r="U339" i="17"/>
  <c r="U341" i="17"/>
  <c r="U343" i="17"/>
  <c r="U345" i="17"/>
  <c r="U347" i="17"/>
  <c r="U349" i="17"/>
  <c r="U351" i="17"/>
  <c r="U353" i="17"/>
  <c r="U355" i="17"/>
  <c r="U357" i="17"/>
  <c r="U359" i="17"/>
  <c r="U361" i="17"/>
  <c r="U363" i="17"/>
  <c r="U6" i="17"/>
  <c r="U14" i="17"/>
  <c r="U22" i="17"/>
  <c r="U30" i="17"/>
  <c r="U38" i="17"/>
  <c r="U46" i="17"/>
  <c r="U54" i="17"/>
  <c r="U62" i="17"/>
  <c r="U70" i="17"/>
  <c r="U78" i="17"/>
  <c r="U86" i="17"/>
  <c r="U94" i="17"/>
  <c r="U102" i="17"/>
  <c r="U110" i="17"/>
  <c r="U118" i="17"/>
  <c r="U126" i="17"/>
  <c r="U134" i="17"/>
  <c r="U142" i="17"/>
  <c r="U150" i="17"/>
  <c r="U158" i="17"/>
  <c r="U166" i="17"/>
  <c r="U174" i="17"/>
  <c r="U182" i="17"/>
  <c r="U190" i="17"/>
  <c r="U198" i="17"/>
  <c r="U216" i="17"/>
  <c r="U224" i="17"/>
  <c r="U232" i="17"/>
  <c r="U240" i="17"/>
  <c r="U248" i="17"/>
  <c r="U256" i="17"/>
  <c r="U264" i="17"/>
  <c r="U272" i="17"/>
  <c r="U280" i="17"/>
  <c r="U288" i="17"/>
  <c r="U296" i="17"/>
  <c r="U304" i="17"/>
  <c r="U312" i="17"/>
  <c r="U320" i="17"/>
  <c r="U328" i="17"/>
  <c r="U336" i="17"/>
  <c r="U344" i="17"/>
  <c r="U352" i="17"/>
  <c r="U360" i="17"/>
  <c r="U365" i="17"/>
  <c r="U367" i="17"/>
  <c r="U369" i="17"/>
  <c r="U371" i="17"/>
  <c r="U373" i="17"/>
  <c r="U375" i="17"/>
  <c r="U377" i="17"/>
  <c r="U379" i="17"/>
  <c r="U381" i="17"/>
  <c r="U383" i="17"/>
  <c r="U385" i="17"/>
  <c r="U387" i="17"/>
  <c r="U389" i="17"/>
  <c r="U391" i="17"/>
  <c r="U393" i="17"/>
  <c r="U395" i="17"/>
  <c r="U397" i="17"/>
  <c r="U399" i="17"/>
  <c r="U401" i="17"/>
  <c r="U403" i="17"/>
  <c r="U405" i="17"/>
  <c r="U407" i="17"/>
  <c r="U409" i="17"/>
  <c r="U411" i="17"/>
  <c r="U2" i="17"/>
  <c r="U16" i="17"/>
  <c r="U20" i="17"/>
  <c r="U34" i="17"/>
  <c r="U48" i="17"/>
  <c r="U52" i="17"/>
  <c r="U66" i="17"/>
  <c r="U80" i="17"/>
  <c r="U84" i="17"/>
  <c r="U98" i="17"/>
  <c r="U112" i="17"/>
  <c r="U116" i="17"/>
  <c r="U130" i="17"/>
  <c r="U144" i="17"/>
  <c r="U148" i="17"/>
  <c r="U162" i="17"/>
  <c r="U176" i="17"/>
  <c r="U180" i="17"/>
  <c r="U194" i="17"/>
  <c r="U218" i="17"/>
  <c r="U222" i="17"/>
  <c r="U236" i="17"/>
  <c r="U250" i="17"/>
  <c r="U254" i="17"/>
  <c r="U268" i="17"/>
  <c r="U282" i="17"/>
  <c r="U286" i="17"/>
  <c r="U300" i="17"/>
  <c r="U314" i="17"/>
  <c r="U318" i="17"/>
  <c r="U332" i="17"/>
  <c r="U346" i="17"/>
  <c r="U350" i="17"/>
  <c r="U364" i="17"/>
  <c r="U372" i="17"/>
  <c r="U380" i="17"/>
  <c r="U388" i="17"/>
  <c r="U396" i="17"/>
  <c r="U404" i="17"/>
  <c r="U10" i="17"/>
  <c r="U24" i="17"/>
  <c r="U28" i="17"/>
  <c r="U42" i="17"/>
  <c r="U56" i="17"/>
  <c r="U60" i="17"/>
  <c r="U74" i="17"/>
  <c r="U88" i="17"/>
  <c r="U92" i="17"/>
  <c r="U106" i="17"/>
  <c r="U120" i="17"/>
  <c r="U124" i="17"/>
  <c r="U138" i="17"/>
  <c r="U152" i="17"/>
  <c r="U156" i="17"/>
  <c r="U170" i="17"/>
  <c r="U184" i="17"/>
  <c r="U188" i="17"/>
  <c r="U212" i="17"/>
  <c r="U226" i="17"/>
  <c r="U230" i="17"/>
  <c r="U244" i="17"/>
  <c r="U258" i="17"/>
  <c r="U262" i="17"/>
  <c r="U276" i="17"/>
  <c r="U290" i="17"/>
  <c r="U294" i="17"/>
  <c r="U308" i="17"/>
  <c r="U322" i="17"/>
  <c r="U326" i="17"/>
  <c r="U340" i="17"/>
  <c r="U354" i="17"/>
  <c r="U358" i="17"/>
  <c r="U370" i="17"/>
  <c r="U378" i="17"/>
  <c r="U386" i="17"/>
  <c r="U394" i="17"/>
  <c r="U402" i="17"/>
  <c r="U410" i="17"/>
  <c r="AB204" i="18"/>
  <c r="U4" i="17"/>
  <c r="U18" i="17"/>
  <c r="U32" i="17"/>
  <c r="U68" i="17"/>
  <c r="U82" i="17"/>
  <c r="U96" i="17"/>
  <c r="U132" i="17"/>
  <c r="U146" i="17"/>
  <c r="U160" i="17"/>
  <c r="U196" i="17"/>
  <c r="U220" i="17"/>
  <c r="U234" i="17"/>
  <c r="U270" i="17"/>
  <c r="U284" i="17"/>
  <c r="U298" i="17"/>
  <c r="U334" i="17"/>
  <c r="U348" i="17"/>
  <c r="U362" i="17"/>
  <c r="U368" i="17"/>
  <c r="U384" i="17"/>
  <c r="U400" i="17"/>
  <c r="U12" i="17"/>
  <c r="U26" i="17"/>
  <c r="U40" i="17"/>
  <c r="U76" i="17"/>
  <c r="U90" i="17"/>
  <c r="U104" i="17"/>
  <c r="U140" i="17"/>
  <c r="U154" i="17"/>
  <c r="U168" i="17"/>
  <c r="U214" i="17"/>
  <c r="U228" i="17"/>
  <c r="U242" i="17"/>
  <c r="U278" i="17"/>
  <c r="U292" i="17"/>
  <c r="U306" i="17"/>
  <c r="U342" i="17"/>
  <c r="U356" i="17"/>
  <c r="U374" i="17"/>
  <c r="U390" i="17"/>
  <c r="U406" i="17"/>
  <c r="U36" i="17"/>
  <c r="U50" i="17"/>
  <c r="U64" i="17"/>
  <c r="U164" i="17"/>
  <c r="U178" i="17"/>
  <c r="U192" i="17"/>
  <c r="U302" i="17"/>
  <c r="U316" i="17"/>
  <c r="U330" i="17"/>
  <c r="U392" i="17"/>
  <c r="U8" i="17"/>
  <c r="U108" i="17"/>
  <c r="U122" i="17"/>
  <c r="U136" i="17"/>
  <c r="U246" i="17"/>
  <c r="U260" i="17"/>
  <c r="U274" i="17"/>
  <c r="U382" i="17"/>
  <c r="K220" i="7"/>
  <c r="G231" i="17"/>
  <c r="G233" i="17"/>
  <c r="G237" i="17"/>
  <c r="G241" i="17"/>
  <c r="G245" i="17"/>
  <c r="G249" i="17"/>
  <c r="G253" i="17"/>
  <c r="G257" i="17"/>
  <c r="G261" i="17"/>
  <c r="G265" i="17"/>
  <c r="G212" i="17"/>
  <c r="G213" i="17"/>
  <c r="G214" i="17"/>
  <c r="G215" i="17"/>
  <c r="G228" i="17"/>
  <c r="G229" i="17"/>
  <c r="G239" i="17"/>
  <c r="G246" i="17"/>
  <c r="G248" i="17"/>
  <c r="G255" i="17"/>
  <c r="G262" i="17"/>
  <c r="G264" i="17"/>
  <c r="G216" i="17"/>
  <c r="G217" i="17"/>
  <c r="G218" i="17"/>
  <c r="G219" i="17"/>
  <c r="G232" i="17"/>
  <c r="G234" i="17"/>
  <c r="G236" i="17"/>
  <c r="G243" i="17"/>
  <c r="G250" i="17"/>
  <c r="G252" i="17"/>
  <c r="G259" i="17"/>
  <c r="G268" i="17"/>
  <c r="G270" i="17"/>
  <c r="G272" i="17"/>
  <c r="G274" i="17"/>
  <c r="G276" i="17"/>
  <c r="G278" i="17"/>
  <c r="G280" i="17"/>
  <c r="G282" i="17"/>
  <c r="G284" i="17"/>
  <c r="G286" i="17"/>
  <c r="G288" i="17"/>
  <c r="G290" i="17"/>
  <c r="G292" i="17"/>
  <c r="G294" i="17"/>
  <c r="G296" i="17"/>
  <c r="G298" i="17"/>
  <c r="G300" i="17"/>
  <c r="G302" i="17"/>
  <c r="G304" i="17"/>
  <c r="G306" i="17"/>
  <c r="G308" i="17"/>
  <c r="G310" i="17"/>
  <c r="G220" i="17"/>
  <c r="G225" i="17"/>
  <c r="G227" i="17"/>
  <c r="G240" i="17"/>
  <c r="G256" i="17"/>
  <c r="G266" i="17"/>
  <c r="G273" i="17"/>
  <c r="G281" i="17"/>
  <c r="G289" i="17"/>
  <c r="G297" i="17"/>
  <c r="G305" i="17"/>
  <c r="G311" i="17"/>
  <c r="G313" i="17"/>
  <c r="G315" i="17"/>
  <c r="G317" i="17"/>
  <c r="G319" i="17"/>
  <c r="G321" i="17"/>
  <c r="G323" i="17"/>
  <c r="G325" i="17"/>
  <c r="G327" i="17"/>
  <c r="G329" i="17"/>
  <c r="G331" i="17"/>
  <c r="G333" i="17"/>
  <c r="G335" i="17"/>
  <c r="G337" i="17"/>
  <c r="G339" i="17"/>
  <c r="G341" i="17"/>
  <c r="G343" i="17"/>
  <c r="G345" i="17"/>
  <c r="G347" i="17"/>
  <c r="G349" i="17"/>
  <c r="G351" i="17"/>
  <c r="G353" i="17"/>
  <c r="G355" i="17"/>
  <c r="G357" i="17"/>
  <c r="G359" i="17"/>
  <c r="G361" i="17"/>
  <c r="G363" i="17"/>
  <c r="G365" i="17"/>
  <c r="G367" i="17"/>
  <c r="G369" i="17"/>
  <c r="G371" i="17"/>
  <c r="G373" i="17"/>
  <c r="G375" i="17"/>
  <c r="G377" i="17"/>
  <c r="G379" i="17"/>
  <c r="G381" i="17"/>
  <c r="G383" i="17"/>
  <c r="G385" i="17"/>
  <c r="G387" i="17"/>
  <c r="G389" i="17"/>
  <c r="G391" i="17"/>
  <c r="G393" i="17"/>
  <c r="G395" i="17"/>
  <c r="G397" i="17"/>
  <c r="G399" i="17"/>
  <c r="G401" i="17"/>
  <c r="G403" i="17"/>
  <c r="G405" i="17"/>
  <c r="G407" i="17"/>
  <c r="G409" i="17"/>
  <c r="G411" i="17"/>
  <c r="G3" i="17"/>
  <c r="G7" i="17"/>
  <c r="G11" i="17"/>
  <c r="G15" i="17"/>
  <c r="G19" i="17"/>
  <c r="G23" i="17"/>
  <c r="G27" i="17"/>
  <c r="G31" i="17"/>
  <c r="G35" i="17"/>
  <c r="G39" i="17"/>
  <c r="G43" i="17"/>
  <c r="G47" i="17"/>
  <c r="G51" i="17"/>
  <c r="G55" i="17"/>
  <c r="G223" i="17"/>
  <c r="G226" i="17"/>
  <c r="G235" i="17"/>
  <c r="G238" i="17"/>
  <c r="G242" i="17"/>
  <c r="G244" i="17"/>
  <c r="G247" i="17"/>
  <c r="G251" i="17"/>
  <c r="G254" i="17"/>
  <c r="G258" i="17"/>
  <c r="G260" i="17"/>
  <c r="G263" i="17"/>
  <c r="G271" i="17"/>
  <c r="G279" i="17"/>
  <c r="G287" i="17"/>
  <c r="G295" i="17"/>
  <c r="G303" i="17"/>
  <c r="G4" i="17"/>
  <c r="G8" i="17"/>
  <c r="G12" i="17"/>
  <c r="G16" i="17"/>
  <c r="G20" i="17"/>
  <c r="G24" i="17"/>
  <c r="G28" i="17"/>
  <c r="G32" i="17"/>
  <c r="G36" i="17"/>
  <c r="G40" i="17"/>
  <c r="G44" i="17"/>
  <c r="G48" i="17"/>
  <c r="G52" i="17"/>
  <c r="G56" i="17"/>
  <c r="G222" i="17"/>
  <c r="G224" i="17"/>
  <c r="G230" i="17"/>
  <c r="G277" i="17"/>
  <c r="G293" i="17"/>
  <c r="G309" i="17"/>
  <c r="G312" i="17"/>
  <c r="G320" i="17"/>
  <c r="G328" i="17"/>
  <c r="G336" i="17"/>
  <c r="G344" i="17"/>
  <c r="G352" i="17"/>
  <c r="G360" i="17"/>
  <c r="G368" i="17"/>
  <c r="G376" i="17"/>
  <c r="G384" i="17"/>
  <c r="G392" i="17"/>
  <c r="G400" i="17"/>
  <c r="G408" i="17"/>
  <c r="G5" i="17"/>
  <c r="G10" i="17"/>
  <c r="G13" i="17"/>
  <c r="G18" i="17"/>
  <c r="G21" i="17"/>
  <c r="G26" i="17"/>
  <c r="G29" i="17"/>
  <c r="G34" i="17"/>
  <c r="G37" i="17"/>
  <c r="G42" i="17"/>
  <c r="G45" i="17"/>
  <c r="G50" i="17"/>
  <c r="G53" i="17"/>
  <c r="G60" i="17"/>
  <c r="G64" i="17"/>
  <c r="G68" i="17"/>
  <c r="G72" i="17"/>
  <c r="G76" i="17"/>
  <c r="G80" i="17"/>
  <c r="G84" i="17"/>
  <c r="G88" i="17"/>
  <c r="G275" i="17"/>
  <c r="G291" i="17"/>
  <c r="G307" i="17"/>
  <c r="G318" i="17"/>
  <c r="G326" i="17"/>
  <c r="G334" i="17"/>
  <c r="G342" i="17"/>
  <c r="G350" i="17"/>
  <c r="G358" i="17"/>
  <c r="G366" i="17"/>
  <c r="G374" i="17"/>
  <c r="G382" i="17"/>
  <c r="G390" i="17"/>
  <c r="G398" i="17"/>
  <c r="G406" i="17"/>
  <c r="G58" i="17"/>
  <c r="G61" i="17"/>
  <c r="G65" i="17"/>
  <c r="G69" i="17"/>
  <c r="G73" i="17"/>
  <c r="G77" i="17"/>
  <c r="G81" i="17"/>
  <c r="G85" i="17"/>
  <c r="G89" i="17"/>
  <c r="G93" i="17"/>
  <c r="G97" i="17"/>
  <c r="G101" i="17"/>
  <c r="G105" i="17"/>
  <c r="G109" i="17"/>
  <c r="G113" i="17"/>
  <c r="G117" i="17"/>
  <c r="G121" i="17"/>
  <c r="G125" i="17"/>
  <c r="G129" i="17"/>
  <c r="G133" i="17"/>
  <c r="G137" i="17"/>
  <c r="G141" i="17"/>
  <c r="G145" i="17"/>
  <c r="G149" i="17"/>
  <c r="G153" i="17"/>
  <c r="G157" i="17"/>
  <c r="G161" i="17"/>
  <c r="G165" i="17"/>
  <c r="Q199" i="17"/>
  <c r="G199" i="17"/>
  <c r="Q195" i="17"/>
  <c r="G195" i="17"/>
  <c r="G191" i="17"/>
  <c r="L187" i="17"/>
  <c r="Q183" i="17"/>
  <c r="C183" i="17"/>
  <c r="Q179" i="17"/>
  <c r="G179" i="17"/>
  <c r="Q175" i="17"/>
  <c r="C175" i="17"/>
  <c r="Q171" i="17"/>
  <c r="G171" i="17"/>
  <c r="Y169" i="17"/>
  <c r="Y166" i="17"/>
  <c r="L159" i="17"/>
  <c r="L158" i="17"/>
  <c r="L152" i="17"/>
  <c r="Y150" i="17"/>
  <c r="Q143" i="17"/>
  <c r="C143" i="17"/>
  <c r="Q142" i="17"/>
  <c r="G142" i="17"/>
  <c r="Y136" i="17"/>
  <c r="L136" i="17"/>
  <c r="Y134" i="17"/>
  <c r="L127" i="17"/>
  <c r="C127" i="17"/>
  <c r="G126" i="17"/>
  <c r="Y120" i="17"/>
  <c r="L120" i="17"/>
  <c r="Y118" i="17"/>
  <c r="Y113" i="17"/>
  <c r="C112" i="17"/>
  <c r="G108" i="17"/>
  <c r="Y104" i="17"/>
  <c r="L104" i="17"/>
  <c r="Y102" i="17"/>
  <c r="Q100" i="17"/>
  <c r="Y97" i="17"/>
  <c r="C96" i="17"/>
  <c r="Q95" i="17"/>
  <c r="L95" i="17"/>
  <c r="G95" i="17"/>
  <c r="C95" i="17"/>
  <c r="Q94" i="17"/>
  <c r="L94" i="17"/>
  <c r="G94" i="17"/>
  <c r="C94" i="17"/>
  <c r="G92" i="17"/>
  <c r="Y88" i="17"/>
  <c r="G87" i="17"/>
  <c r="Y85" i="17"/>
  <c r="Q83" i="17"/>
  <c r="Q82" i="17"/>
  <c r="L82" i="17"/>
  <c r="G82" i="17"/>
  <c r="C82" i="17"/>
  <c r="Y80" i="17"/>
  <c r="G79" i="17"/>
  <c r="Y77" i="17"/>
  <c r="Q75" i="17"/>
  <c r="Q74" i="17"/>
  <c r="L74" i="17"/>
  <c r="G74" i="17"/>
  <c r="C74" i="17"/>
  <c r="Y72" i="17"/>
  <c r="G71" i="17"/>
  <c r="Y69" i="17"/>
  <c r="Q67" i="17"/>
  <c r="Q66" i="17"/>
  <c r="L66" i="17"/>
  <c r="G66" i="17"/>
  <c r="C66" i="17"/>
  <c r="Y64" i="17"/>
  <c r="G63" i="17"/>
  <c r="Y61" i="17"/>
  <c r="Q59" i="17"/>
  <c r="Y52" i="17"/>
  <c r="Q50" i="17"/>
  <c r="Y47" i="17"/>
  <c r="C46" i="17"/>
  <c r="Y36" i="17"/>
  <c r="Q34" i="17"/>
  <c r="Y31" i="17"/>
  <c r="C30" i="17"/>
  <c r="Y20" i="17"/>
  <c r="Q18" i="17"/>
  <c r="Y15" i="17"/>
  <c r="C14" i="17"/>
  <c r="Y4" i="17"/>
  <c r="G410" i="17"/>
  <c r="Y409" i="17"/>
  <c r="Q402" i="17"/>
  <c r="Y399" i="17"/>
  <c r="G394" i="17"/>
  <c r="Y393" i="17"/>
  <c r="Q386" i="17"/>
  <c r="Y383" i="17"/>
  <c r="G378" i="17"/>
  <c r="Y377" i="17"/>
  <c r="Q370" i="17"/>
  <c r="Y367" i="17"/>
  <c r="G362" i="17"/>
  <c r="Y361" i="17"/>
  <c r="Q354" i="17"/>
  <c r="Y351" i="17"/>
  <c r="G346" i="17"/>
  <c r="Y345" i="17"/>
  <c r="Q338" i="17"/>
  <c r="Y335" i="17"/>
  <c r="G330" i="17"/>
  <c r="Y329" i="17"/>
  <c r="Q322" i="17"/>
  <c r="Y319" i="17"/>
  <c r="G314" i="17"/>
  <c r="Y313" i="17"/>
  <c r="C303" i="17"/>
  <c r="Y302" i="17"/>
  <c r="L299" i="17"/>
  <c r="L297" i="17"/>
  <c r="Y296" i="17"/>
  <c r="C285" i="17"/>
  <c r="Q279" i="17"/>
  <c r="Y270" i="17"/>
  <c r="L267" i="17"/>
  <c r="U366" i="17"/>
  <c r="U338" i="17"/>
  <c r="U310" i="17"/>
  <c r="U186" i="17"/>
  <c r="U72" i="17"/>
  <c r="U44" i="17"/>
  <c r="AJ220" i="7"/>
  <c r="AC220" i="7"/>
  <c r="Y229" i="17"/>
  <c r="Y230" i="17"/>
  <c r="Y232" i="17"/>
  <c r="Y236" i="17"/>
  <c r="Y240" i="17"/>
  <c r="Y244" i="17"/>
  <c r="Y248" i="17"/>
  <c r="Y252" i="17"/>
  <c r="Y256" i="17"/>
  <c r="Y260" i="17"/>
  <c r="Y264" i="17"/>
  <c r="Y215" i="17"/>
  <c r="Y218" i="17"/>
  <c r="Y220" i="17"/>
  <c r="Y225" i="17"/>
  <c r="Y233" i="17"/>
  <c r="Y246" i="17"/>
  <c r="Y247" i="17"/>
  <c r="Y249" i="17"/>
  <c r="Y262" i="17"/>
  <c r="Y263" i="17"/>
  <c r="Y266" i="17"/>
  <c r="Y213" i="17"/>
  <c r="Y219" i="17"/>
  <c r="Y222" i="17"/>
  <c r="Y224" i="17"/>
  <c r="Y231" i="17"/>
  <c r="Y234" i="17"/>
  <c r="Y235" i="17"/>
  <c r="Y237" i="17"/>
  <c r="Y250" i="17"/>
  <c r="Y251" i="17"/>
  <c r="Y253" i="17"/>
  <c r="Y265" i="17"/>
  <c r="Y267" i="17"/>
  <c r="Y269" i="17"/>
  <c r="Y271" i="17"/>
  <c r="Y273" i="17"/>
  <c r="Y275" i="17"/>
  <c r="Y277" i="17"/>
  <c r="Y279" i="17"/>
  <c r="Y281" i="17"/>
  <c r="Y283" i="17"/>
  <c r="Y285" i="17"/>
  <c r="Y287" i="17"/>
  <c r="Y289" i="17"/>
  <c r="Y291" i="17"/>
  <c r="Y293" i="17"/>
  <c r="Y295" i="17"/>
  <c r="Y297" i="17"/>
  <c r="Y299" i="17"/>
  <c r="Y301" i="17"/>
  <c r="Y303" i="17"/>
  <c r="Y305" i="17"/>
  <c r="Y307" i="17"/>
  <c r="Y309" i="17"/>
  <c r="Y212" i="17"/>
  <c r="Y216" i="17"/>
  <c r="Y217" i="17"/>
  <c r="Y228" i="17"/>
  <c r="Y241" i="17"/>
  <c r="Y257" i="17"/>
  <c r="Y268" i="17"/>
  <c r="Y276" i="17"/>
  <c r="Y284" i="17"/>
  <c r="Y292" i="17"/>
  <c r="Y300" i="17"/>
  <c r="Y308" i="17"/>
  <c r="Y310" i="17"/>
  <c r="Y312" i="17"/>
  <c r="Y314" i="17"/>
  <c r="Y316" i="17"/>
  <c r="Y318" i="17"/>
  <c r="Y320" i="17"/>
  <c r="Y322" i="17"/>
  <c r="Y324" i="17"/>
  <c r="Y326" i="17"/>
  <c r="Y328" i="17"/>
  <c r="Y330" i="17"/>
  <c r="Y332" i="17"/>
  <c r="Y334" i="17"/>
  <c r="Y336" i="17"/>
  <c r="Y338" i="17"/>
  <c r="Y340" i="17"/>
  <c r="Y342" i="17"/>
  <c r="Y344" i="17"/>
  <c r="Y346" i="17"/>
  <c r="Y348" i="17"/>
  <c r="Y350" i="17"/>
  <c r="Y352" i="17"/>
  <c r="Y354" i="17"/>
  <c r="Y356" i="17"/>
  <c r="Y358" i="17"/>
  <c r="Y360" i="17"/>
  <c r="Y362" i="17"/>
  <c r="Y364" i="17"/>
  <c r="Y366" i="17"/>
  <c r="Y368" i="17"/>
  <c r="Y370" i="17"/>
  <c r="Y372" i="17"/>
  <c r="Y374" i="17"/>
  <c r="Y376" i="17"/>
  <c r="Y378" i="17"/>
  <c r="Y380" i="17"/>
  <c r="Y382" i="17"/>
  <c r="Y384" i="17"/>
  <c r="Y386" i="17"/>
  <c r="Y388" i="17"/>
  <c r="Y390" i="17"/>
  <c r="Y392" i="17"/>
  <c r="Y394" i="17"/>
  <c r="Y396" i="17"/>
  <c r="Y398" i="17"/>
  <c r="Y400" i="17"/>
  <c r="Y402" i="17"/>
  <c r="Y404" i="17"/>
  <c r="Y406" i="17"/>
  <c r="Y408" i="17"/>
  <c r="Y410" i="17"/>
  <c r="Y2" i="17"/>
  <c r="Y5" i="17"/>
  <c r="Y9" i="17"/>
  <c r="Y13" i="17"/>
  <c r="Y17" i="17"/>
  <c r="Y21" i="17"/>
  <c r="Y25" i="17"/>
  <c r="Y29" i="17"/>
  <c r="Y33" i="17"/>
  <c r="Y37" i="17"/>
  <c r="Y41" i="17"/>
  <c r="Y45" i="17"/>
  <c r="Y49" i="17"/>
  <c r="Y53" i="17"/>
  <c r="Y57" i="17"/>
  <c r="Y214" i="17"/>
  <c r="Y223" i="17"/>
  <c r="Y227" i="17"/>
  <c r="Y243" i="17"/>
  <c r="Y259" i="17"/>
  <c r="Y274" i="17"/>
  <c r="Y282" i="17"/>
  <c r="Y290" i="17"/>
  <c r="Y298" i="17"/>
  <c r="Y306" i="17"/>
  <c r="Y6" i="17"/>
  <c r="Y10" i="17"/>
  <c r="Y14" i="17"/>
  <c r="Y18" i="17"/>
  <c r="Y22" i="17"/>
  <c r="Y26" i="17"/>
  <c r="Y30" i="17"/>
  <c r="Y34" i="17"/>
  <c r="Y38" i="17"/>
  <c r="Y42" i="17"/>
  <c r="Y46" i="17"/>
  <c r="Y50" i="17"/>
  <c r="Y54" i="17"/>
  <c r="Y245" i="17"/>
  <c r="Y278" i="17"/>
  <c r="Y294" i="17"/>
  <c r="Y317" i="17"/>
  <c r="Y325" i="17"/>
  <c r="Y333" i="17"/>
  <c r="Y341" i="17"/>
  <c r="Y349" i="17"/>
  <c r="Y357" i="17"/>
  <c r="Y365" i="17"/>
  <c r="Y373" i="17"/>
  <c r="Y381" i="17"/>
  <c r="Y389" i="17"/>
  <c r="Y397" i="17"/>
  <c r="Y405" i="17"/>
  <c r="Y3" i="17"/>
  <c r="Y8" i="17"/>
  <c r="Y11" i="17"/>
  <c r="Y16" i="17"/>
  <c r="Y19" i="17"/>
  <c r="Y24" i="17"/>
  <c r="Y27" i="17"/>
  <c r="Y32" i="17"/>
  <c r="Y35" i="17"/>
  <c r="Y40" i="17"/>
  <c r="Y43" i="17"/>
  <c r="Y48" i="17"/>
  <c r="Y51" i="17"/>
  <c r="Y56" i="17"/>
  <c r="Y58" i="17"/>
  <c r="Y62" i="17"/>
  <c r="Y66" i="17"/>
  <c r="Y70" i="17"/>
  <c r="Y74" i="17"/>
  <c r="Y78" i="17"/>
  <c r="Y82" i="17"/>
  <c r="Y86" i="17"/>
  <c r="Y254" i="17"/>
  <c r="Y272" i="17"/>
  <c r="Y288" i="17"/>
  <c r="Y304" i="17"/>
  <c r="Y315" i="17"/>
  <c r="Y323" i="17"/>
  <c r="Y331" i="17"/>
  <c r="Y339" i="17"/>
  <c r="Y347" i="17"/>
  <c r="Y355" i="17"/>
  <c r="Y363" i="17"/>
  <c r="Y371" i="17"/>
  <c r="Y379" i="17"/>
  <c r="Y387" i="17"/>
  <c r="Y395" i="17"/>
  <c r="Y403" i="17"/>
  <c r="Y411" i="17"/>
  <c r="Y59" i="17"/>
  <c r="Y63" i="17"/>
  <c r="Y67" i="17"/>
  <c r="Y71" i="17"/>
  <c r="Y75" i="17"/>
  <c r="Y79" i="17"/>
  <c r="Y83" i="17"/>
  <c r="Y87" i="17"/>
  <c r="Y91" i="17"/>
  <c r="Y95" i="17"/>
  <c r="Y99" i="17"/>
  <c r="Y103" i="17"/>
  <c r="Y107" i="17"/>
  <c r="Y111" i="17"/>
  <c r="Y115" i="17"/>
  <c r="Y119" i="17"/>
  <c r="Y123" i="17"/>
  <c r="Y127" i="17"/>
  <c r="Y131" i="17"/>
  <c r="Y135" i="17"/>
  <c r="Y139" i="17"/>
  <c r="Y143" i="17"/>
  <c r="Y147" i="17"/>
  <c r="Y151" i="17"/>
  <c r="Y155" i="17"/>
  <c r="Y159" i="17"/>
  <c r="Y163" i="17"/>
  <c r="Y167" i="17"/>
  <c r="U220" i="7"/>
  <c r="Q231" i="17"/>
  <c r="Q232" i="17"/>
  <c r="Q233" i="17"/>
  <c r="Q237" i="17"/>
  <c r="Q241" i="17"/>
  <c r="Q245" i="17"/>
  <c r="Q249" i="17"/>
  <c r="Q253" i="17"/>
  <c r="Q257" i="17"/>
  <c r="Q261" i="17"/>
  <c r="Q265" i="17"/>
  <c r="Q215" i="17"/>
  <c r="Q216" i="17"/>
  <c r="Q218" i="17"/>
  <c r="Q221" i="17"/>
  <c r="Q244" i="17"/>
  <c r="Q246" i="17"/>
  <c r="Q247" i="17"/>
  <c r="Q260" i="17"/>
  <c r="Q262" i="17"/>
  <c r="Q263" i="17"/>
  <c r="Q219" i="17"/>
  <c r="Q220" i="17"/>
  <c r="Q222" i="17"/>
  <c r="Q225" i="17"/>
  <c r="Q234" i="17"/>
  <c r="Q235" i="17"/>
  <c r="Q248" i="17"/>
  <c r="Q250" i="17"/>
  <c r="Q251" i="17"/>
  <c r="Q264" i="17"/>
  <c r="Q268" i="17"/>
  <c r="Q270" i="17"/>
  <c r="Q272" i="17"/>
  <c r="Q274" i="17"/>
  <c r="Q276" i="17"/>
  <c r="Q278" i="17"/>
  <c r="Q280" i="17"/>
  <c r="Q282" i="17"/>
  <c r="Q284" i="17"/>
  <c r="Q286" i="17"/>
  <c r="Q288" i="17"/>
  <c r="Q290" i="17"/>
  <c r="Q292" i="17"/>
  <c r="Q294" i="17"/>
  <c r="Q296" i="17"/>
  <c r="Q298" i="17"/>
  <c r="Q300" i="17"/>
  <c r="Q302" i="17"/>
  <c r="Q304" i="17"/>
  <c r="Q306" i="17"/>
  <c r="Q308" i="17"/>
  <c r="Q310" i="17"/>
  <c r="Q240" i="17"/>
  <c r="Q242" i="17"/>
  <c r="Q256" i="17"/>
  <c r="Q258" i="17"/>
  <c r="Q269" i="17"/>
  <c r="Q277" i="17"/>
  <c r="Q285" i="17"/>
  <c r="Q293" i="17"/>
  <c r="Q301" i="17"/>
  <c r="Q311" i="17"/>
  <c r="Q313" i="17"/>
  <c r="Q315" i="17"/>
  <c r="Q317" i="17"/>
  <c r="Q319" i="17"/>
  <c r="Q321" i="17"/>
  <c r="Q323" i="17"/>
  <c r="Q325" i="17"/>
  <c r="Q327" i="17"/>
  <c r="Q329" i="17"/>
  <c r="Q331" i="17"/>
  <c r="Q333" i="17"/>
  <c r="Q335" i="17"/>
  <c r="Q337" i="17"/>
  <c r="Q339" i="17"/>
  <c r="Q341" i="17"/>
  <c r="Q343" i="17"/>
  <c r="Q345" i="17"/>
  <c r="Q347" i="17"/>
  <c r="Q349" i="17"/>
  <c r="Q351" i="17"/>
  <c r="Q353" i="17"/>
  <c r="Q355" i="17"/>
  <c r="Q357" i="17"/>
  <c r="Q359" i="17"/>
  <c r="Q361" i="17"/>
  <c r="Q363" i="17"/>
  <c r="Q365" i="17"/>
  <c r="Q367" i="17"/>
  <c r="Q369" i="17"/>
  <c r="Q371" i="17"/>
  <c r="Q373" i="17"/>
  <c r="Q375" i="17"/>
  <c r="Q377" i="17"/>
  <c r="Q379" i="17"/>
  <c r="Q381" i="17"/>
  <c r="Q383" i="17"/>
  <c r="Q385" i="17"/>
  <c r="Q387" i="17"/>
  <c r="Q389" i="17"/>
  <c r="Q391" i="17"/>
  <c r="Q393" i="17"/>
  <c r="Q395" i="17"/>
  <c r="Q397" i="17"/>
  <c r="Q399" i="17"/>
  <c r="Q401" i="17"/>
  <c r="Q403" i="17"/>
  <c r="Q405" i="17"/>
  <c r="Q407" i="17"/>
  <c r="Q409" i="17"/>
  <c r="Q411" i="17"/>
  <c r="Q3" i="17"/>
  <c r="Q7" i="17"/>
  <c r="Q11" i="17"/>
  <c r="Q15" i="17"/>
  <c r="Q19" i="17"/>
  <c r="Q23" i="17"/>
  <c r="Q27" i="17"/>
  <c r="Q31" i="17"/>
  <c r="Q35" i="17"/>
  <c r="Q39" i="17"/>
  <c r="Q43" i="17"/>
  <c r="Q47" i="17"/>
  <c r="Q51" i="17"/>
  <c r="Q55" i="17"/>
  <c r="Q212" i="17"/>
  <c r="Q213" i="17"/>
  <c r="Q217" i="17"/>
  <c r="Q223" i="17"/>
  <c r="Q228" i="17"/>
  <c r="Q229" i="17"/>
  <c r="Q230" i="17"/>
  <c r="Q267" i="17"/>
  <c r="Q275" i="17"/>
  <c r="Q283" i="17"/>
  <c r="Q291" i="17"/>
  <c r="Q299" i="17"/>
  <c r="Q307" i="17"/>
  <c r="Q309" i="17"/>
  <c r="Q4" i="17"/>
  <c r="Q8" i="17"/>
  <c r="Q12" i="17"/>
  <c r="Q16" i="17"/>
  <c r="Q20" i="17"/>
  <c r="Q24" i="17"/>
  <c r="Q28" i="17"/>
  <c r="Q32" i="17"/>
  <c r="Q36" i="17"/>
  <c r="Q40" i="17"/>
  <c r="Q44" i="17"/>
  <c r="Q48" i="17"/>
  <c r="Q52" i="17"/>
  <c r="Q56" i="17"/>
  <c r="Q252" i="17"/>
  <c r="Q266" i="17"/>
  <c r="Q273" i="17"/>
  <c r="Q289" i="17"/>
  <c r="Q305" i="17"/>
  <c r="Q312" i="17"/>
  <c r="Q320" i="17"/>
  <c r="Q328" i="17"/>
  <c r="Q336" i="17"/>
  <c r="Q344" i="17"/>
  <c r="Q352" i="17"/>
  <c r="Q360" i="17"/>
  <c r="Q368" i="17"/>
  <c r="Q376" i="17"/>
  <c r="Q384" i="17"/>
  <c r="Q392" i="17"/>
  <c r="Q400" i="17"/>
  <c r="Q408" i="17"/>
  <c r="Q5" i="17"/>
  <c r="Q6" i="17"/>
  <c r="Q13" i="17"/>
  <c r="Q14" i="17"/>
  <c r="Q21" i="17"/>
  <c r="Q22" i="17"/>
  <c r="Q29" i="17"/>
  <c r="Q30" i="17"/>
  <c r="Q37" i="17"/>
  <c r="Q38" i="17"/>
  <c r="Q45" i="17"/>
  <c r="Q46" i="17"/>
  <c r="Q53" i="17"/>
  <c r="Q54" i="17"/>
  <c r="Q60" i="17"/>
  <c r="Q64" i="17"/>
  <c r="Q68" i="17"/>
  <c r="Q72" i="17"/>
  <c r="Q76" i="17"/>
  <c r="Q80" i="17"/>
  <c r="Q84" i="17"/>
  <c r="Q88" i="17"/>
  <c r="Q224" i="17"/>
  <c r="Q236" i="17"/>
  <c r="Q271" i="17"/>
  <c r="Q287" i="17"/>
  <c r="Q303" i="17"/>
  <c r="Q318" i="17"/>
  <c r="Q326" i="17"/>
  <c r="Q334" i="17"/>
  <c r="Q342" i="17"/>
  <c r="Q350" i="17"/>
  <c r="Q358" i="17"/>
  <c r="Q366" i="17"/>
  <c r="Q374" i="17"/>
  <c r="Q382" i="17"/>
  <c r="Q390" i="17"/>
  <c r="Q398" i="17"/>
  <c r="Q406" i="17"/>
  <c r="Q61" i="17"/>
  <c r="Q65" i="17"/>
  <c r="Q69" i="17"/>
  <c r="Q73" i="17"/>
  <c r="Q77" i="17"/>
  <c r="Q81" i="17"/>
  <c r="Q85" i="17"/>
  <c r="Q89" i="17"/>
  <c r="Q93" i="17"/>
  <c r="Q97" i="17"/>
  <c r="Q101" i="17"/>
  <c r="Q105" i="17"/>
  <c r="Q109" i="17"/>
  <c r="Q113" i="17"/>
  <c r="Q117" i="17"/>
  <c r="Q121" i="17"/>
  <c r="Q125" i="17"/>
  <c r="Q129" i="17"/>
  <c r="Q133" i="17"/>
  <c r="Q137" i="17"/>
  <c r="Q141" i="17"/>
  <c r="Q145" i="17"/>
  <c r="Q149" i="17"/>
  <c r="Q153" i="17"/>
  <c r="Q157" i="17"/>
  <c r="Q161" i="17"/>
  <c r="Q165" i="17"/>
  <c r="P220" i="7"/>
  <c r="L230" i="17"/>
  <c r="L231" i="17"/>
  <c r="L233" i="17"/>
  <c r="L236" i="17"/>
  <c r="L237" i="17"/>
  <c r="L240" i="17"/>
  <c r="L241" i="17"/>
  <c r="L244" i="17"/>
  <c r="L245" i="17"/>
  <c r="L248" i="17"/>
  <c r="L249" i="17"/>
  <c r="L252" i="17"/>
  <c r="L253" i="17"/>
  <c r="L256" i="17"/>
  <c r="L257" i="17"/>
  <c r="L260" i="17"/>
  <c r="L261" i="17"/>
  <c r="L264" i="17"/>
  <c r="L265" i="17"/>
  <c r="L215" i="17"/>
  <c r="L217" i="17"/>
  <c r="L222" i="17"/>
  <c r="L224" i="17"/>
  <c r="L238" i="17"/>
  <c r="L243" i="17"/>
  <c r="L254" i="17"/>
  <c r="L259" i="17"/>
  <c r="L266" i="17"/>
  <c r="L212" i="17"/>
  <c r="L219" i="17"/>
  <c r="L221" i="17"/>
  <c r="L226" i="17"/>
  <c r="L228" i="17"/>
  <c r="L242" i="17"/>
  <c r="L247" i="17"/>
  <c r="L258" i="17"/>
  <c r="L263" i="17"/>
  <c r="L268" i="17"/>
  <c r="L270" i="17"/>
  <c r="L272" i="17"/>
  <c r="L274" i="17"/>
  <c r="L276" i="17"/>
  <c r="L278" i="17"/>
  <c r="L280" i="17"/>
  <c r="L282" i="17"/>
  <c r="L284" i="17"/>
  <c r="L286" i="17"/>
  <c r="L288" i="17"/>
  <c r="L290" i="17"/>
  <c r="L292" i="17"/>
  <c r="L294" i="17"/>
  <c r="L296" i="17"/>
  <c r="L298" i="17"/>
  <c r="L300" i="17"/>
  <c r="L302" i="17"/>
  <c r="L304" i="17"/>
  <c r="L306" i="17"/>
  <c r="L308" i="17"/>
  <c r="L310" i="17"/>
  <c r="L216" i="17"/>
  <c r="L234" i="17"/>
  <c r="L239" i="17"/>
  <c r="L246" i="17"/>
  <c r="L250" i="17"/>
  <c r="L255" i="17"/>
  <c r="L262" i="17"/>
  <c r="L271" i="17"/>
  <c r="L279" i="17"/>
  <c r="L287" i="17"/>
  <c r="L295" i="17"/>
  <c r="L303" i="17"/>
  <c r="L311" i="17"/>
  <c r="L313" i="17"/>
  <c r="L315" i="17"/>
  <c r="L317" i="17"/>
  <c r="L319" i="17"/>
  <c r="L321" i="17"/>
  <c r="L323" i="17"/>
  <c r="L325" i="17"/>
  <c r="L327" i="17"/>
  <c r="L329" i="17"/>
  <c r="L331" i="17"/>
  <c r="L333" i="17"/>
  <c r="L335" i="17"/>
  <c r="L337" i="17"/>
  <c r="L339" i="17"/>
  <c r="L341" i="17"/>
  <c r="L343" i="17"/>
  <c r="L345" i="17"/>
  <c r="L347" i="17"/>
  <c r="L349" i="17"/>
  <c r="L351" i="17"/>
  <c r="L353" i="17"/>
  <c r="L355" i="17"/>
  <c r="L357" i="17"/>
  <c r="L359" i="17"/>
  <c r="L361" i="17"/>
  <c r="L363" i="17"/>
  <c r="L365" i="17"/>
  <c r="L367" i="17"/>
  <c r="L369" i="17"/>
  <c r="L371" i="17"/>
  <c r="L373" i="17"/>
  <c r="L375" i="17"/>
  <c r="L377" i="17"/>
  <c r="L379" i="17"/>
  <c r="L381" i="17"/>
  <c r="L383" i="17"/>
  <c r="L385" i="17"/>
  <c r="L387" i="17"/>
  <c r="L389" i="17"/>
  <c r="L391" i="17"/>
  <c r="L393" i="17"/>
  <c r="L395" i="17"/>
  <c r="L397" i="17"/>
  <c r="L399" i="17"/>
  <c r="L401" i="17"/>
  <c r="L403" i="17"/>
  <c r="L405" i="17"/>
  <c r="L407" i="17"/>
  <c r="L409" i="17"/>
  <c r="L411" i="17"/>
  <c r="L3" i="17"/>
  <c r="L7" i="17"/>
  <c r="L11" i="17"/>
  <c r="L15" i="17"/>
  <c r="L19" i="17"/>
  <c r="L23" i="17"/>
  <c r="L27" i="17"/>
  <c r="L31" i="17"/>
  <c r="L35" i="17"/>
  <c r="L39" i="17"/>
  <c r="L43" i="17"/>
  <c r="L47" i="17"/>
  <c r="L51" i="17"/>
  <c r="L55" i="17"/>
  <c r="L214" i="17"/>
  <c r="L218" i="17"/>
  <c r="L220" i="17"/>
  <c r="L223" i="17"/>
  <c r="L232" i="17"/>
  <c r="L269" i="17"/>
  <c r="L277" i="17"/>
  <c r="L285" i="17"/>
  <c r="L293" i="17"/>
  <c r="L301" i="17"/>
  <c r="L309" i="17"/>
  <c r="L4" i="17"/>
  <c r="L8" i="17"/>
  <c r="L12" i="17"/>
  <c r="L16" i="17"/>
  <c r="L20" i="17"/>
  <c r="L24" i="17"/>
  <c r="L28" i="17"/>
  <c r="L32" i="17"/>
  <c r="L36" i="17"/>
  <c r="L40" i="17"/>
  <c r="L44" i="17"/>
  <c r="L48" i="17"/>
  <c r="L52" i="17"/>
  <c r="L56" i="17"/>
  <c r="L227" i="17"/>
  <c r="L275" i="17"/>
  <c r="L291" i="17"/>
  <c r="L307" i="17"/>
  <c r="L312" i="17"/>
  <c r="L320" i="17"/>
  <c r="L328" i="17"/>
  <c r="L336" i="17"/>
  <c r="L344" i="17"/>
  <c r="L352" i="17"/>
  <c r="L360" i="17"/>
  <c r="L368" i="17"/>
  <c r="L376" i="17"/>
  <c r="L384" i="17"/>
  <c r="L392" i="17"/>
  <c r="L400" i="17"/>
  <c r="L408" i="17"/>
  <c r="L5" i="17"/>
  <c r="L13" i="17"/>
  <c r="L21" i="17"/>
  <c r="L29" i="17"/>
  <c r="L37" i="17"/>
  <c r="L45" i="17"/>
  <c r="L53" i="17"/>
  <c r="L58" i="17"/>
  <c r="L60" i="17"/>
  <c r="L64" i="17"/>
  <c r="L68" i="17"/>
  <c r="L72" i="17"/>
  <c r="L76" i="17"/>
  <c r="L80" i="17"/>
  <c r="L84" i="17"/>
  <c r="L88" i="17"/>
  <c r="L251" i="17"/>
  <c r="L273" i="17"/>
  <c r="L289" i="17"/>
  <c r="L305" i="17"/>
  <c r="L318" i="17"/>
  <c r="L326" i="17"/>
  <c r="L334" i="17"/>
  <c r="L342" i="17"/>
  <c r="L350" i="17"/>
  <c r="L358" i="17"/>
  <c r="L366" i="17"/>
  <c r="L374" i="17"/>
  <c r="L382" i="17"/>
  <c r="L390" i="17"/>
  <c r="L398" i="17"/>
  <c r="L406" i="17"/>
  <c r="L6" i="17"/>
  <c r="L14" i="17"/>
  <c r="L22" i="17"/>
  <c r="L30" i="17"/>
  <c r="L38" i="17"/>
  <c r="L46" i="17"/>
  <c r="L54" i="17"/>
  <c r="L61" i="17"/>
  <c r="L65" i="17"/>
  <c r="L69" i="17"/>
  <c r="L73" i="17"/>
  <c r="L77" i="17"/>
  <c r="L81" i="17"/>
  <c r="L85" i="17"/>
  <c r="L89" i="17"/>
  <c r="L93" i="17"/>
  <c r="L97" i="17"/>
  <c r="L101" i="17"/>
  <c r="L105" i="17"/>
  <c r="L109" i="17"/>
  <c r="L113" i="17"/>
  <c r="L117" i="17"/>
  <c r="L121" i="17"/>
  <c r="L125" i="17"/>
  <c r="L129" i="17"/>
  <c r="L133" i="17"/>
  <c r="L137" i="17"/>
  <c r="L141" i="17"/>
  <c r="L145" i="17"/>
  <c r="L149" i="17"/>
  <c r="L153" i="17"/>
  <c r="L157" i="17"/>
  <c r="L161" i="17"/>
  <c r="L165" i="17"/>
  <c r="C231" i="17"/>
  <c r="C233" i="17"/>
  <c r="C234" i="17"/>
  <c r="C237" i="17"/>
  <c r="C238" i="17"/>
  <c r="C241" i="17"/>
  <c r="C242" i="17"/>
  <c r="C245" i="17"/>
  <c r="C246" i="17"/>
  <c r="C249" i="17"/>
  <c r="C250" i="17"/>
  <c r="C253" i="17"/>
  <c r="C254" i="17"/>
  <c r="C257" i="17"/>
  <c r="C258" i="17"/>
  <c r="C261" i="17"/>
  <c r="C262" i="17"/>
  <c r="C265" i="17"/>
  <c r="C266" i="17"/>
  <c r="C215" i="17"/>
  <c r="C218" i="17"/>
  <c r="C220" i="17"/>
  <c r="C225" i="17"/>
  <c r="C230" i="17"/>
  <c r="C235" i="17"/>
  <c r="C240" i="17"/>
  <c r="C251" i="17"/>
  <c r="C256" i="17"/>
  <c r="C213" i="17"/>
  <c r="C219" i="17"/>
  <c r="C222" i="17"/>
  <c r="C224" i="17"/>
  <c r="C229" i="17"/>
  <c r="C239" i="17"/>
  <c r="C244" i="17"/>
  <c r="C255" i="17"/>
  <c r="C260" i="17"/>
  <c r="C268" i="17"/>
  <c r="C270" i="17"/>
  <c r="C272" i="17"/>
  <c r="C274" i="17"/>
  <c r="C276" i="17"/>
  <c r="C278" i="17"/>
  <c r="C280" i="17"/>
  <c r="C282" i="17"/>
  <c r="C284" i="17"/>
  <c r="C286" i="17"/>
  <c r="C288" i="17"/>
  <c r="C290" i="17"/>
  <c r="C292" i="17"/>
  <c r="C294" i="17"/>
  <c r="C296" i="17"/>
  <c r="C298" i="17"/>
  <c r="C300" i="17"/>
  <c r="C302" i="17"/>
  <c r="C304" i="17"/>
  <c r="C306" i="17"/>
  <c r="C308" i="17"/>
  <c r="C310" i="17"/>
  <c r="C214" i="17"/>
  <c r="C221" i="17"/>
  <c r="C226" i="17"/>
  <c r="C243" i="17"/>
  <c r="C259" i="17"/>
  <c r="C267" i="17"/>
  <c r="C275" i="17"/>
  <c r="C283" i="17"/>
  <c r="C291" i="17"/>
  <c r="C299" i="17"/>
  <c r="C307" i="17"/>
  <c r="C311" i="17"/>
  <c r="C313" i="17"/>
  <c r="C315" i="17"/>
  <c r="C317" i="17"/>
  <c r="C319" i="17"/>
  <c r="C321" i="17"/>
  <c r="C323" i="17"/>
  <c r="C325" i="17"/>
  <c r="C327" i="17"/>
  <c r="C329" i="17"/>
  <c r="C331" i="17"/>
  <c r="C333" i="17"/>
  <c r="C335" i="17"/>
  <c r="C337" i="17"/>
  <c r="C339" i="17"/>
  <c r="C341" i="17"/>
  <c r="C343" i="17"/>
  <c r="C345" i="17"/>
  <c r="C347" i="17"/>
  <c r="C349" i="17"/>
  <c r="C351" i="17"/>
  <c r="C353" i="17"/>
  <c r="C355" i="17"/>
  <c r="C357" i="17"/>
  <c r="C359" i="17"/>
  <c r="C361" i="17"/>
  <c r="C363" i="17"/>
  <c r="C365" i="17"/>
  <c r="C367" i="17"/>
  <c r="C369" i="17"/>
  <c r="C371" i="17"/>
  <c r="C373" i="17"/>
  <c r="C375" i="17"/>
  <c r="C377" i="17"/>
  <c r="C379" i="17"/>
  <c r="C381" i="17"/>
  <c r="C383" i="17"/>
  <c r="C385" i="17"/>
  <c r="C387" i="17"/>
  <c r="C389" i="17"/>
  <c r="C391" i="17"/>
  <c r="C393" i="17"/>
  <c r="C395" i="17"/>
  <c r="C397" i="17"/>
  <c r="C399" i="17"/>
  <c r="C401" i="17"/>
  <c r="C403" i="17"/>
  <c r="C405" i="17"/>
  <c r="C407" i="17"/>
  <c r="C409" i="17"/>
  <c r="C411" i="17"/>
  <c r="C3" i="17"/>
  <c r="C7" i="17"/>
  <c r="C11" i="17"/>
  <c r="C15" i="17"/>
  <c r="C19" i="17"/>
  <c r="C23" i="17"/>
  <c r="C27" i="17"/>
  <c r="C31" i="17"/>
  <c r="C35" i="17"/>
  <c r="C39" i="17"/>
  <c r="C43" i="17"/>
  <c r="C47" i="17"/>
  <c r="C51" i="17"/>
  <c r="C55" i="17"/>
  <c r="C223" i="17"/>
  <c r="C227" i="17"/>
  <c r="C273" i="17"/>
  <c r="C281" i="17"/>
  <c r="C289" i="17"/>
  <c r="C297" i="17"/>
  <c r="C305" i="17"/>
  <c r="C4" i="17"/>
  <c r="C8" i="17"/>
  <c r="C12" i="17"/>
  <c r="C16" i="17"/>
  <c r="C20" i="17"/>
  <c r="C24" i="17"/>
  <c r="C28" i="17"/>
  <c r="C32" i="17"/>
  <c r="C36" i="17"/>
  <c r="C40" i="17"/>
  <c r="C44" i="17"/>
  <c r="C48" i="17"/>
  <c r="C52" i="17"/>
  <c r="C56" i="17"/>
  <c r="C212" i="17"/>
  <c r="C228" i="17"/>
  <c r="C247" i="17"/>
  <c r="C252" i="17"/>
  <c r="C264" i="17"/>
  <c r="C279" i="17"/>
  <c r="C295" i="17"/>
  <c r="C312" i="17"/>
  <c r="C320" i="17"/>
  <c r="C328" i="17"/>
  <c r="C336" i="17"/>
  <c r="C344" i="17"/>
  <c r="C352" i="17"/>
  <c r="C360" i="17"/>
  <c r="C368" i="17"/>
  <c r="C376" i="17"/>
  <c r="C384" i="17"/>
  <c r="C392" i="17"/>
  <c r="C400" i="17"/>
  <c r="C408" i="17"/>
  <c r="C5" i="17"/>
  <c r="C13" i="17"/>
  <c r="C21" i="17"/>
  <c r="C29" i="17"/>
  <c r="C37" i="17"/>
  <c r="C45" i="17"/>
  <c r="C53" i="17"/>
  <c r="C60" i="17"/>
  <c r="C64" i="17"/>
  <c r="C68" i="17"/>
  <c r="C72" i="17"/>
  <c r="C76" i="17"/>
  <c r="C80" i="17"/>
  <c r="C84" i="17"/>
  <c r="C88" i="17"/>
  <c r="C216" i="17"/>
  <c r="C236" i="17"/>
  <c r="C248" i="17"/>
  <c r="C277" i="17"/>
  <c r="C293" i="17"/>
  <c r="C309" i="17"/>
  <c r="C318" i="17"/>
  <c r="C326" i="17"/>
  <c r="C334" i="17"/>
  <c r="C342" i="17"/>
  <c r="C350" i="17"/>
  <c r="C358" i="17"/>
  <c r="C366" i="17"/>
  <c r="C374" i="17"/>
  <c r="C382" i="17"/>
  <c r="C390" i="17"/>
  <c r="C398" i="17"/>
  <c r="C406" i="17"/>
  <c r="C10" i="17"/>
  <c r="C18" i="17"/>
  <c r="C26" i="17"/>
  <c r="C34" i="17"/>
  <c r="C42" i="17"/>
  <c r="C50" i="17"/>
  <c r="C61" i="17"/>
  <c r="C65" i="17"/>
  <c r="C69" i="17"/>
  <c r="C73" i="17"/>
  <c r="C77" i="17"/>
  <c r="C81" i="17"/>
  <c r="C85" i="17"/>
  <c r="C89" i="17"/>
  <c r="C93" i="17"/>
  <c r="C97" i="17"/>
  <c r="C101" i="17"/>
  <c r="C105" i="17"/>
  <c r="C109" i="17"/>
  <c r="C113" i="17"/>
  <c r="C117" i="17"/>
  <c r="C121" i="17"/>
  <c r="C125" i="17"/>
  <c r="C129" i="17"/>
  <c r="C133" i="17"/>
  <c r="C137" i="17"/>
  <c r="C141" i="17"/>
  <c r="C145" i="17"/>
  <c r="C149" i="17"/>
  <c r="C153" i="17"/>
  <c r="C157" i="17"/>
  <c r="C161" i="17"/>
  <c r="C165" i="17"/>
  <c r="X204" i="18"/>
  <c r="Y201" i="17"/>
  <c r="L199" i="17"/>
  <c r="C199" i="17"/>
  <c r="Y197" i="17"/>
  <c r="L195" i="17"/>
  <c r="C195" i="17"/>
  <c r="Y193" i="17"/>
  <c r="Q191" i="17"/>
  <c r="L191" i="17"/>
  <c r="C191" i="17"/>
  <c r="Y189" i="17"/>
  <c r="Q187" i="17"/>
  <c r="G187" i="17"/>
  <c r="C187" i="17"/>
  <c r="Y185" i="17"/>
  <c r="L183" i="17"/>
  <c r="G183" i="17"/>
  <c r="Y181" i="17"/>
  <c r="L179" i="17"/>
  <c r="C179" i="17"/>
  <c r="Y177" i="17"/>
  <c r="L175" i="17"/>
  <c r="G175" i="17"/>
  <c r="Y173" i="17"/>
  <c r="L171" i="17"/>
  <c r="C171" i="17"/>
  <c r="Q164" i="17"/>
  <c r="Y161" i="17"/>
  <c r="C160" i="17"/>
  <c r="Q159" i="17"/>
  <c r="G159" i="17"/>
  <c r="C159" i="17"/>
  <c r="Q158" i="17"/>
  <c r="G158" i="17"/>
  <c r="C158" i="17"/>
  <c r="G156" i="17"/>
  <c r="Y152" i="17"/>
  <c r="Q148" i="17"/>
  <c r="Y145" i="17"/>
  <c r="C144" i="17"/>
  <c r="L143" i="17"/>
  <c r="G143" i="17"/>
  <c r="L142" i="17"/>
  <c r="C142" i="17"/>
  <c r="G140" i="17"/>
  <c r="Q132" i="17"/>
  <c r="Y129" i="17"/>
  <c r="C128" i="17"/>
  <c r="Q127" i="17"/>
  <c r="G127" i="17"/>
  <c r="Q126" i="17"/>
  <c r="L126" i="17"/>
  <c r="C126" i="17"/>
  <c r="G124" i="17"/>
  <c r="Q116" i="17"/>
  <c r="Q111" i="17"/>
  <c r="L111" i="17"/>
  <c r="G111" i="17"/>
  <c r="C111" i="17"/>
  <c r="Q110" i="17"/>
  <c r="L110" i="17"/>
  <c r="G110" i="17"/>
  <c r="C110" i="17"/>
  <c r="G220" i="7"/>
  <c r="S204" i="18"/>
  <c r="N204" i="18"/>
  <c r="J204" i="18"/>
  <c r="Y200" i="17"/>
  <c r="Q198" i="17"/>
  <c r="L198" i="17"/>
  <c r="G198" i="17"/>
  <c r="C198" i="17"/>
  <c r="Y196" i="17"/>
  <c r="Q194" i="17"/>
  <c r="L194" i="17"/>
  <c r="G194" i="17"/>
  <c r="C194" i="17"/>
  <c r="Y192" i="17"/>
  <c r="Q190" i="17"/>
  <c r="L190" i="17"/>
  <c r="G190" i="17"/>
  <c r="C190" i="17"/>
  <c r="Y188" i="17"/>
  <c r="Q186" i="17"/>
  <c r="L186" i="17"/>
  <c r="G186" i="17"/>
  <c r="C186" i="17"/>
  <c r="Y184" i="17"/>
  <c r="Q182" i="17"/>
  <c r="L182" i="17"/>
  <c r="G182" i="17"/>
  <c r="C182" i="17"/>
  <c r="Y180" i="17"/>
  <c r="Q178" i="17"/>
  <c r="L178" i="17"/>
  <c r="G178" i="17"/>
  <c r="C178" i="17"/>
  <c r="Y176" i="17"/>
  <c r="Q174" i="17"/>
  <c r="L174" i="17"/>
  <c r="G174" i="17"/>
  <c r="C174" i="17"/>
  <c r="Y172" i="17"/>
  <c r="Q170" i="17"/>
  <c r="L170" i="17"/>
  <c r="G170" i="17"/>
  <c r="C170" i="17"/>
  <c r="Y168" i="17"/>
  <c r="Y165" i="17"/>
  <c r="C164" i="17"/>
  <c r="Q163" i="17"/>
  <c r="L163" i="17"/>
  <c r="G163" i="17"/>
  <c r="C163" i="17"/>
  <c r="Q162" i="17"/>
  <c r="L162" i="17"/>
  <c r="G162" i="17"/>
  <c r="C162" i="17"/>
  <c r="G160" i="17"/>
  <c r="Y156" i="17"/>
  <c r="L156" i="17"/>
  <c r="Y154" i="17"/>
  <c r="Q152" i="17"/>
  <c r="Y149" i="17"/>
  <c r="C148" i="17"/>
  <c r="Q147" i="17"/>
  <c r="L147" i="17"/>
  <c r="G147" i="17"/>
  <c r="C147" i="17"/>
  <c r="Q146" i="17"/>
  <c r="L146" i="17"/>
  <c r="G146" i="17"/>
  <c r="C146" i="17"/>
  <c r="G144" i="17"/>
  <c r="Y140" i="17"/>
  <c r="L140" i="17"/>
  <c r="Y138" i="17"/>
  <c r="Q136" i="17"/>
  <c r="Y133" i="17"/>
  <c r="C132" i="17"/>
  <c r="Q131" i="17"/>
  <c r="L131" i="17"/>
  <c r="G131" i="17"/>
  <c r="C131" i="17"/>
  <c r="Q130" i="17"/>
  <c r="L130" i="17"/>
  <c r="G130" i="17"/>
  <c r="C130" i="17"/>
  <c r="G128" i="17"/>
  <c r="Y124" i="17"/>
  <c r="L124" i="17"/>
  <c r="Y122" i="17"/>
  <c r="Q120" i="17"/>
  <c r="Y117" i="17"/>
  <c r="C116" i="17"/>
  <c r="Q115" i="17"/>
  <c r="L115" i="17"/>
  <c r="G115" i="17"/>
  <c r="C115" i="17"/>
  <c r="Q114" i="17"/>
  <c r="L114" i="17"/>
  <c r="G114" i="17"/>
  <c r="C114" i="17"/>
  <c r="G112" i="17"/>
  <c r="Y108" i="17"/>
  <c r="L108" i="17"/>
  <c r="Y106" i="17"/>
  <c r="Q104" i="17"/>
  <c r="Y101" i="17"/>
  <c r="C100" i="17"/>
  <c r="Q99" i="17"/>
  <c r="L99" i="17"/>
  <c r="G99" i="17"/>
  <c r="C99" i="17"/>
  <c r="Q98" i="17"/>
  <c r="L98" i="17"/>
  <c r="G98" i="17"/>
  <c r="C98" i="17"/>
  <c r="G96" i="17"/>
  <c r="Y92" i="17"/>
  <c r="L92" i="17"/>
  <c r="Y90" i="17"/>
  <c r="L87" i="17"/>
  <c r="C83" i="17"/>
  <c r="L79" i="17"/>
  <c r="C75" i="17"/>
  <c r="L71" i="17"/>
  <c r="C67" i="17"/>
  <c r="L63" i="17"/>
  <c r="C59" i="17"/>
  <c r="Q57" i="17"/>
  <c r="L57" i="17"/>
  <c r="G57" i="17"/>
  <c r="C57" i="17"/>
  <c r="G46" i="17"/>
  <c r="L42" i="17"/>
  <c r="Q41" i="17"/>
  <c r="L41" i="17"/>
  <c r="G41" i="17"/>
  <c r="C41" i="17"/>
  <c r="G30" i="17"/>
  <c r="L26" i="17"/>
  <c r="Q25" i="17"/>
  <c r="L25" i="17"/>
  <c r="G25" i="17"/>
  <c r="C25" i="17"/>
  <c r="G14" i="17"/>
  <c r="L10" i="17"/>
  <c r="Q9" i="17"/>
  <c r="L9" i="17"/>
  <c r="G9" i="17"/>
  <c r="C9" i="17"/>
  <c r="Q2" i="17"/>
  <c r="L2" i="17"/>
  <c r="G2" i="17"/>
  <c r="C2" i="17"/>
  <c r="L410" i="17"/>
  <c r="C402" i="17"/>
  <c r="Q396" i="17"/>
  <c r="L396" i="17"/>
  <c r="G396" i="17"/>
  <c r="C396" i="17"/>
  <c r="L394" i="17"/>
  <c r="C386" i="17"/>
  <c r="Q380" i="17"/>
  <c r="L380" i="17"/>
  <c r="G380" i="17"/>
  <c r="C380" i="17"/>
  <c r="L378" i="17"/>
  <c r="C370" i="17"/>
  <c r="Q364" i="17"/>
  <c r="L364" i="17"/>
  <c r="G364" i="17"/>
  <c r="C364" i="17"/>
  <c r="L362" i="17"/>
  <c r="C354" i="17"/>
  <c r="Q348" i="17"/>
  <c r="L348" i="17"/>
  <c r="G348" i="17"/>
  <c r="C348" i="17"/>
  <c r="L346" i="17"/>
  <c r="C338" i="17"/>
  <c r="Q332" i="17"/>
  <c r="L332" i="17"/>
  <c r="G332" i="17"/>
  <c r="C332" i="17"/>
  <c r="L330" i="17"/>
  <c r="C322" i="17"/>
  <c r="Q316" i="17"/>
  <c r="L316" i="17"/>
  <c r="G316" i="17"/>
  <c r="C316" i="17"/>
  <c r="L314" i="17"/>
  <c r="Q297" i="17"/>
  <c r="G285" i="17"/>
  <c r="G283" i="17"/>
  <c r="C263" i="17"/>
  <c r="Y258" i="17"/>
  <c r="Q243" i="17"/>
  <c r="Q239" i="17"/>
  <c r="C232" i="17"/>
  <c r="L229" i="17"/>
  <c r="L225" i="17"/>
  <c r="U408" i="17"/>
  <c r="U252" i="17"/>
  <c r="U128" i="17"/>
  <c r="U100" i="17"/>
  <c r="E264" i="17"/>
  <c r="S263" i="17"/>
  <c r="N263" i="17"/>
  <c r="J263" i="17"/>
  <c r="E263" i="17"/>
  <c r="AA262" i="17"/>
  <c r="W262" i="17"/>
  <c r="N262" i="17"/>
  <c r="W261" i="17"/>
  <c r="E260" i="17"/>
  <c r="S259" i="17"/>
  <c r="N259" i="17"/>
  <c r="J259" i="17"/>
  <c r="E259" i="17"/>
  <c r="AA258" i="17"/>
  <c r="W258" i="17"/>
  <c r="N258" i="17"/>
  <c r="W257" i="17"/>
  <c r="E256" i="17"/>
  <c r="S255" i="17"/>
  <c r="N255" i="17"/>
  <c r="J255" i="17"/>
  <c r="E255" i="17"/>
  <c r="AA254" i="17"/>
  <c r="W254" i="17"/>
  <c r="N254" i="17"/>
  <c r="W253" i="17"/>
  <c r="E252" i="17"/>
  <c r="S251" i="17"/>
  <c r="N251" i="17"/>
  <c r="J251" i="17"/>
  <c r="E251" i="17"/>
  <c r="AA250" i="17"/>
  <c r="W250" i="17"/>
  <c r="N250" i="17"/>
  <c r="W249" i="17"/>
  <c r="E248" i="17"/>
  <c r="S247" i="17"/>
  <c r="N247" i="17"/>
  <c r="J247" i="17"/>
  <c r="E247" i="17"/>
  <c r="AA246" i="17"/>
  <c r="W246" i="17"/>
  <c r="N246" i="17"/>
  <c r="W245" i="17"/>
  <c r="E244" i="17"/>
  <c r="S243" i="17"/>
  <c r="N243" i="17"/>
  <c r="J243" i="17"/>
  <c r="E243" i="17"/>
  <c r="AA242" i="17"/>
  <c r="W242" i="17"/>
  <c r="N242" i="17"/>
  <c r="W241" i="17"/>
  <c r="E240" i="17"/>
  <c r="S239" i="17"/>
  <c r="N239" i="17"/>
  <c r="J239" i="17"/>
  <c r="E239" i="17"/>
  <c r="AA238" i="17"/>
  <c r="W238" i="17"/>
  <c r="N238" i="17"/>
  <c r="W237" i="17"/>
  <c r="E236" i="17"/>
  <c r="N235" i="17"/>
  <c r="J235" i="17"/>
  <c r="W234" i="17"/>
  <c r="W233" i="17"/>
  <c r="G47" i="21"/>
  <c r="G77" i="21"/>
  <c r="G95" i="21"/>
  <c r="F95" i="21" s="1"/>
  <c r="G111" i="21"/>
  <c r="F111" i="21" s="1"/>
  <c r="G127" i="21"/>
  <c r="G143" i="21"/>
  <c r="F143" i="21" s="1"/>
  <c r="G159" i="21"/>
  <c r="F159" i="21" s="1"/>
  <c r="G175" i="21"/>
  <c r="F175" i="21" s="1"/>
  <c r="G191" i="21"/>
  <c r="F191" i="21" s="1"/>
  <c r="G55" i="21"/>
  <c r="F55" i="21" s="1"/>
  <c r="G79" i="21"/>
  <c r="F79" i="21" s="1"/>
  <c r="G101" i="21"/>
  <c r="F101" i="21" s="1"/>
  <c r="G117" i="21"/>
  <c r="F117" i="21" s="1"/>
  <c r="G133" i="21"/>
  <c r="F133" i="21" s="1"/>
  <c r="G149" i="21"/>
  <c r="F149" i="21" s="1"/>
  <c r="G165" i="21"/>
  <c r="F165" i="21" s="1"/>
  <c r="G181" i="21"/>
  <c r="F181" i="21" s="1"/>
  <c r="G197" i="21"/>
  <c r="F197" i="21" s="1"/>
  <c r="G63" i="21"/>
  <c r="F63" i="21" s="1"/>
  <c r="G103" i="21"/>
  <c r="F103" i="21" s="1"/>
  <c r="G135" i="21"/>
  <c r="F135" i="21" s="1"/>
  <c r="G167" i="21"/>
  <c r="G199" i="21"/>
  <c r="F199" i="21" s="1"/>
  <c r="G39" i="21"/>
  <c r="F39" i="21" s="1"/>
  <c r="G87" i="21"/>
  <c r="G125" i="21"/>
  <c r="F125" i="21" s="1"/>
  <c r="G157" i="21"/>
  <c r="F157" i="21" s="1"/>
  <c r="G189" i="21"/>
  <c r="F189" i="21" s="1"/>
  <c r="G85" i="21"/>
  <c r="F85" i="21" s="1"/>
  <c r="G151" i="21"/>
  <c r="F151" i="21" s="1"/>
  <c r="G109" i="21"/>
  <c r="F109" i="21" s="1"/>
  <c r="G173" i="21"/>
  <c r="F173" i="21" s="1"/>
  <c r="G71" i="21"/>
  <c r="F71" i="21" s="1"/>
  <c r="G141" i="21"/>
  <c r="F141" i="21" s="1"/>
  <c r="G183" i="21"/>
  <c r="F183" i="21" s="1"/>
  <c r="G119" i="21"/>
  <c r="F119" i="21" s="1"/>
  <c r="G123" i="21"/>
  <c r="F123" i="21" s="1"/>
  <c r="G121" i="21"/>
  <c r="F121" i="21" s="1"/>
  <c r="G166" i="21"/>
  <c r="F166" i="21" s="1"/>
  <c r="G164" i="21"/>
  <c r="G162" i="21"/>
  <c r="F162" i="21" s="1"/>
  <c r="G160" i="21"/>
  <c r="G187" i="21"/>
  <c r="F187" i="21" s="1"/>
  <c r="G185" i="21"/>
  <c r="F185" i="21" s="1"/>
  <c r="G75" i="21"/>
  <c r="F75" i="21" s="1"/>
  <c r="G73" i="21"/>
  <c r="F73" i="21" s="1"/>
  <c r="G198" i="21"/>
  <c r="F198" i="21" s="1"/>
  <c r="G196" i="21"/>
  <c r="G194" i="21"/>
  <c r="G192" i="21"/>
  <c r="G155" i="21"/>
  <c r="F155" i="21" s="1"/>
  <c r="G153" i="21"/>
  <c r="F153" i="21" s="1"/>
  <c r="G134" i="21"/>
  <c r="G132" i="21"/>
  <c r="G130" i="21"/>
  <c r="F130" i="21" s="1"/>
  <c r="G182" i="21"/>
  <c r="G180" i="21"/>
  <c r="G178" i="21"/>
  <c r="G176" i="21"/>
  <c r="G150" i="21"/>
  <c r="G148" i="21"/>
  <c r="G146" i="21"/>
  <c r="F146" i="21" s="1"/>
  <c r="G144" i="21"/>
  <c r="F144" i="21" s="1"/>
  <c r="G118" i="21"/>
  <c r="G114" i="21"/>
  <c r="G93" i="21"/>
  <c r="F93" i="21" s="1"/>
  <c r="G91" i="21"/>
  <c r="G89" i="21"/>
  <c r="F89" i="21" s="1"/>
  <c r="G41" i="21"/>
  <c r="F41" i="21" s="1"/>
  <c r="O346" i="17"/>
  <c r="O374" i="17"/>
  <c r="O401" i="17"/>
  <c r="B31" i="17"/>
  <c r="B13" i="17"/>
  <c r="O399" i="17"/>
  <c r="O385" i="17"/>
  <c r="O369" i="17"/>
  <c r="O357" i="17"/>
  <c r="O342" i="17"/>
  <c r="O326" i="17"/>
  <c r="O314" i="17"/>
  <c r="O299" i="17"/>
  <c r="O283" i="17"/>
  <c r="O271" i="17"/>
  <c r="O257" i="17"/>
  <c r="O241" i="17"/>
  <c r="O230" i="17"/>
  <c r="O219" i="17"/>
  <c r="O198" i="17"/>
  <c r="O188" i="17"/>
  <c r="O177" i="17"/>
  <c r="O166" i="17"/>
  <c r="O156" i="17"/>
  <c r="O145" i="17"/>
  <c r="O134" i="17"/>
  <c r="O124" i="17"/>
  <c r="O113" i="17"/>
  <c r="O102" i="17"/>
  <c r="O92" i="17"/>
  <c r="O81" i="17"/>
  <c r="O70" i="17"/>
  <c r="O60" i="17"/>
  <c r="O52" i="17"/>
  <c r="O44" i="17"/>
  <c r="O37" i="17"/>
  <c r="O22" i="17"/>
  <c r="O15" i="17"/>
  <c r="O8" i="17"/>
  <c r="O2" i="17"/>
  <c r="O395" i="17"/>
  <c r="O379" i="17"/>
  <c r="O367" i="17"/>
  <c r="O353" i="17"/>
  <c r="O337" i="17"/>
  <c r="O325" i="17"/>
  <c r="O310" i="17"/>
  <c r="O294" i="17"/>
  <c r="O282" i="17"/>
  <c r="O267" i="17"/>
  <c r="O251" i="17"/>
  <c r="O239" i="17"/>
  <c r="O226" i="17"/>
  <c r="O215" i="17"/>
  <c r="O194" i="17"/>
  <c r="O184" i="17"/>
  <c r="O173" i="17"/>
  <c r="O162" i="17"/>
  <c r="O152" i="17"/>
  <c r="O141" i="17"/>
  <c r="O130" i="17"/>
  <c r="O120" i="17"/>
  <c r="O109" i="17"/>
  <c r="O98" i="17"/>
  <c r="O88" i="17"/>
  <c r="O77" i="17"/>
  <c r="O66" i="17"/>
  <c r="O57" i="17"/>
  <c r="O49" i="17"/>
  <c r="O41" i="17"/>
  <c r="O35" i="17"/>
  <c r="O28" i="17"/>
  <c r="O21" i="17"/>
  <c r="O6" i="17"/>
  <c r="G201" i="21"/>
  <c r="F201" i="21" s="1"/>
  <c r="G171" i="21"/>
  <c r="F171" i="21" s="1"/>
  <c r="G169" i="21"/>
  <c r="F169" i="21" s="1"/>
  <c r="G139" i="21"/>
  <c r="F139" i="21" s="1"/>
  <c r="G137" i="21"/>
  <c r="F137" i="21" s="1"/>
  <c r="G107" i="21"/>
  <c r="F107" i="21" s="1"/>
  <c r="G105" i="21"/>
  <c r="F105" i="21" s="1"/>
  <c r="G69" i="21"/>
  <c r="F69" i="21" s="1"/>
  <c r="G67" i="21"/>
  <c r="F67" i="21" s="1"/>
  <c r="G65" i="21"/>
  <c r="F65" i="21" s="1"/>
  <c r="G190" i="21"/>
  <c r="F190" i="21" s="1"/>
  <c r="G174" i="21"/>
  <c r="F174" i="21" s="1"/>
  <c r="G158" i="21"/>
  <c r="G142" i="21"/>
  <c r="G126" i="21"/>
  <c r="F126" i="21" s="1"/>
  <c r="G110" i="21"/>
  <c r="F110" i="21" s="1"/>
  <c r="G83" i="21"/>
  <c r="G81" i="21"/>
  <c r="F81" i="21" s="1"/>
  <c r="G61" i="21"/>
  <c r="F61" i="21" s="1"/>
  <c r="G59" i="21"/>
  <c r="F59" i="21" s="1"/>
  <c r="G57" i="21"/>
  <c r="F57" i="21" s="1"/>
  <c r="G11" i="21"/>
  <c r="F11" i="21" s="1"/>
  <c r="G4" i="21"/>
  <c r="F4" i="21" s="1"/>
  <c r="G200" i="21"/>
  <c r="G195" i="21"/>
  <c r="F195" i="21" s="1"/>
  <c r="G193" i="21"/>
  <c r="F193" i="21" s="1"/>
  <c r="G188" i="21"/>
  <c r="G186" i="21"/>
  <c r="F186" i="21" s="1"/>
  <c r="G184" i="21"/>
  <c r="G179" i="21"/>
  <c r="F179" i="21" s="1"/>
  <c r="G177" i="21"/>
  <c r="F177" i="21" s="1"/>
  <c r="G172" i="21"/>
  <c r="G170" i="21"/>
  <c r="G168" i="21"/>
  <c r="G163" i="21"/>
  <c r="F163" i="21" s="1"/>
  <c r="G161" i="21"/>
  <c r="F161" i="21" s="1"/>
  <c r="G156" i="21"/>
  <c r="G154" i="21"/>
  <c r="F154" i="21" s="1"/>
  <c r="G152" i="21"/>
  <c r="G147" i="21"/>
  <c r="G145" i="21"/>
  <c r="F145" i="21" s="1"/>
  <c r="G140" i="21"/>
  <c r="G138" i="21"/>
  <c r="G136" i="21"/>
  <c r="G131" i="21"/>
  <c r="F131" i="21" s="1"/>
  <c r="G129" i="21"/>
  <c r="F129" i="21" s="1"/>
  <c r="G122" i="21"/>
  <c r="G115" i="21"/>
  <c r="F115" i="21" s="1"/>
  <c r="G113" i="21"/>
  <c r="F113" i="21" s="1"/>
  <c r="G106" i="21"/>
  <c r="G99" i="21"/>
  <c r="F99" i="21" s="1"/>
  <c r="G97" i="21"/>
  <c r="F97" i="21" s="1"/>
  <c r="G49" i="21"/>
  <c r="F49" i="21" s="1"/>
  <c r="H217" i="17"/>
  <c r="H194" i="17"/>
  <c r="H185" i="17"/>
  <c r="H173" i="17"/>
  <c r="H157" i="17"/>
  <c r="H141" i="17"/>
  <c r="H125" i="17"/>
  <c r="H106" i="17"/>
  <c r="H85" i="17"/>
  <c r="H63" i="17"/>
  <c r="H42" i="17"/>
  <c r="H21" i="17"/>
  <c r="H409" i="17"/>
  <c r="H388" i="17"/>
  <c r="H367" i="17"/>
  <c r="H345" i="17"/>
  <c r="H324" i="17"/>
  <c r="H303" i="17"/>
  <c r="H281" i="17"/>
  <c r="H260" i="17"/>
  <c r="H239" i="17"/>
  <c r="BZ204" i="18"/>
  <c r="L220" i="7"/>
  <c r="H214" i="17"/>
  <c r="H218" i="17"/>
  <c r="H222" i="17"/>
  <c r="H226" i="17"/>
  <c r="H230" i="17"/>
  <c r="H234" i="17"/>
  <c r="H238" i="17"/>
  <c r="H242" i="17"/>
  <c r="H246" i="17"/>
  <c r="H250" i="17"/>
  <c r="H254" i="17"/>
  <c r="H258" i="17"/>
  <c r="H262" i="17"/>
  <c r="H266" i="17"/>
  <c r="H270" i="17"/>
  <c r="H274" i="17"/>
  <c r="H278" i="17"/>
  <c r="H282" i="17"/>
  <c r="H286" i="17"/>
  <c r="H290" i="17"/>
  <c r="H294" i="17"/>
  <c r="H298" i="17"/>
  <c r="H302" i="17"/>
  <c r="H306" i="17"/>
  <c r="H310" i="17"/>
  <c r="H314" i="17"/>
  <c r="H318" i="17"/>
  <c r="H322" i="17"/>
  <c r="H326" i="17"/>
  <c r="H330" i="17"/>
  <c r="H334" i="17"/>
  <c r="H338" i="17"/>
  <c r="H342" i="17"/>
  <c r="H346" i="17"/>
  <c r="H350" i="17"/>
  <c r="H354" i="17"/>
  <c r="H358" i="17"/>
  <c r="H362" i="17"/>
  <c r="H366" i="17"/>
  <c r="H370" i="17"/>
  <c r="H374" i="17"/>
  <c r="H378" i="17"/>
  <c r="H382" i="17"/>
  <c r="H386" i="17"/>
  <c r="H390" i="17"/>
  <c r="H394" i="17"/>
  <c r="H398" i="17"/>
  <c r="H402" i="17"/>
  <c r="H406" i="17"/>
  <c r="H410" i="17"/>
  <c r="H4" i="17"/>
  <c r="H8" i="17"/>
  <c r="H12" i="17"/>
  <c r="H16" i="17"/>
  <c r="H20" i="17"/>
  <c r="H24" i="17"/>
  <c r="H28" i="17"/>
  <c r="H32" i="17"/>
  <c r="H36" i="17"/>
  <c r="H40" i="17"/>
  <c r="H44" i="17"/>
  <c r="H48" i="17"/>
  <c r="H52" i="17"/>
  <c r="H56" i="17"/>
  <c r="H60" i="17"/>
  <c r="H64" i="17"/>
  <c r="H68" i="17"/>
  <c r="H72" i="17"/>
  <c r="H76" i="17"/>
  <c r="H80" i="17"/>
  <c r="H84" i="17"/>
  <c r="H88" i="17"/>
  <c r="H92" i="17"/>
  <c r="H96" i="17"/>
  <c r="H100" i="17"/>
  <c r="H104" i="17"/>
  <c r="H108" i="17"/>
  <c r="H112" i="17"/>
  <c r="H116" i="17"/>
  <c r="H215" i="17"/>
  <c r="H220" i="17"/>
  <c r="H225" i="17"/>
  <c r="H231" i="17"/>
  <c r="H236" i="17"/>
  <c r="H241" i="17"/>
  <c r="H247" i="17"/>
  <c r="H252" i="17"/>
  <c r="H257" i="17"/>
  <c r="H263" i="17"/>
  <c r="H268" i="17"/>
  <c r="H273" i="17"/>
  <c r="H279" i="17"/>
  <c r="H284" i="17"/>
  <c r="H289" i="17"/>
  <c r="H295" i="17"/>
  <c r="H300" i="17"/>
  <c r="H305" i="17"/>
  <c r="H311" i="17"/>
  <c r="H316" i="17"/>
  <c r="H321" i="17"/>
  <c r="H327" i="17"/>
  <c r="H332" i="17"/>
  <c r="H337" i="17"/>
  <c r="H343" i="17"/>
  <c r="H348" i="17"/>
  <c r="H353" i="17"/>
  <c r="H359" i="17"/>
  <c r="H364" i="17"/>
  <c r="H369" i="17"/>
  <c r="H375" i="17"/>
  <c r="H380" i="17"/>
  <c r="H385" i="17"/>
  <c r="H391" i="17"/>
  <c r="H396" i="17"/>
  <c r="H401" i="17"/>
  <c r="H407" i="17"/>
  <c r="H2" i="17"/>
  <c r="H7" i="17"/>
  <c r="H13" i="17"/>
  <c r="H18" i="17"/>
  <c r="H23" i="17"/>
  <c r="H29" i="17"/>
  <c r="H34" i="17"/>
  <c r="H39" i="17"/>
  <c r="H45" i="17"/>
  <c r="H50" i="17"/>
  <c r="H55" i="17"/>
  <c r="H61" i="17"/>
  <c r="H66" i="17"/>
  <c r="H71" i="17"/>
  <c r="H77" i="17"/>
  <c r="H82" i="17"/>
  <c r="H87" i="17"/>
  <c r="H93" i="17"/>
  <c r="H98" i="17"/>
  <c r="H103" i="17"/>
  <c r="H109" i="17"/>
  <c r="H114" i="17"/>
  <c r="H119" i="17"/>
  <c r="H123" i="17"/>
  <c r="H127" i="17"/>
  <c r="H131" i="17"/>
  <c r="H135" i="17"/>
  <c r="H139" i="17"/>
  <c r="H143" i="17"/>
  <c r="H147" i="17"/>
  <c r="H151" i="17"/>
  <c r="H155" i="17"/>
  <c r="H159" i="17"/>
  <c r="H163" i="17"/>
  <c r="H167" i="17"/>
  <c r="H171" i="17"/>
  <c r="H175" i="17"/>
  <c r="H179" i="17"/>
  <c r="H183" i="17"/>
  <c r="H187" i="17"/>
  <c r="H191" i="17"/>
  <c r="H195" i="17"/>
  <c r="H199" i="17"/>
  <c r="H216" i="17"/>
  <c r="H221" i="17"/>
  <c r="H227" i="17"/>
  <c r="H232" i="17"/>
  <c r="H237" i="17"/>
  <c r="H243" i="17"/>
  <c r="H248" i="17"/>
  <c r="H253" i="17"/>
  <c r="H259" i="17"/>
  <c r="H264" i="17"/>
  <c r="H269" i="17"/>
  <c r="H275" i="17"/>
  <c r="H280" i="17"/>
  <c r="H285" i="17"/>
  <c r="H291" i="17"/>
  <c r="H296" i="17"/>
  <c r="H301" i="17"/>
  <c r="H307" i="17"/>
  <c r="H312" i="17"/>
  <c r="H317" i="17"/>
  <c r="H323" i="17"/>
  <c r="H328" i="17"/>
  <c r="H333" i="17"/>
  <c r="H339" i="17"/>
  <c r="H344" i="17"/>
  <c r="H349" i="17"/>
  <c r="H355" i="17"/>
  <c r="H360" i="17"/>
  <c r="H365" i="17"/>
  <c r="H371" i="17"/>
  <c r="H376" i="17"/>
  <c r="H381" i="17"/>
  <c r="H387" i="17"/>
  <c r="H392" i="17"/>
  <c r="H397" i="17"/>
  <c r="H403" i="17"/>
  <c r="H408" i="17"/>
  <c r="H3" i="17"/>
  <c r="H9" i="17"/>
  <c r="H14" i="17"/>
  <c r="H19" i="17"/>
  <c r="H25" i="17"/>
  <c r="H30" i="17"/>
  <c r="H35" i="17"/>
  <c r="H41" i="17"/>
  <c r="H46" i="17"/>
  <c r="H51" i="17"/>
  <c r="H57" i="17"/>
  <c r="H62" i="17"/>
  <c r="H67" i="17"/>
  <c r="H73" i="17"/>
  <c r="H78" i="17"/>
  <c r="H83" i="17"/>
  <c r="H89" i="17"/>
  <c r="H94" i="17"/>
  <c r="H99" i="17"/>
  <c r="H105" i="17"/>
  <c r="H110" i="17"/>
  <c r="H115" i="17"/>
  <c r="H120" i="17"/>
  <c r="H124" i="17"/>
  <c r="H128" i="17"/>
  <c r="H132" i="17"/>
  <c r="H136" i="17"/>
  <c r="H140" i="17"/>
  <c r="H144" i="17"/>
  <c r="H148" i="17"/>
  <c r="H152" i="17"/>
  <c r="H156" i="17"/>
  <c r="H160" i="17"/>
  <c r="H164" i="17"/>
  <c r="H168" i="17"/>
  <c r="H172" i="17"/>
  <c r="H176" i="17"/>
  <c r="H180" i="17"/>
  <c r="H184" i="17"/>
  <c r="H188" i="17"/>
  <c r="H192" i="17"/>
  <c r="H196" i="17"/>
  <c r="H200" i="17"/>
  <c r="H219" i="17"/>
  <c r="H229" i="17"/>
  <c r="H240" i="17"/>
  <c r="H251" i="17"/>
  <c r="H261" i="17"/>
  <c r="H272" i="17"/>
  <c r="H283" i="17"/>
  <c r="H293" i="17"/>
  <c r="H304" i="17"/>
  <c r="H315" i="17"/>
  <c r="H325" i="17"/>
  <c r="H336" i="17"/>
  <c r="H347" i="17"/>
  <c r="H357" i="17"/>
  <c r="H368" i="17"/>
  <c r="H379" i="17"/>
  <c r="H389" i="17"/>
  <c r="H400" i="17"/>
  <c r="H411" i="17"/>
  <c r="H11" i="17"/>
  <c r="H22" i="17"/>
  <c r="H33" i="17"/>
  <c r="H43" i="17"/>
  <c r="H54" i="17"/>
  <c r="H65" i="17"/>
  <c r="H75" i="17"/>
  <c r="H86" i="17"/>
  <c r="H97" i="17"/>
  <c r="H107" i="17"/>
  <c r="H118" i="17"/>
  <c r="H126" i="17"/>
  <c r="H134" i="17"/>
  <c r="H142" i="17"/>
  <c r="H150" i="17"/>
  <c r="H158" i="17"/>
  <c r="H166" i="17"/>
  <c r="H174" i="17"/>
  <c r="H182" i="17"/>
  <c r="H190" i="17"/>
  <c r="H198" i="17"/>
  <c r="H213" i="17"/>
  <c r="H224" i="17"/>
  <c r="H235" i="17"/>
  <c r="H245" i="17"/>
  <c r="H256" i="17"/>
  <c r="H267" i="17"/>
  <c r="H277" i="17"/>
  <c r="H288" i="17"/>
  <c r="H299" i="17"/>
  <c r="H309" i="17"/>
  <c r="H320" i="17"/>
  <c r="H331" i="17"/>
  <c r="H341" i="17"/>
  <c r="H352" i="17"/>
  <c r="H363" i="17"/>
  <c r="H373" i="17"/>
  <c r="H384" i="17"/>
  <c r="H395" i="17"/>
  <c r="H405" i="17"/>
  <c r="H6" i="17"/>
  <c r="H17" i="17"/>
  <c r="H27" i="17"/>
  <c r="H38" i="17"/>
  <c r="H49" i="17"/>
  <c r="H59" i="17"/>
  <c r="H70" i="17"/>
  <c r="H81" i="17"/>
  <c r="H91" i="17"/>
  <c r="H102" i="17"/>
  <c r="H113" i="17"/>
  <c r="H122" i="17"/>
  <c r="H130" i="17"/>
  <c r="H138" i="17"/>
  <c r="H146" i="17"/>
  <c r="H154" i="17"/>
  <c r="H162" i="17"/>
  <c r="H170" i="17"/>
  <c r="H201" i="17"/>
  <c r="H189" i="17"/>
  <c r="H178" i="17"/>
  <c r="H165" i="17"/>
  <c r="H149" i="17"/>
  <c r="H133" i="17"/>
  <c r="H117" i="17"/>
  <c r="H95" i="17"/>
  <c r="H74" i="17"/>
  <c r="H53" i="17"/>
  <c r="H31" i="17"/>
  <c r="H10" i="17"/>
  <c r="H399" i="17"/>
  <c r="H377" i="17"/>
  <c r="H356" i="17"/>
  <c r="H335" i="17"/>
  <c r="H313" i="17"/>
  <c r="H292" i="17"/>
  <c r="H271" i="17"/>
  <c r="H249" i="17"/>
  <c r="H228" i="17"/>
  <c r="H197" i="17"/>
  <c r="H186" i="17"/>
  <c r="H177" i="17"/>
  <c r="H161" i="17"/>
  <c r="H145" i="17"/>
  <c r="H129" i="17"/>
  <c r="H111" i="17"/>
  <c r="H90" i="17"/>
  <c r="H69" i="17"/>
  <c r="H47" i="17"/>
  <c r="H26" i="17"/>
  <c r="H5" i="17"/>
  <c r="H393" i="17"/>
  <c r="H372" i="17"/>
  <c r="H351" i="17"/>
  <c r="H329" i="17"/>
  <c r="H308" i="17"/>
  <c r="H287" i="17"/>
  <c r="H265" i="17"/>
  <c r="H244" i="17"/>
  <c r="H223" i="17"/>
  <c r="AP220" i="7"/>
  <c r="AL220" i="7"/>
  <c r="AH220" i="7"/>
  <c r="AE220" i="7"/>
  <c r="AA213" i="17"/>
  <c r="AA215" i="17"/>
  <c r="AA217" i="17"/>
  <c r="AA219" i="17"/>
  <c r="AA221" i="17"/>
  <c r="AA223" i="17"/>
  <c r="AA225" i="17"/>
  <c r="AA227" i="17"/>
  <c r="AA231" i="17"/>
  <c r="AA220" i="7"/>
  <c r="W213" i="17"/>
  <c r="W215" i="17"/>
  <c r="W217" i="17"/>
  <c r="W219" i="17"/>
  <c r="W221" i="17"/>
  <c r="W223" i="17"/>
  <c r="W225" i="17"/>
  <c r="W227" i="17"/>
  <c r="W220" i="7"/>
  <c r="S212" i="17"/>
  <c r="S214" i="17"/>
  <c r="S216" i="17"/>
  <c r="S218" i="17"/>
  <c r="S220" i="17"/>
  <c r="S222" i="17"/>
  <c r="S224" i="17"/>
  <c r="S226" i="17"/>
  <c r="S228" i="17"/>
  <c r="S232" i="17"/>
  <c r="R220" i="7"/>
  <c r="N212" i="17"/>
  <c r="N214" i="17"/>
  <c r="N216" i="17"/>
  <c r="N218" i="17"/>
  <c r="N220" i="17"/>
  <c r="N222" i="17"/>
  <c r="N224" i="17"/>
  <c r="N226" i="17"/>
  <c r="N228" i="17"/>
  <c r="N220" i="7"/>
  <c r="J212" i="17"/>
  <c r="J214" i="17"/>
  <c r="J216" i="17"/>
  <c r="J218" i="17"/>
  <c r="J220" i="17"/>
  <c r="J222" i="17"/>
  <c r="J224" i="17"/>
  <c r="J226" i="17"/>
  <c r="J228" i="17"/>
  <c r="J230" i="17"/>
  <c r="E212" i="17"/>
  <c r="E214" i="17"/>
  <c r="E216" i="17"/>
  <c r="E218" i="17"/>
  <c r="E220" i="17"/>
  <c r="E222" i="17"/>
  <c r="E224" i="17"/>
  <c r="E226" i="17"/>
  <c r="E228" i="17"/>
  <c r="BY204" i="18"/>
  <c r="BX204" i="18"/>
  <c r="G5" i="21"/>
  <c r="B37" i="17"/>
  <c r="B21" i="17"/>
  <c r="B5" i="17"/>
  <c r="B232" i="17"/>
  <c r="B39" i="17"/>
  <c r="B23" i="17"/>
  <c r="B7" i="17"/>
  <c r="B29" i="17"/>
  <c r="B15" i="17"/>
  <c r="AM220" i="7"/>
  <c r="AI220" i="7"/>
  <c r="AF220" i="7"/>
  <c r="AB213" i="17"/>
  <c r="AB215" i="17"/>
  <c r="AB217" i="17"/>
  <c r="AB219" i="17"/>
  <c r="AB221" i="17"/>
  <c r="AB223" i="17"/>
  <c r="AB225" i="17"/>
  <c r="AB227" i="17"/>
  <c r="AB229" i="17"/>
  <c r="AB231" i="17"/>
  <c r="AB233" i="17"/>
  <c r="AB235" i="17"/>
  <c r="AB237" i="17"/>
  <c r="AB239" i="17"/>
  <c r="AB241" i="17"/>
  <c r="AB243" i="17"/>
  <c r="AB245" i="17"/>
  <c r="AB247" i="17"/>
  <c r="AB249" i="17"/>
  <c r="AB251" i="17"/>
  <c r="AB253" i="17"/>
  <c r="AB255" i="17"/>
  <c r="AB257" i="17"/>
  <c r="AB259" i="17"/>
  <c r="AB261" i="17"/>
  <c r="AB263" i="17"/>
  <c r="AB265" i="17"/>
  <c r="AB220" i="7"/>
  <c r="X213" i="17"/>
  <c r="X215" i="17"/>
  <c r="X217" i="17"/>
  <c r="X219" i="17"/>
  <c r="X221" i="17"/>
  <c r="X223" i="17"/>
  <c r="X225" i="17"/>
  <c r="X227" i="17"/>
  <c r="X229" i="17"/>
  <c r="X231" i="17"/>
  <c r="X233" i="17"/>
  <c r="X235" i="17"/>
  <c r="X237" i="17"/>
  <c r="X239" i="17"/>
  <c r="X241" i="17"/>
  <c r="X243" i="17"/>
  <c r="X245" i="17"/>
  <c r="X247" i="17"/>
  <c r="X249" i="17"/>
  <c r="X251" i="17"/>
  <c r="X253" i="17"/>
  <c r="X255" i="17"/>
  <c r="X257" i="17"/>
  <c r="X259" i="17"/>
  <c r="X261" i="17"/>
  <c r="X263" i="17"/>
  <c r="X265" i="17"/>
  <c r="X220" i="7"/>
  <c r="T212" i="17"/>
  <c r="T214" i="17"/>
  <c r="T216" i="17"/>
  <c r="T218" i="17"/>
  <c r="T220" i="17"/>
  <c r="T222" i="17"/>
  <c r="T224" i="17"/>
  <c r="T226" i="17"/>
  <c r="T228" i="17"/>
  <c r="T230" i="17"/>
  <c r="T232" i="17"/>
  <c r="T234" i="17"/>
  <c r="T236" i="17"/>
  <c r="T238" i="17"/>
  <c r="T240" i="17"/>
  <c r="T242" i="17"/>
  <c r="T244" i="17"/>
  <c r="T246" i="17"/>
  <c r="T248" i="17"/>
  <c r="T250" i="17"/>
  <c r="T252" i="17"/>
  <c r="T254" i="17"/>
  <c r="T256" i="17"/>
  <c r="T258" i="17"/>
  <c r="T260" i="17"/>
  <c r="T262" i="17"/>
  <c r="T264" i="17"/>
  <c r="T266" i="17"/>
  <c r="T220" i="7"/>
  <c r="P212" i="17"/>
  <c r="P214" i="17"/>
  <c r="P216" i="17"/>
  <c r="P218" i="17"/>
  <c r="P220" i="17"/>
  <c r="P222" i="17"/>
  <c r="P224" i="17"/>
  <c r="P226" i="17"/>
  <c r="P228" i="17"/>
  <c r="P230" i="17"/>
  <c r="P232" i="17"/>
  <c r="P234" i="17"/>
  <c r="P236" i="17"/>
  <c r="P238" i="17"/>
  <c r="P240" i="17"/>
  <c r="P242" i="17"/>
  <c r="P244" i="17"/>
  <c r="P246" i="17"/>
  <c r="P248" i="17"/>
  <c r="P250" i="17"/>
  <c r="P252" i="17"/>
  <c r="P254" i="17"/>
  <c r="P256" i="17"/>
  <c r="P258" i="17"/>
  <c r="P260" i="17"/>
  <c r="P262" i="17"/>
  <c r="P264" i="17"/>
  <c r="P266" i="17"/>
  <c r="O220" i="7"/>
  <c r="K212" i="17"/>
  <c r="K214" i="17"/>
  <c r="K216" i="17"/>
  <c r="K218" i="17"/>
  <c r="K220" i="17"/>
  <c r="K222" i="17"/>
  <c r="K224" i="17"/>
  <c r="K226" i="17"/>
  <c r="K228" i="17"/>
  <c r="K230" i="17"/>
  <c r="K232" i="17"/>
  <c r="K234" i="17"/>
  <c r="K236" i="17"/>
  <c r="K238" i="17"/>
  <c r="K240" i="17"/>
  <c r="K242" i="17"/>
  <c r="K244" i="17"/>
  <c r="K246" i="17"/>
  <c r="K248" i="17"/>
  <c r="K250" i="17"/>
  <c r="K252" i="17"/>
  <c r="K254" i="17"/>
  <c r="K256" i="17"/>
  <c r="K258" i="17"/>
  <c r="K260" i="17"/>
  <c r="K262" i="17"/>
  <c r="K264" i="17"/>
  <c r="K266" i="17"/>
  <c r="F212" i="17"/>
  <c r="F214" i="17"/>
  <c r="F216" i="17"/>
  <c r="F218" i="17"/>
  <c r="F220" i="17"/>
  <c r="F222" i="17"/>
  <c r="F224" i="17"/>
  <c r="F226" i="17"/>
  <c r="F228" i="17"/>
  <c r="F230" i="17"/>
  <c r="F232" i="17"/>
  <c r="F234" i="17"/>
  <c r="F236" i="17"/>
  <c r="F238" i="17"/>
  <c r="F240" i="17"/>
  <c r="F242" i="17"/>
  <c r="F244" i="17"/>
  <c r="F246" i="17"/>
  <c r="F248" i="17"/>
  <c r="F250" i="17"/>
  <c r="F252" i="17"/>
  <c r="F254" i="17"/>
  <c r="F256" i="17"/>
  <c r="F258" i="17"/>
  <c r="F260" i="17"/>
  <c r="F262" i="17"/>
  <c r="F264" i="17"/>
  <c r="F266" i="17"/>
  <c r="O234" i="17"/>
  <c r="O245" i="17"/>
  <c r="O255" i="17"/>
  <c r="O266" i="17"/>
  <c r="O277" i="17"/>
  <c r="O287" i="17"/>
  <c r="O298" i="17"/>
  <c r="O309" i="17"/>
  <c r="O319" i="17"/>
  <c r="O330" i="17"/>
  <c r="O341" i="17"/>
  <c r="O351" i="17"/>
  <c r="O362" i="17"/>
  <c r="O373" i="17"/>
  <c r="O383" i="17"/>
  <c r="O394" i="17"/>
  <c r="O408" i="17"/>
  <c r="S220" i="7"/>
  <c r="O406" i="17"/>
  <c r="O400" i="17"/>
  <c r="O396" i="17"/>
  <c r="O392" i="17"/>
  <c r="O388" i="17"/>
  <c r="O384" i="17"/>
  <c r="O380" i="17"/>
  <c r="O376" i="17"/>
  <c r="O372" i="17"/>
  <c r="O368" i="17"/>
  <c r="O364" i="17"/>
  <c r="O360" i="17"/>
  <c r="O356" i="17"/>
  <c r="O352" i="17"/>
  <c r="O348" i="17"/>
  <c r="O344" i="17"/>
  <c r="O340" i="17"/>
  <c r="O336" i="17"/>
  <c r="O332" i="17"/>
  <c r="O328" i="17"/>
  <c r="O324" i="17"/>
  <c r="O320" i="17"/>
  <c r="O316" i="17"/>
  <c r="O312" i="17"/>
  <c r="O308" i="17"/>
  <c r="O304" i="17"/>
  <c r="O300" i="17"/>
  <c r="O296" i="17"/>
  <c r="O292" i="17"/>
  <c r="O288" i="17"/>
  <c r="O284" i="17"/>
  <c r="O280" i="17"/>
  <c r="O276" i="17"/>
  <c r="O272" i="17"/>
  <c r="O268" i="17"/>
  <c r="O264" i="17"/>
  <c r="O260" i="17"/>
  <c r="O256" i="17"/>
  <c r="O252" i="17"/>
  <c r="O248" i="17"/>
  <c r="O244" i="17"/>
  <c r="O240" i="17"/>
  <c r="O236" i="17"/>
  <c r="O232" i="17"/>
  <c r="O229" i="17"/>
  <c r="O225" i="17"/>
  <c r="O221" i="17"/>
  <c r="O217" i="17"/>
  <c r="O213" i="17"/>
  <c r="O199" i="17"/>
  <c r="O195" i="17"/>
  <c r="O191" i="17"/>
  <c r="O187" i="17"/>
  <c r="O183" i="17"/>
  <c r="O179" i="17"/>
  <c r="O175" i="17"/>
  <c r="O171" i="17"/>
  <c r="O167" i="17"/>
  <c r="O163" i="17"/>
  <c r="O159" i="17"/>
  <c r="O155" i="17"/>
  <c r="O151" i="17"/>
  <c r="O147" i="17"/>
  <c r="O143" i="17"/>
  <c r="O139" i="17"/>
  <c r="O135" i="17"/>
  <c r="O131" i="17"/>
  <c r="O127" i="17"/>
  <c r="O123" i="17"/>
  <c r="O119" i="17"/>
  <c r="O115" i="17"/>
  <c r="O111" i="17"/>
  <c r="O107" i="17"/>
  <c r="O103" i="17"/>
  <c r="O99" i="17"/>
  <c r="O95" i="17"/>
  <c r="O91" i="17"/>
  <c r="O87" i="17"/>
  <c r="O83" i="17"/>
  <c r="O79" i="17"/>
  <c r="O75" i="17"/>
  <c r="O71" i="17"/>
  <c r="O67" i="17"/>
  <c r="O63" i="17"/>
  <c r="O404" i="17"/>
  <c r="O398" i="17"/>
  <c r="O393" i="17"/>
  <c r="O387" i="17"/>
  <c r="O382" i="17"/>
  <c r="O377" i="17"/>
  <c r="O371" i="17"/>
  <c r="O366" i="17"/>
  <c r="O361" i="17"/>
  <c r="O355" i="17"/>
  <c r="O350" i="17"/>
  <c r="O345" i="17"/>
  <c r="O339" i="17"/>
  <c r="O334" i="17"/>
  <c r="O329" i="17"/>
  <c r="O323" i="17"/>
  <c r="O318" i="17"/>
  <c r="O313" i="17"/>
  <c r="O307" i="17"/>
  <c r="O302" i="17"/>
  <c r="O297" i="17"/>
  <c r="O291" i="17"/>
  <c r="O286" i="17"/>
  <c r="O281" i="17"/>
  <c r="O275" i="17"/>
  <c r="O270" i="17"/>
  <c r="O265" i="17"/>
  <c r="O259" i="17"/>
  <c r="O254" i="17"/>
  <c r="O249" i="17"/>
  <c r="O243" i="17"/>
  <c r="O238" i="17"/>
  <c r="O233" i="17"/>
  <c r="O228" i="17"/>
  <c r="O223" i="17"/>
  <c r="O218" i="17"/>
  <c r="O212" i="17"/>
  <c r="O197" i="17"/>
  <c r="O192" i="17"/>
  <c r="O186" i="17"/>
  <c r="O181" i="17"/>
  <c r="O176" i="17"/>
  <c r="O170" i="17"/>
  <c r="O165" i="17"/>
  <c r="O160" i="17"/>
  <c r="O154" i="17"/>
  <c r="O149" i="17"/>
  <c r="O144" i="17"/>
  <c r="O138" i="17"/>
  <c r="O133" i="17"/>
  <c r="O128" i="17"/>
  <c r="O122" i="17"/>
  <c r="O117" i="17"/>
  <c r="O112" i="17"/>
  <c r="O106" i="17"/>
  <c r="O101" i="17"/>
  <c r="O96" i="17"/>
  <c r="O90" i="17"/>
  <c r="O85" i="17"/>
  <c r="O80" i="17"/>
  <c r="O74" i="17"/>
  <c r="O69" i="17"/>
  <c r="O64" i="17"/>
  <c r="O59" i="17"/>
  <c r="O55" i="17"/>
  <c r="O51" i="17"/>
  <c r="O47" i="17"/>
  <c r="O43" i="17"/>
  <c r="O39" i="17"/>
  <c r="O33" i="17"/>
  <c r="O30" i="17"/>
  <c r="O27" i="17"/>
  <c r="O23" i="17"/>
  <c r="O17" i="17"/>
  <c r="O14" i="17"/>
  <c r="O11" i="17"/>
  <c r="O7" i="17"/>
  <c r="O402" i="17"/>
  <c r="O397" i="17"/>
  <c r="O391" i="17"/>
  <c r="O386" i="17"/>
  <c r="O381" i="17"/>
  <c r="O375" i="17"/>
  <c r="O370" i="17"/>
  <c r="O365" i="17"/>
  <c r="O359" i="17"/>
  <c r="O354" i="17"/>
  <c r="O349" i="17"/>
  <c r="O343" i="17"/>
  <c r="O338" i="17"/>
  <c r="O333" i="17"/>
  <c r="O327" i="17"/>
  <c r="O322" i="17"/>
  <c r="O317" i="17"/>
  <c r="O311" i="17"/>
  <c r="O306" i="17"/>
  <c r="O301" i="17"/>
  <c r="O295" i="17"/>
  <c r="O290" i="17"/>
  <c r="O285" i="17"/>
  <c r="O279" i="17"/>
  <c r="O274" i="17"/>
  <c r="O269" i="17"/>
  <c r="O263" i="17"/>
  <c r="O258" i="17"/>
  <c r="O253" i="17"/>
  <c r="O247" i="17"/>
  <c r="O242" i="17"/>
  <c r="O237" i="17"/>
  <c r="O227" i="17"/>
  <c r="O222" i="17"/>
  <c r="O216" i="17"/>
  <c r="O201" i="17"/>
  <c r="O196" i="17"/>
  <c r="O190" i="17"/>
  <c r="O185" i="17"/>
  <c r="O180" i="17"/>
  <c r="O174" i="17"/>
  <c r="O169" i="17"/>
  <c r="O164" i="17"/>
  <c r="O158" i="17"/>
  <c r="O153" i="17"/>
  <c r="O148" i="17"/>
  <c r="O142" i="17"/>
  <c r="O137" i="17"/>
  <c r="O132" i="17"/>
  <c r="O126" i="17"/>
  <c r="O121" i="17"/>
  <c r="O116" i="17"/>
  <c r="O110" i="17"/>
  <c r="O105" i="17"/>
  <c r="O100" i="17"/>
  <c r="O94" i="17"/>
  <c r="O89" i="17"/>
  <c r="O84" i="17"/>
  <c r="O78" i="17"/>
  <c r="O73" i="17"/>
  <c r="O68" i="17"/>
  <c r="O62" i="17"/>
  <c r="O58" i="17"/>
  <c r="O54" i="17"/>
  <c r="O50" i="17"/>
  <c r="O46" i="17"/>
  <c r="O42" i="17"/>
  <c r="O36" i="17"/>
  <c r="O32" i="17"/>
  <c r="O29" i="17"/>
  <c r="O26" i="17"/>
  <c r="O20" i="17"/>
  <c r="O16" i="17"/>
  <c r="O13" i="17"/>
  <c r="O10" i="17"/>
  <c r="O4" i="17"/>
  <c r="B218" i="17"/>
  <c r="B216" i="17"/>
  <c r="B214" i="17"/>
  <c r="B212" i="17"/>
  <c r="B200" i="17"/>
  <c r="B198" i="17"/>
  <c r="B196" i="17"/>
  <c r="B194" i="17"/>
  <c r="B192" i="17"/>
  <c r="B190" i="17"/>
  <c r="B188" i="17"/>
  <c r="A188" i="17" s="1"/>
  <c r="A188" i="1" s="1"/>
  <c r="B186" i="17"/>
  <c r="B184" i="17"/>
  <c r="B182" i="17"/>
  <c r="B180" i="17"/>
  <c r="B178" i="17"/>
  <c r="B176" i="17"/>
  <c r="B174" i="17"/>
  <c r="B172" i="17"/>
  <c r="B170" i="17"/>
  <c r="B168" i="17"/>
  <c r="B166" i="17"/>
  <c r="B164" i="17"/>
  <c r="B162" i="17"/>
  <c r="B160" i="17"/>
  <c r="B158" i="17"/>
  <c r="B156" i="17"/>
  <c r="B154" i="17"/>
  <c r="B152" i="17"/>
  <c r="B150" i="17"/>
  <c r="B148" i="17"/>
  <c r="B146" i="17"/>
  <c r="B144" i="17"/>
  <c r="B142" i="17"/>
  <c r="B140" i="17"/>
  <c r="B138" i="17"/>
  <c r="B136" i="17"/>
  <c r="B134" i="17"/>
  <c r="B132" i="17"/>
  <c r="B130" i="17"/>
  <c r="B128" i="17"/>
  <c r="B126" i="17"/>
  <c r="B124" i="17"/>
  <c r="B122" i="17"/>
  <c r="B120" i="17"/>
  <c r="B118" i="17"/>
  <c r="B116" i="17"/>
  <c r="B114" i="17"/>
  <c r="B112" i="17"/>
  <c r="B110" i="17"/>
  <c r="B108" i="17"/>
  <c r="B106" i="17"/>
  <c r="B104" i="17"/>
  <c r="B102" i="17"/>
  <c r="B100" i="17"/>
  <c r="B98" i="17"/>
  <c r="B96" i="17"/>
  <c r="B94" i="17"/>
  <c r="B92" i="17"/>
  <c r="B90" i="17"/>
  <c r="B88" i="17"/>
  <c r="B86" i="17"/>
  <c r="B84" i="17"/>
  <c r="B82" i="17"/>
  <c r="B80" i="17"/>
  <c r="B78" i="17"/>
  <c r="B76" i="17"/>
  <c r="B74" i="17"/>
  <c r="B72" i="17"/>
  <c r="B70" i="17"/>
  <c r="B68" i="17"/>
  <c r="B66" i="17"/>
  <c r="B64" i="17"/>
  <c r="B62" i="17"/>
  <c r="B60" i="17"/>
  <c r="B58" i="17"/>
  <c r="B56" i="17"/>
  <c r="B54" i="17"/>
  <c r="B52" i="17"/>
  <c r="A52" i="17" s="1"/>
  <c r="A52" i="1" s="1"/>
  <c r="B50" i="17"/>
  <c r="B48" i="17"/>
  <c r="B46" i="17"/>
  <c r="B44" i="17"/>
  <c r="B42" i="17"/>
  <c r="B40" i="17"/>
  <c r="B224" i="17"/>
  <c r="B226" i="17"/>
  <c r="B217" i="17"/>
  <c r="B215" i="17"/>
  <c r="B213" i="17"/>
  <c r="B201" i="17"/>
  <c r="B199" i="17"/>
  <c r="B197" i="17"/>
  <c r="B195" i="17"/>
  <c r="B193" i="17"/>
  <c r="B191" i="17"/>
  <c r="B189" i="17"/>
  <c r="B187" i="17"/>
  <c r="B185" i="17"/>
  <c r="B183" i="17"/>
  <c r="B181" i="17"/>
  <c r="B179" i="17"/>
  <c r="B177" i="17"/>
  <c r="B175" i="17"/>
  <c r="B173" i="17"/>
  <c r="B171" i="17"/>
  <c r="B169" i="17"/>
  <c r="B167" i="17"/>
  <c r="B165" i="17"/>
  <c r="B163" i="17"/>
  <c r="B161" i="17"/>
  <c r="B159" i="17"/>
  <c r="B157" i="17"/>
  <c r="B155" i="17"/>
  <c r="B153" i="17"/>
  <c r="B151" i="17"/>
  <c r="B149" i="17"/>
  <c r="B147" i="17"/>
  <c r="B145" i="17"/>
  <c r="B143" i="17"/>
  <c r="B141" i="17"/>
  <c r="B139" i="17"/>
  <c r="B137" i="17"/>
  <c r="B135" i="17"/>
  <c r="B133" i="17"/>
  <c r="B131" i="17"/>
  <c r="B129" i="17"/>
  <c r="B127" i="17"/>
  <c r="B125" i="17"/>
  <c r="B123" i="17"/>
  <c r="B121" i="17"/>
  <c r="B119" i="17"/>
  <c r="B117" i="17"/>
  <c r="B115" i="17"/>
  <c r="B113" i="17"/>
  <c r="B111" i="17"/>
  <c r="B109" i="17"/>
  <c r="B107" i="17"/>
  <c r="B105" i="17"/>
  <c r="B103" i="17"/>
  <c r="B101" i="17"/>
  <c r="B99" i="17"/>
  <c r="B97" i="17"/>
  <c r="B95" i="17"/>
  <c r="B93" i="17"/>
  <c r="B91" i="17"/>
  <c r="B89" i="17"/>
  <c r="B87" i="17"/>
  <c r="B85" i="17"/>
  <c r="B83" i="17"/>
  <c r="B81" i="17"/>
  <c r="B79" i="17"/>
  <c r="B77" i="17"/>
  <c r="B75" i="17"/>
  <c r="B73" i="17"/>
  <c r="B71" i="17"/>
  <c r="B69" i="17"/>
  <c r="B67" i="17"/>
  <c r="B65" i="17"/>
  <c r="B63" i="17"/>
  <c r="B61" i="17"/>
  <c r="B59" i="17"/>
  <c r="B57" i="17"/>
  <c r="B55" i="17"/>
  <c r="B53" i="17"/>
  <c r="B51" i="17"/>
  <c r="B49" i="17"/>
  <c r="B47" i="17"/>
  <c r="B45" i="17"/>
  <c r="B43" i="17"/>
  <c r="B41" i="17"/>
  <c r="B38" i="17"/>
  <c r="B36" i="17"/>
  <c r="B34" i="17"/>
  <c r="A34" i="17" s="1"/>
  <c r="A34" i="1" s="1"/>
  <c r="B32" i="17"/>
  <c r="B30" i="17"/>
  <c r="B28" i="17"/>
  <c r="B26" i="17"/>
  <c r="B24" i="17"/>
  <c r="B22" i="17"/>
  <c r="B20" i="17"/>
  <c r="B18" i="17"/>
  <c r="B16" i="17"/>
  <c r="B14" i="17"/>
  <c r="B12" i="17"/>
  <c r="B10" i="17"/>
  <c r="B8" i="17"/>
  <c r="B6" i="17"/>
  <c r="B4" i="17"/>
  <c r="B2" i="17"/>
  <c r="B3" i="17"/>
  <c r="B11" i="17"/>
  <c r="B19" i="17"/>
  <c r="B27" i="17"/>
  <c r="B35" i="17"/>
  <c r="B9" i="17"/>
  <c r="B17" i="17"/>
  <c r="B25" i="17"/>
  <c r="B33" i="17"/>
  <c r="AB2" i="12"/>
  <c r="AF2" i="12"/>
  <c r="AJ2" i="12"/>
  <c r="AN2" i="12"/>
  <c r="AR2" i="12"/>
  <c r="AV2" i="12"/>
  <c r="AZ2" i="12"/>
  <c r="BD2" i="12"/>
  <c r="BH2" i="12"/>
  <c r="BL2" i="12"/>
  <c r="BP2" i="12"/>
  <c r="BT2" i="12"/>
  <c r="BX2" i="12"/>
  <c r="CB2" i="12"/>
  <c r="CG2" i="12"/>
  <c r="AC2" i="12"/>
  <c r="AG2" i="12"/>
  <c r="AK2" i="12"/>
  <c r="AO2" i="12"/>
  <c r="AS2" i="12"/>
  <c r="AW2" i="12"/>
  <c r="BA2" i="12"/>
  <c r="BE2" i="12"/>
  <c r="BI2" i="12"/>
  <c r="BM2" i="12"/>
  <c r="BQ2" i="12"/>
  <c r="BU2" i="12"/>
  <c r="BY2" i="12"/>
  <c r="CC2" i="12"/>
  <c r="CH2" i="12"/>
  <c r="AD2" i="12"/>
  <c r="AH2" i="12"/>
  <c r="AL2" i="12"/>
  <c r="AP2" i="12"/>
  <c r="AT2" i="12"/>
  <c r="AX2" i="12"/>
  <c r="BB2" i="12"/>
  <c r="BF2" i="12"/>
  <c r="BJ2" i="12"/>
  <c r="BN2" i="12"/>
  <c r="BR2" i="12"/>
  <c r="BV2" i="12"/>
  <c r="BZ2" i="12"/>
  <c r="CE2" i="12"/>
  <c r="CI2" i="12"/>
  <c r="AE2" i="12"/>
  <c r="AI2" i="12"/>
  <c r="AM2" i="12"/>
  <c r="AQ2" i="12"/>
  <c r="AU2" i="12"/>
  <c r="AY2" i="12"/>
  <c r="BC2" i="12"/>
  <c r="BG2" i="12"/>
  <c r="BK2" i="12"/>
  <c r="BO2" i="12"/>
  <c r="BS2" i="12"/>
  <c r="BW2" i="12"/>
  <c r="CA2" i="12"/>
  <c r="CF2" i="12"/>
  <c r="AA2" i="12"/>
  <c r="G51" i="21"/>
  <c r="F51" i="21" s="1"/>
  <c r="G43" i="21"/>
  <c r="F43" i="21" s="1"/>
  <c r="G35" i="21"/>
  <c r="F35" i="21" s="1"/>
  <c r="G21" i="21"/>
  <c r="G19" i="21"/>
  <c r="F19" i="21" s="1"/>
  <c r="G17" i="21"/>
  <c r="F17" i="21" s="1"/>
  <c r="G15" i="21"/>
  <c r="F15" i="21" s="1"/>
  <c r="G7" i="21"/>
  <c r="G13" i="21"/>
  <c r="F13" i="21" s="1"/>
  <c r="G56" i="21"/>
  <c r="G8" i="21"/>
  <c r="F8" i="21" s="1"/>
  <c r="G53" i="21"/>
  <c r="F53" i="21" s="1"/>
  <c r="G45" i="21"/>
  <c r="F45" i="21" s="1"/>
  <c r="G37" i="21"/>
  <c r="F37" i="21" s="1"/>
  <c r="G25" i="21"/>
  <c r="G23" i="21"/>
  <c r="F23" i="21" s="1"/>
  <c r="G9" i="21"/>
  <c r="F9" i="21" s="1"/>
  <c r="B387" i="17"/>
  <c r="B381" i="17"/>
  <c r="B373" i="17"/>
  <c r="B371" i="17"/>
  <c r="B369" i="17"/>
  <c r="B367" i="17"/>
  <c r="B365" i="17"/>
  <c r="B363" i="17"/>
  <c r="B361" i="17"/>
  <c r="B359" i="17"/>
  <c r="B357" i="17"/>
  <c r="B355" i="17"/>
  <c r="B353" i="17"/>
  <c r="B351" i="17"/>
  <c r="B349" i="17"/>
  <c r="B347" i="17"/>
  <c r="B345" i="17"/>
  <c r="B343" i="17"/>
  <c r="B341" i="17"/>
  <c r="B339" i="17"/>
  <c r="B337" i="17"/>
  <c r="B335" i="17"/>
  <c r="B333" i="17"/>
  <c r="B331" i="17"/>
  <c r="B329" i="17"/>
  <c r="B327" i="17"/>
  <c r="B325" i="17"/>
  <c r="B323" i="17"/>
  <c r="B321" i="17"/>
  <c r="B319" i="17"/>
  <c r="B317" i="17"/>
  <c r="B315" i="17"/>
  <c r="B313" i="17"/>
  <c r="B311" i="17"/>
  <c r="B309" i="17"/>
  <c r="B307" i="17"/>
  <c r="B305" i="17"/>
  <c r="B303" i="17"/>
  <c r="B301" i="17"/>
  <c r="B299" i="17"/>
  <c r="B297" i="17"/>
  <c r="B295" i="17"/>
  <c r="B293" i="17"/>
  <c r="B291" i="17"/>
  <c r="B289" i="17"/>
  <c r="B287" i="17"/>
  <c r="B285" i="17"/>
  <c r="B283" i="17"/>
  <c r="B281" i="17"/>
  <c r="B279" i="17"/>
  <c r="B277" i="17"/>
  <c r="B275" i="17"/>
  <c r="B273" i="17"/>
  <c r="B271" i="17"/>
  <c r="B269" i="17"/>
  <c r="B267" i="17"/>
  <c r="B265" i="17"/>
  <c r="B263" i="17"/>
  <c r="B261" i="17"/>
  <c r="B259" i="17"/>
  <c r="B257" i="17"/>
  <c r="B255" i="17"/>
  <c r="B253" i="17"/>
  <c r="B251" i="17"/>
  <c r="B249" i="17"/>
  <c r="B247" i="17"/>
  <c r="B245" i="17"/>
  <c r="B243" i="17"/>
  <c r="B241" i="17"/>
  <c r="B239" i="17"/>
  <c r="B237" i="17"/>
  <c r="B235" i="17"/>
  <c r="B233" i="17"/>
  <c r="B231" i="17"/>
  <c r="B229" i="17"/>
  <c r="B227" i="17"/>
  <c r="B225" i="17"/>
  <c r="B223" i="17"/>
  <c r="B221" i="17"/>
  <c r="B219" i="17"/>
  <c r="B409" i="17"/>
  <c r="B405" i="17"/>
  <c r="B399" i="17"/>
  <c r="B393" i="17"/>
  <c r="B383" i="17"/>
  <c r="B401" i="17"/>
  <c r="B395" i="17"/>
  <c r="B374" i="17"/>
  <c r="B372" i="17"/>
  <c r="B370" i="17"/>
  <c r="B368" i="17"/>
  <c r="B366" i="17"/>
  <c r="B364" i="17"/>
  <c r="B362" i="17"/>
  <c r="B360" i="17"/>
  <c r="B358" i="17"/>
  <c r="B356" i="17"/>
  <c r="B354" i="17"/>
  <c r="B352" i="17"/>
  <c r="A352" i="17" s="1"/>
  <c r="H142" i="1" s="1"/>
  <c r="B350" i="17"/>
  <c r="B348" i="17"/>
  <c r="B346" i="17"/>
  <c r="B344" i="17"/>
  <c r="B342" i="17"/>
  <c r="B340" i="17"/>
  <c r="B338" i="17"/>
  <c r="B336" i="17"/>
  <c r="B334" i="17"/>
  <c r="B332" i="17"/>
  <c r="B330" i="17"/>
  <c r="B328" i="17"/>
  <c r="B326" i="17"/>
  <c r="B324" i="17"/>
  <c r="B322" i="17"/>
  <c r="B320" i="17"/>
  <c r="B318" i="17"/>
  <c r="B316" i="17"/>
  <c r="B314" i="17"/>
  <c r="A314" i="17" s="1"/>
  <c r="H104" i="1" s="1"/>
  <c r="B312" i="17"/>
  <c r="B310" i="17"/>
  <c r="B308" i="17"/>
  <c r="B306" i="17"/>
  <c r="B304" i="17"/>
  <c r="B302" i="17"/>
  <c r="B300" i="17"/>
  <c r="B298" i="17"/>
  <c r="B296" i="17"/>
  <c r="B294" i="17"/>
  <c r="B292" i="17"/>
  <c r="B290" i="17"/>
  <c r="B288" i="17"/>
  <c r="B286" i="17"/>
  <c r="B284" i="17"/>
  <c r="B282" i="17"/>
  <c r="B280" i="17"/>
  <c r="B278" i="17"/>
  <c r="B276" i="17"/>
  <c r="B274" i="17"/>
  <c r="B272" i="17"/>
  <c r="B270" i="17"/>
  <c r="B268" i="17"/>
  <c r="B266" i="17"/>
  <c r="B264" i="17"/>
  <c r="B262" i="17"/>
  <c r="B260" i="17"/>
  <c r="B258" i="17"/>
  <c r="B256" i="17"/>
  <c r="B254" i="17"/>
  <c r="B252" i="17"/>
  <c r="B250" i="17"/>
  <c r="B248" i="17"/>
  <c r="B246" i="17"/>
  <c r="B244" i="17"/>
  <c r="B242" i="17"/>
  <c r="B240" i="17"/>
  <c r="B238" i="17"/>
  <c r="B236" i="17"/>
  <c r="B234" i="17"/>
  <c r="B222" i="17"/>
  <c r="B230" i="17"/>
  <c r="B376" i="17"/>
  <c r="B379" i="17"/>
  <c r="B407" i="17"/>
  <c r="B220" i="17"/>
  <c r="B228" i="17"/>
  <c r="B403" i="17"/>
  <c r="B378" i="17"/>
  <c r="B380" i="17"/>
  <c r="B411" i="17"/>
  <c r="B382" i="17"/>
  <c r="A382" i="17" s="1"/>
  <c r="H172" i="1" s="1"/>
  <c r="B384" i="17"/>
  <c r="B386" i="17"/>
  <c r="B388" i="17"/>
  <c r="B390" i="17"/>
  <c r="B392" i="17"/>
  <c r="B394" i="17"/>
  <c r="B396" i="17"/>
  <c r="B391" i="17"/>
  <c r="B375" i="17"/>
  <c r="B377" i="17"/>
  <c r="B385" i="17"/>
  <c r="B398" i="17"/>
  <c r="B400" i="17"/>
  <c r="B389" i="17"/>
  <c r="B397" i="17"/>
  <c r="B408" i="17"/>
  <c r="B402" i="17"/>
  <c r="O403" i="17"/>
  <c r="B406" i="17"/>
  <c r="O407" i="17"/>
  <c r="B410" i="17"/>
  <c r="G102" i="21"/>
  <c r="G98" i="21"/>
  <c r="G94" i="21"/>
  <c r="G90" i="21"/>
  <c r="G86" i="21"/>
  <c r="G82" i="21"/>
  <c r="G78" i="21"/>
  <c r="G74" i="21"/>
  <c r="G70" i="21"/>
  <c r="G66" i="21"/>
  <c r="G62" i="21"/>
  <c r="G58" i="21"/>
  <c r="G54" i="21"/>
  <c r="G50" i="21"/>
  <c r="G46" i="21"/>
  <c r="G42" i="21"/>
  <c r="G38" i="21"/>
  <c r="G34" i="21"/>
  <c r="G30" i="21"/>
  <c r="G26" i="21"/>
  <c r="G22" i="21"/>
  <c r="G18" i="21"/>
  <c r="G14" i="21"/>
  <c r="G10" i="21"/>
  <c r="G6" i="21"/>
  <c r="B404" i="17"/>
  <c r="O405" i="17"/>
  <c r="O409" i="17"/>
  <c r="G128" i="21"/>
  <c r="G124" i="21"/>
  <c r="G120" i="21"/>
  <c r="G116" i="21"/>
  <c r="G112" i="21"/>
  <c r="G108" i="21"/>
  <c r="G104" i="21"/>
  <c r="G100" i="21"/>
  <c r="G96" i="21"/>
  <c r="G92" i="21"/>
  <c r="G88" i="21"/>
  <c r="G84" i="21"/>
  <c r="G80" i="21"/>
  <c r="G76" i="21"/>
  <c r="G72" i="21"/>
  <c r="G68" i="21"/>
  <c r="G64" i="21"/>
  <c r="G60" i="21"/>
  <c r="G52" i="21"/>
  <c r="G48" i="21"/>
  <c r="G44" i="21"/>
  <c r="G40" i="21"/>
  <c r="G36" i="21"/>
  <c r="G32" i="21"/>
  <c r="G28" i="21"/>
  <c r="G24" i="21"/>
  <c r="G20" i="21"/>
  <c r="G16" i="21"/>
  <c r="G12" i="21"/>
  <c r="O411" i="17"/>
  <c r="BU3" i="18" l="1"/>
  <c r="D66" i="23"/>
  <c r="BR3" i="7"/>
  <c r="BR208" i="7" s="1"/>
  <c r="H66" i="23" s="1"/>
  <c r="BR3" i="21"/>
  <c r="BW3" i="18"/>
  <c r="D68" i="23"/>
  <c r="BT3" i="7"/>
  <c r="BT208" i="7" s="1"/>
  <c r="H68" i="23" s="1"/>
  <c r="BT3" i="21"/>
  <c r="CB3" i="18"/>
  <c r="BZ3" i="7"/>
  <c r="BZ208" i="7" s="1"/>
  <c r="BZ3" i="21"/>
  <c r="BX3" i="18"/>
  <c r="D69" i="23"/>
  <c r="BU3" i="7"/>
  <c r="BU208" i="7" s="1"/>
  <c r="H69" i="23" s="1"/>
  <c r="BU3" i="21"/>
  <c r="CA3" i="7"/>
  <c r="CA208" i="7" s="1"/>
  <c r="CA3" i="21"/>
  <c r="BY3" i="18"/>
  <c r="D70" i="23"/>
  <c r="BV3" i="7"/>
  <c r="BV208" i="7" s="1"/>
  <c r="H70" i="23" s="1"/>
  <c r="BV3" i="21"/>
  <c r="BZ3" i="18"/>
  <c r="D71" i="23"/>
  <c r="BW3" i="7"/>
  <c r="BW208" i="7" s="1"/>
  <c r="H71" i="23" s="1"/>
  <c r="BW3" i="21"/>
  <c r="D73" i="23"/>
  <c r="BY3" i="7"/>
  <c r="BY208" i="7" s="1"/>
  <c r="H73" i="23" s="1"/>
  <c r="BY3" i="21"/>
  <c r="CA3" i="18"/>
  <c r="D72" i="23"/>
  <c r="BX3" i="7"/>
  <c r="BX208" i="7" s="1"/>
  <c r="H72" i="23" s="1"/>
  <c r="BX3" i="21"/>
  <c r="BV3" i="18"/>
  <c r="D67" i="23"/>
  <c r="BS3" i="7"/>
  <c r="BS208" i="7" s="1"/>
  <c r="H67" i="23" s="1"/>
  <c r="BS3" i="21"/>
  <c r="X3" i="18"/>
  <c r="W3" i="18"/>
  <c r="D65" i="23"/>
  <c r="BT3" i="18"/>
  <c r="BQ3" i="7"/>
  <c r="BQ208" i="7" s="1"/>
  <c r="H65" i="23" s="1"/>
  <c r="D10" i="23"/>
  <c r="Q3" i="18"/>
  <c r="D56" i="23"/>
  <c r="BK3" i="18"/>
  <c r="D29" i="23"/>
  <c r="AJ3" i="18"/>
  <c r="AT3" i="18"/>
  <c r="D39" i="23"/>
  <c r="A11" i="17"/>
  <c r="A11" i="1" s="1"/>
  <c r="B11" i="1" s="1"/>
  <c r="D22" i="23"/>
  <c r="AC3" i="18"/>
  <c r="D50" i="23"/>
  <c r="BE3" i="18"/>
  <c r="D36" i="23"/>
  <c r="AQ3" i="18"/>
  <c r="D54" i="23"/>
  <c r="BI3" i="18"/>
  <c r="D24" i="23"/>
  <c r="AE3" i="18"/>
  <c r="D42" i="23"/>
  <c r="AW3" i="18"/>
  <c r="D55" i="23"/>
  <c r="BJ3" i="18"/>
  <c r="D38" i="23"/>
  <c r="AS3" i="18"/>
  <c r="D61" i="23"/>
  <c r="BP3" i="18"/>
  <c r="D40" i="23"/>
  <c r="AU3" i="18"/>
  <c r="D64" i="23"/>
  <c r="BS3" i="18"/>
  <c r="D12" i="23"/>
  <c r="S3" i="18"/>
  <c r="D3" i="23"/>
  <c r="J3" i="18"/>
  <c r="D4" i="23"/>
  <c r="K3" i="18"/>
  <c r="D11" i="23"/>
  <c r="R3" i="18"/>
  <c r="D5" i="23"/>
  <c r="L3" i="18"/>
  <c r="D15" i="23"/>
  <c r="V3" i="18"/>
  <c r="D20" i="23"/>
  <c r="AA3" i="18"/>
  <c r="D60" i="23"/>
  <c r="BO3" i="18"/>
  <c r="D41" i="23"/>
  <c r="AV3" i="18"/>
  <c r="D63" i="23"/>
  <c r="BR3" i="18"/>
  <c r="D28" i="23"/>
  <c r="AI3" i="18"/>
  <c r="D46" i="23"/>
  <c r="BA3" i="18"/>
  <c r="D25" i="23"/>
  <c r="AF3" i="18"/>
  <c r="D43" i="23"/>
  <c r="AX3" i="18"/>
  <c r="D26" i="23"/>
  <c r="AG3" i="18"/>
  <c r="D44" i="23"/>
  <c r="AY3" i="18"/>
  <c r="D19" i="23"/>
  <c r="Z3" i="18"/>
  <c r="D2" i="23"/>
  <c r="I3" i="18"/>
  <c r="D8" i="23"/>
  <c r="O3" i="18"/>
  <c r="D13" i="23"/>
  <c r="T3" i="18"/>
  <c r="D7" i="23"/>
  <c r="N3" i="18"/>
  <c r="D23" i="23"/>
  <c r="AD3" i="18"/>
  <c r="D27" i="23"/>
  <c r="AH3" i="18"/>
  <c r="D45" i="23"/>
  <c r="AZ3" i="18"/>
  <c r="D58" i="23"/>
  <c r="BM3" i="18"/>
  <c r="D33" i="23"/>
  <c r="AN3" i="18"/>
  <c r="D51" i="23"/>
  <c r="BF3" i="18"/>
  <c r="D30" i="23"/>
  <c r="AK3" i="18"/>
  <c r="D47" i="23"/>
  <c r="BB3" i="18"/>
  <c r="D31" i="23"/>
  <c r="AL3" i="18"/>
  <c r="D48" i="23"/>
  <c r="BC3" i="18"/>
  <c r="D21" i="23"/>
  <c r="AB3" i="18"/>
  <c r="D9" i="23"/>
  <c r="P3" i="18"/>
  <c r="D14" i="23"/>
  <c r="U3" i="18"/>
  <c r="D18" i="23"/>
  <c r="Y3" i="18"/>
  <c r="D59" i="23"/>
  <c r="BN3" i="18"/>
  <c r="D32" i="23"/>
  <c r="AM3" i="18"/>
  <c r="D49" i="23"/>
  <c r="BD3" i="18"/>
  <c r="D57" i="23"/>
  <c r="BL3" i="18"/>
  <c r="D37" i="23"/>
  <c r="AR3" i="18"/>
  <c r="D62" i="23"/>
  <c r="BQ3" i="18"/>
  <c r="D34" i="23"/>
  <c r="AO3" i="18"/>
  <c r="D52" i="23"/>
  <c r="BG3" i="18"/>
  <c r="D35" i="23"/>
  <c r="AP3" i="18"/>
  <c r="D53" i="23"/>
  <c r="BH3" i="18"/>
  <c r="D6" i="23"/>
  <c r="M3" i="18"/>
  <c r="A394" i="17"/>
  <c r="H184" i="1" s="1"/>
  <c r="A377" i="17"/>
  <c r="H167" i="1" s="1"/>
  <c r="A380" i="17"/>
  <c r="H170" i="1" s="1"/>
  <c r="A407" i="17"/>
  <c r="H197" i="1" s="1"/>
  <c r="A229" i="17"/>
  <c r="H19" i="1" s="1"/>
  <c r="A341" i="17"/>
  <c r="H131" i="1" s="1"/>
  <c r="A365" i="17"/>
  <c r="H155" i="1" s="1"/>
  <c r="BF3" i="7"/>
  <c r="BP3" i="7"/>
  <c r="BP208" i="7" s="1"/>
  <c r="H64" i="23" s="1"/>
  <c r="BO3" i="7"/>
  <c r="Q3" i="7"/>
  <c r="AA3" i="7"/>
  <c r="C3" i="30" s="1"/>
  <c r="AU3" i="7"/>
  <c r="BH3" i="7"/>
  <c r="AJ3" i="7"/>
  <c r="BA3" i="7"/>
  <c r="AW3" i="7"/>
  <c r="AH3" i="7"/>
  <c r="J3" i="30" s="1"/>
  <c r="AX3" i="7"/>
  <c r="M3" i="7"/>
  <c r="R3" i="7"/>
  <c r="V3" i="7"/>
  <c r="BI3" i="7"/>
  <c r="AI3" i="7"/>
  <c r="AY3" i="7"/>
  <c r="BG3" i="7"/>
  <c r="BG208" i="7" s="1"/>
  <c r="H55" i="23" s="1"/>
  <c r="AN3" i="7"/>
  <c r="BL3" i="7"/>
  <c r="AK3" i="7"/>
  <c r="BB3" i="7"/>
  <c r="AL3" i="7"/>
  <c r="BC3" i="7"/>
  <c r="J3" i="7"/>
  <c r="G3" i="7"/>
  <c r="H3" i="7"/>
  <c r="N3" i="7"/>
  <c r="AZ3" i="7"/>
  <c r="AM3" i="7"/>
  <c r="BD3" i="7"/>
  <c r="AB3" i="7"/>
  <c r="AR3" i="7"/>
  <c r="BE3" i="7"/>
  <c r="AO3" i="7"/>
  <c r="Q3" i="30" s="1"/>
  <c r="BK3" i="7"/>
  <c r="AP3" i="7"/>
  <c r="BN3" i="7"/>
  <c r="P3" i="7"/>
  <c r="U3" i="7"/>
  <c r="O3" i="7"/>
  <c r="I3" i="7"/>
  <c r="X3" i="7"/>
  <c r="BJ3" i="7"/>
  <c r="AQ3" i="7"/>
  <c r="AQ208" i="7" s="1"/>
  <c r="H39" i="23" s="1"/>
  <c r="BM3" i="7"/>
  <c r="AV3" i="7"/>
  <c r="AS3" i="7"/>
  <c r="AT3" i="7"/>
  <c r="F3" i="7"/>
  <c r="T3" i="7"/>
  <c r="T208" i="7" s="1"/>
  <c r="H16" i="23" s="1"/>
  <c r="AS3" i="21"/>
  <c r="AZ3" i="21"/>
  <c r="BQ3" i="21"/>
  <c r="H136" i="21"/>
  <c r="H172" i="21"/>
  <c r="H200" i="21"/>
  <c r="H176" i="21"/>
  <c r="H25" i="21"/>
  <c r="A31" i="17"/>
  <c r="A31" i="1" s="1"/>
  <c r="C31" i="1" s="1"/>
  <c r="A309" i="17"/>
  <c r="H99" i="1" s="1"/>
  <c r="H21" i="21"/>
  <c r="H122" i="21"/>
  <c r="H138" i="21"/>
  <c r="H152" i="21"/>
  <c r="H188" i="21"/>
  <c r="H178" i="21"/>
  <c r="H132" i="21"/>
  <c r="H192" i="21"/>
  <c r="H164" i="21"/>
  <c r="A246" i="17"/>
  <c r="H36" i="1" s="1"/>
  <c r="A191" i="17"/>
  <c r="A191" i="1" s="1"/>
  <c r="C191" i="1" s="1"/>
  <c r="A217" i="17"/>
  <c r="H7" i="1" s="1"/>
  <c r="A284" i="17"/>
  <c r="H74" i="1" s="1"/>
  <c r="A30" i="17"/>
  <c r="A30" i="1" s="1"/>
  <c r="B30" i="1" s="1"/>
  <c r="A79" i="17"/>
  <c r="A79" i="1" s="1"/>
  <c r="C79" i="1" s="1"/>
  <c r="A127" i="17"/>
  <c r="A127" i="1" s="1"/>
  <c r="B127" i="1" s="1"/>
  <c r="A367" i="17"/>
  <c r="H157" i="1" s="1"/>
  <c r="A111" i="17"/>
  <c r="A111" i="1" s="1"/>
  <c r="C111" i="1" s="1"/>
  <c r="A13" i="17"/>
  <c r="A13" i="1" s="1"/>
  <c r="B13" i="1" s="1"/>
  <c r="A322" i="17"/>
  <c r="H112" i="1" s="1"/>
  <c r="CD4" i="7"/>
  <c r="CB4" i="7"/>
  <c r="CD82" i="7"/>
  <c r="G82" i="18" s="1"/>
  <c r="CB82" i="7"/>
  <c r="CD153" i="7"/>
  <c r="G153" i="18" s="1"/>
  <c r="CB153" i="7"/>
  <c r="CD164" i="7"/>
  <c r="G164" i="18" s="1"/>
  <c r="CB164" i="7"/>
  <c r="CB36" i="7"/>
  <c r="CD36" i="7"/>
  <c r="G36" i="18" s="1"/>
  <c r="CB151" i="7"/>
  <c r="CD151" i="7"/>
  <c r="G151" i="18" s="1"/>
  <c r="CB31" i="7"/>
  <c r="CD31" i="7"/>
  <c r="G31" i="18" s="1"/>
  <c r="CD106" i="7"/>
  <c r="G106" i="18" s="1"/>
  <c r="CB106" i="7"/>
  <c r="CD177" i="7"/>
  <c r="G177" i="18" s="1"/>
  <c r="CB177" i="7"/>
  <c r="CB188" i="7"/>
  <c r="CD188" i="7"/>
  <c r="G188" i="18" s="1"/>
  <c r="CB60" i="7"/>
  <c r="CD60" i="7"/>
  <c r="G60" i="18" s="1"/>
  <c r="CB175" i="7"/>
  <c r="CD175" i="7"/>
  <c r="G175" i="18" s="1"/>
  <c r="CB47" i="7"/>
  <c r="CD47" i="7"/>
  <c r="G47" i="18" s="1"/>
  <c r="CD130" i="7"/>
  <c r="G130" i="18" s="1"/>
  <c r="CB130" i="7"/>
  <c r="CD201" i="7"/>
  <c r="G201" i="18" s="1"/>
  <c r="CB201" i="7"/>
  <c r="CB73" i="7"/>
  <c r="CD73" i="7"/>
  <c r="G73" i="18" s="1"/>
  <c r="CB84" i="7"/>
  <c r="CD84" i="7"/>
  <c r="G84" i="18" s="1"/>
  <c r="CB13" i="7"/>
  <c r="CD13" i="7"/>
  <c r="G13" i="18" s="1"/>
  <c r="CD71" i="7"/>
  <c r="G71" i="18" s="1"/>
  <c r="CB71" i="7"/>
  <c r="CB186" i="7"/>
  <c r="CD186" i="7"/>
  <c r="G186" i="18" s="1"/>
  <c r="CD58" i="7"/>
  <c r="G58" i="18" s="1"/>
  <c r="CB58" i="7"/>
  <c r="CD129" i="7"/>
  <c r="G129" i="18" s="1"/>
  <c r="CB129" i="7"/>
  <c r="CB140" i="7"/>
  <c r="CD140" i="7"/>
  <c r="G140" i="18" s="1"/>
  <c r="CB12" i="7"/>
  <c r="CD12" i="7"/>
  <c r="G12" i="18" s="1"/>
  <c r="CB127" i="7"/>
  <c r="CD127" i="7"/>
  <c r="G127" i="18" s="1"/>
  <c r="CD7" i="7"/>
  <c r="G7" i="18" s="1"/>
  <c r="CB7" i="7"/>
  <c r="CB142" i="7"/>
  <c r="CD142" i="7"/>
  <c r="G142" i="18" s="1"/>
  <c r="CD78" i="7"/>
  <c r="G78" i="18" s="1"/>
  <c r="CB78" i="7"/>
  <c r="CB14" i="7"/>
  <c r="CD14" i="7"/>
  <c r="G14" i="18" s="1"/>
  <c r="CD149" i="7"/>
  <c r="G149" i="18" s="1"/>
  <c r="CB149" i="7"/>
  <c r="CD85" i="7"/>
  <c r="G85" i="18" s="1"/>
  <c r="CB85" i="7"/>
  <c r="CB160" i="7"/>
  <c r="CD160" i="7"/>
  <c r="G160" i="18" s="1"/>
  <c r="CB96" i="7"/>
  <c r="CD96" i="7"/>
  <c r="G96" i="18" s="1"/>
  <c r="CB32" i="7"/>
  <c r="CD32" i="7"/>
  <c r="G32" i="18" s="1"/>
  <c r="CB25" i="7"/>
  <c r="CD25" i="7"/>
  <c r="G25" i="18" s="1"/>
  <c r="CB147" i="7"/>
  <c r="CD147" i="7"/>
  <c r="G147" i="18" s="1"/>
  <c r="CD83" i="7"/>
  <c r="G83" i="18" s="1"/>
  <c r="CB83" i="7"/>
  <c r="CD27" i="7"/>
  <c r="G27" i="18" s="1"/>
  <c r="CB27" i="7"/>
  <c r="CD166" i="7"/>
  <c r="G166" i="18" s="1"/>
  <c r="CB166" i="7"/>
  <c r="CD102" i="7"/>
  <c r="G102" i="18" s="1"/>
  <c r="CB102" i="7"/>
  <c r="CD38" i="7"/>
  <c r="G38" i="18" s="1"/>
  <c r="CB38" i="7"/>
  <c r="CD173" i="7"/>
  <c r="G173" i="18" s="1"/>
  <c r="CB173" i="7"/>
  <c r="CB109" i="7"/>
  <c r="CD109" i="7"/>
  <c r="G109" i="18" s="1"/>
  <c r="CB184" i="7"/>
  <c r="CD184" i="7"/>
  <c r="G184" i="18" s="1"/>
  <c r="CB120" i="7"/>
  <c r="CD120" i="7"/>
  <c r="G120" i="18" s="1"/>
  <c r="CB56" i="7"/>
  <c r="CD56" i="7"/>
  <c r="G56" i="18" s="1"/>
  <c r="CB49" i="7"/>
  <c r="CD49" i="7"/>
  <c r="G49" i="18" s="1"/>
  <c r="CB171" i="7"/>
  <c r="CD171" i="7"/>
  <c r="G171" i="18" s="1"/>
  <c r="CB107" i="7"/>
  <c r="CD107" i="7"/>
  <c r="G107" i="18" s="1"/>
  <c r="CB43" i="7"/>
  <c r="CD43" i="7"/>
  <c r="G43" i="18" s="1"/>
  <c r="A280" i="17"/>
  <c r="H70" i="1" s="1"/>
  <c r="A8" i="17"/>
  <c r="A8" i="1" s="1"/>
  <c r="C8" i="1" s="1"/>
  <c r="CD178" i="7"/>
  <c r="G178" i="18" s="1"/>
  <c r="CB178" i="7"/>
  <c r="CD50" i="7"/>
  <c r="G50" i="18" s="1"/>
  <c r="CB50" i="7"/>
  <c r="CD121" i="7"/>
  <c r="G121" i="18" s="1"/>
  <c r="CB121" i="7"/>
  <c r="CD132" i="7"/>
  <c r="G132" i="18" s="1"/>
  <c r="CB132" i="7"/>
  <c r="CB203" i="7"/>
  <c r="CD203" i="7"/>
  <c r="G203" i="18" s="1"/>
  <c r="CB119" i="7"/>
  <c r="CD119" i="7"/>
  <c r="G119" i="18" s="1"/>
  <c r="CB202" i="7"/>
  <c r="CD202" i="7"/>
  <c r="G202" i="18" s="1"/>
  <c r="CD74" i="7"/>
  <c r="G74" i="18" s="1"/>
  <c r="CB74" i="7"/>
  <c r="CD145" i="7"/>
  <c r="G145" i="18" s="1"/>
  <c r="CB145" i="7"/>
  <c r="CB156" i="7"/>
  <c r="CD156" i="7"/>
  <c r="G156" i="18" s="1"/>
  <c r="CB28" i="7"/>
  <c r="CD28" i="7"/>
  <c r="G28" i="18" s="1"/>
  <c r="CB143" i="7"/>
  <c r="CD143" i="7"/>
  <c r="G143" i="18" s="1"/>
  <c r="CD23" i="7"/>
  <c r="G23" i="18" s="1"/>
  <c r="CB23" i="7"/>
  <c r="CD98" i="7"/>
  <c r="G98" i="18" s="1"/>
  <c r="CB98" i="7"/>
  <c r="CD169" i="7"/>
  <c r="G169" i="18" s="1"/>
  <c r="CB169" i="7"/>
  <c r="CD180" i="7"/>
  <c r="G180" i="18" s="1"/>
  <c r="CB180" i="7"/>
  <c r="CB52" i="7"/>
  <c r="CD52" i="7"/>
  <c r="G52" i="18" s="1"/>
  <c r="CB167" i="7"/>
  <c r="CD167" i="7"/>
  <c r="G167" i="18" s="1"/>
  <c r="CD39" i="7"/>
  <c r="CB39" i="7"/>
  <c r="CB154" i="7"/>
  <c r="CD154" i="7"/>
  <c r="G154" i="18" s="1"/>
  <c r="CD26" i="7"/>
  <c r="G26" i="18" s="1"/>
  <c r="CB26" i="7"/>
  <c r="CB97" i="7"/>
  <c r="CD97" i="7"/>
  <c r="G97" i="18" s="1"/>
  <c r="CB108" i="7"/>
  <c r="CD108" i="7"/>
  <c r="G108" i="18" s="1"/>
  <c r="CD37" i="7"/>
  <c r="G37" i="18" s="1"/>
  <c r="CB37" i="7"/>
  <c r="CB95" i="7"/>
  <c r="CD95" i="7"/>
  <c r="G95" i="18" s="1"/>
  <c r="CB190" i="7"/>
  <c r="CD190" i="7"/>
  <c r="G190" i="18" s="1"/>
  <c r="CB126" i="7"/>
  <c r="CD126" i="7"/>
  <c r="G126" i="18" s="1"/>
  <c r="CD62" i="7"/>
  <c r="G62" i="18" s="1"/>
  <c r="CB62" i="7"/>
  <c r="CD197" i="7"/>
  <c r="G197" i="18" s="1"/>
  <c r="CB197" i="7"/>
  <c r="CD133" i="7"/>
  <c r="G133" i="18" s="1"/>
  <c r="CB133" i="7"/>
  <c r="CD69" i="7"/>
  <c r="G69" i="18" s="1"/>
  <c r="CB69" i="7"/>
  <c r="CB144" i="7"/>
  <c r="CD144" i="7"/>
  <c r="G144" i="18" s="1"/>
  <c r="CB80" i="7"/>
  <c r="CD80" i="7"/>
  <c r="G80" i="18" s="1"/>
  <c r="CB16" i="7"/>
  <c r="CD16" i="7"/>
  <c r="G16" i="18" s="1"/>
  <c r="CB9" i="7"/>
  <c r="CD9" i="7"/>
  <c r="G9" i="18" s="1"/>
  <c r="CB131" i="7"/>
  <c r="CD131" i="7"/>
  <c r="G131" i="18" s="1"/>
  <c r="CD67" i="7"/>
  <c r="G67" i="18" s="1"/>
  <c r="CB67" i="7"/>
  <c r="CD11" i="7"/>
  <c r="G11" i="18" s="1"/>
  <c r="CB11" i="7"/>
  <c r="CD150" i="7"/>
  <c r="G150" i="18" s="1"/>
  <c r="CB150" i="7"/>
  <c r="CD86" i="7"/>
  <c r="G86" i="18" s="1"/>
  <c r="CB86" i="7"/>
  <c r="CD22" i="7"/>
  <c r="G22" i="18" s="1"/>
  <c r="CB22" i="7"/>
  <c r="CD157" i="7"/>
  <c r="G157" i="18" s="1"/>
  <c r="CB157" i="7"/>
  <c r="CB93" i="7"/>
  <c r="CD93" i="7"/>
  <c r="G93" i="18" s="1"/>
  <c r="CB168" i="7"/>
  <c r="CD168" i="7"/>
  <c r="G168" i="18" s="1"/>
  <c r="CB104" i="7"/>
  <c r="CD104" i="7"/>
  <c r="G104" i="18" s="1"/>
  <c r="CB40" i="7"/>
  <c r="CD40" i="7"/>
  <c r="G40" i="18" s="1"/>
  <c r="CB33" i="7"/>
  <c r="CD33" i="7"/>
  <c r="G33" i="18" s="1"/>
  <c r="CB155" i="7"/>
  <c r="CD155" i="7"/>
  <c r="G155" i="18" s="1"/>
  <c r="CB91" i="7"/>
  <c r="CD91" i="7"/>
  <c r="G91" i="18" s="1"/>
  <c r="CD35" i="7"/>
  <c r="G35" i="18" s="1"/>
  <c r="CB35" i="7"/>
  <c r="A142" i="17"/>
  <c r="A142" i="1" s="1"/>
  <c r="B142" i="1" s="1"/>
  <c r="CD146" i="7"/>
  <c r="G146" i="18" s="1"/>
  <c r="CB146" i="7"/>
  <c r="CD18" i="7"/>
  <c r="G18" i="18" s="1"/>
  <c r="CB18" i="7"/>
  <c r="CB89" i="7"/>
  <c r="CD89" i="7"/>
  <c r="G89" i="18" s="1"/>
  <c r="CB100" i="7"/>
  <c r="CD100" i="7"/>
  <c r="G100" i="18" s="1"/>
  <c r="CB29" i="7"/>
  <c r="CD29" i="7"/>
  <c r="G29" i="18" s="1"/>
  <c r="CD87" i="7"/>
  <c r="G87" i="18" s="1"/>
  <c r="CB87" i="7"/>
  <c r="CB170" i="7"/>
  <c r="CD170" i="7"/>
  <c r="G170" i="18" s="1"/>
  <c r="CD42" i="7"/>
  <c r="G42" i="18" s="1"/>
  <c r="CB42" i="7"/>
  <c r="CD113" i="7"/>
  <c r="G113" i="18" s="1"/>
  <c r="CB113" i="7"/>
  <c r="CB124" i="7"/>
  <c r="CD124" i="7"/>
  <c r="G124" i="18" s="1"/>
  <c r="CD53" i="7"/>
  <c r="G53" i="18" s="1"/>
  <c r="CB53" i="7"/>
  <c r="CD111" i="7"/>
  <c r="G111" i="18" s="1"/>
  <c r="CB111" i="7"/>
  <c r="CD194" i="7"/>
  <c r="G194" i="18" s="1"/>
  <c r="CB194" i="7"/>
  <c r="CD66" i="7"/>
  <c r="G66" i="18" s="1"/>
  <c r="CB66" i="7"/>
  <c r="CD137" i="7"/>
  <c r="G137" i="18" s="1"/>
  <c r="CB137" i="7"/>
  <c r="CD148" i="7"/>
  <c r="G148" i="18" s="1"/>
  <c r="CB148" i="7"/>
  <c r="CB20" i="7"/>
  <c r="CD20" i="7"/>
  <c r="G20" i="18" s="1"/>
  <c r="CB135" i="7"/>
  <c r="CD135" i="7"/>
  <c r="G135" i="18" s="1"/>
  <c r="CD15" i="7"/>
  <c r="G15" i="18" s="1"/>
  <c r="CB15" i="7"/>
  <c r="CB122" i="7"/>
  <c r="CD122" i="7"/>
  <c r="G122" i="18" s="1"/>
  <c r="CD193" i="7"/>
  <c r="G193" i="18" s="1"/>
  <c r="CB193" i="7"/>
  <c r="CB65" i="7"/>
  <c r="CD65" i="7"/>
  <c r="G65" i="18" s="1"/>
  <c r="CB76" i="7"/>
  <c r="CD76" i="7"/>
  <c r="G76" i="18" s="1"/>
  <c r="CB191" i="7"/>
  <c r="CD191" i="7"/>
  <c r="G191" i="18" s="1"/>
  <c r="CB63" i="7"/>
  <c r="CD63" i="7"/>
  <c r="G63" i="18" s="1"/>
  <c r="CB174" i="7"/>
  <c r="CD174" i="7"/>
  <c r="G174" i="18" s="1"/>
  <c r="CD110" i="7"/>
  <c r="G110" i="18" s="1"/>
  <c r="CB110" i="7"/>
  <c r="CD46" i="7"/>
  <c r="G46" i="18" s="1"/>
  <c r="CB46" i="7"/>
  <c r="CD181" i="7"/>
  <c r="G181" i="18" s="1"/>
  <c r="CB181" i="7"/>
  <c r="CD117" i="7"/>
  <c r="G117" i="18" s="1"/>
  <c r="CB117" i="7"/>
  <c r="CB192" i="7"/>
  <c r="CD192" i="7"/>
  <c r="G192" i="18" s="1"/>
  <c r="CB128" i="7"/>
  <c r="CD128" i="7"/>
  <c r="G128" i="18" s="1"/>
  <c r="CB64" i="7"/>
  <c r="CD64" i="7"/>
  <c r="G64" i="18" s="1"/>
  <c r="CB61" i="7"/>
  <c r="CD61" i="7"/>
  <c r="G61" i="18" s="1"/>
  <c r="CB179" i="7"/>
  <c r="CD179" i="7"/>
  <c r="G179" i="18" s="1"/>
  <c r="CD115" i="7"/>
  <c r="G115" i="18" s="1"/>
  <c r="CB115" i="7"/>
  <c r="CD51" i="7"/>
  <c r="G51" i="18" s="1"/>
  <c r="CB51" i="7"/>
  <c r="CD198" i="7"/>
  <c r="G198" i="18" s="1"/>
  <c r="CB198" i="7"/>
  <c r="CD134" i="7"/>
  <c r="G134" i="18" s="1"/>
  <c r="CB134" i="7"/>
  <c r="CD70" i="7"/>
  <c r="G70" i="18" s="1"/>
  <c r="CB70" i="7"/>
  <c r="CD6" i="7"/>
  <c r="G6" i="18" s="1"/>
  <c r="CB6" i="7"/>
  <c r="CD141" i="7"/>
  <c r="G141" i="18" s="1"/>
  <c r="CB141" i="7"/>
  <c r="CB77" i="7"/>
  <c r="CD77" i="7"/>
  <c r="G77" i="18" s="1"/>
  <c r="CB152" i="7"/>
  <c r="CD152" i="7"/>
  <c r="G152" i="18" s="1"/>
  <c r="CB88" i="7"/>
  <c r="CD88" i="7"/>
  <c r="G88" i="18" s="1"/>
  <c r="CB24" i="7"/>
  <c r="CD24" i="7"/>
  <c r="G24" i="18" s="1"/>
  <c r="CB17" i="7"/>
  <c r="CD17" i="7"/>
  <c r="G17" i="18" s="1"/>
  <c r="CB139" i="7"/>
  <c r="CD139" i="7"/>
  <c r="G139" i="18" s="1"/>
  <c r="CB75" i="7"/>
  <c r="CD75" i="7"/>
  <c r="G75" i="18" s="1"/>
  <c r="CD19" i="7"/>
  <c r="G19" i="18" s="1"/>
  <c r="CB19" i="7"/>
  <c r="A385" i="17"/>
  <c r="H175" i="1" s="1"/>
  <c r="A396" i="17"/>
  <c r="H186" i="1" s="1"/>
  <c r="A321" i="17"/>
  <c r="H111" i="1" s="1"/>
  <c r="A337" i="17"/>
  <c r="H127" i="1" s="1"/>
  <c r="CD114" i="7"/>
  <c r="G114" i="18" s="1"/>
  <c r="CB114" i="7"/>
  <c r="CD185" i="7"/>
  <c r="G185" i="18" s="1"/>
  <c r="CB185" i="7"/>
  <c r="CD196" i="7"/>
  <c r="G196" i="18" s="1"/>
  <c r="CB196" i="7"/>
  <c r="CB68" i="7"/>
  <c r="CD68" i="7"/>
  <c r="G68" i="18" s="1"/>
  <c r="CB183" i="7"/>
  <c r="CD183" i="7"/>
  <c r="G183" i="18" s="1"/>
  <c r="CD55" i="7"/>
  <c r="G55" i="18" s="1"/>
  <c r="CB55" i="7"/>
  <c r="CB138" i="7"/>
  <c r="CD138" i="7"/>
  <c r="G138" i="18" s="1"/>
  <c r="CD10" i="7"/>
  <c r="G10" i="18" s="1"/>
  <c r="CB10" i="7"/>
  <c r="CB81" i="7"/>
  <c r="CD81" i="7"/>
  <c r="G81" i="18" s="1"/>
  <c r="CB92" i="7"/>
  <c r="CD92" i="7"/>
  <c r="G92" i="18" s="1"/>
  <c r="CB21" i="7"/>
  <c r="CD21" i="7"/>
  <c r="G21" i="18" s="1"/>
  <c r="CB79" i="7"/>
  <c r="CD79" i="7"/>
  <c r="G79" i="18" s="1"/>
  <c r="CD162" i="7"/>
  <c r="G162" i="18" s="1"/>
  <c r="CB162" i="7"/>
  <c r="CD34" i="7"/>
  <c r="G34" i="18" s="1"/>
  <c r="CB34" i="7"/>
  <c r="CB105" i="7"/>
  <c r="CD105" i="7"/>
  <c r="G105" i="18" s="1"/>
  <c r="CB116" i="7"/>
  <c r="CD116" i="7"/>
  <c r="G116" i="18" s="1"/>
  <c r="CB45" i="7"/>
  <c r="CD45" i="7"/>
  <c r="G45" i="18" s="1"/>
  <c r="CB103" i="7"/>
  <c r="CD103" i="7"/>
  <c r="G103" i="18" s="1"/>
  <c r="CB5" i="7"/>
  <c r="CD5" i="7"/>
  <c r="G5" i="18" s="1"/>
  <c r="CD90" i="7"/>
  <c r="G90" i="18" s="1"/>
  <c r="CB90" i="7"/>
  <c r="CD161" i="7"/>
  <c r="G161" i="18" s="1"/>
  <c r="CB161" i="7"/>
  <c r="CB172" i="7"/>
  <c r="CD172" i="7"/>
  <c r="G172" i="18" s="1"/>
  <c r="CB44" i="7"/>
  <c r="CD44" i="7"/>
  <c r="G44" i="18" s="1"/>
  <c r="CB159" i="7"/>
  <c r="CD159" i="7"/>
  <c r="G159" i="18" s="1"/>
  <c r="CB199" i="7"/>
  <c r="CD199" i="7"/>
  <c r="G199" i="18" s="1"/>
  <c r="CB158" i="7"/>
  <c r="CD158" i="7"/>
  <c r="G158" i="18" s="1"/>
  <c r="CD94" i="7"/>
  <c r="G94" i="18" s="1"/>
  <c r="CB94" i="7"/>
  <c r="CB30" i="7"/>
  <c r="CD30" i="7"/>
  <c r="G30" i="18" s="1"/>
  <c r="CD165" i="7"/>
  <c r="G165" i="18" s="1"/>
  <c r="CB165" i="7"/>
  <c r="CD101" i="7"/>
  <c r="G101" i="18" s="1"/>
  <c r="CB101" i="7"/>
  <c r="CB176" i="7"/>
  <c r="CD176" i="7"/>
  <c r="G176" i="18" s="1"/>
  <c r="CB112" i="7"/>
  <c r="CD112" i="7"/>
  <c r="G112" i="18" s="1"/>
  <c r="CB48" i="7"/>
  <c r="CD48" i="7"/>
  <c r="G48" i="18" s="1"/>
  <c r="CB41" i="7"/>
  <c r="CD41" i="7"/>
  <c r="G41" i="18" s="1"/>
  <c r="CB163" i="7"/>
  <c r="CD163" i="7"/>
  <c r="G163" i="18" s="1"/>
  <c r="CD99" i="7"/>
  <c r="G99" i="18" s="1"/>
  <c r="CB99" i="7"/>
  <c r="CB57" i="7"/>
  <c r="CD57" i="7"/>
  <c r="G57" i="18" s="1"/>
  <c r="CD182" i="7"/>
  <c r="G182" i="18" s="1"/>
  <c r="CB182" i="7"/>
  <c r="CD118" i="7"/>
  <c r="G118" i="18" s="1"/>
  <c r="CB118" i="7"/>
  <c r="CD54" i="7"/>
  <c r="G54" i="18" s="1"/>
  <c r="CB54" i="7"/>
  <c r="CD189" i="7"/>
  <c r="G189" i="18" s="1"/>
  <c r="CB189" i="7"/>
  <c r="CD125" i="7"/>
  <c r="G125" i="18" s="1"/>
  <c r="CB125" i="7"/>
  <c r="CB200" i="7"/>
  <c r="CD200" i="7"/>
  <c r="G200" i="18" s="1"/>
  <c r="CB136" i="7"/>
  <c r="CD136" i="7"/>
  <c r="G136" i="18" s="1"/>
  <c r="CB72" i="7"/>
  <c r="CD72" i="7"/>
  <c r="G72" i="18" s="1"/>
  <c r="CB8" i="7"/>
  <c r="CD8" i="7"/>
  <c r="G8" i="18" s="1"/>
  <c r="CB187" i="7"/>
  <c r="CD187" i="7"/>
  <c r="G187" i="18" s="1"/>
  <c r="CB123" i="7"/>
  <c r="CD123" i="7"/>
  <c r="G123" i="18" s="1"/>
  <c r="CB59" i="7"/>
  <c r="CD59" i="7"/>
  <c r="G59" i="18" s="1"/>
  <c r="CB195" i="7"/>
  <c r="CD195" i="7"/>
  <c r="G195" i="18" s="1"/>
  <c r="H106" i="21"/>
  <c r="H140" i="21"/>
  <c r="H168" i="21"/>
  <c r="H142" i="21"/>
  <c r="H114" i="21"/>
  <c r="H148" i="21"/>
  <c r="H180" i="21"/>
  <c r="H134" i="21"/>
  <c r="H194" i="21"/>
  <c r="H56" i="21"/>
  <c r="H156" i="21"/>
  <c r="H170" i="21"/>
  <c r="H184" i="21"/>
  <c r="H158" i="21"/>
  <c r="H118" i="21"/>
  <c r="H150" i="21"/>
  <c r="H182" i="21"/>
  <c r="H196" i="21"/>
  <c r="H160" i="21"/>
  <c r="G39" i="18"/>
  <c r="F2" i="18"/>
  <c r="A244" i="17"/>
  <c r="H34" i="1" s="1"/>
  <c r="A2" i="17"/>
  <c r="A2" i="1" s="1"/>
  <c r="C2" i="1" s="1"/>
  <c r="A26" i="17"/>
  <c r="A26" i="1" s="1"/>
  <c r="C26" i="1" s="1"/>
  <c r="A155" i="17"/>
  <c r="A155" i="1" s="1"/>
  <c r="A46" i="17"/>
  <c r="A46" i="1" s="1"/>
  <c r="B46" i="1" s="1"/>
  <c r="A78" i="17"/>
  <c r="A78" i="1" s="1"/>
  <c r="A290" i="17"/>
  <c r="H80" i="1" s="1"/>
  <c r="A306" i="17"/>
  <c r="H96" i="1" s="1"/>
  <c r="A271" i="17"/>
  <c r="H61" i="1" s="1"/>
  <c r="A295" i="17"/>
  <c r="H85" i="1" s="1"/>
  <c r="A77" i="17"/>
  <c r="A77" i="1" s="1"/>
  <c r="C77" i="1" s="1"/>
  <c r="A5" i="17"/>
  <c r="A5" i="1" s="1"/>
  <c r="B5" i="1" s="1"/>
  <c r="A48" i="17"/>
  <c r="A48" i="1" s="1"/>
  <c r="C48" i="1" s="1"/>
  <c r="A230" i="17"/>
  <c r="H20" i="1" s="1"/>
  <c r="A101" i="17"/>
  <c r="A101" i="1" s="1"/>
  <c r="A128" i="17"/>
  <c r="A128" i="1" s="1"/>
  <c r="A255" i="17"/>
  <c r="H45" i="1" s="1"/>
  <c r="A181" i="17"/>
  <c r="A181" i="1" s="1"/>
  <c r="B181" i="1" s="1"/>
  <c r="A388" i="17"/>
  <c r="H178" i="1" s="1"/>
  <c r="A252" i="17"/>
  <c r="H42" i="1" s="1"/>
  <c r="A409" i="17"/>
  <c r="H199" i="1" s="1"/>
  <c r="A281" i="17"/>
  <c r="H71" i="1" s="1"/>
  <c r="A6" i="17"/>
  <c r="A6" i="1" s="1"/>
  <c r="B6" i="1" s="1"/>
  <c r="A103" i="17"/>
  <c r="A103" i="1" s="1"/>
  <c r="A66" i="17"/>
  <c r="A66" i="1" s="1"/>
  <c r="B66" i="1" s="1"/>
  <c r="A90" i="17"/>
  <c r="A90" i="1" s="1"/>
  <c r="A130" i="17"/>
  <c r="A130" i="1" s="1"/>
  <c r="A212" i="17"/>
  <c r="H2" i="1" s="1"/>
  <c r="A21" i="17"/>
  <c r="A21" i="1" s="1"/>
  <c r="B21" i="1" s="1"/>
  <c r="A20" i="17"/>
  <c r="A20" i="1" s="1"/>
  <c r="C20" i="1" s="1"/>
  <c r="A109" i="17"/>
  <c r="A109" i="1" s="1"/>
  <c r="A165" i="17"/>
  <c r="A165" i="1" s="1"/>
  <c r="A200" i="17"/>
  <c r="A200" i="1" s="1"/>
  <c r="C200" i="1" s="1"/>
  <c r="A278" i="17"/>
  <c r="H68" i="1" s="1"/>
  <c r="A323" i="17"/>
  <c r="H113" i="1" s="1"/>
  <c r="A339" i="17"/>
  <c r="H129" i="1" s="1"/>
  <c r="A355" i="17"/>
  <c r="H145" i="1" s="1"/>
  <c r="A145" i="17"/>
  <c r="A145" i="1" s="1"/>
  <c r="A161" i="17"/>
  <c r="A161" i="1" s="1"/>
  <c r="A256" i="17"/>
  <c r="H46" i="1" s="1"/>
  <c r="A25" i="17"/>
  <c r="A25" i="1" s="1"/>
  <c r="B25" i="1" s="1"/>
  <c r="A358" i="17"/>
  <c r="H148" i="1" s="1"/>
  <c r="A169" i="17"/>
  <c r="A169" i="1" s="1"/>
  <c r="B169" i="1" s="1"/>
  <c r="A140" i="17"/>
  <c r="A140" i="1" s="1"/>
  <c r="A272" i="17"/>
  <c r="H62" i="1" s="1"/>
  <c r="A257" i="17"/>
  <c r="H47" i="1" s="1"/>
  <c r="A58" i="17"/>
  <c r="A58" i="1" s="1"/>
  <c r="C58" i="1" s="1"/>
  <c r="A82" i="17"/>
  <c r="A82" i="1" s="1"/>
  <c r="A241" i="17"/>
  <c r="H31" i="1" s="1"/>
  <c r="A297" i="17"/>
  <c r="H87" i="1" s="1"/>
  <c r="A14" i="17"/>
  <c r="A14" i="1" s="1"/>
  <c r="B14" i="1" s="1"/>
  <c r="A71" i="17"/>
  <c r="A71" i="1" s="1"/>
  <c r="A159" i="17"/>
  <c r="A159" i="1" s="1"/>
  <c r="A42" i="17"/>
  <c r="A42" i="1" s="1"/>
  <c r="B42" i="1" s="1"/>
  <c r="A106" i="17"/>
  <c r="A106" i="1" s="1"/>
  <c r="A114" i="17"/>
  <c r="A114" i="1" s="1"/>
  <c r="A178" i="17"/>
  <c r="A178" i="1" s="1"/>
  <c r="A194" i="17"/>
  <c r="A194" i="1" s="1"/>
  <c r="C194" i="1" s="1"/>
  <c r="A294" i="17"/>
  <c r="H84" i="1" s="1"/>
  <c r="A342" i="17"/>
  <c r="H132" i="1" s="1"/>
  <c r="A227" i="17"/>
  <c r="H17" i="1" s="1"/>
  <c r="A307" i="17"/>
  <c r="H97" i="1" s="1"/>
  <c r="A33" i="17"/>
  <c r="A33" i="1" s="1"/>
  <c r="C33" i="1" s="1"/>
  <c r="A41" i="17"/>
  <c r="A41" i="1" s="1"/>
  <c r="C41" i="1" s="1"/>
  <c r="A113" i="17"/>
  <c r="A113" i="1" s="1"/>
  <c r="A148" i="17"/>
  <c r="A148" i="1" s="1"/>
  <c r="A406" i="17"/>
  <c r="H196" i="1" s="1"/>
  <c r="A397" i="17"/>
  <c r="H187" i="1" s="1"/>
  <c r="A268" i="17"/>
  <c r="H58" i="1" s="1"/>
  <c r="A300" i="17"/>
  <c r="H90" i="1" s="1"/>
  <c r="A372" i="17"/>
  <c r="H162" i="1" s="1"/>
  <c r="A265" i="17"/>
  <c r="H55" i="1" s="1"/>
  <c r="A361" i="17"/>
  <c r="H151" i="1" s="1"/>
  <c r="A63" i="17"/>
  <c r="A63" i="1" s="1"/>
  <c r="A175" i="17"/>
  <c r="A175" i="1" s="1"/>
  <c r="A50" i="17"/>
  <c r="A50" i="1" s="1"/>
  <c r="B50" i="1" s="1"/>
  <c r="A154" i="17"/>
  <c r="A154" i="1" s="1"/>
  <c r="A386" i="17"/>
  <c r="H176" i="1" s="1"/>
  <c r="A262" i="17"/>
  <c r="H52" i="1" s="1"/>
  <c r="A286" i="17"/>
  <c r="H76" i="1" s="1"/>
  <c r="A334" i="17"/>
  <c r="H124" i="1" s="1"/>
  <c r="A374" i="17"/>
  <c r="H164" i="1" s="1"/>
  <c r="A267" i="17"/>
  <c r="H57" i="1" s="1"/>
  <c r="A331" i="17"/>
  <c r="H121" i="1" s="1"/>
  <c r="A347" i="17"/>
  <c r="H137" i="1" s="1"/>
  <c r="A371" i="17"/>
  <c r="H161" i="1" s="1"/>
  <c r="A24" i="17"/>
  <c r="A24" i="1" s="1"/>
  <c r="C24" i="1" s="1"/>
  <c r="A49" i="17"/>
  <c r="A49" i="1" s="1"/>
  <c r="C49" i="1" s="1"/>
  <c r="A73" i="17"/>
  <c r="A73" i="1" s="1"/>
  <c r="B73" i="1" s="1"/>
  <c r="A81" i="17"/>
  <c r="A81" i="1" s="1"/>
  <c r="B81" i="1" s="1"/>
  <c r="A137" i="17"/>
  <c r="A137" i="1" s="1"/>
  <c r="B137" i="1" s="1"/>
  <c r="A177" i="17"/>
  <c r="A177" i="1" s="1"/>
  <c r="A193" i="17"/>
  <c r="A193" i="1" s="1"/>
  <c r="A201" i="17"/>
  <c r="A201" i="1" s="1"/>
  <c r="A60" i="17"/>
  <c r="A60" i="1" s="1"/>
  <c r="C60" i="1" s="1"/>
  <c r="A84" i="17"/>
  <c r="A84" i="1" s="1"/>
  <c r="A108" i="17"/>
  <c r="A108" i="1" s="1"/>
  <c r="A132" i="17"/>
  <c r="A132" i="1" s="1"/>
  <c r="A172" i="17"/>
  <c r="A172" i="1" s="1"/>
  <c r="A196" i="17"/>
  <c r="A196" i="1" s="1"/>
  <c r="A39" i="17"/>
  <c r="A39" i="1" s="1"/>
  <c r="C39" i="1" s="1"/>
  <c r="A308" i="17"/>
  <c r="H98" i="1" s="1"/>
  <c r="A273" i="17"/>
  <c r="H63" i="1" s="1"/>
  <c r="A289" i="17"/>
  <c r="H79" i="1" s="1"/>
  <c r="A345" i="17"/>
  <c r="H135" i="1" s="1"/>
  <c r="A38" i="17"/>
  <c r="A38" i="1" s="1"/>
  <c r="C38" i="1" s="1"/>
  <c r="A87" i="17"/>
  <c r="A87" i="1" s="1"/>
  <c r="A95" i="17"/>
  <c r="A95" i="1" s="1"/>
  <c r="A138" i="17"/>
  <c r="A138" i="1" s="1"/>
  <c r="C138" i="1" s="1"/>
  <c r="A23" i="17"/>
  <c r="A23" i="1" s="1"/>
  <c r="C23" i="1" s="1"/>
  <c r="A410" i="17"/>
  <c r="H200" i="1" s="1"/>
  <c r="A400" i="17"/>
  <c r="H190" i="1" s="1"/>
  <c r="A378" i="17"/>
  <c r="H168" i="1" s="1"/>
  <c r="A253" i="17"/>
  <c r="H43" i="1" s="1"/>
  <c r="A269" i="17"/>
  <c r="H59" i="1" s="1"/>
  <c r="A325" i="17"/>
  <c r="H115" i="1" s="1"/>
  <c r="A333" i="17"/>
  <c r="H123" i="1" s="1"/>
  <c r="A43" i="17"/>
  <c r="A43" i="1" s="1"/>
  <c r="B43" i="1" s="1"/>
  <c r="A67" i="17"/>
  <c r="A67" i="1" s="1"/>
  <c r="A115" i="17"/>
  <c r="A115" i="1" s="1"/>
  <c r="A54" i="17"/>
  <c r="A54" i="1" s="1"/>
  <c r="B54" i="1" s="1"/>
  <c r="A70" i="17"/>
  <c r="A70" i="1" s="1"/>
  <c r="A150" i="17"/>
  <c r="A150" i="1" s="1"/>
  <c r="A182" i="17"/>
  <c r="A182" i="1" s="1"/>
  <c r="C182" i="1" s="1"/>
  <c r="A376" i="17"/>
  <c r="H166" i="1" s="1"/>
  <c r="A276" i="17"/>
  <c r="H66" i="1" s="1"/>
  <c r="A292" i="17"/>
  <c r="H82" i="1" s="1"/>
  <c r="A316" i="17"/>
  <c r="H106" i="1" s="1"/>
  <c r="A348" i="17"/>
  <c r="H138" i="1" s="1"/>
  <c r="A305" i="17"/>
  <c r="H95" i="1" s="1"/>
  <c r="A329" i="17"/>
  <c r="H119" i="1" s="1"/>
  <c r="A387" i="17"/>
  <c r="H177" i="1" s="1"/>
  <c r="A47" i="17"/>
  <c r="A47" i="1" s="1"/>
  <c r="B47" i="1" s="1"/>
  <c r="A55" i="17"/>
  <c r="A55" i="1" s="1"/>
  <c r="C55" i="1" s="1"/>
  <c r="A167" i="17"/>
  <c r="A167" i="1" s="1"/>
  <c r="A183" i="17"/>
  <c r="A183" i="1" s="1"/>
  <c r="B183" i="1" s="1"/>
  <c r="A74" i="17"/>
  <c r="A74" i="1" s="1"/>
  <c r="A186" i="17"/>
  <c r="A186" i="1" s="1"/>
  <c r="B186" i="1" s="1"/>
  <c r="A411" i="17"/>
  <c r="H201" i="1" s="1"/>
  <c r="A383" i="17"/>
  <c r="H173" i="1" s="1"/>
  <c r="A9" i="17"/>
  <c r="A9" i="1" s="1"/>
  <c r="B9" i="1" s="1"/>
  <c r="A151" i="17"/>
  <c r="A151" i="1" s="1"/>
  <c r="A199" i="17"/>
  <c r="A199" i="1" s="1"/>
  <c r="A170" i="17"/>
  <c r="A170" i="1" s="1"/>
  <c r="A389" i="17"/>
  <c r="H179" i="1" s="1"/>
  <c r="A310" i="17"/>
  <c r="H100" i="1" s="1"/>
  <c r="A318" i="17"/>
  <c r="H108" i="1" s="1"/>
  <c r="A350" i="17"/>
  <c r="H140" i="1" s="1"/>
  <c r="A275" i="17"/>
  <c r="H65" i="1" s="1"/>
  <c r="A291" i="17"/>
  <c r="H81" i="1" s="1"/>
  <c r="A315" i="17"/>
  <c r="H105" i="1" s="1"/>
  <c r="A65" i="17"/>
  <c r="A65" i="1" s="1"/>
  <c r="A89" i="17"/>
  <c r="A89" i="1" s="1"/>
  <c r="A97" i="17"/>
  <c r="A97" i="1" s="1"/>
  <c r="A105" i="17"/>
  <c r="A105" i="1" s="1"/>
  <c r="A121" i="17"/>
  <c r="A121" i="1" s="1"/>
  <c r="A129" i="17"/>
  <c r="A129" i="1" s="1"/>
  <c r="A185" i="17"/>
  <c r="A185" i="1" s="1"/>
  <c r="A226" i="17"/>
  <c r="H16" i="1" s="1"/>
  <c r="A44" i="17"/>
  <c r="A44" i="1" s="1"/>
  <c r="C44" i="1" s="1"/>
  <c r="A116" i="17"/>
  <c r="A116" i="1" s="1"/>
  <c r="A379" i="17"/>
  <c r="H169" i="1" s="1"/>
  <c r="A274" i="17"/>
  <c r="H64" i="1" s="1"/>
  <c r="A282" i="17"/>
  <c r="H72" i="1" s="1"/>
  <c r="A405" i="17"/>
  <c r="H195" i="1" s="1"/>
  <c r="A223" i="17"/>
  <c r="H13" i="1" s="1"/>
  <c r="A319" i="17"/>
  <c r="H109" i="1" s="1"/>
  <c r="A335" i="17"/>
  <c r="H125" i="1" s="1"/>
  <c r="A359" i="17"/>
  <c r="H149" i="1" s="1"/>
  <c r="A53" i="17"/>
  <c r="A53" i="1" s="1"/>
  <c r="C53" i="1" s="1"/>
  <c r="A133" i="17"/>
  <c r="A133" i="1" s="1"/>
  <c r="A215" i="17"/>
  <c r="H5" i="1" s="1"/>
  <c r="A40" i="17"/>
  <c r="A40" i="1" s="1"/>
  <c r="C40" i="1" s="1"/>
  <c r="A64" i="17"/>
  <c r="A64" i="1" s="1"/>
  <c r="A72" i="17"/>
  <c r="A72" i="1" s="1"/>
  <c r="A96" i="17"/>
  <c r="A96" i="1" s="1"/>
  <c r="C96" i="1" s="1"/>
  <c r="A112" i="17"/>
  <c r="A112" i="1" s="1"/>
  <c r="A120" i="17"/>
  <c r="A120" i="1" s="1"/>
  <c r="A144" i="17"/>
  <c r="A144" i="1" s="1"/>
  <c r="A176" i="17"/>
  <c r="A176" i="1" s="1"/>
  <c r="A7" i="17"/>
  <c r="A7" i="1" s="1"/>
  <c r="C7" i="1" s="1"/>
  <c r="A233" i="17"/>
  <c r="H23" i="1" s="1"/>
  <c r="A220" i="17"/>
  <c r="H10" i="1" s="1"/>
  <c r="A238" i="17"/>
  <c r="H28" i="1" s="1"/>
  <c r="A270" i="17"/>
  <c r="H60" i="1" s="1"/>
  <c r="A219" i="17"/>
  <c r="H9" i="1" s="1"/>
  <c r="A243" i="17"/>
  <c r="H33" i="1" s="1"/>
  <c r="A251" i="17"/>
  <c r="H41" i="1" s="1"/>
  <c r="A214" i="17"/>
  <c r="H4" i="1" s="1"/>
  <c r="A237" i="17"/>
  <c r="H27" i="1" s="1"/>
  <c r="A216" i="17"/>
  <c r="H6" i="1" s="1"/>
  <c r="A228" i="17"/>
  <c r="H18" i="1" s="1"/>
  <c r="A236" i="17"/>
  <c r="H26" i="1" s="1"/>
  <c r="A225" i="17"/>
  <c r="H15" i="1" s="1"/>
  <c r="A402" i="17"/>
  <c r="H192" i="1" s="1"/>
  <c r="A375" i="17"/>
  <c r="H165" i="1" s="1"/>
  <c r="A392" i="17"/>
  <c r="H182" i="1" s="1"/>
  <c r="A384" i="17"/>
  <c r="H174" i="1" s="1"/>
  <c r="A312" i="17"/>
  <c r="H102" i="1" s="1"/>
  <c r="A368" i="17"/>
  <c r="H158" i="1" s="1"/>
  <c r="A395" i="17"/>
  <c r="H185" i="1" s="1"/>
  <c r="A221" i="17"/>
  <c r="H11" i="1" s="1"/>
  <c r="A245" i="17"/>
  <c r="H35" i="1" s="1"/>
  <c r="A261" i="17"/>
  <c r="H51" i="1" s="1"/>
  <c r="A277" i="17"/>
  <c r="H67" i="1" s="1"/>
  <c r="A285" i="17"/>
  <c r="H75" i="1" s="1"/>
  <c r="A317" i="17"/>
  <c r="H107" i="1" s="1"/>
  <c r="A349" i="17"/>
  <c r="H139" i="1" s="1"/>
  <c r="A357" i="17"/>
  <c r="H147" i="1" s="1"/>
  <c r="A373" i="17"/>
  <c r="H163" i="1" s="1"/>
  <c r="A10" i="17"/>
  <c r="A10" i="1" s="1"/>
  <c r="B10" i="1" s="1"/>
  <c r="A18" i="17"/>
  <c r="A18" i="1" s="1"/>
  <c r="B18" i="1" s="1"/>
  <c r="A59" i="17"/>
  <c r="A59" i="1" s="1"/>
  <c r="A91" i="17"/>
  <c r="A91" i="1" s="1"/>
  <c r="A107" i="17"/>
  <c r="A107" i="1" s="1"/>
  <c r="A123" i="17"/>
  <c r="A123" i="1" s="1"/>
  <c r="A131" i="17"/>
  <c r="A131" i="1" s="1"/>
  <c r="A147" i="17"/>
  <c r="A147" i="1" s="1"/>
  <c r="A163" i="17"/>
  <c r="A163" i="1" s="1"/>
  <c r="A171" i="17"/>
  <c r="A171" i="1" s="1"/>
  <c r="A187" i="17"/>
  <c r="A187" i="1" s="1"/>
  <c r="B187" i="1" s="1"/>
  <c r="A195" i="17"/>
  <c r="A195" i="1" s="1"/>
  <c r="A213" i="17"/>
  <c r="H3" i="1" s="1"/>
  <c r="A86" i="17"/>
  <c r="A86" i="1" s="1"/>
  <c r="A94" i="17"/>
  <c r="A94" i="1" s="1"/>
  <c r="A118" i="17"/>
  <c r="A118" i="1" s="1"/>
  <c r="A134" i="17"/>
  <c r="A134" i="1" s="1"/>
  <c r="A158" i="17"/>
  <c r="A158" i="1" s="1"/>
  <c r="A166" i="17"/>
  <c r="A166" i="1" s="1"/>
  <c r="A174" i="17"/>
  <c r="A174" i="1" s="1"/>
  <c r="A190" i="17"/>
  <c r="A190" i="1" s="1"/>
  <c r="A198" i="17"/>
  <c r="A198" i="1" s="1"/>
  <c r="A254" i="17"/>
  <c r="H44" i="1" s="1"/>
  <c r="A302" i="17"/>
  <c r="H92" i="1" s="1"/>
  <c r="A366" i="17"/>
  <c r="H156" i="1" s="1"/>
  <c r="A393" i="17"/>
  <c r="H183" i="1" s="1"/>
  <c r="A259" i="17"/>
  <c r="H49" i="1" s="1"/>
  <c r="A283" i="17"/>
  <c r="H73" i="1" s="1"/>
  <c r="A299" i="17"/>
  <c r="H89" i="1" s="1"/>
  <c r="A363" i="17"/>
  <c r="H153" i="1" s="1"/>
  <c r="A3" i="17"/>
  <c r="A3" i="1" s="1"/>
  <c r="B3" i="1" s="1"/>
  <c r="A16" i="17"/>
  <c r="A16" i="1" s="1"/>
  <c r="C16" i="1" s="1"/>
  <c r="A32" i="17"/>
  <c r="A32" i="1" s="1"/>
  <c r="B32" i="1" s="1"/>
  <c r="A68" i="17"/>
  <c r="A68" i="1" s="1"/>
  <c r="B68" i="1" s="1"/>
  <c r="A100" i="17"/>
  <c r="A100" i="1" s="1"/>
  <c r="A398" i="17"/>
  <c r="H188" i="1" s="1"/>
  <c r="A403" i="17"/>
  <c r="H193" i="1" s="1"/>
  <c r="A242" i="17"/>
  <c r="H32" i="1" s="1"/>
  <c r="A250" i="17"/>
  <c r="H40" i="1" s="1"/>
  <c r="A258" i="17"/>
  <c r="H48" i="1" s="1"/>
  <c r="A266" i="17"/>
  <c r="H56" i="1" s="1"/>
  <c r="A298" i="17"/>
  <c r="H88" i="1" s="1"/>
  <c r="A330" i="17"/>
  <c r="H120" i="1" s="1"/>
  <c r="A338" i="17"/>
  <c r="H128" i="1" s="1"/>
  <c r="A346" i="17"/>
  <c r="H136" i="1" s="1"/>
  <c r="A362" i="17"/>
  <c r="H152" i="1" s="1"/>
  <c r="A401" i="17"/>
  <c r="H191" i="1" s="1"/>
  <c r="A247" i="17"/>
  <c r="H37" i="1" s="1"/>
  <c r="A263" i="17"/>
  <c r="H53" i="1" s="1"/>
  <c r="A279" i="17"/>
  <c r="H69" i="1" s="1"/>
  <c r="A303" i="17"/>
  <c r="H93" i="1" s="1"/>
  <c r="A311" i="17"/>
  <c r="H101" i="1" s="1"/>
  <c r="A327" i="17"/>
  <c r="H117" i="1" s="1"/>
  <c r="A343" i="17"/>
  <c r="H133" i="1" s="1"/>
  <c r="A351" i="17"/>
  <c r="H141" i="1" s="1"/>
  <c r="A381" i="17"/>
  <c r="H171" i="1" s="1"/>
  <c r="A12" i="17"/>
  <c r="A12" i="1" s="1"/>
  <c r="B12" i="1" s="1"/>
  <c r="A36" i="17"/>
  <c r="A36" i="1" s="1"/>
  <c r="B36" i="1" s="1"/>
  <c r="A61" i="17"/>
  <c r="A61" i="1" s="1"/>
  <c r="B61" i="1" s="1"/>
  <c r="A69" i="17"/>
  <c r="A69" i="1" s="1"/>
  <c r="B69" i="1" s="1"/>
  <c r="A85" i="17"/>
  <c r="A85" i="1" s="1"/>
  <c r="A117" i="17"/>
  <c r="A117" i="1" s="1"/>
  <c r="B117" i="1" s="1"/>
  <c r="A125" i="17"/>
  <c r="A125" i="1" s="1"/>
  <c r="A149" i="17"/>
  <c r="A149" i="1" s="1"/>
  <c r="A157" i="17"/>
  <c r="A157" i="1" s="1"/>
  <c r="A189" i="17"/>
  <c r="A189" i="1" s="1"/>
  <c r="A197" i="17"/>
  <c r="A197" i="1" s="1"/>
  <c r="A88" i="17"/>
  <c r="A88" i="1" s="1"/>
  <c r="A104" i="17"/>
  <c r="A104" i="1" s="1"/>
  <c r="A136" i="17"/>
  <c r="A136" i="1" s="1"/>
  <c r="A152" i="17"/>
  <c r="A152" i="1" s="1"/>
  <c r="A184" i="17"/>
  <c r="A184" i="1" s="1"/>
  <c r="A218" i="17"/>
  <c r="H8" i="1" s="1"/>
  <c r="A326" i="17"/>
  <c r="H116" i="1" s="1"/>
  <c r="A235" i="17"/>
  <c r="H25" i="1" s="1"/>
  <c r="A35" i="17"/>
  <c r="A35" i="1" s="1"/>
  <c r="C35" i="1" s="1"/>
  <c r="A57" i="17"/>
  <c r="A57" i="1" s="1"/>
  <c r="C57" i="1" s="1"/>
  <c r="A153" i="17"/>
  <c r="A153" i="1" s="1"/>
  <c r="A76" i="17"/>
  <c r="A76" i="1" s="1"/>
  <c r="B76" i="1" s="1"/>
  <c r="A92" i="17"/>
  <c r="A92" i="1" s="1"/>
  <c r="A124" i="17"/>
  <c r="A124" i="1" s="1"/>
  <c r="A156" i="17"/>
  <c r="A156" i="1" s="1"/>
  <c r="A164" i="17"/>
  <c r="A164" i="1" s="1"/>
  <c r="A180" i="17"/>
  <c r="A180" i="1" s="1"/>
  <c r="A15" i="17"/>
  <c r="A15" i="1" s="1"/>
  <c r="C15" i="1" s="1"/>
  <c r="A37" i="17"/>
  <c r="A37" i="1" s="1"/>
  <c r="C37" i="1" s="1"/>
  <c r="A240" i="17"/>
  <c r="H30" i="1" s="1"/>
  <c r="A248" i="17"/>
  <c r="H38" i="1" s="1"/>
  <c r="A264" i="17"/>
  <c r="H54" i="1" s="1"/>
  <c r="A288" i="17"/>
  <c r="H78" i="1" s="1"/>
  <c r="A296" i="17"/>
  <c r="H86" i="1" s="1"/>
  <c r="A328" i="17"/>
  <c r="H118" i="1" s="1"/>
  <c r="A336" i="17"/>
  <c r="H126" i="1" s="1"/>
  <c r="A360" i="17"/>
  <c r="H150" i="1" s="1"/>
  <c r="A293" i="17"/>
  <c r="H83" i="1" s="1"/>
  <c r="A404" i="17"/>
  <c r="H194" i="1" s="1"/>
  <c r="A408" i="17"/>
  <c r="H198" i="1" s="1"/>
  <c r="A391" i="17"/>
  <c r="H181" i="1" s="1"/>
  <c r="A390" i="17"/>
  <c r="H180" i="1" s="1"/>
  <c r="A234" i="17"/>
  <c r="H24" i="1" s="1"/>
  <c r="A354" i="17"/>
  <c r="H144" i="1" s="1"/>
  <c r="A370" i="17"/>
  <c r="H160" i="1" s="1"/>
  <c r="A231" i="17"/>
  <c r="H21" i="1" s="1"/>
  <c r="A239" i="17"/>
  <c r="H29" i="1" s="1"/>
  <c r="A287" i="17"/>
  <c r="H77" i="1" s="1"/>
  <c r="A17" i="17"/>
  <c r="A17" i="1" s="1"/>
  <c r="C17" i="1" s="1"/>
  <c r="A19" i="17"/>
  <c r="A19" i="1" s="1"/>
  <c r="C19" i="1" s="1"/>
  <c r="A4" i="17"/>
  <c r="A4" i="1" s="1"/>
  <c r="C4" i="1" s="1"/>
  <c r="A28" i="17"/>
  <c r="A28" i="1" s="1"/>
  <c r="B28" i="1" s="1"/>
  <c r="A45" i="17"/>
  <c r="A45" i="1" s="1"/>
  <c r="B45" i="1" s="1"/>
  <c r="A93" i="17"/>
  <c r="A93" i="1" s="1"/>
  <c r="C93" i="1" s="1"/>
  <c r="A141" i="17"/>
  <c r="A141" i="1" s="1"/>
  <c r="A173" i="17"/>
  <c r="A173" i="1" s="1"/>
  <c r="A56" i="17"/>
  <c r="A56" i="1" s="1"/>
  <c r="B56" i="1" s="1"/>
  <c r="A80" i="17"/>
  <c r="A80" i="1" s="1"/>
  <c r="C80" i="1" s="1"/>
  <c r="A160" i="17"/>
  <c r="A160" i="1" s="1"/>
  <c r="A168" i="17"/>
  <c r="A168" i="1" s="1"/>
  <c r="C168" i="1" s="1"/>
  <c r="A192" i="17"/>
  <c r="A192" i="1" s="1"/>
  <c r="A260" i="17"/>
  <c r="H50" i="1" s="1"/>
  <c r="A324" i="17"/>
  <c r="H114" i="1" s="1"/>
  <c r="A332" i="17"/>
  <c r="H122" i="1" s="1"/>
  <c r="A340" i="17"/>
  <c r="H130" i="1" s="1"/>
  <c r="A356" i="17"/>
  <c r="H146" i="1" s="1"/>
  <c r="A364" i="17"/>
  <c r="H154" i="1" s="1"/>
  <c r="A249" i="17"/>
  <c r="H39" i="1" s="1"/>
  <c r="A313" i="17"/>
  <c r="H103" i="1" s="1"/>
  <c r="A353" i="17"/>
  <c r="H143" i="1" s="1"/>
  <c r="A369" i="17"/>
  <c r="H159" i="1" s="1"/>
  <c r="A22" i="17"/>
  <c r="A22" i="1" s="1"/>
  <c r="C22" i="1" s="1"/>
  <c r="A119" i="17"/>
  <c r="A119" i="1" s="1"/>
  <c r="A135" i="17"/>
  <c r="A135" i="1" s="1"/>
  <c r="A143" i="17"/>
  <c r="A143" i="1" s="1"/>
  <c r="A98" i="17"/>
  <c r="A98" i="1" s="1"/>
  <c r="A122" i="17"/>
  <c r="A122" i="1" s="1"/>
  <c r="A146" i="17"/>
  <c r="A146" i="1" s="1"/>
  <c r="C146" i="1" s="1"/>
  <c r="A162" i="17"/>
  <c r="A162" i="1" s="1"/>
  <c r="A222" i="17"/>
  <c r="H12" i="1" s="1"/>
  <c r="A304" i="17"/>
  <c r="H94" i="1" s="1"/>
  <c r="A320" i="17"/>
  <c r="H110" i="1" s="1"/>
  <c r="A344" i="17"/>
  <c r="H134" i="1" s="1"/>
  <c r="A399" i="17"/>
  <c r="H189" i="1" s="1"/>
  <c r="A301" i="17"/>
  <c r="H91" i="1" s="1"/>
  <c r="A27" i="17"/>
  <c r="A27" i="1" s="1"/>
  <c r="C27" i="1" s="1"/>
  <c r="A51" i="17"/>
  <c r="A51" i="1" s="1"/>
  <c r="B51" i="1" s="1"/>
  <c r="A75" i="17"/>
  <c r="A75" i="1" s="1"/>
  <c r="A83" i="17"/>
  <c r="A83" i="1" s="1"/>
  <c r="A99" i="17"/>
  <c r="A99" i="1" s="1"/>
  <c r="C99" i="1" s="1"/>
  <c r="A139" i="17"/>
  <c r="A139" i="1" s="1"/>
  <c r="A179" i="17"/>
  <c r="A179" i="1" s="1"/>
  <c r="A224" i="17"/>
  <c r="H14" i="1" s="1"/>
  <c r="A62" i="17"/>
  <c r="A62" i="1" s="1"/>
  <c r="C62" i="1" s="1"/>
  <c r="A102" i="17"/>
  <c r="A102" i="1" s="1"/>
  <c r="A110" i="17"/>
  <c r="A110" i="1" s="1"/>
  <c r="A126" i="17"/>
  <c r="A126" i="1" s="1"/>
  <c r="B126" i="1" s="1"/>
  <c r="A29" i="17"/>
  <c r="A29" i="1" s="1"/>
  <c r="B29" i="1" s="1"/>
  <c r="A232" i="17"/>
  <c r="H22" i="1" s="1"/>
  <c r="F164" i="18"/>
  <c r="W3" i="21"/>
  <c r="F128" i="18"/>
  <c r="F55" i="18"/>
  <c r="F7" i="18"/>
  <c r="F196" i="18"/>
  <c r="F95" i="18"/>
  <c r="F144" i="18"/>
  <c r="F111" i="18"/>
  <c r="F192" i="18"/>
  <c r="F100" i="18"/>
  <c r="F23" i="18"/>
  <c r="H33" i="21"/>
  <c r="F180" i="18"/>
  <c r="H31" i="21"/>
  <c r="F140" i="18"/>
  <c r="F200" i="18"/>
  <c r="CC207" i="7"/>
  <c r="F136" i="18"/>
  <c r="F120" i="18"/>
  <c r="F160" i="18"/>
  <c r="F71" i="18"/>
  <c r="H27" i="21"/>
  <c r="F124" i="18"/>
  <c r="H29" i="21"/>
  <c r="F116" i="18"/>
  <c r="F176" i="18"/>
  <c r="F168" i="18"/>
  <c r="F184" i="18"/>
  <c r="F132" i="18"/>
  <c r="F188" i="18"/>
  <c r="F148" i="18"/>
  <c r="F79" i="18"/>
  <c r="F152" i="18"/>
  <c r="F172" i="18"/>
  <c r="F84" i="18"/>
  <c r="F156" i="18"/>
  <c r="F83" i="18"/>
  <c r="F139" i="18"/>
  <c r="F201" i="18"/>
  <c r="F189" i="18"/>
  <c r="F203" i="18"/>
  <c r="F190" i="18"/>
  <c r="F158" i="18"/>
  <c r="F199" i="18"/>
  <c r="F134" i="18"/>
  <c r="F197" i="18"/>
  <c r="F15" i="18"/>
  <c r="F125" i="18"/>
  <c r="F75" i="18"/>
  <c r="F88" i="18"/>
  <c r="F86" i="18"/>
  <c r="F149" i="18"/>
  <c r="F110" i="18"/>
  <c r="F76" i="18"/>
  <c r="F117" i="18"/>
  <c r="F181" i="18"/>
  <c r="F175" i="18"/>
  <c r="F159" i="18"/>
  <c r="F127" i="18"/>
  <c r="F150" i="18"/>
  <c r="F166" i="18"/>
  <c r="F182" i="18"/>
  <c r="F198" i="18"/>
  <c r="F11" i="18"/>
  <c r="F165" i="18"/>
  <c r="F121" i="18"/>
  <c r="F137" i="18"/>
  <c r="F96" i="18"/>
  <c r="F191" i="18"/>
  <c r="F179" i="18"/>
  <c r="F195" i="18"/>
  <c r="F78" i="18"/>
  <c r="F142" i="18"/>
  <c r="F87" i="18"/>
  <c r="F173" i="18"/>
  <c r="F133" i="18"/>
  <c r="F107" i="18"/>
  <c r="F19" i="18"/>
  <c r="F51" i="18"/>
  <c r="F143" i="18"/>
  <c r="F202" i="18"/>
  <c r="F59" i="18"/>
  <c r="F187" i="18"/>
  <c r="F145" i="18"/>
  <c r="F170" i="18"/>
  <c r="F112" i="18"/>
  <c r="F177" i="18"/>
  <c r="F92" i="18"/>
  <c r="F129" i="18"/>
  <c r="F193" i="18"/>
  <c r="F155" i="18"/>
  <c r="F104" i="18"/>
  <c r="F63" i="18"/>
  <c r="F103" i="18"/>
  <c r="F27" i="18"/>
  <c r="F91" i="18"/>
  <c r="F161" i="18"/>
  <c r="F131" i="18"/>
  <c r="F123" i="18"/>
  <c r="F35" i="18"/>
  <c r="F171" i="18"/>
  <c r="F102" i="18"/>
  <c r="F153" i="18"/>
  <c r="F169" i="18"/>
  <c r="F147" i="18"/>
  <c r="F186" i="18"/>
  <c r="F157" i="18"/>
  <c r="F80" i="18"/>
  <c r="F185" i="18"/>
  <c r="F115" i="18"/>
  <c r="F183" i="18"/>
  <c r="F151" i="18"/>
  <c r="F135" i="18"/>
  <c r="F31" i="18"/>
  <c r="F67" i="18"/>
  <c r="F47" i="18"/>
  <c r="F108" i="18"/>
  <c r="F141" i="18"/>
  <c r="F43" i="18"/>
  <c r="F163" i="18"/>
  <c r="F99" i="18"/>
  <c r="F167" i="18"/>
  <c r="F119" i="18"/>
  <c r="F194" i="21"/>
  <c r="H63" i="21"/>
  <c r="F122" i="21"/>
  <c r="F140" i="21"/>
  <c r="H81" i="21"/>
  <c r="H166" i="21"/>
  <c r="F106" i="21"/>
  <c r="F180" i="21"/>
  <c r="H171" i="21"/>
  <c r="F134" i="21"/>
  <c r="H99" i="21"/>
  <c r="H173" i="21"/>
  <c r="H130" i="21"/>
  <c r="F184" i="21"/>
  <c r="F200" i="21"/>
  <c r="H73" i="21"/>
  <c r="H85" i="21"/>
  <c r="H198" i="21"/>
  <c r="H151" i="21"/>
  <c r="H195" i="21"/>
  <c r="H137" i="21"/>
  <c r="F118" i="21"/>
  <c r="F136" i="21"/>
  <c r="H139" i="21"/>
  <c r="F142" i="21"/>
  <c r="F168" i="21"/>
  <c r="F114" i="21"/>
  <c r="H154" i="21"/>
  <c r="F148" i="21"/>
  <c r="H95" i="21"/>
  <c r="H149" i="21"/>
  <c r="H187" i="21"/>
  <c r="H129" i="21"/>
  <c r="H162" i="21"/>
  <c r="H79" i="21"/>
  <c r="H69" i="21"/>
  <c r="H157" i="21"/>
  <c r="H97" i="21"/>
  <c r="H199" i="21"/>
  <c r="H174" i="21"/>
  <c r="H123" i="21"/>
  <c r="H115" i="21"/>
  <c r="H159" i="21"/>
  <c r="H109" i="21"/>
  <c r="H191" i="21"/>
  <c r="H183" i="21"/>
  <c r="F83" i="21"/>
  <c r="H83" i="21"/>
  <c r="F167" i="21"/>
  <c r="H167" i="21"/>
  <c r="F77" i="21"/>
  <c r="H77" i="21"/>
  <c r="F150" i="21"/>
  <c r="F170" i="21"/>
  <c r="F156" i="21"/>
  <c r="F196" i="21"/>
  <c r="F147" i="21"/>
  <c r="H147" i="21"/>
  <c r="F91" i="21"/>
  <c r="H91" i="21"/>
  <c r="F87" i="21"/>
  <c r="H87" i="21"/>
  <c r="F127" i="21"/>
  <c r="H127" i="21"/>
  <c r="F47" i="21"/>
  <c r="H47" i="21"/>
  <c r="F158" i="21"/>
  <c r="F182" i="21"/>
  <c r="H144" i="21"/>
  <c r="F176" i="21"/>
  <c r="F172" i="21"/>
  <c r="H71" i="21"/>
  <c r="H155" i="21"/>
  <c r="H125" i="21"/>
  <c r="H117" i="21"/>
  <c r="H145" i="21"/>
  <c r="H161" i="21"/>
  <c r="H49" i="21"/>
  <c r="H110" i="21"/>
  <c r="F160" i="21"/>
  <c r="H186" i="21"/>
  <c r="H57" i="21"/>
  <c r="H113" i="21"/>
  <c r="H133" i="21"/>
  <c r="H135" i="21"/>
  <c r="H89" i="21"/>
  <c r="C34" i="1"/>
  <c r="H153" i="21"/>
  <c r="H181" i="21"/>
  <c r="F192" i="21"/>
  <c r="F138" i="21"/>
  <c r="F188" i="21"/>
  <c r="H101" i="21"/>
  <c r="H75" i="21"/>
  <c r="H4" i="21"/>
  <c r="H163" i="21"/>
  <c r="CC205" i="7"/>
  <c r="CC208" i="7"/>
  <c r="CC206" i="7"/>
  <c r="H111" i="21"/>
  <c r="F152" i="21"/>
  <c r="F178" i="21"/>
  <c r="F132" i="21"/>
  <c r="F164" i="21"/>
  <c r="H93" i="21"/>
  <c r="H165" i="21"/>
  <c r="H126" i="21"/>
  <c r="H190" i="21"/>
  <c r="H146" i="21"/>
  <c r="H119" i="21"/>
  <c r="H55" i="21"/>
  <c r="H131" i="21"/>
  <c r="H61" i="21"/>
  <c r="H105" i="21"/>
  <c r="H141" i="21"/>
  <c r="H65" i="21"/>
  <c r="H107" i="21"/>
  <c r="H143" i="21"/>
  <c r="H175" i="21"/>
  <c r="H67" i="21"/>
  <c r="H179" i="21"/>
  <c r="B34" i="1"/>
  <c r="H121" i="21"/>
  <c r="H189" i="21"/>
  <c r="H11" i="21"/>
  <c r="H193" i="21"/>
  <c r="F21" i="21"/>
  <c r="H197" i="21"/>
  <c r="H41" i="21"/>
  <c r="H103" i="21"/>
  <c r="H51" i="21"/>
  <c r="H39" i="21"/>
  <c r="H201" i="21"/>
  <c r="H185" i="21"/>
  <c r="H59" i="21"/>
  <c r="H169" i="21"/>
  <c r="H177" i="21"/>
  <c r="F5" i="21"/>
  <c r="H5" i="21"/>
  <c r="T3" i="21"/>
  <c r="L3" i="21"/>
  <c r="Q3" i="21"/>
  <c r="M3" i="21"/>
  <c r="F46" i="18"/>
  <c r="C52" i="1"/>
  <c r="B52" i="1"/>
  <c r="C188" i="1"/>
  <c r="B188" i="1"/>
  <c r="F66" i="18"/>
  <c r="F70" i="18"/>
  <c r="H19" i="21"/>
  <c r="F38" i="18"/>
  <c r="S3" i="21"/>
  <c r="F10" i="18"/>
  <c r="H17" i="21"/>
  <c r="F26" i="18"/>
  <c r="F18" i="18"/>
  <c r="H43" i="21"/>
  <c r="H23" i="21"/>
  <c r="X3" i="21"/>
  <c r="H37" i="21"/>
  <c r="F58" i="18"/>
  <c r="F56" i="21"/>
  <c r="H8" i="21"/>
  <c r="F14" i="18"/>
  <c r="F62" i="18"/>
  <c r="H35" i="21"/>
  <c r="H15" i="21"/>
  <c r="H9" i="21"/>
  <c r="AD3" i="21"/>
  <c r="H53" i="21"/>
  <c r="H45" i="21"/>
  <c r="H13" i="21"/>
  <c r="F25" i="21"/>
  <c r="F50" i="18"/>
  <c r="R3" i="21"/>
  <c r="F16" i="18"/>
  <c r="F32" i="18"/>
  <c r="F48" i="18"/>
  <c r="F64" i="18"/>
  <c r="F13" i="18"/>
  <c r="F29" i="18"/>
  <c r="F45" i="18"/>
  <c r="F61" i="18"/>
  <c r="F77" i="18"/>
  <c r="F93" i="18"/>
  <c r="F109" i="18"/>
  <c r="F4" i="18"/>
  <c r="F20" i="18"/>
  <c r="F36" i="18"/>
  <c r="F52" i="18"/>
  <c r="F68" i="18"/>
  <c r="F17" i="18"/>
  <c r="F33" i="18"/>
  <c r="F49" i="18"/>
  <c r="F65" i="18"/>
  <c r="F81" i="18"/>
  <c r="F97" i="18"/>
  <c r="F113" i="18"/>
  <c r="J3" i="21"/>
  <c r="F8" i="18"/>
  <c r="F24" i="18"/>
  <c r="F40" i="18"/>
  <c r="F56" i="18"/>
  <c r="F72" i="18"/>
  <c r="F5" i="18"/>
  <c r="F21" i="18"/>
  <c r="F37" i="18"/>
  <c r="F53" i="18"/>
  <c r="F69" i="18"/>
  <c r="F85" i="18"/>
  <c r="F101" i="18"/>
  <c r="F54" i="18"/>
  <c r="F12" i="18"/>
  <c r="F28" i="18"/>
  <c r="F44" i="18"/>
  <c r="F60" i="18"/>
  <c r="F9" i="18"/>
  <c r="F25" i="18"/>
  <c r="F41" i="18"/>
  <c r="F57" i="18"/>
  <c r="F73" i="18"/>
  <c r="F89" i="18"/>
  <c r="F105" i="18"/>
  <c r="F7" i="21"/>
  <c r="H7" i="21"/>
  <c r="F36" i="21"/>
  <c r="H36" i="21"/>
  <c r="F72" i="21"/>
  <c r="H72" i="21"/>
  <c r="F104" i="21"/>
  <c r="H104" i="21"/>
  <c r="F120" i="21"/>
  <c r="H120" i="21"/>
  <c r="F24" i="21"/>
  <c r="H24" i="21"/>
  <c r="F92" i="21"/>
  <c r="H92" i="21"/>
  <c r="F18" i="21"/>
  <c r="H18" i="21"/>
  <c r="F34" i="21"/>
  <c r="H34" i="21"/>
  <c r="F50" i="21"/>
  <c r="H50" i="21"/>
  <c r="H66" i="21"/>
  <c r="F66" i="21"/>
  <c r="H82" i="21"/>
  <c r="F82" i="21"/>
  <c r="H98" i="21"/>
  <c r="F98" i="21"/>
  <c r="F52" i="21"/>
  <c r="H52" i="21"/>
  <c r="F40" i="21"/>
  <c r="H40" i="21"/>
  <c r="F60" i="21"/>
  <c r="H60" i="21"/>
  <c r="F76" i="21"/>
  <c r="H76" i="21"/>
  <c r="F108" i="21"/>
  <c r="H108" i="21"/>
  <c r="F124" i="21"/>
  <c r="H124" i="21"/>
  <c r="F12" i="21"/>
  <c r="H12" i="21"/>
  <c r="F28" i="21"/>
  <c r="H28" i="21"/>
  <c r="F44" i="21"/>
  <c r="H44" i="21"/>
  <c r="F64" i="21"/>
  <c r="H64" i="21"/>
  <c r="F80" i="21"/>
  <c r="H80" i="21"/>
  <c r="F96" i="21"/>
  <c r="H96" i="21"/>
  <c r="F112" i="21"/>
  <c r="H112" i="21"/>
  <c r="F128" i="21"/>
  <c r="H128" i="21"/>
  <c r="F6" i="21"/>
  <c r="H6" i="21"/>
  <c r="F22" i="21"/>
  <c r="H22" i="21"/>
  <c r="F38" i="21"/>
  <c r="H38" i="21"/>
  <c r="H54" i="21"/>
  <c r="F54" i="21"/>
  <c r="H70" i="21"/>
  <c r="F70" i="21"/>
  <c r="H86" i="21"/>
  <c r="F86" i="21"/>
  <c r="H102" i="21"/>
  <c r="F102" i="21"/>
  <c r="F16" i="21"/>
  <c r="H16" i="21"/>
  <c r="F48" i="21"/>
  <c r="H48" i="21"/>
  <c r="F68" i="21"/>
  <c r="H68" i="21"/>
  <c r="F84" i="21"/>
  <c r="H84" i="21"/>
  <c r="F100" i="21"/>
  <c r="H100" i="21"/>
  <c r="F116" i="21"/>
  <c r="H116" i="21"/>
  <c r="F10" i="21"/>
  <c r="H10" i="21"/>
  <c r="F26" i="21"/>
  <c r="H26" i="21"/>
  <c r="F42" i="21"/>
  <c r="H42" i="21"/>
  <c r="H58" i="21"/>
  <c r="F58" i="21"/>
  <c r="H74" i="21"/>
  <c r="F74" i="21"/>
  <c r="H90" i="21"/>
  <c r="F90" i="21"/>
  <c r="F32" i="21"/>
  <c r="H32" i="21"/>
  <c r="F20" i="21"/>
  <c r="H20" i="21"/>
  <c r="F88" i="21"/>
  <c r="H88" i="21"/>
  <c r="F14" i="21"/>
  <c r="H14" i="21"/>
  <c r="F30" i="21"/>
  <c r="H30" i="21"/>
  <c r="F46" i="21"/>
  <c r="H46" i="21"/>
  <c r="H62" i="21"/>
  <c r="F62" i="21"/>
  <c r="H78" i="21"/>
  <c r="F78" i="21"/>
  <c r="H94" i="21"/>
  <c r="F94" i="21"/>
  <c r="C11" i="1" l="1"/>
  <c r="J203" i="30"/>
  <c r="J7" i="30"/>
  <c r="J11" i="30"/>
  <c r="J15" i="30"/>
  <c r="J19" i="30"/>
  <c r="J23" i="30"/>
  <c r="J27" i="30"/>
  <c r="J6" i="30"/>
  <c r="J10" i="30"/>
  <c r="J14" i="30"/>
  <c r="J18" i="30"/>
  <c r="J22" i="30"/>
  <c r="J26" i="30"/>
  <c r="J9" i="30"/>
  <c r="J13" i="30"/>
  <c r="J17" i="30"/>
  <c r="J21" i="30"/>
  <c r="J25" i="30"/>
  <c r="J8" i="30"/>
  <c r="J12" i="30"/>
  <c r="J16" i="30"/>
  <c r="J20" i="30"/>
  <c r="J24" i="30"/>
  <c r="J28" i="30"/>
  <c r="J32" i="30"/>
  <c r="J36" i="30"/>
  <c r="J40" i="30"/>
  <c r="J44" i="30"/>
  <c r="J48" i="30"/>
  <c r="J31" i="30"/>
  <c r="J35" i="30"/>
  <c r="J39" i="30"/>
  <c r="J43" i="30"/>
  <c r="J47" i="30"/>
  <c r="J30" i="30"/>
  <c r="J34" i="30"/>
  <c r="J38" i="30"/>
  <c r="J42" i="30"/>
  <c r="J46" i="30"/>
  <c r="J29" i="30"/>
  <c r="J33" i="30"/>
  <c r="J37" i="30"/>
  <c r="J41" i="30"/>
  <c r="J45" i="30"/>
  <c r="J49" i="30"/>
  <c r="J51" i="30"/>
  <c r="J55" i="30"/>
  <c r="J59" i="30"/>
  <c r="J63" i="30"/>
  <c r="J67" i="30"/>
  <c r="J71" i="30"/>
  <c r="J50" i="30"/>
  <c r="J54" i="30"/>
  <c r="J58" i="30"/>
  <c r="J62" i="30"/>
  <c r="J66" i="30"/>
  <c r="J70" i="30"/>
  <c r="J53" i="30"/>
  <c r="J57" i="30"/>
  <c r="J61" i="30"/>
  <c r="J65" i="30"/>
  <c r="J69" i="30"/>
  <c r="J52" i="30"/>
  <c r="J56" i="30"/>
  <c r="J60" i="30"/>
  <c r="J64" i="30"/>
  <c r="J68" i="30"/>
  <c r="J72" i="30"/>
  <c r="J73" i="30"/>
  <c r="J77" i="30"/>
  <c r="J81" i="30"/>
  <c r="J85" i="30"/>
  <c r="J89" i="30"/>
  <c r="J93" i="30"/>
  <c r="J97" i="30"/>
  <c r="J101" i="30"/>
  <c r="J105" i="30"/>
  <c r="J109" i="30"/>
  <c r="J113" i="30"/>
  <c r="J117" i="30"/>
  <c r="J76" i="30"/>
  <c r="J80" i="30"/>
  <c r="J84" i="30"/>
  <c r="J88" i="30"/>
  <c r="J92" i="30"/>
  <c r="J96" i="30"/>
  <c r="J100" i="30"/>
  <c r="J104" i="30"/>
  <c r="J108" i="30"/>
  <c r="J112" i="30"/>
  <c r="J116" i="30"/>
  <c r="J75" i="30"/>
  <c r="J79" i="30"/>
  <c r="J83" i="30"/>
  <c r="J87" i="30"/>
  <c r="J91" i="30"/>
  <c r="J95" i="30"/>
  <c r="J99" i="30"/>
  <c r="J103" i="30"/>
  <c r="J107" i="30"/>
  <c r="J111" i="30"/>
  <c r="J115" i="30"/>
  <c r="J74" i="30"/>
  <c r="J78" i="30"/>
  <c r="J82" i="30"/>
  <c r="J86" i="30"/>
  <c r="J90" i="30"/>
  <c r="J94" i="30"/>
  <c r="J98" i="30"/>
  <c r="J102" i="30"/>
  <c r="J106" i="30"/>
  <c r="J110" i="30"/>
  <c r="J114" i="30"/>
  <c r="J121" i="30"/>
  <c r="J125" i="30"/>
  <c r="J129" i="30"/>
  <c r="J133" i="30"/>
  <c r="J137" i="30"/>
  <c r="J141" i="30"/>
  <c r="J145" i="30"/>
  <c r="J149" i="30"/>
  <c r="J153" i="30"/>
  <c r="J157" i="30"/>
  <c r="J161" i="30"/>
  <c r="J120" i="30"/>
  <c r="J124" i="30"/>
  <c r="J128" i="30"/>
  <c r="J132" i="30"/>
  <c r="J136" i="30"/>
  <c r="J140" i="30"/>
  <c r="J144" i="30"/>
  <c r="J148" i="30"/>
  <c r="J152" i="30"/>
  <c r="J156" i="30"/>
  <c r="J160" i="30"/>
  <c r="J119" i="30"/>
  <c r="J123" i="30"/>
  <c r="J127" i="30"/>
  <c r="J131" i="30"/>
  <c r="J135" i="30"/>
  <c r="J139" i="30"/>
  <c r="J143" i="30"/>
  <c r="J147" i="30"/>
  <c r="J151" i="30"/>
  <c r="J155" i="30"/>
  <c r="J159" i="30"/>
  <c r="J163" i="30"/>
  <c r="J118" i="30"/>
  <c r="J122" i="30"/>
  <c r="J126" i="30"/>
  <c r="J130" i="30"/>
  <c r="J134" i="30"/>
  <c r="J138" i="30"/>
  <c r="J142" i="30"/>
  <c r="J146" i="30"/>
  <c r="J150" i="30"/>
  <c r="J154" i="30"/>
  <c r="J158" i="30"/>
  <c r="J162" i="30"/>
  <c r="J165" i="30"/>
  <c r="J169" i="30"/>
  <c r="J173" i="30"/>
  <c r="J177" i="30"/>
  <c r="J181" i="30"/>
  <c r="J185" i="30"/>
  <c r="J189" i="30"/>
  <c r="J193" i="30"/>
  <c r="J197" i="30"/>
  <c r="J201" i="30"/>
  <c r="J164" i="30"/>
  <c r="J168" i="30"/>
  <c r="J172" i="30"/>
  <c r="J176" i="30"/>
  <c r="J180" i="30"/>
  <c r="J184" i="30"/>
  <c r="J188" i="30"/>
  <c r="J192" i="30"/>
  <c r="J196" i="30"/>
  <c r="J200" i="30"/>
  <c r="J167" i="30"/>
  <c r="J171" i="30"/>
  <c r="J175" i="30"/>
  <c r="J179" i="30"/>
  <c r="J183" i="30"/>
  <c r="J187" i="30"/>
  <c r="J191" i="30"/>
  <c r="J195" i="30"/>
  <c r="J199" i="30"/>
  <c r="J166" i="30"/>
  <c r="J170" i="30"/>
  <c r="J174" i="30"/>
  <c r="J178" i="30"/>
  <c r="J182" i="30"/>
  <c r="J186" i="30"/>
  <c r="J190" i="30"/>
  <c r="J194" i="30"/>
  <c r="J198" i="30"/>
  <c r="J202" i="30"/>
  <c r="C8" i="30"/>
  <c r="C12" i="30"/>
  <c r="C16" i="30"/>
  <c r="C20" i="30"/>
  <c r="C24" i="30"/>
  <c r="C203" i="30"/>
  <c r="C7" i="30"/>
  <c r="C11" i="30"/>
  <c r="C15" i="30"/>
  <c r="C19" i="30"/>
  <c r="C23" i="30"/>
  <c r="C27" i="30"/>
  <c r="C6" i="30"/>
  <c r="C10" i="30"/>
  <c r="C14" i="30"/>
  <c r="C18" i="30"/>
  <c r="C22" i="30"/>
  <c r="C26" i="30"/>
  <c r="C9" i="30"/>
  <c r="C13" i="30"/>
  <c r="C17" i="30"/>
  <c r="C21" i="30"/>
  <c r="C25" i="30"/>
  <c r="C29" i="30"/>
  <c r="C33" i="30"/>
  <c r="C37" i="30"/>
  <c r="C41" i="30"/>
  <c r="C45" i="30"/>
  <c r="C49" i="30"/>
  <c r="C28" i="30"/>
  <c r="C32" i="30"/>
  <c r="C36" i="30"/>
  <c r="C40" i="30"/>
  <c r="C44" i="30"/>
  <c r="C48" i="30"/>
  <c r="C31" i="30"/>
  <c r="C35" i="30"/>
  <c r="C39" i="30"/>
  <c r="C43" i="30"/>
  <c r="C47" i="30"/>
  <c r="C30" i="30"/>
  <c r="C34" i="30"/>
  <c r="C38" i="30"/>
  <c r="C42" i="30"/>
  <c r="C46" i="30"/>
  <c r="C50" i="30"/>
  <c r="C52" i="30"/>
  <c r="C56" i="30"/>
  <c r="C60" i="30"/>
  <c r="C64" i="30"/>
  <c r="C68" i="30"/>
  <c r="C72" i="30"/>
  <c r="C51" i="30"/>
  <c r="C55" i="30"/>
  <c r="C59" i="30"/>
  <c r="C63" i="30"/>
  <c r="C67" i="30"/>
  <c r="C71" i="30"/>
  <c r="C54" i="30"/>
  <c r="C58" i="30"/>
  <c r="C62" i="30"/>
  <c r="C66" i="30"/>
  <c r="C70" i="30"/>
  <c r="C53" i="30"/>
  <c r="C57" i="30"/>
  <c r="C61" i="30"/>
  <c r="C65" i="30"/>
  <c r="C69" i="30"/>
  <c r="C73" i="30"/>
  <c r="C74" i="30"/>
  <c r="C78" i="30"/>
  <c r="C82" i="30"/>
  <c r="C86" i="30"/>
  <c r="C90" i="30"/>
  <c r="C94" i="30"/>
  <c r="C98" i="30"/>
  <c r="C102" i="30"/>
  <c r="C106" i="30"/>
  <c r="C110" i="30"/>
  <c r="C114" i="30"/>
  <c r="C118" i="30"/>
  <c r="C77" i="30"/>
  <c r="C81" i="30"/>
  <c r="C85" i="30"/>
  <c r="C89" i="30"/>
  <c r="C93" i="30"/>
  <c r="C97" i="30"/>
  <c r="C101" i="30"/>
  <c r="C105" i="30"/>
  <c r="C109" i="30"/>
  <c r="C113" i="30"/>
  <c r="C117" i="30"/>
  <c r="C76" i="30"/>
  <c r="C80" i="30"/>
  <c r="C84" i="30"/>
  <c r="C88" i="30"/>
  <c r="C92" i="30"/>
  <c r="C96" i="30"/>
  <c r="C100" i="30"/>
  <c r="C104" i="30"/>
  <c r="C108" i="30"/>
  <c r="C112" i="30"/>
  <c r="C116" i="30"/>
  <c r="C75" i="30"/>
  <c r="C79" i="30"/>
  <c r="C83" i="30"/>
  <c r="C87" i="30"/>
  <c r="C91" i="30"/>
  <c r="C95" i="30"/>
  <c r="C99" i="30"/>
  <c r="C103" i="30"/>
  <c r="C107" i="30"/>
  <c r="C111" i="30"/>
  <c r="C115" i="30"/>
  <c r="C122" i="30"/>
  <c r="C126" i="30"/>
  <c r="C130" i="30"/>
  <c r="C134" i="30"/>
  <c r="C138" i="30"/>
  <c r="C142" i="30"/>
  <c r="C146" i="30"/>
  <c r="C150" i="30"/>
  <c r="C154" i="30"/>
  <c r="C158" i="30"/>
  <c r="C162" i="30"/>
  <c r="C121" i="30"/>
  <c r="C125" i="30"/>
  <c r="C129" i="30"/>
  <c r="C133" i="30"/>
  <c r="C137" i="30"/>
  <c r="C141" i="30"/>
  <c r="C145" i="30"/>
  <c r="C149" i="30"/>
  <c r="C153" i="30"/>
  <c r="C157" i="30"/>
  <c r="C161" i="30"/>
  <c r="C120" i="30"/>
  <c r="C124" i="30"/>
  <c r="C128" i="30"/>
  <c r="C132" i="30"/>
  <c r="C136" i="30"/>
  <c r="C140" i="30"/>
  <c r="C144" i="30"/>
  <c r="C148" i="30"/>
  <c r="C152" i="30"/>
  <c r="C156" i="30"/>
  <c r="C160" i="30"/>
  <c r="C119" i="30"/>
  <c r="C123" i="30"/>
  <c r="C127" i="30"/>
  <c r="C131" i="30"/>
  <c r="C135" i="30"/>
  <c r="C139" i="30"/>
  <c r="C143" i="30"/>
  <c r="C147" i="30"/>
  <c r="C151" i="30"/>
  <c r="C155" i="30"/>
  <c r="C159" i="30"/>
  <c r="C163" i="30"/>
  <c r="C166" i="30"/>
  <c r="C170" i="30"/>
  <c r="C174" i="30"/>
  <c r="C178" i="30"/>
  <c r="C182" i="30"/>
  <c r="C186" i="30"/>
  <c r="C190" i="30"/>
  <c r="C194" i="30"/>
  <c r="C198" i="30"/>
  <c r="C202" i="30"/>
  <c r="C165" i="30"/>
  <c r="C169" i="30"/>
  <c r="C173" i="30"/>
  <c r="C177" i="30"/>
  <c r="C181" i="30"/>
  <c r="C185" i="30"/>
  <c r="C189" i="30"/>
  <c r="C193" i="30"/>
  <c r="C197" i="30"/>
  <c r="C201" i="30"/>
  <c r="C164" i="30"/>
  <c r="C168" i="30"/>
  <c r="C172" i="30"/>
  <c r="C176" i="30"/>
  <c r="C180" i="30"/>
  <c r="C184" i="30"/>
  <c r="C188" i="30"/>
  <c r="C192" i="30"/>
  <c r="C196" i="30"/>
  <c r="C200" i="30"/>
  <c r="C167" i="30"/>
  <c r="C171" i="30"/>
  <c r="C175" i="30"/>
  <c r="C179" i="30"/>
  <c r="C183" i="30"/>
  <c r="C187" i="30"/>
  <c r="C191" i="30"/>
  <c r="C195" i="30"/>
  <c r="C199" i="30"/>
  <c r="Q6" i="30"/>
  <c r="Q10" i="30"/>
  <c r="Q14" i="30"/>
  <c r="Q18" i="30"/>
  <c r="Q22" i="30"/>
  <c r="Q26" i="30"/>
  <c r="Q9" i="30"/>
  <c r="Q13" i="30"/>
  <c r="Q17" i="30"/>
  <c r="Q21" i="30"/>
  <c r="Q25" i="30"/>
  <c r="Q8" i="30"/>
  <c r="Q12" i="30"/>
  <c r="Q16" i="30"/>
  <c r="Q20" i="30"/>
  <c r="Q24" i="30"/>
  <c r="Q203" i="30"/>
  <c r="Q7" i="30"/>
  <c r="Q11" i="30"/>
  <c r="Q15" i="30"/>
  <c r="Q19" i="30"/>
  <c r="Q23" i="30"/>
  <c r="Q27" i="30"/>
  <c r="Q31" i="30"/>
  <c r="Q35" i="30"/>
  <c r="Q39" i="30"/>
  <c r="Q43" i="30"/>
  <c r="Q47" i="30"/>
  <c r="Q30" i="30"/>
  <c r="Q34" i="30"/>
  <c r="Q38" i="30"/>
  <c r="Q42" i="30"/>
  <c r="Q46" i="30"/>
  <c r="Q29" i="30"/>
  <c r="Q33" i="30"/>
  <c r="Q37" i="30"/>
  <c r="Q41" i="30"/>
  <c r="Q45" i="30"/>
  <c r="Q49" i="30"/>
  <c r="Q28" i="30"/>
  <c r="Q32" i="30"/>
  <c r="Q36" i="30"/>
  <c r="Q40" i="30"/>
  <c r="Q44" i="30"/>
  <c r="Q48" i="30"/>
  <c r="Q50" i="30"/>
  <c r="Q54" i="30"/>
  <c r="Q58" i="30"/>
  <c r="Q62" i="30"/>
  <c r="Q66" i="30"/>
  <c r="Q70" i="30"/>
  <c r="Q53" i="30"/>
  <c r="Q57" i="30"/>
  <c r="Q61" i="30"/>
  <c r="Q65" i="30"/>
  <c r="Q69" i="30"/>
  <c r="Q52" i="30"/>
  <c r="Q56" i="30"/>
  <c r="Q60" i="30"/>
  <c r="Q64" i="30"/>
  <c r="Q68" i="30"/>
  <c r="Q72" i="30"/>
  <c r="Q51" i="30"/>
  <c r="Q55" i="30"/>
  <c r="Q59" i="30"/>
  <c r="Q63" i="30"/>
  <c r="Q67" i="30"/>
  <c r="Q71" i="30"/>
  <c r="Q76" i="30"/>
  <c r="Q80" i="30"/>
  <c r="Q84" i="30"/>
  <c r="Q88" i="30"/>
  <c r="Q92" i="30"/>
  <c r="Q96" i="30"/>
  <c r="Q100" i="30"/>
  <c r="Q104" i="30"/>
  <c r="Q108" i="30"/>
  <c r="Q112" i="30"/>
  <c r="Q116" i="30"/>
  <c r="Q75" i="30"/>
  <c r="Q79" i="30"/>
  <c r="Q83" i="30"/>
  <c r="Q87" i="30"/>
  <c r="Q91" i="30"/>
  <c r="Q95" i="30"/>
  <c r="Q99" i="30"/>
  <c r="Q103" i="30"/>
  <c r="Q107" i="30"/>
  <c r="Q111" i="30"/>
  <c r="Q115" i="30"/>
  <c r="Q74" i="30"/>
  <c r="Q78" i="30"/>
  <c r="Q82" i="30"/>
  <c r="Q86" i="30"/>
  <c r="Q90" i="30"/>
  <c r="Q94" i="30"/>
  <c r="Q98" i="30"/>
  <c r="Q102" i="30"/>
  <c r="Q106" i="30"/>
  <c r="Q110" i="30"/>
  <c r="Q114" i="30"/>
  <c r="Q73" i="30"/>
  <c r="Q77" i="30"/>
  <c r="Q81" i="30"/>
  <c r="Q85" i="30"/>
  <c r="Q89" i="30"/>
  <c r="Q93" i="30"/>
  <c r="Q97" i="30"/>
  <c r="Q101" i="30"/>
  <c r="Q105" i="30"/>
  <c r="Q109" i="30"/>
  <c r="Q113" i="30"/>
  <c r="Q117" i="30"/>
  <c r="Q120" i="30"/>
  <c r="Q124" i="30"/>
  <c r="Q128" i="30"/>
  <c r="Q132" i="30"/>
  <c r="Q136" i="30"/>
  <c r="Q140" i="30"/>
  <c r="Q144" i="30"/>
  <c r="Q148" i="30"/>
  <c r="Q152" i="30"/>
  <c r="Q156" i="30"/>
  <c r="Q160" i="30"/>
  <c r="Q119" i="30"/>
  <c r="Q123" i="30"/>
  <c r="Q127" i="30"/>
  <c r="Q131" i="30"/>
  <c r="Q135" i="30"/>
  <c r="Q139" i="30"/>
  <c r="Q143" i="30"/>
  <c r="Q147" i="30"/>
  <c r="Q151" i="30"/>
  <c r="Q155" i="30"/>
  <c r="Q159" i="30"/>
  <c r="Q118" i="30"/>
  <c r="Q122" i="30"/>
  <c r="Q126" i="30"/>
  <c r="Q130" i="30"/>
  <c r="Q134" i="30"/>
  <c r="Q138" i="30"/>
  <c r="Q142" i="30"/>
  <c r="Q146" i="30"/>
  <c r="Q150" i="30"/>
  <c r="Q154" i="30"/>
  <c r="Q158" i="30"/>
  <c r="Q162" i="30"/>
  <c r="Q121" i="30"/>
  <c r="Q125" i="30"/>
  <c r="Q129" i="30"/>
  <c r="Q133" i="30"/>
  <c r="Q137" i="30"/>
  <c r="Q141" i="30"/>
  <c r="Q145" i="30"/>
  <c r="Q149" i="30"/>
  <c r="Q153" i="30"/>
  <c r="Q157" i="30"/>
  <c r="Q161" i="30"/>
  <c r="Q164" i="30"/>
  <c r="Q168" i="30"/>
  <c r="Q172" i="30"/>
  <c r="Q176" i="30"/>
  <c r="Q180" i="30"/>
  <c r="Q184" i="30"/>
  <c r="Q188" i="30"/>
  <c r="Q192" i="30"/>
  <c r="Q196" i="30"/>
  <c r="Q200" i="30"/>
  <c r="Q163" i="30"/>
  <c r="Q167" i="30"/>
  <c r="Q171" i="30"/>
  <c r="Q175" i="30"/>
  <c r="Q179" i="30"/>
  <c r="Q183" i="30"/>
  <c r="Q187" i="30"/>
  <c r="Q191" i="30"/>
  <c r="Q195" i="30"/>
  <c r="Q199" i="30"/>
  <c r="Q166" i="30"/>
  <c r="Q170" i="30"/>
  <c r="Q174" i="30"/>
  <c r="Q178" i="30"/>
  <c r="Q182" i="30"/>
  <c r="Q186" i="30"/>
  <c r="Q190" i="30"/>
  <c r="Q194" i="30"/>
  <c r="Q198" i="30"/>
  <c r="Q202" i="30"/>
  <c r="Q165" i="30"/>
  <c r="Q169" i="30"/>
  <c r="Q173" i="30"/>
  <c r="Q177" i="30"/>
  <c r="Q181" i="30"/>
  <c r="Q185" i="30"/>
  <c r="Q189" i="30"/>
  <c r="Q193" i="30"/>
  <c r="Q197" i="30"/>
  <c r="Q201" i="30"/>
  <c r="AC3" i="21"/>
  <c r="Z3" i="7"/>
  <c r="Z208" i="7" s="1"/>
  <c r="H22" i="23" s="1"/>
  <c r="AI3" i="21"/>
  <c r="AF3" i="7"/>
  <c r="AB3" i="21"/>
  <c r="Y3" i="7"/>
  <c r="Y208" i="7" s="1"/>
  <c r="H21" i="23" s="1"/>
  <c r="AH3" i="21"/>
  <c r="AE3" i="7"/>
  <c r="G3" i="30" s="1"/>
  <c r="K3" i="7"/>
  <c r="K208" i="7" s="1"/>
  <c r="H7" i="23" s="1"/>
  <c r="AD3" i="7"/>
  <c r="S3" i="7"/>
  <c r="S208" i="7" s="1"/>
  <c r="H15" i="23" s="1"/>
  <c r="AG3" i="7"/>
  <c r="AC3" i="7"/>
  <c r="W3" i="7"/>
  <c r="W208" i="7" s="1"/>
  <c r="H19" i="23" s="1"/>
  <c r="L3" i="7"/>
  <c r="L208" i="7" s="1"/>
  <c r="H8" i="23" s="1"/>
  <c r="CB3" i="7"/>
  <c r="J5" i="30"/>
  <c r="J4" i="30"/>
  <c r="Q5" i="30"/>
  <c r="Q4" i="30"/>
  <c r="C5" i="30"/>
  <c r="C4" i="30"/>
  <c r="B8" i="1"/>
  <c r="B31" i="1"/>
  <c r="AX3" i="21"/>
  <c r="V3" i="21"/>
  <c r="AJ3" i="21"/>
  <c r="AR3" i="21"/>
  <c r="BH3" i="21"/>
  <c r="C127" i="1"/>
  <c r="BF3" i="21"/>
  <c r="V208" i="7"/>
  <c r="H18" i="23" s="1"/>
  <c r="AK3" i="21"/>
  <c r="P3" i="21"/>
  <c r="Y3" i="21"/>
  <c r="BI3" i="21"/>
  <c r="K3" i="21"/>
  <c r="BH208" i="7"/>
  <c r="H56" i="23" s="1"/>
  <c r="BD3" i="21"/>
  <c r="N3" i="21"/>
  <c r="O3" i="21"/>
  <c r="BA3" i="21"/>
  <c r="BK208" i="7"/>
  <c r="H59" i="23" s="1"/>
  <c r="AQ3" i="21"/>
  <c r="F208" i="7"/>
  <c r="H2" i="23" s="1"/>
  <c r="BL3" i="21"/>
  <c r="I3" i="21"/>
  <c r="U3" i="21"/>
  <c r="R208" i="7"/>
  <c r="H14" i="23" s="1"/>
  <c r="AT3" i="21"/>
  <c r="X208" i="7"/>
  <c r="H20" i="23" s="1"/>
  <c r="AA3" i="21"/>
  <c r="F11" i="3"/>
  <c r="C8" i="5" s="1"/>
  <c r="C66" i="1"/>
  <c r="B79" i="1"/>
  <c r="C46" i="1"/>
  <c r="C30" i="1"/>
  <c r="B111" i="1"/>
  <c r="B191" i="1"/>
  <c r="C142" i="1"/>
  <c r="C13" i="1"/>
  <c r="B200" i="1"/>
  <c r="B159" i="1"/>
  <c r="B2" i="1"/>
  <c r="C42" i="1"/>
  <c r="C78" i="1"/>
  <c r="B78" i="1"/>
  <c r="B48" i="1"/>
  <c r="B101" i="1"/>
  <c r="B106" i="1"/>
  <c r="C101" i="1"/>
  <c r="B77" i="1"/>
  <c r="B26" i="1"/>
  <c r="C82" i="1"/>
  <c r="C103" i="1"/>
  <c r="B128" i="1"/>
  <c r="B103" i="1"/>
  <c r="B155" i="1"/>
  <c r="C5" i="1"/>
  <c r="C128" i="1"/>
  <c r="C155" i="1"/>
  <c r="B148" i="1"/>
  <c r="B20" i="1"/>
  <c r="C25" i="1"/>
  <c r="C21" i="1"/>
  <c r="B145" i="1"/>
  <c r="C145" i="1"/>
  <c r="B194" i="1"/>
  <c r="B41" i="1"/>
  <c r="C114" i="1"/>
  <c r="C140" i="1"/>
  <c r="C71" i="1"/>
  <c r="C165" i="1"/>
  <c r="B140" i="1"/>
  <c r="B165" i="1"/>
  <c r="B71" i="1"/>
  <c r="B82" i="1"/>
  <c r="B130" i="1"/>
  <c r="B114" i="1"/>
  <c r="C6" i="1"/>
  <c r="C148" i="1"/>
  <c r="C169" i="1"/>
  <c r="B161" i="1"/>
  <c r="C130" i="1"/>
  <c r="B90" i="1"/>
  <c r="C181" i="1"/>
  <c r="C106" i="1"/>
  <c r="C109" i="1"/>
  <c r="C14" i="1"/>
  <c r="B109" i="1"/>
  <c r="C161" i="1"/>
  <c r="B33" i="1"/>
  <c r="C90" i="1"/>
  <c r="C159" i="1"/>
  <c r="B178" i="1"/>
  <c r="C178" i="1"/>
  <c r="B113" i="1"/>
  <c r="BE3" i="21"/>
  <c r="BG3" i="21"/>
  <c r="C113" i="1"/>
  <c r="B58" i="1"/>
  <c r="B60" i="1"/>
  <c r="C137" i="1"/>
  <c r="B150" i="1"/>
  <c r="C67" i="1"/>
  <c r="C175" i="1"/>
  <c r="C172" i="1"/>
  <c r="B196" i="1"/>
  <c r="B172" i="1"/>
  <c r="B24" i="1"/>
  <c r="B115" i="1"/>
  <c r="B182" i="1"/>
  <c r="C154" i="1"/>
  <c r="C70" i="1"/>
  <c r="B87" i="1"/>
  <c r="C193" i="1"/>
  <c r="B138" i="1"/>
  <c r="B175" i="1"/>
  <c r="C87" i="1"/>
  <c r="B67" i="1"/>
  <c r="C150" i="1"/>
  <c r="B108" i="1"/>
  <c r="B201" i="1"/>
  <c r="C108" i="1"/>
  <c r="B49" i="1"/>
  <c r="B154" i="1"/>
  <c r="B7" i="1"/>
  <c r="C196" i="1"/>
  <c r="B132" i="1"/>
  <c r="C95" i="1"/>
  <c r="B63" i="1"/>
  <c r="B23" i="1"/>
  <c r="B84" i="1"/>
  <c r="C177" i="1"/>
  <c r="C115" i="1"/>
  <c r="B177" i="1"/>
  <c r="C81" i="1"/>
  <c r="C63" i="1"/>
  <c r="B70" i="1"/>
  <c r="C43" i="1"/>
  <c r="C201" i="1"/>
  <c r="B193" i="1"/>
  <c r="C73" i="1"/>
  <c r="B39" i="1"/>
  <c r="B38" i="1"/>
  <c r="C54" i="1"/>
  <c r="C132" i="1"/>
  <c r="C84" i="1"/>
  <c r="C50" i="1"/>
  <c r="B95" i="1"/>
  <c r="C9" i="1"/>
  <c r="C116" i="1"/>
  <c r="C3" i="1"/>
  <c r="B152" i="1"/>
  <c r="B112" i="1"/>
  <c r="B74" i="1"/>
  <c r="C74" i="1"/>
  <c r="C197" i="1"/>
  <c r="C187" i="1"/>
  <c r="C170" i="1"/>
  <c r="B96" i="1"/>
  <c r="B44" i="1"/>
  <c r="C183" i="1"/>
  <c r="C65" i="1"/>
  <c r="B176" i="1"/>
  <c r="B121" i="1"/>
  <c r="C121" i="1"/>
  <c r="B170" i="1"/>
  <c r="B15" i="1"/>
  <c r="C32" i="1"/>
  <c r="C199" i="1"/>
  <c r="B199" i="1"/>
  <c r="C144" i="1"/>
  <c r="C105" i="1"/>
  <c r="B105" i="1"/>
  <c r="B167" i="1"/>
  <c r="B134" i="1"/>
  <c r="B144" i="1"/>
  <c r="C72" i="1"/>
  <c r="C167" i="1"/>
  <c r="C104" i="1"/>
  <c r="B72" i="1"/>
  <c r="C124" i="1"/>
  <c r="B92" i="1"/>
  <c r="B57" i="1"/>
  <c r="C133" i="1"/>
  <c r="C157" i="1"/>
  <c r="B133" i="1"/>
  <c r="C85" i="1"/>
  <c r="B190" i="1"/>
  <c r="C163" i="1"/>
  <c r="B104" i="1"/>
  <c r="C64" i="1"/>
  <c r="B16" i="1"/>
  <c r="B55" i="1"/>
  <c r="C180" i="1"/>
  <c r="B88" i="1"/>
  <c r="C69" i="1"/>
  <c r="B174" i="1"/>
  <c r="C174" i="1"/>
  <c r="C195" i="1"/>
  <c r="B195" i="1"/>
  <c r="C91" i="1"/>
  <c r="B91" i="1"/>
  <c r="B151" i="1"/>
  <c r="B64" i="1"/>
  <c r="B35" i="1"/>
  <c r="C164" i="1"/>
  <c r="B164" i="1"/>
  <c r="B125" i="1"/>
  <c r="C125" i="1"/>
  <c r="B100" i="1"/>
  <c r="C166" i="1"/>
  <c r="B166" i="1"/>
  <c r="B94" i="1"/>
  <c r="C131" i="1"/>
  <c r="B59" i="1"/>
  <c r="C59" i="1"/>
  <c r="B129" i="1"/>
  <c r="C129" i="1"/>
  <c r="B89" i="1"/>
  <c r="C89" i="1"/>
  <c r="B120" i="1"/>
  <c r="C112" i="1"/>
  <c r="B40" i="1"/>
  <c r="B180" i="1"/>
  <c r="C76" i="1"/>
  <c r="B197" i="1"/>
  <c r="C47" i="1"/>
  <c r="C61" i="1"/>
  <c r="C94" i="1"/>
  <c r="C147" i="1"/>
  <c r="C186" i="1"/>
  <c r="C184" i="1"/>
  <c r="C152" i="1"/>
  <c r="C120" i="1"/>
  <c r="C88" i="1"/>
  <c r="B116" i="1"/>
  <c r="C100" i="1"/>
  <c r="B97" i="1"/>
  <c r="C97" i="1"/>
  <c r="C149" i="1"/>
  <c r="B53" i="1"/>
  <c r="C151" i="1"/>
  <c r="B131" i="1"/>
  <c r="B184" i="1"/>
  <c r="B149" i="1"/>
  <c r="C118" i="1"/>
  <c r="B118" i="1"/>
  <c r="B147" i="1"/>
  <c r="B185" i="1"/>
  <c r="C185" i="1"/>
  <c r="C92" i="1"/>
  <c r="B65" i="1"/>
  <c r="C176" i="1"/>
  <c r="B37" i="1"/>
  <c r="C117" i="1"/>
  <c r="B171" i="1"/>
  <c r="C36" i="1"/>
  <c r="C18" i="1"/>
  <c r="C68" i="1"/>
  <c r="C56" i="1"/>
  <c r="B86" i="1"/>
  <c r="B189" i="1"/>
  <c r="C12" i="1"/>
  <c r="B107" i="1"/>
  <c r="B198" i="1"/>
  <c r="C123" i="1"/>
  <c r="C107" i="1"/>
  <c r="C190" i="1"/>
  <c r="C134" i="1"/>
  <c r="B158" i="1"/>
  <c r="C189" i="1"/>
  <c r="C122" i="1"/>
  <c r="B153" i="1"/>
  <c r="C158" i="1"/>
  <c r="C86" i="1"/>
  <c r="B123" i="1"/>
  <c r="B136" i="1"/>
  <c r="B156" i="1"/>
  <c r="B124" i="1"/>
  <c r="C136" i="1"/>
  <c r="C156" i="1"/>
  <c r="B85" i="1"/>
  <c r="B157" i="1"/>
  <c r="C10" i="1"/>
  <c r="C198" i="1"/>
  <c r="C153" i="1"/>
  <c r="C171" i="1"/>
  <c r="B163" i="1"/>
  <c r="C173" i="1"/>
  <c r="B22" i="1"/>
  <c r="B168" i="1"/>
  <c r="B98" i="1"/>
  <c r="C98" i="1"/>
  <c r="C179" i="1"/>
  <c r="B162" i="1"/>
  <c r="B62" i="1"/>
  <c r="C51" i="1"/>
  <c r="C192" i="1"/>
  <c r="C119" i="1"/>
  <c r="B119" i="1"/>
  <c r="C45" i="1"/>
  <c r="C83" i="1"/>
  <c r="B122" i="1"/>
  <c r="C28" i="1"/>
  <c r="B192" i="1"/>
  <c r="C126" i="1"/>
  <c r="C110" i="1"/>
  <c r="C75" i="1"/>
  <c r="B17" i="1"/>
  <c r="B83" i="1"/>
  <c r="B19" i="1"/>
  <c r="B135" i="1"/>
  <c r="B146" i="1"/>
  <c r="B80" i="1"/>
  <c r="B27" i="1"/>
  <c r="B173" i="1"/>
  <c r="B99" i="1"/>
  <c r="B179" i="1"/>
  <c r="C135" i="1"/>
  <c r="C29" i="1"/>
  <c r="B93" i="1"/>
  <c r="B110" i="1"/>
  <c r="B75" i="1"/>
  <c r="C4" i="3"/>
  <c r="C160" i="1"/>
  <c r="C2" i="3" a="1"/>
  <c r="C2" i="3" s="1"/>
  <c r="G154" i="1" s="1"/>
  <c r="C6" i="3" a="1"/>
  <c r="C6" i="3" s="1"/>
  <c r="B19" i="3" s="1"/>
  <c r="C15" i="3" a="1"/>
  <c r="C15" i="3" s="1"/>
  <c r="C12" i="5" s="1"/>
  <c r="C7" i="3" a="1"/>
  <c r="C7" i="3" s="1"/>
  <c r="C143" i="1"/>
  <c r="B4" i="1"/>
  <c r="C141" i="1"/>
  <c r="C162" i="1"/>
  <c r="B139" i="1"/>
  <c r="B102" i="1"/>
  <c r="C14" i="3" a="1"/>
  <c r="C14" i="3" s="1"/>
  <c r="C11" i="5" s="1"/>
  <c r="C3" i="3" a="1"/>
  <c r="C3" i="3" s="1"/>
  <c r="C7" i="5" s="1"/>
  <c r="B143" i="1"/>
  <c r="B160" i="1"/>
  <c r="C102" i="1"/>
  <c r="E102" i="1" s="1"/>
  <c r="F102" i="1" s="1"/>
  <c r="C139" i="1"/>
  <c r="B141" i="1"/>
  <c r="AG3" i="21"/>
  <c r="AL3" i="21"/>
  <c r="AU3" i="21"/>
  <c r="AV3" i="21"/>
  <c r="AE3" i="21"/>
  <c r="Z3" i="21"/>
  <c r="BP3" i="21"/>
  <c r="BO208" i="7"/>
  <c r="H63" i="23" s="1"/>
  <c r="AN3" i="21"/>
  <c r="BJ208" i="7"/>
  <c r="H58" i="23" s="1"/>
  <c r="BN208" i="7"/>
  <c r="H62" i="23" s="1"/>
  <c r="AP3" i="21"/>
  <c r="BO3" i="21"/>
  <c r="BK3" i="21"/>
  <c r="BM208" i="7"/>
  <c r="H61" i="23" s="1"/>
  <c r="AY3" i="21"/>
  <c r="BI208" i="7"/>
  <c r="H57" i="23" s="1"/>
  <c r="BN3" i="21"/>
  <c r="AM3" i="21"/>
  <c r="AW3" i="21"/>
  <c r="AF3" i="21"/>
  <c r="BJ3" i="21"/>
  <c r="BM3" i="21"/>
  <c r="BB3" i="21"/>
  <c r="AO3" i="21"/>
  <c r="BL208" i="7"/>
  <c r="H60" i="23" s="1"/>
  <c r="BC3" i="21"/>
  <c r="O208" i="7"/>
  <c r="H11" i="23" s="1"/>
  <c r="H208" i="7"/>
  <c r="H4" i="23" s="1"/>
  <c r="AA208" i="7"/>
  <c r="H23" i="23" s="1"/>
  <c r="AO208" i="7"/>
  <c r="H37" i="23" s="1"/>
  <c r="I208" i="7"/>
  <c r="H5" i="23" s="1"/>
  <c r="J208" i="7"/>
  <c r="H6" i="23" s="1"/>
  <c r="AH208" i="7"/>
  <c r="H30" i="23" s="1"/>
  <c r="P208" i="7"/>
  <c r="H12" i="23" s="1"/>
  <c r="M208" i="7"/>
  <c r="H9" i="23" s="1"/>
  <c r="Q208" i="7"/>
  <c r="H13" i="23" s="1"/>
  <c r="G208" i="7"/>
  <c r="H3" i="23" s="1"/>
  <c r="N208" i="7"/>
  <c r="H10" i="23" s="1"/>
  <c r="U208" i="7"/>
  <c r="H17" i="23" s="1"/>
  <c r="CB207" i="7"/>
  <c r="CD207" i="7"/>
  <c r="G12" i="5"/>
  <c r="G4" i="18"/>
  <c r="CD206" i="7"/>
  <c r="CD205" i="7"/>
  <c r="CD208" i="7"/>
  <c r="CB208" i="7"/>
  <c r="CB206" i="7"/>
  <c r="CB205" i="7"/>
  <c r="F10" i="3" a="1"/>
  <c r="F10" i="3" s="1"/>
  <c r="C10" i="5" s="1"/>
  <c r="F9" i="3" a="1"/>
  <c r="F9" i="3" s="1"/>
  <c r="C9" i="5" s="1"/>
  <c r="F3" i="21"/>
  <c r="E141" i="1" l="1"/>
  <c r="F141" i="1" s="1"/>
  <c r="G8" i="30"/>
  <c r="G12" i="30"/>
  <c r="G16" i="30"/>
  <c r="G20" i="30"/>
  <c r="G24" i="30"/>
  <c r="G203" i="30"/>
  <c r="G7" i="30"/>
  <c r="G11" i="30"/>
  <c r="G15" i="30"/>
  <c r="G19" i="30"/>
  <c r="G23" i="30"/>
  <c r="G27" i="30"/>
  <c r="G6" i="30"/>
  <c r="G10" i="30"/>
  <c r="G14" i="30"/>
  <c r="G18" i="30"/>
  <c r="G22" i="30"/>
  <c r="G26" i="30"/>
  <c r="G9" i="30"/>
  <c r="G13" i="30"/>
  <c r="G17" i="30"/>
  <c r="G21" i="30"/>
  <c r="G25" i="30"/>
  <c r="G29" i="30"/>
  <c r="G33" i="30"/>
  <c r="G37" i="30"/>
  <c r="G41" i="30"/>
  <c r="G45" i="30"/>
  <c r="G49" i="30"/>
  <c r="G28" i="30"/>
  <c r="G32" i="30"/>
  <c r="G36" i="30"/>
  <c r="G40" i="30"/>
  <c r="G44" i="30"/>
  <c r="G48" i="30"/>
  <c r="G31" i="30"/>
  <c r="G35" i="30"/>
  <c r="G39" i="30"/>
  <c r="G43" i="30"/>
  <c r="G47" i="30"/>
  <c r="G30" i="30"/>
  <c r="G34" i="30"/>
  <c r="G38" i="30"/>
  <c r="G42" i="30"/>
  <c r="G46" i="30"/>
  <c r="G50" i="30"/>
  <c r="G52" i="30"/>
  <c r="G56" i="30"/>
  <c r="G60" i="30"/>
  <c r="G64" i="30"/>
  <c r="G68" i="30"/>
  <c r="G72" i="30"/>
  <c r="G51" i="30"/>
  <c r="G55" i="30"/>
  <c r="G59" i="30"/>
  <c r="G63" i="30"/>
  <c r="G67" i="30"/>
  <c r="G71" i="30"/>
  <c r="G54" i="30"/>
  <c r="G58" i="30"/>
  <c r="G62" i="30"/>
  <c r="G66" i="30"/>
  <c r="G70" i="30"/>
  <c r="G53" i="30"/>
  <c r="G57" i="30"/>
  <c r="G61" i="30"/>
  <c r="G65" i="30"/>
  <c r="G69" i="30"/>
  <c r="G74" i="30"/>
  <c r="G78" i="30"/>
  <c r="G82" i="30"/>
  <c r="G86" i="30"/>
  <c r="G90" i="30"/>
  <c r="G94" i="30"/>
  <c r="G98" i="30"/>
  <c r="G102" i="30"/>
  <c r="G106" i="30"/>
  <c r="G110" i="30"/>
  <c r="G114" i="30"/>
  <c r="G118" i="30"/>
  <c r="G73" i="30"/>
  <c r="G77" i="30"/>
  <c r="G81" i="30"/>
  <c r="G85" i="30"/>
  <c r="G89" i="30"/>
  <c r="G93" i="30"/>
  <c r="G97" i="30"/>
  <c r="G101" i="30"/>
  <c r="G105" i="30"/>
  <c r="G109" i="30"/>
  <c r="G113" i="30"/>
  <c r="G117" i="30"/>
  <c r="G76" i="30"/>
  <c r="G80" i="30"/>
  <c r="G84" i="30"/>
  <c r="G88" i="30"/>
  <c r="G92" i="30"/>
  <c r="G96" i="30"/>
  <c r="G100" i="30"/>
  <c r="G104" i="30"/>
  <c r="G108" i="30"/>
  <c r="G112" i="30"/>
  <c r="G116" i="30"/>
  <c r="G75" i="30"/>
  <c r="G79" i="30"/>
  <c r="G83" i="30"/>
  <c r="G87" i="30"/>
  <c r="G91" i="30"/>
  <c r="G95" i="30"/>
  <c r="G99" i="30"/>
  <c r="G103" i="30"/>
  <c r="G107" i="30"/>
  <c r="G111" i="30"/>
  <c r="G115" i="30"/>
  <c r="G122" i="30"/>
  <c r="G126" i="30"/>
  <c r="G130" i="30"/>
  <c r="G134" i="30"/>
  <c r="G138" i="30"/>
  <c r="G142" i="30"/>
  <c r="G146" i="30"/>
  <c r="G150" i="30"/>
  <c r="G154" i="30"/>
  <c r="G158" i="30"/>
  <c r="G162" i="30"/>
  <c r="G121" i="30"/>
  <c r="G125" i="30"/>
  <c r="G129" i="30"/>
  <c r="G133" i="30"/>
  <c r="G137" i="30"/>
  <c r="G141" i="30"/>
  <c r="G145" i="30"/>
  <c r="G149" i="30"/>
  <c r="G153" i="30"/>
  <c r="G157" i="30"/>
  <c r="G161" i="30"/>
  <c r="G120" i="30"/>
  <c r="G124" i="30"/>
  <c r="G128" i="30"/>
  <c r="G132" i="30"/>
  <c r="G136" i="30"/>
  <c r="G140" i="30"/>
  <c r="G144" i="30"/>
  <c r="G148" i="30"/>
  <c r="G152" i="30"/>
  <c r="G156" i="30"/>
  <c r="G160" i="30"/>
  <c r="G119" i="30"/>
  <c r="G123" i="30"/>
  <c r="G127" i="30"/>
  <c r="G131" i="30"/>
  <c r="G135" i="30"/>
  <c r="G139" i="30"/>
  <c r="G143" i="30"/>
  <c r="G147" i="30"/>
  <c r="G151" i="30"/>
  <c r="G155" i="30"/>
  <c r="G159" i="30"/>
  <c r="G163" i="30"/>
  <c r="G166" i="30"/>
  <c r="G170" i="30"/>
  <c r="G174" i="30"/>
  <c r="G178" i="30"/>
  <c r="G182" i="30"/>
  <c r="G186" i="30"/>
  <c r="G190" i="30"/>
  <c r="G194" i="30"/>
  <c r="G198" i="30"/>
  <c r="G202" i="30"/>
  <c r="G165" i="30"/>
  <c r="G169" i="30"/>
  <c r="G173" i="30"/>
  <c r="G177" i="30"/>
  <c r="G181" i="30"/>
  <c r="G185" i="30"/>
  <c r="G189" i="30"/>
  <c r="G193" i="30"/>
  <c r="G197" i="30"/>
  <c r="G201" i="30"/>
  <c r="G164" i="30"/>
  <c r="G168" i="30"/>
  <c r="G172" i="30"/>
  <c r="G176" i="30"/>
  <c r="G180" i="30"/>
  <c r="G184" i="30"/>
  <c r="G188" i="30"/>
  <c r="G192" i="30"/>
  <c r="G196" i="30"/>
  <c r="G200" i="30"/>
  <c r="G167" i="30"/>
  <c r="G171" i="30"/>
  <c r="G175" i="30"/>
  <c r="G179" i="30"/>
  <c r="G183" i="30"/>
  <c r="G187" i="30"/>
  <c r="G191" i="30"/>
  <c r="G195" i="30"/>
  <c r="G199" i="30"/>
  <c r="AE208" i="7"/>
  <c r="H27" i="23" s="1"/>
  <c r="AF208" i="7"/>
  <c r="H28" i="23" s="1"/>
  <c r="H3" i="30"/>
  <c r="AC208" i="7"/>
  <c r="H25" i="23" s="1"/>
  <c r="E3" i="30"/>
  <c r="AM208" i="7"/>
  <c r="H35" i="23" s="1"/>
  <c r="O3" i="30"/>
  <c r="AB208" i="7"/>
  <c r="H24" i="23" s="1"/>
  <c r="D3" i="30"/>
  <c r="AI208" i="7"/>
  <c r="H31" i="23" s="1"/>
  <c r="K3" i="30"/>
  <c r="AN208" i="7"/>
  <c r="H36" i="23" s="1"/>
  <c r="P3" i="30"/>
  <c r="AJ208" i="7"/>
  <c r="H32" i="23" s="1"/>
  <c r="L3" i="30"/>
  <c r="AD208" i="7"/>
  <c r="H26" i="23" s="1"/>
  <c r="F3" i="30"/>
  <c r="AG208" i="7"/>
  <c r="H29" i="23" s="1"/>
  <c r="I3" i="30"/>
  <c r="AL208" i="7"/>
  <c r="H34" i="23" s="1"/>
  <c r="N3" i="30"/>
  <c r="AK208" i="7"/>
  <c r="H33" i="23" s="1"/>
  <c r="M3" i="30"/>
  <c r="G5" i="30"/>
  <c r="G4" i="30"/>
  <c r="AZ208" i="7"/>
  <c r="H48" i="23" s="1"/>
  <c r="AT208" i="7"/>
  <c r="H42" i="23" s="1"/>
  <c r="BE208" i="7"/>
  <c r="H53" i="23" s="1"/>
  <c r="AY208" i="7"/>
  <c r="H47" i="23" s="1"/>
  <c r="BD208" i="7"/>
  <c r="H52" i="23" s="1"/>
  <c r="AP208" i="7"/>
  <c r="H38" i="23" s="1"/>
  <c r="AV208" i="7"/>
  <c r="H44" i="23" s="1"/>
  <c r="BC208" i="7"/>
  <c r="H51" i="23" s="1"/>
  <c r="AU208" i="7"/>
  <c r="H43" i="23" s="1"/>
  <c r="AW208" i="7"/>
  <c r="H45" i="23" s="1"/>
  <c r="AS208" i="7"/>
  <c r="H41" i="23" s="1"/>
  <c r="BF208" i="7"/>
  <c r="H54" i="23" s="1"/>
  <c r="AX208" i="7"/>
  <c r="H46" i="23" s="1"/>
  <c r="AR208" i="7"/>
  <c r="H40" i="23" s="1"/>
  <c r="BB208" i="7"/>
  <c r="H50" i="23" s="1"/>
  <c r="F3" i="18"/>
  <c r="G3" i="21"/>
  <c r="CC3" i="7"/>
  <c r="G16" i="5" s="1"/>
  <c r="K16" i="3" s="1"/>
  <c r="K21" i="3" s="1"/>
  <c r="G7" i="5" s="1"/>
  <c r="L139" i="1"/>
  <c r="M139" i="1" s="1"/>
  <c r="L162" i="1"/>
  <c r="N162" i="1" s="1"/>
  <c r="L160" i="1"/>
  <c r="N160" i="1" s="1"/>
  <c r="L198" i="1"/>
  <c r="M198" i="1" s="1"/>
  <c r="E134" i="1"/>
  <c r="F134" i="1" s="1"/>
  <c r="L176" i="1"/>
  <c r="M176" i="1" s="1"/>
  <c r="E143" i="1"/>
  <c r="F143" i="1" s="1"/>
  <c r="E172" i="1"/>
  <c r="F172" i="1" s="1"/>
  <c r="L141" i="1"/>
  <c r="M141" i="1" s="1"/>
  <c r="G139" i="1"/>
  <c r="E170" i="1"/>
  <c r="F170" i="1" s="1"/>
  <c r="G162" i="1"/>
  <c r="L135" i="1"/>
  <c r="N135" i="1" s="1"/>
  <c r="L143" i="1"/>
  <c r="N143" i="1" s="1"/>
  <c r="L126" i="1"/>
  <c r="M126" i="1" s="1"/>
  <c r="E83" i="1"/>
  <c r="F83" i="1" s="1"/>
  <c r="E179" i="1"/>
  <c r="F179" i="1" s="1"/>
  <c r="E139" i="1"/>
  <c r="F139" i="1" s="1"/>
  <c r="E162" i="1"/>
  <c r="F162" i="1" s="1"/>
  <c r="L99" i="1"/>
  <c r="N99" i="1" s="1"/>
  <c r="L136" i="1"/>
  <c r="N136" i="1" s="1"/>
  <c r="L110" i="1"/>
  <c r="N110" i="1" s="1"/>
  <c r="E119" i="1"/>
  <c r="F119" i="1" s="1"/>
  <c r="E171" i="1"/>
  <c r="F171" i="1" s="1"/>
  <c r="E86" i="1"/>
  <c r="F86" i="1" s="1"/>
  <c r="E117" i="1"/>
  <c r="F117" i="1" s="1"/>
  <c r="E80" i="1"/>
  <c r="F80" i="1" s="1"/>
  <c r="E99" i="1"/>
  <c r="F99" i="1" s="1"/>
  <c r="E75" i="1"/>
  <c r="F75" i="1" s="1"/>
  <c r="E93" i="1"/>
  <c r="F93" i="1" s="1"/>
  <c r="G93" i="1"/>
  <c r="G110" i="1"/>
  <c r="E146" i="1"/>
  <c r="F146" i="1" s="1"/>
  <c r="L75" i="1"/>
  <c r="E126" i="1"/>
  <c r="F126" i="1" s="1"/>
  <c r="G192" i="1"/>
  <c r="E122" i="1"/>
  <c r="F122" i="1" s="1"/>
  <c r="E168" i="1"/>
  <c r="F168" i="1" s="1"/>
  <c r="E198" i="1"/>
  <c r="F198" i="1" s="1"/>
  <c r="G117" i="1"/>
  <c r="G68" i="1"/>
  <c r="G123" i="1"/>
  <c r="G156" i="1"/>
  <c r="L86" i="1"/>
  <c r="G86" i="1"/>
  <c r="E68" i="1"/>
  <c r="F68" i="1" s="1"/>
  <c r="G153" i="1"/>
  <c r="G180" i="1"/>
  <c r="E118" i="1"/>
  <c r="F118" i="1" s="1"/>
  <c r="L118" i="1"/>
  <c r="G187" i="1"/>
  <c r="L97" i="1"/>
  <c r="E97" i="1"/>
  <c r="F97" i="1" s="1"/>
  <c r="L120" i="1"/>
  <c r="E195" i="1"/>
  <c r="F195" i="1" s="1"/>
  <c r="L195" i="1"/>
  <c r="L124" i="1"/>
  <c r="L187" i="1"/>
  <c r="E187" i="1"/>
  <c r="F187" i="1" s="1"/>
  <c r="L94" i="1"/>
  <c r="L197" i="1"/>
  <c r="L70" i="1"/>
  <c r="G138" i="1"/>
  <c r="G115" i="1"/>
  <c r="E196" i="1"/>
  <c r="F196" i="1" s="1"/>
  <c r="E113" i="1"/>
  <c r="F113" i="1" s="1"/>
  <c r="G82" i="1"/>
  <c r="L181" i="1"/>
  <c r="L179" i="1"/>
  <c r="G179" i="1"/>
  <c r="G146" i="1"/>
  <c r="E160" i="1"/>
  <c r="F160" i="1" s="1"/>
  <c r="E110" i="1"/>
  <c r="F110" i="1" s="1"/>
  <c r="L119" i="1"/>
  <c r="G126" i="1"/>
  <c r="G122" i="1"/>
  <c r="L98" i="1"/>
  <c r="E124" i="1"/>
  <c r="F124" i="1" s="1"/>
  <c r="L156" i="1"/>
  <c r="E136" i="1"/>
  <c r="F136" i="1" s="1"/>
  <c r="L107" i="1"/>
  <c r="E107" i="1"/>
  <c r="F107" i="1" s="1"/>
  <c r="E156" i="1"/>
  <c r="F156" i="1" s="1"/>
  <c r="L171" i="1"/>
  <c r="E183" i="1"/>
  <c r="F183" i="1" s="1"/>
  <c r="G149" i="1"/>
  <c r="L186" i="1"/>
  <c r="E64" i="1"/>
  <c r="F64" i="1" s="1"/>
  <c r="E92" i="1"/>
  <c r="F92" i="1" s="1"/>
  <c r="L151" i="1"/>
  <c r="L152" i="1"/>
  <c r="E152" i="1"/>
  <c r="F152" i="1" s="1"/>
  <c r="L166" i="1"/>
  <c r="L76" i="1"/>
  <c r="E100" i="1"/>
  <c r="F100" i="1" s="1"/>
  <c r="G151" i="1"/>
  <c r="L185" i="1"/>
  <c r="G199" i="1"/>
  <c r="G85" i="1"/>
  <c r="L72" i="1"/>
  <c r="G121" i="1"/>
  <c r="L177" i="1"/>
  <c r="E87" i="1"/>
  <c r="F87" i="1" s="1"/>
  <c r="L87" i="1"/>
  <c r="L140" i="1"/>
  <c r="G46" i="1"/>
  <c r="G79" i="1"/>
  <c r="G191" i="1"/>
  <c r="G111" i="1"/>
  <c r="G142" i="1"/>
  <c r="G188" i="1"/>
  <c r="G127" i="1"/>
  <c r="G193" i="1"/>
  <c r="G119" i="1"/>
  <c r="G157" i="1"/>
  <c r="G150" i="1"/>
  <c r="G201" i="1"/>
  <c r="G90" i="1"/>
  <c r="G77" i="1"/>
  <c r="G140" i="1"/>
  <c r="G169" i="1"/>
  <c r="G171" i="1"/>
  <c r="G71" i="1"/>
  <c r="G173" i="1"/>
  <c r="G105" i="1"/>
  <c r="G143" i="1"/>
  <c r="G63" i="1"/>
  <c r="G78" i="1"/>
  <c r="G130" i="1"/>
  <c r="G155" i="1"/>
  <c r="G66" i="1"/>
  <c r="G114" i="1"/>
  <c r="G148" i="1"/>
  <c r="G159" i="1"/>
  <c r="G70" i="1"/>
  <c r="G182" i="1"/>
  <c r="G178" i="1"/>
  <c r="G177" i="1"/>
  <c r="G172" i="1"/>
  <c r="G109" i="1"/>
  <c r="G141" i="1"/>
  <c r="G195" i="1"/>
  <c r="G194" i="1"/>
  <c r="G128" i="1"/>
  <c r="G145" i="1"/>
  <c r="G165" i="1"/>
  <c r="G103" i="1"/>
  <c r="G175" i="1"/>
  <c r="G161" i="1"/>
  <c r="G106" i="1"/>
  <c r="G84" i="1"/>
  <c r="G81" i="1"/>
  <c r="G94" i="1"/>
  <c r="G200" i="1"/>
  <c r="G73" i="1"/>
  <c r="G196" i="1"/>
  <c r="G116" i="1"/>
  <c r="G176" i="1"/>
  <c r="G72" i="1"/>
  <c r="G167" i="1"/>
  <c r="G152" i="1"/>
  <c r="G166" i="1"/>
  <c r="G112" i="1"/>
  <c r="G88" i="1"/>
  <c r="G197" i="1"/>
  <c r="G76" i="1"/>
  <c r="G135" i="1"/>
  <c r="G113" i="1"/>
  <c r="G101" i="1"/>
  <c r="G181" i="1"/>
  <c r="G108" i="1"/>
  <c r="G137" i="1"/>
  <c r="G95" i="1"/>
  <c r="G104" i="1"/>
  <c r="G133" i="1"/>
  <c r="G120" i="1"/>
  <c r="G144" i="1"/>
  <c r="G91" i="1"/>
  <c r="G131" i="1"/>
  <c r="G129" i="1"/>
  <c r="G186" i="1"/>
  <c r="G87" i="1"/>
  <c r="G132" i="1"/>
  <c r="G170" i="1"/>
  <c r="G183" i="1"/>
  <c r="G65" i="1"/>
  <c r="G107" i="1"/>
  <c r="G163" i="1"/>
  <c r="G92" i="1"/>
  <c r="G69" i="1"/>
  <c r="G125" i="1"/>
  <c r="G164" i="1"/>
  <c r="G184" i="1"/>
  <c r="G147" i="1"/>
  <c r="L52" i="1"/>
  <c r="N52" i="1" s="1"/>
  <c r="L111" i="1"/>
  <c r="E188" i="1"/>
  <c r="F188" i="1" s="1"/>
  <c r="L142" i="1"/>
  <c r="L79" i="1"/>
  <c r="E127" i="1"/>
  <c r="F127" i="1" s="1"/>
  <c r="L191" i="1"/>
  <c r="E79" i="1"/>
  <c r="F79" i="1" s="1"/>
  <c r="E191" i="1"/>
  <c r="F191" i="1" s="1"/>
  <c r="L66" i="1"/>
  <c r="L77" i="1"/>
  <c r="E77" i="1"/>
  <c r="F77" i="1" s="1"/>
  <c r="L194" i="1"/>
  <c r="E114" i="1"/>
  <c r="F114" i="1" s="1"/>
  <c r="L71" i="1"/>
  <c r="E142" i="1"/>
  <c r="F142" i="1" s="1"/>
  <c r="E111" i="1"/>
  <c r="F111" i="1" s="1"/>
  <c r="L78" i="1"/>
  <c r="E78" i="1"/>
  <c r="F78" i="1" s="1"/>
  <c r="E66" i="1"/>
  <c r="F66" i="1" s="1"/>
  <c r="E140" i="1"/>
  <c r="F140" i="1" s="1"/>
  <c r="E103" i="1"/>
  <c r="F103" i="1" s="1"/>
  <c r="L178" i="1"/>
  <c r="L182" i="1"/>
  <c r="E193" i="1"/>
  <c r="F193" i="1" s="1"/>
  <c r="E63" i="1"/>
  <c r="F63" i="1" s="1"/>
  <c r="L188" i="1"/>
  <c r="E200" i="1"/>
  <c r="F200" i="1" s="1"/>
  <c r="L67" i="1"/>
  <c r="E182" i="1"/>
  <c r="F182" i="1" s="1"/>
  <c r="L138" i="1"/>
  <c r="L201" i="1"/>
  <c r="L127" i="1"/>
  <c r="L200" i="1"/>
  <c r="E71" i="1"/>
  <c r="F71" i="1" s="1"/>
  <c r="E178" i="1"/>
  <c r="F178" i="1" s="1"/>
  <c r="L95" i="1"/>
  <c r="E201" i="1"/>
  <c r="F201" i="1" s="1"/>
  <c r="E138" i="1"/>
  <c r="F138" i="1" s="1"/>
  <c r="L73" i="1"/>
  <c r="L116" i="1"/>
  <c r="L105" i="1"/>
  <c r="E74" i="1"/>
  <c r="F74" i="1" s="1"/>
  <c r="E116" i="1"/>
  <c r="F116" i="1" s="1"/>
  <c r="L164" i="1"/>
  <c r="L88" i="1"/>
  <c r="E147" i="1"/>
  <c r="F147" i="1" s="1"/>
  <c r="L147" i="1"/>
  <c r="E150" i="1"/>
  <c r="F150" i="1" s="1"/>
  <c r="E95" i="1"/>
  <c r="F95" i="1" s="1"/>
  <c r="L81" i="1"/>
  <c r="L154" i="1"/>
  <c r="E154" i="1"/>
  <c r="F154" i="1" s="1"/>
  <c r="L193" i="1"/>
  <c r="L96" i="1"/>
  <c r="E105" i="1"/>
  <c r="F105" i="1" s="1"/>
  <c r="L133" i="1"/>
  <c r="L69" i="1"/>
  <c r="L91" i="1"/>
  <c r="E76" i="1"/>
  <c r="F76" i="1" s="1"/>
  <c r="E148" i="1"/>
  <c r="F148" i="1" s="1"/>
  <c r="E145" i="1"/>
  <c r="F145" i="1" s="1"/>
  <c r="E194" i="1"/>
  <c r="F194" i="1" s="1"/>
  <c r="E67" i="1"/>
  <c r="F67" i="1" s="1"/>
  <c r="E70" i="1"/>
  <c r="F70" i="1" s="1"/>
  <c r="E96" i="1"/>
  <c r="F96" i="1" s="1"/>
  <c r="L74" i="1"/>
  <c r="E174" i="1"/>
  <c r="F174" i="1" s="1"/>
  <c r="E129" i="1"/>
  <c r="F129" i="1" s="1"/>
  <c r="E166" i="1"/>
  <c r="F166" i="1" s="1"/>
  <c r="L64" i="1"/>
  <c r="G168" i="1"/>
  <c r="L80" i="1"/>
  <c r="G75" i="1"/>
  <c r="E135" i="1"/>
  <c r="F135" i="1" s="1"/>
  <c r="L83" i="1"/>
  <c r="E192" i="1"/>
  <c r="F192" i="1" s="1"/>
  <c r="L192" i="1"/>
  <c r="L93" i="1"/>
  <c r="E190" i="1"/>
  <c r="F190" i="1" s="1"/>
  <c r="L153" i="1"/>
  <c r="G189" i="1"/>
  <c r="G124" i="1"/>
  <c r="L190" i="1"/>
  <c r="G158" i="1"/>
  <c r="L122" i="1"/>
  <c r="L134" i="1"/>
  <c r="E123" i="1"/>
  <c r="F123" i="1" s="1"/>
  <c r="G134" i="1"/>
  <c r="L189" i="1"/>
  <c r="L68" i="1"/>
  <c r="L123" i="1"/>
  <c r="E176" i="1"/>
  <c r="F176" i="1" s="1"/>
  <c r="E69" i="1"/>
  <c r="F69" i="1" s="1"/>
  <c r="G185" i="1"/>
  <c r="L184" i="1"/>
  <c r="G64" i="1"/>
  <c r="E184" i="1"/>
  <c r="F184" i="1" s="1"/>
  <c r="E94" i="1"/>
  <c r="F94" i="1" s="1"/>
  <c r="G74" i="1"/>
  <c r="E131" i="1"/>
  <c r="F131" i="1" s="1"/>
  <c r="E91" i="1"/>
  <c r="F91" i="1" s="1"/>
  <c r="L104" i="1"/>
  <c r="E85" i="1"/>
  <c r="F85" i="1" s="1"/>
  <c r="L121" i="1"/>
  <c r="E121" i="1"/>
  <c r="F121" i="1" s="1"/>
  <c r="E72" i="1"/>
  <c r="F72" i="1" s="1"/>
  <c r="L170" i="1"/>
  <c r="L84" i="1"/>
  <c r="E84" i="1"/>
  <c r="F84" i="1" s="1"/>
  <c r="L103" i="1"/>
  <c r="G160" i="1"/>
  <c r="G102" i="1"/>
  <c r="G98" i="1"/>
  <c r="E173" i="1"/>
  <c r="F173" i="1" s="1"/>
  <c r="G99" i="1"/>
  <c r="L168" i="1"/>
  <c r="L173" i="1"/>
  <c r="G80" i="1"/>
  <c r="L146" i="1"/>
  <c r="G83" i="1"/>
  <c r="L102" i="1"/>
  <c r="E98" i="1"/>
  <c r="F98" i="1" s="1"/>
  <c r="G190" i="1"/>
  <c r="E157" i="1"/>
  <c r="F157" i="1" s="1"/>
  <c r="E104" i="1"/>
  <c r="F104" i="1" s="1"/>
  <c r="L158" i="1"/>
  <c r="E158" i="1"/>
  <c r="F158" i="1" s="1"/>
  <c r="E189" i="1"/>
  <c r="F189" i="1" s="1"/>
  <c r="E163" i="1"/>
  <c r="F163" i="1" s="1"/>
  <c r="L117" i="1"/>
  <c r="G136" i="1"/>
  <c r="E153" i="1"/>
  <c r="F153" i="1" s="1"/>
  <c r="G96" i="1"/>
  <c r="L92" i="1"/>
  <c r="E120" i="1"/>
  <c r="F120" i="1" s="1"/>
  <c r="E185" i="1"/>
  <c r="F185" i="1" s="1"/>
  <c r="G118" i="1"/>
  <c r="L149" i="1"/>
  <c r="E186" i="1"/>
  <c r="F186" i="1" s="1"/>
  <c r="G174" i="1"/>
  <c r="E149" i="1"/>
  <c r="F149" i="1" s="1"/>
  <c r="G100" i="1"/>
  <c r="E112" i="1"/>
  <c r="F112" i="1" s="1"/>
  <c r="G89" i="1"/>
  <c r="L131" i="1"/>
  <c r="L125" i="1"/>
  <c r="L180" i="1"/>
  <c r="G97" i="1"/>
  <c r="L174" i="1"/>
  <c r="L157" i="1"/>
  <c r="E144" i="1"/>
  <c r="F144" i="1" s="1"/>
  <c r="E199" i="1"/>
  <c r="F199" i="1" s="1"/>
  <c r="L183" i="1"/>
  <c r="G198" i="1"/>
  <c r="L63" i="1"/>
  <c r="L196" i="1"/>
  <c r="G67" i="1"/>
  <c r="L172" i="1"/>
  <c r="E181" i="1"/>
  <c r="F181" i="1" s="1"/>
  <c r="L199" i="1"/>
  <c r="L100" i="1"/>
  <c r="E151" i="1"/>
  <c r="F151" i="1" s="1"/>
  <c r="L129" i="1"/>
  <c r="L112" i="1"/>
  <c r="E164" i="1"/>
  <c r="F164" i="1" s="1"/>
  <c r="E180" i="1"/>
  <c r="F180" i="1" s="1"/>
  <c r="L85" i="1"/>
  <c r="E133" i="1"/>
  <c r="F133" i="1" s="1"/>
  <c r="E197" i="1"/>
  <c r="F197" i="1" s="1"/>
  <c r="E73" i="1"/>
  <c r="F73" i="1" s="1"/>
  <c r="L115" i="1"/>
  <c r="E115" i="1"/>
  <c r="F115" i="1" s="1"/>
  <c r="E177" i="1"/>
  <c r="F177" i="1" s="1"/>
  <c r="L106" i="1"/>
  <c r="E106" i="1"/>
  <c r="F106" i="1" s="1"/>
  <c r="L155" i="1"/>
  <c r="E155" i="1"/>
  <c r="F155" i="1" s="1"/>
  <c r="L89" i="1"/>
  <c r="E89" i="1"/>
  <c r="F89" i="1" s="1"/>
  <c r="E125" i="1"/>
  <c r="F125" i="1" s="1"/>
  <c r="L163" i="1"/>
  <c r="L65" i="1"/>
  <c r="L132" i="1"/>
  <c r="E108" i="1"/>
  <c r="F108" i="1" s="1"/>
  <c r="L108" i="1"/>
  <c r="L150" i="1"/>
  <c r="E175" i="1"/>
  <c r="F175" i="1" s="1"/>
  <c r="L175" i="1"/>
  <c r="E137" i="1"/>
  <c r="F137" i="1" s="1"/>
  <c r="L137" i="1"/>
  <c r="L113" i="1"/>
  <c r="E159" i="1"/>
  <c r="F159" i="1" s="1"/>
  <c r="L159" i="1"/>
  <c r="L169" i="1"/>
  <c r="E169" i="1"/>
  <c r="F169" i="1" s="1"/>
  <c r="E165" i="1"/>
  <c r="F165" i="1" s="1"/>
  <c r="L114" i="1"/>
  <c r="L145" i="1"/>
  <c r="L128" i="1"/>
  <c r="E82" i="1"/>
  <c r="F82" i="1" s="1"/>
  <c r="L101" i="1"/>
  <c r="E101" i="1"/>
  <c r="F101" i="1" s="1"/>
  <c r="L144" i="1"/>
  <c r="E128" i="1"/>
  <c r="F128" i="1" s="1"/>
  <c r="E88" i="1"/>
  <c r="F88" i="1" s="1"/>
  <c r="L167" i="1"/>
  <c r="E167" i="1"/>
  <c r="F167" i="1" s="1"/>
  <c r="E65" i="1"/>
  <c r="F65" i="1" s="1"/>
  <c r="E81" i="1"/>
  <c r="F81" i="1" s="1"/>
  <c r="E90" i="1"/>
  <c r="F90" i="1" s="1"/>
  <c r="E161" i="1"/>
  <c r="F161" i="1" s="1"/>
  <c r="E109" i="1"/>
  <c r="F109" i="1" s="1"/>
  <c r="L130" i="1"/>
  <c r="L148" i="1"/>
  <c r="L82" i="1"/>
  <c r="E132" i="1"/>
  <c r="F132" i="1" s="1"/>
  <c r="L109" i="1"/>
  <c r="L165" i="1"/>
  <c r="L161" i="1"/>
  <c r="E130" i="1"/>
  <c r="F130" i="1" s="1"/>
  <c r="L90" i="1"/>
  <c r="AY44" i="3"/>
  <c r="E18" i="1"/>
  <c r="F18" i="1" s="1"/>
  <c r="G11" i="1"/>
  <c r="E39" i="1"/>
  <c r="F39" i="1" s="1"/>
  <c r="AY51" i="3"/>
  <c r="K12" i="3"/>
  <c r="E3" i="1"/>
  <c r="F3" i="1" s="1"/>
  <c r="E7" i="1"/>
  <c r="F7" i="1" s="1"/>
  <c r="G23" i="1"/>
  <c r="E31" i="1"/>
  <c r="F31" i="1" s="1"/>
  <c r="E38" i="1"/>
  <c r="F38" i="1" s="1"/>
  <c r="L28" i="1"/>
  <c r="N28" i="1" s="1"/>
  <c r="AY52" i="3"/>
  <c r="E12" i="1"/>
  <c r="F12" i="1" s="1"/>
  <c r="L20" i="1"/>
  <c r="M20" i="1" s="1"/>
  <c r="G42" i="1"/>
  <c r="E43" i="1"/>
  <c r="F43" i="1" s="1"/>
  <c r="AY47" i="3"/>
  <c r="D131" i="1"/>
  <c r="E9" i="1"/>
  <c r="F9" i="1" s="1"/>
  <c r="G18" i="1"/>
  <c r="L41" i="1"/>
  <c r="N41" i="1" s="1"/>
  <c r="E48" i="1"/>
  <c r="F48" i="1" s="1"/>
  <c r="D7" i="3" a="1"/>
  <c r="D7" i="3" s="1"/>
  <c r="D40" i="1"/>
  <c r="D141" i="1"/>
  <c r="D42" i="1"/>
  <c r="D163" i="1"/>
  <c r="AY35" i="3"/>
  <c r="AY41" i="3"/>
  <c r="L3" i="1"/>
  <c r="N3" i="1" s="1"/>
  <c r="G8" i="1"/>
  <c r="E15" i="1"/>
  <c r="F15" i="1" s="1"/>
  <c r="E20" i="1"/>
  <c r="F20" i="1" s="1"/>
  <c r="E57" i="1"/>
  <c r="F57" i="1" s="1"/>
  <c r="G53" i="1"/>
  <c r="L26" i="1"/>
  <c r="N26" i="1" s="1"/>
  <c r="AY38" i="3"/>
  <c r="D168" i="1"/>
  <c r="AY36" i="3"/>
  <c r="AY43" i="3"/>
  <c r="E5" i="1"/>
  <c r="F5" i="1" s="1"/>
  <c r="L14" i="1"/>
  <c r="M14" i="1" s="1"/>
  <c r="G20" i="1"/>
  <c r="G38" i="1"/>
  <c r="L60" i="1"/>
  <c r="M60" i="1" s="1"/>
  <c r="L42" i="1"/>
  <c r="N42" i="1" s="1"/>
  <c r="D151" i="1"/>
  <c r="D169" i="1"/>
  <c r="D25" i="1"/>
  <c r="D198" i="1"/>
  <c r="D122" i="1"/>
  <c r="D175" i="1"/>
  <c r="G28" i="1"/>
  <c r="L30" i="1"/>
  <c r="E2" i="1"/>
  <c r="F2" i="1" s="1"/>
  <c r="D179" i="1"/>
  <c r="AY55" i="3"/>
  <c r="D129" i="1"/>
  <c r="D35" i="1"/>
  <c r="D148" i="1"/>
  <c r="AY34" i="3"/>
  <c r="D193" i="1"/>
  <c r="D111" i="1"/>
  <c r="D4" i="3"/>
  <c r="L4" i="3" s="1"/>
  <c r="D70" i="1"/>
  <c r="D17" i="1"/>
  <c r="AY42" i="3"/>
  <c r="L7" i="1"/>
  <c r="N7" i="1" s="1"/>
  <c r="L11" i="1"/>
  <c r="M11" i="1" s="1"/>
  <c r="G12" i="1"/>
  <c r="L15" i="1"/>
  <c r="N15" i="1" s="1"/>
  <c r="L18" i="1"/>
  <c r="N18" i="1" s="1"/>
  <c r="L22" i="1"/>
  <c r="N22" i="1" s="1"/>
  <c r="E24" i="1"/>
  <c r="F24" i="1" s="1"/>
  <c r="G43" i="1"/>
  <c r="G52" i="1"/>
  <c r="G54" i="1"/>
  <c r="L49" i="1"/>
  <c r="M49" i="1" s="1"/>
  <c r="E47" i="1"/>
  <c r="F47" i="1" s="1"/>
  <c r="L62" i="1"/>
  <c r="M62" i="1" s="1"/>
  <c r="G45" i="1"/>
  <c r="E42" i="1"/>
  <c r="F42" i="1" s="1"/>
  <c r="E26" i="1"/>
  <c r="F26" i="1" s="1"/>
  <c r="E36" i="1"/>
  <c r="F36" i="1" s="1"/>
  <c r="D2" i="3" a="1"/>
  <c r="D2" i="3" s="1"/>
  <c r="D154" i="1"/>
  <c r="D114" i="1"/>
  <c r="D44" i="1"/>
  <c r="D95" i="1"/>
  <c r="AY54" i="3"/>
  <c r="D160" i="1"/>
  <c r="D19" i="1"/>
  <c r="D63" i="1"/>
  <c r="AY50" i="3"/>
  <c r="D4" i="1"/>
  <c r="G2" i="1"/>
  <c r="C11" i="3"/>
  <c r="AY46" i="3"/>
  <c r="C5" i="3"/>
  <c r="I12" i="1" s="1"/>
  <c r="J12" i="1" s="1"/>
  <c r="K12" i="1" s="1"/>
  <c r="G3" i="1"/>
  <c r="G4" i="1"/>
  <c r="E11" i="1"/>
  <c r="F11" i="1" s="1"/>
  <c r="E13" i="1"/>
  <c r="F13" i="1" s="1"/>
  <c r="E6" i="1"/>
  <c r="F6" i="1" s="1"/>
  <c r="E17" i="1"/>
  <c r="F17" i="1" s="1"/>
  <c r="E19" i="1"/>
  <c r="F19" i="1" s="1"/>
  <c r="E22" i="1"/>
  <c r="F22" i="1" s="1"/>
  <c r="L53" i="1"/>
  <c r="M53" i="1" s="1"/>
  <c r="E30" i="1"/>
  <c r="F30" i="1" s="1"/>
  <c r="G57" i="1"/>
  <c r="G40" i="1"/>
  <c r="E51" i="1"/>
  <c r="F51" i="1" s="1"/>
  <c r="E59" i="1"/>
  <c r="F59" i="1" s="1"/>
  <c r="L33" i="1"/>
  <c r="N33" i="1" s="1"/>
  <c r="D102" i="1"/>
  <c r="D146" i="1"/>
  <c r="D123" i="1"/>
  <c r="D103" i="1"/>
  <c r="D90" i="1"/>
  <c r="D97" i="1"/>
  <c r="D147" i="1"/>
  <c r="D9" i="1"/>
  <c r="D62" i="1"/>
  <c r="D5" i="1"/>
  <c r="G17" i="1"/>
  <c r="G25" i="1"/>
  <c r="G44" i="1"/>
  <c r="G47" i="1"/>
  <c r="G61" i="1"/>
  <c r="G32" i="1"/>
  <c r="G56" i="1"/>
  <c r="G58" i="1"/>
  <c r="G36" i="1"/>
  <c r="G41" i="1"/>
  <c r="G37" i="1"/>
  <c r="G30" i="1"/>
  <c r="G27" i="1"/>
  <c r="G51" i="1"/>
  <c r="G33" i="1"/>
  <c r="G39" i="1"/>
  <c r="G62" i="1"/>
  <c r="G19" i="1"/>
  <c r="G14" i="1"/>
  <c r="G16" i="1"/>
  <c r="G9" i="1"/>
  <c r="G10" i="1"/>
  <c r="G6" i="1"/>
  <c r="D55" i="1"/>
  <c r="D158" i="1"/>
  <c r="D32" i="1"/>
  <c r="D180" i="1"/>
  <c r="D73" i="1"/>
  <c r="D68" i="1"/>
  <c r="D110" i="1"/>
  <c r="D57" i="1"/>
  <c r="D87" i="1"/>
  <c r="D51" i="1"/>
  <c r="D138" i="1"/>
  <c r="D71" i="1"/>
  <c r="D91" i="1"/>
  <c r="D66" i="1"/>
  <c r="D119" i="1"/>
  <c r="D171" i="1"/>
  <c r="D33" i="1"/>
  <c r="D78" i="1"/>
  <c r="D197" i="1"/>
  <c r="D24" i="1"/>
  <c r="D166" i="1"/>
  <c r="C6" i="5"/>
  <c r="D20" i="1"/>
  <c r="D196" i="1"/>
  <c r="D134" i="1"/>
  <c r="G35" i="1"/>
  <c r="G22" i="1"/>
  <c r="G31" i="1"/>
  <c r="G59" i="1"/>
  <c r="G29" i="1"/>
  <c r="G34" i="1"/>
  <c r="G26" i="1"/>
  <c r="G60" i="1"/>
  <c r="G50" i="1"/>
  <c r="G24" i="1"/>
  <c r="G21" i="1"/>
  <c r="G15" i="1"/>
  <c r="G13" i="1"/>
  <c r="G7" i="1"/>
  <c r="D170" i="1"/>
  <c r="D39" i="1"/>
  <c r="D67" i="1"/>
  <c r="D7" i="1"/>
  <c r="D10" i="1"/>
  <c r="D178" i="1"/>
  <c r="AY33" i="3"/>
  <c r="L31" i="1"/>
  <c r="L39" i="1"/>
  <c r="L38" i="1"/>
  <c r="E28" i="1"/>
  <c r="F28" i="1" s="1"/>
  <c r="E53" i="1"/>
  <c r="F53" i="1" s="1"/>
  <c r="E23" i="1"/>
  <c r="F23" i="1" s="1"/>
  <c r="L56" i="1"/>
  <c r="E58" i="1"/>
  <c r="F58" i="1" s="1"/>
  <c r="L58" i="1"/>
  <c r="E45" i="1"/>
  <c r="F45" i="1" s="1"/>
  <c r="L45" i="1"/>
  <c r="E52" i="1"/>
  <c r="F52" i="1" s="1"/>
  <c r="E46" i="1"/>
  <c r="F46" i="1" s="1"/>
  <c r="E62" i="1"/>
  <c r="F62" i="1" s="1"/>
  <c r="E55" i="1"/>
  <c r="F55" i="1" s="1"/>
  <c r="L25" i="1"/>
  <c r="L61" i="1"/>
  <c r="L48" i="1"/>
  <c r="E32" i="1"/>
  <c r="F32" i="1" s="1"/>
  <c r="L47" i="1"/>
  <c r="L51" i="1"/>
  <c r="E21" i="1"/>
  <c r="F21" i="1" s="1"/>
  <c r="L24" i="1"/>
  <c r="E33" i="1"/>
  <c r="F33" i="1" s="1"/>
  <c r="E40" i="1"/>
  <c r="F40" i="1" s="1"/>
  <c r="E61" i="1"/>
  <c r="F61" i="1" s="1"/>
  <c r="E34" i="1"/>
  <c r="F34" i="1" s="1"/>
  <c r="E27" i="1"/>
  <c r="F27" i="1" s="1"/>
  <c r="E44" i="1"/>
  <c r="F44" i="1" s="1"/>
  <c r="L35" i="1"/>
  <c r="M35" i="1" s="1"/>
  <c r="L55" i="1"/>
  <c r="M55" i="1" s="1"/>
  <c r="L59" i="1"/>
  <c r="M59" i="1" s="1"/>
  <c r="L23" i="1"/>
  <c r="L4" i="1"/>
  <c r="M4" i="1" s="1"/>
  <c r="L16" i="1"/>
  <c r="N16" i="1" s="1"/>
  <c r="L12" i="1"/>
  <c r="N12" i="1" s="1"/>
  <c r="E10" i="1"/>
  <c r="F10" i="1" s="1"/>
  <c r="E8" i="1"/>
  <c r="F8" i="1" s="1"/>
  <c r="L8" i="1"/>
  <c r="M8" i="1" s="1"/>
  <c r="L5" i="1"/>
  <c r="N5" i="1" s="1"/>
  <c r="AY45" i="3"/>
  <c r="AY37" i="3"/>
  <c r="L2" i="1"/>
  <c r="M2" i="1" s="1"/>
  <c r="AY53" i="3"/>
  <c r="AY39" i="3"/>
  <c r="AY48" i="3"/>
  <c r="AY40" i="3"/>
  <c r="AY56" i="3"/>
  <c r="O8" i="3"/>
  <c r="O9" i="3" s="1"/>
  <c r="O10" i="3" s="1"/>
  <c r="P3" i="3" s="1"/>
  <c r="L27" i="1"/>
  <c r="E41" i="1"/>
  <c r="F41" i="1" s="1"/>
  <c r="L43" i="1"/>
  <c r="E60" i="1"/>
  <c r="F60" i="1" s="1"/>
  <c r="L34" i="1"/>
  <c r="E37" i="1"/>
  <c r="F37" i="1" s="1"/>
  <c r="L36" i="1"/>
  <c r="M36" i="1" s="1"/>
  <c r="E50" i="1"/>
  <c r="F50" i="1" s="1"/>
  <c r="E56" i="1"/>
  <c r="F56" i="1" s="1"/>
  <c r="L44" i="1"/>
  <c r="N44" i="1" s="1"/>
  <c r="L54" i="1"/>
  <c r="N54" i="1" s="1"/>
  <c r="E25" i="1"/>
  <c r="F25" i="1" s="1"/>
  <c r="L21" i="1"/>
  <c r="M21" i="1" s="1"/>
  <c r="L19" i="1"/>
  <c r="N19" i="1" s="1"/>
  <c r="L17" i="1"/>
  <c r="N17" i="1" s="1"/>
  <c r="E16" i="1"/>
  <c r="F16" i="1" s="1"/>
  <c r="L10" i="1"/>
  <c r="M10" i="1" s="1"/>
  <c r="E14" i="1"/>
  <c r="F14" i="1" s="1"/>
  <c r="L13" i="1"/>
  <c r="N13" i="1" s="1"/>
  <c r="L6" i="1"/>
  <c r="N6" i="1" s="1"/>
  <c r="L9" i="1"/>
  <c r="M9" i="1" s="1"/>
  <c r="E4" i="1"/>
  <c r="F4" i="1" s="1"/>
  <c r="L2" i="3"/>
  <c r="L5" i="3" s="1"/>
  <c r="AY49" i="3"/>
  <c r="L37" i="1"/>
  <c r="E35" i="1"/>
  <c r="F35" i="1" s="1"/>
  <c r="B20" i="3"/>
  <c r="B21" i="3" s="1"/>
  <c r="B22" i="3" s="1"/>
  <c r="B23" i="3" s="1"/>
  <c r="F19" i="3"/>
  <c r="D167" i="1"/>
  <c r="D30" i="1"/>
  <c r="D43" i="1"/>
  <c r="D6" i="3" a="1"/>
  <c r="D6" i="3" s="1"/>
  <c r="D56" i="1"/>
  <c r="D82" i="1"/>
  <c r="D201" i="1"/>
  <c r="D165" i="1"/>
  <c r="D86" i="1"/>
  <c r="D177" i="1"/>
  <c r="D144" i="1"/>
  <c r="D74" i="1"/>
  <c r="D161" i="1"/>
  <c r="D28" i="1"/>
  <c r="D41" i="1"/>
  <c r="D188" i="1"/>
  <c r="G5" i="1"/>
  <c r="G55" i="1"/>
  <c r="G49" i="1"/>
  <c r="G48" i="1"/>
  <c r="L32" i="1"/>
  <c r="L29" i="1"/>
  <c r="E29" i="1"/>
  <c r="F29" i="1" s="1"/>
  <c r="L50" i="1"/>
  <c r="L40" i="1"/>
  <c r="L46" i="1"/>
  <c r="L57" i="1"/>
  <c r="E49" i="1"/>
  <c r="F49" i="1" s="1"/>
  <c r="E54" i="1"/>
  <c r="F54" i="1" s="1"/>
  <c r="D75" i="1"/>
  <c r="D184" i="1"/>
  <c r="D105" i="1"/>
  <c r="D113" i="1"/>
  <c r="D164" i="1"/>
  <c r="D185" i="1"/>
  <c r="D6" i="1"/>
  <c r="D96" i="1"/>
  <c r="D29" i="1"/>
  <c r="D81" i="1"/>
  <c r="D172" i="1"/>
  <c r="D143" i="1"/>
  <c r="D16" i="1"/>
  <c r="D50" i="1"/>
  <c r="D104" i="1"/>
  <c r="D77" i="1"/>
  <c r="D194" i="1"/>
  <c r="D84" i="1"/>
  <c r="D157" i="1"/>
  <c r="D190" i="1"/>
  <c r="D80" i="1"/>
  <c r="D21" i="1"/>
  <c r="D145" i="1"/>
  <c r="D156" i="1"/>
  <c r="D52" i="1"/>
  <c r="D54" i="1"/>
  <c r="D152" i="1"/>
  <c r="D115" i="1"/>
  <c r="D132" i="1"/>
  <c r="D187" i="1"/>
  <c r="D192" i="1"/>
  <c r="I5" i="3"/>
  <c r="D22" i="1"/>
  <c r="D88" i="1"/>
  <c r="D23" i="1"/>
  <c r="D13" i="1"/>
  <c r="D58" i="1"/>
  <c r="D79" i="1"/>
  <c r="D116" i="1"/>
  <c r="D124" i="1"/>
  <c r="D112" i="1"/>
  <c r="D136" i="1"/>
  <c r="D121" i="1"/>
  <c r="D94" i="1"/>
  <c r="D106" i="1"/>
  <c r="D182" i="1"/>
  <c r="D65" i="1"/>
  <c r="D34" i="1"/>
  <c r="D189" i="1"/>
  <c r="D107" i="1"/>
  <c r="D127" i="1"/>
  <c r="D155" i="1"/>
  <c r="B16" i="3"/>
  <c r="D8" i="1"/>
  <c r="D31" i="1"/>
  <c r="D120" i="1"/>
  <c r="D48" i="1"/>
  <c r="D46" i="1"/>
  <c r="D100" i="1"/>
  <c r="D93" i="1"/>
  <c r="D142" i="1"/>
  <c r="D149" i="1"/>
  <c r="D173" i="1"/>
  <c r="D37" i="1"/>
  <c r="D108" i="1"/>
  <c r="D153" i="1"/>
  <c r="D36" i="1"/>
  <c r="D150" i="1"/>
  <c r="D117" i="1"/>
  <c r="D47" i="1"/>
  <c r="D130" i="1"/>
  <c r="D191" i="1"/>
  <c r="D69" i="1"/>
  <c r="D126" i="1"/>
  <c r="D199" i="1"/>
  <c r="D14" i="1"/>
  <c r="D2" i="1"/>
  <c r="D92" i="1"/>
  <c r="D61" i="1"/>
  <c r="D49" i="1"/>
  <c r="D181" i="1"/>
  <c r="D15" i="1"/>
  <c r="D159" i="1"/>
  <c r="D64" i="1"/>
  <c r="D99" i="1"/>
  <c r="D139" i="1"/>
  <c r="D53" i="1"/>
  <c r="D59" i="1"/>
  <c r="D174" i="1"/>
  <c r="D11" i="1"/>
  <c r="D140" i="1"/>
  <c r="D12" i="1"/>
  <c r="D27" i="1"/>
  <c r="D26" i="1"/>
  <c r="D18" i="1"/>
  <c r="O2" i="3"/>
  <c r="D135" i="1"/>
  <c r="D101" i="1"/>
  <c r="D72" i="1"/>
  <c r="D176" i="1"/>
  <c r="D183" i="1"/>
  <c r="D118" i="1"/>
  <c r="D60" i="1"/>
  <c r="D85" i="1"/>
  <c r="D128" i="1"/>
  <c r="D186" i="1"/>
  <c r="D76" i="1"/>
  <c r="D125" i="1"/>
  <c r="D3" i="3" a="1"/>
  <c r="D3" i="3" s="1"/>
  <c r="D133" i="1"/>
  <c r="D3" i="1"/>
  <c r="D83" i="1"/>
  <c r="D38" i="1"/>
  <c r="D89" i="1"/>
  <c r="D45" i="1"/>
  <c r="D137" i="1"/>
  <c r="D162" i="1"/>
  <c r="D98" i="1"/>
  <c r="D109" i="1"/>
  <c r="D200" i="1"/>
  <c r="D195" i="1"/>
  <c r="BA208" i="7"/>
  <c r="H49" i="23" s="1"/>
  <c r="B15" i="5"/>
  <c r="G13" i="5"/>
  <c r="O5" i="3"/>
  <c r="G11" i="5" s="1"/>
  <c r="M6" i="30" l="1"/>
  <c r="M10" i="30"/>
  <c r="M14" i="30"/>
  <c r="M18" i="30"/>
  <c r="M22" i="30"/>
  <c r="M26" i="30"/>
  <c r="M9" i="30"/>
  <c r="M13" i="30"/>
  <c r="M17" i="30"/>
  <c r="M21" i="30"/>
  <c r="M25" i="30"/>
  <c r="M8" i="30"/>
  <c r="M12" i="30"/>
  <c r="M16" i="30"/>
  <c r="M20" i="30"/>
  <c r="M24" i="30"/>
  <c r="M203" i="30"/>
  <c r="M7" i="30"/>
  <c r="M11" i="30"/>
  <c r="M15" i="30"/>
  <c r="M19" i="30"/>
  <c r="M23" i="30"/>
  <c r="M27" i="30"/>
  <c r="M31" i="30"/>
  <c r="M35" i="30"/>
  <c r="M39" i="30"/>
  <c r="M43" i="30"/>
  <c r="M47" i="30"/>
  <c r="M30" i="30"/>
  <c r="M34" i="30"/>
  <c r="M38" i="30"/>
  <c r="M42" i="30"/>
  <c r="M46" i="30"/>
  <c r="M29" i="30"/>
  <c r="M33" i="30"/>
  <c r="M37" i="30"/>
  <c r="M41" i="30"/>
  <c r="M45" i="30"/>
  <c r="M49" i="30"/>
  <c r="M28" i="30"/>
  <c r="M32" i="30"/>
  <c r="M36" i="30"/>
  <c r="M40" i="30"/>
  <c r="M44" i="30"/>
  <c r="M48" i="30"/>
  <c r="M50" i="30"/>
  <c r="M54" i="30"/>
  <c r="M58" i="30"/>
  <c r="M62" i="30"/>
  <c r="M66" i="30"/>
  <c r="M70" i="30"/>
  <c r="M53" i="30"/>
  <c r="M57" i="30"/>
  <c r="M61" i="30"/>
  <c r="M65" i="30"/>
  <c r="M69" i="30"/>
  <c r="M52" i="30"/>
  <c r="M56" i="30"/>
  <c r="M60" i="30"/>
  <c r="M64" i="30"/>
  <c r="M68" i="30"/>
  <c r="M72" i="30"/>
  <c r="M51" i="30"/>
  <c r="M55" i="30"/>
  <c r="M59" i="30"/>
  <c r="M63" i="30"/>
  <c r="M67" i="30"/>
  <c r="M71" i="30"/>
  <c r="M76" i="30"/>
  <c r="M80" i="30"/>
  <c r="M84" i="30"/>
  <c r="M88" i="30"/>
  <c r="M92" i="30"/>
  <c r="M96" i="30"/>
  <c r="M100" i="30"/>
  <c r="M104" i="30"/>
  <c r="M108" i="30"/>
  <c r="M112" i="30"/>
  <c r="M116" i="30"/>
  <c r="M75" i="30"/>
  <c r="M79" i="30"/>
  <c r="M83" i="30"/>
  <c r="M87" i="30"/>
  <c r="M91" i="30"/>
  <c r="M95" i="30"/>
  <c r="M99" i="30"/>
  <c r="M103" i="30"/>
  <c r="M107" i="30"/>
  <c r="M111" i="30"/>
  <c r="M115" i="30"/>
  <c r="M74" i="30"/>
  <c r="M78" i="30"/>
  <c r="M82" i="30"/>
  <c r="M86" i="30"/>
  <c r="M90" i="30"/>
  <c r="M94" i="30"/>
  <c r="M98" i="30"/>
  <c r="M102" i="30"/>
  <c r="M106" i="30"/>
  <c r="M110" i="30"/>
  <c r="M114" i="30"/>
  <c r="M73" i="30"/>
  <c r="M77" i="30"/>
  <c r="M81" i="30"/>
  <c r="M85" i="30"/>
  <c r="M89" i="30"/>
  <c r="M93" i="30"/>
  <c r="M97" i="30"/>
  <c r="M101" i="30"/>
  <c r="M105" i="30"/>
  <c r="M109" i="30"/>
  <c r="M113" i="30"/>
  <c r="M117" i="30"/>
  <c r="M120" i="30"/>
  <c r="M124" i="30"/>
  <c r="M128" i="30"/>
  <c r="M132" i="30"/>
  <c r="M136" i="30"/>
  <c r="M140" i="30"/>
  <c r="M144" i="30"/>
  <c r="M148" i="30"/>
  <c r="M152" i="30"/>
  <c r="M156" i="30"/>
  <c r="M160" i="30"/>
  <c r="M119" i="30"/>
  <c r="M123" i="30"/>
  <c r="M127" i="30"/>
  <c r="M131" i="30"/>
  <c r="M135" i="30"/>
  <c r="M139" i="30"/>
  <c r="M143" i="30"/>
  <c r="M147" i="30"/>
  <c r="M151" i="30"/>
  <c r="M155" i="30"/>
  <c r="M159" i="30"/>
  <c r="M163" i="30"/>
  <c r="M118" i="30"/>
  <c r="M122" i="30"/>
  <c r="M126" i="30"/>
  <c r="M130" i="30"/>
  <c r="M134" i="30"/>
  <c r="M138" i="30"/>
  <c r="M142" i="30"/>
  <c r="M146" i="30"/>
  <c r="M150" i="30"/>
  <c r="M154" i="30"/>
  <c r="M158" i="30"/>
  <c r="M162" i="30"/>
  <c r="M121" i="30"/>
  <c r="M125" i="30"/>
  <c r="M129" i="30"/>
  <c r="M133" i="30"/>
  <c r="M137" i="30"/>
  <c r="M141" i="30"/>
  <c r="M145" i="30"/>
  <c r="M149" i="30"/>
  <c r="M153" i="30"/>
  <c r="M157" i="30"/>
  <c r="M161" i="30"/>
  <c r="M164" i="30"/>
  <c r="M168" i="30"/>
  <c r="M172" i="30"/>
  <c r="M176" i="30"/>
  <c r="M180" i="30"/>
  <c r="M184" i="30"/>
  <c r="M188" i="30"/>
  <c r="M192" i="30"/>
  <c r="M196" i="30"/>
  <c r="M200" i="30"/>
  <c r="M167" i="30"/>
  <c r="M171" i="30"/>
  <c r="M175" i="30"/>
  <c r="M179" i="30"/>
  <c r="M183" i="30"/>
  <c r="M187" i="30"/>
  <c r="M191" i="30"/>
  <c r="M195" i="30"/>
  <c r="M199" i="30"/>
  <c r="M166" i="30"/>
  <c r="M170" i="30"/>
  <c r="M174" i="30"/>
  <c r="M178" i="30"/>
  <c r="M182" i="30"/>
  <c r="M186" i="30"/>
  <c r="M190" i="30"/>
  <c r="M194" i="30"/>
  <c r="M198" i="30"/>
  <c r="M202" i="30"/>
  <c r="M165" i="30"/>
  <c r="M169" i="30"/>
  <c r="M173" i="30"/>
  <c r="M177" i="30"/>
  <c r="M181" i="30"/>
  <c r="M185" i="30"/>
  <c r="M189" i="30"/>
  <c r="M193" i="30"/>
  <c r="M197" i="30"/>
  <c r="M201" i="30"/>
  <c r="I6" i="30"/>
  <c r="I10" i="30"/>
  <c r="I14" i="30"/>
  <c r="I18" i="30"/>
  <c r="I22" i="30"/>
  <c r="I26" i="30"/>
  <c r="I9" i="30"/>
  <c r="I13" i="30"/>
  <c r="I17" i="30"/>
  <c r="I21" i="30"/>
  <c r="I25" i="30"/>
  <c r="I8" i="30"/>
  <c r="I12" i="30"/>
  <c r="I16" i="30"/>
  <c r="I20" i="30"/>
  <c r="I24" i="30"/>
  <c r="I203" i="30"/>
  <c r="I7" i="30"/>
  <c r="I11" i="30"/>
  <c r="I15" i="30"/>
  <c r="I19" i="30"/>
  <c r="I23" i="30"/>
  <c r="I27" i="30"/>
  <c r="I31" i="30"/>
  <c r="I35" i="30"/>
  <c r="I39" i="30"/>
  <c r="I43" i="30"/>
  <c r="I47" i="30"/>
  <c r="I30" i="30"/>
  <c r="I34" i="30"/>
  <c r="I38" i="30"/>
  <c r="I42" i="30"/>
  <c r="I46" i="30"/>
  <c r="I29" i="30"/>
  <c r="I33" i="30"/>
  <c r="I37" i="30"/>
  <c r="I41" i="30"/>
  <c r="I45" i="30"/>
  <c r="I49" i="30"/>
  <c r="I28" i="30"/>
  <c r="I32" i="30"/>
  <c r="I36" i="30"/>
  <c r="I40" i="30"/>
  <c r="I44" i="30"/>
  <c r="I48" i="30"/>
  <c r="I50" i="30"/>
  <c r="I54" i="30"/>
  <c r="I58" i="30"/>
  <c r="I62" i="30"/>
  <c r="I66" i="30"/>
  <c r="I70" i="30"/>
  <c r="I53" i="30"/>
  <c r="I57" i="30"/>
  <c r="I61" i="30"/>
  <c r="I65" i="30"/>
  <c r="I69" i="30"/>
  <c r="I52" i="30"/>
  <c r="I56" i="30"/>
  <c r="I60" i="30"/>
  <c r="I64" i="30"/>
  <c r="I68" i="30"/>
  <c r="I72" i="30"/>
  <c r="I51" i="30"/>
  <c r="I55" i="30"/>
  <c r="I59" i="30"/>
  <c r="I63" i="30"/>
  <c r="I67" i="30"/>
  <c r="I71" i="30"/>
  <c r="I76" i="30"/>
  <c r="I80" i="30"/>
  <c r="I84" i="30"/>
  <c r="I88" i="30"/>
  <c r="I92" i="30"/>
  <c r="I96" i="30"/>
  <c r="I100" i="30"/>
  <c r="I104" i="30"/>
  <c r="I108" i="30"/>
  <c r="I112" i="30"/>
  <c r="I116" i="30"/>
  <c r="I75" i="30"/>
  <c r="I79" i="30"/>
  <c r="I83" i="30"/>
  <c r="I87" i="30"/>
  <c r="I91" i="30"/>
  <c r="I95" i="30"/>
  <c r="I99" i="30"/>
  <c r="I103" i="30"/>
  <c r="I107" i="30"/>
  <c r="I111" i="30"/>
  <c r="I115" i="30"/>
  <c r="I74" i="30"/>
  <c r="I78" i="30"/>
  <c r="I82" i="30"/>
  <c r="I86" i="30"/>
  <c r="I90" i="30"/>
  <c r="I94" i="30"/>
  <c r="I98" i="30"/>
  <c r="I102" i="30"/>
  <c r="I106" i="30"/>
  <c r="I110" i="30"/>
  <c r="I114" i="30"/>
  <c r="I118" i="30"/>
  <c r="I73" i="30"/>
  <c r="I77" i="30"/>
  <c r="I81" i="30"/>
  <c r="I85" i="30"/>
  <c r="I89" i="30"/>
  <c r="I93" i="30"/>
  <c r="I97" i="30"/>
  <c r="I101" i="30"/>
  <c r="I105" i="30"/>
  <c r="I109" i="30"/>
  <c r="I113" i="30"/>
  <c r="I117" i="30"/>
  <c r="I120" i="30"/>
  <c r="I124" i="30"/>
  <c r="I128" i="30"/>
  <c r="I132" i="30"/>
  <c r="I136" i="30"/>
  <c r="I140" i="30"/>
  <c r="I144" i="30"/>
  <c r="I148" i="30"/>
  <c r="I152" i="30"/>
  <c r="I156" i="30"/>
  <c r="I160" i="30"/>
  <c r="I119" i="30"/>
  <c r="I123" i="30"/>
  <c r="I127" i="30"/>
  <c r="I131" i="30"/>
  <c r="I135" i="30"/>
  <c r="I139" i="30"/>
  <c r="I143" i="30"/>
  <c r="I147" i="30"/>
  <c r="I151" i="30"/>
  <c r="I155" i="30"/>
  <c r="I159" i="30"/>
  <c r="I163" i="30"/>
  <c r="I122" i="30"/>
  <c r="I126" i="30"/>
  <c r="I130" i="30"/>
  <c r="I134" i="30"/>
  <c r="I138" i="30"/>
  <c r="I142" i="30"/>
  <c r="I146" i="30"/>
  <c r="I150" i="30"/>
  <c r="I154" i="30"/>
  <c r="I158" i="30"/>
  <c r="I162" i="30"/>
  <c r="I121" i="30"/>
  <c r="I125" i="30"/>
  <c r="I129" i="30"/>
  <c r="I133" i="30"/>
  <c r="I137" i="30"/>
  <c r="I141" i="30"/>
  <c r="I145" i="30"/>
  <c r="I149" i="30"/>
  <c r="I153" i="30"/>
  <c r="I157" i="30"/>
  <c r="I161" i="30"/>
  <c r="I164" i="30"/>
  <c r="I168" i="30"/>
  <c r="I172" i="30"/>
  <c r="I176" i="30"/>
  <c r="I180" i="30"/>
  <c r="I184" i="30"/>
  <c r="I188" i="30"/>
  <c r="I192" i="30"/>
  <c r="I196" i="30"/>
  <c r="I200" i="30"/>
  <c r="I167" i="30"/>
  <c r="I171" i="30"/>
  <c r="I175" i="30"/>
  <c r="I179" i="30"/>
  <c r="I183" i="30"/>
  <c r="I187" i="30"/>
  <c r="I191" i="30"/>
  <c r="I195" i="30"/>
  <c r="I199" i="30"/>
  <c r="I166" i="30"/>
  <c r="I170" i="30"/>
  <c r="I174" i="30"/>
  <c r="I178" i="30"/>
  <c r="I182" i="30"/>
  <c r="I186" i="30"/>
  <c r="I190" i="30"/>
  <c r="I194" i="30"/>
  <c r="I198" i="30"/>
  <c r="I202" i="30"/>
  <c r="I165" i="30"/>
  <c r="I169" i="30"/>
  <c r="I173" i="30"/>
  <c r="I177" i="30"/>
  <c r="I181" i="30"/>
  <c r="I185" i="30"/>
  <c r="I189" i="30"/>
  <c r="I193" i="30"/>
  <c r="I197" i="30"/>
  <c r="I201" i="30"/>
  <c r="L9" i="30"/>
  <c r="L13" i="30"/>
  <c r="L17" i="30"/>
  <c r="L21" i="30"/>
  <c r="L25" i="30"/>
  <c r="L8" i="30"/>
  <c r="L12" i="30"/>
  <c r="L16" i="30"/>
  <c r="L20" i="30"/>
  <c r="L24" i="30"/>
  <c r="L203" i="30"/>
  <c r="L7" i="30"/>
  <c r="L11" i="30"/>
  <c r="L15" i="30"/>
  <c r="L19" i="30"/>
  <c r="L23" i="30"/>
  <c r="L6" i="30"/>
  <c r="L10" i="30"/>
  <c r="L14" i="30"/>
  <c r="L18" i="30"/>
  <c r="L22" i="30"/>
  <c r="L26" i="30"/>
  <c r="L30" i="30"/>
  <c r="L34" i="30"/>
  <c r="L38" i="30"/>
  <c r="L42" i="30"/>
  <c r="L46" i="30"/>
  <c r="L29" i="30"/>
  <c r="L33" i="30"/>
  <c r="L37" i="30"/>
  <c r="L41" i="30"/>
  <c r="L45" i="30"/>
  <c r="L49" i="30"/>
  <c r="L28" i="30"/>
  <c r="L32" i="30"/>
  <c r="L36" i="30"/>
  <c r="L40" i="30"/>
  <c r="L44" i="30"/>
  <c r="L48" i="30"/>
  <c r="L27" i="30"/>
  <c r="L31" i="30"/>
  <c r="L35" i="30"/>
  <c r="L39" i="30"/>
  <c r="L43" i="30"/>
  <c r="L47" i="30"/>
  <c r="L53" i="30"/>
  <c r="L57" i="30"/>
  <c r="L61" i="30"/>
  <c r="L65" i="30"/>
  <c r="L69" i="30"/>
  <c r="L52" i="30"/>
  <c r="L56" i="30"/>
  <c r="L60" i="30"/>
  <c r="L64" i="30"/>
  <c r="L68" i="30"/>
  <c r="L72" i="30"/>
  <c r="L51" i="30"/>
  <c r="L55" i="30"/>
  <c r="L59" i="30"/>
  <c r="L63" i="30"/>
  <c r="L67" i="30"/>
  <c r="L71" i="30"/>
  <c r="L50" i="30"/>
  <c r="L54" i="30"/>
  <c r="L58" i="30"/>
  <c r="L62" i="30"/>
  <c r="L66" i="30"/>
  <c r="L70" i="30"/>
  <c r="L75" i="30"/>
  <c r="L79" i="30"/>
  <c r="L83" i="30"/>
  <c r="L87" i="30"/>
  <c r="L91" i="30"/>
  <c r="L95" i="30"/>
  <c r="L99" i="30"/>
  <c r="L103" i="30"/>
  <c r="L107" i="30"/>
  <c r="L111" i="30"/>
  <c r="L115" i="30"/>
  <c r="L74" i="30"/>
  <c r="L78" i="30"/>
  <c r="L82" i="30"/>
  <c r="L86" i="30"/>
  <c r="L90" i="30"/>
  <c r="L94" i="30"/>
  <c r="L98" i="30"/>
  <c r="L102" i="30"/>
  <c r="L106" i="30"/>
  <c r="L110" i="30"/>
  <c r="L114" i="30"/>
  <c r="L73" i="30"/>
  <c r="L77" i="30"/>
  <c r="L81" i="30"/>
  <c r="L85" i="30"/>
  <c r="L89" i="30"/>
  <c r="L93" i="30"/>
  <c r="L97" i="30"/>
  <c r="L101" i="30"/>
  <c r="L105" i="30"/>
  <c r="L109" i="30"/>
  <c r="L113" i="30"/>
  <c r="L117" i="30"/>
  <c r="L76" i="30"/>
  <c r="L80" i="30"/>
  <c r="L84" i="30"/>
  <c r="L88" i="30"/>
  <c r="L92" i="30"/>
  <c r="L96" i="30"/>
  <c r="L100" i="30"/>
  <c r="L104" i="30"/>
  <c r="L108" i="30"/>
  <c r="L112" i="30"/>
  <c r="L116" i="30"/>
  <c r="L119" i="30"/>
  <c r="L123" i="30"/>
  <c r="L127" i="30"/>
  <c r="L131" i="30"/>
  <c r="L135" i="30"/>
  <c r="L139" i="30"/>
  <c r="L143" i="30"/>
  <c r="L147" i="30"/>
  <c r="L151" i="30"/>
  <c r="L155" i="30"/>
  <c r="L159" i="30"/>
  <c r="L163" i="30"/>
  <c r="L118" i="30"/>
  <c r="L122" i="30"/>
  <c r="L126" i="30"/>
  <c r="L130" i="30"/>
  <c r="L134" i="30"/>
  <c r="L138" i="30"/>
  <c r="L142" i="30"/>
  <c r="L146" i="30"/>
  <c r="L150" i="30"/>
  <c r="L154" i="30"/>
  <c r="L158" i="30"/>
  <c r="L162" i="30"/>
  <c r="L121" i="30"/>
  <c r="L125" i="30"/>
  <c r="L129" i="30"/>
  <c r="L133" i="30"/>
  <c r="L137" i="30"/>
  <c r="L141" i="30"/>
  <c r="L145" i="30"/>
  <c r="L149" i="30"/>
  <c r="L153" i="30"/>
  <c r="L157" i="30"/>
  <c r="L161" i="30"/>
  <c r="L120" i="30"/>
  <c r="L124" i="30"/>
  <c r="L128" i="30"/>
  <c r="L132" i="30"/>
  <c r="L136" i="30"/>
  <c r="L140" i="30"/>
  <c r="L144" i="30"/>
  <c r="L148" i="30"/>
  <c r="L152" i="30"/>
  <c r="L156" i="30"/>
  <c r="L160" i="30"/>
  <c r="L167" i="30"/>
  <c r="L171" i="30"/>
  <c r="L175" i="30"/>
  <c r="L179" i="30"/>
  <c r="L183" i="30"/>
  <c r="L187" i="30"/>
  <c r="L191" i="30"/>
  <c r="L195" i="30"/>
  <c r="L199" i="30"/>
  <c r="L166" i="30"/>
  <c r="L170" i="30"/>
  <c r="L174" i="30"/>
  <c r="L178" i="30"/>
  <c r="L182" i="30"/>
  <c r="L186" i="30"/>
  <c r="L190" i="30"/>
  <c r="L194" i="30"/>
  <c r="L198" i="30"/>
  <c r="L202" i="30"/>
  <c r="L165" i="30"/>
  <c r="L169" i="30"/>
  <c r="L173" i="30"/>
  <c r="L177" i="30"/>
  <c r="L181" i="30"/>
  <c r="L185" i="30"/>
  <c r="L189" i="30"/>
  <c r="L193" i="30"/>
  <c r="L197" i="30"/>
  <c r="L201" i="30"/>
  <c r="L164" i="30"/>
  <c r="L168" i="30"/>
  <c r="L172" i="30"/>
  <c r="L176" i="30"/>
  <c r="L180" i="30"/>
  <c r="L184" i="30"/>
  <c r="L188" i="30"/>
  <c r="L192" i="30"/>
  <c r="L196" i="30"/>
  <c r="L200" i="30"/>
  <c r="K8" i="30"/>
  <c r="K12" i="30"/>
  <c r="K16" i="30"/>
  <c r="K20" i="30"/>
  <c r="K24" i="30"/>
  <c r="K203" i="30"/>
  <c r="K7" i="30"/>
  <c r="K11" i="30"/>
  <c r="K15" i="30"/>
  <c r="K19" i="30"/>
  <c r="K23" i="30"/>
  <c r="K27" i="30"/>
  <c r="K6" i="30"/>
  <c r="K10" i="30"/>
  <c r="K14" i="30"/>
  <c r="K18" i="30"/>
  <c r="K22" i="30"/>
  <c r="K26" i="30"/>
  <c r="K9" i="30"/>
  <c r="K13" i="30"/>
  <c r="K17" i="30"/>
  <c r="K21" i="30"/>
  <c r="K25" i="30"/>
  <c r="K29" i="30"/>
  <c r="K33" i="30"/>
  <c r="K37" i="30"/>
  <c r="K41" i="30"/>
  <c r="K45" i="30"/>
  <c r="K49" i="30"/>
  <c r="K28" i="30"/>
  <c r="K32" i="30"/>
  <c r="K36" i="30"/>
  <c r="K40" i="30"/>
  <c r="K44" i="30"/>
  <c r="K48" i="30"/>
  <c r="K31" i="30"/>
  <c r="K35" i="30"/>
  <c r="K39" i="30"/>
  <c r="K43" i="30"/>
  <c r="K47" i="30"/>
  <c r="K30" i="30"/>
  <c r="K34" i="30"/>
  <c r="K38" i="30"/>
  <c r="K42" i="30"/>
  <c r="K46" i="30"/>
  <c r="K52" i="30"/>
  <c r="K56" i="30"/>
  <c r="K60" i="30"/>
  <c r="K64" i="30"/>
  <c r="K68" i="30"/>
  <c r="K72" i="30"/>
  <c r="K51" i="30"/>
  <c r="K55" i="30"/>
  <c r="K59" i="30"/>
  <c r="K63" i="30"/>
  <c r="K67" i="30"/>
  <c r="K71" i="30"/>
  <c r="K50" i="30"/>
  <c r="K54" i="30"/>
  <c r="K58" i="30"/>
  <c r="K62" i="30"/>
  <c r="K66" i="30"/>
  <c r="K70" i="30"/>
  <c r="K53" i="30"/>
  <c r="K57" i="30"/>
  <c r="K61" i="30"/>
  <c r="K65" i="30"/>
  <c r="K69" i="30"/>
  <c r="K74" i="30"/>
  <c r="K78" i="30"/>
  <c r="K82" i="30"/>
  <c r="K86" i="30"/>
  <c r="K90" i="30"/>
  <c r="K94" i="30"/>
  <c r="K98" i="30"/>
  <c r="K102" i="30"/>
  <c r="K106" i="30"/>
  <c r="K110" i="30"/>
  <c r="K114" i="30"/>
  <c r="K73" i="30"/>
  <c r="K77" i="30"/>
  <c r="K81" i="30"/>
  <c r="K85" i="30"/>
  <c r="K89" i="30"/>
  <c r="K93" i="30"/>
  <c r="K97" i="30"/>
  <c r="K101" i="30"/>
  <c r="K105" i="30"/>
  <c r="K109" i="30"/>
  <c r="K113" i="30"/>
  <c r="K117" i="30"/>
  <c r="K76" i="30"/>
  <c r="K80" i="30"/>
  <c r="K84" i="30"/>
  <c r="K88" i="30"/>
  <c r="K92" i="30"/>
  <c r="K96" i="30"/>
  <c r="K100" i="30"/>
  <c r="K104" i="30"/>
  <c r="K108" i="30"/>
  <c r="K112" i="30"/>
  <c r="K116" i="30"/>
  <c r="K75" i="30"/>
  <c r="K79" i="30"/>
  <c r="K83" i="30"/>
  <c r="K87" i="30"/>
  <c r="K91" i="30"/>
  <c r="K95" i="30"/>
  <c r="K99" i="30"/>
  <c r="K103" i="30"/>
  <c r="K107" i="30"/>
  <c r="K111" i="30"/>
  <c r="K115" i="30"/>
  <c r="K118" i="30"/>
  <c r="K122" i="30"/>
  <c r="K126" i="30"/>
  <c r="K130" i="30"/>
  <c r="K134" i="30"/>
  <c r="K138" i="30"/>
  <c r="K142" i="30"/>
  <c r="K146" i="30"/>
  <c r="K150" i="30"/>
  <c r="K154" i="30"/>
  <c r="K158" i="30"/>
  <c r="K162" i="30"/>
  <c r="K121" i="30"/>
  <c r="K125" i="30"/>
  <c r="K129" i="30"/>
  <c r="K133" i="30"/>
  <c r="K137" i="30"/>
  <c r="K141" i="30"/>
  <c r="K145" i="30"/>
  <c r="K149" i="30"/>
  <c r="K153" i="30"/>
  <c r="K157" i="30"/>
  <c r="K161" i="30"/>
  <c r="K120" i="30"/>
  <c r="K124" i="30"/>
  <c r="K128" i="30"/>
  <c r="K132" i="30"/>
  <c r="K136" i="30"/>
  <c r="K140" i="30"/>
  <c r="K144" i="30"/>
  <c r="K148" i="30"/>
  <c r="K152" i="30"/>
  <c r="K156" i="30"/>
  <c r="K160" i="30"/>
  <c r="K119" i="30"/>
  <c r="K123" i="30"/>
  <c r="K127" i="30"/>
  <c r="K131" i="30"/>
  <c r="K135" i="30"/>
  <c r="K139" i="30"/>
  <c r="K143" i="30"/>
  <c r="K147" i="30"/>
  <c r="K151" i="30"/>
  <c r="K155" i="30"/>
  <c r="K159" i="30"/>
  <c r="K163" i="30"/>
  <c r="K166" i="30"/>
  <c r="K170" i="30"/>
  <c r="K174" i="30"/>
  <c r="K178" i="30"/>
  <c r="K182" i="30"/>
  <c r="K186" i="30"/>
  <c r="K190" i="30"/>
  <c r="K194" i="30"/>
  <c r="K198" i="30"/>
  <c r="K202" i="30"/>
  <c r="K165" i="30"/>
  <c r="K169" i="30"/>
  <c r="K173" i="30"/>
  <c r="K177" i="30"/>
  <c r="K181" i="30"/>
  <c r="K185" i="30"/>
  <c r="K189" i="30"/>
  <c r="K193" i="30"/>
  <c r="K197" i="30"/>
  <c r="K201" i="30"/>
  <c r="K164" i="30"/>
  <c r="K168" i="30"/>
  <c r="K172" i="30"/>
  <c r="K176" i="30"/>
  <c r="K180" i="30"/>
  <c r="K184" i="30"/>
  <c r="K188" i="30"/>
  <c r="K192" i="30"/>
  <c r="K196" i="30"/>
  <c r="K200" i="30"/>
  <c r="K167" i="30"/>
  <c r="K171" i="30"/>
  <c r="K175" i="30"/>
  <c r="K179" i="30"/>
  <c r="K183" i="30"/>
  <c r="K187" i="30"/>
  <c r="K191" i="30"/>
  <c r="K195" i="30"/>
  <c r="K199" i="30"/>
  <c r="O8" i="30"/>
  <c r="O12" i="30"/>
  <c r="O16" i="30"/>
  <c r="O20" i="30"/>
  <c r="O24" i="30"/>
  <c r="O203" i="30"/>
  <c r="O7" i="30"/>
  <c r="O11" i="30"/>
  <c r="O15" i="30"/>
  <c r="O19" i="30"/>
  <c r="O23" i="30"/>
  <c r="O6" i="30"/>
  <c r="O10" i="30"/>
  <c r="O14" i="30"/>
  <c r="O18" i="30"/>
  <c r="O22" i="30"/>
  <c r="O26" i="30"/>
  <c r="O9" i="30"/>
  <c r="O13" i="30"/>
  <c r="O17" i="30"/>
  <c r="O21" i="30"/>
  <c r="O25" i="30"/>
  <c r="O29" i="30"/>
  <c r="O33" i="30"/>
  <c r="O37" i="30"/>
  <c r="O41" i="30"/>
  <c r="O45" i="30"/>
  <c r="O49" i="30"/>
  <c r="O28" i="30"/>
  <c r="O32" i="30"/>
  <c r="O36" i="30"/>
  <c r="O40" i="30"/>
  <c r="O44" i="30"/>
  <c r="O48" i="30"/>
  <c r="O27" i="30"/>
  <c r="O31" i="30"/>
  <c r="O35" i="30"/>
  <c r="O39" i="30"/>
  <c r="O43" i="30"/>
  <c r="O47" i="30"/>
  <c r="O30" i="30"/>
  <c r="O34" i="30"/>
  <c r="O38" i="30"/>
  <c r="O42" i="30"/>
  <c r="O46" i="30"/>
  <c r="O52" i="30"/>
  <c r="O56" i="30"/>
  <c r="O60" i="30"/>
  <c r="O64" i="30"/>
  <c r="O68" i="30"/>
  <c r="O72" i="30"/>
  <c r="O51" i="30"/>
  <c r="O55" i="30"/>
  <c r="O59" i="30"/>
  <c r="O63" i="30"/>
  <c r="O67" i="30"/>
  <c r="O71" i="30"/>
  <c r="O50" i="30"/>
  <c r="O54" i="30"/>
  <c r="O58" i="30"/>
  <c r="O62" i="30"/>
  <c r="O66" i="30"/>
  <c r="O70" i="30"/>
  <c r="O53" i="30"/>
  <c r="O57" i="30"/>
  <c r="O61" i="30"/>
  <c r="O65" i="30"/>
  <c r="O69" i="30"/>
  <c r="O74" i="30"/>
  <c r="O78" i="30"/>
  <c r="O82" i="30"/>
  <c r="O86" i="30"/>
  <c r="O90" i="30"/>
  <c r="O94" i="30"/>
  <c r="O98" i="30"/>
  <c r="O102" i="30"/>
  <c r="O106" i="30"/>
  <c r="O110" i="30"/>
  <c r="O114" i="30"/>
  <c r="O73" i="30"/>
  <c r="O77" i="30"/>
  <c r="O81" i="30"/>
  <c r="O85" i="30"/>
  <c r="O89" i="30"/>
  <c r="O93" i="30"/>
  <c r="O97" i="30"/>
  <c r="O101" i="30"/>
  <c r="O105" i="30"/>
  <c r="O109" i="30"/>
  <c r="O113" i="30"/>
  <c r="O117" i="30"/>
  <c r="O76" i="30"/>
  <c r="O80" i="30"/>
  <c r="O84" i="30"/>
  <c r="O88" i="30"/>
  <c r="O92" i="30"/>
  <c r="O96" i="30"/>
  <c r="O100" i="30"/>
  <c r="O104" i="30"/>
  <c r="O108" i="30"/>
  <c r="O112" i="30"/>
  <c r="O116" i="30"/>
  <c r="O75" i="30"/>
  <c r="O79" i="30"/>
  <c r="O83" i="30"/>
  <c r="O87" i="30"/>
  <c r="O91" i="30"/>
  <c r="O95" i="30"/>
  <c r="O99" i="30"/>
  <c r="O103" i="30"/>
  <c r="O107" i="30"/>
  <c r="O111" i="30"/>
  <c r="O115" i="30"/>
  <c r="O118" i="30"/>
  <c r="O122" i="30"/>
  <c r="O126" i="30"/>
  <c r="O130" i="30"/>
  <c r="O134" i="30"/>
  <c r="O138" i="30"/>
  <c r="O142" i="30"/>
  <c r="O146" i="30"/>
  <c r="O150" i="30"/>
  <c r="O154" i="30"/>
  <c r="O158" i="30"/>
  <c r="O162" i="30"/>
  <c r="O121" i="30"/>
  <c r="O125" i="30"/>
  <c r="O129" i="30"/>
  <c r="O133" i="30"/>
  <c r="O137" i="30"/>
  <c r="O141" i="30"/>
  <c r="O145" i="30"/>
  <c r="O149" i="30"/>
  <c r="O153" i="30"/>
  <c r="O157" i="30"/>
  <c r="O161" i="30"/>
  <c r="O120" i="30"/>
  <c r="O124" i="30"/>
  <c r="O128" i="30"/>
  <c r="O132" i="30"/>
  <c r="O136" i="30"/>
  <c r="O140" i="30"/>
  <c r="O144" i="30"/>
  <c r="O148" i="30"/>
  <c r="O152" i="30"/>
  <c r="O156" i="30"/>
  <c r="O160" i="30"/>
  <c r="O119" i="30"/>
  <c r="O123" i="30"/>
  <c r="O127" i="30"/>
  <c r="O131" i="30"/>
  <c r="O135" i="30"/>
  <c r="O139" i="30"/>
  <c r="O143" i="30"/>
  <c r="O147" i="30"/>
  <c r="O151" i="30"/>
  <c r="O155" i="30"/>
  <c r="O159" i="30"/>
  <c r="O166" i="30"/>
  <c r="O170" i="30"/>
  <c r="O174" i="30"/>
  <c r="O178" i="30"/>
  <c r="O182" i="30"/>
  <c r="O186" i="30"/>
  <c r="O190" i="30"/>
  <c r="O194" i="30"/>
  <c r="O198" i="30"/>
  <c r="O202" i="30"/>
  <c r="O165" i="30"/>
  <c r="O169" i="30"/>
  <c r="O173" i="30"/>
  <c r="O177" i="30"/>
  <c r="O181" i="30"/>
  <c r="O185" i="30"/>
  <c r="O189" i="30"/>
  <c r="O193" i="30"/>
  <c r="O197" i="30"/>
  <c r="O201" i="30"/>
  <c r="O164" i="30"/>
  <c r="O168" i="30"/>
  <c r="O172" i="30"/>
  <c r="O176" i="30"/>
  <c r="O180" i="30"/>
  <c r="O184" i="30"/>
  <c r="O188" i="30"/>
  <c r="O192" i="30"/>
  <c r="O196" i="30"/>
  <c r="O200" i="30"/>
  <c r="O163" i="30"/>
  <c r="O167" i="30"/>
  <c r="O171" i="30"/>
  <c r="O175" i="30"/>
  <c r="O179" i="30"/>
  <c r="O183" i="30"/>
  <c r="O187" i="30"/>
  <c r="O191" i="30"/>
  <c r="O195" i="30"/>
  <c r="O199" i="30"/>
  <c r="H9" i="30"/>
  <c r="H13" i="30"/>
  <c r="H17" i="30"/>
  <c r="H21" i="30"/>
  <c r="H25" i="30"/>
  <c r="H8" i="30"/>
  <c r="H12" i="30"/>
  <c r="H16" i="30"/>
  <c r="H20" i="30"/>
  <c r="H24" i="30"/>
  <c r="H203" i="30"/>
  <c r="H7" i="30"/>
  <c r="H11" i="30"/>
  <c r="H15" i="30"/>
  <c r="H19" i="30"/>
  <c r="H23" i="30"/>
  <c r="H27" i="30"/>
  <c r="H6" i="30"/>
  <c r="H10" i="30"/>
  <c r="H14" i="30"/>
  <c r="H18" i="30"/>
  <c r="H22" i="30"/>
  <c r="H26" i="30"/>
  <c r="H30" i="30"/>
  <c r="H34" i="30"/>
  <c r="H38" i="30"/>
  <c r="H42" i="30"/>
  <c r="H46" i="30"/>
  <c r="H29" i="30"/>
  <c r="H33" i="30"/>
  <c r="H37" i="30"/>
  <c r="H41" i="30"/>
  <c r="H45" i="30"/>
  <c r="H49" i="30"/>
  <c r="H28" i="30"/>
  <c r="H32" i="30"/>
  <c r="H36" i="30"/>
  <c r="H40" i="30"/>
  <c r="H44" i="30"/>
  <c r="H48" i="30"/>
  <c r="H31" i="30"/>
  <c r="H35" i="30"/>
  <c r="H39" i="30"/>
  <c r="H43" i="30"/>
  <c r="H47" i="30"/>
  <c r="H53" i="30"/>
  <c r="H57" i="30"/>
  <c r="H61" i="30"/>
  <c r="H65" i="30"/>
  <c r="H69" i="30"/>
  <c r="H52" i="30"/>
  <c r="H56" i="30"/>
  <c r="H60" i="30"/>
  <c r="H64" i="30"/>
  <c r="H68" i="30"/>
  <c r="H72" i="30"/>
  <c r="H51" i="30"/>
  <c r="H55" i="30"/>
  <c r="H59" i="30"/>
  <c r="H63" i="30"/>
  <c r="H67" i="30"/>
  <c r="H71" i="30"/>
  <c r="H50" i="30"/>
  <c r="H54" i="30"/>
  <c r="H58" i="30"/>
  <c r="H62" i="30"/>
  <c r="H66" i="30"/>
  <c r="H70" i="30"/>
  <c r="H75" i="30"/>
  <c r="H79" i="30"/>
  <c r="H83" i="30"/>
  <c r="H87" i="30"/>
  <c r="H91" i="30"/>
  <c r="H95" i="30"/>
  <c r="H99" i="30"/>
  <c r="H103" i="30"/>
  <c r="H107" i="30"/>
  <c r="H111" i="30"/>
  <c r="H115" i="30"/>
  <c r="H74" i="30"/>
  <c r="H78" i="30"/>
  <c r="H82" i="30"/>
  <c r="H86" i="30"/>
  <c r="H90" i="30"/>
  <c r="H94" i="30"/>
  <c r="H98" i="30"/>
  <c r="H102" i="30"/>
  <c r="H106" i="30"/>
  <c r="H110" i="30"/>
  <c r="H114" i="30"/>
  <c r="H118" i="30"/>
  <c r="H73" i="30"/>
  <c r="H77" i="30"/>
  <c r="H81" i="30"/>
  <c r="H85" i="30"/>
  <c r="H89" i="30"/>
  <c r="H93" i="30"/>
  <c r="H97" i="30"/>
  <c r="H101" i="30"/>
  <c r="H105" i="30"/>
  <c r="H109" i="30"/>
  <c r="H113" i="30"/>
  <c r="H117" i="30"/>
  <c r="H76" i="30"/>
  <c r="H80" i="30"/>
  <c r="H84" i="30"/>
  <c r="H88" i="30"/>
  <c r="H92" i="30"/>
  <c r="H96" i="30"/>
  <c r="H100" i="30"/>
  <c r="H104" i="30"/>
  <c r="H108" i="30"/>
  <c r="H112" i="30"/>
  <c r="H116" i="30"/>
  <c r="H119" i="30"/>
  <c r="H123" i="30"/>
  <c r="H127" i="30"/>
  <c r="H131" i="30"/>
  <c r="H135" i="30"/>
  <c r="H139" i="30"/>
  <c r="H143" i="30"/>
  <c r="H147" i="30"/>
  <c r="H151" i="30"/>
  <c r="H155" i="30"/>
  <c r="H159" i="30"/>
  <c r="H163" i="30"/>
  <c r="H122" i="30"/>
  <c r="H126" i="30"/>
  <c r="H130" i="30"/>
  <c r="H134" i="30"/>
  <c r="H138" i="30"/>
  <c r="H142" i="30"/>
  <c r="H146" i="30"/>
  <c r="H150" i="30"/>
  <c r="H154" i="30"/>
  <c r="H158" i="30"/>
  <c r="H162" i="30"/>
  <c r="H121" i="30"/>
  <c r="H125" i="30"/>
  <c r="H129" i="30"/>
  <c r="H133" i="30"/>
  <c r="H137" i="30"/>
  <c r="H141" i="30"/>
  <c r="H145" i="30"/>
  <c r="H149" i="30"/>
  <c r="H153" i="30"/>
  <c r="H157" i="30"/>
  <c r="H161" i="30"/>
  <c r="H120" i="30"/>
  <c r="H124" i="30"/>
  <c r="H128" i="30"/>
  <c r="H132" i="30"/>
  <c r="H136" i="30"/>
  <c r="H140" i="30"/>
  <c r="H144" i="30"/>
  <c r="H148" i="30"/>
  <c r="H152" i="30"/>
  <c r="H156" i="30"/>
  <c r="H160" i="30"/>
  <c r="H167" i="30"/>
  <c r="H171" i="30"/>
  <c r="H175" i="30"/>
  <c r="H179" i="30"/>
  <c r="H183" i="30"/>
  <c r="H187" i="30"/>
  <c r="H191" i="30"/>
  <c r="H195" i="30"/>
  <c r="H199" i="30"/>
  <c r="H166" i="30"/>
  <c r="H170" i="30"/>
  <c r="H174" i="30"/>
  <c r="H178" i="30"/>
  <c r="H182" i="30"/>
  <c r="H186" i="30"/>
  <c r="H190" i="30"/>
  <c r="H194" i="30"/>
  <c r="H198" i="30"/>
  <c r="H202" i="30"/>
  <c r="H165" i="30"/>
  <c r="H169" i="30"/>
  <c r="H173" i="30"/>
  <c r="H177" i="30"/>
  <c r="H181" i="30"/>
  <c r="H185" i="30"/>
  <c r="H189" i="30"/>
  <c r="H193" i="30"/>
  <c r="H197" i="30"/>
  <c r="H201" i="30"/>
  <c r="H164" i="30"/>
  <c r="H168" i="30"/>
  <c r="H172" i="30"/>
  <c r="H176" i="30"/>
  <c r="H180" i="30"/>
  <c r="H184" i="30"/>
  <c r="H188" i="30"/>
  <c r="H192" i="30"/>
  <c r="H196" i="30"/>
  <c r="H200" i="30"/>
  <c r="N203" i="30"/>
  <c r="N7" i="30"/>
  <c r="N11" i="30"/>
  <c r="N15" i="30"/>
  <c r="N19" i="30"/>
  <c r="N23" i="30"/>
  <c r="N6" i="30"/>
  <c r="N10" i="30"/>
  <c r="N14" i="30"/>
  <c r="N18" i="30"/>
  <c r="N22" i="30"/>
  <c r="N26" i="30"/>
  <c r="N9" i="30"/>
  <c r="N13" i="30"/>
  <c r="N17" i="30"/>
  <c r="N21" i="30"/>
  <c r="N25" i="30"/>
  <c r="N8" i="30"/>
  <c r="N12" i="30"/>
  <c r="N16" i="30"/>
  <c r="N20" i="30"/>
  <c r="N24" i="30"/>
  <c r="N28" i="30"/>
  <c r="N32" i="30"/>
  <c r="N36" i="30"/>
  <c r="N40" i="30"/>
  <c r="N44" i="30"/>
  <c r="N48" i="30"/>
  <c r="N27" i="30"/>
  <c r="N31" i="30"/>
  <c r="N35" i="30"/>
  <c r="N39" i="30"/>
  <c r="N43" i="30"/>
  <c r="N47" i="30"/>
  <c r="N30" i="30"/>
  <c r="N34" i="30"/>
  <c r="N38" i="30"/>
  <c r="N42" i="30"/>
  <c r="N46" i="30"/>
  <c r="N29" i="30"/>
  <c r="N33" i="30"/>
  <c r="N37" i="30"/>
  <c r="N41" i="30"/>
  <c r="N45" i="30"/>
  <c r="N49" i="30"/>
  <c r="N51" i="30"/>
  <c r="N55" i="30"/>
  <c r="N59" i="30"/>
  <c r="N63" i="30"/>
  <c r="N67" i="30"/>
  <c r="N71" i="30"/>
  <c r="N50" i="30"/>
  <c r="N54" i="30"/>
  <c r="N58" i="30"/>
  <c r="N62" i="30"/>
  <c r="N66" i="30"/>
  <c r="N70" i="30"/>
  <c r="N53" i="30"/>
  <c r="N57" i="30"/>
  <c r="N61" i="30"/>
  <c r="N65" i="30"/>
  <c r="N69" i="30"/>
  <c r="N52" i="30"/>
  <c r="N56" i="30"/>
  <c r="N60" i="30"/>
  <c r="N64" i="30"/>
  <c r="N68" i="30"/>
  <c r="N72" i="30"/>
  <c r="N73" i="30"/>
  <c r="N77" i="30"/>
  <c r="N81" i="30"/>
  <c r="N85" i="30"/>
  <c r="N89" i="30"/>
  <c r="N93" i="30"/>
  <c r="N97" i="30"/>
  <c r="N101" i="30"/>
  <c r="N105" i="30"/>
  <c r="N109" i="30"/>
  <c r="N113" i="30"/>
  <c r="N117" i="30"/>
  <c r="N76" i="30"/>
  <c r="N80" i="30"/>
  <c r="N84" i="30"/>
  <c r="N88" i="30"/>
  <c r="N92" i="30"/>
  <c r="N96" i="30"/>
  <c r="N100" i="30"/>
  <c r="N104" i="30"/>
  <c r="N108" i="30"/>
  <c r="N112" i="30"/>
  <c r="N116" i="30"/>
  <c r="N75" i="30"/>
  <c r="N79" i="30"/>
  <c r="N83" i="30"/>
  <c r="N87" i="30"/>
  <c r="N91" i="30"/>
  <c r="N95" i="30"/>
  <c r="N99" i="30"/>
  <c r="N103" i="30"/>
  <c r="N107" i="30"/>
  <c r="N111" i="30"/>
  <c r="N115" i="30"/>
  <c r="N74" i="30"/>
  <c r="N78" i="30"/>
  <c r="N82" i="30"/>
  <c r="N86" i="30"/>
  <c r="N90" i="30"/>
  <c r="N94" i="30"/>
  <c r="N98" i="30"/>
  <c r="N102" i="30"/>
  <c r="N106" i="30"/>
  <c r="N110" i="30"/>
  <c r="N114" i="30"/>
  <c r="N121" i="30"/>
  <c r="N125" i="30"/>
  <c r="N129" i="30"/>
  <c r="N133" i="30"/>
  <c r="N137" i="30"/>
  <c r="N141" i="30"/>
  <c r="N145" i="30"/>
  <c r="N149" i="30"/>
  <c r="N153" i="30"/>
  <c r="N157" i="30"/>
  <c r="N161" i="30"/>
  <c r="N120" i="30"/>
  <c r="N124" i="30"/>
  <c r="N128" i="30"/>
  <c r="N132" i="30"/>
  <c r="N136" i="30"/>
  <c r="N140" i="30"/>
  <c r="N144" i="30"/>
  <c r="N148" i="30"/>
  <c r="N152" i="30"/>
  <c r="N156" i="30"/>
  <c r="N160" i="30"/>
  <c r="N119" i="30"/>
  <c r="N123" i="30"/>
  <c r="N127" i="30"/>
  <c r="N131" i="30"/>
  <c r="N135" i="30"/>
  <c r="N139" i="30"/>
  <c r="N143" i="30"/>
  <c r="N147" i="30"/>
  <c r="N151" i="30"/>
  <c r="N155" i="30"/>
  <c r="N159" i="30"/>
  <c r="N163" i="30"/>
  <c r="N118" i="30"/>
  <c r="N122" i="30"/>
  <c r="N126" i="30"/>
  <c r="N130" i="30"/>
  <c r="N134" i="30"/>
  <c r="N138" i="30"/>
  <c r="N142" i="30"/>
  <c r="N146" i="30"/>
  <c r="N150" i="30"/>
  <c r="N154" i="30"/>
  <c r="N158" i="30"/>
  <c r="N162" i="30"/>
  <c r="N165" i="30"/>
  <c r="N169" i="30"/>
  <c r="N173" i="30"/>
  <c r="N177" i="30"/>
  <c r="N181" i="30"/>
  <c r="N185" i="30"/>
  <c r="N189" i="30"/>
  <c r="N193" i="30"/>
  <c r="N197" i="30"/>
  <c r="N201" i="30"/>
  <c r="N164" i="30"/>
  <c r="N168" i="30"/>
  <c r="N172" i="30"/>
  <c r="N176" i="30"/>
  <c r="N180" i="30"/>
  <c r="N184" i="30"/>
  <c r="N188" i="30"/>
  <c r="N192" i="30"/>
  <c r="N196" i="30"/>
  <c r="N200" i="30"/>
  <c r="N167" i="30"/>
  <c r="N171" i="30"/>
  <c r="N175" i="30"/>
  <c r="N179" i="30"/>
  <c r="N183" i="30"/>
  <c r="N187" i="30"/>
  <c r="N191" i="30"/>
  <c r="N195" i="30"/>
  <c r="N199" i="30"/>
  <c r="N166" i="30"/>
  <c r="N170" i="30"/>
  <c r="N174" i="30"/>
  <c r="N178" i="30"/>
  <c r="N182" i="30"/>
  <c r="N186" i="30"/>
  <c r="N190" i="30"/>
  <c r="N194" i="30"/>
  <c r="N198" i="30"/>
  <c r="N202" i="30"/>
  <c r="F203" i="30"/>
  <c r="F7" i="30"/>
  <c r="F11" i="30"/>
  <c r="F15" i="30"/>
  <c r="F19" i="30"/>
  <c r="F23" i="30"/>
  <c r="F27" i="30"/>
  <c r="F6" i="30"/>
  <c r="F10" i="30"/>
  <c r="F14" i="30"/>
  <c r="F18" i="30"/>
  <c r="F22" i="30"/>
  <c r="F26" i="30"/>
  <c r="F9" i="30"/>
  <c r="F13" i="30"/>
  <c r="F17" i="30"/>
  <c r="F21" i="30"/>
  <c r="F25" i="30"/>
  <c r="F8" i="30"/>
  <c r="F12" i="30"/>
  <c r="F16" i="30"/>
  <c r="F20" i="30"/>
  <c r="F24" i="30"/>
  <c r="F28" i="30"/>
  <c r="F32" i="30"/>
  <c r="F36" i="30"/>
  <c r="F40" i="30"/>
  <c r="F44" i="30"/>
  <c r="F48" i="30"/>
  <c r="F31" i="30"/>
  <c r="F35" i="30"/>
  <c r="F39" i="30"/>
  <c r="F43" i="30"/>
  <c r="F47" i="30"/>
  <c r="F30" i="30"/>
  <c r="F34" i="30"/>
  <c r="F38" i="30"/>
  <c r="F42" i="30"/>
  <c r="F46" i="30"/>
  <c r="F50" i="30"/>
  <c r="F29" i="30"/>
  <c r="F33" i="30"/>
  <c r="F37" i="30"/>
  <c r="F41" i="30"/>
  <c r="F45" i="30"/>
  <c r="F49" i="30"/>
  <c r="F51" i="30"/>
  <c r="F55" i="30"/>
  <c r="F59" i="30"/>
  <c r="F63" i="30"/>
  <c r="F67" i="30"/>
  <c r="F71" i="30"/>
  <c r="F54" i="30"/>
  <c r="F58" i="30"/>
  <c r="F62" i="30"/>
  <c r="F66" i="30"/>
  <c r="F70" i="30"/>
  <c r="F53" i="30"/>
  <c r="F57" i="30"/>
  <c r="F61" i="30"/>
  <c r="F65" i="30"/>
  <c r="F69" i="30"/>
  <c r="F52" i="30"/>
  <c r="F56" i="30"/>
  <c r="F60" i="30"/>
  <c r="F64" i="30"/>
  <c r="F68" i="30"/>
  <c r="F72" i="30"/>
  <c r="F73" i="30"/>
  <c r="F77" i="30"/>
  <c r="F81" i="30"/>
  <c r="F85" i="30"/>
  <c r="F89" i="30"/>
  <c r="F93" i="30"/>
  <c r="F97" i="30"/>
  <c r="F101" i="30"/>
  <c r="F105" i="30"/>
  <c r="F109" i="30"/>
  <c r="F113" i="30"/>
  <c r="F117" i="30"/>
  <c r="F76" i="30"/>
  <c r="F80" i="30"/>
  <c r="F84" i="30"/>
  <c r="F88" i="30"/>
  <c r="F92" i="30"/>
  <c r="F96" i="30"/>
  <c r="F100" i="30"/>
  <c r="F104" i="30"/>
  <c r="F108" i="30"/>
  <c r="F112" i="30"/>
  <c r="F116" i="30"/>
  <c r="F75" i="30"/>
  <c r="F79" i="30"/>
  <c r="F83" i="30"/>
  <c r="F87" i="30"/>
  <c r="F91" i="30"/>
  <c r="F95" i="30"/>
  <c r="F99" i="30"/>
  <c r="F103" i="30"/>
  <c r="F107" i="30"/>
  <c r="F111" i="30"/>
  <c r="F115" i="30"/>
  <c r="F74" i="30"/>
  <c r="F78" i="30"/>
  <c r="F82" i="30"/>
  <c r="F86" i="30"/>
  <c r="F90" i="30"/>
  <c r="F94" i="30"/>
  <c r="F98" i="30"/>
  <c r="F102" i="30"/>
  <c r="F106" i="30"/>
  <c r="F110" i="30"/>
  <c r="F114" i="30"/>
  <c r="F118" i="30"/>
  <c r="F121" i="30"/>
  <c r="F125" i="30"/>
  <c r="F129" i="30"/>
  <c r="F133" i="30"/>
  <c r="F137" i="30"/>
  <c r="F141" i="30"/>
  <c r="F145" i="30"/>
  <c r="F149" i="30"/>
  <c r="F153" i="30"/>
  <c r="F157" i="30"/>
  <c r="F161" i="30"/>
  <c r="F120" i="30"/>
  <c r="F124" i="30"/>
  <c r="F128" i="30"/>
  <c r="F132" i="30"/>
  <c r="F136" i="30"/>
  <c r="F140" i="30"/>
  <c r="F144" i="30"/>
  <c r="F148" i="30"/>
  <c r="F152" i="30"/>
  <c r="F156" i="30"/>
  <c r="F160" i="30"/>
  <c r="F119" i="30"/>
  <c r="F123" i="30"/>
  <c r="F127" i="30"/>
  <c r="F131" i="30"/>
  <c r="F135" i="30"/>
  <c r="F139" i="30"/>
  <c r="F143" i="30"/>
  <c r="F147" i="30"/>
  <c r="F151" i="30"/>
  <c r="F155" i="30"/>
  <c r="F159" i="30"/>
  <c r="F163" i="30"/>
  <c r="F122" i="30"/>
  <c r="F126" i="30"/>
  <c r="F130" i="30"/>
  <c r="F134" i="30"/>
  <c r="F138" i="30"/>
  <c r="F142" i="30"/>
  <c r="F146" i="30"/>
  <c r="F150" i="30"/>
  <c r="F154" i="30"/>
  <c r="F158" i="30"/>
  <c r="F162" i="30"/>
  <c r="F165" i="30"/>
  <c r="F169" i="30"/>
  <c r="F173" i="30"/>
  <c r="F177" i="30"/>
  <c r="F181" i="30"/>
  <c r="F185" i="30"/>
  <c r="F189" i="30"/>
  <c r="F193" i="30"/>
  <c r="F197" i="30"/>
  <c r="F201" i="30"/>
  <c r="F164" i="30"/>
  <c r="F168" i="30"/>
  <c r="F172" i="30"/>
  <c r="F176" i="30"/>
  <c r="F180" i="30"/>
  <c r="F184" i="30"/>
  <c r="F188" i="30"/>
  <c r="F192" i="30"/>
  <c r="F196" i="30"/>
  <c r="F200" i="30"/>
  <c r="F167" i="30"/>
  <c r="F171" i="30"/>
  <c r="F175" i="30"/>
  <c r="F179" i="30"/>
  <c r="F183" i="30"/>
  <c r="F187" i="30"/>
  <c r="F191" i="30"/>
  <c r="F195" i="30"/>
  <c r="F199" i="30"/>
  <c r="F166" i="30"/>
  <c r="F170" i="30"/>
  <c r="F174" i="30"/>
  <c r="F178" i="30"/>
  <c r="F182" i="30"/>
  <c r="F186" i="30"/>
  <c r="F190" i="30"/>
  <c r="F194" i="30"/>
  <c r="F198" i="30"/>
  <c r="F202" i="30"/>
  <c r="P9" i="30"/>
  <c r="P13" i="30"/>
  <c r="P17" i="30"/>
  <c r="P21" i="30"/>
  <c r="P25" i="30"/>
  <c r="P8" i="30"/>
  <c r="P12" i="30"/>
  <c r="P16" i="30"/>
  <c r="P20" i="30"/>
  <c r="P24" i="30"/>
  <c r="P203" i="30"/>
  <c r="P7" i="30"/>
  <c r="P11" i="30"/>
  <c r="P15" i="30"/>
  <c r="P19" i="30"/>
  <c r="P23" i="30"/>
  <c r="P6" i="30"/>
  <c r="P10" i="30"/>
  <c r="P14" i="30"/>
  <c r="P18" i="30"/>
  <c r="P22" i="30"/>
  <c r="P26" i="30"/>
  <c r="P30" i="30"/>
  <c r="P34" i="30"/>
  <c r="P38" i="30"/>
  <c r="P42" i="30"/>
  <c r="P46" i="30"/>
  <c r="P29" i="30"/>
  <c r="P33" i="30"/>
  <c r="P37" i="30"/>
  <c r="P41" i="30"/>
  <c r="P45" i="30"/>
  <c r="P49" i="30"/>
  <c r="P28" i="30"/>
  <c r="P32" i="30"/>
  <c r="P36" i="30"/>
  <c r="P40" i="30"/>
  <c r="P44" i="30"/>
  <c r="P48" i="30"/>
  <c r="P27" i="30"/>
  <c r="P31" i="30"/>
  <c r="P35" i="30"/>
  <c r="P39" i="30"/>
  <c r="P43" i="30"/>
  <c r="P47" i="30"/>
  <c r="P53" i="30"/>
  <c r="P57" i="30"/>
  <c r="P61" i="30"/>
  <c r="P65" i="30"/>
  <c r="P69" i="30"/>
  <c r="P52" i="30"/>
  <c r="P56" i="30"/>
  <c r="P60" i="30"/>
  <c r="P64" i="30"/>
  <c r="P68" i="30"/>
  <c r="P72" i="30"/>
  <c r="P51" i="30"/>
  <c r="P55" i="30"/>
  <c r="P59" i="30"/>
  <c r="P63" i="30"/>
  <c r="P67" i="30"/>
  <c r="P71" i="30"/>
  <c r="P50" i="30"/>
  <c r="P54" i="30"/>
  <c r="P58" i="30"/>
  <c r="P62" i="30"/>
  <c r="P66" i="30"/>
  <c r="P70" i="30"/>
  <c r="P75" i="30"/>
  <c r="P79" i="30"/>
  <c r="P83" i="30"/>
  <c r="P87" i="30"/>
  <c r="P91" i="30"/>
  <c r="P95" i="30"/>
  <c r="P99" i="30"/>
  <c r="P103" i="30"/>
  <c r="P107" i="30"/>
  <c r="P111" i="30"/>
  <c r="P115" i="30"/>
  <c r="P74" i="30"/>
  <c r="P78" i="30"/>
  <c r="P82" i="30"/>
  <c r="P86" i="30"/>
  <c r="P90" i="30"/>
  <c r="P94" i="30"/>
  <c r="P98" i="30"/>
  <c r="P102" i="30"/>
  <c r="P106" i="30"/>
  <c r="P110" i="30"/>
  <c r="P114" i="30"/>
  <c r="P73" i="30"/>
  <c r="P77" i="30"/>
  <c r="P81" i="30"/>
  <c r="P85" i="30"/>
  <c r="P89" i="30"/>
  <c r="P93" i="30"/>
  <c r="P97" i="30"/>
  <c r="P101" i="30"/>
  <c r="P105" i="30"/>
  <c r="P109" i="30"/>
  <c r="P113" i="30"/>
  <c r="P117" i="30"/>
  <c r="P76" i="30"/>
  <c r="P80" i="30"/>
  <c r="P84" i="30"/>
  <c r="P88" i="30"/>
  <c r="P92" i="30"/>
  <c r="P96" i="30"/>
  <c r="P100" i="30"/>
  <c r="P104" i="30"/>
  <c r="P108" i="30"/>
  <c r="P112" i="30"/>
  <c r="P116" i="30"/>
  <c r="P119" i="30"/>
  <c r="P123" i="30"/>
  <c r="P127" i="30"/>
  <c r="P131" i="30"/>
  <c r="P135" i="30"/>
  <c r="P139" i="30"/>
  <c r="P143" i="30"/>
  <c r="P147" i="30"/>
  <c r="P151" i="30"/>
  <c r="P155" i="30"/>
  <c r="P159" i="30"/>
  <c r="P118" i="30"/>
  <c r="P122" i="30"/>
  <c r="P126" i="30"/>
  <c r="P130" i="30"/>
  <c r="P134" i="30"/>
  <c r="P138" i="30"/>
  <c r="P142" i="30"/>
  <c r="P146" i="30"/>
  <c r="P150" i="30"/>
  <c r="P154" i="30"/>
  <c r="P158" i="30"/>
  <c r="P162" i="30"/>
  <c r="P121" i="30"/>
  <c r="P125" i="30"/>
  <c r="P129" i="30"/>
  <c r="P133" i="30"/>
  <c r="P137" i="30"/>
  <c r="P141" i="30"/>
  <c r="P145" i="30"/>
  <c r="P149" i="30"/>
  <c r="P153" i="30"/>
  <c r="P157" i="30"/>
  <c r="P161" i="30"/>
  <c r="P120" i="30"/>
  <c r="P124" i="30"/>
  <c r="P128" i="30"/>
  <c r="P132" i="30"/>
  <c r="P136" i="30"/>
  <c r="P140" i="30"/>
  <c r="P144" i="30"/>
  <c r="P148" i="30"/>
  <c r="P152" i="30"/>
  <c r="P156" i="30"/>
  <c r="P160" i="30"/>
  <c r="P163" i="30"/>
  <c r="P167" i="30"/>
  <c r="P171" i="30"/>
  <c r="P175" i="30"/>
  <c r="P179" i="30"/>
  <c r="P183" i="30"/>
  <c r="P187" i="30"/>
  <c r="P191" i="30"/>
  <c r="P195" i="30"/>
  <c r="P199" i="30"/>
  <c r="P166" i="30"/>
  <c r="P170" i="30"/>
  <c r="P174" i="30"/>
  <c r="P178" i="30"/>
  <c r="P182" i="30"/>
  <c r="P186" i="30"/>
  <c r="P190" i="30"/>
  <c r="P194" i="30"/>
  <c r="P198" i="30"/>
  <c r="P202" i="30"/>
  <c r="P165" i="30"/>
  <c r="P169" i="30"/>
  <c r="P173" i="30"/>
  <c r="P177" i="30"/>
  <c r="P181" i="30"/>
  <c r="P185" i="30"/>
  <c r="P189" i="30"/>
  <c r="P193" i="30"/>
  <c r="P197" i="30"/>
  <c r="P201" i="30"/>
  <c r="P164" i="30"/>
  <c r="P168" i="30"/>
  <c r="P172" i="30"/>
  <c r="P176" i="30"/>
  <c r="P180" i="30"/>
  <c r="P184" i="30"/>
  <c r="P188" i="30"/>
  <c r="P192" i="30"/>
  <c r="P196" i="30"/>
  <c r="P200" i="30"/>
  <c r="D9" i="30"/>
  <c r="D13" i="30"/>
  <c r="D17" i="30"/>
  <c r="D21" i="30"/>
  <c r="D25" i="30"/>
  <c r="D8" i="30"/>
  <c r="D12" i="30"/>
  <c r="D16" i="30"/>
  <c r="D20" i="30"/>
  <c r="D24" i="30"/>
  <c r="D203" i="30"/>
  <c r="D7" i="30"/>
  <c r="D11" i="30"/>
  <c r="D15" i="30"/>
  <c r="D19" i="30"/>
  <c r="D23" i="30"/>
  <c r="D27" i="30"/>
  <c r="D6" i="30"/>
  <c r="D10" i="30"/>
  <c r="D14" i="30"/>
  <c r="D18" i="30"/>
  <c r="D22" i="30"/>
  <c r="D26" i="30"/>
  <c r="D30" i="30"/>
  <c r="D34" i="30"/>
  <c r="D38" i="30"/>
  <c r="D42" i="30"/>
  <c r="D46" i="30"/>
  <c r="D50" i="30"/>
  <c r="D29" i="30"/>
  <c r="D33" i="30"/>
  <c r="D37" i="30"/>
  <c r="D41" i="30"/>
  <c r="D45" i="30"/>
  <c r="D49" i="30"/>
  <c r="D28" i="30"/>
  <c r="D32" i="30"/>
  <c r="D36" i="30"/>
  <c r="D40" i="30"/>
  <c r="D44" i="30"/>
  <c r="D48" i="30"/>
  <c r="D31" i="30"/>
  <c r="D35" i="30"/>
  <c r="D39" i="30"/>
  <c r="D43" i="30"/>
  <c r="D47" i="30"/>
  <c r="D53" i="30"/>
  <c r="D57" i="30"/>
  <c r="D61" i="30"/>
  <c r="D65" i="30"/>
  <c r="D69" i="30"/>
  <c r="D52" i="30"/>
  <c r="D56" i="30"/>
  <c r="D60" i="30"/>
  <c r="D64" i="30"/>
  <c r="D68" i="30"/>
  <c r="D72" i="30"/>
  <c r="D51" i="30"/>
  <c r="D55" i="30"/>
  <c r="D59" i="30"/>
  <c r="D63" i="30"/>
  <c r="D67" i="30"/>
  <c r="D71" i="30"/>
  <c r="D54" i="30"/>
  <c r="D58" i="30"/>
  <c r="D62" i="30"/>
  <c r="D66" i="30"/>
  <c r="D70" i="30"/>
  <c r="D75" i="30"/>
  <c r="D79" i="30"/>
  <c r="D83" i="30"/>
  <c r="D87" i="30"/>
  <c r="D91" i="30"/>
  <c r="D95" i="30"/>
  <c r="D99" i="30"/>
  <c r="D103" i="30"/>
  <c r="D107" i="30"/>
  <c r="D111" i="30"/>
  <c r="D115" i="30"/>
  <c r="D74" i="30"/>
  <c r="D78" i="30"/>
  <c r="D82" i="30"/>
  <c r="D86" i="30"/>
  <c r="D90" i="30"/>
  <c r="D94" i="30"/>
  <c r="D98" i="30"/>
  <c r="D102" i="30"/>
  <c r="D106" i="30"/>
  <c r="D110" i="30"/>
  <c r="D114" i="30"/>
  <c r="D118" i="30"/>
  <c r="D77" i="30"/>
  <c r="D81" i="30"/>
  <c r="D85" i="30"/>
  <c r="D89" i="30"/>
  <c r="D93" i="30"/>
  <c r="D97" i="30"/>
  <c r="D101" i="30"/>
  <c r="D105" i="30"/>
  <c r="D109" i="30"/>
  <c r="D113" i="30"/>
  <c r="D117" i="30"/>
  <c r="D73" i="30"/>
  <c r="D76" i="30"/>
  <c r="D80" i="30"/>
  <c r="D84" i="30"/>
  <c r="D88" i="30"/>
  <c r="D92" i="30"/>
  <c r="D96" i="30"/>
  <c r="D100" i="30"/>
  <c r="D104" i="30"/>
  <c r="D108" i="30"/>
  <c r="D112" i="30"/>
  <c r="D116" i="30"/>
  <c r="D119" i="30"/>
  <c r="D123" i="30"/>
  <c r="D127" i="30"/>
  <c r="D131" i="30"/>
  <c r="D135" i="30"/>
  <c r="D139" i="30"/>
  <c r="D143" i="30"/>
  <c r="D147" i="30"/>
  <c r="D151" i="30"/>
  <c r="D155" i="30"/>
  <c r="D159" i="30"/>
  <c r="D163" i="30"/>
  <c r="D122" i="30"/>
  <c r="D126" i="30"/>
  <c r="D130" i="30"/>
  <c r="D134" i="30"/>
  <c r="D138" i="30"/>
  <c r="D142" i="30"/>
  <c r="D146" i="30"/>
  <c r="D150" i="30"/>
  <c r="D154" i="30"/>
  <c r="D158" i="30"/>
  <c r="D162" i="30"/>
  <c r="D121" i="30"/>
  <c r="D125" i="30"/>
  <c r="D129" i="30"/>
  <c r="D133" i="30"/>
  <c r="D137" i="30"/>
  <c r="D141" i="30"/>
  <c r="D145" i="30"/>
  <c r="D149" i="30"/>
  <c r="D153" i="30"/>
  <c r="D157" i="30"/>
  <c r="D161" i="30"/>
  <c r="D120" i="30"/>
  <c r="D124" i="30"/>
  <c r="D128" i="30"/>
  <c r="D132" i="30"/>
  <c r="D136" i="30"/>
  <c r="D140" i="30"/>
  <c r="D144" i="30"/>
  <c r="D148" i="30"/>
  <c r="D152" i="30"/>
  <c r="D156" i="30"/>
  <c r="D160" i="30"/>
  <c r="D167" i="30"/>
  <c r="D171" i="30"/>
  <c r="D175" i="30"/>
  <c r="D179" i="30"/>
  <c r="D183" i="30"/>
  <c r="D187" i="30"/>
  <c r="D191" i="30"/>
  <c r="D195" i="30"/>
  <c r="D199" i="30"/>
  <c r="D166" i="30"/>
  <c r="D170" i="30"/>
  <c r="D174" i="30"/>
  <c r="D178" i="30"/>
  <c r="D182" i="30"/>
  <c r="D186" i="30"/>
  <c r="D190" i="30"/>
  <c r="D194" i="30"/>
  <c r="D198" i="30"/>
  <c r="D202" i="30"/>
  <c r="D165" i="30"/>
  <c r="D169" i="30"/>
  <c r="D173" i="30"/>
  <c r="D177" i="30"/>
  <c r="D181" i="30"/>
  <c r="D185" i="30"/>
  <c r="D189" i="30"/>
  <c r="D193" i="30"/>
  <c r="D197" i="30"/>
  <c r="D201" i="30"/>
  <c r="D164" i="30"/>
  <c r="D168" i="30"/>
  <c r="D172" i="30"/>
  <c r="D176" i="30"/>
  <c r="D180" i="30"/>
  <c r="D184" i="30"/>
  <c r="D188" i="30"/>
  <c r="D192" i="30"/>
  <c r="D196" i="30"/>
  <c r="D200" i="30"/>
  <c r="E6" i="30"/>
  <c r="E10" i="30"/>
  <c r="E14" i="30"/>
  <c r="E18" i="30"/>
  <c r="E22" i="30"/>
  <c r="E26" i="30"/>
  <c r="E9" i="30"/>
  <c r="E13" i="30"/>
  <c r="E17" i="30"/>
  <c r="E21" i="30"/>
  <c r="E25" i="30"/>
  <c r="E8" i="30"/>
  <c r="E12" i="30"/>
  <c r="E16" i="30"/>
  <c r="E20" i="30"/>
  <c r="E24" i="30"/>
  <c r="E203" i="30"/>
  <c r="E7" i="30"/>
  <c r="E11" i="30"/>
  <c r="E15" i="30"/>
  <c r="E19" i="30"/>
  <c r="E23" i="30"/>
  <c r="E27" i="30"/>
  <c r="E31" i="30"/>
  <c r="E35" i="30"/>
  <c r="E39" i="30"/>
  <c r="E43" i="30"/>
  <c r="E47" i="30"/>
  <c r="E30" i="30"/>
  <c r="E34" i="30"/>
  <c r="E38" i="30"/>
  <c r="E42" i="30"/>
  <c r="E46" i="30"/>
  <c r="E50" i="30"/>
  <c r="E29" i="30"/>
  <c r="E33" i="30"/>
  <c r="E37" i="30"/>
  <c r="E41" i="30"/>
  <c r="E45" i="30"/>
  <c r="E49" i="30"/>
  <c r="E28" i="30"/>
  <c r="E32" i="30"/>
  <c r="E36" i="30"/>
  <c r="E40" i="30"/>
  <c r="E44" i="30"/>
  <c r="E48" i="30"/>
  <c r="E54" i="30"/>
  <c r="E58" i="30"/>
  <c r="E62" i="30"/>
  <c r="E66" i="30"/>
  <c r="E70" i="30"/>
  <c r="E53" i="30"/>
  <c r="E57" i="30"/>
  <c r="E61" i="30"/>
  <c r="E65" i="30"/>
  <c r="E69" i="30"/>
  <c r="E73" i="30"/>
  <c r="E52" i="30"/>
  <c r="E56" i="30"/>
  <c r="E60" i="30"/>
  <c r="E64" i="30"/>
  <c r="E68" i="30"/>
  <c r="E72" i="30"/>
  <c r="E51" i="30"/>
  <c r="E55" i="30"/>
  <c r="E59" i="30"/>
  <c r="E63" i="30"/>
  <c r="E67" i="30"/>
  <c r="E71" i="30"/>
  <c r="E76" i="30"/>
  <c r="E80" i="30"/>
  <c r="E84" i="30"/>
  <c r="E88" i="30"/>
  <c r="E92" i="30"/>
  <c r="E96" i="30"/>
  <c r="E100" i="30"/>
  <c r="E104" i="30"/>
  <c r="E108" i="30"/>
  <c r="E112" i="30"/>
  <c r="E116" i="30"/>
  <c r="E75" i="30"/>
  <c r="E79" i="30"/>
  <c r="E83" i="30"/>
  <c r="E87" i="30"/>
  <c r="E91" i="30"/>
  <c r="E95" i="30"/>
  <c r="E99" i="30"/>
  <c r="E103" i="30"/>
  <c r="E107" i="30"/>
  <c r="E111" i="30"/>
  <c r="E115" i="30"/>
  <c r="E74" i="30"/>
  <c r="E78" i="30"/>
  <c r="E82" i="30"/>
  <c r="E86" i="30"/>
  <c r="E90" i="30"/>
  <c r="E94" i="30"/>
  <c r="E98" i="30"/>
  <c r="E102" i="30"/>
  <c r="E106" i="30"/>
  <c r="E110" i="30"/>
  <c r="E114" i="30"/>
  <c r="E118" i="30"/>
  <c r="E77" i="30"/>
  <c r="E81" i="30"/>
  <c r="E85" i="30"/>
  <c r="E89" i="30"/>
  <c r="E93" i="30"/>
  <c r="E97" i="30"/>
  <c r="E101" i="30"/>
  <c r="E105" i="30"/>
  <c r="E109" i="30"/>
  <c r="E113" i="30"/>
  <c r="E117" i="30"/>
  <c r="E120" i="30"/>
  <c r="E124" i="30"/>
  <c r="E128" i="30"/>
  <c r="E132" i="30"/>
  <c r="E136" i="30"/>
  <c r="E140" i="30"/>
  <c r="E144" i="30"/>
  <c r="E148" i="30"/>
  <c r="E152" i="30"/>
  <c r="E156" i="30"/>
  <c r="E160" i="30"/>
  <c r="E119" i="30"/>
  <c r="E123" i="30"/>
  <c r="E127" i="30"/>
  <c r="E131" i="30"/>
  <c r="E135" i="30"/>
  <c r="E139" i="30"/>
  <c r="E143" i="30"/>
  <c r="E147" i="30"/>
  <c r="E151" i="30"/>
  <c r="E155" i="30"/>
  <c r="E159" i="30"/>
  <c r="E163" i="30"/>
  <c r="E122" i="30"/>
  <c r="E126" i="30"/>
  <c r="E130" i="30"/>
  <c r="E134" i="30"/>
  <c r="E138" i="30"/>
  <c r="E142" i="30"/>
  <c r="E146" i="30"/>
  <c r="E150" i="30"/>
  <c r="E154" i="30"/>
  <c r="E158" i="30"/>
  <c r="E162" i="30"/>
  <c r="E121" i="30"/>
  <c r="E125" i="30"/>
  <c r="E129" i="30"/>
  <c r="E133" i="30"/>
  <c r="E137" i="30"/>
  <c r="E141" i="30"/>
  <c r="E145" i="30"/>
  <c r="E149" i="30"/>
  <c r="E153" i="30"/>
  <c r="E157" i="30"/>
  <c r="E161" i="30"/>
  <c r="E164" i="30"/>
  <c r="E168" i="30"/>
  <c r="E172" i="30"/>
  <c r="E176" i="30"/>
  <c r="E180" i="30"/>
  <c r="E184" i="30"/>
  <c r="E188" i="30"/>
  <c r="E192" i="30"/>
  <c r="E196" i="30"/>
  <c r="E200" i="30"/>
  <c r="E167" i="30"/>
  <c r="E171" i="30"/>
  <c r="E175" i="30"/>
  <c r="E179" i="30"/>
  <c r="E183" i="30"/>
  <c r="E187" i="30"/>
  <c r="E191" i="30"/>
  <c r="E195" i="30"/>
  <c r="E199" i="30"/>
  <c r="E166" i="30"/>
  <c r="E170" i="30"/>
  <c r="E174" i="30"/>
  <c r="E178" i="30"/>
  <c r="E182" i="30"/>
  <c r="E186" i="30"/>
  <c r="E190" i="30"/>
  <c r="E194" i="30"/>
  <c r="E198" i="30"/>
  <c r="E202" i="30"/>
  <c r="E165" i="30"/>
  <c r="E169" i="30"/>
  <c r="E173" i="30"/>
  <c r="E177" i="30"/>
  <c r="E181" i="30"/>
  <c r="E185" i="30"/>
  <c r="E189" i="30"/>
  <c r="E193" i="30"/>
  <c r="E197" i="30"/>
  <c r="E201" i="30"/>
  <c r="F5" i="30"/>
  <c r="F4" i="30"/>
  <c r="P4" i="30"/>
  <c r="P5" i="30"/>
  <c r="D4" i="30"/>
  <c r="D5" i="30"/>
  <c r="E5" i="30"/>
  <c r="E4" i="30"/>
  <c r="M5" i="30"/>
  <c r="M4" i="30"/>
  <c r="I5" i="30"/>
  <c r="I4" i="30"/>
  <c r="L4" i="30"/>
  <c r="L5" i="30"/>
  <c r="K5" i="30"/>
  <c r="K4" i="30"/>
  <c r="O5" i="30"/>
  <c r="O4" i="30"/>
  <c r="H4" i="30"/>
  <c r="H5" i="30"/>
  <c r="N5" i="30"/>
  <c r="N4" i="30"/>
  <c r="K20" i="3"/>
  <c r="G6" i="5" s="1"/>
  <c r="K17" i="3"/>
  <c r="I2" i="3"/>
  <c r="L3" i="3" s="1"/>
  <c r="M162" i="1"/>
  <c r="M160" i="1"/>
  <c r="N198" i="1"/>
  <c r="N176" i="1"/>
  <c r="N139" i="1"/>
  <c r="N141" i="1"/>
  <c r="M110" i="1"/>
  <c r="M143" i="1"/>
  <c r="M135" i="1"/>
  <c r="M28" i="1"/>
  <c r="M136" i="1"/>
  <c r="N126" i="1"/>
  <c r="M52" i="1"/>
  <c r="M99" i="1"/>
  <c r="N175" i="1"/>
  <c r="M175" i="1"/>
  <c r="N155" i="1"/>
  <c r="M155" i="1"/>
  <c r="M112" i="1"/>
  <c r="N112" i="1"/>
  <c r="M199" i="1"/>
  <c r="N199" i="1"/>
  <c r="M196" i="1"/>
  <c r="N196" i="1"/>
  <c r="N168" i="1"/>
  <c r="M168" i="1"/>
  <c r="M84" i="1"/>
  <c r="N84" i="1"/>
  <c r="M121" i="1"/>
  <c r="N121" i="1"/>
  <c r="N153" i="1"/>
  <c r="M153" i="1"/>
  <c r="N64" i="1"/>
  <c r="M64" i="1"/>
  <c r="M74" i="1"/>
  <c r="N74" i="1"/>
  <c r="M91" i="1"/>
  <c r="N91" i="1"/>
  <c r="M96" i="1"/>
  <c r="N96" i="1"/>
  <c r="N81" i="1"/>
  <c r="M81" i="1"/>
  <c r="M138" i="1"/>
  <c r="N138" i="1"/>
  <c r="N188" i="1"/>
  <c r="M188" i="1"/>
  <c r="M178" i="1"/>
  <c r="N178" i="1"/>
  <c r="N71" i="1"/>
  <c r="M71" i="1"/>
  <c r="N77" i="1"/>
  <c r="M77" i="1"/>
  <c r="N191" i="1"/>
  <c r="M191" i="1"/>
  <c r="N177" i="1"/>
  <c r="M177" i="1"/>
  <c r="N76" i="1"/>
  <c r="M76" i="1"/>
  <c r="N151" i="1"/>
  <c r="M151" i="1"/>
  <c r="N119" i="1"/>
  <c r="M119" i="1"/>
  <c r="N70" i="1"/>
  <c r="M70" i="1"/>
  <c r="M187" i="1"/>
  <c r="N187" i="1"/>
  <c r="N120" i="1"/>
  <c r="M120" i="1"/>
  <c r="N118" i="1"/>
  <c r="M118" i="1"/>
  <c r="M161" i="1"/>
  <c r="N161" i="1"/>
  <c r="N82" i="1"/>
  <c r="M82" i="1"/>
  <c r="N144" i="1"/>
  <c r="M144" i="1"/>
  <c r="N128" i="1"/>
  <c r="M128" i="1"/>
  <c r="M113" i="1"/>
  <c r="N113" i="1"/>
  <c r="N132" i="1"/>
  <c r="M132" i="1"/>
  <c r="M115" i="1"/>
  <c r="N115" i="1"/>
  <c r="M85" i="1"/>
  <c r="N85" i="1"/>
  <c r="N129" i="1"/>
  <c r="M129" i="1"/>
  <c r="N63" i="1"/>
  <c r="M63" i="1"/>
  <c r="M180" i="1"/>
  <c r="N180" i="1"/>
  <c r="M146" i="1"/>
  <c r="N146" i="1"/>
  <c r="M170" i="1"/>
  <c r="N170" i="1"/>
  <c r="M184" i="1"/>
  <c r="N184" i="1"/>
  <c r="M123" i="1"/>
  <c r="N123" i="1"/>
  <c r="M190" i="1"/>
  <c r="N190" i="1"/>
  <c r="N83" i="1"/>
  <c r="M83" i="1"/>
  <c r="M69" i="1"/>
  <c r="N69" i="1"/>
  <c r="M193" i="1"/>
  <c r="N193" i="1"/>
  <c r="M88" i="1"/>
  <c r="N88" i="1"/>
  <c r="N105" i="1"/>
  <c r="M105" i="1"/>
  <c r="M200" i="1"/>
  <c r="N200" i="1"/>
  <c r="M78" i="1"/>
  <c r="N78" i="1"/>
  <c r="N66" i="1"/>
  <c r="M66" i="1"/>
  <c r="M111" i="1"/>
  <c r="N111" i="1"/>
  <c r="N140" i="1"/>
  <c r="M140" i="1"/>
  <c r="M185" i="1"/>
  <c r="N185" i="1"/>
  <c r="N166" i="1"/>
  <c r="M166" i="1"/>
  <c r="M107" i="1"/>
  <c r="N107" i="1"/>
  <c r="M98" i="1"/>
  <c r="N98" i="1"/>
  <c r="N179" i="1"/>
  <c r="M179" i="1"/>
  <c r="N197" i="1"/>
  <c r="M197" i="1"/>
  <c r="M124" i="1"/>
  <c r="N124" i="1"/>
  <c r="N75" i="1"/>
  <c r="M75" i="1"/>
  <c r="N165" i="1"/>
  <c r="M165" i="1"/>
  <c r="N148" i="1"/>
  <c r="M148" i="1"/>
  <c r="N167" i="1"/>
  <c r="M167" i="1"/>
  <c r="M145" i="1"/>
  <c r="N145" i="1"/>
  <c r="M169" i="1"/>
  <c r="N169" i="1"/>
  <c r="N137" i="1"/>
  <c r="M137" i="1"/>
  <c r="M150" i="1"/>
  <c r="N150" i="1"/>
  <c r="N65" i="1"/>
  <c r="M65" i="1"/>
  <c r="M89" i="1"/>
  <c r="N89" i="1"/>
  <c r="N106" i="1"/>
  <c r="M106" i="1"/>
  <c r="M172" i="1"/>
  <c r="N172" i="1"/>
  <c r="M157" i="1"/>
  <c r="N157" i="1"/>
  <c r="M125" i="1"/>
  <c r="N125" i="1"/>
  <c r="N149" i="1"/>
  <c r="M149" i="1"/>
  <c r="M92" i="1"/>
  <c r="N92" i="1"/>
  <c r="N117" i="1"/>
  <c r="M117" i="1"/>
  <c r="N158" i="1"/>
  <c r="M158" i="1"/>
  <c r="M103" i="1"/>
  <c r="N103" i="1"/>
  <c r="M104" i="1"/>
  <c r="N104" i="1"/>
  <c r="N68" i="1"/>
  <c r="M68" i="1"/>
  <c r="N134" i="1"/>
  <c r="M134" i="1"/>
  <c r="N93" i="1"/>
  <c r="M93" i="1"/>
  <c r="N80" i="1"/>
  <c r="M80" i="1"/>
  <c r="M133" i="1"/>
  <c r="N133" i="1"/>
  <c r="M164" i="1"/>
  <c r="N164" i="1"/>
  <c r="M116" i="1"/>
  <c r="N116" i="1"/>
  <c r="M95" i="1"/>
  <c r="N95" i="1"/>
  <c r="M127" i="1"/>
  <c r="N127" i="1"/>
  <c r="M67" i="1"/>
  <c r="N67" i="1"/>
  <c r="M194" i="1"/>
  <c r="N194" i="1"/>
  <c r="M79" i="1"/>
  <c r="N79" i="1"/>
  <c r="N87" i="1"/>
  <c r="M87" i="1"/>
  <c r="N72" i="1"/>
  <c r="M72" i="1"/>
  <c r="M171" i="1"/>
  <c r="N171" i="1"/>
  <c r="N181" i="1"/>
  <c r="M181" i="1"/>
  <c r="N94" i="1"/>
  <c r="M94" i="1"/>
  <c r="N195" i="1"/>
  <c r="M195" i="1"/>
  <c r="N97" i="1"/>
  <c r="M97" i="1"/>
  <c r="M86" i="1"/>
  <c r="N86" i="1"/>
  <c r="N90" i="1"/>
  <c r="M90" i="1"/>
  <c r="N109" i="1"/>
  <c r="M109" i="1"/>
  <c r="N130" i="1"/>
  <c r="M130" i="1"/>
  <c r="N101" i="1"/>
  <c r="M101" i="1"/>
  <c r="M114" i="1"/>
  <c r="N114" i="1"/>
  <c r="N159" i="1"/>
  <c r="M159" i="1"/>
  <c r="M108" i="1"/>
  <c r="N108" i="1"/>
  <c r="N163" i="1"/>
  <c r="M163" i="1"/>
  <c r="N100" i="1"/>
  <c r="M100" i="1"/>
  <c r="M183" i="1"/>
  <c r="N183" i="1"/>
  <c r="M174" i="1"/>
  <c r="N174" i="1"/>
  <c r="N131" i="1"/>
  <c r="M131" i="1"/>
  <c r="N102" i="1"/>
  <c r="M102" i="1"/>
  <c r="N173" i="1"/>
  <c r="M173" i="1"/>
  <c r="N189" i="1"/>
  <c r="M189" i="1"/>
  <c r="M122" i="1"/>
  <c r="N122" i="1"/>
  <c r="M192" i="1"/>
  <c r="N192" i="1"/>
  <c r="M154" i="1"/>
  <c r="N154" i="1"/>
  <c r="N147" i="1"/>
  <c r="M147" i="1"/>
  <c r="N73" i="1"/>
  <c r="M73" i="1"/>
  <c r="M201" i="1"/>
  <c r="N201" i="1"/>
  <c r="N182" i="1"/>
  <c r="M182" i="1"/>
  <c r="M142" i="1"/>
  <c r="N142" i="1"/>
  <c r="N152" i="1"/>
  <c r="M152" i="1"/>
  <c r="M186" i="1"/>
  <c r="N186" i="1"/>
  <c r="N156" i="1"/>
  <c r="M156" i="1"/>
  <c r="I24" i="1"/>
  <c r="J24" i="1" s="1"/>
  <c r="K24" i="1" s="1"/>
  <c r="I9" i="1"/>
  <c r="J9" i="1" s="1"/>
  <c r="K9" i="1" s="1"/>
  <c r="I56" i="1"/>
  <c r="J56" i="1" s="1"/>
  <c r="K56" i="1" s="1"/>
  <c r="N21" i="1"/>
  <c r="I51" i="1"/>
  <c r="J51" i="1" s="1"/>
  <c r="K51" i="1" s="1"/>
  <c r="I101" i="1"/>
  <c r="J101" i="1" s="1"/>
  <c r="K101" i="1" s="1"/>
  <c r="I44" i="1"/>
  <c r="J44" i="1" s="1"/>
  <c r="K44" i="1" s="1"/>
  <c r="I98" i="1"/>
  <c r="J98" i="1" s="1"/>
  <c r="K98" i="1" s="1"/>
  <c r="I13" i="1"/>
  <c r="J13" i="1" s="1"/>
  <c r="K13" i="1" s="1"/>
  <c r="M41" i="1"/>
  <c r="I39" i="1"/>
  <c r="J39" i="1" s="1"/>
  <c r="K39" i="1" s="1"/>
  <c r="I84" i="1"/>
  <c r="J84" i="1" s="1"/>
  <c r="K84" i="1" s="1"/>
  <c r="I17" i="1"/>
  <c r="J17" i="1" s="1"/>
  <c r="K17" i="1" s="1"/>
  <c r="I91" i="1"/>
  <c r="J91" i="1" s="1"/>
  <c r="K91" i="1" s="1"/>
  <c r="I54" i="1"/>
  <c r="J54" i="1" s="1"/>
  <c r="K54" i="1" s="1"/>
  <c r="I41" i="1"/>
  <c r="J41" i="1" s="1"/>
  <c r="K41" i="1" s="1"/>
  <c r="I23" i="1"/>
  <c r="J23" i="1" s="1"/>
  <c r="K23" i="1" s="1"/>
  <c r="M22" i="1"/>
  <c r="I14" i="1"/>
  <c r="J14" i="1" s="1"/>
  <c r="K14" i="1" s="1"/>
  <c r="I4" i="1"/>
  <c r="J4" i="1" s="1"/>
  <c r="K4" i="1" s="1"/>
  <c r="I89" i="1"/>
  <c r="J89" i="1" s="1"/>
  <c r="K89" i="1" s="1"/>
  <c r="I74" i="1"/>
  <c r="J74" i="1" s="1"/>
  <c r="K74" i="1" s="1"/>
  <c r="I55" i="1"/>
  <c r="J55" i="1" s="1"/>
  <c r="K55" i="1" s="1"/>
  <c r="I40" i="1"/>
  <c r="J40" i="1" s="1"/>
  <c r="K40" i="1" s="1"/>
  <c r="M7" i="1"/>
  <c r="N53" i="1"/>
  <c r="M16" i="1"/>
  <c r="M42" i="1"/>
  <c r="N62" i="1"/>
  <c r="M3" i="1"/>
  <c r="M5" i="1"/>
  <c r="M18" i="1"/>
  <c r="N20" i="1"/>
  <c r="I78" i="1"/>
  <c r="J78" i="1" s="1"/>
  <c r="K78" i="1" s="1"/>
  <c r="I29" i="1"/>
  <c r="J29" i="1" s="1"/>
  <c r="K29" i="1" s="1"/>
  <c r="I19" i="1"/>
  <c r="J19" i="1" s="1"/>
  <c r="K19" i="1" s="1"/>
  <c r="I27" i="1"/>
  <c r="J27" i="1" s="1"/>
  <c r="K27" i="1" s="1"/>
  <c r="I26" i="1"/>
  <c r="J26" i="1" s="1"/>
  <c r="K26" i="1" s="1"/>
  <c r="I59" i="1"/>
  <c r="J59" i="1" s="1"/>
  <c r="K59" i="1" s="1"/>
  <c r="N10" i="1"/>
  <c r="N14" i="1"/>
  <c r="M54" i="1"/>
  <c r="M26" i="1"/>
  <c r="M12" i="1"/>
  <c r="P2" i="3"/>
  <c r="P4" i="3" s="1"/>
  <c r="N59" i="1"/>
  <c r="N36" i="1"/>
  <c r="F2" i="3" a="1"/>
  <c r="F2" i="3" s="1"/>
  <c r="I87" i="1"/>
  <c r="J87" i="1" s="1"/>
  <c r="K87" i="1" s="1"/>
  <c r="I85" i="1"/>
  <c r="J85" i="1" s="1"/>
  <c r="K85" i="1" s="1"/>
  <c r="I68" i="1"/>
  <c r="J68" i="1" s="1"/>
  <c r="K68" i="1" s="1"/>
  <c r="I63" i="1"/>
  <c r="J63" i="1" s="1"/>
  <c r="K63" i="1" s="1"/>
  <c r="I36" i="1"/>
  <c r="J36" i="1" s="1"/>
  <c r="K36" i="1" s="1"/>
  <c r="I90" i="1"/>
  <c r="J90" i="1" s="1"/>
  <c r="K90" i="1" s="1"/>
  <c r="I45" i="1"/>
  <c r="J45" i="1" s="1"/>
  <c r="K45" i="1" s="1"/>
  <c r="I81" i="1"/>
  <c r="J81" i="1" s="1"/>
  <c r="K81" i="1" s="1"/>
  <c r="I8" i="1"/>
  <c r="J8" i="1" s="1"/>
  <c r="K8" i="1" s="1"/>
  <c r="I58" i="1"/>
  <c r="J58" i="1" s="1"/>
  <c r="K58" i="1" s="1"/>
  <c r="I100" i="1"/>
  <c r="J100" i="1" s="1"/>
  <c r="K100" i="1" s="1"/>
  <c r="N9" i="1"/>
  <c r="N60" i="1"/>
  <c r="F22" i="3"/>
  <c r="I97" i="1"/>
  <c r="J97" i="1" s="1"/>
  <c r="K97" i="1" s="1"/>
  <c r="I22" i="1"/>
  <c r="J22" i="1" s="1"/>
  <c r="K22" i="1" s="1"/>
  <c r="I32" i="1"/>
  <c r="J32" i="1" s="1"/>
  <c r="K32" i="1" s="1"/>
  <c r="I77" i="1"/>
  <c r="J77" i="1" s="1"/>
  <c r="K77" i="1" s="1"/>
  <c r="I21" i="1"/>
  <c r="J21" i="1" s="1"/>
  <c r="K21" i="1" s="1"/>
  <c r="M33" i="1"/>
  <c r="C8" i="3"/>
  <c r="I30" i="1"/>
  <c r="J30" i="1" s="1"/>
  <c r="K30" i="1" s="1"/>
  <c r="I94" i="1"/>
  <c r="J94" i="1" s="1"/>
  <c r="K94" i="1" s="1"/>
  <c r="I79" i="1"/>
  <c r="J79" i="1" s="1"/>
  <c r="K79" i="1" s="1"/>
  <c r="I69" i="1"/>
  <c r="J69" i="1" s="1"/>
  <c r="K69" i="1" s="1"/>
  <c r="I57" i="1"/>
  <c r="J57" i="1" s="1"/>
  <c r="K57" i="1" s="1"/>
  <c r="I52" i="1"/>
  <c r="J52" i="1" s="1"/>
  <c r="K52" i="1" s="1"/>
  <c r="I6" i="1"/>
  <c r="J6" i="1" s="1"/>
  <c r="K6" i="1" s="1"/>
  <c r="I70" i="1"/>
  <c r="J70" i="1" s="1"/>
  <c r="K70" i="1" s="1"/>
  <c r="I47" i="1"/>
  <c r="J47" i="1" s="1"/>
  <c r="K47" i="1" s="1"/>
  <c r="I37" i="1"/>
  <c r="J37" i="1" s="1"/>
  <c r="K37" i="1" s="1"/>
  <c r="I25" i="1"/>
  <c r="J25" i="1" s="1"/>
  <c r="K25" i="1" s="1"/>
  <c r="I20" i="1"/>
  <c r="J20" i="1" s="1"/>
  <c r="K20" i="1" s="1"/>
  <c r="I11" i="1"/>
  <c r="J11" i="1" s="1"/>
  <c r="K11" i="1" s="1"/>
  <c r="I46" i="1"/>
  <c r="J46" i="1" s="1"/>
  <c r="K46" i="1" s="1"/>
  <c r="I15" i="1"/>
  <c r="J15" i="1" s="1"/>
  <c r="K15" i="1" s="1"/>
  <c r="I92" i="1"/>
  <c r="J92" i="1" s="1"/>
  <c r="K92" i="1" s="1"/>
  <c r="I80" i="1"/>
  <c r="J80" i="1" s="1"/>
  <c r="K80" i="1" s="1"/>
  <c r="I75" i="1"/>
  <c r="J75" i="1" s="1"/>
  <c r="K75" i="1" s="1"/>
  <c r="I86" i="1"/>
  <c r="J86" i="1" s="1"/>
  <c r="K86" i="1" s="1"/>
  <c r="I65" i="1"/>
  <c r="J65" i="1" s="1"/>
  <c r="K65" i="1" s="1"/>
  <c r="I60" i="1"/>
  <c r="J60" i="1" s="1"/>
  <c r="K60" i="1" s="1"/>
  <c r="I48" i="1"/>
  <c r="J48" i="1" s="1"/>
  <c r="K48" i="1" s="1"/>
  <c r="I43" i="1"/>
  <c r="J43" i="1" s="1"/>
  <c r="K43" i="1" s="1"/>
  <c r="I10" i="1"/>
  <c r="J10" i="1" s="1"/>
  <c r="K10" i="1" s="1"/>
  <c r="I49" i="1"/>
  <c r="J49" i="1" s="1"/>
  <c r="K49" i="1" s="1"/>
  <c r="I50" i="1"/>
  <c r="J50" i="1" s="1"/>
  <c r="K50" i="1" s="1"/>
  <c r="I53" i="1"/>
  <c r="J53" i="1" s="1"/>
  <c r="K53" i="1" s="1"/>
  <c r="I72" i="1"/>
  <c r="J72" i="1" s="1"/>
  <c r="K72" i="1" s="1"/>
  <c r="I76" i="1"/>
  <c r="J76" i="1" s="1"/>
  <c r="K76" i="1" s="1"/>
  <c r="I31" i="1"/>
  <c r="J31" i="1" s="1"/>
  <c r="K31" i="1" s="1"/>
  <c r="I35" i="1"/>
  <c r="J35" i="1" s="1"/>
  <c r="K35" i="1" s="1"/>
  <c r="I66" i="1"/>
  <c r="J66" i="1" s="1"/>
  <c r="K66" i="1" s="1"/>
  <c r="M15" i="1"/>
  <c r="N4" i="1"/>
  <c r="I62" i="1"/>
  <c r="J62" i="1" s="1"/>
  <c r="K62" i="1" s="1"/>
  <c r="I33" i="1"/>
  <c r="J33" i="1" s="1"/>
  <c r="K33" i="1" s="1"/>
  <c r="I28" i="1"/>
  <c r="J28" i="1" s="1"/>
  <c r="K28" i="1" s="1"/>
  <c r="I16" i="1"/>
  <c r="J16" i="1" s="1"/>
  <c r="K16" i="1" s="1"/>
  <c r="I5" i="1"/>
  <c r="J5" i="1" s="1"/>
  <c r="K5" i="1" s="1"/>
  <c r="I93" i="1"/>
  <c r="J93" i="1" s="1"/>
  <c r="K93" i="1" s="1"/>
  <c r="I38" i="1"/>
  <c r="J38" i="1" s="1"/>
  <c r="K38" i="1" s="1"/>
  <c r="I3" i="1"/>
  <c r="J3" i="1" s="1"/>
  <c r="K3" i="1" s="1"/>
  <c r="I88" i="1"/>
  <c r="J88" i="1" s="1"/>
  <c r="K88" i="1" s="1"/>
  <c r="I83" i="1"/>
  <c r="J83" i="1" s="1"/>
  <c r="K83" i="1" s="1"/>
  <c r="I71" i="1"/>
  <c r="J71" i="1" s="1"/>
  <c r="K71" i="1" s="1"/>
  <c r="I61" i="1"/>
  <c r="J61" i="1" s="1"/>
  <c r="K61" i="1" s="1"/>
  <c r="I18" i="1"/>
  <c r="J18" i="1" s="1"/>
  <c r="K18" i="1" s="1"/>
  <c r="I42" i="1"/>
  <c r="J42" i="1" s="1"/>
  <c r="K42" i="1" s="1"/>
  <c r="I95" i="1"/>
  <c r="J95" i="1" s="1"/>
  <c r="K95" i="1" s="1"/>
  <c r="I73" i="1"/>
  <c r="J73" i="1" s="1"/>
  <c r="K73" i="1" s="1"/>
  <c r="I82" i="1"/>
  <c r="J82" i="1" s="1"/>
  <c r="K82" i="1" s="1"/>
  <c r="I99" i="1"/>
  <c r="J99" i="1" s="1"/>
  <c r="K99" i="1" s="1"/>
  <c r="I67" i="1"/>
  <c r="J67" i="1" s="1"/>
  <c r="K67" i="1" s="1"/>
  <c r="I34" i="1"/>
  <c r="J34" i="1" s="1"/>
  <c r="K34" i="1" s="1"/>
  <c r="I64" i="1"/>
  <c r="J64" i="1" s="1"/>
  <c r="K64" i="1" s="1"/>
  <c r="I7" i="1"/>
  <c r="J7" i="1" s="1"/>
  <c r="K7" i="1" s="1"/>
  <c r="I96" i="1"/>
  <c r="J96" i="1" s="1"/>
  <c r="K96" i="1" s="1"/>
  <c r="I2" i="1"/>
  <c r="J2" i="1" s="1"/>
  <c r="K2" i="1" s="1"/>
  <c r="F20" i="3"/>
  <c r="G19" i="3" s="1"/>
  <c r="N35" i="1"/>
  <c r="O3" i="3"/>
  <c r="O4" i="3" s="1"/>
  <c r="M17" i="1"/>
  <c r="N49" i="1"/>
  <c r="F3" i="3" a="1"/>
  <c r="F3" i="3" s="1"/>
  <c r="N30" i="1"/>
  <c r="M30" i="1"/>
  <c r="M6" i="1"/>
  <c r="N11" i="1"/>
  <c r="M13" i="1"/>
  <c r="M29" i="1"/>
  <c r="N29" i="1"/>
  <c r="N56" i="1"/>
  <c r="M56" i="1"/>
  <c r="M44" i="1"/>
  <c r="M32" i="1"/>
  <c r="N32" i="1"/>
  <c r="N34" i="1"/>
  <c r="M34" i="1"/>
  <c r="M48" i="1"/>
  <c r="N48" i="1"/>
  <c r="N39" i="1"/>
  <c r="M39" i="1"/>
  <c r="F21" i="3"/>
  <c r="N8" i="1"/>
  <c r="M19" i="1"/>
  <c r="N55" i="1"/>
  <c r="N50" i="1"/>
  <c r="M50" i="1"/>
  <c r="M23" i="1"/>
  <c r="N23" i="1"/>
  <c r="M51" i="1"/>
  <c r="N51" i="1"/>
  <c r="N61" i="1"/>
  <c r="M61" i="1"/>
  <c r="N58" i="1"/>
  <c r="M58" i="1"/>
  <c r="M31" i="1"/>
  <c r="N31" i="1"/>
  <c r="N46" i="1"/>
  <c r="M46" i="1"/>
  <c r="M24" i="1"/>
  <c r="N24" i="1"/>
  <c r="N45" i="1"/>
  <c r="M45" i="1"/>
  <c r="N38" i="1"/>
  <c r="M38" i="1"/>
  <c r="M40" i="1"/>
  <c r="N40" i="1"/>
  <c r="N37" i="1"/>
  <c r="M37" i="1"/>
  <c r="M27" i="1"/>
  <c r="N27" i="1"/>
  <c r="N2" i="1"/>
  <c r="E3" i="3" a="1"/>
  <c r="E3" i="3" s="1"/>
  <c r="N57" i="1"/>
  <c r="M57" i="1"/>
  <c r="N43" i="1"/>
  <c r="M43" i="1"/>
  <c r="N47" i="1"/>
  <c r="M47" i="1"/>
  <c r="M25" i="1"/>
  <c r="N25" i="1"/>
  <c r="E2" i="3" a="1"/>
  <c r="E2" i="3" s="1"/>
  <c r="F23" i="3"/>
  <c r="B24" i="3"/>
  <c r="S200" i="30" l="1"/>
  <c r="S184" i="30"/>
  <c r="S168" i="30"/>
  <c r="S193" i="30"/>
  <c r="S177" i="30"/>
  <c r="S202" i="30"/>
  <c r="S186" i="30"/>
  <c r="S170" i="30"/>
  <c r="S191" i="30"/>
  <c r="S175" i="30"/>
  <c r="S156" i="30"/>
  <c r="S140" i="30"/>
  <c r="S124" i="30"/>
  <c r="S153" i="30"/>
  <c r="S137" i="30"/>
  <c r="S121" i="30"/>
  <c r="S150" i="30"/>
  <c r="S134" i="30"/>
  <c r="S163" i="30"/>
  <c r="S147" i="30"/>
  <c r="S131" i="30"/>
  <c r="S116" i="30"/>
  <c r="S100" i="30"/>
  <c r="S84" i="30"/>
  <c r="S117" i="30"/>
  <c r="S101" i="30"/>
  <c r="S85" i="30"/>
  <c r="S114" i="30"/>
  <c r="S98" i="30"/>
  <c r="S82" i="30"/>
  <c r="S111" i="30"/>
  <c r="S95" i="30"/>
  <c r="S79" i="30"/>
  <c r="S62" i="30"/>
  <c r="S67" i="30"/>
  <c r="S51" i="30"/>
  <c r="S60" i="30"/>
  <c r="S65" i="30"/>
  <c r="S47" i="30"/>
  <c r="S31" i="30"/>
  <c r="S36" i="30"/>
  <c r="S45" i="30"/>
  <c r="S29" i="30"/>
  <c r="S38" i="30"/>
  <c r="S22" i="30"/>
  <c r="S6" i="30"/>
  <c r="S15" i="30"/>
  <c r="S24" i="30"/>
  <c r="S8" i="30"/>
  <c r="S13" i="30"/>
  <c r="S196" i="30"/>
  <c r="S180" i="30"/>
  <c r="S164" i="30"/>
  <c r="S189" i="30"/>
  <c r="S173" i="30"/>
  <c r="S198" i="30"/>
  <c r="S182" i="30"/>
  <c r="S166" i="30"/>
  <c r="S187" i="30"/>
  <c r="S171" i="30"/>
  <c r="S152" i="30"/>
  <c r="S136" i="30"/>
  <c r="S120" i="30"/>
  <c r="S149" i="30"/>
  <c r="S133" i="30"/>
  <c r="S162" i="30"/>
  <c r="S146" i="30"/>
  <c r="S130" i="30"/>
  <c r="S159" i="30"/>
  <c r="S143" i="30"/>
  <c r="S127" i="30"/>
  <c r="S112" i="30"/>
  <c r="S96" i="30"/>
  <c r="S80" i="30"/>
  <c r="S113" i="30"/>
  <c r="S97" i="30"/>
  <c r="S81" i="30"/>
  <c r="S110" i="30"/>
  <c r="S94" i="30"/>
  <c r="S78" i="30"/>
  <c r="S107" i="30"/>
  <c r="S91" i="30"/>
  <c r="S75" i="30"/>
  <c r="S58" i="30"/>
  <c r="S63" i="30"/>
  <c r="S72" i="30"/>
  <c r="S56" i="30"/>
  <c r="S61" i="30"/>
  <c r="S43" i="30"/>
  <c r="S48" i="30"/>
  <c r="S32" i="30"/>
  <c r="S41" i="30"/>
  <c r="S50" i="30"/>
  <c r="S34" i="30"/>
  <c r="S18" i="30"/>
  <c r="S27" i="30"/>
  <c r="S11" i="30"/>
  <c r="S20" i="30"/>
  <c r="S25" i="30"/>
  <c r="S9" i="30"/>
  <c r="S192" i="30"/>
  <c r="S176" i="30"/>
  <c r="S201" i="30"/>
  <c r="S185" i="30"/>
  <c r="S169" i="30"/>
  <c r="S194" i="30"/>
  <c r="S178" i="30"/>
  <c r="S199" i="30"/>
  <c r="S183" i="30"/>
  <c r="S167" i="30"/>
  <c r="S148" i="30"/>
  <c r="S132" i="30"/>
  <c r="S161" i="30"/>
  <c r="S145" i="30"/>
  <c r="S129" i="30"/>
  <c r="S158" i="30"/>
  <c r="S142" i="30"/>
  <c r="S126" i="30"/>
  <c r="S155" i="30"/>
  <c r="S139" i="30"/>
  <c r="S123" i="30"/>
  <c r="S108" i="30"/>
  <c r="S92" i="30"/>
  <c r="S76" i="30"/>
  <c r="S109" i="30"/>
  <c r="S93" i="30"/>
  <c r="S77" i="30"/>
  <c r="S106" i="30"/>
  <c r="S90" i="30"/>
  <c r="S74" i="30"/>
  <c r="S103" i="30"/>
  <c r="S87" i="30"/>
  <c r="S70" i="30"/>
  <c r="S54" i="30"/>
  <c r="S59" i="30"/>
  <c r="S68" i="30"/>
  <c r="S52" i="30"/>
  <c r="S57" i="30"/>
  <c r="S39" i="30"/>
  <c r="S44" i="30"/>
  <c r="S28" i="30"/>
  <c r="S37" i="30"/>
  <c r="S46" i="30"/>
  <c r="S30" i="30"/>
  <c r="S14" i="30"/>
  <c r="S23" i="30"/>
  <c r="S7" i="30"/>
  <c r="S16" i="30"/>
  <c r="S21" i="30"/>
  <c r="S188" i="30"/>
  <c r="S172" i="30"/>
  <c r="S197" i="30"/>
  <c r="S181" i="30"/>
  <c r="S165" i="30"/>
  <c r="S190" i="30"/>
  <c r="S174" i="30"/>
  <c r="S195" i="30"/>
  <c r="S179" i="30"/>
  <c r="S160" i="30"/>
  <c r="S144" i="30"/>
  <c r="S128" i="30"/>
  <c r="S157" i="30"/>
  <c r="S141" i="30"/>
  <c r="S125" i="30"/>
  <c r="S154" i="30"/>
  <c r="S138" i="30"/>
  <c r="S122" i="30"/>
  <c r="S151" i="30"/>
  <c r="S135" i="30"/>
  <c r="S119" i="30"/>
  <c r="S104" i="30"/>
  <c r="S88" i="30"/>
  <c r="S73" i="30"/>
  <c r="S105" i="30"/>
  <c r="S89" i="30"/>
  <c r="S118" i="30"/>
  <c r="S102" i="30"/>
  <c r="S86" i="30"/>
  <c r="S115" i="30"/>
  <c r="S99" i="30"/>
  <c r="S83" i="30"/>
  <c r="S66" i="30"/>
  <c r="S71" i="30"/>
  <c r="S55" i="30"/>
  <c r="S64" i="30"/>
  <c r="S69" i="30"/>
  <c r="S53" i="30"/>
  <c r="S35" i="30"/>
  <c r="S40" i="30"/>
  <c r="S49" i="30"/>
  <c r="S33" i="30"/>
  <c r="S42" i="30"/>
  <c r="S26" i="30"/>
  <c r="S10" i="30"/>
  <c r="S19" i="30"/>
  <c r="S203" i="30"/>
  <c r="S12" i="30"/>
  <c r="S17" i="30"/>
  <c r="S5" i="30"/>
  <c r="S4" i="30"/>
  <c r="I3" i="3"/>
  <c r="G10" i="5"/>
  <c r="E4" i="3"/>
  <c r="F4" i="3" s="1"/>
  <c r="G20" i="3"/>
  <c r="C9" i="3"/>
  <c r="C10" i="3" s="1"/>
  <c r="C12" i="3" s="1"/>
  <c r="G22" i="3"/>
  <c r="G21" i="3"/>
  <c r="E6" i="3"/>
  <c r="F6" i="3" s="1"/>
  <c r="K11" i="3"/>
  <c r="K13" i="3" s="1"/>
  <c r="B25" i="3"/>
  <c r="F24" i="3"/>
  <c r="G23" i="3" s="1"/>
  <c r="C13" i="3" l="1"/>
  <c r="C15" i="5"/>
  <c r="B16" i="5" s="1"/>
  <c r="I8" i="3"/>
  <c r="B26" i="3"/>
  <c r="F25" i="3"/>
  <c r="G24" i="3" s="1"/>
  <c r="G17" i="5" l="1"/>
  <c r="C18" i="5" s="1"/>
  <c r="F26" i="3"/>
  <c r="G25" i="3" s="1"/>
  <c r="B27" i="3"/>
  <c r="F27" i="3" l="1"/>
  <c r="G26" i="3" s="1"/>
  <c r="B28" i="3"/>
  <c r="B29" i="3" l="1"/>
  <c r="F28" i="3"/>
  <c r="G27" i="3" s="1"/>
  <c r="F29" i="3" l="1"/>
  <c r="G28" i="3" s="1"/>
  <c r="C19" i="3" a="1"/>
  <c r="C20" i="3" l="1"/>
  <c r="C24" i="3"/>
  <c r="C28" i="3"/>
  <c r="C21" i="3"/>
  <c r="C25" i="3"/>
  <c r="C29" i="3"/>
  <c r="C22" i="3"/>
  <c r="C26" i="3"/>
  <c r="C19" i="3"/>
  <c r="C23" i="3"/>
  <c r="C27" i="3"/>
  <c r="E22" i="3" l="1"/>
  <c r="D22" i="3"/>
  <c r="E23" i="3"/>
  <c r="D23" i="3"/>
  <c r="E29" i="3"/>
  <c r="D29" i="3"/>
  <c r="E24" i="3"/>
  <c r="D24" i="3"/>
  <c r="E19" i="3"/>
  <c r="D19" i="3"/>
  <c r="J17" i="3"/>
  <c r="E25" i="3"/>
  <c r="D25" i="3"/>
  <c r="E20" i="3"/>
  <c r="D20" i="3"/>
  <c r="E26" i="3"/>
  <c r="D26" i="3"/>
  <c r="E21" i="3"/>
  <c r="D21" i="3"/>
  <c r="E27" i="3"/>
  <c r="D27" i="3"/>
  <c r="E28" i="3"/>
  <c r="D28"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B4" authorId="0" shapeId="0" xr:uid="{00000000-0006-0000-0100-000001000000}">
      <text>
        <r>
          <rPr>
            <b/>
            <sz val="8"/>
            <color indexed="81"/>
            <rFont val="Tahoma"/>
            <family val="2"/>
          </rPr>
          <t>Insert project name here</t>
        </r>
      </text>
    </comment>
    <comment ref="C4" authorId="0" shapeId="0" xr:uid="{00000000-0006-0000-0100-000002000000}">
      <text>
        <r>
          <rPr>
            <b/>
            <sz val="8"/>
            <color indexed="81"/>
            <rFont val="Tahoma"/>
            <family val="2"/>
          </rPr>
          <t>Insert Job Number here</t>
        </r>
      </text>
    </comment>
    <comment ref="B5" authorId="0" shapeId="0" xr:uid="{00000000-0006-0000-0100-000003000000}">
      <text>
        <r>
          <rPr>
            <b/>
            <sz val="8"/>
            <color indexed="81"/>
            <rFont val="Tahoma"/>
            <family val="2"/>
          </rPr>
          <t>Description of Averagig population 
that is being assessed, including 
strata, zoning, depth, sampling strategy</t>
        </r>
      </text>
    </comment>
  </commentList>
</comments>
</file>

<file path=xl/sharedStrings.xml><?xml version="1.0" encoding="utf-8"?>
<sst xmlns="http://schemas.openxmlformats.org/spreadsheetml/2006/main" count="1561" uniqueCount="830">
  <si>
    <t>Location</t>
  </si>
  <si>
    <t>Easting</t>
  </si>
  <si>
    <t>Northing</t>
  </si>
  <si>
    <t>Surface Level</t>
  </si>
  <si>
    <t>Sample depth</t>
  </si>
  <si>
    <t>Mean</t>
  </si>
  <si>
    <t>Standard Deviation</t>
  </si>
  <si>
    <t>Sample Size</t>
  </si>
  <si>
    <t>k</t>
  </si>
  <si>
    <t>Minimum</t>
  </si>
  <si>
    <t>Maximum</t>
  </si>
  <si>
    <t>Range</t>
  </si>
  <si>
    <t>Bins</t>
  </si>
  <si>
    <t>Count</t>
  </si>
  <si>
    <t>Scaled</t>
  </si>
  <si>
    <t>Normdist</t>
  </si>
  <si>
    <t>yi</t>
  </si>
  <si>
    <t>zi</t>
  </si>
  <si>
    <t>Cc</t>
  </si>
  <si>
    <t>k0</t>
  </si>
  <si>
    <t>UCL</t>
  </si>
  <si>
    <t>K0.05</t>
  </si>
  <si>
    <t>Ln Data</t>
  </si>
  <si>
    <t>Qi</t>
  </si>
  <si>
    <t>Rank</t>
  </si>
  <si>
    <t>Zi</t>
  </si>
  <si>
    <t>S2</t>
  </si>
  <si>
    <t>X(n-i+1)</t>
  </si>
  <si>
    <t>X(n-i+1)-X(i)</t>
  </si>
  <si>
    <t>a(n-i+1)</t>
  </si>
  <si>
    <t>b(i)</t>
  </si>
  <si>
    <t>i/n</t>
  </si>
  <si>
    <t>n</t>
  </si>
  <si>
    <t>b</t>
  </si>
  <si>
    <t>W</t>
  </si>
  <si>
    <t>Shapiro Wilkes test statistic</t>
  </si>
  <si>
    <t>Chebychev</t>
  </si>
  <si>
    <t>T-test</t>
  </si>
  <si>
    <t>t</t>
  </si>
  <si>
    <t>N</t>
  </si>
  <si>
    <t>t statistic</t>
  </si>
  <si>
    <t>t0</t>
  </si>
  <si>
    <t>tn-1,0.95</t>
  </si>
  <si>
    <t>Degrees of freedom</t>
  </si>
  <si>
    <t>tn-1 0.95</t>
  </si>
  <si>
    <t>DoF</t>
  </si>
  <si>
    <t>Outlier test</t>
  </si>
  <si>
    <t>Tn</t>
  </si>
  <si>
    <t>Tcrit</t>
  </si>
  <si>
    <t>Outlier Present</t>
  </si>
  <si>
    <t>Normal</t>
  </si>
  <si>
    <t>Log</t>
  </si>
  <si>
    <t>Arsenic</t>
  </si>
  <si>
    <t>Barium</t>
  </si>
  <si>
    <t>Beryllium</t>
  </si>
  <si>
    <t>Boron</t>
  </si>
  <si>
    <t>Cadmium</t>
  </si>
  <si>
    <t>Copper</t>
  </si>
  <si>
    <t>Lead*</t>
  </si>
  <si>
    <t>Nickel</t>
  </si>
  <si>
    <t>Selenium</t>
  </si>
  <si>
    <t>Vanadium</t>
  </si>
  <si>
    <t>Zinc</t>
  </si>
  <si>
    <t>Cyanide (Free)</t>
  </si>
  <si>
    <t>Cyanide (Complex)</t>
  </si>
  <si>
    <t>Phenols (Total)</t>
  </si>
  <si>
    <t>Ethyl benzene</t>
  </si>
  <si>
    <t>TPH (EC5-6) aliphatic</t>
  </si>
  <si>
    <t>TPH (&gt;EC6-8) aliphatic</t>
  </si>
  <si>
    <t>TPH (&gt;EC8-10) aliphatic</t>
  </si>
  <si>
    <t>TPH (&gt;EC10-12) aliphatic</t>
  </si>
  <si>
    <t>TPH (&gt;EC12-16) aliphatic</t>
  </si>
  <si>
    <t>TPH (&gt;EC35-44) aliphatic</t>
  </si>
  <si>
    <t>TPH (&gt;EC6-7) aromatic (benzene)</t>
  </si>
  <si>
    <t>TPH (&gt;EC7-8) aromatic (toluene)</t>
  </si>
  <si>
    <t>TPH (&gt;EC8-10) aromatic</t>
  </si>
  <si>
    <t>TPH (&gt;EC10-12) aromatic</t>
  </si>
  <si>
    <t>TPH (&gt;EC12-16) aromatic</t>
  </si>
  <si>
    <t>TPH (&gt;EC16-21) aromatic</t>
  </si>
  <si>
    <t>TPH (&gt;EC21-35) aromatic</t>
  </si>
  <si>
    <t>TPH (&gt;EC35-44) aromatic</t>
  </si>
  <si>
    <t>Naphthalene</t>
  </si>
  <si>
    <t>Acenaphthylene</t>
  </si>
  <si>
    <t>Acenaphthene</t>
  </si>
  <si>
    <t>Fluorene</t>
  </si>
  <si>
    <t>Phenanthrene</t>
  </si>
  <si>
    <t>Anthracene</t>
  </si>
  <si>
    <t>Fluoranthene</t>
  </si>
  <si>
    <t>Pyrene</t>
  </si>
  <si>
    <t>Benzo(a)anthracene</t>
  </si>
  <si>
    <t>Chrysene</t>
  </si>
  <si>
    <t>Benzo(b)fluoranthene</t>
  </si>
  <si>
    <t>Benzo(k)fluoranthene</t>
  </si>
  <si>
    <t>Benzo(a)pyrene</t>
  </si>
  <si>
    <t>Indeno(1,2,3-c,d)pyrene</t>
  </si>
  <si>
    <t>Dibenzo(a,h)anthracene</t>
  </si>
  <si>
    <t>Benzo(g,hi)perylene</t>
  </si>
  <si>
    <t>Tetrachloroethene (PCE)</t>
  </si>
  <si>
    <t>Trichloroethene (TCE)</t>
  </si>
  <si>
    <t>Vinyl Chloride (VC)</t>
  </si>
  <si>
    <t>1,1,2,2-Tetrachloroethane (PCA)</t>
  </si>
  <si>
    <t>1,1,1-Trichloroethane (TCA)</t>
  </si>
  <si>
    <t>1,2-Dichloroethane</t>
  </si>
  <si>
    <t>Carbon Tetrachloride</t>
  </si>
  <si>
    <t>SGV</t>
  </si>
  <si>
    <t>(mg/kg)</t>
  </si>
  <si>
    <t>Lead</t>
  </si>
  <si>
    <t>Cyanide (free)</t>
  </si>
  <si>
    <t>Phenol</t>
  </si>
  <si>
    <t>Ethylbenzene</t>
  </si>
  <si>
    <t>Indeno(123-cd)pyrene</t>
  </si>
  <si>
    <t>Dibenzo(ah)anthracene</t>
  </si>
  <si>
    <t>Benzo(g,h,i)perylene</t>
  </si>
  <si>
    <t>Human Health Generic QRA Worksheet</t>
  </si>
  <si>
    <t>Source</t>
  </si>
  <si>
    <t>BWB</t>
  </si>
  <si>
    <t>SNIFFER</t>
  </si>
  <si>
    <t>Outliers present</t>
  </si>
  <si>
    <t>Non detects</t>
  </si>
  <si>
    <t>DL</t>
  </si>
  <si>
    <t>GSAC</t>
  </si>
  <si>
    <t>% Non-detects</t>
  </si>
  <si>
    <t>95% Chebychev</t>
  </si>
  <si>
    <t>Standard dev</t>
  </si>
  <si>
    <t>Nunmber samples</t>
  </si>
  <si>
    <t>K</t>
  </si>
  <si>
    <t>Min</t>
  </si>
  <si>
    <t>Max</t>
  </si>
  <si>
    <t>Detection Limit</t>
  </si>
  <si>
    <t>Basic Statistics</t>
  </si>
  <si>
    <t>Test for Normality</t>
  </si>
  <si>
    <t>Upper Confidence Level</t>
  </si>
  <si>
    <t>Outlier Test 5% Significance</t>
  </si>
  <si>
    <t>Kurtosis</t>
  </si>
  <si>
    <t>Skewness</t>
  </si>
  <si>
    <t xml:space="preserve">Sample mean (mg/kg) </t>
  </si>
  <si>
    <t>Minimum (mg/kg)</t>
  </si>
  <si>
    <t>Maximum (mg/kg)</t>
  </si>
  <si>
    <t>Critical Concentration (mg/kg)</t>
  </si>
  <si>
    <t>UCL (mg/kg)</t>
  </si>
  <si>
    <t>Bin</t>
  </si>
  <si>
    <t>No outliers</t>
  </si>
  <si>
    <t>Number of Outliers removed</t>
  </si>
  <si>
    <t>Select Contaminant</t>
  </si>
  <si>
    <t>Generic Assessment Criteria</t>
  </si>
  <si>
    <t>Date</t>
  </si>
  <si>
    <t>Version</t>
  </si>
  <si>
    <t>Author</t>
  </si>
  <si>
    <t>Checked</t>
  </si>
  <si>
    <t>Authorisation</t>
  </si>
  <si>
    <t>Notes</t>
  </si>
  <si>
    <t>TJH</t>
  </si>
  <si>
    <t xml:space="preserve">Min </t>
  </si>
  <si>
    <t>All data</t>
  </si>
  <si>
    <t>No Samples</t>
  </si>
  <si>
    <t>m</t>
  </si>
  <si>
    <t>mixi</t>
  </si>
  <si>
    <t>Shapiro - Francia</t>
  </si>
  <si>
    <t>W'</t>
  </si>
  <si>
    <t>m^2</t>
  </si>
  <si>
    <t>Statistic</t>
  </si>
  <si>
    <t>Shapiro Francia</t>
  </si>
  <si>
    <t>p =0.05</t>
  </si>
  <si>
    <t>Lognormal</t>
  </si>
  <si>
    <t>p=0.01</t>
  </si>
  <si>
    <t>Lognormal outlier test added, bug fixes</t>
  </si>
  <si>
    <t>Initial beta issue</t>
  </si>
  <si>
    <t>TPH (&gt;EC21-35) aliphatic</t>
  </si>
  <si>
    <t>TPH (&gt;EC16-21) aliphatic</t>
  </si>
  <si>
    <t>m-Xylene</t>
  </si>
  <si>
    <t>o-Xylene</t>
  </si>
  <si>
    <t>p-Xylene</t>
  </si>
  <si>
    <t>Revised CLEA 2008 GSACs</t>
  </si>
  <si>
    <t>Inorganic Mercury</t>
  </si>
  <si>
    <t>Revised 2009 TOX reports for Hg, Se, BTEX, Soil saturation limit added</t>
  </si>
  <si>
    <t>t2</t>
  </si>
  <si>
    <t>α</t>
  </si>
  <si>
    <t>Sample data without outliers</t>
  </si>
  <si>
    <t>UCL used</t>
  </si>
  <si>
    <t>Revised 2009 TOX reports for As, Ni, Outlier test updated, format changes to report sheet</t>
  </si>
  <si>
    <t>Revised 2009 TOX reports for Phenol and Cadmium</t>
  </si>
  <si>
    <t>Landuse</t>
  </si>
  <si>
    <t>Landuse H</t>
  </si>
  <si>
    <t>Landuse I</t>
  </si>
  <si>
    <t>Landuse J</t>
  </si>
  <si>
    <t>Landuse L</t>
  </si>
  <si>
    <t>Non standard landuses added for schools and playing fields</t>
  </si>
  <si>
    <t>Chromium VI</t>
  </si>
  <si>
    <t>Chromium III</t>
  </si>
  <si>
    <t>Cr VI and Cr III added</t>
  </si>
  <si>
    <t>USE THESE VALUES WITH CAUTION.  MAKE SURE YOU UNDERSTAND THE CONCEPTUAL MODEL USED FOR GENERATING THE VALUES AND THAT IT IS APPROPRIATE FOR THE SITE IN QUESTION.  IF YOU ARE IN ANY DOUBT ASK.  TIM HULL</t>
  </si>
  <si>
    <t>cis-1,2 Dichloroethene</t>
  </si>
  <si>
    <t>EIC</t>
  </si>
  <si>
    <r>
      <t>cis-</t>
    </r>
    <r>
      <rPr>
        <sz val="10"/>
        <rFont val="Arial"/>
        <family val="2"/>
      </rPr>
      <t>1,2-Dichloroethene</t>
    </r>
  </si>
  <si>
    <t>cis-1,2-Dichloroethene</t>
  </si>
  <si>
    <t>STATISTICAL ASSESSMENT RESULTS</t>
  </si>
  <si>
    <t>Number of tests</t>
  </si>
  <si>
    <t>Exceedances</t>
  </si>
  <si>
    <t>No. of Exceedances</t>
  </si>
  <si>
    <t>Range (mg/kg)</t>
  </si>
  <si>
    <t>Determinand</t>
  </si>
  <si>
    <t>Detection Limit (mg/kg)</t>
  </si>
  <si>
    <t>No. Non detects</t>
  </si>
  <si>
    <t>Total Xylene</t>
  </si>
  <si>
    <t>Benzene</t>
  </si>
  <si>
    <t>Toluene</t>
  </si>
  <si>
    <t>Strata Type</t>
  </si>
  <si>
    <t>&lt; or not</t>
  </si>
  <si>
    <t>Original data</t>
  </si>
  <si>
    <t>Outlier removed</t>
  </si>
  <si>
    <t>Full dataset</t>
  </si>
  <si>
    <t>Outliers removed</t>
  </si>
  <si>
    <t>V3.6 July 2013</t>
  </si>
  <si>
    <t>After outliers removed</t>
  </si>
  <si>
    <t>Cr VI and Cr III updated to ATSDR HCV values</t>
  </si>
  <si>
    <t>Carbon disulphide</t>
  </si>
  <si>
    <t>Organic Matter % (If unknown use 1%)</t>
  </si>
  <si>
    <t>Updated GSACs to comply with LQM/CIEH V2, option to vary by SOM</t>
  </si>
  <si>
    <t>Use Normal</t>
  </si>
  <si>
    <t>C4SL Residential (with home-grown produce)</t>
  </si>
  <si>
    <t>C4SL Residential (without home-grown produce)</t>
  </si>
  <si>
    <t>C4SL Commercial</t>
  </si>
  <si>
    <t>NC Use GSAC</t>
  </si>
  <si>
    <t>LQM_CIEH_S4UL</t>
  </si>
  <si>
    <t>DEFRA_C4SL</t>
  </si>
  <si>
    <t>Other_SSSL</t>
  </si>
  <si>
    <t>Landuse B</t>
  </si>
  <si>
    <t>Landuse C</t>
  </si>
  <si>
    <t>Landuse D</t>
  </si>
  <si>
    <t>Landuse E</t>
  </si>
  <si>
    <t>Landuse F</t>
  </si>
  <si>
    <t>Landuse G</t>
  </si>
  <si>
    <t>Landuse K</t>
  </si>
  <si>
    <t>S4UL Residential with homegrown produce (1%SOM)</t>
  </si>
  <si>
    <t>S4UL Residential with homegrown produce (2.5%SOM)</t>
  </si>
  <si>
    <t>S4UL Residential with homegrown produce (6%SOM)</t>
  </si>
  <si>
    <t>S4UL Residential without homegrown produce (1%SOM)</t>
  </si>
  <si>
    <t>S4UL Residential without homegrown produce (2.5%SOM)</t>
  </si>
  <si>
    <t>S4UL Residential without homegrown produce (6%SOM)</t>
  </si>
  <si>
    <t>S4UL Commercial (1% SOM)</t>
  </si>
  <si>
    <t>S4UL Commercial (2.5% SOM)</t>
  </si>
  <si>
    <t>S4UL Commercial (6% SOM)</t>
  </si>
  <si>
    <t>S4UL Public open space (resi) (1% SOM)</t>
  </si>
  <si>
    <t>S4UL Public open space (resi) (2.5% SOM)</t>
  </si>
  <si>
    <t>S4UL Public open space (resi) (6% SOM)</t>
  </si>
  <si>
    <t>S4UL Public open space (park) (1% SOM)</t>
  </si>
  <si>
    <t>S4UL Public open space (park) (2.5% SOM)</t>
  </si>
  <si>
    <t>S4UL Public open space (park) (6% SOM)</t>
  </si>
  <si>
    <t>Updated GSACs to comply with LQM S4ULs</t>
  </si>
  <si>
    <t>Key Receptor/CSM (Residential/Commercial/POS)</t>
  </si>
  <si>
    <t>Benzo(a)pyrene (as surrogate marker)</t>
  </si>
  <si>
    <t>Coal Tar (B(a)P as surrogate marker)</t>
  </si>
  <si>
    <t>Coal Tar (B(a)P as surrogate marker</t>
  </si>
  <si>
    <t>GSAC Type (BWB, LQM S4UL, C4SL, Bespoke)</t>
  </si>
  <si>
    <t>S4UL Residential with homegrown produce</t>
  </si>
  <si>
    <t>S4UL Residential without homegrown produce</t>
  </si>
  <si>
    <t>S4UL Commercial</t>
  </si>
  <si>
    <t>S4UL Public open space (resi)</t>
  </si>
  <si>
    <t>S4UL Public open space (park)</t>
  </si>
  <si>
    <t>£'Original data'!F2</t>
  </si>
  <si>
    <t>£'Original data'!G2</t>
  </si>
  <si>
    <t>£'Original data'!H2</t>
  </si>
  <si>
    <t>£'Original data'!I2</t>
  </si>
  <si>
    <t>£'Original data'!J2</t>
  </si>
  <si>
    <t>£'Original data'!K2</t>
  </si>
  <si>
    <t>£'Original data'!L2</t>
  </si>
  <si>
    <t>£'Original data'!M2</t>
  </si>
  <si>
    <t>£'Original data'!N2</t>
  </si>
  <si>
    <t>£'Original data'!O2</t>
  </si>
  <si>
    <t>£'Original data'!P2</t>
  </si>
  <si>
    <t>£'Original data'!Q2</t>
  </si>
  <si>
    <t>£'Original data'!R2</t>
  </si>
  <si>
    <t>£'Original data'!S2</t>
  </si>
  <si>
    <t>£'Original data'!T2</t>
  </si>
  <si>
    <t>£'Original data'!U2</t>
  </si>
  <si>
    <t>£'Original data'!V2</t>
  </si>
  <si>
    <t>£'Original data'!W2</t>
  </si>
  <si>
    <t>£'Original data'!X2</t>
  </si>
  <si>
    <t>£'Original data'!Y2</t>
  </si>
  <si>
    <t>£'Original data'!Z2</t>
  </si>
  <si>
    <t>£'Original data'!AA2</t>
  </si>
  <si>
    <t>£'Original data'!AB2</t>
  </si>
  <si>
    <t>£'Original data'!AC2</t>
  </si>
  <si>
    <t>£'Original data'!AD2</t>
  </si>
  <si>
    <t>£'Original data'!AE2</t>
  </si>
  <si>
    <t>£'Original data'!AF2</t>
  </si>
  <si>
    <t>£'Original data'!AG2</t>
  </si>
  <si>
    <t>£'Original data'!AH2</t>
  </si>
  <si>
    <t>£'Original data'!AI2</t>
  </si>
  <si>
    <t>£'Original data'!AJ2</t>
  </si>
  <si>
    <t>£'Original data'!AK2</t>
  </si>
  <si>
    <t>£'Original data'!AL2</t>
  </si>
  <si>
    <t>£'Original data'!AM2</t>
  </si>
  <si>
    <t>£'Original data'!AN2</t>
  </si>
  <si>
    <t>£'Original data'!AO2</t>
  </si>
  <si>
    <t>£'Original data'!AP2</t>
  </si>
  <si>
    <t>£'Original data'!AQ2</t>
  </si>
  <si>
    <t>£'Original data'!AR2</t>
  </si>
  <si>
    <t>£'Original data'!AS2</t>
  </si>
  <si>
    <t>£'Original data'!AT2</t>
  </si>
  <si>
    <t>£'Original data'!AU2</t>
  </si>
  <si>
    <t>£'Original data'!AV2</t>
  </si>
  <si>
    <t>£'Original data'!AW2</t>
  </si>
  <si>
    <t>£'Original data'!AX2</t>
  </si>
  <si>
    <t>£'Original data'!AY2</t>
  </si>
  <si>
    <t>£'Original data'!AZ2</t>
  </si>
  <si>
    <t>£'Original data'!BA2</t>
  </si>
  <si>
    <t>£'Original data'!BB2</t>
  </si>
  <si>
    <t>£'Original data'!BC2</t>
  </si>
  <si>
    <t>£'Original data'!BD2</t>
  </si>
  <si>
    <t>£'Original data'!BE2</t>
  </si>
  <si>
    <t>£'Original data'!BF2</t>
  </si>
  <si>
    <t>£'Original data'!BG2</t>
  </si>
  <si>
    <t>£'Original data'!BH2</t>
  </si>
  <si>
    <t>£'Original data'!BI2</t>
  </si>
  <si>
    <t>£'Original data'!BJ2</t>
  </si>
  <si>
    <t>£'Original data'!BK2</t>
  </si>
  <si>
    <t>£'Original data'!BL2</t>
  </si>
  <si>
    <t>£'Original data'!BM2</t>
  </si>
  <si>
    <t>£'Original data'!BN2</t>
  </si>
  <si>
    <t>£'Original data'!BO2</t>
  </si>
  <si>
    <t>£'Original data'!BP2</t>
  </si>
  <si>
    <t>£'Original data'!BQ2</t>
  </si>
  <si>
    <t>£'Original data'!BR2</t>
  </si>
  <si>
    <t>£'Original data'!BS2</t>
  </si>
  <si>
    <t>£'Original data'!BT2</t>
  </si>
  <si>
    <t>£'Original data'!BU2</t>
  </si>
  <si>
    <t>£'Original data'!BV2</t>
  </si>
  <si>
    <t>£'Original data'!BW2</t>
  </si>
  <si>
    <t>£'Original data'!BX2</t>
  </si>
  <si>
    <t>£'Original data'!BY2</t>
  </si>
  <si>
    <t>£'Original data'!BZ2</t>
  </si>
  <si>
    <t>£'Original data'!CA2</t>
  </si>
  <si>
    <t>£'Original data'!F204</t>
  </si>
  <si>
    <t>£'Original data'!G204</t>
  </si>
  <si>
    <t>£'Original data'!H204</t>
  </si>
  <si>
    <t>£'Original data'!I204</t>
  </si>
  <si>
    <t>£'Original data'!J204</t>
  </si>
  <si>
    <t>£'Original data'!K204</t>
  </si>
  <si>
    <t>£'Original data'!L204</t>
  </si>
  <si>
    <t>£'Original data'!M204</t>
  </si>
  <si>
    <t>£'Original data'!N204</t>
  </si>
  <si>
    <t>£'Original data'!O204</t>
  </si>
  <si>
    <t>£'Original data'!P204</t>
  </si>
  <si>
    <t>£'Original data'!Q204</t>
  </si>
  <si>
    <t>£'Original data'!R204</t>
  </si>
  <si>
    <t>£'Original data'!S204</t>
  </si>
  <si>
    <t>£'Original data'!T204</t>
  </si>
  <si>
    <t>£'Original data'!U204</t>
  </si>
  <si>
    <t>£'Original data'!V204</t>
  </si>
  <si>
    <t>£'Original data'!W204</t>
  </si>
  <si>
    <t>£'Original data'!X204</t>
  </si>
  <si>
    <t>£'Original data'!Y204</t>
  </si>
  <si>
    <t>£'Original data'!Z204</t>
  </si>
  <si>
    <t>£'Original data'!AA204</t>
  </si>
  <si>
    <t>£'Original data'!AB204</t>
  </si>
  <si>
    <t>£'Original data'!AC204</t>
  </si>
  <si>
    <t>£'Original data'!AD204</t>
  </si>
  <si>
    <t>£'Original data'!AE204</t>
  </si>
  <si>
    <t>£'Original data'!AF204</t>
  </si>
  <si>
    <t>£'Original data'!AG204</t>
  </si>
  <si>
    <t>£'Original data'!AH204</t>
  </si>
  <si>
    <t>£'Original data'!AI204</t>
  </si>
  <si>
    <t>£'Original data'!AJ204</t>
  </si>
  <si>
    <t>£'Original data'!AK204</t>
  </si>
  <si>
    <t>£'Original data'!AL204</t>
  </si>
  <si>
    <t>£'Original data'!AM204</t>
  </si>
  <si>
    <t>£'Original data'!AN204</t>
  </si>
  <si>
    <t>£'Original data'!AO204</t>
  </si>
  <si>
    <t>£'Original data'!AP204</t>
  </si>
  <si>
    <t>£'Original data'!AQ204</t>
  </si>
  <si>
    <t>£'Original data'!AR204</t>
  </si>
  <si>
    <t>£'Original data'!AS204</t>
  </si>
  <si>
    <t>£'Original data'!AT204</t>
  </si>
  <si>
    <t>£'Original data'!AU204</t>
  </si>
  <si>
    <t>£'Original data'!AV204</t>
  </si>
  <si>
    <t>£'Original data'!AW204</t>
  </si>
  <si>
    <t>£'Original data'!AX204</t>
  </si>
  <si>
    <t>£'Original data'!AY204</t>
  </si>
  <si>
    <t>£'Original data'!AZ204</t>
  </si>
  <si>
    <t>£'Original data'!BA204</t>
  </si>
  <si>
    <t>£'Original data'!BB204</t>
  </si>
  <si>
    <t>£'Original data'!BC204</t>
  </si>
  <si>
    <t>£'Original data'!BD204</t>
  </si>
  <si>
    <t>£'Original data'!BE204</t>
  </si>
  <si>
    <t>£'Original data'!BF204</t>
  </si>
  <si>
    <t>£'Original data'!BG204</t>
  </si>
  <si>
    <t>£'Original data'!BH204</t>
  </si>
  <si>
    <t>£'Original data'!BI204</t>
  </si>
  <si>
    <t>£'Original data'!BJ204</t>
  </si>
  <si>
    <t>£'Original data'!BK204</t>
  </si>
  <si>
    <t>£'Original data'!BL204</t>
  </si>
  <si>
    <t>£'Original data'!BM204</t>
  </si>
  <si>
    <t>£'Original data'!BN204</t>
  </si>
  <si>
    <t>£'Original data'!BO204</t>
  </si>
  <si>
    <t>£'Original data'!BP204</t>
  </si>
  <si>
    <t>£'Original data'!BQ204</t>
  </si>
  <si>
    <t>£'Original data'!BR204</t>
  </si>
  <si>
    <t>£'Original data'!BS204</t>
  </si>
  <si>
    <t>£'Original data'!BT204</t>
  </si>
  <si>
    <t>£'Original data'!BU204</t>
  </si>
  <si>
    <t>£'Original data'!BV204</t>
  </si>
  <si>
    <t>£'Original data'!BW204</t>
  </si>
  <si>
    <t>£'Original data'!BX204</t>
  </si>
  <si>
    <t>£'Original data'!BY204</t>
  </si>
  <si>
    <t>£'Original data'!BZ204</t>
  </si>
  <si>
    <t>£'Original data'!CA204</t>
  </si>
  <si>
    <t>£'Original data'!F205</t>
  </si>
  <si>
    <t>£'Original data'!G205</t>
  </si>
  <si>
    <t>£'Original data'!H205</t>
  </si>
  <si>
    <t>£'Original data'!I205</t>
  </si>
  <si>
    <t>£'Original data'!J205</t>
  </si>
  <si>
    <t>£'Original data'!K205</t>
  </si>
  <si>
    <t>£'Original data'!L205</t>
  </si>
  <si>
    <t>£'Original data'!M205</t>
  </si>
  <si>
    <t>£'Original data'!N205</t>
  </si>
  <si>
    <t>£'Original data'!O205</t>
  </si>
  <si>
    <t>£'Original data'!P205</t>
  </si>
  <si>
    <t>£'Original data'!Q205</t>
  </si>
  <si>
    <t>£'Original data'!R205</t>
  </si>
  <si>
    <t>£'Original data'!S205</t>
  </si>
  <si>
    <t>£'Original data'!T205</t>
  </si>
  <si>
    <t>£'Original data'!U205</t>
  </si>
  <si>
    <t>£'Original data'!V205</t>
  </si>
  <si>
    <t>£'Original data'!W205</t>
  </si>
  <si>
    <t>£'Original data'!X205</t>
  </si>
  <si>
    <t>£'Original data'!Y205</t>
  </si>
  <si>
    <t>£'Original data'!Z205</t>
  </si>
  <si>
    <t>£'Original data'!AA205</t>
  </si>
  <si>
    <t>£'Original data'!AB205</t>
  </si>
  <si>
    <t>£'Original data'!AC205</t>
  </si>
  <si>
    <t>£'Original data'!AD205</t>
  </si>
  <si>
    <t>£'Original data'!AE205</t>
  </si>
  <si>
    <t>£'Original data'!AF205</t>
  </si>
  <si>
    <t>£'Original data'!AG205</t>
  </si>
  <si>
    <t>£'Original data'!AH205</t>
  </si>
  <si>
    <t>£'Original data'!AI205</t>
  </si>
  <si>
    <t>£'Original data'!AJ205</t>
  </si>
  <si>
    <t>£'Original data'!AK205</t>
  </si>
  <si>
    <t>£'Original data'!AL205</t>
  </si>
  <si>
    <t>£'Original data'!AM205</t>
  </si>
  <si>
    <t>£'Original data'!AN205</t>
  </si>
  <si>
    <t>£'Original data'!AO205</t>
  </si>
  <si>
    <t>£'Original data'!AP205</t>
  </si>
  <si>
    <t>£'Original data'!AQ205</t>
  </si>
  <si>
    <t>£'Original data'!AR205</t>
  </si>
  <si>
    <t>£'Original data'!AS205</t>
  </si>
  <si>
    <t>£'Original data'!AT205</t>
  </si>
  <si>
    <t>£'Original data'!AU205</t>
  </si>
  <si>
    <t>£'Original data'!AV205</t>
  </si>
  <si>
    <t>£'Original data'!AW205</t>
  </si>
  <si>
    <t>£'Original data'!AX205</t>
  </si>
  <si>
    <t>£'Original data'!AY205</t>
  </si>
  <si>
    <t>£'Original data'!AZ205</t>
  </si>
  <si>
    <t>£'Original data'!BA205</t>
  </si>
  <si>
    <t>£'Original data'!BB205</t>
  </si>
  <si>
    <t>£'Original data'!BC205</t>
  </si>
  <si>
    <t>£'Original data'!BD205</t>
  </si>
  <si>
    <t>£'Original data'!BE205</t>
  </si>
  <si>
    <t>£'Original data'!BF205</t>
  </si>
  <si>
    <t>£'Original data'!BG205</t>
  </si>
  <si>
    <t>£'Original data'!BH205</t>
  </si>
  <si>
    <t>£'Original data'!BI205</t>
  </si>
  <si>
    <t>£'Original data'!BJ205</t>
  </si>
  <si>
    <t>£'Original data'!BK205</t>
  </si>
  <si>
    <t>£'Original data'!BL205</t>
  </si>
  <si>
    <t>£'Original data'!BM205</t>
  </si>
  <si>
    <t>£'Original data'!BN205</t>
  </si>
  <si>
    <t>£'Original data'!BO205</t>
  </si>
  <si>
    <t>£'Original data'!BP205</t>
  </si>
  <si>
    <t>£'Original data'!BQ205</t>
  </si>
  <si>
    <t>£'Original data'!BR205</t>
  </si>
  <si>
    <t>£'Original data'!BS205</t>
  </si>
  <si>
    <t>£'Original data'!BT205</t>
  </si>
  <si>
    <t>£'Original data'!BU205</t>
  </si>
  <si>
    <t>£'Original data'!BV205</t>
  </si>
  <si>
    <t>£'Original data'!BW205</t>
  </si>
  <si>
    <t>£'Original data'!BX205</t>
  </si>
  <si>
    <t>£'Original data'!BY205</t>
  </si>
  <si>
    <t>£'Original data'!BZ205</t>
  </si>
  <si>
    <t>£'Original data'!CA205</t>
  </si>
  <si>
    <t>£'Original data'!F206</t>
  </si>
  <si>
    <t>£'Original data'!G206</t>
  </si>
  <si>
    <t>£'Original data'!H206</t>
  </si>
  <si>
    <t>£'Original data'!I206</t>
  </si>
  <si>
    <t>£'Original data'!J206</t>
  </si>
  <si>
    <t>£'Original data'!K206</t>
  </si>
  <si>
    <t>£'Original data'!L206</t>
  </si>
  <si>
    <t>£'Original data'!M206</t>
  </si>
  <si>
    <t>£'Original data'!N206</t>
  </si>
  <si>
    <t>£'Original data'!O206</t>
  </si>
  <si>
    <t>£'Original data'!P206</t>
  </si>
  <si>
    <t>£'Original data'!Q206</t>
  </si>
  <si>
    <t>£'Original data'!R206</t>
  </si>
  <si>
    <t>£'Original data'!S206</t>
  </si>
  <si>
    <t>£'Original data'!T206</t>
  </si>
  <si>
    <t>£'Original data'!U206</t>
  </si>
  <si>
    <t>£'Original data'!V206</t>
  </si>
  <si>
    <t>£'Original data'!W206</t>
  </si>
  <si>
    <t>£'Original data'!X206</t>
  </si>
  <si>
    <t>£'Original data'!Y206</t>
  </si>
  <si>
    <t>£'Original data'!Z206</t>
  </si>
  <si>
    <t>£'Original data'!AA206</t>
  </si>
  <si>
    <t>£'Original data'!AB206</t>
  </si>
  <si>
    <t>£'Original data'!AC206</t>
  </si>
  <si>
    <t>£'Original data'!AD206</t>
  </si>
  <si>
    <t>£'Original data'!AE206</t>
  </si>
  <si>
    <t>£'Original data'!AF206</t>
  </si>
  <si>
    <t>£'Original data'!AG206</t>
  </si>
  <si>
    <t>£'Original data'!AH206</t>
  </si>
  <si>
    <t>£'Original data'!AI206</t>
  </si>
  <si>
    <t>£'Original data'!AJ206</t>
  </si>
  <si>
    <t>£'Original data'!AK206</t>
  </si>
  <si>
    <t>£'Original data'!AL206</t>
  </si>
  <si>
    <t>£'Original data'!AM206</t>
  </si>
  <si>
    <t>£'Original data'!AN206</t>
  </si>
  <si>
    <t>£'Original data'!AO206</t>
  </si>
  <si>
    <t>£'Original data'!AP206</t>
  </si>
  <si>
    <t>£'Original data'!AQ206</t>
  </si>
  <si>
    <t>£'Original data'!AR206</t>
  </si>
  <si>
    <t>£'Original data'!AS206</t>
  </si>
  <si>
    <t>£'Original data'!AT206</t>
  </si>
  <si>
    <t>£'Original data'!AU206</t>
  </si>
  <si>
    <t>£'Original data'!AV206</t>
  </si>
  <si>
    <t>£'Original data'!AW206</t>
  </si>
  <si>
    <t>£'Original data'!AX206</t>
  </si>
  <si>
    <t>£'Original data'!AY206</t>
  </si>
  <si>
    <t>£'Original data'!AZ206</t>
  </si>
  <si>
    <t>£'Original data'!BA206</t>
  </si>
  <si>
    <t>£'Original data'!BB206</t>
  </si>
  <si>
    <t>£'Original data'!BC206</t>
  </si>
  <si>
    <t>£'Original data'!BD206</t>
  </si>
  <si>
    <t>£'Original data'!BE206</t>
  </si>
  <si>
    <t>£'Original data'!BF206</t>
  </si>
  <si>
    <t>£'Original data'!BG206</t>
  </si>
  <si>
    <t>£'Original data'!BH206</t>
  </si>
  <si>
    <t>£'Original data'!BI206</t>
  </si>
  <si>
    <t>£'Original data'!BJ206</t>
  </si>
  <si>
    <t>£'Original data'!BK206</t>
  </si>
  <si>
    <t>£'Original data'!BL206</t>
  </si>
  <si>
    <t>£'Original data'!BM206</t>
  </si>
  <si>
    <t>£'Original data'!BN206</t>
  </si>
  <si>
    <t>£'Original data'!BO206</t>
  </si>
  <si>
    <t>£'Original data'!BP206</t>
  </si>
  <si>
    <t>£'Original data'!BQ206</t>
  </si>
  <si>
    <t>£'Original data'!BR206</t>
  </si>
  <si>
    <t>£'Original data'!BS206</t>
  </si>
  <si>
    <t>£'Original data'!BT206</t>
  </si>
  <si>
    <t>£'Original data'!BU206</t>
  </si>
  <si>
    <t>£'Original data'!BV206</t>
  </si>
  <si>
    <t>£'Original data'!BW206</t>
  </si>
  <si>
    <t>£'Original data'!BX206</t>
  </si>
  <si>
    <t>£'Original data'!BY206</t>
  </si>
  <si>
    <t>£'Original data'!BZ206</t>
  </si>
  <si>
    <t>£'Original data'!CA206</t>
  </si>
  <si>
    <t>£'Original data'!F207</t>
  </si>
  <si>
    <t>£'Original data'!G207</t>
  </si>
  <si>
    <t>£'Original data'!H207</t>
  </si>
  <si>
    <t>£'Original data'!I207</t>
  </si>
  <si>
    <t>£'Original data'!J207</t>
  </si>
  <si>
    <t>£'Original data'!K207</t>
  </si>
  <si>
    <t>£'Original data'!L207</t>
  </si>
  <si>
    <t>£'Original data'!M207</t>
  </si>
  <si>
    <t>£'Original data'!N207</t>
  </si>
  <si>
    <t>£'Original data'!O207</t>
  </si>
  <si>
    <t>£'Original data'!P207</t>
  </si>
  <si>
    <t>£'Original data'!Q207</t>
  </si>
  <si>
    <t>£'Original data'!R207</t>
  </si>
  <si>
    <t>£'Original data'!S207</t>
  </si>
  <si>
    <t>£'Original data'!T207</t>
  </si>
  <si>
    <t>£'Original data'!U207</t>
  </si>
  <si>
    <t>£'Original data'!V207</t>
  </si>
  <si>
    <t>£'Original data'!W207</t>
  </si>
  <si>
    <t>£'Original data'!X207</t>
  </si>
  <si>
    <t>£'Original data'!Y207</t>
  </si>
  <si>
    <t>£'Original data'!Z207</t>
  </si>
  <si>
    <t>£'Original data'!AA207</t>
  </si>
  <si>
    <t>£'Original data'!AB207</t>
  </si>
  <si>
    <t>£'Original data'!AC207</t>
  </si>
  <si>
    <t>£'Original data'!AD207</t>
  </si>
  <si>
    <t>£'Original data'!AE207</t>
  </si>
  <si>
    <t>£'Original data'!AF207</t>
  </si>
  <si>
    <t>£'Original data'!AG207</t>
  </si>
  <si>
    <t>£'Original data'!AH207</t>
  </si>
  <si>
    <t>£'Original data'!AI207</t>
  </si>
  <si>
    <t>£'Original data'!AJ207</t>
  </si>
  <si>
    <t>£'Original data'!AK207</t>
  </si>
  <si>
    <t>£'Original data'!AL207</t>
  </si>
  <si>
    <t>£'Original data'!AM207</t>
  </si>
  <si>
    <t>£'Original data'!AN207</t>
  </si>
  <si>
    <t>£'Original data'!AO207</t>
  </si>
  <si>
    <t>£'Original data'!AP207</t>
  </si>
  <si>
    <t>£'Original data'!AQ207</t>
  </si>
  <si>
    <t>£'Original data'!AR207</t>
  </si>
  <si>
    <t>£'Original data'!AS207</t>
  </si>
  <si>
    <t>£'Original data'!AT207</t>
  </si>
  <si>
    <t>£'Original data'!AU207</t>
  </si>
  <si>
    <t>£'Original data'!AV207</t>
  </si>
  <si>
    <t>£'Original data'!AW207</t>
  </si>
  <si>
    <t>£'Original data'!AX207</t>
  </si>
  <si>
    <t>£'Original data'!AY207</t>
  </si>
  <si>
    <t>£'Original data'!AZ207</t>
  </si>
  <si>
    <t>£'Original data'!BA207</t>
  </si>
  <si>
    <t>£'Original data'!BB207</t>
  </si>
  <si>
    <t>£'Original data'!BC207</t>
  </si>
  <si>
    <t>£'Original data'!BD207</t>
  </si>
  <si>
    <t>£'Original data'!BE207</t>
  </si>
  <si>
    <t>£'Original data'!BF207</t>
  </si>
  <si>
    <t>£'Original data'!BG207</t>
  </si>
  <si>
    <t>£'Original data'!BH207</t>
  </si>
  <si>
    <t>£'Original data'!BI207</t>
  </si>
  <si>
    <t>£'Original data'!BJ207</t>
  </si>
  <si>
    <t>£'Original data'!BK207</t>
  </si>
  <si>
    <t>£'Original data'!BL207</t>
  </si>
  <si>
    <t>£'Original data'!BM207</t>
  </si>
  <si>
    <t>£'Original data'!BN207</t>
  </si>
  <si>
    <t>£'Original data'!BO207</t>
  </si>
  <si>
    <t>£'Original data'!BP207</t>
  </si>
  <si>
    <t>£'Original data'!BQ207</t>
  </si>
  <si>
    <t>£'Original data'!BR207</t>
  </si>
  <si>
    <t>£'Original data'!BS207</t>
  </si>
  <si>
    <t>£'Original data'!BT207</t>
  </si>
  <si>
    <t>£'Original data'!BU207</t>
  </si>
  <si>
    <t>£'Original data'!BV207</t>
  </si>
  <si>
    <t>£'Original data'!BW207</t>
  </si>
  <si>
    <t>£'Original data'!BX207</t>
  </si>
  <si>
    <t>£'Original data'!BY207</t>
  </si>
  <si>
    <t>£'Original data'!BZ207</t>
  </si>
  <si>
    <t>£'Original data'!CA207</t>
  </si>
  <si>
    <t>£'Original data'!F208</t>
  </si>
  <si>
    <t>£'Original data'!G208</t>
  </si>
  <si>
    <t>£'Original data'!H208</t>
  </si>
  <si>
    <t>£'Original data'!I208</t>
  </si>
  <si>
    <t>£'Original data'!J208</t>
  </si>
  <si>
    <t>£'Original data'!K208</t>
  </si>
  <si>
    <t>£'Original data'!L208</t>
  </si>
  <si>
    <t>£'Original data'!M208</t>
  </si>
  <si>
    <t>£'Original data'!N208</t>
  </si>
  <si>
    <t>£'Original data'!O208</t>
  </si>
  <si>
    <t>£'Original data'!P208</t>
  </si>
  <si>
    <t>£'Original data'!Q208</t>
  </si>
  <si>
    <t>£'Original data'!R208</t>
  </si>
  <si>
    <t>£'Original data'!S208</t>
  </si>
  <si>
    <t>£'Original data'!T208</t>
  </si>
  <si>
    <t>£'Original data'!U208</t>
  </si>
  <si>
    <t>£'Original data'!V208</t>
  </si>
  <si>
    <t>£'Original data'!W208</t>
  </si>
  <si>
    <t>£'Original data'!X208</t>
  </si>
  <si>
    <t>£'Original data'!Y208</t>
  </si>
  <si>
    <t>£'Original data'!Z208</t>
  </si>
  <si>
    <t>£'Original data'!AA208</t>
  </si>
  <si>
    <t>£'Original data'!AB208</t>
  </si>
  <si>
    <t>£'Original data'!AC208</t>
  </si>
  <si>
    <t>£'Original data'!AD208</t>
  </si>
  <si>
    <t>£'Original data'!AE208</t>
  </si>
  <si>
    <t>£'Original data'!AF208</t>
  </si>
  <si>
    <t>£'Original data'!AG208</t>
  </si>
  <si>
    <t>£'Original data'!AH208</t>
  </si>
  <si>
    <t>£'Original data'!AI208</t>
  </si>
  <si>
    <t>£'Original data'!AJ208</t>
  </si>
  <si>
    <t>£'Original data'!AK208</t>
  </si>
  <si>
    <t>£'Original data'!AL208</t>
  </si>
  <si>
    <t>£'Original data'!AM208</t>
  </si>
  <si>
    <t>£'Original data'!AN208</t>
  </si>
  <si>
    <t>£'Original data'!AO208</t>
  </si>
  <si>
    <t>£'Original data'!AP208</t>
  </si>
  <si>
    <t>£'Original data'!AQ208</t>
  </si>
  <si>
    <t>£'Original data'!AR208</t>
  </si>
  <si>
    <t>£'Original data'!AS208</t>
  </si>
  <si>
    <t>£'Original data'!AT208</t>
  </si>
  <si>
    <t>£'Original data'!AU208</t>
  </si>
  <si>
    <t>£'Original data'!AV208</t>
  </si>
  <si>
    <t>£'Original data'!AW208</t>
  </si>
  <si>
    <t>£'Original data'!AX208</t>
  </si>
  <si>
    <t>£'Original data'!AY208</t>
  </si>
  <si>
    <t>£'Original data'!AZ208</t>
  </si>
  <si>
    <t>£'Original data'!BA208</t>
  </si>
  <si>
    <t>£'Original data'!BB208</t>
  </si>
  <si>
    <t>£'Original data'!BC208</t>
  </si>
  <si>
    <t>£'Original data'!BD208</t>
  </si>
  <si>
    <t>£'Original data'!BE208</t>
  </si>
  <si>
    <t>£'Original data'!BF208</t>
  </si>
  <si>
    <t>£'Original data'!BG208</t>
  </si>
  <si>
    <t>£'Original data'!BH208</t>
  </si>
  <si>
    <t>£'Original data'!BI208</t>
  </si>
  <si>
    <t>£'Original data'!BJ208</t>
  </si>
  <si>
    <t>£'Original data'!BK208</t>
  </si>
  <si>
    <t>£'Original data'!BL208</t>
  </si>
  <si>
    <t>£'Original data'!BM208</t>
  </si>
  <si>
    <t>£'Original data'!BN208</t>
  </si>
  <si>
    <t>£'Original data'!BO208</t>
  </si>
  <si>
    <t>£'Original data'!BP208</t>
  </si>
  <si>
    <t>£'Original data'!BQ208</t>
  </si>
  <si>
    <t>£'Original data'!BR208</t>
  </si>
  <si>
    <t>£'Original data'!BS208</t>
  </si>
  <si>
    <t>£'Original data'!BT208</t>
  </si>
  <si>
    <t>£'Original data'!BU208</t>
  </si>
  <si>
    <t>£'Original data'!BV208</t>
  </si>
  <si>
    <t>£'Original data'!BW208</t>
  </si>
  <si>
    <t>£'Original data'!BX208</t>
  </si>
  <si>
    <t>£'Original data'!BY208</t>
  </si>
  <si>
    <t>£'Original data'!BZ208</t>
  </si>
  <si>
    <t>£'Original data'!CA208</t>
  </si>
  <si>
    <t>£'Original data'!F209</t>
  </si>
  <si>
    <t>£'Original data'!G209</t>
  </si>
  <si>
    <t>£'Original data'!H209</t>
  </si>
  <si>
    <t>£'Original data'!I209</t>
  </si>
  <si>
    <t>£'Original data'!J209</t>
  </si>
  <si>
    <t>£'Original data'!K209</t>
  </si>
  <si>
    <t>£'Original data'!L209</t>
  </si>
  <si>
    <t>£'Original data'!M209</t>
  </si>
  <si>
    <t>£'Original data'!N209</t>
  </si>
  <si>
    <t>£'Original data'!O209</t>
  </si>
  <si>
    <t>£'Original data'!P209</t>
  </si>
  <si>
    <t>£'Original data'!Q209</t>
  </si>
  <si>
    <t>£'Original data'!R209</t>
  </si>
  <si>
    <t>£'Original data'!S209</t>
  </si>
  <si>
    <t>£'Original data'!T209</t>
  </si>
  <si>
    <t>£'Original data'!U209</t>
  </si>
  <si>
    <t>£'Original data'!V209</t>
  </si>
  <si>
    <t>£'Original data'!W209</t>
  </si>
  <si>
    <t>£'Original data'!X209</t>
  </si>
  <si>
    <t>£'Original data'!Y209</t>
  </si>
  <si>
    <t>£'Original data'!Z209</t>
  </si>
  <si>
    <t>£'Original data'!AA209</t>
  </si>
  <si>
    <t>£'Original data'!AB209</t>
  </si>
  <si>
    <t>£'Original data'!AC209</t>
  </si>
  <si>
    <t>£'Original data'!AD209</t>
  </si>
  <si>
    <t>£'Original data'!AE209</t>
  </si>
  <si>
    <t>£'Original data'!AF209</t>
  </si>
  <si>
    <t>£'Original data'!AG209</t>
  </si>
  <si>
    <t>£'Original data'!AH209</t>
  </si>
  <si>
    <t>£'Original data'!AI209</t>
  </si>
  <si>
    <t>£'Original data'!AJ209</t>
  </si>
  <si>
    <t>£'Original data'!AK209</t>
  </si>
  <si>
    <t>£'Original data'!AL209</t>
  </si>
  <si>
    <t>£'Original data'!AM209</t>
  </si>
  <si>
    <t>£'Original data'!AN209</t>
  </si>
  <si>
    <t>£'Original data'!AO209</t>
  </si>
  <si>
    <t>£'Original data'!AP209</t>
  </si>
  <si>
    <t>£'Original data'!AQ209</t>
  </si>
  <si>
    <t>£'Original data'!AR209</t>
  </si>
  <si>
    <t>£'Original data'!AS209</t>
  </si>
  <si>
    <t>£'Original data'!AT209</t>
  </si>
  <si>
    <t>£'Original data'!AU209</t>
  </si>
  <si>
    <t>£'Original data'!AV209</t>
  </si>
  <si>
    <t>£'Original data'!AW209</t>
  </si>
  <si>
    <t>£'Original data'!AX209</t>
  </si>
  <si>
    <t>£'Original data'!AY209</t>
  </si>
  <si>
    <t>£'Original data'!AZ209</t>
  </si>
  <si>
    <t>£'Original data'!BA209</t>
  </si>
  <si>
    <t>£'Original data'!BB209</t>
  </si>
  <si>
    <t>£'Original data'!BC209</t>
  </si>
  <si>
    <t>£'Original data'!BD209</t>
  </si>
  <si>
    <t>£'Original data'!BE209</t>
  </si>
  <si>
    <t>£'Original data'!BF209</t>
  </si>
  <si>
    <t>£'Original data'!BG209</t>
  </si>
  <si>
    <t>£'Original data'!BH209</t>
  </si>
  <si>
    <t>£'Original data'!BI209</t>
  </si>
  <si>
    <t>£'Original data'!BJ209</t>
  </si>
  <si>
    <t>£'Original data'!BK209</t>
  </si>
  <si>
    <t>£'Original data'!BL209</t>
  </si>
  <si>
    <t>£'Original data'!BM209</t>
  </si>
  <si>
    <t>£'Original data'!BN209</t>
  </si>
  <si>
    <t>£'Original data'!BO209</t>
  </si>
  <si>
    <t>£'Original data'!BP209</t>
  </si>
  <si>
    <t>£'Original data'!BQ209</t>
  </si>
  <si>
    <t>£'Original data'!BR209</t>
  </si>
  <si>
    <t>£'Original data'!BS209</t>
  </si>
  <si>
    <t>£'Original data'!BT209</t>
  </si>
  <si>
    <t>£'Original data'!BU209</t>
  </si>
  <si>
    <t>£'Original data'!BV209</t>
  </si>
  <si>
    <t>£'Original data'!BW209</t>
  </si>
  <si>
    <t>£'Original data'!BX209</t>
  </si>
  <si>
    <t>£'Original data'!BY209</t>
  </si>
  <si>
    <t>£'Original data'!BZ209</t>
  </si>
  <si>
    <t>£'Original data'!CA209</t>
  </si>
  <si>
    <t>TPH Hazard Quotient</t>
  </si>
  <si>
    <t>C4SL Public open space (Resi)</t>
  </si>
  <si>
    <t xml:space="preserve">C4SL Public Open Space (park) </t>
  </si>
  <si>
    <t>Ratio to Benzo(a)pyrene</t>
  </si>
  <si>
    <t>LB</t>
  </si>
  <si>
    <t>L10</t>
  </si>
  <si>
    <t>L2.5</t>
  </si>
  <si>
    <t>Culp</t>
  </si>
  <si>
    <r>
      <t xml:space="preserve">Greater than </t>
    </r>
    <r>
      <rPr>
        <sz val="10"/>
        <rFont val="Calibri"/>
        <family val="2"/>
      </rPr>
      <t>±</t>
    </r>
    <r>
      <rPr>
        <sz val="8"/>
        <rFont val="Arial"/>
        <family val="2"/>
      </rPr>
      <t>10x mean of Culp standard</t>
    </r>
  </si>
  <si>
    <t>Within ±2.5x of Culp standard</t>
  </si>
  <si>
    <r>
      <t xml:space="preserve">Between </t>
    </r>
    <r>
      <rPr>
        <sz val="10"/>
        <rFont val="Calibri"/>
        <family val="2"/>
      </rPr>
      <t>±</t>
    </r>
    <r>
      <rPr>
        <sz val="10"/>
        <rFont val="Arial"/>
        <family val="2"/>
      </rPr>
      <t>5x and 10x Culp Standard</t>
    </r>
  </si>
  <si>
    <r>
      <t xml:space="preserve">Between </t>
    </r>
    <r>
      <rPr>
        <sz val="10"/>
        <rFont val="Calibri"/>
        <family val="2"/>
      </rPr>
      <t>±</t>
    </r>
    <r>
      <rPr>
        <sz val="8"/>
        <rFont val="Arial"/>
        <family val="2"/>
      </rPr>
      <t>2.5x and 5x Culp standard</t>
    </r>
  </si>
  <si>
    <t>Total TPH</t>
  </si>
  <si>
    <t>Sample Location</t>
  </si>
  <si>
    <t>Depth</t>
  </si>
  <si>
    <t>Geology</t>
  </si>
  <si>
    <t>Fluoranthene / Pyrene Ratio</t>
  </si>
  <si>
    <t>Benzo(a)anthracene / Chrysene Ration</t>
  </si>
  <si>
    <t>Coal tar and TPH HQ tools added</t>
  </si>
  <si>
    <t/>
  </si>
  <si>
    <t>1</t>
  </si>
  <si>
    <t>0.06</t>
  </si>
  <si>
    <t>0.2</t>
  </si>
  <si>
    <t>4</t>
  </si>
  <si>
    <t>0.3</t>
  </si>
  <si>
    <t>0.001</t>
  </si>
  <si>
    <t>2</t>
  </si>
  <si>
    <t>8</t>
  </si>
  <si>
    <t>10</t>
  </si>
  <si>
    <t>0.05</t>
  </si>
  <si>
    <t>Copyright  Land Quality Management Limited reproduced with permission; 
Publication Number S4UL3271</t>
  </si>
  <si>
    <r>
      <t>cis</t>
    </r>
    <r>
      <rPr>
        <b/>
        <sz val="10"/>
        <rFont val="Century Gothic"/>
        <family val="2"/>
      </rPr>
      <t>-1,2-Dichloroethene</t>
    </r>
  </si>
  <si>
    <t>V7, December 2018</t>
  </si>
  <si>
    <t xml:space="preserve">BWB </t>
  </si>
  <si>
    <t>DS01</t>
  </si>
  <si>
    <t>0.20-0.30</t>
  </si>
  <si>
    <t>DS02</t>
  </si>
  <si>
    <t>0.03-0.12</t>
  </si>
  <si>
    <t>1.00-1.10</t>
  </si>
  <si>
    <t>DS03</t>
  </si>
  <si>
    <t>DS04</t>
  </si>
  <si>
    <t>0.40-0.50</t>
  </si>
  <si>
    <t>2.90-3.00</t>
  </si>
  <si>
    <t>DS05</t>
  </si>
  <si>
    <t>1.10-1.20</t>
  </si>
  <si>
    <t>DS06</t>
  </si>
  <si>
    <t>0.50-0.60</t>
  </si>
  <si>
    <t>Trowbridge Rugby Club</t>
  </si>
  <si>
    <t>LDQ2048</t>
  </si>
  <si>
    <t>All Data</t>
  </si>
  <si>
    <t>DS07</t>
  </si>
  <si>
    <t>0.30-0.40</t>
  </si>
  <si>
    <t>DS08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</si>
</sst>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
    <numFmt numFmtId="166" formatCode="0.000000000"/>
    <numFmt numFmtId="167" formatCode="dd/mm/yyyy;@"/>
    <numFmt numFmtId="168" formatCode="0.0000000"/>
  </numFmts>
  <fonts count="35" x14ac:knownFonts="1">
    <font>
      <sz val="10"/>
      <name val="Arial"/>
    </font>
    <font>
      <sz val="10"/>
      <name val="Arial"/>
      <family val="2"/>
    </font>
    <font>
      <sz val="8"/>
      <name val="Arial"/>
      <family val="2"/>
    </font>
    <font>
      <b/>
      <sz val="10"/>
      <name val="Arial"/>
      <family val="2"/>
    </font>
    <font>
      <sz val="10"/>
      <name val="Arial"/>
      <family val="2"/>
    </font>
    <font>
      <sz val="10"/>
      <name val="Univers"/>
      <family val="2"/>
    </font>
    <font>
      <b/>
      <sz val="8"/>
      <color indexed="81"/>
      <name val="Tahoma"/>
      <family val="2"/>
    </font>
    <font>
      <i/>
      <sz val="10"/>
      <name val="Arial"/>
      <family val="2"/>
    </font>
    <font>
      <sz val="10"/>
      <name val="Verdana"/>
      <family val="2"/>
    </font>
    <font>
      <b/>
      <sz val="10"/>
      <name val="Verdana"/>
      <family val="2"/>
    </font>
    <font>
      <b/>
      <sz val="10"/>
      <color indexed="9"/>
      <name val="Verdana"/>
      <family val="2"/>
    </font>
    <font>
      <b/>
      <sz val="11"/>
      <name val="Verdana"/>
      <family val="2"/>
    </font>
    <font>
      <sz val="11"/>
      <name val="Verdana"/>
      <family val="2"/>
    </font>
    <font>
      <b/>
      <i/>
      <sz val="10"/>
      <color indexed="9"/>
      <name val="Verdana"/>
      <family val="2"/>
    </font>
    <font>
      <b/>
      <sz val="24"/>
      <name val="Verdana"/>
      <family val="2"/>
    </font>
    <font>
      <b/>
      <i/>
      <sz val="10"/>
      <color indexed="16"/>
      <name val="Verdana"/>
      <family val="2"/>
    </font>
    <font>
      <sz val="10"/>
      <color indexed="8"/>
      <name val="Verdana"/>
      <family val="2"/>
    </font>
    <font>
      <sz val="10"/>
      <color indexed="9"/>
      <name val="Verdana"/>
      <family val="2"/>
    </font>
    <font>
      <sz val="10"/>
      <name val="Times New Roman"/>
      <family val="1"/>
    </font>
    <font>
      <sz val="10"/>
      <name val="Calibri"/>
      <family val="2"/>
    </font>
    <font>
      <sz val="10"/>
      <name val="Century Gothic"/>
      <family val="2"/>
    </font>
    <font>
      <b/>
      <sz val="14"/>
      <color indexed="9"/>
      <name val="Century Gothic"/>
      <family val="2"/>
    </font>
    <font>
      <b/>
      <sz val="14"/>
      <name val="Century Gothic"/>
      <family val="2"/>
    </font>
    <font>
      <b/>
      <sz val="10"/>
      <name val="Century Gothic"/>
      <family val="2"/>
    </font>
    <font>
      <b/>
      <sz val="11"/>
      <name val="Century Gothic"/>
      <family val="2"/>
    </font>
    <font>
      <sz val="11"/>
      <name val="Century Gothic"/>
      <family val="2"/>
    </font>
    <font>
      <sz val="12"/>
      <name val="Century Gothic"/>
      <family val="2"/>
    </font>
    <font>
      <b/>
      <sz val="10"/>
      <color indexed="9"/>
      <name val="Century Gothic"/>
      <family val="2"/>
    </font>
    <font>
      <b/>
      <i/>
      <sz val="10"/>
      <name val="Century Gothic"/>
      <family val="2"/>
    </font>
    <font>
      <b/>
      <sz val="10"/>
      <color theme="0"/>
      <name val="Century Gothic"/>
      <family val="2"/>
    </font>
    <font>
      <b/>
      <sz val="12"/>
      <color indexed="9"/>
      <name val="Century Gothic"/>
      <family val="2"/>
    </font>
    <font>
      <b/>
      <sz val="10"/>
      <color indexed="10"/>
      <name val="Century Gothic"/>
      <family val="2"/>
    </font>
    <font>
      <sz val="10"/>
      <color indexed="10"/>
      <name val="Century Gothic"/>
      <family val="2"/>
    </font>
    <font>
      <b/>
      <sz val="12"/>
      <name val="Century Gothic"/>
      <family val="2"/>
    </font>
    <font>
      <sz val="10"/>
      <color rgb="FFFF0000"/>
      <name val="Century Gothic"/>
      <family val="2"/>
    </font>
  </fonts>
  <fills count="1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rgb="FF566C11"/>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0"/>
        <bgColor indexed="64"/>
      </patternFill>
    </fill>
    <fill>
      <patternFill patternType="solid">
        <fgColor theme="6" tint="0.39994506668294322"/>
        <bgColor indexed="24"/>
      </patternFill>
    </fill>
    <fill>
      <patternFill patternType="solid">
        <fgColor rgb="FF595959"/>
        <bgColor indexed="64"/>
      </patternFill>
    </fill>
    <fill>
      <patternFill patternType="solid">
        <fgColor indexed="65"/>
        <bgColor theme="0"/>
      </patternFill>
    </fill>
  </fills>
  <borders count="52">
    <border>
      <left/>
      <right/>
      <top/>
      <bottom/>
      <diagonal/>
    </border>
    <border>
      <left style="thin">
        <color indexed="64"/>
      </left>
      <right style="thin">
        <color indexed="64"/>
      </right>
      <top style="thin">
        <color indexed="64"/>
      </top>
      <bottom style="thin">
        <color indexed="64"/>
      </bottom>
      <diagonal/>
    </border>
    <border>
      <left style="thin">
        <color indexed="64"/>
      </left>
      <right style="double">
        <color indexed="9"/>
      </right>
      <top style="thin">
        <color indexed="64"/>
      </top>
      <bottom style="thin">
        <color indexed="64"/>
      </bottom>
      <diagonal/>
    </border>
    <border>
      <left style="double">
        <color indexed="9"/>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diagonal/>
    </border>
    <border>
      <left/>
      <right/>
      <top style="thin">
        <color indexed="64"/>
      </top>
      <bottom/>
      <diagonal/>
    </border>
    <border>
      <left style="double">
        <color indexed="9"/>
      </left>
      <right style="thin">
        <color indexed="64"/>
      </right>
      <top style="thin">
        <color indexed="64"/>
      </top>
      <bottom/>
      <diagonal/>
    </border>
    <border>
      <left/>
      <right style="medium">
        <color indexed="64"/>
      </right>
      <top style="thin">
        <color indexed="64"/>
      </top>
      <bottom/>
      <diagonal/>
    </border>
    <border>
      <left style="double">
        <color indexed="9"/>
      </left>
      <right/>
      <top style="double">
        <color indexed="9"/>
      </top>
      <bottom/>
      <diagonal/>
    </border>
    <border>
      <left/>
      <right/>
      <top style="double">
        <color indexed="9"/>
      </top>
      <bottom/>
      <diagonal/>
    </border>
    <border>
      <left/>
      <right style="medium">
        <color indexed="64"/>
      </right>
      <top style="double">
        <color indexed="9"/>
      </top>
      <bottom/>
      <diagonal/>
    </border>
    <border>
      <left style="double">
        <color indexed="9"/>
      </left>
      <right/>
      <top/>
      <bottom/>
      <diagonal/>
    </border>
    <border>
      <left style="thin">
        <color indexed="64"/>
      </left>
      <right/>
      <top style="thin">
        <color indexed="64"/>
      </top>
      <bottom style="thin">
        <color indexed="9"/>
      </bottom>
      <diagonal/>
    </border>
    <border>
      <left/>
      <right style="double">
        <color indexed="9"/>
      </right>
      <top style="thin">
        <color indexed="64"/>
      </top>
      <bottom style="thin">
        <color indexed="9"/>
      </bottom>
      <diagonal/>
    </border>
    <border>
      <left/>
      <right style="medium">
        <color indexed="64"/>
      </right>
      <top/>
      <bottom/>
      <diagonal/>
    </border>
    <border>
      <left style="double">
        <color indexed="9"/>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double">
        <color indexed="9"/>
      </right>
      <top/>
      <bottom style="double">
        <color indexed="9"/>
      </bottom>
      <diagonal/>
    </border>
    <border>
      <left style="medium">
        <color indexed="64"/>
      </left>
      <right style="medium">
        <color indexed="64"/>
      </right>
      <top style="medium">
        <color indexed="64"/>
      </top>
      <bottom style="medium">
        <color indexed="64"/>
      </bottom>
      <diagonal/>
    </border>
    <border>
      <left style="thin">
        <color indexed="64"/>
      </left>
      <right style="double">
        <color indexed="9"/>
      </right>
      <top style="thin">
        <color indexed="64"/>
      </top>
      <bottom style="double">
        <color indexed="9"/>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ouble">
        <color indexed="9"/>
      </left>
      <right/>
      <top/>
      <bottom style="medium">
        <color indexed="64"/>
      </bottom>
      <diagonal/>
    </border>
    <border>
      <left/>
      <right/>
      <top/>
      <bottom style="medium">
        <color indexed="64"/>
      </bottom>
      <diagonal/>
    </border>
    <border>
      <left style="double">
        <color indexed="9"/>
      </left>
      <right style="thin">
        <color indexed="64"/>
      </right>
      <top style="thin">
        <color indexed="64"/>
      </top>
      <bottom style="medium">
        <color indexed="64"/>
      </bottom>
      <diagonal/>
    </border>
    <border>
      <left style="double">
        <color indexed="9"/>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21"/>
      </left>
      <right/>
      <top style="thick">
        <color indexed="21"/>
      </top>
      <bottom/>
      <diagonal/>
    </border>
    <border>
      <left/>
      <right/>
      <top style="thick">
        <color indexed="21"/>
      </top>
      <bottom/>
      <diagonal/>
    </border>
    <border>
      <left/>
      <right style="thin">
        <color indexed="21"/>
      </right>
      <top style="thick">
        <color indexed="21"/>
      </top>
      <bottom/>
      <diagonal/>
    </border>
    <border>
      <left style="thin">
        <color indexed="21"/>
      </left>
      <right/>
      <top/>
      <bottom style="thin">
        <color indexed="64"/>
      </bottom>
      <diagonal/>
    </border>
    <border>
      <left style="thin">
        <color indexed="21"/>
      </left>
      <right/>
      <top/>
      <bottom/>
      <diagonal/>
    </border>
    <border>
      <left/>
      <right style="thin">
        <color indexed="21"/>
      </right>
      <top/>
      <bottom/>
      <diagonal/>
    </border>
    <border>
      <left/>
      <right/>
      <top/>
      <bottom style="thick">
        <color indexed="21"/>
      </bottom>
      <diagonal/>
    </border>
    <border>
      <left/>
      <right style="thin">
        <color indexed="21"/>
      </right>
      <top/>
      <bottom style="thick">
        <color indexed="21"/>
      </bottom>
      <diagonal/>
    </border>
    <border>
      <left style="thin">
        <color indexed="64"/>
      </left>
      <right style="thin">
        <color indexed="64"/>
      </right>
      <top/>
      <bottom style="double">
        <color indexed="9"/>
      </bottom>
      <diagonal/>
    </border>
    <border>
      <left style="thin">
        <color indexed="64"/>
      </left>
      <right style="thin">
        <color indexed="64"/>
      </right>
      <top/>
      <bottom style="thin">
        <color indexed="64"/>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21"/>
      </left>
      <right/>
      <top/>
      <bottom style="thick">
        <color indexed="21"/>
      </bottom>
      <diagonal/>
    </border>
    <border>
      <left style="thin">
        <color indexed="64"/>
      </left>
      <right style="thin">
        <color indexed="64"/>
      </right>
      <top/>
      <bottom/>
      <diagonal/>
    </border>
    <border>
      <left style="thin">
        <color rgb="FF595959"/>
      </left>
      <right style="thin">
        <color rgb="FF595959"/>
      </right>
      <top style="thin">
        <color rgb="FF595959"/>
      </top>
      <bottom style="thin">
        <color rgb="FF595959"/>
      </bottom>
      <diagonal/>
    </border>
  </borders>
  <cellStyleXfs count="3">
    <xf numFmtId="0" fontId="0" fillId="0" borderId="0"/>
    <xf numFmtId="0" fontId="18" fillId="0" borderId="0"/>
    <xf numFmtId="0" fontId="1" fillId="0" borderId="0"/>
  </cellStyleXfs>
  <cellXfs count="204">
    <xf numFmtId="0" fontId="0" fillId="0" borderId="0" xfId="0"/>
    <xf numFmtId="164" fontId="0" fillId="0" borderId="0" xfId="0" applyNumberFormat="1"/>
    <xf numFmtId="165" fontId="0" fillId="0" borderId="0" xfId="0" applyNumberFormat="1"/>
    <xf numFmtId="2" fontId="0" fillId="0" borderId="0" xfId="0" applyNumberFormat="1"/>
    <xf numFmtId="0" fontId="5" fillId="0" borderId="0" xfId="0" applyFont="1"/>
    <xf numFmtId="0" fontId="0" fillId="0" borderId="0" xfId="0" applyAlignment="1">
      <alignment horizontal="center"/>
    </xf>
    <xf numFmtId="0" fontId="4" fillId="0" borderId="0" xfId="0" applyFont="1" applyProtection="1">
      <protection hidden="1"/>
    </xf>
    <xf numFmtId="0" fontId="4" fillId="0" borderId="0" xfId="0" applyFont="1" applyAlignment="1" applyProtection="1">
      <alignment horizontal="left"/>
      <protection hidden="1"/>
    </xf>
    <xf numFmtId="1" fontId="0" fillId="0" borderId="0" xfId="0" applyNumberFormat="1"/>
    <xf numFmtId="166" fontId="0" fillId="0" borderId="0" xfId="0" applyNumberFormat="1"/>
    <xf numFmtId="9" fontId="5" fillId="0" borderId="0" xfId="0" applyNumberFormat="1" applyFont="1"/>
    <xf numFmtId="9" fontId="0" fillId="0" borderId="0" xfId="0" applyNumberFormat="1"/>
    <xf numFmtId="3" fontId="0" fillId="0" borderId="0" xfId="0" applyNumberFormat="1"/>
    <xf numFmtId="0" fontId="3" fillId="0" borderId="1" xfId="0" applyFont="1" applyBorder="1"/>
    <xf numFmtId="0" fontId="0" fillId="0" borderId="1" xfId="0" applyBorder="1"/>
    <xf numFmtId="0" fontId="0" fillId="0" borderId="1" xfId="0" applyBorder="1" applyProtection="1">
      <protection locked="0"/>
    </xf>
    <xf numFmtId="11" fontId="0" fillId="2" borderId="2" xfId="0" applyNumberFormat="1" applyFill="1" applyBorder="1" applyAlignment="1">
      <alignment horizontal="center"/>
    </xf>
    <xf numFmtId="0" fontId="3" fillId="3" borderId="3" xfId="0" applyFont="1" applyFill="1" applyBorder="1" applyAlignment="1">
      <alignment horizontal="left"/>
    </xf>
    <xf numFmtId="0" fontId="0" fillId="3" borderId="4" xfId="0" applyFill="1" applyBorder="1" applyAlignment="1">
      <alignment horizontal="center"/>
    </xf>
    <xf numFmtId="0" fontId="4" fillId="0" borderId="0" xfId="0" applyFont="1"/>
    <xf numFmtId="0" fontId="3" fillId="0" borderId="0" xfId="0" applyFont="1"/>
    <xf numFmtId="0" fontId="0" fillId="0" borderId="0" xfId="0" applyProtection="1">
      <protection locked="0"/>
    </xf>
    <xf numFmtId="11" fontId="0" fillId="0" borderId="0" xfId="0" applyNumberFormat="1"/>
    <xf numFmtId="0" fontId="0" fillId="0" borderId="6" xfId="0" applyBorder="1" applyProtection="1">
      <protection hidden="1"/>
    </xf>
    <xf numFmtId="0" fontId="0" fillId="0" borderId="0" xfId="0" applyProtection="1">
      <protection hidden="1"/>
    </xf>
    <xf numFmtId="0" fontId="3" fillId="0" borderId="1" xfId="0" applyFont="1" applyBorder="1" applyAlignment="1">
      <alignment textRotation="90"/>
    </xf>
    <xf numFmtId="0" fontId="3" fillId="0" borderId="0" xfId="0" applyFont="1" applyAlignment="1">
      <alignment textRotation="90"/>
    </xf>
    <xf numFmtId="0" fontId="0" fillId="0" borderId="0" xfId="0" applyAlignment="1">
      <alignment textRotation="90"/>
    </xf>
    <xf numFmtId="0" fontId="3" fillId="3" borderId="7" xfId="0" applyFont="1" applyFill="1" applyBorder="1" applyAlignment="1">
      <alignment horizontal="left"/>
    </xf>
    <xf numFmtId="0" fontId="0" fillId="3" borderId="8" xfId="0" applyFill="1" applyBorder="1" applyAlignment="1">
      <alignment horizontal="center"/>
    </xf>
    <xf numFmtId="0" fontId="7" fillId="0" borderId="0" xfId="0" applyFont="1" applyAlignment="1" applyProtection="1">
      <alignment horizontal="left"/>
      <protection hidden="1"/>
    </xf>
    <xf numFmtId="0" fontId="9" fillId="0" borderId="1" xfId="0" applyFont="1" applyBorder="1"/>
    <xf numFmtId="0" fontId="8" fillId="0" borderId="1" xfId="0" applyFont="1" applyBorder="1"/>
    <xf numFmtId="0" fontId="8" fillId="0" borderId="1" xfId="0" applyFont="1" applyBorder="1" applyProtection="1">
      <protection locked="0"/>
    </xf>
    <xf numFmtId="0" fontId="8" fillId="0" borderId="1" xfId="0" applyFont="1" applyBorder="1" applyProtection="1">
      <protection hidden="1"/>
    </xf>
    <xf numFmtId="0" fontId="8" fillId="0" borderId="0" xfId="0" applyFont="1"/>
    <xf numFmtId="0" fontId="8" fillId="4" borderId="1" xfId="0" applyFont="1" applyFill="1" applyBorder="1" applyProtection="1">
      <protection hidden="1"/>
    </xf>
    <xf numFmtId="0" fontId="8" fillId="0" borderId="0" xfId="0" applyFont="1" applyProtection="1">
      <protection hidden="1"/>
    </xf>
    <xf numFmtId="0" fontId="8" fillId="0" borderId="5" xfId="0" applyFont="1" applyBorder="1"/>
    <xf numFmtId="0" fontId="12" fillId="0" borderId="5" xfId="0" applyFont="1" applyBorder="1" applyAlignment="1">
      <alignment horizontal="center"/>
    </xf>
    <xf numFmtId="0" fontId="12" fillId="0" borderId="0" xfId="0" applyFont="1" applyAlignment="1">
      <alignment horizontal="center"/>
    </xf>
    <xf numFmtId="0" fontId="9" fillId="0" borderId="0" xfId="0" applyFont="1"/>
    <xf numFmtId="0" fontId="12" fillId="0" borderId="0" xfId="0" applyFont="1"/>
    <xf numFmtId="0" fontId="11" fillId="0" borderId="0" xfId="0" applyFont="1"/>
    <xf numFmtId="9" fontId="8" fillId="0" borderId="0" xfId="0" applyNumberFormat="1" applyFont="1" applyAlignment="1">
      <alignment horizontal="center"/>
    </xf>
    <xf numFmtId="0" fontId="8" fillId="0" borderId="0" xfId="0" applyFont="1" applyAlignment="1">
      <alignment horizontal="center"/>
    </xf>
    <xf numFmtId="0" fontId="10" fillId="5" borderId="1" xfId="0" applyFont="1" applyFill="1" applyBorder="1"/>
    <xf numFmtId="0" fontId="1" fillId="0" borderId="0" xfId="0" applyFont="1" applyProtection="1">
      <protection hidden="1"/>
    </xf>
    <xf numFmtId="0" fontId="1" fillId="0" borderId="0" xfId="0" applyFont="1"/>
    <xf numFmtId="0" fontId="1" fillId="0" borderId="0" xfId="0" applyFont="1" applyAlignment="1" applyProtection="1">
      <alignment horizontal="left"/>
      <protection hidden="1"/>
    </xf>
    <xf numFmtId="0" fontId="9" fillId="4" borderId="1" xfId="0" applyFont="1" applyFill="1" applyBorder="1" applyAlignment="1" applyProtection="1">
      <alignment textRotation="90" wrapText="1"/>
      <protection hidden="1"/>
    </xf>
    <xf numFmtId="0" fontId="8" fillId="0" borderId="0" xfId="0" applyFont="1" applyAlignment="1">
      <alignment textRotation="90" wrapText="1"/>
    </xf>
    <xf numFmtId="0" fontId="3" fillId="0" borderId="1" xfId="0" applyFont="1" applyBorder="1" applyAlignment="1">
      <alignment vertical="top"/>
    </xf>
    <xf numFmtId="167" fontId="4" fillId="0" borderId="1" xfId="0" applyNumberFormat="1" applyFont="1" applyBorder="1" applyAlignment="1">
      <alignment vertical="top"/>
    </xf>
    <xf numFmtId="0" fontId="4" fillId="0" borderId="1" xfId="0" applyFont="1" applyBorder="1" applyAlignment="1">
      <alignment vertical="top"/>
    </xf>
    <xf numFmtId="167" fontId="0" fillId="0" borderId="1" xfId="0" applyNumberFormat="1" applyBorder="1"/>
    <xf numFmtId="14" fontId="0" fillId="0" borderId="1" xfId="0" applyNumberFormat="1" applyBorder="1"/>
    <xf numFmtId="0" fontId="1" fillId="0" borderId="1" xfId="0" applyFont="1" applyBorder="1"/>
    <xf numFmtId="168" fontId="0" fillId="0" borderId="0" xfId="0" applyNumberFormat="1"/>
    <xf numFmtId="0" fontId="1" fillId="0" borderId="0" xfId="0" applyFont="1" applyAlignment="1">
      <alignment textRotation="90" wrapText="1"/>
    </xf>
    <xf numFmtId="0" fontId="16" fillId="0" borderId="37" xfId="0" applyFont="1" applyBorder="1"/>
    <xf numFmtId="11" fontId="16" fillId="0" borderId="0" xfId="0" applyNumberFormat="1" applyFont="1" applyProtection="1">
      <protection locked="0"/>
    </xf>
    <xf numFmtId="11" fontId="16" fillId="0" borderId="38" xfId="0" applyNumberFormat="1" applyFont="1" applyBorder="1" applyProtection="1">
      <protection locked="0"/>
    </xf>
    <xf numFmtId="0" fontId="16" fillId="0" borderId="0" xfId="0" applyFont="1"/>
    <xf numFmtId="11" fontId="16" fillId="0" borderId="39" xfId="0" applyNumberFormat="1" applyFont="1" applyBorder="1" applyProtection="1">
      <protection locked="0"/>
    </xf>
    <xf numFmtId="11" fontId="16" fillId="0" borderId="40" xfId="0" applyNumberFormat="1" applyFont="1" applyBorder="1" applyProtection="1">
      <protection locked="0"/>
    </xf>
    <xf numFmtId="0" fontId="15" fillId="9" borderId="33" xfId="0" applyFont="1" applyFill="1" applyBorder="1" applyAlignment="1">
      <alignment horizontal="center" vertical="top" wrapText="1"/>
    </xf>
    <xf numFmtId="0" fontId="15" fillId="9" borderId="34" xfId="0" applyFont="1" applyFill="1" applyBorder="1" applyAlignment="1" applyProtection="1">
      <alignment horizontal="center" vertical="top" wrapText="1"/>
      <protection locked="0"/>
    </xf>
    <xf numFmtId="0" fontId="15" fillId="9" borderId="35" xfId="0" applyFont="1" applyFill="1" applyBorder="1" applyAlignment="1" applyProtection="1">
      <alignment horizontal="center" vertical="top" wrapText="1"/>
      <protection locked="0"/>
    </xf>
    <xf numFmtId="0" fontId="15" fillId="9" borderId="36" xfId="0" applyFont="1" applyFill="1" applyBorder="1" applyAlignment="1">
      <alignment horizontal="center" vertical="top"/>
    </xf>
    <xf numFmtId="0" fontId="15" fillId="9" borderId="17" xfId="0" applyFont="1" applyFill="1" applyBorder="1" applyAlignment="1">
      <alignment horizontal="center"/>
    </xf>
    <xf numFmtId="11" fontId="16" fillId="0" borderId="49" xfId="0" applyNumberFormat="1" applyFont="1" applyBorder="1" applyProtection="1">
      <protection locked="0"/>
    </xf>
    <xf numFmtId="0" fontId="10" fillId="5" borderId="1" xfId="0" applyFont="1" applyFill="1" applyBorder="1" applyAlignment="1">
      <alignment textRotation="90"/>
    </xf>
    <xf numFmtId="0" fontId="10" fillId="0" borderId="1" xfId="0" applyFont="1" applyBorder="1"/>
    <xf numFmtId="11" fontId="10" fillId="5" borderId="1" xfId="0" applyNumberFormat="1" applyFont="1" applyFill="1" applyBorder="1"/>
    <xf numFmtId="0" fontId="0" fillId="0" borderId="0" xfId="0" quotePrefix="1"/>
    <xf numFmtId="14" fontId="0" fillId="0" borderId="0" xfId="0" applyNumberFormat="1"/>
    <xf numFmtId="0" fontId="0" fillId="0" borderId="50" xfId="0" applyBorder="1"/>
    <xf numFmtId="0" fontId="1" fillId="0" borderId="50" xfId="0" applyFont="1" applyBorder="1"/>
    <xf numFmtId="0" fontId="20" fillId="10" borderId="9" xfId="0" applyFont="1" applyFill="1" applyBorder="1"/>
    <xf numFmtId="0" fontId="20" fillId="10" borderId="10" xfId="0" applyFont="1" applyFill="1" applyBorder="1"/>
    <xf numFmtId="0" fontId="20" fillId="10" borderId="11" xfId="0" applyFont="1" applyFill="1" applyBorder="1"/>
    <xf numFmtId="0" fontId="20" fillId="10" borderId="12" xfId="0" applyFont="1" applyFill="1" applyBorder="1"/>
    <xf numFmtId="0" fontId="21" fillId="10" borderId="0" xfId="0" applyFont="1" applyFill="1"/>
    <xf numFmtId="0" fontId="20" fillId="10" borderId="0" xfId="0" applyFont="1" applyFill="1"/>
    <xf numFmtId="0" fontId="20" fillId="10" borderId="15" xfId="0" applyFont="1" applyFill="1" applyBorder="1"/>
    <xf numFmtId="0" fontId="20" fillId="3" borderId="12" xfId="0" applyFont="1" applyFill="1" applyBorder="1"/>
    <xf numFmtId="0" fontId="22" fillId="3" borderId="0" xfId="0" applyFont="1" applyFill="1"/>
    <xf numFmtId="0" fontId="20" fillId="3" borderId="0" xfId="0" applyFont="1" applyFill="1"/>
    <xf numFmtId="0" fontId="20" fillId="3" borderId="15" xfId="0" applyFont="1" applyFill="1" applyBorder="1"/>
    <xf numFmtId="0" fontId="23" fillId="0" borderId="43" xfId="0" applyFont="1" applyBorder="1" applyProtection="1">
      <protection locked="0"/>
    </xf>
    <xf numFmtId="0" fontId="23" fillId="0" borderId="44" xfId="0" applyFont="1" applyBorder="1" applyProtection="1">
      <protection locked="0"/>
    </xf>
    <xf numFmtId="0" fontId="20" fillId="3" borderId="0" xfId="0" applyFont="1" applyFill="1" applyAlignment="1">
      <alignment horizontal="left" vertical="top" wrapText="1"/>
    </xf>
    <xf numFmtId="0" fontId="23" fillId="4" borderId="43" xfId="0" applyFont="1" applyFill="1" applyBorder="1"/>
    <xf numFmtId="0" fontId="23" fillId="0" borderId="44" xfId="0" applyFont="1" applyBorder="1" applyAlignment="1" applyProtection="1">
      <alignment wrapText="1"/>
      <protection locked="0"/>
    </xf>
    <xf numFmtId="0" fontId="23" fillId="4" borderId="47" xfId="0" applyFont="1" applyFill="1" applyBorder="1" applyAlignment="1">
      <alignment vertical="top"/>
    </xf>
    <xf numFmtId="0" fontId="23" fillId="0" borderId="48" xfId="0" applyFont="1" applyBorder="1" applyAlignment="1" applyProtection="1">
      <alignment vertical="top" wrapText="1"/>
      <protection locked="0"/>
    </xf>
    <xf numFmtId="0" fontId="24" fillId="4" borderId="45" xfId="0" applyFont="1" applyFill="1" applyBorder="1"/>
    <xf numFmtId="0" fontId="24" fillId="8" borderId="46" xfId="0" applyFont="1" applyFill="1" applyBorder="1" applyProtection="1">
      <protection locked="0"/>
    </xf>
    <xf numFmtId="0" fontId="25" fillId="3" borderId="0" xfId="0" applyFont="1" applyFill="1"/>
    <xf numFmtId="0" fontId="24" fillId="3" borderId="0" xfId="0" applyFont="1" applyFill="1"/>
    <xf numFmtId="0" fontId="26" fillId="3" borderId="0" xfId="0" applyFont="1" applyFill="1"/>
    <xf numFmtId="0" fontId="24" fillId="3" borderId="0" xfId="0" applyFont="1" applyFill="1" applyAlignment="1">
      <alignment horizontal="left" indent="1"/>
    </xf>
    <xf numFmtId="0" fontId="20" fillId="3" borderId="15" xfId="0" applyFont="1" applyFill="1" applyBorder="1" applyAlignment="1">
      <alignment horizontal="right"/>
    </xf>
    <xf numFmtId="0" fontId="23" fillId="3" borderId="3" xfId="0" applyFont="1" applyFill="1" applyBorder="1" applyAlignment="1">
      <alignment horizontal="left"/>
    </xf>
    <xf numFmtId="11" fontId="20" fillId="2" borderId="2" xfId="0" applyNumberFormat="1" applyFont="1" applyFill="1" applyBorder="1" applyAlignment="1">
      <alignment horizontal="center"/>
    </xf>
    <xf numFmtId="0" fontId="20" fillId="3" borderId="4" xfId="0" applyFont="1" applyFill="1" applyBorder="1" applyAlignment="1">
      <alignment horizontal="center"/>
    </xf>
    <xf numFmtId="0" fontId="28" fillId="3" borderId="3" xfId="0" applyFont="1" applyFill="1" applyBorder="1" applyAlignment="1">
      <alignment horizontal="left"/>
    </xf>
    <xf numFmtId="0" fontId="23" fillId="3" borderId="7" xfId="0" applyFont="1" applyFill="1" applyBorder="1" applyAlignment="1">
      <alignment horizontal="left"/>
    </xf>
    <xf numFmtId="0" fontId="20" fillId="3" borderId="8" xfId="0" applyFont="1" applyFill="1" applyBorder="1" applyAlignment="1">
      <alignment horizontal="center"/>
    </xf>
    <xf numFmtId="0" fontId="23" fillId="3" borderId="26" xfId="0" applyFont="1" applyFill="1" applyBorder="1" applyAlignment="1">
      <alignment horizontal="left"/>
    </xf>
    <xf numFmtId="0" fontId="20" fillId="3" borderId="27" xfId="0" applyFont="1" applyFill="1" applyBorder="1" applyAlignment="1">
      <alignment horizontal="center"/>
    </xf>
    <xf numFmtId="0" fontId="27" fillId="10" borderId="9" xfId="0" applyFont="1" applyFill="1" applyBorder="1"/>
    <xf numFmtId="0" fontId="20" fillId="10" borderId="11" xfId="0" applyFont="1" applyFill="1" applyBorder="1" applyAlignment="1">
      <alignment horizontal="center"/>
    </xf>
    <xf numFmtId="0" fontId="20" fillId="10" borderId="15" xfId="0" applyFont="1" applyFill="1" applyBorder="1" applyAlignment="1">
      <alignment horizontal="center"/>
    </xf>
    <xf numFmtId="0" fontId="27" fillId="10" borderId="12" xfId="0" applyFont="1" applyFill="1" applyBorder="1" applyAlignment="1">
      <alignment horizontal="left"/>
    </xf>
    <xf numFmtId="0" fontId="27" fillId="10" borderId="15" xfId="0" applyFont="1" applyFill="1" applyBorder="1" applyAlignment="1">
      <alignment horizontal="center"/>
    </xf>
    <xf numFmtId="0" fontId="27" fillId="10" borderId="16" xfId="0" applyFont="1" applyFill="1" applyBorder="1" applyAlignment="1">
      <alignment horizontal="left"/>
    </xf>
    <xf numFmtId="0" fontId="27" fillId="10" borderId="18" xfId="0" applyFont="1" applyFill="1" applyBorder="1" applyAlignment="1">
      <alignment horizontal="center"/>
    </xf>
    <xf numFmtId="0" fontId="10" fillId="10" borderId="1" xfId="0" applyFont="1" applyFill="1" applyBorder="1" applyAlignment="1">
      <alignment textRotation="90" wrapText="1"/>
    </xf>
    <xf numFmtId="0" fontId="13" fillId="10" borderId="1" xfId="0" applyFont="1" applyFill="1" applyBorder="1" applyAlignment="1">
      <alignment textRotation="90" wrapText="1"/>
    </xf>
    <xf numFmtId="0" fontId="10" fillId="10" borderId="1" xfId="0" applyFont="1" applyFill="1" applyBorder="1"/>
    <xf numFmtId="0" fontId="17" fillId="10" borderId="1" xfId="0" applyFont="1" applyFill="1" applyBorder="1"/>
    <xf numFmtId="11" fontId="17" fillId="10" borderId="1" xfId="0" applyNumberFormat="1" applyFont="1" applyFill="1" applyBorder="1"/>
    <xf numFmtId="0" fontId="29" fillId="10" borderId="51" xfId="0" applyFont="1" applyFill="1" applyBorder="1"/>
    <xf numFmtId="0" fontId="20" fillId="0" borderId="0" xfId="0" applyFont="1"/>
    <xf numFmtId="0" fontId="20" fillId="11" borderId="51" xfId="0" applyFont="1" applyFill="1" applyBorder="1" applyAlignment="1">
      <alignment horizontal="center"/>
    </xf>
    <xf numFmtId="0" fontId="23" fillId="10" borderId="51" xfId="0" applyFont="1" applyFill="1" applyBorder="1"/>
    <xf numFmtId="0" fontId="23" fillId="0" borderId="0" xfId="0" applyFont="1"/>
    <xf numFmtId="0" fontId="20" fillId="0" borderId="0" xfId="0" applyFont="1" applyAlignment="1">
      <alignment horizontal="center"/>
    </xf>
    <xf numFmtId="0" fontId="23" fillId="0" borderId="13" xfId="0" applyFont="1" applyBorder="1" applyAlignment="1" applyProtection="1">
      <alignment horizontal="left"/>
      <protection locked="0"/>
    </xf>
    <xf numFmtId="0" fontId="20" fillId="0" borderId="14" xfId="0" applyFont="1" applyBorder="1"/>
    <xf numFmtId="0" fontId="20" fillId="0" borderId="19" xfId="0" applyFont="1" applyBorder="1"/>
    <xf numFmtId="0" fontId="23" fillId="3" borderId="0" xfId="0" applyFont="1" applyFill="1" applyAlignment="1">
      <alignment horizontal="left"/>
    </xf>
    <xf numFmtId="0" fontId="23" fillId="3" borderId="0" xfId="0" applyFont="1" applyFill="1" applyAlignment="1">
      <alignment horizontal="center"/>
    </xf>
    <xf numFmtId="0" fontId="31" fillId="3" borderId="0" xfId="0" applyFont="1" applyFill="1" applyAlignment="1">
      <alignment horizontal="center"/>
    </xf>
    <xf numFmtId="0" fontId="23" fillId="7" borderId="22" xfId="0" applyFont="1" applyFill="1" applyBorder="1" applyProtection="1">
      <protection locked="0"/>
    </xf>
    <xf numFmtId="0" fontId="20" fillId="7" borderId="23" xfId="0" applyFont="1" applyFill="1" applyBorder="1"/>
    <xf numFmtId="2" fontId="20" fillId="0" borderId="2" xfId="0" applyNumberFormat="1" applyFont="1" applyBorder="1" applyAlignment="1">
      <alignment horizontal="center"/>
    </xf>
    <xf numFmtId="2" fontId="20" fillId="3" borderId="0" xfId="0" applyNumberFormat="1" applyFont="1" applyFill="1" applyAlignment="1">
      <alignment horizontal="center"/>
    </xf>
    <xf numFmtId="0" fontId="32" fillId="3" borderId="0" xfId="0" applyFont="1" applyFill="1"/>
    <xf numFmtId="0" fontId="20" fillId="0" borderId="42" xfId="0" applyFont="1" applyBorder="1" applyAlignment="1">
      <alignment horizontal="center"/>
    </xf>
    <xf numFmtId="0" fontId="20" fillId="0" borderId="1" xfId="0" applyFont="1" applyBorder="1" applyAlignment="1">
      <alignment horizontal="center"/>
    </xf>
    <xf numFmtId="1" fontId="20" fillId="0" borderId="2" xfId="0" applyNumberFormat="1" applyFont="1" applyBorder="1" applyAlignment="1">
      <alignment horizontal="center"/>
    </xf>
    <xf numFmtId="1" fontId="20" fillId="3" borderId="0" xfId="0" applyNumberFormat="1" applyFont="1" applyFill="1" applyAlignment="1">
      <alignment horizontal="center"/>
    </xf>
    <xf numFmtId="0" fontId="20" fillId="6" borderId="0" xfId="0" applyFont="1" applyFill="1"/>
    <xf numFmtId="0" fontId="23" fillId="7" borderId="20" xfId="0" applyFont="1" applyFill="1" applyBorder="1"/>
    <xf numFmtId="0" fontId="23" fillId="4" borderId="20" xfId="0" applyFont="1" applyFill="1" applyBorder="1" applyProtection="1">
      <protection locked="0"/>
    </xf>
    <xf numFmtId="0" fontId="20" fillId="0" borderId="2" xfId="0" applyFont="1" applyBorder="1" applyAlignment="1">
      <alignment horizontal="center"/>
    </xf>
    <xf numFmtId="0" fontId="20" fillId="0" borderId="2" xfId="0" applyFont="1" applyBorder="1"/>
    <xf numFmtId="0" fontId="20" fillId="0" borderId="21" xfId="0" applyFont="1" applyBorder="1"/>
    <xf numFmtId="9" fontId="20" fillId="0" borderId="21" xfId="0" applyNumberFormat="1" applyFont="1" applyBorder="1" applyAlignment="1">
      <alignment horizontal="center"/>
    </xf>
    <xf numFmtId="0" fontId="23" fillId="3" borderId="0" xfId="0" applyFont="1" applyFill="1"/>
    <xf numFmtId="0" fontId="23" fillId="4" borderId="20" xfId="0" applyFont="1" applyFill="1" applyBorder="1"/>
    <xf numFmtId="0" fontId="23" fillId="6" borderId="0" xfId="0" applyFont="1" applyFill="1"/>
    <xf numFmtId="11" fontId="20" fillId="0" borderId="2" xfId="0" applyNumberFormat="1" applyFont="1" applyBorder="1" applyAlignment="1">
      <alignment horizontal="center"/>
    </xf>
    <xf numFmtId="2" fontId="23" fillId="0" borderId="2" xfId="0" applyNumberFormat="1" applyFont="1" applyBorder="1" applyAlignment="1">
      <alignment horizontal="center"/>
    </xf>
    <xf numFmtId="0" fontId="34" fillId="6" borderId="0" xfId="0" applyFont="1" applyFill="1"/>
    <xf numFmtId="0" fontId="20" fillId="3" borderId="24" xfId="0" applyFont="1" applyFill="1" applyBorder="1"/>
    <xf numFmtId="0" fontId="20" fillId="3" borderId="25" xfId="0" applyFont="1" applyFill="1" applyBorder="1"/>
    <xf numFmtId="0" fontId="27" fillId="10" borderId="0" xfId="0" applyFont="1" applyFill="1" applyAlignment="1">
      <alignment horizontal="center"/>
    </xf>
    <xf numFmtId="0" fontId="20" fillId="10" borderId="16" xfId="0" applyFont="1" applyFill="1" applyBorder="1"/>
    <xf numFmtId="0" fontId="23" fillId="10" borderId="17" xfId="0" applyFont="1" applyFill="1" applyBorder="1" applyAlignment="1">
      <alignment horizontal="center"/>
    </xf>
    <xf numFmtId="0" fontId="20" fillId="10" borderId="17" xfId="0" applyFont="1" applyFill="1" applyBorder="1"/>
    <xf numFmtId="0" fontId="23" fillId="10" borderId="17" xfId="0" applyFont="1" applyFill="1" applyBorder="1" applyAlignment="1">
      <alignment horizontal="left"/>
    </xf>
    <xf numFmtId="0" fontId="20" fillId="10" borderId="18" xfId="0" applyFont="1" applyFill="1" applyBorder="1"/>
    <xf numFmtId="0" fontId="20" fillId="4" borderId="28" xfId="0" applyFont="1" applyFill="1" applyBorder="1"/>
    <xf numFmtId="0" fontId="20" fillId="4" borderId="5" xfId="0" applyFont="1" applyFill="1" applyBorder="1"/>
    <xf numFmtId="0" fontId="20" fillId="4" borderId="29" xfId="0" applyFont="1" applyFill="1" applyBorder="1"/>
    <xf numFmtId="0" fontId="20" fillId="4" borderId="30" xfId="0" applyFont="1" applyFill="1" applyBorder="1"/>
    <xf numFmtId="0" fontId="20" fillId="4" borderId="0" xfId="0" applyFont="1" applyFill="1"/>
    <xf numFmtId="0" fontId="20" fillId="4" borderId="15" xfId="0" applyFont="1" applyFill="1" applyBorder="1"/>
    <xf numFmtId="0" fontId="20" fillId="4" borderId="31" xfId="0" applyFont="1" applyFill="1" applyBorder="1"/>
    <xf numFmtId="0" fontId="20" fillId="4" borderId="25" xfId="0" applyFont="1" applyFill="1" applyBorder="1"/>
    <xf numFmtId="0" fontId="20" fillId="4" borderId="32" xfId="0" applyFont="1" applyFill="1" applyBorder="1"/>
    <xf numFmtId="0" fontId="20" fillId="0" borderId="5" xfId="0" applyFont="1" applyBorder="1"/>
    <xf numFmtId="11" fontId="20" fillId="11" borderId="51" xfId="0" applyNumberFormat="1" applyFont="1" applyFill="1" applyBorder="1" applyAlignment="1">
      <alignment horizontal="center"/>
    </xf>
    <xf numFmtId="0" fontId="23" fillId="11" borderId="51" xfId="0" applyFont="1" applyFill="1" applyBorder="1" applyAlignment="1">
      <alignment horizontal="center"/>
    </xf>
    <xf numFmtId="0" fontId="23" fillId="0" borderId="0" xfId="0" applyFont="1" applyAlignment="1">
      <alignment horizontal="center"/>
    </xf>
    <xf numFmtId="0" fontId="29" fillId="10" borderId="51" xfId="0" applyFont="1" applyFill="1" applyBorder="1" applyAlignment="1">
      <alignment wrapText="1"/>
    </xf>
    <xf numFmtId="0" fontId="29" fillId="10" borderId="51" xfId="0" applyFont="1" applyFill="1" applyBorder="1" applyAlignment="1">
      <alignment horizontal="center" wrapText="1"/>
    </xf>
    <xf numFmtId="0" fontId="20" fillId="0" borderId="0" xfId="0" applyFont="1" applyAlignment="1">
      <alignment wrapText="1"/>
    </xf>
    <xf numFmtId="0" fontId="20" fillId="0" borderId="45" xfId="0" applyFont="1" applyBorder="1" applyAlignment="1" applyProtection="1">
      <alignment horizontal="left" vertical="top" wrapText="1"/>
      <protection locked="0"/>
    </xf>
    <xf numFmtId="0" fontId="20" fillId="0" borderId="46" xfId="0" applyFont="1" applyBorder="1" applyAlignment="1" applyProtection="1">
      <alignment horizontal="left" vertical="top" wrapText="1"/>
      <protection locked="0"/>
    </xf>
    <xf numFmtId="0" fontId="21" fillId="10" borderId="10" xfId="0" applyFont="1" applyFill="1" applyBorder="1" applyAlignment="1">
      <alignment horizontal="center"/>
    </xf>
    <xf numFmtId="0" fontId="20" fillId="3" borderId="0" xfId="0" applyFont="1" applyFill="1" applyAlignment="1">
      <alignment horizontal="left" vertical="top" wrapText="1"/>
    </xf>
    <xf numFmtId="0" fontId="27" fillId="10" borderId="10" xfId="0" applyFont="1" applyFill="1" applyBorder="1" applyAlignment="1">
      <alignment horizontal="center" wrapText="1"/>
    </xf>
    <xf numFmtId="0" fontId="27" fillId="10" borderId="0" xfId="0" applyFont="1" applyFill="1" applyAlignment="1">
      <alignment horizontal="center" wrapText="1"/>
    </xf>
    <xf numFmtId="0" fontId="27" fillId="10" borderId="17" xfId="0" applyFont="1" applyFill="1" applyBorder="1" applyAlignment="1">
      <alignment horizontal="center" wrapText="1"/>
    </xf>
    <xf numFmtId="0" fontId="20" fillId="0" borderId="41" xfId="0" applyFont="1" applyBorder="1" applyAlignment="1">
      <alignment horizontal="center"/>
    </xf>
    <xf numFmtId="0" fontId="20" fillId="3" borderId="15" xfId="0" applyFont="1" applyFill="1" applyBorder="1" applyAlignment="1">
      <alignment horizontal="right" textRotation="90"/>
    </xf>
    <xf numFmtId="0" fontId="20" fillId="3" borderId="32" xfId="0" applyFont="1" applyFill="1" applyBorder="1" applyAlignment="1">
      <alignment horizontal="right" textRotation="90"/>
    </xf>
    <xf numFmtId="0" fontId="30" fillId="10" borderId="0" xfId="0" applyFont="1" applyFill="1" applyAlignment="1">
      <alignment horizontal="left"/>
    </xf>
    <xf numFmtId="0" fontId="33" fillId="7" borderId="28" xfId="0" applyFont="1" applyFill="1" applyBorder="1" applyAlignment="1">
      <alignment horizontal="center" wrapText="1"/>
    </xf>
    <xf numFmtId="0" fontId="33" fillId="7" borderId="5" xfId="0" applyFont="1" applyFill="1" applyBorder="1" applyAlignment="1">
      <alignment horizontal="center" wrapText="1"/>
    </xf>
    <xf numFmtId="0" fontId="33" fillId="7" borderId="29" xfId="0" applyFont="1" applyFill="1" applyBorder="1" applyAlignment="1">
      <alignment horizontal="center" wrapText="1"/>
    </xf>
    <xf numFmtId="0" fontId="33" fillId="7" borderId="31" xfId="0" applyFont="1" applyFill="1" applyBorder="1" applyAlignment="1">
      <alignment horizontal="center" wrapText="1"/>
    </xf>
    <xf numFmtId="0" fontId="33" fillId="7" borderId="25" xfId="0" applyFont="1" applyFill="1" applyBorder="1" applyAlignment="1">
      <alignment horizontal="center" wrapText="1"/>
    </xf>
    <xf numFmtId="0" fontId="33" fillId="7" borderId="32" xfId="0" applyFont="1" applyFill="1" applyBorder="1" applyAlignment="1">
      <alignment horizontal="center" wrapText="1"/>
    </xf>
    <xf numFmtId="0" fontId="14" fillId="0" borderId="38" xfId="0" applyFont="1" applyBorder="1" applyAlignment="1">
      <alignment horizontal="center" vertical="top" wrapText="1"/>
    </xf>
    <xf numFmtId="0" fontId="14" fillId="0" borderId="0" xfId="0" applyFont="1" applyAlignment="1">
      <alignment horizontal="center" vertical="top" wrapText="1"/>
    </xf>
    <xf numFmtId="0" fontId="10" fillId="10" borderId="1" xfId="0" applyFont="1" applyFill="1" applyBorder="1" applyAlignment="1">
      <alignment horizontal="center" textRotation="90" wrapText="1"/>
    </xf>
    <xf numFmtId="0" fontId="8" fillId="0" borderId="1" xfId="0" applyFont="1" applyBorder="1" applyAlignment="1" applyProtection="1">
      <alignment horizontal="center"/>
      <protection locked="0"/>
    </xf>
    <xf numFmtId="11" fontId="17" fillId="10" borderId="1" xfId="0" applyNumberFormat="1" applyFont="1" applyFill="1" applyBorder="1" applyAlignment="1">
      <alignment horizontal="center"/>
    </xf>
  </cellXfs>
  <cellStyles count="3">
    <cellStyle name="Normal" xfId="0" builtinId="0"/>
    <cellStyle name="Normal 2" xfId="1" xr:uid="{00000000-0005-0000-0000-000001000000}"/>
    <cellStyle name="Normal 3" xfId="2" xr:uid="{00000000-0005-0000-0000-000002000000}"/>
  </cellStyles>
  <dxfs count="35">
    <dxf>
      <fill>
        <patternFill>
          <bgColor rgb="FF00B050"/>
        </patternFill>
      </fill>
    </dxf>
    <dxf>
      <font>
        <b/>
        <i/>
      </font>
      <fill>
        <patternFill>
          <bgColor rgb="FFFF0000"/>
        </patternFill>
      </fill>
    </dxf>
    <dxf>
      <font>
        <b/>
        <i/>
        <color rgb="FFFF0000"/>
      </font>
      <fill>
        <patternFill>
          <bgColor rgb="FF92D050"/>
        </patternFill>
      </fill>
    </dxf>
    <dxf>
      <fill>
        <patternFill>
          <bgColor theme="6" tint="0.39994506668294322"/>
        </patternFill>
      </fill>
    </dxf>
    <dxf>
      <font>
        <b/>
        <i val="0"/>
        <condense val="0"/>
        <extend val="0"/>
      </font>
      <fill>
        <patternFill>
          <bgColor indexed="47"/>
        </patternFill>
      </fill>
      <border>
        <left style="thin">
          <color indexed="64"/>
        </left>
        <right style="thin">
          <color indexed="64"/>
        </right>
        <top style="thin">
          <color indexed="64"/>
        </top>
        <bottom style="thin">
          <color indexed="64"/>
        </bottom>
      </border>
    </dxf>
    <dxf>
      <font>
        <strike val="0"/>
        <outline val="0"/>
        <shadow val="0"/>
        <u val="none"/>
        <vertAlign val="baseline"/>
        <sz val="10"/>
        <name val="Century Gothic"/>
        <scheme val="none"/>
      </font>
      <numFmt numFmtId="0" formatCode="General"/>
      <fill>
        <patternFill patternType="solid">
          <fgColor theme="0"/>
          <bgColor indexed="65"/>
        </patternFill>
      </fill>
      <alignment horizontal="center" vertical="bottom" textRotation="0" wrapText="0" indent="0" justifyLastLine="0" shrinkToFit="0" readingOrder="0"/>
      <border diagonalUp="0" diagonalDown="0" outline="0">
        <left style="thin">
          <color rgb="FF595959"/>
        </left>
        <right/>
        <top style="thin">
          <color rgb="FF595959"/>
        </top>
        <bottom style="thin">
          <color rgb="FF595959"/>
        </bottom>
      </border>
    </dxf>
    <dxf>
      <font>
        <strike val="0"/>
        <outline val="0"/>
        <shadow val="0"/>
        <u val="none"/>
        <vertAlign val="baseline"/>
        <sz val="10"/>
        <name val="Century Gothic"/>
        <scheme val="none"/>
      </font>
      <fill>
        <patternFill patternType="solid">
          <fgColor theme="0"/>
          <bgColor indexed="65"/>
        </patternFill>
      </fill>
      <alignment horizontal="center" vertical="bottom" textRotation="0" wrapText="0" indent="0" justifyLastLine="0" shrinkToFit="0" readingOrder="0"/>
      <border diagonalUp="0" diagonalDown="0" outline="0">
        <left style="thin">
          <color rgb="FF595959"/>
        </left>
        <right style="thin">
          <color rgb="FF595959"/>
        </right>
        <top style="thin">
          <color rgb="FF595959"/>
        </top>
        <bottom style="thin">
          <color rgb="FF595959"/>
        </bottom>
      </border>
    </dxf>
    <dxf>
      <font>
        <strike val="0"/>
        <outline val="0"/>
        <shadow val="0"/>
        <u val="none"/>
        <vertAlign val="baseline"/>
        <sz val="10"/>
        <name val="Century Gothic"/>
        <scheme val="none"/>
      </font>
      <fill>
        <patternFill patternType="solid">
          <fgColor theme="0"/>
          <bgColor indexed="65"/>
        </patternFill>
      </fill>
      <alignment horizontal="center" vertical="bottom" textRotation="0" wrapText="0" indent="0" justifyLastLine="0" shrinkToFit="0" readingOrder="0"/>
      <border diagonalUp="0" diagonalDown="0" outline="0">
        <left style="thin">
          <color rgb="FF595959"/>
        </left>
        <right style="thin">
          <color rgb="FF595959"/>
        </right>
        <top style="thin">
          <color rgb="FF595959"/>
        </top>
        <bottom style="thin">
          <color rgb="FF595959"/>
        </bottom>
      </border>
    </dxf>
    <dxf>
      <font>
        <strike val="0"/>
        <outline val="0"/>
        <shadow val="0"/>
        <u val="none"/>
        <vertAlign val="baseline"/>
        <sz val="10"/>
        <name val="Century Gothic"/>
        <scheme val="none"/>
      </font>
      <fill>
        <patternFill patternType="solid">
          <fgColor theme="0"/>
          <bgColor indexed="65"/>
        </patternFill>
      </fill>
      <alignment horizontal="center" vertical="bottom" textRotation="0" wrapText="0" indent="0" justifyLastLine="0" shrinkToFit="0" readingOrder="0"/>
      <border diagonalUp="0" diagonalDown="0" outline="0">
        <left style="thin">
          <color rgb="FF595959"/>
        </left>
        <right style="thin">
          <color rgb="FF595959"/>
        </right>
        <top style="thin">
          <color rgb="FF595959"/>
        </top>
        <bottom style="thin">
          <color rgb="FF595959"/>
        </bottom>
      </border>
    </dxf>
    <dxf>
      <font>
        <strike val="0"/>
        <outline val="0"/>
        <shadow val="0"/>
        <u val="none"/>
        <vertAlign val="baseline"/>
        <sz val="10"/>
        <name val="Century Gothic"/>
        <scheme val="none"/>
      </font>
      <fill>
        <patternFill patternType="solid">
          <fgColor theme="0"/>
          <bgColor indexed="65"/>
        </patternFill>
      </fill>
      <alignment horizontal="center" vertical="bottom" textRotation="0" wrapText="0" indent="0" justifyLastLine="0" shrinkToFit="0" readingOrder="0"/>
      <border diagonalUp="0" diagonalDown="0" outline="0">
        <left style="thin">
          <color rgb="FF595959"/>
        </left>
        <right style="thin">
          <color rgb="FF595959"/>
        </right>
        <top style="thin">
          <color rgb="FF595959"/>
        </top>
        <bottom style="thin">
          <color rgb="FF595959"/>
        </bottom>
      </border>
    </dxf>
    <dxf>
      <font>
        <strike val="0"/>
        <outline val="0"/>
        <shadow val="0"/>
        <u val="none"/>
        <vertAlign val="baseline"/>
        <sz val="10"/>
        <name val="Century Gothic"/>
        <scheme val="none"/>
      </font>
      <numFmt numFmtId="15" formatCode="0.00E+00"/>
      <fill>
        <patternFill patternType="solid">
          <fgColor theme="0"/>
          <bgColor indexed="65"/>
        </patternFill>
      </fill>
      <alignment horizontal="center" vertical="bottom" textRotation="0" wrapText="0" indent="0" justifyLastLine="0" shrinkToFit="0" readingOrder="0"/>
      <border diagonalUp="0" diagonalDown="0" outline="0">
        <left style="thin">
          <color rgb="FF595959"/>
        </left>
        <right style="thin">
          <color rgb="FF595959"/>
        </right>
        <top style="thin">
          <color rgb="FF595959"/>
        </top>
        <bottom style="thin">
          <color rgb="FF595959"/>
        </bottom>
      </border>
    </dxf>
    <dxf>
      <numFmt numFmtId="15" formatCode="0.00E+00"/>
    </dxf>
    <dxf>
      <font>
        <strike val="0"/>
        <outline val="0"/>
        <shadow val="0"/>
        <u val="none"/>
        <vertAlign val="baseline"/>
        <sz val="10"/>
        <name val="Century Gothic"/>
        <scheme val="none"/>
      </font>
      <numFmt numFmtId="15" formatCode="0.00E+00"/>
      <fill>
        <patternFill patternType="solid">
          <fgColor theme="0"/>
          <bgColor indexed="65"/>
        </patternFill>
      </fill>
      <alignment horizontal="center" vertical="bottom" textRotation="0" wrapText="0" indent="0" justifyLastLine="0" shrinkToFit="0" readingOrder="0"/>
      <border diagonalUp="0" diagonalDown="0" outline="0">
        <left style="thin">
          <color rgb="FF595959"/>
        </left>
        <right style="thin">
          <color rgb="FF595959"/>
        </right>
        <top style="thin">
          <color rgb="FF595959"/>
        </top>
        <bottom style="thin">
          <color rgb="FF595959"/>
        </bottom>
      </border>
    </dxf>
    <dxf>
      <numFmt numFmtId="15" formatCode="0.00E+00"/>
    </dxf>
    <dxf>
      <font>
        <strike val="0"/>
        <outline val="0"/>
        <shadow val="0"/>
        <u val="none"/>
        <vertAlign val="baseline"/>
        <sz val="10"/>
        <name val="Century Gothic"/>
        <scheme val="none"/>
      </font>
      <numFmt numFmtId="0" formatCode="General"/>
      <fill>
        <patternFill patternType="solid">
          <fgColor theme="0"/>
          <bgColor indexed="65"/>
        </patternFill>
      </fill>
      <alignment horizontal="center" vertical="bottom" textRotation="0" wrapText="0" indent="0" justifyLastLine="0" shrinkToFit="0" readingOrder="0"/>
      <border diagonalUp="0" diagonalDown="0" outline="0">
        <left style="thin">
          <color rgb="FF595959"/>
        </left>
        <right style="thin">
          <color rgb="FF595959"/>
        </right>
        <top style="thin">
          <color rgb="FF595959"/>
        </top>
        <bottom style="thin">
          <color rgb="FF595959"/>
        </bottom>
      </border>
    </dxf>
    <dxf>
      <alignment horizontal="center" vertical="bottom" textRotation="0" wrapText="0" indent="0" justifyLastLine="0" shrinkToFit="0" readingOrder="0"/>
    </dxf>
    <dxf>
      <font>
        <strike val="0"/>
        <outline val="0"/>
        <shadow val="0"/>
        <u val="none"/>
        <vertAlign val="baseline"/>
        <sz val="10"/>
        <name val="Century Gothic"/>
        <scheme val="none"/>
      </font>
      <fill>
        <patternFill patternType="solid">
          <fgColor theme="0"/>
          <bgColor indexed="65"/>
        </patternFill>
      </fill>
      <alignment horizontal="center" vertical="bottom" textRotation="0" wrapText="0" indent="0" justifyLastLine="0" shrinkToFit="0" readingOrder="0"/>
      <border diagonalUp="0" diagonalDown="0" outline="0">
        <left style="thin">
          <color rgb="FF595959"/>
        </left>
        <right style="thin">
          <color rgb="FF595959"/>
        </right>
        <top style="thin">
          <color rgb="FF595959"/>
        </top>
        <bottom style="thin">
          <color rgb="FF595959"/>
        </bottom>
      </border>
    </dxf>
    <dxf>
      <alignment horizontal="center" vertical="bottom" textRotation="0" wrapText="0" indent="0" justifyLastLine="0" shrinkToFit="0" readingOrder="0"/>
    </dxf>
    <dxf>
      <font>
        <b/>
        <i val="0"/>
        <strike val="0"/>
        <condense val="0"/>
        <extend val="0"/>
        <outline val="0"/>
        <shadow val="0"/>
        <u val="none"/>
        <vertAlign val="baseline"/>
        <sz val="10"/>
        <color theme="0"/>
        <name val="Century Gothic"/>
        <scheme val="none"/>
      </font>
      <fill>
        <patternFill patternType="solid">
          <fgColor indexed="64"/>
          <bgColor rgb="FF595959"/>
        </patternFill>
      </fill>
      <border diagonalUp="0" diagonalDown="0" outline="0">
        <left/>
        <right style="thin">
          <color rgb="FF595959"/>
        </right>
        <top style="thin">
          <color rgb="FF595959"/>
        </top>
        <bottom style="thin">
          <color rgb="FF595959"/>
        </bottom>
      </border>
    </dxf>
    <dxf>
      <font>
        <b/>
        <i val="0"/>
        <strike val="0"/>
        <condense val="0"/>
        <extend val="0"/>
        <outline val="0"/>
        <shadow val="0"/>
        <u val="none"/>
        <vertAlign val="baseline"/>
        <sz val="10"/>
        <color theme="0"/>
        <name val="Arial"/>
        <scheme val="none"/>
      </font>
      <fill>
        <patternFill patternType="solid">
          <fgColor indexed="64"/>
          <bgColor rgb="FF009900"/>
        </patternFill>
      </fill>
    </dxf>
    <dxf>
      <font>
        <strike val="0"/>
        <outline val="0"/>
        <shadow val="0"/>
        <u val="none"/>
        <vertAlign val="baseline"/>
        <sz val="10"/>
        <name val="Century Gothic"/>
        <scheme val="none"/>
      </font>
    </dxf>
    <dxf>
      <font>
        <strike val="0"/>
        <outline val="0"/>
        <shadow val="0"/>
        <u val="none"/>
        <vertAlign val="baseline"/>
        <sz val="10"/>
        <name val="Century Gothic"/>
        <scheme val="none"/>
      </font>
      <border diagonalUp="0" diagonalDown="0" outline="0">
        <left style="thin">
          <color rgb="FF595959"/>
        </left>
        <right style="thin">
          <color rgb="FF595959"/>
        </right>
        <top/>
        <bottom/>
      </border>
    </dxf>
    <dxf>
      <fill>
        <patternFill patternType="lightUp"/>
      </fill>
    </dxf>
    <dxf>
      <font>
        <b/>
        <i/>
        <color rgb="FFFF0000"/>
      </font>
      <fill>
        <patternFill patternType="lightUp">
          <fgColor auto="1"/>
          <bgColor rgb="FF00FF00"/>
        </patternFill>
      </fill>
    </dxf>
    <dxf>
      <fill>
        <patternFill patternType="lightUp"/>
      </fill>
    </dxf>
    <dxf>
      <font>
        <b/>
        <i/>
        <color rgb="FFFF0000"/>
      </font>
      <fill>
        <patternFill patternType="lightUp">
          <fgColor auto="1"/>
          <bgColor rgb="FF00FF00"/>
        </patternFill>
      </fill>
    </dxf>
    <dxf>
      <fill>
        <patternFill patternType="lightUp"/>
      </fill>
    </dxf>
    <dxf>
      <font>
        <b/>
        <i/>
        <color rgb="FFFF0000"/>
      </font>
      <fill>
        <patternFill patternType="lightUp">
          <fgColor auto="1"/>
          <bgColor rgb="FF00FF00"/>
        </patternFill>
      </fill>
    </dxf>
    <dxf>
      <fill>
        <patternFill patternType="lightUp"/>
      </fill>
    </dxf>
    <dxf>
      <font>
        <b/>
        <i/>
        <color rgb="FFFF0000"/>
      </font>
      <fill>
        <patternFill patternType="lightUp">
          <fgColor auto="1"/>
          <bgColor rgb="FF00FF00"/>
        </patternFill>
      </fill>
    </dxf>
    <dxf>
      <font>
        <b/>
        <i/>
        <condense val="0"/>
        <extend val="0"/>
        <color indexed="10"/>
      </font>
      <fill>
        <patternFill>
          <bgColor indexed="11"/>
        </patternFill>
      </fill>
    </dxf>
    <dxf>
      <font>
        <color theme="0" tint="-0.24994659260841701"/>
      </font>
      <fill>
        <patternFill>
          <bgColor theme="0" tint="-0.24994659260841701"/>
        </patternFill>
      </fill>
    </dxf>
    <dxf>
      <font>
        <b/>
        <i val="0"/>
      </font>
    </dxf>
    <dxf>
      <font>
        <color theme="0" tint="-0.24994659260841701"/>
      </font>
      <fill>
        <patternFill>
          <bgColor theme="0" tint="-0.24994659260841701"/>
        </patternFill>
      </fill>
    </dxf>
    <dxf>
      <font>
        <color theme="0" tint="-0.24994659260841701"/>
      </font>
      <fill>
        <patternFill>
          <bgColor theme="0" tint="-0.24994659260841701"/>
        </patternFill>
      </fill>
    </dxf>
  </dxfs>
  <tableStyles count="0" defaultTableStyle="TableStyleMedium2" defaultPivotStyle="PivotStyleLight16"/>
  <colors>
    <mruColors>
      <color rgb="FF595959"/>
      <color rgb="FF00FF00"/>
      <color rgb="FF33CC33"/>
      <color rgb="FF009900"/>
      <color rgb="FF566C1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hartsheet" Target="chartsheets/sheet1.xml"/><Relationship Id="rId18" Type="http://schemas.openxmlformats.org/officeDocument/2006/relationships/chartsheet" Target="chartsheets/sheet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1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6.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chartsheet" Target="chartsheets/sheet4.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hartsheet" Target="chartsheets/sheet3.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worksheet" Target="worksheets/sheet18.xml"/><Relationship Id="rId27" Type="http://schemas.openxmlformats.org/officeDocument/2006/relationships/sharedStrings" Target="sharedStrings.xml"/><Relationship Id="rId30" Type="http://schemas.openxmlformats.org/officeDocument/2006/relationships/customXml" Target="../customXml/item2.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Spatial Distribution</a:t>
            </a:r>
          </a:p>
        </c:rich>
      </c:tx>
      <c:layout>
        <c:manualLayout>
          <c:xMode val="edge"/>
          <c:yMode val="edge"/>
          <c:x val="0.39394017112565327"/>
          <c:y val="3.8327526132404179E-2"/>
        </c:manualLayout>
      </c:layout>
      <c:overlay val="0"/>
      <c:spPr>
        <a:noFill/>
        <a:ln w="25400">
          <a:noFill/>
        </a:ln>
      </c:spPr>
    </c:title>
    <c:autoTitleDeleted val="0"/>
    <c:plotArea>
      <c:layout>
        <c:manualLayout>
          <c:layoutTarget val="inner"/>
          <c:xMode val="edge"/>
          <c:yMode val="edge"/>
          <c:x val="5.2525356150087105E-2"/>
          <c:y val="0.19860627177700349"/>
          <c:w val="0.89697146656302584"/>
          <c:h val="0.71777003484320556"/>
        </c:manualLayout>
      </c:layout>
      <c:bubbleChart>
        <c:varyColors val="0"/>
        <c:ser>
          <c:idx val="0"/>
          <c:order val="0"/>
          <c:tx>
            <c:strRef>
              <c:f>'Report Sheet'!$G$2</c:f>
              <c:strCache>
                <c:ptCount val="1"/>
                <c:pt idx="0">
                  <c:v>Arsenic</c:v>
                </c:pt>
              </c:strCache>
            </c:strRef>
          </c:tx>
          <c:spPr>
            <a:noFill/>
            <a:ln w="12700">
              <a:solidFill>
                <a:srgbClr val="000000"/>
              </a:solidFill>
              <a:prstDash val="solid"/>
            </a:ln>
          </c:spPr>
          <c:invertIfNegative val="1"/>
          <c:dLbls>
            <c:spPr>
              <a:noFill/>
              <a:ln w="25400">
                <a:noFill/>
              </a:ln>
            </c:spP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xVal>
            <c:numRef>
              <c:f>'Original data'!$C$4:$C$203</c:f>
              <c:numCache>
                <c:formatCode>General</c:formatCode>
                <c:ptCount val="200"/>
              </c:numCache>
            </c:numRef>
          </c:xVal>
          <c:yVal>
            <c:numRef>
              <c:f>'Original data'!$D$4:$D$203</c:f>
              <c:numCache>
                <c:formatCode>General</c:formatCode>
                <c:ptCount val="200"/>
              </c:numCache>
            </c:numRef>
          </c:yVal>
          <c:bubbleSize>
            <c:numRef>
              <c:f>'Original data'!$CC$4:$CC$203</c:f>
              <c:numCache>
                <c:formatCode>General</c:formatCode>
                <c:ptCount val="200"/>
                <c:pt idx="0">
                  <c:v>18</c:v>
                </c:pt>
                <c:pt idx="1">
                  <c:v>24</c:v>
                </c:pt>
                <c:pt idx="2">
                  <c:v>11</c:v>
                </c:pt>
                <c:pt idx="3">
                  <c:v>25</c:v>
                </c:pt>
                <c:pt idx="4">
                  <c:v>19</c:v>
                </c:pt>
                <c:pt idx="5">
                  <c:v>4.4000000000000004</c:v>
                </c:pt>
                <c:pt idx="6">
                  <c:v>28</c:v>
                </c:pt>
                <c:pt idx="7">
                  <c:v>4.4000000000000004</c:v>
                </c:pt>
                <c:pt idx="8">
                  <c:v>22</c:v>
                </c:pt>
                <c:pt idx="9">
                  <c:v>24</c:v>
                </c:pt>
                <c:pt idx="10">
                  <c:v>9.6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numCache>
            </c:numRef>
          </c:bubbleSize>
          <c:bubble3D val="0"/>
          <c:extLst>
            <c:ext xmlns:c16="http://schemas.microsoft.com/office/drawing/2014/chart" uri="{C3380CC4-5D6E-409C-BE32-E72D297353CC}">
              <c16:uniqueId val="{00000000-6971-4039-AFAF-3268B43410A2}"/>
            </c:ext>
          </c:extLst>
        </c:ser>
        <c:dLbls>
          <c:showLegendKey val="0"/>
          <c:showVal val="0"/>
          <c:showCatName val="0"/>
          <c:showSerName val="0"/>
          <c:showPercent val="0"/>
          <c:showBubbleSize val="0"/>
        </c:dLbls>
        <c:bubbleScale val="100"/>
        <c:showNegBubbles val="0"/>
        <c:sizeRepresents val="w"/>
        <c:axId val="774650320"/>
        <c:axId val="774650880"/>
      </c:bubbleChart>
      <c:valAx>
        <c:axId val="77465032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774650880"/>
        <c:crosses val="autoZero"/>
        <c:crossBetween val="midCat"/>
      </c:valAx>
      <c:valAx>
        <c:axId val="77465088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774650320"/>
        <c:crosses val="autoZero"/>
        <c:crossBetween val="midCat"/>
      </c:valAx>
      <c:spPr>
        <a:solidFill>
          <a:srgbClr val="C0C0C0"/>
        </a:solidFill>
        <a:ln w="12700">
          <a:solidFill>
            <a:srgbClr val="808080"/>
          </a:solidFill>
          <a:prstDash val="solid"/>
        </a:ln>
      </c:spPr>
    </c:plotArea>
    <c:plotVisOnly val="0"/>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Century Gothic" panose="020B0502020202020204" pitchFamily="34" charset="0"/>
          <a:ea typeface="Arial"/>
          <a:cs typeface="Arial"/>
        </a:defRPr>
      </a:pPr>
      <a:endParaRPr lang="en-US"/>
    </a:p>
  </c:txPr>
  <c:printSettings>
    <c:headerFooter alignWithMargins="0"/>
    <c:pageMargins b="1" l="0.75" r="0.75"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Contaminant Distribution</a:t>
            </a:r>
          </a:p>
        </c:rich>
      </c:tx>
      <c:layout>
        <c:manualLayout>
          <c:xMode val="edge"/>
          <c:yMode val="edge"/>
          <c:x val="0.27058927155817847"/>
          <c:y val="3.5461115709205002E-2"/>
        </c:manualLayout>
      </c:layout>
      <c:overlay val="0"/>
      <c:spPr>
        <a:noFill/>
        <a:ln w="25400">
          <a:noFill/>
        </a:ln>
      </c:spPr>
    </c:title>
    <c:autoTitleDeleted val="0"/>
    <c:plotArea>
      <c:layout>
        <c:manualLayout>
          <c:layoutTarget val="inner"/>
          <c:xMode val="edge"/>
          <c:yMode val="edge"/>
          <c:x val="0.24313818603778353"/>
          <c:y val="0.20212835954246849"/>
          <c:w val="0.67059080342679012"/>
          <c:h val="0.57447007448912102"/>
        </c:manualLayout>
      </c:layout>
      <c:scatterChart>
        <c:scatterStyle val="lineMarker"/>
        <c:varyColors val="0"/>
        <c:ser>
          <c:idx val="2"/>
          <c:order val="0"/>
          <c:tx>
            <c:v>Contaminant</c:v>
          </c:tx>
          <c:spPr>
            <a:ln w="12700">
              <a:solidFill>
                <a:srgbClr val="000080"/>
              </a:solidFill>
              <a:prstDash val="solid"/>
            </a:ln>
          </c:spPr>
          <c:marker>
            <c:symbol val="none"/>
          </c:marker>
          <c:errBars>
            <c:errDir val="y"/>
            <c:errBarType val="minus"/>
            <c:errValType val="percentage"/>
            <c:noEndCap val="0"/>
            <c:val val="100"/>
            <c:spPr>
              <a:ln w="38100">
                <a:pattFill prst="pct50">
                  <a:fgClr>
                    <a:srgbClr val="000080"/>
                  </a:fgClr>
                  <a:bgClr>
                    <a:srgbClr val="FFFFFF"/>
                  </a:bgClr>
                </a:pattFill>
                <a:prstDash val="solid"/>
              </a:ln>
            </c:spPr>
          </c:errBars>
          <c:xVal>
            <c:numRef>
              <c:f>Calcs!$B$19:$B$29</c:f>
              <c:numCache>
                <c:formatCode>0.0</c:formatCode>
                <c:ptCount val="11"/>
                <c:pt idx="0" formatCode="General">
                  <c:v>4.4000000000000004</c:v>
                </c:pt>
                <c:pt idx="1">
                  <c:v>6.7600000000000007</c:v>
                </c:pt>
                <c:pt idx="2">
                  <c:v>9.120000000000001</c:v>
                </c:pt>
                <c:pt idx="3">
                  <c:v>11.48</c:v>
                </c:pt>
                <c:pt idx="4">
                  <c:v>13.84</c:v>
                </c:pt>
                <c:pt idx="5">
                  <c:v>16.2</c:v>
                </c:pt>
                <c:pt idx="6">
                  <c:v>18.559999999999999</c:v>
                </c:pt>
                <c:pt idx="7">
                  <c:v>20.919999999999998</c:v>
                </c:pt>
                <c:pt idx="8">
                  <c:v>23.279999999999998</c:v>
                </c:pt>
                <c:pt idx="9">
                  <c:v>25.639999999999997</c:v>
                </c:pt>
                <c:pt idx="10">
                  <c:v>27.999999999999996</c:v>
                </c:pt>
              </c:numCache>
            </c:numRef>
          </c:xVal>
          <c:yVal>
            <c:numRef>
              <c:f>Calcs!$C$19:$C$29</c:f>
              <c:numCache>
                <c:formatCode>General</c:formatCode>
                <c:ptCount val="11"/>
                <c:pt idx="0">
                  <c:v>2</c:v>
                </c:pt>
                <c:pt idx="1">
                  <c:v>0</c:v>
                </c:pt>
                <c:pt idx="2">
                  <c:v>0</c:v>
                </c:pt>
                <c:pt idx="3">
                  <c:v>2</c:v>
                </c:pt>
                <c:pt idx="4">
                  <c:v>0</c:v>
                </c:pt>
                <c:pt idx="5">
                  <c:v>0</c:v>
                </c:pt>
                <c:pt idx="6">
                  <c:v>1</c:v>
                </c:pt>
                <c:pt idx="7">
                  <c:v>1</c:v>
                </c:pt>
                <c:pt idx="8">
                  <c:v>1</c:v>
                </c:pt>
                <c:pt idx="9">
                  <c:v>3</c:v>
                </c:pt>
                <c:pt idx="10">
                  <c:v>0</c:v>
                </c:pt>
              </c:numCache>
            </c:numRef>
          </c:yVal>
          <c:smooth val="0"/>
          <c:extLst>
            <c:ext xmlns:c16="http://schemas.microsoft.com/office/drawing/2014/chart" uri="{C3380CC4-5D6E-409C-BE32-E72D297353CC}">
              <c16:uniqueId val="{00000000-10DC-4C86-9FFE-EED7AA3435D9}"/>
            </c:ext>
          </c:extLst>
        </c:ser>
        <c:ser>
          <c:idx val="3"/>
          <c:order val="1"/>
          <c:tx>
            <c:v>Normal Curve</c:v>
          </c:tx>
          <c:spPr>
            <a:ln w="38100">
              <a:solidFill>
                <a:srgbClr val="FF0000"/>
              </a:solidFill>
              <a:prstDash val="lgDash"/>
            </a:ln>
          </c:spPr>
          <c:marker>
            <c:symbol val="none"/>
          </c:marker>
          <c:xVal>
            <c:numRef>
              <c:f>Calcs!$B$19:$B$29</c:f>
              <c:numCache>
                <c:formatCode>0.0</c:formatCode>
                <c:ptCount val="11"/>
                <c:pt idx="0" formatCode="General">
                  <c:v>4.4000000000000004</c:v>
                </c:pt>
                <c:pt idx="1">
                  <c:v>6.7600000000000007</c:v>
                </c:pt>
                <c:pt idx="2">
                  <c:v>9.120000000000001</c:v>
                </c:pt>
                <c:pt idx="3">
                  <c:v>11.48</c:v>
                </c:pt>
                <c:pt idx="4">
                  <c:v>13.84</c:v>
                </c:pt>
                <c:pt idx="5">
                  <c:v>16.2</c:v>
                </c:pt>
                <c:pt idx="6">
                  <c:v>18.559999999999999</c:v>
                </c:pt>
                <c:pt idx="7">
                  <c:v>20.919999999999998</c:v>
                </c:pt>
                <c:pt idx="8">
                  <c:v>23.279999999999998</c:v>
                </c:pt>
                <c:pt idx="9">
                  <c:v>25.639999999999997</c:v>
                </c:pt>
                <c:pt idx="10">
                  <c:v>27.999999999999996</c:v>
                </c:pt>
              </c:numCache>
            </c:numRef>
          </c:xVal>
          <c:yVal>
            <c:numRef>
              <c:f>Calcs!$G$19:$G$29</c:f>
              <c:numCache>
                <c:formatCode>General</c:formatCode>
                <c:ptCount val="11"/>
                <c:pt idx="0">
                  <c:v>0.47804690435518277</c:v>
                </c:pt>
                <c:pt idx="1">
                  <c:v>0.67179279254737534</c:v>
                </c:pt>
                <c:pt idx="2">
                  <c:v>0.87428875092615055</c:v>
                </c:pt>
                <c:pt idx="3">
                  <c:v>1.0537306157390312</c:v>
                </c:pt>
                <c:pt idx="4">
                  <c:v>1.1761420420595678</c:v>
                </c:pt>
                <c:pt idx="5">
                  <c:v>1.215753704219265</c:v>
                </c:pt>
                <c:pt idx="6">
                  <c:v>1.1638235338443237</c:v>
                </c:pt>
                <c:pt idx="7">
                  <c:v>1.0317733397665483</c:v>
                </c:pt>
                <c:pt idx="8">
                  <c:v>0.84710433017534137</c:v>
                </c:pt>
                <c:pt idx="9">
                  <c:v>0.64408710837272065</c:v>
                </c:pt>
              </c:numCache>
            </c:numRef>
          </c:yVal>
          <c:smooth val="0"/>
          <c:extLst>
            <c:ext xmlns:c16="http://schemas.microsoft.com/office/drawing/2014/chart" uri="{C3380CC4-5D6E-409C-BE32-E72D297353CC}">
              <c16:uniqueId val="{00000001-10DC-4C86-9FFE-EED7AA3435D9}"/>
            </c:ext>
          </c:extLst>
        </c:ser>
        <c:ser>
          <c:idx val="0"/>
          <c:order val="2"/>
          <c:tx>
            <c:strRef>
              <c:f>Calcs!$K$15</c:f>
              <c:strCache>
                <c:ptCount val="1"/>
                <c:pt idx="0">
                  <c:v>GSAC</c:v>
                </c:pt>
              </c:strCache>
            </c:strRef>
          </c:tx>
          <c:spPr>
            <a:ln w="38100">
              <a:solidFill>
                <a:srgbClr val="339966"/>
              </a:solidFill>
              <a:prstDash val="solid"/>
            </a:ln>
          </c:spPr>
          <c:marker>
            <c:symbol val="none"/>
          </c:marker>
          <c:xVal>
            <c:numRef>
              <c:f>Calcs!$K$16:$K$17</c:f>
              <c:numCache>
                <c:formatCode>0.00E+00</c:formatCode>
                <c:ptCount val="2"/>
                <c:pt idx="0">
                  <c:v>170</c:v>
                </c:pt>
                <c:pt idx="1">
                  <c:v>170</c:v>
                </c:pt>
              </c:numCache>
            </c:numRef>
          </c:xVal>
          <c:yVal>
            <c:numRef>
              <c:f>Calcs!$J$16:$J$17</c:f>
              <c:numCache>
                <c:formatCode>General</c:formatCode>
                <c:ptCount val="2"/>
                <c:pt idx="0">
                  <c:v>0</c:v>
                </c:pt>
                <c:pt idx="1">
                  <c:v>3</c:v>
                </c:pt>
              </c:numCache>
            </c:numRef>
          </c:yVal>
          <c:smooth val="0"/>
          <c:extLst>
            <c:ext xmlns:c16="http://schemas.microsoft.com/office/drawing/2014/chart" uri="{C3380CC4-5D6E-409C-BE32-E72D297353CC}">
              <c16:uniqueId val="{00000002-10DC-4C86-9FFE-EED7AA3435D9}"/>
            </c:ext>
          </c:extLst>
        </c:ser>
        <c:dLbls>
          <c:showLegendKey val="0"/>
          <c:showVal val="0"/>
          <c:showCatName val="0"/>
          <c:showSerName val="0"/>
          <c:showPercent val="0"/>
          <c:showBubbleSize val="0"/>
        </c:dLbls>
        <c:axId val="959764208"/>
        <c:axId val="959764768"/>
      </c:scatterChart>
      <c:valAx>
        <c:axId val="959764208"/>
        <c:scaling>
          <c:orientation val="minMax"/>
        </c:scaling>
        <c:delete val="0"/>
        <c:axPos val="b"/>
        <c:title>
          <c:tx>
            <c:rich>
              <a:bodyPr/>
              <a:lstStyle/>
              <a:p>
                <a:pPr>
                  <a:defRPr/>
                </a:pPr>
                <a:r>
                  <a:rPr lang="en-GB"/>
                  <a:t>Concentration</a:t>
                </a:r>
              </a:p>
            </c:rich>
          </c:tx>
          <c:layout>
            <c:manualLayout>
              <c:xMode val="edge"/>
              <c:yMode val="edge"/>
              <c:x val="0.43921736832631864"/>
              <c:y val="0.8723434464464430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959764768"/>
        <c:crosses val="autoZero"/>
        <c:crossBetween val="midCat"/>
      </c:valAx>
      <c:valAx>
        <c:axId val="959764768"/>
        <c:scaling>
          <c:orientation val="minMax"/>
        </c:scaling>
        <c:delete val="0"/>
        <c:axPos val="l"/>
        <c:majorGridlines>
          <c:spPr>
            <a:ln w="3175">
              <a:solidFill>
                <a:srgbClr val="000000"/>
              </a:solidFill>
              <a:prstDash val="solid"/>
            </a:ln>
          </c:spPr>
        </c:majorGridlines>
        <c:title>
          <c:tx>
            <c:rich>
              <a:bodyPr/>
              <a:lstStyle/>
              <a:p>
                <a:pPr>
                  <a:defRPr/>
                </a:pPr>
                <a:r>
                  <a:rPr lang="en-GB"/>
                  <a:t>Frequency</a:t>
                </a:r>
              </a:p>
            </c:rich>
          </c:tx>
          <c:layout>
            <c:manualLayout>
              <c:xMode val="edge"/>
              <c:yMode val="edge"/>
              <c:x val="6.274533833233123E-2"/>
              <c:y val="0.39007227280125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959764208"/>
        <c:crosses val="autoZero"/>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Century Gothic" panose="020B0502020202020204" pitchFamily="34" charset="0"/>
          <a:ea typeface="Arial"/>
          <a:cs typeface="Arial"/>
        </a:defRPr>
      </a:pPr>
      <a:endParaRPr lang="en-US"/>
    </a:p>
  </c:txPr>
  <c:printSettings>
    <c:headerFooter alignWithMargins="0"/>
    <c:pageMargins b="1" l="0.75" r="0.75"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Q-Q Plot</a:t>
            </a:r>
          </a:p>
        </c:rich>
      </c:tx>
      <c:layout>
        <c:manualLayout>
          <c:xMode val="edge"/>
          <c:yMode val="edge"/>
          <c:x val="0.42816212105480272"/>
          <c:y val="3.5335750013371685E-2"/>
        </c:manualLayout>
      </c:layout>
      <c:overlay val="0"/>
      <c:spPr>
        <a:noFill/>
        <a:ln w="25400">
          <a:noFill/>
        </a:ln>
      </c:spPr>
    </c:title>
    <c:autoTitleDeleted val="0"/>
    <c:plotArea>
      <c:layout>
        <c:manualLayout>
          <c:layoutTarget val="inner"/>
          <c:xMode val="edge"/>
          <c:yMode val="edge"/>
          <c:x val="0.1522992779590909"/>
          <c:y val="0.19434662507354425"/>
          <c:w val="0.77873781748893645"/>
          <c:h val="0.63957707524202745"/>
        </c:manualLayout>
      </c:layout>
      <c:scatterChart>
        <c:scatterStyle val="lineMarker"/>
        <c:varyColors val="0"/>
        <c:ser>
          <c:idx val="0"/>
          <c:order val="0"/>
          <c:tx>
            <c:v>q-q Plot</c:v>
          </c:tx>
          <c:spPr>
            <a:ln w="28575">
              <a:noFill/>
            </a:ln>
          </c:spPr>
          <c:marker>
            <c:symbol val="diamond"/>
            <c:size val="5"/>
            <c:spPr>
              <a:solidFill>
                <a:srgbClr val="000080"/>
              </a:solidFill>
              <a:ln>
                <a:solidFill>
                  <a:srgbClr val="000080"/>
                </a:solidFill>
                <a:prstDash val="solid"/>
              </a:ln>
            </c:spPr>
          </c:marker>
          <c:xVal>
            <c:numRef>
              <c:f>Data!$F$2:$F$201</c:f>
              <c:numCache>
                <c:formatCode>0.000</c:formatCode>
                <c:ptCount val="200"/>
                <c:pt idx="0">
                  <c:v>-1.3829941271006392</c:v>
                </c:pt>
                <c:pt idx="1">
                  <c:v>-0.96742156610170071</c:v>
                </c:pt>
                <c:pt idx="2">
                  <c:v>-0.67448975019608193</c:v>
                </c:pt>
                <c:pt idx="3">
                  <c:v>-0.43072729929545767</c:v>
                </c:pt>
                <c:pt idx="4">
                  <c:v>-0.21042839424792467</c:v>
                </c:pt>
                <c:pt idx="5">
                  <c:v>0</c:v>
                </c:pt>
                <c:pt idx="6">
                  <c:v>0.21042839424792484</c:v>
                </c:pt>
                <c:pt idx="7">
                  <c:v>0.4307272992954575</c:v>
                </c:pt>
                <c:pt idx="8">
                  <c:v>0.67448975019608193</c:v>
                </c:pt>
                <c:pt idx="9">
                  <c:v>0.96742156610170071</c:v>
                </c:pt>
                <c:pt idx="10">
                  <c:v>1.3829941271006372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numCache>
            </c:numRef>
          </c:xVal>
          <c:yVal>
            <c:numRef>
              <c:f>Data!$D$2:$D$201</c:f>
              <c:numCache>
                <c:formatCode>0.000</c:formatCode>
                <c:ptCount val="200"/>
                <c:pt idx="0">
                  <c:v>-1.5098443729497673</c:v>
                </c:pt>
                <c:pt idx="1">
                  <c:v>-1.5098443729497673</c:v>
                </c:pt>
                <c:pt idx="2">
                  <c:v>-0.89734013087369158</c:v>
                </c:pt>
                <c:pt idx="3">
                  <c:v>-0.73243514262244036</c:v>
                </c:pt>
                <c:pt idx="4">
                  <c:v>9.2089798633815528E-2</c:v>
                </c:pt>
                <c:pt idx="5">
                  <c:v>0.20987907595613781</c:v>
                </c:pt>
                <c:pt idx="6">
                  <c:v>0.56324690792310461</c:v>
                </c:pt>
                <c:pt idx="7">
                  <c:v>0.79882546256774922</c:v>
                </c:pt>
                <c:pt idx="8">
                  <c:v>0.79882546256774922</c:v>
                </c:pt>
                <c:pt idx="9">
                  <c:v>0.91661473989007147</c:v>
                </c:pt>
                <c:pt idx="10">
                  <c:v>1.2699825718570383</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numCache>
            </c:numRef>
          </c:yVal>
          <c:smooth val="0"/>
          <c:extLst>
            <c:ext xmlns:c16="http://schemas.microsoft.com/office/drawing/2014/chart" uri="{C3380CC4-5D6E-409C-BE32-E72D297353CC}">
              <c16:uniqueId val="{00000000-FE26-46B2-B9BE-4AFF0DE2B753}"/>
            </c:ext>
          </c:extLst>
        </c:ser>
        <c:ser>
          <c:idx val="1"/>
          <c:order val="1"/>
          <c:spPr>
            <a:ln w="25400">
              <a:solidFill>
                <a:srgbClr val="FF00FF"/>
              </a:solidFill>
              <a:prstDash val="sysDash"/>
            </a:ln>
          </c:spPr>
          <c:marker>
            <c:symbol val="none"/>
          </c:marker>
          <c:xVal>
            <c:numRef>
              <c:f>Calcs!$E$4:$E$6</c:f>
              <c:numCache>
                <c:formatCode>General</c:formatCode>
                <c:ptCount val="3"/>
                <c:pt idx="0">
                  <c:v>-2</c:v>
                </c:pt>
                <c:pt idx="1">
                  <c:v>0</c:v>
                </c:pt>
                <c:pt idx="2">
                  <c:v>2</c:v>
                </c:pt>
              </c:numCache>
            </c:numRef>
          </c:xVal>
          <c:yVal>
            <c:numRef>
              <c:f>Calcs!$F$4:$F$6</c:f>
              <c:numCache>
                <c:formatCode>General</c:formatCode>
                <c:ptCount val="3"/>
                <c:pt idx="0">
                  <c:v>-2</c:v>
                </c:pt>
                <c:pt idx="1">
                  <c:v>0</c:v>
                </c:pt>
                <c:pt idx="2">
                  <c:v>2</c:v>
                </c:pt>
              </c:numCache>
            </c:numRef>
          </c:yVal>
          <c:smooth val="0"/>
          <c:extLst>
            <c:ext xmlns:c16="http://schemas.microsoft.com/office/drawing/2014/chart" uri="{C3380CC4-5D6E-409C-BE32-E72D297353CC}">
              <c16:uniqueId val="{00000001-FE26-46B2-B9BE-4AFF0DE2B753}"/>
            </c:ext>
          </c:extLst>
        </c:ser>
        <c:dLbls>
          <c:showLegendKey val="0"/>
          <c:showVal val="0"/>
          <c:showCatName val="0"/>
          <c:showSerName val="0"/>
          <c:showPercent val="0"/>
          <c:showBubbleSize val="0"/>
        </c:dLbls>
        <c:axId val="959777472"/>
        <c:axId val="959778032"/>
      </c:scatterChart>
      <c:valAx>
        <c:axId val="959777472"/>
        <c:scaling>
          <c:orientation val="minMax"/>
        </c:scaling>
        <c:delete val="0"/>
        <c:axPos val="b"/>
        <c:majorGridlines>
          <c:spPr>
            <a:ln w="3175">
              <a:solidFill>
                <a:srgbClr val="969696"/>
              </a:solidFill>
              <a:prstDash val="sysDash"/>
            </a:ln>
          </c:spPr>
        </c:majorGridlines>
        <c:title>
          <c:tx>
            <c:rich>
              <a:bodyPr/>
              <a:lstStyle/>
              <a:p>
                <a:pPr>
                  <a:defRPr/>
                </a:pPr>
                <a:r>
                  <a:rPr lang="en-GB"/>
                  <a:t>Experimental (yi)</a:t>
                </a:r>
              </a:p>
            </c:rich>
          </c:tx>
          <c:layout>
            <c:manualLayout>
              <c:xMode val="edge"/>
              <c:yMode val="edge"/>
              <c:x val="0.44827712003053172"/>
              <c:y val="0.90106162534097789"/>
            </c:manualLayout>
          </c:layout>
          <c:overlay val="0"/>
          <c:spPr>
            <a:noFill/>
            <a:ln w="25400">
              <a:noFill/>
            </a:ln>
          </c:spPr>
        </c:title>
        <c:numFmt formatCode="0.000" sourceLinked="1"/>
        <c:majorTickMark val="out"/>
        <c:minorTickMark val="none"/>
        <c:tickLblPos val="nextTo"/>
        <c:spPr>
          <a:ln w="3175">
            <a:solidFill>
              <a:srgbClr val="000000"/>
            </a:solidFill>
            <a:prstDash val="solid"/>
          </a:ln>
        </c:spPr>
        <c:txPr>
          <a:bodyPr rot="0" vert="horz"/>
          <a:lstStyle/>
          <a:p>
            <a:pPr>
              <a:defRPr/>
            </a:pPr>
            <a:endParaRPr lang="en-US"/>
          </a:p>
        </c:txPr>
        <c:crossAx val="959778032"/>
        <c:crosses val="autoZero"/>
        <c:crossBetween val="midCat"/>
        <c:majorUnit val="1"/>
      </c:valAx>
      <c:valAx>
        <c:axId val="959778032"/>
        <c:scaling>
          <c:orientation val="minMax"/>
        </c:scaling>
        <c:delete val="0"/>
        <c:axPos val="l"/>
        <c:majorGridlines>
          <c:spPr>
            <a:ln w="3175">
              <a:solidFill>
                <a:srgbClr val="969696"/>
              </a:solidFill>
              <a:prstDash val="sysDash"/>
            </a:ln>
          </c:spPr>
        </c:majorGridlines>
        <c:title>
          <c:tx>
            <c:rich>
              <a:bodyPr/>
              <a:lstStyle/>
              <a:p>
                <a:pPr>
                  <a:defRPr/>
                </a:pPr>
                <a:r>
                  <a:rPr lang="en-GB"/>
                  <a:t>Theoretical (zi)</a:t>
                </a:r>
              </a:p>
            </c:rich>
          </c:tx>
          <c:layout>
            <c:manualLayout>
              <c:xMode val="edge"/>
              <c:yMode val="edge"/>
              <c:x val="4.5977140515951968E-2"/>
              <c:y val="0.40636112515377437"/>
            </c:manualLayout>
          </c:layout>
          <c:overlay val="0"/>
          <c:spPr>
            <a:noFill/>
            <a:ln w="25400">
              <a:noFill/>
            </a:ln>
          </c:spPr>
        </c:title>
        <c:numFmt formatCode="0.000" sourceLinked="1"/>
        <c:majorTickMark val="out"/>
        <c:minorTickMark val="none"/>
        <c:tickLblPos val="nextTo"/>
        <c:spPr>
          <a:ln w="3175">
            <a:solidFill>
              <a:srgbClr val="000000"/>
            </a:solidFill>
            <a:prstDash val="solid"/>
          </a:ln>
        </c:spPr>
        <c:txPr>
          <a:bodyPr rot="0" vert="horz"/>
          <a:lstStyle/>
          <a:p>
            <a:pPr>
              <a:defRPr/>
            </a:pPr>
            <a:endParaRPr lang="en-US"/>
          </a:p>
        </c:txPr>
        <c:crossAx val="959777472"/>
        <c:crosses val="autoZero"/>
        <c:crossBetween val="midCat"/>
        <c:majorUnit val="1"/>
      </c:valAx>
      <c:spPr>
        <a:solidFill>
          <a:srgbClr val="FFFFFF"/>
        </a:soli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Century Gothic" panose="020B0502020202020204" pitchFamily="34" charset="0"/>
          <a:ea typeface="Arial"/>
          <a:cs typeface="Arial"/>
        </a:defRPr>
      </a:pPr>
      <a:endParaRPr lang="en-US"/>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101267672303567E-2"/>
          <c:y val="7.9125199432666118E-2"/>
          <c:w val="0.74686551544934876"/>
          <c:h val="0.7581436933013096"/>
        </c:manualLayout>
      </c:layout>
      <c:barChart>
        <c:barDir val="col"/>
        <c:grouping val="stacked"/>
        <c:varyColors val="0"/>
        <c:ser>
          <c:idx val="206"/>
          <c:order val="0"/>
          <c:tx>
            <c:strRef>
              <c:f>'Coal Tar screening'!$S$8</c:f>
              <c:strCache>
                <c:ptCount val="1"/>
                <c:pt idx="0">
                  <c:v>LB</c:v>
                </c:pt>
              </c:strCache>
            </c:strRef>
          </c:tx>
          <c:spPr>
            <a:solidFill>
              <a:srgbClr val="C00000"/>
            </a:solidFill>
            <a:ln>
              <a:noFill/>
            </a:ln>
            <a:effectLst/>
          </c:spPr>
          <c:invertIfNegative val="0"/>
          <c:cat>
            <c:strRef>
              <c:f>'Coal Tar screening'!$T$1:$Z$1</c:f>
              <c:strCache>
                <c:ptCount val="7"/>
                <c:pt idx="0">
                  <c:v>Benzo(a)anthracene</c:v>
                </c:pt>
                <c:pt idx="1">
                  <c:v>Chrysene</c:v>
                </c:pt>
                <c:pt idx="2">
                  <c:v>Benzo(b)fluoranthene</c:v>
                </c:pt>
                <c:pt idx="3">
                  <c:v>Benzo(k)fluoranthene</c:v>
                </c:pt>
                <c:pt idx="4">
                  <c:v>Indeno(1,2,3-c,d)pyrene</c:v>
                </c:pt>
                <c:pt idx="5">
                  <c:v>Dibenzo(a,h)anthracene</c:v>
                </c:pt>
                <c:pt idx="6">
                  <c:v>Benzo(g,hi)perylene</c:v>
                </c:pt>
              </c:strCache>
            </c:strRef>
          </c:cat>
          <c:val>
            <c:numRef>
              <c:f>'Coal Tar screening'!$T$8:$Z$8</c:f>
              <c:numCache>
                <c:formatCode>General</c:formatCode>
                <c:ptCount val="7"/>
                <c:pt idx="0">
                  <c:v>0.12</c:v>
                </c:pt>
                <c:pt idx="1">
                  <c:v>0.12</c:v>
                </c:pt>
                <c:pt idx="2">
                  <c:v>0.11</c:v>
                </c:pt>
                <c:pt idx="3">
                  <c:v>0.04</c:v>
                </c:pt>
                <c:pt idx="4">
                  <c:v>0.01</c:v>
                </c:pt>
                <c:pt idx="5">
                  <c:v>7.0000000000000007E-2</c:v>
                </c:pt>
                <c:pt idx="6">
                  <c:v>0.08</c:v>
                </c:pt>
              </c:numCache>
            </c:numRef>
          </c:val>
          <c:extLst>
            <c:ext xmlns:c16="http://schemas.microsoft.com/office/drawing/2014/chart" uri="{C3380CC4-5D6E-409C-BE32-E72D297353CC}">
              <c16:uniqueId val="{00000000-5F99-4662-8812-7DDB58648E05}"/>
            </c:ext>
          </c:extLst>
        </c:ser>
        <c:ser>
          <c:idx val="5"/>
          <c:order val="1"/>
          <c:tx>
            <c:strRef>
              <c:f>'Coal Tar screening'!$S$7</c:f>
              <c:strCache>
                <c:ptCount val="1"/>
                <c:pt idx="0">
                  <c:v>L10</c:v>
                </c:pt>
              </c:strCache>
            </c:strRef>
          </c:tx>
          <c:spPr>
            <a:solidFill>
              <a:srgbClr val="FFC000"/>
            </a:solidFill>
            <a:ln>
              <a:noFill/>
            </a:ln>
            <a:effectLst/>
          </c:spPr>
          <c:invertIfNegative val="0"/>
          <c:cat>
            <c:strRef>
              <c:f>'Coal Tar screening'!$T$1:$Z$1</c:f>
              <c:strCache>
                <c:ptCount val="7"/>
                <c:pt idx="0">
                  <c:v>Benzo(a)anthracene</c:v>
                </c:pt>
                <c:pt idx="1">
                  <c:v>Chrysene</c:v>
                </c:pt>
                <c:pt idx="2">
                  <c:v>Benzo(b)fluoranthene</c:v>
                </c:pt>
                <c:pt idx="3">
                  <c:v>Benzo(k)fluoranthene</c:v>
                </c:pt>
                <c:pt idx="4">
                  <c:v>Indeno(1,2,3-c,d)pyrene</c:v>
                </c:pt>
                <c:pt idx="5">
                  <c:v>Dibenzo(a,h)anthracene</c:v>
                </c:pt>
                <c:pt idx="6">
                  <c:v>Benzo(g,hi)perylene</c:v>
                </c:pt>
              </c:strCache>
            </c:strRef>
          </c:cat>
          <c:val>
            <c:numRef>
              <c:f>'Coal Tar screening'!$T$7:$Z$7</c:f>
              <c:numCache>
                <c:formatCode>General</c:formatCode>
                <c:ptCount val="7"/>
                <c:pt idx="0">
                  <c:v>0.12</c:v>
                </c:pt>
                <c:pt idx="1">
                  <c:v>0.12</c:v>
                </c:pt>
                <c:pt idx="2">
                  <c:v>0.11</c:v>
                </c:pt>
                <c:pt idx="3">
                  <c:v>0.04</c:v>
                </c:pt>
                <c:pt idx="4">
                  <c:v>0.01</c:v>
                </c:pt>
                <c:pt idx="5">
                  <c:v>7.0000000000000007E-2</c:v>
                </c:pt>
                <c:pt idx="6">
                  <c:v>0.08</c:v>
                </c:pt>
              </c:numCache>
            </c:numRef>
          </c:val>
          <c:extLst>
            <c:ext xmlns:c16="http://schemas.microsoft.com/office/drawing/2014/chart" uri="{C3380CC4-5D6E-409C-BE32-E72D297353CC}">
              <c16:uniqueId val="{00000001-5F99-4662-8812-7DDB58648E05}"/>
            </c:ext>
          </c:extLst>
        </c:ser>
        <c:ser>
          <c:idx val="4"/>
          <c:order val="2"/>
          <c:tx>
            <c:strRef>
              <c:f>'Coal Tar screening'!$S$6</c:f>
              <c:strCache>
                <c:ptCount val="1"/>
                <c:pt idx="0">
                  <c:v>L2.5</c:v>
                </c:pt>
              </c:strCache>
            </c:strRef>
          </c:tx>
          <c:spPr>
            <a:solidFill>
              <a:srgbClr val="FFFF00"/>
            </a:solidFill>
            <a:ln>
              <a:noFill/>
            </a:ln>
            <a:effectLst/>
          </c:spPr>
          <c:invertIfNegative val="0"/>
          <c:cat>
            <c:strRef>
              <c:f>'Coal Tar screening'!$T$1:$Z$1</c:f>
              <c:strCache>
                <c:ptCount val="7"/>
                <c:pt idx="0">
                  <c:v>Benzo(a)anthracene</c:v>
                </c:pt>
                <c:pt idx="1">
                  <c:v>Chrysene</c:v>
                </c:pt>
                <c:pt idx="2">
                  <c:v>Benzo(b)fluoranthene</c:v>
                </c:pt>
                <c:pt idx="3">
                  <c:v>Benzo(k)fluoranthene</c:v>
                </c:pt>
                <c:pt idx="4">
                  <c:v>Indeno(1,2,3-c,d)pyrene</c:v>
                </c:pt>
                <c:pt idx="5">
                  <c:v>Dibenzo(a,h)anthracene</c:v>
                </c:pt>
                <c:pt idx="6">
                  <c:v>Benzo(g,hi)perylene</c:v>
                </c:pt>
              </c:strCache>
            </c:strRef>
          </c:cat>
          <c:val>
            <c:numRef>
              <c:f>'Coal Tar screening'!$T$6:$Z$6</c:f>
              <c:numCache>
                <c:formatCode>General</c:formatCode>
                <c:ptCount val="7"/>
                <c:pt idx="0">
                  <c:v>0.24860000000000002</c:v>
                </c:pt>
                <c:pt idx="1">
                  <c:v>0.23220000000000002</c:v>
                </c:pt>
                <c:pt idx="2">
                  <c:v>0.217</c:v>
                </c:pt>
                <c:pt idx="3">
                  <c:v>7.4399999999999994E-2</c:v>
                </c:pt>
                <c:pt idx="4">
                  <c:v>2.7600000000000003E-2</c:v>
                </c:pt>
                <c:pt idx="5">
                  <c:v>0.1454</c:v>
                </c:pt>
                <c:pt idx="6">
                  <c:v>0.16439999999999999</c:v>
                </c:pt>
              </c:numCache>
            </c:numRef>
          </c:val>
          <c:extLst>
            <c:ext xmlns:c16="http://schemas.microsoft.com/office/drawing/2014/chart" uri="{C3380CC4-5D6E-409C-BE32-E72D297353CC}">
              <c16:uniqueId val="{00000002-5F99-4662-8812-7DDB58648E05}"/>
            </c:ext>
          </c:extLst>
        </c:ser>
        <c:ser>
          <c:idx val="3"/>
          <c:order val="3"/>
          <c:tx>
            <c:strRef>
              <c:f>'Coal Tar screening'!$S$5</c:f>
              <c:strCache>
                <c:ptCount val="1"/>
                <c:pt idx="0">
                  <c:v>Within ±2.5x of Culp standard</c:v>
                </c:pt>
              </c:strCache>
            </c:strRef>
          </c:tx>
          <c:spPr>
            <a:solidFill>
              <a:srgbClr val="92D050"/>
            </a:solidFill>
            <a:ln>
              <a:noFill/>
            </a:ln>
            <a:effectLst/>
          </c:spPr>
          <c:invertIfNegative val="0"/>
          <c:cat>
            <c:strRef>
              <c:f>'Coal Tar screening'!$T$1:$Z$1</c:f>
              <c:strCache>
                <c:ptCount val="7"/>
                <c:pt idx="0">
                  <c:v>Benzo(a)anthracene</c:v>
                </c:pt>
                <c:pt idx="1">
                  <c:v>Chrysene</c:v>
                </c:pt>
                <c:pt idx="2">
                  <c:v>Benzo(b)fluoranthene</c:v>
                </c:pt>
                <c:pt idx="3">
                  <c:v>Benzo(k)fluoranthene</c:v>
                </c:pt>
                <c:pt idx="4">
                  <c:v>Indeno(1,2,3-c,d)pyrene</c:v>
                </c:pt>
                <c:pt idx="5">
                  <c:v>Dibenzo(a,h)anthracene</c:v>
                </c:pt>
                <c:pt idx="6">
                  <c:v>Benzo(g,hi)perylene</c:v>
                </c:pt>
              </c:strCache>
            </c:strRef>
          </c:cat>
          <c:val>
            <c:numRef>
              <c:f>'Coal Tar screening'!$T$5:$Z$5</c:f>
              <c:numCache>
                <c:formatCode>General</c:formatCode>
                <c:ptCount val="7"/>
                <c:pt idx="0">
                  <c:v>2.6103000000000005</c:v>
                </c:pt>
                <c:pt idx="1">
                  <c:v>2.4380999999999999</c:v>
                </c:pt>
                <c:pt idx="2">
                  <c:v>2.2784999999999997</c:v>
                </c:pt>
                <c:pt idx="3">
                  <c:v>0.78119999999999989</c:v>
                </c:pt>
                <c:pt idx="4">
                  <c:v>0.2898</c:v>
                </c:pt>
                <c:pt idx="5">
                  <c:v>1.5266999999999999</c:v>
                </c:pt>
                <c:pt idx="6">
                  <c:v>1.7261999999999997</c:v>
                </c:pt>
              </c:numCache>
            </c:numRef>
          </c:val>
          <c:extLst>
            <c:ext xmlns:c16="http://schemas.microsoft.com/office/drawing/2014/chart" uri="{C3380CC4-5D6E-409C-BE32-E72D297353CC}">
              <c16:uniqueId val="{00000003-5F99-4662-8812-7DDB58648E05}"/>
            </c:ext>
          </c:extLst>
        </c:ser>
        <c:ser>
          <c:idx val="2"/>
          <c:order val="4"/>
          <c:tx>
            <c:strRef>
              <c:f>'Coal Tar screening'!$S$4</c:f>
              <c:strCache>
                <c:ptCount val="1"/>
                <c:pt idx="0">
                  <c:v>Between ±2.5x and 5x Culp standard</c:v>
                </c:pt>
              </c:strCache>
            </c:strRef>
          </c:tx>
          <c:spPr>
            <a:solidFill>
              <a:srgbClr val="FFFF00"/>
            </a:solidFill>
            <a:ln>
              <a:noFill/>
            </a:ln>
            <a:effectLst/>
          </c:spPr>
          <c:invertIfNegative val="0"/>
          <c:cat>
            <c:strRef>
              <c:f>'Coal Tar screening'!$T$1:$Z$1</c:f>
              <c:strCache>
                <c:ptCount val="7"/>
                <c:pt idx="0">
                  <c:v>Benzo(a)anthracene</c:v>
                </c:pt>
                <c:pt idx="1">
                  <c:v>Chrysene</c:v>
                </c:pt>
                <c:pt idx="2">
                  <c:v>Benzo(b)fluoranthene</c:v>
                </c:pt>
                <c:pt idx="3">
                  <c:v>Benzo(k)fluoranthene</c:v>
                </c:pt>
                <c:pt idx="4">
                  <c:v>Indeno(1,2,3-c,d)pyrene</c:v>
                </c:pt>
                <c:pt idx="5">
                  <c:v>Dibenzo(a,h)anthracene</c:v>
                </c:pt>
                <c:pt idx="6">
                  <c:v>Benzo(g,hi)perylene</c:v>
                </c:pt>
              </c:strCache>
            </c:strRef>
          </c:cat>
          <c:val>
            <c:numRef>
              <c:f>'Coal Tar screening'!$T$4:$Z$4</c:f>
              <c:numCache>
                <c:formatCode>General</c:formatCode>
                <c:ptCount val="7"/>
                <c:pt idx="0">
                  <c:v>3.1075000000000004</c:v>
                </c:pt>
                <c:pt idx="1">
                  <c:v>2.9024999999999999</c:v>
                </c:pt>
                <c:pt idx="2">
                  <c:v>2.7124999999999999</c:v>
                </c:pt>
                <c:pt idx="3">
                  <c:v>0.92999999999999994</c:v>
                </c:pt>
                <c:pt idx="4">
                  <c:v>0.34500000000000003</c:v>
                </c:pt>
                <c:pt idx="5">
                  <c:v>1.8174999999999999</c:v>
                </c:pt>
                <c:pt idx="6">
                  <c:v>2.0549999999999997</c:v>
                </c:pt>
              </c:numCache>
            </c:numRef>
          </c:val>
          <c:extLst>
            <c:ext xmlns:c16="http://schemas.microsoft.com/office/drawing/2014/chart" uri="{C3380CC4-5D6E-409C-BE32-E72D297353CC}">
              <c16:uniqueId val="{00000004-5F99-4662-8812-7DDB58648E05}"/>
            </c:ext>
          </c:extLst>
        </c:ser>
        <c:ser>
          <c:idx val="1"/>
          <c:order val="5"/>
          <c:tx>
            <c:strRef>
              <c:f>'Coal Tar screening'!$S$3</c:f>
              <c:strCache>
                <c:ptCount val="1"/>
                <c:pt idx="0">
                  <c:v>Between ±5x and 10x Culp Standard</c:v>
                </c:pt>
              </c:strCache>
            </c:strRef>
          </c:tx>
          <c:spPr>
            <a:solidFill>
              <a:srgbClr val="FFC000"/>
            </a:solidFill>
            <a:ln>
              <a:noFill/>
            </a:ln>
            <a:effectLst/>
          </c:spPr>
          <c:invertIfNegative val="0"/>
          <c:cat>
            <c:strRef>
              <c:f>'Coal Tar screening'!$T$1:$Z$1</c:f>
              <c:strCache>
                <c:ptCount val="7"/>
                <c:pt idx="0">
                  <c:v>Benzo(a)anthracene</c:v>
                </c:pt>
                <c:pt idx="1">
                  <c:v>Chrysene</c:v>
                </c:pt>
                <c:pt idx="2">
                  <c:v>Benzo(b)fluoranthene</c:v>
                </c:pt>
                <c:pt idx="3">
                  <c:v>Benzo(k)fluoranthene</c:v>
                </c:pt>
                <c:pt idx="4">
                  <c:v>Indeno(1,2,3-c,d)pyrene</c:v>
                </c:pt>
                <c:pt idx="5">
                  <c:v>Dibenzo(a,h)anthracene</c:v>
                </c:pt>
                <c:pt idx="6">
                  <c:v>Benzo(g,hi)perylene</c:v>
                </c:pt>
              </c:strCache>
            </c:strRef>
          </c:cat>
          <c:val>
            <c:numRef>
              <c:f>'Coal Tar screening'!$T$3:$Z$3</c:f>
              <c:numCache>
                <c:formatCode>General</c:formatCode>
                <c:ptCount val="7"/>
                <c:pt idx="0">
                  <c:v>6.2150000000000007</c:v>
                </c:pt>
                <c:pt idx="1">
                  <c:v>5.8049999999999997</c:v>
                </c:pt>
                <c:pt idx="2">
                  <c:v>5.4249999999999998</c:v>
                </c:pt>
                <c:pt idx="3">
                  <c:v>1.8599999999999999</c:v>
                </c:pt>
                <c:pt idx="4">
                  <c:v>0.69000000000000006</c:v>
                </c:pt>
                <c:pt idx="5">
                  <c:v>3.6349999999999998</c:v>
                </c:pt>
                <c:pt idx="6">
                  <c:v>4.1099999999999994</c:v>
                </c:pt>
              </c:numCache>
            </c:numRef>
          </c:val>
          <c:extLst>
            <c:ext xmlns:c16="http://schemas.microsoft.com/office/drawing/2014/chart" uri="{C3380CC4-5D6E-409C-BE32-E72D297353CC}">
              <c16:uniqueId val="{00000005-5F99-4662-8812-7DDB58648E05}"/>
            </c:ext>
          </c:extLst>
        </c:ser>
        <c:ser>
          <c:idx val="205"/>
          <c:order val="6"/>
          <c:tx>
            <c:strRef>
              <c:f>'Coal Tar screening'!$S$2</c:f>
              <c:strCache>
                <c:ptCount val="1"/>
                <c:pt idx="0">
                  <c:v>Greater than ±10x mean of Culp standard</c:v>
                </c:pt>
              </c:strCache>
            </c:strRef>
          </c:tx>
          <c:spPr>
            <a:solidFill>
              <a:srgbClr val="C00000"/>
            </a:solidFill>
            <a:ln>
              <a:noFill/>
            </a:ln>
            <a:effectLst/>
          </c:spPr>
          <c:invertIfNegative val="0"/>
          <c:cat>
            <c:strRef>
              <c:f>'Coal Tar screening'!$T$1:$Z$1</c:f>
              <c:strCache>
                <c:ptCount val="7"/>
                <c:pt idx="0">
                  <c:v>Benzo(a)anthracene</c:v>
                </c:pt>
                <c:pt idx="1">
                  <c:v>Chrysene</c:v>
                </c:pt>
                <c:pt idx="2">
                  <c:v>Benzo(b)fluoranthene</c:v>
                </c:pt>
                <c:pt idx="3">
                  <c:v>Benzo(k)fluoranthene</c:v>
                </c:pt>
                <c:pt idx="4">
                  <c:v>Indeno(1,2,3-c,d)pyrene</c:v>
                </c:pt>
                <c:pt idx="5">
                  <c:v>Dibenzo(a,h)anthracene</c:v>
                </c:pt>
                <c:pt idx="6">
                  <c:v>Benzo(g,hi)perylene</c:v>
                </c:pt>
              </c:strCache>
            </c:strRef>
          </c:cat>
          <c:val>
            <c:numRef>
              <c:f>'Coal Tar screening'!$T$2:$Z$2</c:f>
              <c:numCache>
                <c:formatCode>General</c:formatCode>
                <c:ptCount val="7"/>
                <c:pt idx="0">
                  <c:v>87.57</c:v>
                </c:pt>
                <c:pt idx="1">
                  <c:v>88.39</c:v>
                </c:pt>
                <c:pt idx="2">
                  <c:v>89.15</c:v>
                </c:pt>
                <c:pt idx="3">
                  <c:v>96.28</c:v>
                </c:pt>
                <c:pt idx="4">
                  <c:v>98.62</c:v>
                </c:pt>
                <c:pt idx="5">
                  <c:v>92.73</c:v>
                </c:pt>
                <c:pt idx="6">
                  <c:v>91.78</c:v>
                </c:pt>
              </c:numCache>
            </c:numRef>
          </c:val>
          <c:extLst>
            <c:ext xmlns:c16="http://schemas.microsoft.com/office/drawing/2014/chart" uri="{C3380CC4-5D6E-409C-BE32-E72D297353CC}">
              <c16:uniqueId val="{00000006-5F99-4662-8812-7DDB58648E05}"/>
            </c:ext>
          </c:extLst>
        </c:ser>
        <c:dLbls>
          <c:showLegendKey val="0"/>
          <c:showVal val="0"/>
          <c:showCatName val="0"/>
          <c:showSerName val="0"/>
          <c:showPercent val="0"/>
          <c:showBubbleSize val="0"/>
        </c:dLbls>
        <c:gapWidth val="269"/>
        <c:overlap val="100"/>
        <c:axId val="959841808"/>
        <c:axId val="959842368"/>
      </c:barChart>
      <c:scatterChart>
        <c:scatterStyle val="lineMarker"/>
        <c:varyColors val="0"/>
        <c:ser>
          <c:idx val="0"/>
          <c:order val="7"/>
          <c:tx>
            <c:strRef>
              <c:f>'Coal Tar screening'!$S$10</c:f>
              <c:strCache>
                <c:ptCount val="1"/>
                <c:pt idx="0">
                  <c:v>Culp</c:v>
                </c:pt>
              </c:strCache>
            </c:strRef>
          </c:tx>
          <c:spPr>
            <a:ln w="25400" cap="rnd">
              <a:noFill/>
              <a:round/>
            </a:ln>
            <a:effectLst/>
          </c:spPr>
          <c:marker>
            <c:symbol val="circle"/>
            <c:size val="5"/>
            <c:spPr>
              <a:solidFill>
                <a:schemeClr val="accent1"/>
              </a:solidFill>
              <a:ln w="9525">
                <a:solidFill>
                  <a:schemeClr val="accent1"/>
                </a:solidFill>
              </a:ln>
              <a:effectLst/>
            </c:spPr>
          </c:marker>
          <c:yVal>
            <c:numRef>
              <c:f>'Coal Tar screening'!$T$10:$Z$10</c:f>
              <c:numCache>
                <c:formatCode>General</c:formatCode>
                <c:ptCount val="7"/>
                <c:pt idx="0">
                  <c:v>1.24</c:v>
                </c:pt>
                <c:pt idx="1">
                  <c:v>1.1599999999999999</c:v>
                </c:pt>
                <c:pt idx="2">
                  <c:v>1.08</c:v>
                </c:pt>
                <c:pt idx="3">
                  <c:v>0.37</c:v>
                </c:pt>
                <c:pt idx="4">
                  <c:v>0.14000000000000001</c:v>
                </c:pt>
                <c:pt idx="5">
                  <c:v>0.73</c:v>
                </c:pt>
                <c:pt idx="6">
                  <c:v>0.82</c:v>
                </c:pt>
              </c:numCache>
            </c:numRef>
          </c:yVal>
          <c:smooth val="0"/>
          <c:extLst>
            <c:ext xmlns:c16="http://schemas.microsoft.com/office/drawing/2014/chart" uri="{C3380CC4-5D6E-409C-BE32-E72D297353CC}">
              <c16:uniqueId val="{00000007-5F99-4662-8812-7DDB58648E05}"/>
            </c:ext>
          </c:extLst>
        </c:ser>
        <c:ser>
          <c:idx val="6"/>
          <c:order val="8"/>
          <c:tx>
            <c:strRef>
              <c:f>'Coal Tar screening'!$T$1</c:f>
              <c:strCache>
                <c:ptCount val="1"/>
                <c:pt idx="0">
                  <c:v>Benzo(a)anthracene</c:v>
                </c:pt>
              </c:strCache>
            </c:strRef>
          </c:tx>
          <c:spPr>
            <a:ln w="25400" cap="rnd">
              <a:noFill/>
              <a:round/>
            </a:ln>
            <a:effectLst/>
          </c:spPr>
          <c:marker>
            <c:symbol val="circle"/>
            <c:size val="2"/>
            <c:spPr>
              <a:solidFill>
                <a:schemeClr val="accent1">
                  <a:lumMod val="60000"/>
                </a:schemeClr>
              </a:solidFill>
              <a:ln w="3175">
                <a:solidFill>
                  <a:schemeClr val="accent1">
                    <a:lumMod val="60000"/>
                  </a:schemeClr>
                </a:solidFill>
              </a:ln>
              <a:effectLst/>
            </c:spPr>
          </c:marker>
          <c:xVal>
            <c:numRef>
              <c:f>'Coal Tar screening'!$AC$11:$AC$210</c:f>
              <c:numCache>
                <c:formatCode>General</c:formatCode>
                <c:ptCount val="20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numCache>
            </c:numRef>
          </c:xVal>
          <c:yVal>
            <c:numRef>
              <c:f>'Coal Tar screening'!$T$11:$T$210</c:f>
              <c:numCache>
                <c:formatCode>General</c:formatCode>
                <c:ptCount val="200"/>
                <c:pt idx="0">
                  <c:v>1</c:v>
                </c:pt>
                <c:pt idx="1">
                  <c:v>1</c:v>
                </c:pt>
                <c:pt idx="2">
                  <c:v>1</c:v>
                </c:pt>
                <c:pt idx="3">
                  <c:v>1</c:v>
                </c:pt>
                <c:pt idx="4">
                  <c:v>1</c:v>
                </c:pt>
                <c:pt idx="5">
                  <c:v>1</c:v>
                </c:pt>
                <c:pt idx="6">
                  <c:v>1</c:v>
                </c:pt>
                <c:pt idx="7">
                  <c:v>1</c:v>
                </c:pt>
                <c:pt idx="8">
                  <c:v>1</c:v>
                </c:pt>
                <c:pt idx="9">
                  <c:v>1.0769230769230769</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numCache>
            </c:numRef>
          </c:yVal>
          <c:smooth val="0"/>
          <c:extLst>
            <c:ext xmlns:c16="http://schemas.microsoft.com/office/drawing/2014/chart" uri="{C3380CC4-5D6E-409C-BE32-E72D297353CC}">
              <c16:uniqueId val="{00000008-5F99-4662-8812-7DDB58648E05}"/>
            </c:ext>
          </c:extLst>
        </c:ser>
        <c:ser>
          <c:idx val="7"/>
          <c:order val="9"/>
          <c:tx>
            <c:strRef>
              <c:f>'Coal Tar screening'!$U$1</c:f>
              <c:strCache>
                <c:ptCount val="1"/>
                <c:pt idx="0">
                  <c:v>Chrysene</c:v>
                </c:pt>
              </c:strCache>
            </c:strRef>
          </c:tx>
          <c:spPr>
            <a:ln w="25400" cap="rnd">
              <a:noFill/>
              <a:round/>
            </a:ln>
            <a:effectLst/>
          </c:spPr>
          <c:marker>
            <c:symbol val="circle"/>
            <c:size val="2"/>
            <c:spPr>
              <a:solidFill>
                <a:schemeClr val="accent2">
                  <a:lumMod val="60000"/>
                </a:schemeClr>
              </a:solidFill>
              <a:ln w="9525">
                <a:solidFill>
                  <a:schemeClr val="accent2">
                    <a:lumMod val="60000"/>
                  </a:schemeClr>
                </a:solidFill>
              </a:ln>
              <a:effectLst/>
            </c:spPr>
          </c:marker>
          <c:xVal>
            <c:numRef>
              <c:f>'Coal Tar screening'!$AD$11:$AD$210</c:f>
              <c:numCache>
                <c:formatCode>General</c:formatCode>
                <c:ptCount val="20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numCache>
            </c:numRef>
          </c:xVal>
          <c:yVal>
            <c:numRef>
              <c:f>'Coal Tar screening'!$U$11:$U$210</c:f>
              <c:numCache>
                <c:formatCode>General</c:formatCode>
                <c:ptCount val="200"/>
                <c:pt idx="0">
                  <c:v>1</c:v>
                </c:pt>
                <c:pt idx="1">
                  <c:v>1</c:v>
                </c:pt>
                <c:pt idx="2">
                  <c:v>1</c:v>
                </c:pt>
                <c:pt idx="3">
                  <c:v>1</c:v>
                </c:pt>
                <c:pt idx="4">
                  <c:v>1</c:v>
                </c:pt>
                <c:pt idx="5">
                  <c:v>1</c:v>
                </c:pt>
                <c:pt idx="6">
                  <c:v>1</c:v>
                </c:pt>
                <c:pt idx="7">
                  <c:v>1</c:v>
                </c:pt>
                <c:pt idx="8">
                  <c:v>1</c:v>
                </c:pt>
                <c:pt idx="9">
                  <c:v>0.97674418604651159</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numCache>
            </c:numRef>
          </c:yVal>
          <c:smooth val="0"/>
          <c:extLst>
            <c:ext xmlns:c16="http://schemas.microsoft.com/office/drawing/2014/chart" uri="{C3380CC4-5D6E-409C-BE32-E72D297353CC}">
              <c16:uniqueId val="{00000009-5F99-4662-8812-7DDB58648E05}"/>
            </c:ext>
          </c:extLst>
        </c:ser>
        <c:ser>
          <c:idx val="8"/>
          <c:order val="10"/>
          <c:tx>
            <c:strRef>
              <c:f>'Coal Tar screening'!$V$1</c:f>
              <c:strCache>
                <c:ptCount val="1"/>
                <c:pt idx="0">
                  <c:v>Benzo(b)fluoranthene</c:v>
                </c:pt>
              </c:strCache>
            </c:strRef>
          </c:tx>
          <c:spPr>
            <a:ln w="25400" cap="rnd">
              <a:noFill/>
              <a:round/>
            </a:ln>
            <a:effectLst/>
          </c:spPr>
          <c:marker>
            <c:symbol val="circle"/>
            <c:size val="2"/>
            <c:spPr>
              <a:solidFill>
                <a:schemeClr val="accent3">
                  <a:lumMod val="60000"/>
                </a:schemeClr>
              </a:solidFill>
              <a:ln w="9525">
                <a:solidFill>
                  <a:schemeClr val="accent3">
                    <a:lumMod val="60000"/>
                  </a:schemeClr>
                </a:solidFill>
              </a:ln>
              <a:effectLst/>
            </c:spPr>
          </c:marker>
          <c:xVal>
            <c:numRef>
              <c:f>'Coal Tar screening'!$AE$11:$AE$210</c:f>
              <c:numCache>
                <c:formatCode>General</c:formatCode>
                <c:ptCount val="200"/>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pt idx="49">
                  <c:v>3</c:v>
                </c:pt>
                <c:pt idx="50">
                  <c:v>3</c:v>
                </c:pt>
                <c:pt idx="51">
                  <c:v>3</c:v>
                </c:pt>
                <c:pt idx="52">
                  <c:v>3</c:v>
                </c:pt>
                <c:pt idx="53">
                  <c:v>3</c:v>
                </c:pt>
                <c:pt idx="54">
                  <c:v>3</c:v>
                </c:pt>
                <c:pt idx="55">
                  <c:v>3</c:v>
                </c:pt>
                <c:pt idx="56">
                  <c:v>3</c:v>
                </c:pt>
                <c:pt idx="57">
                  <c:v>3</c:v>
                </c:pt>
                <c:pt idx="58">
                  <c:v>3</c:v>
                </c:pt>
                <c:pt idx="59">
                  <c:v>3</c:v>
                </c:pt>
                <c:pt idx="60">
                  <c:v>3</c:v>
                </c:pt>
                <c:pt idx="61">
                  <c:v>3</c:v>
                </c:pt>
                <c:pt idx="62">
                  <c:v>3</c:v>
                </c:pt>
                <c:pt idx="63">
                  <c:v>3</c:v>
                </c:pt>
                <c:pt idx="64">
                  <c:v>3</c:v>
                </c:pt>
                <c:pt idx="65">
                  <c:v>3</c:v>
                </c:pt>
                <c:pt idx="66">
                  <c:v>3</c:v>
                </c:pt>
                <c:pt idx="67">
                  <c:v>3</c:v>
                </c:pt>
                <c:pt idx="68">
                  <c:v>3</c:v>
                </c:pt>
                <c:pt idx="69">
                  <c:v>3</c:v>
                </c:pt>
                <c:pt idx="70">
                  <c:v>3</c:v>
                </c:pt>
                <c:pt idx="71">
                  <c:v>3</c:v>
                </c:pt>
                <c:pt idx="72">
                  <c:v>3</c:v>
                </c:pt>
                <c:pt idx="73">
                  <c:v>3</c:v>
                </c:pt>
                <c:pt idx="74">
                  <c:v>3</c:v>
                </c:pt>
                <c:pt idx="75">
                  <c:v>3</c:v>
                </c:pt>
                <c:pt idx="76">
                  <c:v>3</c:v>
                </c:pt>
                <c:pt idx="77">
                  <c:v>3</c:v>
                </c:pt>
                <c:pt idx="78">
                  <c:v>3</c:v>
                </c:pt>
                <c:pt idx="79">
                  <c:v>3</c:v>
                </c:pt>
                <c:pt idx="80">
                  <c:v>3</c:v>
                </c:pt>
                <c:pt idx="81">
                  <c:v>3</c:v>
                </c:pt>
                <c:pt idx="82">
                  <c:v>3</c:v>
                </c:pt>
                <c:pt idx="83">
                  <c:v>3</c:v>
                </c:pt>
                <c:pt idx="84">
                  <c:v>3</c:v>
                </c:pt>
                <c:pt idx="85">
                  <c:v>3</c:v>
                </c:pt>
                <c:pt idx="86">
                  <c:v>3</c:v>
                </c:pt>
                <c:pt idx="87">
                  <c:v>3</c:v>
                </c:pt>
                <c:pt idx="88">
                  <c:v>3</c:v>
                </c:pt>
                <c:pt idx="89">
                  <c:v>3</c:v>
                </c:pt>
                <c:pt idx="90">
                  <c:v>3</c:v>
                </c:pt>
                <c:pt idx="91">
                  <c:v>3</c:v>
                </c:pt>
                <c:pt idx="92">
                  <c:v>3</c:v>
                </c:pt>
                <c:pt idx="93">
                  <c:v>3</c:v>
                </c:pt>
                <c:pt idx="94">
                  <c:v>3</c:v>
                </c:pt>
                <c:pt idx="95">
                  <c:v>3</c:v>
                </c:pt>
                <c:pt idx="96">
                  <c:v>3</c:v>
                </c:pt>
                <c:pt idx="97">
                  <c:v>3</c:v>
                </c:pt>
                <c:pt idx="98">
                  <c:v>3</c:v>
                </c:pt>
                <c:pt idx="99">
                  <c:v>3</c:v>
                </c:pt>
                <c:pt idx="100">
                  <c:v>3</c:v>
                </c:pt>
                <c:pt idx="101">
                  <c:v>3</c:v>
                </c:pt>
                <c:pt idx="102">
                  <c:v>3</c:v>
                </c:pt>
                <c:pt idx="103">
                  <c:v>3</c:v>
                </c:pt>
                <c:pt idx="104">
                  <c:v>3</c:v>
                </c:pt>
                <c:pt idx="105">
                  <c:v>3</c:v>
                </c:pt>
                <c:pt idx="106">
                  <c:v>3</c:v>
                </c:pt>
                <c:pt idx="107">
                  <c:v>3</c:v>
                </c:pt>
                <c:pt idx="108">
                  <c:v>3</c:v>
                </c:pt>
                <c:pt idx="109">
                  <c:v>3</c:v>
                </c:pt>
                <c:pt idx="110">
                  <c:v>3</c:v>
                </c:pt>
                <c:pt idx="111">
                  <c:v>3</c:v>
                </c:pt>
                <c:pt idx="112">
                  <c:v>3</c:v>
                </c:pt>
                <c:pt idx="113">
                  <c:v>3</c:v>
                </c:pt>
                <c:pt idx="114">
                  <c:v>3</c:v>
                </c:pt>
                <c:pt idx="115">
                  <c:v>3</c:v>
                </c:pt>
                <c:pt idx="116">
                  <c:v>3</c:v>
                </c:pt>
                <c:pt idx="117">
                  <c:v>3</c:v>
                </c:pt>
                <c:pt idx="118">
                  <c:v>3</c:v>
                </c:pt>
                <c:pt idx="119">
                  <c:v>3</c:v>
                </c:pt>
                <c:pt idx="120">
                  <c:v>3</c:v>
                </c:pt>
                <c:pt idx="121">
                  <c:v>3</c:v>
                </c:pt>
                <c:pt idx="122">
                  <c:v>3</c:v>
                </c:pt>
                <c:pt idx="123">
                  <c:v>3</c:v>
                </c:pt>
                <c:pt idx="124">
                  <c:v>3</c:v>
                </c:pt>
                <c:pt idx="125">
                  <c:v>3</c:v>
                </c:pt>
                <c:pt idx="126">
                  <c:v>3</c:v>
                </c:pt>
                <c:pt idx="127">
                  <c:v>3</c:v>
                </c:pt>
                <c:pt idx="128">
                  <c:v>3</c:v>
                </c:pt>
                <c:pt idx="129">
                  <c:v>3</c:v>
                </c:pt>
                <c:pt idx="130">
                  <c:v>3</c:v>
                </c:pt>
                <c:pt idx="131">
                  <c:v>3</c:v>
                </c:pt>
                <c:pt idx="132">
                  <c:v>3</c:v>
                </c:pt>
                <c:pt idx="133">
                  <c:v>3</c:v>
                </c:pt>
                <c:pt idx="134">
                  <c:v>3</c:v>
                </c:pt>
                <c:pt idx="135">
                  <c:v>3</c:v>
                </c:pt>
                <c:pt idx="136">
                  <c:v>3</c:v>
                </c:pt>
                <c:pt idx="137">
                  <c:v>3</c:v>
                </c:pt>
                <c:pt idx="138">
                  <c:v>3</c:v>
                </c:pt>
                <c:pt idx="139">
                  <c:v>3</c:v>
                </c:pt>
                <c:pt idx="140">
                  <c:v>3</c:v>
                </c:pt>
                <c:pt idx="141">
                  <c:v>3</c:v>
                </c:pt>
                <c:pt idx="142">
                  <c:v>3</c:v>
                </c:pt>
                <c:pt idx="143">
                  <c:v>3</c:v>
                </c:pt>
                <c:pt idx="144">
                  <c:v>3</c:v>
                </c:pt>
                <c:pt idx="145">
                  <c:v>3</c:v>
                </c:pt>
                <c:pt idx="146">
                  <c:v>3</c:v>
                </c:pt>
                <c:pt idx="147">
                  <c:v>3</c:v>
                </c:pt>
                <c:pt idx="148">
                  <c:v>3</c:v>
                </c:pt>
                <c:pt idx="149">
                  <c:v>3</c:v>
                </c:pt>
                <c:pt idx="150">
                  <c:v>3</c:v>
                </c:pt>
                <c:pt idx="151">
                  <c:v>3</c:v>
                </c:pt>
                <c:pt idx="152">
                  <c:v>3</c:v>
                </c:pt>
                <c:pt idx="153">
                  <c:v>3</c:v>
                </c:pt>
                <c:pt idx="154">
                  <c:v>3</c:v>
                </c:pt>
                <c:pt idx="155">
                  <c:v>3</c:v>
                </c:pt>
                <c:pt idx="156">
                  <c:v>3</c:v>
                </c:pt>
                <c:pt idx="157">
                  <c:v>3</c:v>
                </c:pt>
                <c:pt idx="158">
                  <c:v>3</c:v>
                </c:pt>
                <c:pt idx="159">
                  <c:v>3</c:v>
                </c:pt>
                <c:pt idx="160">
                  <c:v>3</c:v>
                </c:pt>
                <c:pt idx="161">
                  <c:v>3</c:v>
                </c:pt>
                <c:pt idx="162">
                  <c:v>3</c:v>
                </c:pt>
                <c:pt idx="163">
                  <c:v>3</c:v>
                </c:pt>
                <c:pt idx="164">
                  <c:v>3</c:v>
                </c:pt>
                <c:pt idx="165">
                  <c:v>3</c:v>
                </c:pt>
                <c:pt idx="166">
                  <c:v>3</c:v>
                </c:pt>
                <c:pt idx="167">
                  <c:v>3</c:v>
                </c:pt>
                <c:pt idx="168">
                  <c:v>3</c:v>
                </c:pt>
                <c:pt idx="169">
                  <c:v>3</c:v>
                </c:pt>
                <c:pt idx="170">
                  <c:v>3</c:v>
                </c:pt>
                <c:pt idx="171">
                  <c:v>3</c:v>
                </c:pt>
                <c:pt idx="172">
                  <c:v>3</c:v>
                </c:pt>
                <c:pt idx="173">
                  <c:v>3</c:v>
                </c:pt>
                <c:pt idx="174">
                  <c:v>3</c:v>
                </c:pt>
                <c:pt idx="175">
                  <c:v>3</c:v>
                </c:pt>
                <c:pt idx="176">
                  <c:v>3</c:v>
                </c:pt>
                <c:pt idx="177">
                  <c:v>3</c:v>
                </c:pt>
                <c:pt idx="178">
                  <c:v>3</c:v>
                </c:pt>
                <c:pt idx="179">
                  <c:v>3</c:v>
                </c:pt>
                <c:pt idx="180">
                  <c:v>3</c:v>
                </c:pt>
                <c:pt idx="181">
                  <c:v>3</c:v>
                </c:pt>
                <c:pt idx="182">
                  <c:v>3</c:v>
                </c:pt>
                <c:pt idx="183">
                  <c:v>3</c:v>
                </c:pt>
                <c:pt idx="184">
                  <c:v>3</c:v>
                </c:pt>
                <c:pt idx="185">
                  <c:v>3</c:v>
                </c:pt>
                <c:pt idx="186">
                  <c:v>3</c:v>
                </c:pt>
                <c:pt idx="187">
                  <c:v>3</c:v>
                </c:pt>
                <c:pt idx="188">
                  <c:v>3</c:v>
                </c:pt>
                <c:pt idx="189">
                  <c:v>3</c:v>
                </c:pt>
                <c:pt idx="190">
                  <c:v>3</c:v>
                </c:pt>
                <c:pt idx="191">
                  <c:v>3</c:v>
                </c:pt>
                <c:pt idx="192">
                  <c:v>3</c:v>
                </c:pt>
                <c:pt idx="193">
                  <c:v>3</c:v>
                </c:pt>
                <c:pt idx="194">
                  <c:v>3</c:v>
                </c:pt>
                <c:pt idx="195">
                  <c:v>3</c:v>
                </c:pt>
                <c:pt idx="196">
                  <c:v>3</c:v>
                </c:pt>
                <c:pt idx="197">
                  <c:v>3</c:v>
                </c:pt>
                <c:pt idx="198">
                  <c:v>3</c:v>
                </c:pt>
                <c:pt idx="199">
                  <c:v>3</c:v>
                </c:pt>
              </c:numCache>
            </c:numRef>
          </c:xVal>
          <c:yVal>
            <c:numRef>
              <c:f>'Coal Tar screening'!$V$11:$V$210</c:f>
              <c:numCache>
                <c:formatCode>General</c:formatCode>
                <c:ptCount val="200"/>
                <c:pt idx="0">
                  <c:v>1</c:v>
                </c:pt>
                <c:pt idx="1">
                  <c:v>1</c:v>
                </c:pt>
                <c:pt idx="2">
                  <c:v>1</c:v>
                </c:pt>
                <c:pt idx="3">
                  <c:v>1</c:v>
                </c:pt>
                <c:pt idx="4">
                  <c:v>1</c:v>
                </c:pt>
                <c:pt idx="5">
                  <c:v>1</c:v>
                </c:pt>
                <c:pt idx="6">
                  <c:v>1</c:v>
                </c:pt>
                <c:pt idx="7">
                  <c:v>1</c:v>
                </c:pt>
                <c:pt idx="8">
                  <c:v>1</c:v>
                </c:pt>
                <c:pt idx="9">
                  <c:v>0.89361702127659581</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numCache>
            </c:numRef>
          </c:yVal>
          <c:smooth val="0"/>
          <c:extLst>
            <c:ext xmlns:c16="http://schemas.microsoft.com/office/drawing/2014/chart" uri="{C3380CC4-5D6E-409C-BE32-E72D297353CC}">
              <c16:uniqueId val="{0000000A-5F99-4662-8812-7DDB58648E05}"/>
            </c:ext>
          </c:extLst>
        </c:ser>
        <c:ser>
          <c:idx val="9"/>
          <c:order val="11"/>
          <c:tx>
            <c:strRef>
              <c:f>'Coal Tar screening'!$W$1</c:f>
              <c:strCache>
                <c:ptCount val="1"/>
                <c:pt idx="0">
                  <c:v>Benzo(k)fluoranthene</c:v>
                </c:pt>
              </c:strCache>
            </c:strRef>
          </c:tx>
          <c:spPr>
            <a:ln w="25400" cap="rnd">
              <a:noFill/>
              <a:round/>
            </a:ln>
            <a:effectLst/>
          </c:spPr>
          <c:marker>
            <c:symbol val="circle"/>
            <c:size val="2"/>
            <c:spPr>
              <a:solidFill>
                <a:schemeClr val="accent4">
                  <a:lumMod val="60000"/>
                </a:schemeClr>
              </a:solidFill>
              <a:ln w="9525">
                <a:solidFill>
                  <a:schemeClr val="accent4">
                    <a:lumMod val="60000"/>
                  </a:schemeClr>
                </a:solidFill>
              </a:ln>
              <a:effectLst/>
            </c:spPr>
          </c:marker>
          <c:xVal>
            <c:numRef>
              <c:f>'Coal Tar screening'!$AF$11:$AF$210</c:f>
              <c:numCache>
                <c:formatCode>General</c:formatCode>
                <c:ptCount val="200"/>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4</c:v>
                </c:pt>
                <c:pt idx="151">
                  <c:v>4</c:v>
                </c:pt>
                <c:pt idx="152">
                  <c:v>4</c:v>
                </c:pt>
                <c:pt idx="153">
                  <c:v>4</c:v>
                </c:pt>
                <c:pt idx="154">
                  <c:v>4</c:v>
                </c:pt>
                <c:pt idx="155">
                  <c:v>4</c:v>
                </c:pt>
                <c:pt idx="156">
                  <c:v>4</c:v>
                </c:pt>
                <c:pt idx="157">
                  <c:v>4</c:v>
                </c:pt>
                <c:pt idx="158">
                  <c:v>4</c:v>
                </c:pt>
                <c:pt idx="159">
                  <c:v>4</c:v>
                </c:pt>
                <c:pt idx="160">
                  <c:v>4</c:v>
                </c:pt>
                <c:pt idx="161">
                  <c:v>4</c:v>
                </c:pt>
                <c:pt idx="162">
                  <c:v>4</c:v>
                </c:pt>
                <c:pt idx="163">
                  <c:v>4</c:v>
                </c:pt>
                <c:pt idx="164">
                  <c:v>4</c:v>
                </c:pt>
                <c:pt idx="165">
                  <c:v>4</c:v>
                </c:pt>
                <c:pt idx="166">
                  <c:v>4</c:v>
                </c:pt>
                <c:pt idx="167">
                  <c:v>4</c:v>
                </c:pt>
                <c:pt idx="168">
                  <c:v>4</c:v>
                </c:pt>
                <c:pt idx="169">
                  <c:v>4</c:v>
                </c:pt>
                <c:pt idx="170">
                  <c:v>4</c:v>
                </c:pt>
                <c:pt idx="171">
                  <c:v>4</c:v>
                </c:pt>
                <c:pt idx="172">
                  <c:v>4</c:v>
                </c:pt>
                <c:pt idx="173">
                  <c:v>4</c:v>
                </c:pt>
                <c:pt idx="174">
                  <c:v>4</c:v>
                </c:pt>
                <c:pt idx="175">
                  <c:v>4</c:v>
                </c:pt>
                <c:pt idx="176">
                  <c:v>4</c:v>
                </c:pt>
                <c:pt idx="177">
                  <c:v>4</c:v>
                </c:pt>
                <c:pt idx="178">
                  <c:v>4</c:v>
                </c:pt>
                <c:pt idx="179">
                  <c:v>4</c:v>
                </c:pt>
                <c:pt idx="180">
                  <c:v>4</c:v>
                </c:pt>
                <c:pt idx="181">
                  <c:v>4</c:v>
                </c:pt>
                <c:pt idx="182">
                  <c:v>4</c:v>
                </c:pt>
                <c:pt idx="183">
                  <c:v>4</c:v>
                </c:pt>
                <c:pt idx="184">
                  <c:v>4</c:v>
                </c:pt>
                <c:pt idx="185">
                  <c:v>4</c:v>
                </c:pt>
                <c:pt idx="186">
                  <c:v>4</c:v>
                </c:pt>
                <c:pt idx="187">
                  <c:v>4</c:v>
                </c:pt>
                <c:pt idx="188">
                  <c:v>4</c:v>
                </c:pt>
                <c:pt idx="189">
                  <c:v>4</c:v>
                </c:pt>
                <c:pt idx="190">
                  <c:v>4</c:v>
                </c:pt>
                <c:pt idx="191">
                  <c:v>4</c:v>
                </c:pt>
                <c:pt idx="192">
                  <c:v>4</c:v>
                </c:pt>
                <c:pt idx="193">
                  <c:v>4</c:v>
                </c:pt>
                <c:pt idx="194">
                  <c:v>4</c:v>
                </c:pt>
                <c:pt idx="195">
                  <c:v>4</c:v>
                </c:pt>
                <c:pt idx="196">
                  <c:v>4</c:v>
                </c:pt>
                <c:pt idx="197">
                  <c:v>4</c:v>
                </c:pt>
                <c:pt idx="198">
                  <c:v>4</c:v>
                </c:pt>
                <c:pt idx="199">
                  <c:v>4</c:v>
                </c:pt>
              </c:numCache>
            </c:numRef>
          </c:xVal>
          <c:yVal>
            <c:numRef>
              <c:f>'Coal Tar screening'!$W$11:$W$210</c:f>
              <c:numCache>
                <c:formatCode>General</c:formatCode>
                <c:ptCount val="200"/>
                <c:pt idx="0">
                  <c:v>1</c:v>
                </c:pt>
                <c:pt idx="1">
                  <c:v>1</c:v>
                </c:pt>
                <c:pt idx="2">
                  <c:v>1</c:v>
                </c:pt>
                <c:pt idx="3">
                  <c:v>1</c:v>
                </c:pt>
                <c:pt idx="4">
                  <c:v>1</c:v>
                </c:pt>
                <c:pt idx="5">
                  <c:v>1</c:v>
                </c:pt>
                <c:pt idx="6">
                  <c:v>1</c:v>
                </c:pt>
                <c:pt idx="7">
                  <c:v>1</c:v>
                </c:pt>
                <c:pt idx="8">
                  <c:v>1</c:v>
                </c:pt>
                <c:pt idx="9">
                  <c:v>1.9090909090909089</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numCache>
            </c:numRef>
          </c:yVal>
          <c:smooth val="0"/>
          <c:extLst>
            <c:ext xmlns:c16="http://schemas.microsoft.com/office/drawing/2014/chart" uri="{C3380CC4-5D6E-409C-BE32-E72D297353CC}">
              <c16:uniqueId val="{0000000B-5F99-4662-8812-7DDB58648E05}"/>
            </c:ext>
          </c:extLst>
        </c:ser>
        <c:ser>
          <c:idx val="10"/>
          <c:order val="12"/>
          <c:tx>
            <c:strRef>
              <c:f>'Coal Tar screening'!$X$1</c:f>
              <c:strCache>
                <c:ptCount val="1"/>
                <c:pt idx="0">
                  <c:v>Indeno(1,2,3-c,d)pyrene</c:v>
                </c:pt>
              </c:strCache>
            </c:strRef>
          </c:tx>
          <c:spPr>
            <a:ln w="25400" cap="rnd">
              <a:noFill/>
              <a:round/>
            </a:ln>
            <a:effectLst/>
          </c:spPr>
          <c:marker>
            <c:symbol val="circle"/>
            <c:size val="2"/>
            <c:spPr>
              <a:solidFill>
                <a:schemeClr val="accent5">
                  <a:lumMod val="60000"/>
                </a:schemeClr>
              </a:solidFill>
              <a:ln w="9525">
                <a:solidFill>
                  <a:schemeClr val="accent5">
                    <a:lumMod val="60000"/>
                  </a:schemeClr>
                </a:solidFill>
              </a:ln>
              <a:effectLst/>
            </c:spPr>
          </c:marker>
          <c:xVal>
            <c:numRef>
              <c:f>'Coal Tar screening'!$AG$11:$AG$210</c:f>
              <c:numCache>
                <c:formatCode>General</c:formatCode>
                <c:ptCount val="200"/>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pt idx="46">
                  <c:v>5</c:v>
                </c:pt>
                <c:pt idx="47">
                  <c:v>5</c:v>
                </c:pt>
                <c:pt idx="48">
                  <c:v>5</c:v>
                </c:pt>
                <c:pt idx="49">
                  <c:v>5</c:v>
                </c:pt>
                <c:pt idx="50">
                  <c:v>5</c:v>
                </c:pt>
                <c:pt idx="51">
                  <c:v>5</c:v>
                </c:pt>
                <c:pt idx="52">
                  <c:v>5</c:v>
                </c:pt>
                <c:pt idx="53">
                  <c:v>5</c:v>
                </c:pt>
                <c:pt idx="54">
                  <c:v>5</c:v>
                </c:pt>
                <c:pt idx="55">
                  <c:v>5</c:v>
                </c:pt>
                <c:pt idx="56">
                  <c:v>5</c:v>
                </c:pt>
                <c:pt idx="57">
                  <c:v>5</c:v>
                </c:pt>
                <c:pt idx="58">
                  <c:v>5</c:v>
                </c:pt>
                <c:pt idx="59">
                  <c:v>5</c:v>
                </c:pt>
                <c:pt idx="60">
                  <c:v>5</c:v>
                </c:pt>
                <c:pt idx="61">
                  <c:v>5</c:v>
                </c:pt>
                <c:pt idx="62">
                  <c:v>5</c:v>
                </c:pt>
                <c:pt idx="63">
                  <c:v>5</c:v>
                </c:pt>
                <c:pt idx="64">
                  <c:v>5</c:v>
                </c:pt>
                <c:pt idx="65">
                  <c:v>5</c:v>
                </c:pt>
                <c:pt idx="66">
                  <c:v>5</c:v>
                </c:pt>
                <c:pt idx="67">
                  <c:v>5</c:v>
                </c:pt>
                <c:pt idx="68">
                  <c:v>5</c:v>
                </c:pt>
                <c:pt idx="69">
                  <c:v>5</c:v>
                </c:pt>
                <c:pt idx="70">
                  <c:v>5</c:v>
                </c:pt>
                <c:pt idx="71">
                  <c:v>5</c:v>
                </c:pt>
                <c:pt idx="72">
                  <c:v>5</c:v>
                </c:pt>
                <c:pt idx="73">
                  <c:v>5</c:v>
                </c:pt>
                <c:pt idx="74">
                  <c:v>5</c:v>
                </c:pt>
                <c:pt idx="75">
                  <c:v>5</c:v>
                </c:pt>
                <c:pt idx="76">
                  <c:v>5</c:v>
                </c:pt>
                <c:pt idx="77">
                  <c:v>5</c:v>
                </c:pt>
                <c:pt idx="78">
                  <c:v>5</c:v>
                </c:pt>
                <c:pt idx="79">
                  <c:v>5</c:v>
                </c:pt>
                <c:pt idx="80">
                  <c:v>5</c:v>
                </c:pt>
                <c:pt idx="81">
                  <c:v>5</c:v>
                </c:pt>
                <c:pt idx="82">
                  <c:v>5</c:v>
                </c:pt>
                <c:pt idx="83">
                  <c:v>5</c:v>
                </c:pt>
                <c:pt idx="84">
                  <c:v>5</c:v>
                </c:pt>
                <c:pt idx="85">
                  <c:v>5</c:v>
                </c:pt>
                <c:pt idx="86">
                  <c:v>5</c:v>
                </c:pt>
                <c:pt idx="87">
                  <c:v>5</c:v>
                </c:pt>
                <c:pt idx="88">
                  <c:v>5</c:v>
                </c:pt>
                <c:pt idx="89">
                  <c:v>5</c:v>
                </c:pt>
                <c:pt idx="90">
                  <c:v>5</c:v>
                </c:pt>
                <c:pt idx="91">
                  <c:v>5</c:v>
                </c:pt>
                <c:pt idx="92">
                  <c:v>5</c:v>
                </c:pt>
                <c:pt idx="93">
                  <c:v>5</c:v>
                </c:pt>
                <c:pt idx="94">
                  <c:v>5</c:v>
                </c:pt>
                <c:pt idx="95">
                  <c:v>5</c:v>
                </c:pt>
                <c:pt idx="96">
                  <c:v>5</c:v>
                </c:pt>
                <c:pt idx="97">
                  <c:v>5</c:v>
                </c:pt>
                <c:pt idx="98">
                  <c:v>5</c:v>
                </c:pt>
                <c:pt idx="99">
                  <c:v>5</c:v>
                </c:pt>
                <c:pt idx="100">
                  <c:v>5</c:v>
                </c:pt>
                <c:pt idx="101">
                  <c:v>5</c:v>
                </c:pt>
                <c:pt idx="102">
                  <c:v>5</c:v>
                </c:pt>
                <c:pt idx="103">
                  <c:v>5</c:v>
                </c:pt>
                <c:pt idx="104">
                  <c:v>5</c:v>
                </c:pt>
                <c:pt idx="105">
                  <c:v>5</c:v>
                </c:pt>
                <c:pt idx="106">
                  <c:v>5</c:v>
                </c:pt>
                <c:pt idx="107">
                  <c:v>5</c:v>
                </c:pt>
                <c:pt idx="108">
                  <c:v>5</c:v>
                </c:pt>
                <c:pt idx="109">
                  <c:v>5</c:v>
                </c:pt>
                <c:pt idx="110">
                  <c:v>5</c:v>
                </c:pt>
                <c:pt idx="111">
                  <c:v>5</c:v>
                </c:pt>
                <c:pt idx="112">
                  <c:v>5</c:v>
                </c:pt>
                <c:pt idx="113">
                  <c:v>5</c:v>
                </c:pt>
                <c:pt idx="114">
                  <c:v>5</c:v>
                </c:pt>
                <c:pt idx="115">
                  <c:v>5</c:v>
                </c:pt>
                <c:pt idx="116">
                  <c:v>5</c:v>
                </c:pt>
                <c:pt idx="117">
                  <c:v>5</c:v>
                </c:pt>
                <c:pt idx="118">
                  <c:v>5</c:v>
                </c:pt>
                <c:pt idx="119">
                  <c:v>5</c:v>
                </c:pt>
                <c:pt idx="120">
                  <c:v>5</c:v>
                </c:pt>
                <c:pt idx="121">
                  <c:v>5</c:v>
                </c:pt>
                <c:pt idx="122">
                  <c:v>5</c:v>
                </c:pt>
                <c:pt idx="123">
                  <c:v>5</c:v>
                </c:pt>
                <c:pt idx="124">
                  <c:v>5</c:v>
                </c:pt>
                <c:pt idx="125">
                  <c:v>5</c:v>
                </c:pt>
                <c:pt idx="126">
                  <c:v>5</c:v>
                </c:pt>
                <c:pt idx="127">
                  <c:v>5</c:v>
                </c:pt>
                <c:pt idx="128">
                  <c:v>5</c:v>
                </c:pt>
                <c:pt idx="129">
                  <c:v>5</c:v>
                </c:pt>
                <c:pt idx="130">
                  <c:v>5</c:v>
                </c:pt>
                <c:pt idx="131">
                  <c:v>5</c:v>
                </c:pt>
                <c:pt idx="132">
                  <c:v>5</c:v>
                </c:pt>
                <c:pt idx="133">
                  <c:v>5</c:v>
                </c:pt>
                <c:pt idx="134">
                  <c:v>5</c:v>
                </c:pt>
                <c:pt idx="135">
                  <c:v>5</c:v>
                </c:pt>
                <c:pt idx="136">
                  <c:v>5</c:v>
                </c:pt>
                <c:pt idx="137">
                  <c:v>5</c:v>
                </c:pt>
                <c:pt idx="138">
                  <c:v>5</c:v>
                </c:pt>
                <c:pt idx="139">
                  <c:v>5</c:v>
                </c:pt>
                <c:pt idx="140">
                  <c:v>5</c:v>
                </c:pt>
                <c:pt idx="141">
                  <c:v>5</c:v>
                </c:pt>
                <c:pt idx="142">
                  <c:v>5</c:v>
                </c:pt>
                <c:pt idx="143">
                  <c:v>5</c:v>
                </c:pt>
                <c:pt idx="144">
                  <c:v>5</c:v>
                </c:pt>
                <c:pt idx="145">
                  <c:v>5</c:v>
                </c:pt>
                <c:pt idx="146">
                  <c:v>5</c:v>
                </c:pt>
                <c:pt idx="147">
                  <c:v>5</c:v>
                </c:pt>
                <c:pt idx="148">
                  <c:v>5</c:v>
                </c:pt>
                <c:pt idx="149">
                  <c:v>5</c:v>
                </c:pt>
                <c:pt idx="150">
                  <c:v>5</c:v>
                </c:pt>
                <c:pt idx="151">
                  <c:v>5</c:v>
                </c:pt>
                <c:pt idx="152">
                  <c:v>5</c:v>
                </c:pt>
                <c:pt idx="153">
                  <c:v>5</c:v>
                </c:pt>
                <c:pt idx="154">
                  <c:v>5</c:v>
                </c:pt>
                <c:pt idx="155">
                  <c:v>5</c:v>
                </c:pt>
                <c:pt idx="156">
                  <c:v>5</c:v>
                </c:pt>
                <c:pt idx="157">
                  <c:v>5</c:v>
                </c:pt>
                <c:pt idx="158">
                  <c:v>5</c:v>
                </c:pt>
                <c:pt idx="159">
                  <c:v>5</c:v>
                </c:pt>
                <c:pt idx="160">
                  <c:v>5</c:v>
                </c:pt>
                <c:pt idx="161">
                  <c:v>5</c:v>
                </c:pt>
                <c:pt idx="162">
                  <c:v>5</c:v>
                </c:pt>
                <c:pt idx="163">
                  <c:v>5</c:v>
                </c:pt>
                <c:pt idx="164">
                  <c:v>5</c:v>
                </c:pt>
                <c:pt idx="165">
                  <c:v>5</c:v>
                </c:pt>
                <c:pt idx="166">
                  <c:v>5</c:v>
                </c:pt>
                <c:pt idx="167">
                  <c:v>5</c:v>
                </c:pt>
                <c:pt idx="168">
                  <c:v>5</c:v>
                </c:pt>
                <c:pt idx="169">
                  <c:v>5</c:v>
                </c:pt>
                <c:pt idx="170">
                  <c:v>5</c:v>
                </c:pt>
                <c:pt idx="171">
                  <c:v>5</c:v>
                </c:pt>
                <c:pt idx="172">
                  <c:v>5</c:v>
                </c:pt>
                <c:pt idx="173">
                  <c:v>5</c:v>
                </c:pt>
                <c:pt idx="174">
                  <c:v>5</c:v>
                </c:pt>
                <c:pt idx="175">
                  <c:v>5</c:v>
                </c:pt>
                <c:pt idx="176">
                  <c:v>5</c:v>
                </c:pt>
                <c:pt idx="177">
                  <c:v>5</c:v>
                </c:pt>
                <c:pt idx="178">
                  <c:v>5</c:v>
                </c:pt>
                <c:pt idx="179">
                  <c:v>5</c:v>
                </c:pt>
                <c:pt idx="180">
                  <c:v>5</c:v>
                </c:pt>
                <c:pt idx="181">
                  <c:v>5</c:v>
                </c:pt>
                <c:pt idx="182">
                  <c:v>5</c:v>
                </c:pt>
                <c:pt idx="183">
                  <c:v>5</c:v>
                </c:pt>
                <c:pt idx="184">
                  <c:v>5</c:v>
                </c:pt>
                <c:pt idx="185">
                  <c:v>5</c:v>
                </c:pt>
                <c:pt idx="186">
                  <c:v>5</c:v>
                </c:pt>
                <c:pt idx="187">
                  <c:v>5</c:v>
                </c:pt>
                <c:pt idx="188">
                  <c:v>5</c:v>
                </c:pt>
                <c:pt idx="189">
                  <c:v>5</c:v>
                </c:pt>
                <c:pt idx="190">
                  <c:v>5</c:v>
                </c:pt>
                <c:pt idx="191">
                  <c:v>5</c:v>
                </c:pt>
                <c:pt idx="192">
                  <c:v>5</c:v>
                </c:pt>
                <c:pt idx="193">
                  <c:v>5</c:v>
                </c:pt>
                <c:pt idx="194">
                  <c:v>5</c:v>
                </c:pt>
                <c:pt idx="195">
                  <c:v>5</c:v>
                </c:pt>
                <c:pt idx="196">
                  <c:v>5</c:v>
                </c:pt>
                <c:pt idx="197">
                  <c:v>5</c:v>
                </c:pt>
                <c:pt idx="198">
                  <c:v>5</c:v>
                </c:pt>
                <c:pt idx="199">
                  <c:v>5</c:v>
                </c:pt>
              </c:numCache>
            </c:numRef>
          </c:xVal>
          <c:yVal>
            <c:numRef>
              <c:f>'Coal Tar screening'!$X$11:$X$210</c:f>
              <c:numCache>
                <c:formatCode>General</c:formatCode>
                <c:ptCount val="200"/>
                <c:pt idx="0">
                  <c:v>1</c:v>
                </c:pt>
                <c:pt idx="1">
                  <c:v>1</c:v>
                </c:pt>
                <c:pt idx="2">
                  <c:v>1</c:v>
                </c:pt>
                <c:pt idx="3">
                  <c:v>1</c:v>
                </c:pt>
                <c:pt idx="4">
                  <c:v>1</c:v>
                </c:pt>
                <c:pt idx="5">
                  <c:v>1</c:v>
                </c:pt>
                <c:pt idx="6">
                  <c:v>1</c:v>
                </c:pt>
                <c:pt idx="7">
                  <c:v>1</c:v>
                </c:pt>
                <c:pt idx="8">
                  <c:v>1</c:v>
                </c:pt>
                <c:pt idx="9">
                  <c:v>1.826086956521739</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numCache>
            </c:numRef>
          </c:yVal>
          <c:smooth val="0"/>
          <c:extLst>
            <c:ext xmlns:c16="http://schemas.microsoft.com/office/drawing/2014/chart" uri="{C3380CC4-5D6E-409C-BE32-E72D297353CC}">
              <c16:uniqueId val="{0000000C-5F99-4662-8812-7DDB58648E05}"/>
            </c:ext>
          </c:extLst>
        </c:ser>
        <c:ser>
          <c:idx val="11"/>
          <c:order val="13"/>
          <c:tx>
            <c:strRef>
              <c:f>'Coal Tar screening'!$Y$1</c:f>
              <c:strCache>
                <c:ptCount val="1"/>
                <c:pt idx="0">
                  <c:v>Dibenzo(a,h)anthracene</c:v>
                </c:pt>
              </c:strCache>
            </c:strRef>
          </c:tx>
          <c:spPr>
            <a:ln w="25400" cap="rnd">
              <a:noFill/>
              <a:round/>
            </a:ln>
            <a:effectLst/>
          </c:spPr>
          <c:marker>
            <c:symbol val="circle"/>
            <c:size val="2"/>
            <c:spPr>
              <a:solidFill>
                <a:schemeClr val="accent6">
                  <a:lumMod val="60000"/>
                </a:schemeClr>
              </a:solidFill>
              <a:ln w="9525">
                <a:solidFill>
                  <a:schemeClr val="accent6">
                    <a:lumMod val="60000"/>
                  </a:schemeClr>
                </a:solidFill>
              </a:ln>
              <a:effectLst/>
            </c:spPr>
          </c:marker>
          <c:xVal>
            <c:numRef>
              <c:f>'Coal Tar screening'!$AH$11:$AH$210</c:f>
              <c:numCache>
                <c:formatCode>General</c:formatCode>
                <c:ptCount val="200"/>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pt idx="20">
                  <c:v>6</c:v>
                </c:pt>
                <c:pt idx="21">
                  <c:v>6</c:v>
                </c:pt>
                <c:pt idx="22">
                  <c:v>6</c:v>
                </c:pt>
                <c:pt idx="23">
                  <c:v>6</c:v>
                </c:pt>
                <c:pt idx="24">
                  <c:v>6</c:v>
                </c:pt>
                <c:pt idx="25">
                  <c:v>6</c:v>
                </c:pt>
                <c:pt idx="26">
                  <c:v>6</c:v>
                </c:pt>
                <c:pt idx="27">
                  <c:v>6</c:v>
                </c:pt>
                <c:pt idx="28">
                  <c:v>6</c:v>
                </c:pt>
                <c:pt idx="29">
                  <c:v>6</c:v>
                </c:pt>
                <c:pt idx="30">
                  <c:v>6</c:v>
                </c:pt>
                <c:pt idx="31">
                  <c:v>6</c:v>
                </c:pt>
                <c:pt idx="32">
                  <c:v>6</c:v>
                </c:pt>
                <c:pt idx="33">
                  <c:v>6</c:v>
                </c:pt>
                <c:pt idx="34">
                  <c:v>6</c:v>
                </c:pt>
                <c:pt idx="35">
                  <c:v>6</c:v>
                </c:pt>
                <c:pt idx="36">
                  <c:v>6</c:v>
                </c:pt>
                <c:pt idx="37">
                  <c:v>6</c:v>
                </c:pt>
                <c:pt idx="38">
                  <c:v>6</c:v>
                </c:pt>
                <c:pt idx="39">
                  <c:v>6</c:v>
                </c:pt>
                <c:pt idx="40">
                  <c:v>6</c:v>
                </c:pt>
                <c:pt idx="41">
                  <c:v>6</c:v>
                </c:pt>
                <c:pt idx="42">
                  <c:v>6</c:v>
                </c:pt>
                <c:pt idx="43">
                  <c:v>6</c:v>
                </c:pt>
                <c:pt idx="44">
                  <c:v>6</c:v>
                </c:pt>
                <c:pt idx="45">
                  <c:v>6</c:v>
                </c:pt>
                <c:pt idx="46">
                  <c:v>6</c:v>
                </c:pt>
                <c:pt idx="47">
                  <c:v>6</c:v>
                </c:pt>
                <c:pt idx="48">
                  <c:v>6</c:v>
                </c:pt>
                <c:pt idx="49">
                  <c:v>6</c:v>
                </c:pt>
                <c:pt idx="50">
                  <c:v>6</c:v>
                </c:pt>
                <c:pt idx="51">
                  <c:v>6</c:v>
                </c:pt>
                <c:pt idx="52">
                  <c:v>6</c:v>
                </c:pt>
                <c:pt idx="53">
                  <c:v>6</c:v>
                </c:pt>
                <c:pt idx="54">
                  <c:v>6</c:v>
                </c:pt>
                <c:pt idx="55">
                  <c:v>6</c:v>
                </c:pt>
                <c:pt idx="56">
                  <c:v>6</c:v>
                </c:pt>
                <c:pt idx="57">
                  <c:v>6</c:v>
                </c:pt>
                <c:pt idx="58">
                  <c:v>6</c:v>
                </c:pt>
                <c:pt idx="59">
                  <c:v>6</c:v>
                </c:pt>
                <c:pt idx="60">
                  <c:v>6</c:v>
                </c:pt>
                <c:pt idx="61">
                  <c:v>6</c:v>
                </c:pt>
                <c:pt idx="62">
                  <c:v>6</c:v>
                </c:pt>
                <c:pt idx="63">
                  <c:v>6</c:v>
                </c:pt>
                <c:pt idx="64">
                  <c:v>6</c:v>
                </c:pt>
                <c:pt idx="65">
                  <c:v>6</c:v>
                </c:pt>
                <c:pt idx="66">
                  <c:v>6</c:v>
                </c:pt>
                <c:pt idx="67">
                  <c:v>6</c:v>
                </c:pt>
                <c:pt idx="68">
                  <c:v>6</c:v>
                </c:pt>
                <c:pt idx="69">
                  <c:v>6</c:v>
                </c:pt>
                <c:pt idx="70">
                  <c:v>6</c:v>
                </c:pt>
                <c:pt idx="71">
                  <c:v>6</c:v>
                </c:pt>
                <c:pt idx="72">
                  <c:v>6</c:v>
                </c:pt>
                <c:pt idx="73">
                  <c:v>6</c:v>
                </c:pt>
                <c:pt idx="74">
                  <c:v>6</c:v>
                </c:pt>
                <c:pt idx="75">
                  <c:v>6</c:v>
                </c:pt>
                <c:pt idx="76">
                  <c:v>6</c:v>
                </c:pt>
                <c:pt idx="77">
                  <c:v>6</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6</c:v>
                </c:pt>
                <c:pt idx="111">
                  <c:v>6</c:v>
                </c:pt>
                <c:pt idx="112">
                  <c:v>6</c:v>
                </c:pt>
                <c:pt idx="113">
                  <c:v>6</c:v>
                </c:pt>
                <c:pt idx="114">
                  <c:v>6</c:v>
                </c:pt>
                <c:pt idx="115">
                  <c:v>6</c:v>
                </c:pt>
                <c:pt idx="116">
                  <c:v>6</c:v>
                </c:pt>
                <c:pt idx="117">
                  <c:v>6</c:v>
                </c:pt>
                <c:pt idx="118">
                  <c:v>6</c:v>
                </c:pt>
                <c:pt idx="119">
                  <c:v>6</c:v>
                </c:pt>
                <c:pt idx="120">
                  <c:v>6</c:v>
                </c:pt>
                <c:pt idx="121">
                  <c:v>6</c:v>
                </c:pt>
                <c:pt idx="122">
                  <c:v>6</c:v>
                </c:pt>
                <c:pt idx="123">
                  <c:v>6</c:v>
                </c:pt>
                <c:pt idx="124">
                  <c:v>6</c:v>
                </c:pt>
                <c:pt idx="125">
                  <c:v>6</c:v>
                </c:pt>
                <c:pt idx="126">
                  <c:v>6</c:v>
                </c:pt>
                <c:pt idx="127">
                  <c:v>6</c:v>
                </c:pt>
                <c:pt idx="128">
                  <c:v>6</c:v>
                </c:pt>
                <c:pt idx="129">
                  <c:v>6</c:v>
                </c:pt>
                <c:pt idx="130">
                  <c:v>6</c:v>
                </c:pt>
                <c:pt idx="131">
                  <c:v>6</c:v>
                </c:pt>
                <c:pt idx="132">
                  <c:v>6</c:v>
                </c:pt>
                <c:pt idx="133">
                  <c:v>6</c:v>
                </c:pt>
                <c:pt idx="134">
                  <c:v>6</c:v>
                </c:pt>
                <c:pt idx="135">
                  <c:v>6</c:v>
                </c:pt>
                <c:pt idx="136">
                  <c:v>6</c:v>
                </c:pt>
                <c:pt idx="137">
                  <c:v>6</c:v>
                </c:pt>
                <c:pt idx="138">
                  <c:v>6</c:v>
                </c:pt>
                <c:pt idx="139">
                  <c:v>6</c:v>
                </c:pt>
                <c:pt idx="140">
                  <c:v>6</c:v>
                </c:pt>
                <c:pt idx="141">
                  <c:v>6</c:v>
                </c:pt>
                <c:pt idx="142">
                  <c:v>6</c:v>
                </c:pt>
                <c:pt idx="143">
                  <c:v>6</c:v>
                </c:pt>
                <c:pt idx="144">
                  <c:v>6</c:v>
                </c:pt>
                <c:pt idx="145">
                  <c:v>6</c:v>
                </c:pt>
                <c:pt idx="146">
                  <c:v>6</c:v>
                </c:pt>
                <c:pt idx="147">
                  <c:v>6</c:v>
                </c:pt>
                <c:pt idx="148">
                  <c:v>6</c:v>
                </c:pt>
                <c:pt idx="149">
                  <c:v>6</c:v>
                </c:pt>
                <c:pt idx="150">
                  <c:v>6</c:v>
                </c:pt>
                <c:pt idx="151">
                  <c:v>6</c:v>
                </c:pt>
                <c:pt idx="152">
                  <c:v>6</c:v>
                </c:pt>
                <c:pt idx="153">
                  <c:v>6</c:v>
                </c:pt>
                <c:pt idx="154">
                  <c:v>6</c:v>
                </c:pt>
                <c:pt idx="155">
                  <c:v>6</c:v>
                </c:pt>
                <c:pt idx="156">
                  <c:v>6</c:v>
                </c:pt>
                <c:pt idx="157">
                  <c:v>6</c:v>
                </c:pt>
                <c:pt idx="158">
                  <c:v>6</c:v>
                </c:pt>
                <c:pt idx="159">
                  <c:v>6</c:v>
                </c:pt>
                <c:pt idx="160">
                  <c:v>6</c:v>
                </c:pt>
                <c:pt idx="161">
                  <c:v>6</c:v>
                </c:pt>
                <c:pt idx="162">
                  <c:v>6</c:v>
                </c:pt>
                <c:pt idx="163">
                  <c:v>6</c:v>
                </c:pt>
                <c:pt idx="164">
                  <c:v>6</c:v>
                </c:pt>
                <c:pt idx="165">
                  <c:v>6</c:v>
                </c:pt>
                <c:pt idx="166">
                  <c:v>6</c:v>
                </c:pt>
                <c:pt idx="167">
                  <c:v>6</c:v>
                </c:pt>
                <c:pt idx="168">
                  <c:v>6</c:v>
                </c:pt>
                <c:pt idx="169">
                  <c:v>6</c:v>
                </c:pt>
                <c:pt idx="170">
                  <c:v>6</c:v>
                </c:pt>
                <c:pt idx="171">
                  <c:v>6</c:v>
                </c:pt>
                <c:pt idx="172">
                  <c:v>6</c:v>
                </c:pt>
                <c:pt idx="173">
                  <c:v>6</c:v>
                </c:pt>
                <c:pt idx="174">
                  <c:v>6</c:v>
                </c:pt>
                <c:pt idx="175">
                  <c:v>6</c:v>
                </c:pt>
                <c:pt idx="176">
                  <c:v>6</c:v>
                </c:pt>
                <c:pt idx="177">
                  <c:v>6</c:v>
                </c:pt>
                <c:pt idx="178">
                  <c:v>6</c:v>
                </c:pt>
                <c:pt idx="179">
                  <c:v>6</c:v>
                </c:pt>
                <c:pt idx="180">
                  <c:v>6</c:v>
                </c:pt>
                <c:pt idx="181">
                  <c:v>6</c:v>
                </c:pt>
                <c:pt idx="182">
                  <c:v>6</c:v>
                </c:pt>
                <c:pt idx="183">
                  <c:v>6</c:v>
                </c:pt>
                <c:pt idx="184">
                  <c:v>6</c:v>
                </c:pt>
                <c:pt idx="185">
                  <c:v>6</c:v>
                </c:pt>
                <c:pt idx="186">
                  <c:v>6</c:v>
                </c:pt>
                <c:pt idx="187">
                  <c:v>6</c:v>
                </c:pt>
                <c:pt idx="188">
                  <c:v>6</c:v>
                </c:pt>
                <c:pt idx="189">
                  <c:v>6</c:v>
                </c:pt>
                <c:pt idx="190">
                  <c:v>6</c:v>
                </c:pt>
                <c:pt idx="191">
                  <c:v>6</c:v>
                </c:pt>
                <c:pt idx="192">
                  <c:v>6</c:v>
                </c:pt>
                <c:pt idx="193">
                  <c:v>6</c:v>
                </c:pt>
                <c:pt idx="194">
                  <c:v>6</c:v>
                </c:pt>
                <c:pt idx="195">
                  <c:v>6</c:v>
                </c:pt>
                <c:pt idx="196">
                  <c:v>6</c:v>
                </c:pt>
                <c:pt idx="197">
                  <c:v>6</c:v>
                </c:pt>
                <c:pt idx="198">
                  <c:v>6</c:v>
                </c:pt>
                <c:pt idx="199">
                  <c:v>6</c:v>
                </c:pt>
              </c:numCache>
            </c:numRef>
          </c:xVal>
          <c:yVal>
            <c:numRef>
              <c:f>'Coal Tar screening'!$Y$11:$Y$210</c:f>
              <c:numCache>
                <c:formatCode>General</c:formatCode>
                <c:ptCount val="200"/>
                <c:pt idx="0">
                  <c:v>1</c:v>
                </c:pt>
                <c:pt idx="1">
                  <c:v>1</c:v>
                </c:pt>
                <c:pt idx="2">
                  <c:v>1</c:v>
                </c:pt>
                <c:pt idx="3">
                  <c:v>1</c:v>
                </c:pt>
                <c:pt idx="4">
                  <c:v>1</c:v>
                </c:pt>
                <c:pt idx="5">
                  <c:v>1</c:v>
                </c:pt>
                <c:pt idx="6">
                  <c:v>1</c:v>
                </c:pt>
                <c:pt idx="7">
                  <c:v>1</c:v>
                </c:pt>
                <c:pt idx="8">
                  <c:v>1</c:v>
                </c:pt>
                <c:pt idx="9">
                  <c:v>8.3999999999999986</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numCache>
            </c:numRef>
          </c:yVal>
          <c:smooth val="0"/>
          <c:extLst>
            <c:ext xmlns:c16="http://schemas.microsoft.com/office/drawing/2014/chart" uri="{C3380CC4-5D6E-409C-BE32-E72D297353CC}">
              <c16:uniqueId val="{0000000D-5F99-4662-8812-7DDB58648E05}"/>
            </c:ext>
          </c:extLst>
        </c:ser>
        <c:ser>
          <c:idx val="12"/>
          <c:order val="14"/>
          <c:tx>
            <c:strRef>
              <c:f>'Coal Tar screening'!$Z$1</c:f>
              <c:strCache>
                <c:ptCount val="1"/>
                <c:pt idx="0">
                  <c:v>Benzo(g,hi)perylene</c:v>
                </c:pt>
              </c:strCache>
            </c:strRef>
          </c:tx>
          <c:spPr>
            <a:ln w="25400" cap="rnd">
              <a:noFill/>
              <a:round/>
            </a:ln>
            <a:effectLst/>
          </c:spPr>
          <c:marker>
            <c:symbol val="circle"/>
            <c:size val="2"/>
            <c:spPr>
              <a:solidFill>
                <a:schemeClr val="accent1">
                  <a:lumMod val="80000"/>
                  <a:lumOff val="20000"/>
                </a:schemeClr>
              </a:solidFill>
              <a:ln w="9525">
                <a:solidFill>
                  <a:schemeClr val="accent1">
                    <a:lumMod val="80000"/>
                    <a:lumOff val="20000"/>
                  </a:schemeClr>
                </a:solidFill>
              </a:ln>
              <a:effectLst/>
            </c:spPr>
          </c:marker>
          <c:xVal>
            <c:numRef>
              <c:f>'Coal Tar screening'!$AI$11:$AI$210</c:f>
              <c:numCache>
                <c:formatCode>General</c:formatCode>
                <c:ptCount val="200"/>
                <c:pt idx="0">
                  <c:v>7</c:v>
                </c:pt>
                <c:pt idx="1">
                  <c:v>7</c:v>
                </c:pt>
                <c:pt idx="2">
                  <c:v>7</c:v>
                </c:pt>
                <c:pt idx="3">
                  <c:v>7</c:v>
                </c:pt>
                <c:pt idx="4">
                  <c:v>7</c:v>
                </c:pt>
                <c:pt idx="5">
                  <c:v>7</c:v>
                </c:pt>
                <c:pt idx="6">
                  <c:v>7</c:v>
                </c:pt>
                <c:pt idx="7">
                  <c:v>7</c:v>
                </c:pt>
                <c:pt idx="8">
                  <c:v>7</c:v>
                </c:pt>
                <c:pt idx="9">
                  <c:v>7</c:v>
                </c:pt>
                <c:pt idx="10">
                  <c:v>7</c:v>
                </c:pt>
                <c:pt idx="11">
                  <c:v>7</c:v>
                </c:pt>
                <c:pt idx="12">
                  <c:v>7</c:v>
                </c:pt>
                <c:pt idx="13">
                  <c:v>7</c:v>
                </c:pt>
                <c:pt idx="14">
                  <c:v>7</c:v>
                </c:pt>
                <c:pt idx="15">
                  <c:v>7</c:v>
                </c:pt>
                <c:pt idx="16">
                  <c:v>7</c:v>
                </c:pt>
                <c:pt idx="17">
                  <c:v>7</c:v>
                </c:pt>
                <c:pt idx="18">
                  <c:v>7</c:v>
                </c:pt>
                <c:pt idx="19">
                  <c:v>7</c:v>
                </c:pt>
                <c:pt idx="20">
                  <c:v>7</c:v>
                </c:pt>
                <c:pt idx="21">
                  <c:v>7</c:v>
                </c:pt>
                <c:pt idx="22">
                  <c:v>7</c:v>
                </c:pt>
                <c:pt idx="23">
                  <c:v>7</c:v>
                </c:pt>
                <c:pt idx="24">
                  <c:v>7</c:v>
                </c:pt>
                <c:pt idx="25">
                  <c:v>7</c:v>
                </c:pt>
                <c:pt idx="26">
                  <c:v>7</c:v>
                </c:pt>
                <c:pt idx="27">
                  <c:v>7</c:v>
                </c:pt>
                <c:pt idx="28">
                  <c:v>7</c:v>
                </c:pt>
                <c:pt idx="29">
                  <c:v>7</c:v>
                </c:pt>
                <c:pt idx="30">
                  <c:v>7</c:v>
                </c:pt>
                <c:pt idx="31">
                  <c:v>7</c:v>
                </c:pt>
                <c:pt idx="32">
                  <c:v>7</c:v>
                </c:pt>
                <c:pt idx="33">
                  <c:v>7</c:v>
                </c:pt>
                <c:pt idx="34">
                  <c:v>7</c:v>
                </c:pt>
                <c:pt idx="35">
                  <c:v>7</c:v>
                </c:pt>
                <c:pt idx="36">
                  <c:v>7</c:v>
                </c:pt>
                <c:pt idx="37">
                  <c:v>7</c:v>
                </c:pt>
                <c:pt idx="38">
                  <c:v>7</c:v>
                </c:pt>
                <c:pt idx="39">
                  <c:v>7</c:v>
                </c:pt>
                <c:pt idx="40">
                  <c:v>7</c:v>
                </c:pt>
                <c:pt idx="41">
                  <c:v>7</c:v>
                </c:pt>
                <c:pt idx="42">
                  <c:v>7</c:v>
                </c:pt>
                <c:pt idx="43">
                  <c:v>7</c:v>
                </c:pt>
                <c:pt idx="44">
                  <c:v>7</c:v>
                </c:pt>
                <c:pt idx="45">
                  <c:v>7</c:v>
                </c:pt>
                <c:pt idx="46">
                  <c:v>7</c:v>
                </c:pt>
                <c:pt idx="47">
                  <c:v>7</c:v>
                </c:pt>
                <c:pt idx="48">
                  <c:v>7</c:v>
                </c:pt>
                <c:pt idx="49">
                  <c:v>7</c:v>
                </c:pt>
                <c:pt idx="50">
                  <c:v>7</c:v>
                </c:pt>
                <c:pt idx="51">
                  <c:v>7</c:v>
                </c:pt>
                <c:pt idx="52">
                  <c:v>7</c:v>
                </c:pt>
                <c:pt idx="53">
                  <c:v>7</c:v>
                </c:pt>
                <c:pt idx="54">
                  <c:v>7</c:v>
                </c:pt>
                <c:pt idx="55">
                  <c:v>7</c:v>
                </c:pt>
                <c:pt idx="56">
                  <c:v>7</c:v>
                </c:pt>
                <c:pt idx="57">
                  <c:v>7</c:v>
                </c:pt>
                <c:pt idx="58">
                  <c:v>7</c:v>
                </c:pt>
                <c:pt idx="59">
                  <c:v>7</c:v>
                </c:pt>
                <c:pt idx="60">
                  <c:v>7</c:v>
                </c:pt>
                <c:pt idx="61">
                  <c:v>7</c:v>
                </c:pt>
                <c:pt idx="62">
                  <c:v>7</c:v>
                </c:pt>
                <c:pt idx="63">
                  <c:v>7</c:v>
                </c:pt>
                <c:pt idx="64">
                  <c:v>7</c:v>
                </c:pt>
                <c:pt idx="65">
                  <c:v>7</c:v>
                </c:pt>
                <c:pt idx="66">
                  <c:v>7</c:v>
                </c:pt>
                <c:pt idx="67">
                  <c:v>7</c:v>
                </c:pt>
                <c:pt idx="68">
                  <c:v>7</c:v>
                </c:pt>
                <c:pt idx="69">
                  <c:v>7</c:v>
                </c:pt>
                <c:pt idx="70">
                  <c:v>7</c:v>
                </c:pt>
                <c:pt idx="71">
                  <c:v>7</c:v>
                </c:pt>
                <c:pt idx="72">
                  <c:v>7</c:v>
                </c:pt>
                <c:pt idx="73">
                  <c:v>7</c:v>
                </c:pt>
                <c:pt idx="74">
                  <c:v>7</c:v>
                </c:pt>
                <c:pt idx="75">
                  <c:v>7</c:v>
                </c:pt>
                <c:pt idx="76">
                  <c:v>7</c:v>
                </c:pt>
                <c:pt idx="77">
                  <c:v>7</c:v>
                </c:pt>
                <c:pt idx="78">
                  <c:v>7</c:v>
                </c:pt>
                <c:pt idx="79">
                  <c:v>7</c:v>
                </c:pt>
                <c:pt idx="80">
                  <c:v>7</c:v>
                </c:pt>
                <c:pt idx="81">
                  <c:v>7</c:v>
                </c:pt>
                <c:pt idx="82">
                  <c:v>7</c:v>
                </c:pt>
                <c:pt idx="83">
                  <c:v>7</c:v>
                </c:pt>
                <c:pt idx="84">
                  <c:v>7</c:v>
                </c:pt>
                <c:pt idx="85">
                  <c:v>7</c:v>
                </c:pt>
                <c:pt idx="86">
                  <c:v>7</c:v>
                </c:pt>
                <c:pt idx="87">
                  <c:v>7</c:v>
                </c:pt>
                <c:pt idx="88">
                  <c:v>7</c:v>
                </c:pt>
                <c:pt idx="89">
                  <c:v>7</c:v>
                </c:pt>
                <c:pt idx="90">
                  <c:v>7</c:v>
                </c:pt>
                <c:pt idx="91">
                  <c:v>7</c:v>
                </c:pt>
                <c:pt idx="92">
                  <c:v>7</c:v>
                </c:pt>
                <c:pt idx="93">
                  <c:v>7</c:v>
                </c:pt>
                <c:pt idx="94">
                  <c:v>7</c:v>
                </c:pt>
                <c:pt idx="95">
                  <c:v>7</c:v>
                </c:pt>
                <c:pt idx="96">
                  <c:v>7</c:v>
                </c:pt>
                <c:pt idx="97">
                  <c:v>7</c:v>
                </c:pt>
                <c:pt idx="98">
                  <c:v>7</c:v>
                </c:pt>
                <c:pt idx="99">
                  <c:v>7</c:v>
                </c:pt>
                <c:pt idx="100">
                  <c:v>7</c:v>
                </c:pt>
                <c:pt idx="101">
                  <c:v>7</c:v>
                </c:pt>
                <c:pt idx="102">
                  <c:v>7</c:v>
                </c:pt>
                <c:pt idx="103">
                  <c:v>7</c:v>
                </c:pt>
                <c:pt idx="104">
                  <c:v>7</c:v>
                </c:pt>
                <c:pt idx="105">
                  <c:v>7</c:v>
                </c:pt>
                <c:pt idx="106">
                  <c:v>7</c:v>
                </c:pt>
                <c:pt idx="107">
                  <c:v>7</c:v>
                </c:pt>
                <c:pt idx="108">
                  <c:v>7</c:v>
                </c:pt>
                <c:pt idx="109">
                  <c:v>7</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numCache>
            </c:numRef>
          </c:xVal>
          <c:yVal>
            <c:numRef>
              <c:f>'Coal Tar screening'!$Z$11:$Z$210</c:f>
              <c:numCache>
                <c:formatCode>General</c:formatCode>
                <c:ptCount val="200"/>
                <c:pt idx="0">
                  <c:v>1</c:v>
                </c:pt>
                <c:pt idx="1">
                  <c:v>1</c:v>
                </c:pt>
                <c:pt idx="2">
                  <c:v>1</c:v>
                </c:pt>
                <c:pt idx="3">
                  <c:v>1</c:v>
                </c:pt>
                <c:pt idx="4">
                  <c:v>1</c:v>
                </c:pt>
                <c:pt idx="5">
                  <c:v>1</c:v>
                </c:pt>
                <c:pt idx="6">
                  <c:v>1</c:v>
                </c:pt>
                <c:pt idx="7">
                  <c:v>1</c:v>
                </c:pt>
                <c:pt idx="8">
                  <c:v>1</c:v>
                </c:pt>
                <c:pt idx="9">
                  <c:v>1.826086956521739</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numCache>
            </c:numRef>
          </c:yVal>
          <c:smooth val="0"/>
          <c:extLst>
            <c:ext xmlns:c16="http://schemas.microsoft.com/office/drawing/2014/chart" uri="{C3380CC4-5D6E-409C-BE32-E72D297353CC}">
              <c16:uniqueId val="{0000000E-5F99-4662-8812-7DDB58648E05}"/>
            </c:ext>
          </c:extLst>
        </c:ser>
        <c:dLbls>
          <c:showLegendKey val="0"/>
          <c:showVal val="0"/>
          <c:showCatName val="0"/>
          <c:showSerName val="0"/>
          <c:showPercent val="0"/>
          <c:showBubbleSize val="0"/>
        </c:dLbls>
        <c:axId val="959841808"/>
        <c:axId val="959842368"/>
      </c:scatterChart>
      <c:catAx>
        <c:axId val="959841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842368"/>
        <c:crossesAt val="1.0000000000000002E-3"/>
        <c:auto val="1"/>
        <c:lblAlgn val="ctr"/>
        <c:lblOffset val="100"/>
        <c:noMultiLvlLbl val="0"/>
      </c:catAx>
      <c:valAx>
        <c:axId val="959842368"/>
        <c:scaling>
          <c:logBase val="10"/>
          <c:orientation val="minMax"/>
          <c:max val="100"/>
          <c:min val="1.0000000000000002E-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Ratio to Benzo(a)pyrene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841808"/>
        <c:crosses val="autoZero"/>
        <c:crossBetween val="between"/>
      </c:valAx>
      <c:spPr>
        <a:noFill/>
        <a:ln>
          <a:noFill/>
        </a:ln>
        <a:effectLst/>
      </c:spPr>
    </c:plotArea>
    <c:legend>
      <c:legendPos val="r"/>
      <c:legendEntry>
        <c:idx val="4"/>
        <c:delete val="1"/>
      </c:legendEntry>
      <c:legendEntry>
        <c:idx val="5"/>
        <c:delete val="1"/>
      </c:legendEntry>
      <c:legendEntry>
        <c:idx val="6"/>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ayout>
        <c:manualLayout>
          <c:xMode val="edge"/>
          <c:yMode val="edge"/>
          <c:x val="0.81028177954481795"/>
          <c:y val="7.5724765075919895E-2"/>
          <c:w val="0.17466523815983812"/>
          <c:h val="0.487621956297313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87425520825991E-2"/>
          <c:y val="0.12630437783063228"/>
          <c:w val="0.90277933505181263"/>
          <c:h val="0.79688885893086225"/>
        </c:manualLayout>
      </c:layout>
      <c:scatterChart>
        <c:scatterStyle val="lineMarker"/>
        <c:varyColors val="0"/>
        <c:ser>
          <c:idx val="1"/>
          <c:order val="0"/>
          <c:tx>
            <c:strRef>
              <c:f>'PAH Source Indicator'!$J$3:$J$202</c:f>
              <c:strCache>
                <c:ptCount val="200"/>
                <c:pt idx="0">
                  <c:v>DS01</c:v>
                </c:pt>
                <c:pt idx="1">
                  <c:v>DS02</c:v>
                </c:pt>
                <c:pt idx="2">
                  <c:v>DS02</c:v>
                </c:pt>
                <c:pt idx="3">
                  <c:v>DS03</c:v>
                </c:pt>
                <c:pt idx="4">
                  <c:v>DS04</c:v>
                </c:pt>
                <c:pt idx="5">
                  <c:v>DS04</c:v>
                </c:pt>
                <c:pt idx="6">
                  <c:v>DS05</c:v>
                </c:pt>
                <c:pt idx="7">
                  <c:v>DS05</c:v>
                </c:pt>
                <c:pt idx="8">
                  <c:v>DS06</c:v>
                </c:pt>
                <c:pt idx="9">
                  <c:v>DS07</c:v>
                </c:pt>
                <c:pt idx="10">
                  <c:v>DS08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strCache>
            </c:strRef>
          </c:tx>
          <c:spPr>
            <a:ln w="25400" cap="rnd">
              <a:noFill/>
              <a:round/>
            </a:ln>
            <a:effectLst/>
          </c:spPr>
          <c:marker>
            <c:symbol val="circle"/>
            <c:size val="5"/>
            <c:spPr>
              <a:solidFill>
                <a:schemeClr val="accent2"/>
              </a:solidFill>
              <a:ln w="9525">
                <a:solidFill>
                  <a:schemeClr val="accent2"/>
                </a:solidFill>
              </a:ln>
              <a:effectLst/>
            </c:spPr>
          </c:marker>
          <c:xVal>
            <c:numRef>
              <c:f>'PAH Source Indicator'!$Q$3:$Q$202</c:f>
              <c:numCache>
                <c:formatCode>0.00</c:formatCode>
                <c:ptCount val="200"/>
                <c:pt idx="0">
                  <c:v>1</c:v>
                </c:pt>
                <c:pt idx="1">
                  <c:v>1</c:v>
                </c:pt>
                <c:pt idx="2">
                  <c:v>1</c:v>
                </c:pt>
                <c:pt idx="3">
                  <c:v>1.2727272727272729</c:v>
                </c:pt>
                <c:pt idx="4">
                  <c:v>1</c:v>
                </c:pt>
                <c:pt idx="5">
                  <c:v>1</c:v>
                </c:pt>
                <c:pt idx="6">
                  <c:v>1</c:v>
                </c:pt>
                <c:pt idx="7">
                  <c:v>1</c:v>
                </c:pt>
                <c:pt idx="8">
                  <c:v>1</c:v>
                </c:pt>
                <c:pt idx="9">
                  <c:v>1.1730769230769229</c:v>
                </c:pt>
                <c:pt idx="10">
                  <c:v>1</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10</c:v>
                </c:pt>
                <c:pt idx="81">
                  <c:v>10</c:v>
                </c:pt>
                <c:pt idx="82">
                  <c:v>10</c:v>
                </c:pt>
                <c:pt idx="83">
                  <c:v>10</c:v>
                </c:pt>
                <c:pt idx="84">
                  <c:v>10</c:v>
                </c:pt>
                <c:pt idx="85">
                  <c:v>10</c:v>
                </c:pt>
                <c:pt idx="86">
                  <c:v>10</c:v>
                </c:pt>
                <c:pt idx="87">
                  <c:v>10</c:v>
                </c:pt>
                <c:pt idx="88">
                  <c:v>10</c:v>
                </c:pt>
                <c:pt idx="89">
                  <c:v>10</c:v>
                </c:pt>
                <c:pt idx="90">
                  <c:v>10</c:v>
                </c:pt>
                <c:pt idx="91">
                  <c:v>10</c:v>
                </c:pt>
                <c:pt idx="92">
                  <c:v>10</c:v>
                </c:pt>
                <c:pt idx="93">
                  <c:v>10</c:v>
                </c:pt>
                <c:pt idx="94">
                  <c:v>10</c:v>
                </c:pt>
                <c:pt idx="95">
                  <c:v>10</c:v>
                </c:pt>
                <c:pt idx="96">
                  <c:v>10</c:v>
                </c:pt>
                <c:pt idx="97">
                  <c:v>10</c:v>
                </c:pt>
                <c:pt idx="98">
                  <c:v>10</c:v>
                </c:pt>
                <c:pt idx="99">
                  <c:v>10</c:v>
                </c:pt>
                <c:pt idx="100">
                  <c:v>10</c:v>
                </c:pt>
                <c:pt idx="101">
                  <c:v>10</c:v>
                </c:pt>
                <c:pt idx="102">
                  <c:v>10</c:v>
                </c:pt>
                <c:pt idx="103">
                  <c:v>10</c:v>
                </c:pt>
                <c:pt idx="104">
                  <c:v>10</c:v>
                </c:pt>
                <c:pt idx="105">
                  <c:v>10</c:v>
                </c:pt>
                <c:pt idx="106">
                  <c:v>10</c:v>
                </c:pt>
                <c:pt idx="107">
                  <c:v>10</c:v>
                </c:pt>
                <c:pt idx="108">
                  <c:v>10</c:v>
                </c:pt>
                <c:pt idx="109">
                  <c:v>10</c:v>
                </c:pt>
                <c:pt idx="110">
                  <c:v>10</c:v>
                </c:pt>
                <c:pt idx="111">
                  <c:v>10</c:v>
                </c:pt>
                <c:pt idx="112">
                  <c:v>10</c:v>
                </c:pt>
                <c:pt idx="113">
                  <c:v>10</c:v>
                </c:pt>
                <c:pt idx="114">
                  <c:v>10</c:v>
                </c:pt>
                <c:pt idx="115">
                  <c:v>10</c:v>
                </c:pt>
                <c:pt idx="116">
                  <c:v>10</c:v>
                </c:pt>
                <c:pt idx="117">
                  <c:v>10</c:v>
                </c:pt>
                <c:pt idx="118">
                  <c:v>10</c:v>
                </c:pt>
                <c:pt idx="119">
                  <c:v>10</c:v>
                </c:pt>
                <c:pt idx="120">
                  <c:v>10</c:v>
                </c:pt>
                <c:pt idx="121">
                  <c:v>10</c:v>
                </c:pt>
                <c:pt idx="122">
                  <c:v>10</c:v>
                </c:pt>
                <c:pt idx="123">
                  <c:v>10</c:v>
                </c:pt>
                <c:pt idx="124">
                  <c:v>10</c:v>
                </c:pt>
                <c:pt idx="125">
                  <c:v>10</c:v>
                </c:pt>
                <c:pt idx="126">
                  <c:v>10</c:v>
                </c:pt>
                <c:pt idx="127">
                  <c:v>10</c:v>
                </c:pt>
                <c:pt idx="128">
                  <c:v>10</c:v>
                </c:pt>
                <c:pt idx="129">
                  <c:v>10</c:v>
                </c:pt>
                <c:pt idx="130">
                  <c:v>10</c:v>
                </c:pt>
                <c:pt idx="131">
                  <c:v>10</c:v>
                </c:pt>
                <c:pt idx="132">
                  <c:v>10</c:v>
                </c:pt>
                <c:pt idx="133">
                  <c:v>10</c:v>
                </c:pt>
                <c:pt idx="134">
                  <c:v>10</c:v>
                </c:pt>
                <c:pt idx="135">
                  <c:v>10</c:v>
                </c:pt>
                <c:pt idx="136">
                  <c:v>10</c:v>
                </c:pt>
                <c:pt idx="137">
                  <c:v>10</c:v>
                </c:pt>
                <c:pt idx="138">
                  <c:v>10</c:v>
                </c:pt>
                <c:pt idx="139">
                  <c:v>10</c:v>
                </c:pt>
                <c:pt idx="140">
                  <c:v>10</c:v>
                </c:pt>
                <c:pt idx="141">
                  <c:v>10</c:v>
                </c:pt>
                <c:pt idx="142">
                  <c:v>10</c:v>
                </c:pt>
                <c:pt idx="143">
                  <c:v>10</c:v>
                </c:pt>
                <c:pt idx="144">
                  <c:v>10</c:v>
                </c:pt>
                <c:pt idx="145">
                  <c:v>10</c:v>
                </c:pt>
                <c:pt idx="146">
                  <c:v>10</c:v>
                </c:pt>
                <c:pt idx="147">
                  <c:v>10</c:v>
                </c:pt>
                <c:pt idx="148">
                  <c:v>10</c:v>
                </c:pt>
                <c:pt idx="149">
                  <c:v>10</c:v>
                </c:pt>
                <c:pt idx="150">
                  <c:v>10</c:v>
                </c:pt>
                <c:pt idx="151">
                  <c:v>10</c:v>
                </c:pt>
                <c:pt idx="152">
                  <c:v>10</c:v>
                </c:pt>
                <c:pt idx="153">
                  <c:v>10</c:v>
                </c:pt>
                <c:pt idx="154">
                  <c:v>10</c:v>
                </c:pt>
                <c:pt idx="155">
                  <c:v>10</c:v>
                </c:pt>
                <c:pt idx="156">
                  <c:v>10</c:v>
                </c:pt>
                <c:pt idx="157">
                  <c:v>10</c:v>
                </c:pt>
                <c:pt idx="158">
                  <c:v>10</c:v>
                </c:pt>
                <c:pt idx="159">
                  <c:v>10</c:v>
                </c:pt>
                <c:pt idx="160">
                  <c:v>10</c:v>
                </c:pt>
                <c:pt idx="161">
                  <c:v>10</c:v>
                </c:pt>
                <c:pt idx="162">
                  <c:v>10</c:v>
                </c:pt>
                <c:pt idx="163">
                  <c:v>10</c:v>
                </c:pt>
                <c:pt idx="164">
                  <c:v>10</c:v>
                </c:pt>
                <c:pt idx="165">
                  <c:v>10</c:v>
                </c:pt>
                <c:pt idx="166">
                  <c:v>10</c:v>
                </c:pt>
                <c:pt idx="167">
                  <c:v>10</c:v>
                </c:pt>
                <c:pt idx="168">
                  <c:v>10</c:v>
                </c:pt>
                <c:pt idx="169">
                  <c:v>10</c:v>
                </c:pt>
                <c:pt idx="170">
                  <c:v>10</c:v>
                </c:pt>
                <c:pt idx="171">
                  <c:v>10</c:v>
                </c:pt>
                <c:pt idx="172">
                  <c:v>10</c:v>
                </c:pt>
                <c:pt idx="173">
                  <c:v>10</c:v>
                </c:pt>
                <c:pt idx="174">
                  <c:v>10</c:v>
                </c:pt>
                <c:pt idx="175">
                  <c:v>10</c:v>
                </c:pt>
                <c:pt idx="176">
                  <c:v>10</c:v>
                </c:pt>
                <c:pt idx="177">
                  <c:v>10</c:v>
                </c:pt>
                <c:pt idx="178">
                  <c:v>10</c:v>
                </c:pt>
                <c:pt idx="179">
                  <c:v>10</c:v>
                </c:pt>
                <c:pt idx="180">
                  <c:v>10</c:v>
                </c:pt>
                <c:pt idx="181">
                  <c:v>10</c:v>
                </c:pt>
                <c:pt idx="182">
                  <c:v>10</c:v>
                </c:pt>
                <c:pt idx="183">
                  <c:v>10</c:v>
                </c:pt>
                <c:pt idx="184">
                  <c:v>10</c:v>
                </c:pt>
                <c:pt idx="185">
                  <c:v>10</c:v>
                </c:pt>
                <c:pt idx="186">
                  <c:v>10</c:v>
                </c:pt>
                <c:pt idx="187">
                  <c:v>10</c:v>
                </c:pt>
                <c:pt idx="188">
                  <c:v>10</c:v>
                </c:pt>
                <c:pt idx="189">
                  <c:v>10</c:v>
                </c:pt>
                <c:pt idx="190">
                  <c:v>10</c:v>
                </c:pt>
                <c:pt idx="191">
                  <c:v>10</c:v>
                </c:pt>
                <c:pt idx="192">
                  <c:v>10</c:v>
                </c:pt>
                <c:pt idx="193">
                  <c:v>10</c:v>
                </c:pt>
                <c:pt idx="194">
                  <c:v>10</c:v>
                </c:pt>
                <c:pt idx="195">
                  <c:v>10</c:v>
                </c:pt>
                <c:pt idx="196">
                  <c:v>10</c:v>
                </c:pt>
                <c:pt idx="197">
                  <c:v>10</c:v>
                </c:pt>
                <c:pt idx="198">
                  <c:v>10</c:v>
                </c:pt>
                <c:pt idx="199">
                  <c:v>10</c:v>
                </c:pt>
              </c:numCache>
            </c:numRef>
          </c:xVal>
          <c:yVal>
            <c:numRef>
              <c:f>'PAH Source Indicator'!$R$3:$R$202</c:f>
              <c:numCache>
                <c:formatCode>0.00</c:formatCode>
                <c:ptCount val="200"/>
                <c:pt idx="0">
                  <c:v>1</c:v>
                </c:pt>
                <c:pt idx="1">
                  <c:v>1</c:v>
                </c:pt>
                <c:pt idx="2">
                  <c:v>1</c:v>
                </c:pt>
                <c:pt idx="3">
                  <c:v>1</c:v>
                </c:pt>
                <c:pt idx="4">
                  <c:v>1</c:v>
                </c:pt>
                <c:pt idx="5">
                  <c:v>1</c:v>
                </c:pt>
                <c:pt idx="6">
                  <c:v>1</c:v>
                </c:pt>
                <c:pt idx="7">
                  <c:v>1</c:v>
                </c:pt>
                <c:pt idx="8">
                  <c:v>1</c:v>
                </c:pt>
                <c:pt idx="9">
                  <c:v>0.90697674418604657</c:v>
                </c:pt>
                <c:pt idx="10">
                  <c:v>1</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10</c:v>
                </c:pt>
                <c:pt idx="81">
                  <c:v>10</c:v>
                </c:pt>
                <c:pt idx="82">
                  <c:v>10</c:v>
                </c:pt>
                <c:pt idx="83">
                  <c:v>10</c:v>
                </c:pt>
                <c:pt idx="84">
                  <c:v>10</c:v>
                </c:pt>
                <c:pt idx="85">
                  <c:v>10</c:v>
                </c:pt>
                <c:pt idx="86">
                  <c:v>10</c:v>
                </c:pt>
                <c:pt idx="87">
                  <c:v>10</c:v>
                </c:pt>
                <c:pt idx="88">
                  <c:v>10</c:v>
                </c:pt>
                <c:pt idx="89">
                  <c:v>10</c:v>
                </c:pt>
                <c:pt idx="90">
                  <c:v>10</c:v>
                </c:pt>
                <c:pt idx="91">
                  <c:v>10</c:v>
                </c:pt>
                <c:pt idx="92">
                  <c:v>10</c:v>
                </c:pt>
                <c:pt idx="93">
                  <c:v>10</c:v>
                </c:pt>
                <c:pt idx="94">
                  <c:v>10</c:v>
                </c:pt>
                <c:pt idx="95">
                  <c:v>10</c:v>
                </c:pt>
                <c:pt idx="96">
                  <c:v>10</c:v>
                </c:pt>
                <c:pt idx="97">
                  <c:v>10</c:v>
                </c:pt>
                <c:pt idx="98">
                  <c:v>10</c:v>
                </c:pt>
                <c:pt idx="99">
                  <c:v>10</c:v>
                </c:pt>
                <c:pt idx="100">
                  <c:v>10</c:v>
                </c:pt>
                <c:pt idx="101">
                  <c:v>10</c:v>
                </c:pt>
                <c:pt idx="102">
                  <c:v>10</c:v>
                </c:pt>
                <c:pt idx="103">
                  <c:v>10</c:v>
                </c:pt>
                <c:pt idx="104">
                  <c:v>10</c:v>
                </c:pt>
                <c:pt idx="105">
                  <c:v>10</c:v>
                </c:pt>
                <c:pt idx="106">
                  <c:v>10</c:v>
                </c:pt>
                <c:pt idx="107">
                  <c:v>10</c:v>
                </c:pt>
                <c:pt idx="108">
                  <c:v>10</c:v>
                </c:pt>
                <c:pt idx="109">
                  <c:v>10</c:v>
                </c:pt>
                <c:pt idx="110">
                  <c:v>10</c:v>
                </c:pt>
                <c:pt idx="111">
                  <c:v>10</c:v>
                </c:pt>
                <c:pt idx="112">
                  <c:v>10</c:v>
                </c:pt>
                <c:pt idx="113">
                  <c:v>10</c:v>
                </c:pt>
                <c:pt idx="114">
                  <c:v>10</c:v>
                </c:pt>
                <c:pt idx="115">
                  <c:v>10</c:v>
                </c:pt>
                <c:pt idx="116">
                  <c:v>10</c:v>
                </c:pt>
                <c:pt idx="117">
                  <c:v>10</c:v>
                </c:pt>
                <c:pt idx="118">
                  <c:v>10</c:v>
                </c:pt>
                <c:pt idx="119">
                  <c:v>10</c:v>
                </c:pt>
                <c:pt idx="120">
                  <c:v>10</c:v>
                </c:pt>
                <c:pt idx="121">
                  <c:v>10</c:v>
                </c:pt>
                <c:pt idx="122">
                  <c:v>10</c:v>
                </c:pt>
                <c:pt idx="123">
                  <c:v>10</c:v>
                </c:pt>
                <c:pt idx="124">
                  <c:v>10</c:v>
                </c:pt>
                <c:pt idx="125">
                  <c:v>10</c:v>
                </c:pt>
                <c:pt idx="126">
                  <c:v>10</c:v>
                </c:pt>
                <c:pt idx="127">
                  <c:v>10</c:v>
                </c:pt>
                <c:pt idx="128">
                  <c:v>10</c:v>
                </c:pt>
                <c:pt idx="129">
                  <c:v>10</c:v>
                </c:pt>
                <c:pt idx="130">
                  <c:v>10</c:v>
                </c:pt>
                <c:pt idx="131">
                  <c:v>10</c:v>
                </c:pt>
                <c:pt idx="132">
                  <c:v>10</c:v>
                </c:pt>
                <c:pt idx="133">
                  <c:v>10</c:v>
                </c:pt>
                <c:pt idx="134">
                  <c:v>10</c:v>
                </c:pt>
                <c:pt idx="135">
                  <c:v>10</c:v>
                </c:pt>
                <c:pt idx="136">
                  <c:v>10</c:v>
                </c:pt>
                <c:pt idx="137">
                  <c:v>10</c:v>
                </c:pt>
                <c:pt idx="138">
                  <c:v>10</c:v>
                </c:pt>
                <c:pt idx="139">
                  <c:v>10</c:v>
                </c:pt>
                <c:pt idx="140">
                  <c:v>10</c:v>
                </c:pt>
                <c:pt idx="141">
                  <c:v>10</c:v>
                </c:pt>
                <c:pt idx="142">
                  <c:v>10</c:v>
                </c:pt>
                <c:pt idx="143">
                  <c:v>10</c:v>
                </c:pt>
                <c:pt idx="144">
                  <c:v>10</c:v>
                </c:pt>
                <c:pt idx="145">
                  <c:v>10</c:v>
                </c:pt>
                <c:pt idx="146">
                  <c:v>10</c:v>
                </c:pt>
                <c:pt idx="147">
                  <c:v>10</c:v>
                </c:pt>
                <c:pt idx="148">
                  <c:v>10</c:v>
                </c:pt>
                <c:pt idx="149">
                  <c:v>10</c:v>
                </c:pt>
                <c:pt idx="150">
                  <c:v>10</c:v>
                </c:pt>
                <c:pt idx="151">
                  <c:v>10</c:v>
                </c:pt>
                <c:pt idx="152">
                  <c:v>10</c:v>
                </c:pt>
                <c:pt idx="153">
                  <c:v>10</c:v>
                </c:pt>
                <c:pt idx="154">
                  <c:v>10</c:v>
                </c:pt>
                <c:pt idx="155">
                  <c:v>10</c:v>
                </c:pt>
                <c:pt idx="156">
                  <c:v>10</c:v>
                </c:pt>
                <c:pt idx="157">
                  <c:v>10</c:v>
                </c:pt>
                <c:pt idx="158">
                  <c:v>10</c:v>
                </c:pt>
                <c:pt idx="159">
                  <c:v>10</c:v>
                </c:pt>
                <c:pt idx="160">
                  <c:v>10</c:v>
                </c:pt>
                <c:pt idx="161">
                  <c:v>10</c:v>
                </c:pt>
                <c:pt idx="162">
                  <c:v>10</c:v>
                </c:pt>
                <c:pt idx="163">
                  <c:v>10</c:v>
                </c:pt>
                <c:pt idx="164">
                  <c:v>10</c:v>
                </c:pt>
                <c:pt idx="165">
                  <c:v>10</c:v>
                </c:pt>
                <c:pt idx="166">
                  <c:v>10</c:v>
                </c:pt>
                <c:pt idx="167">
                  <c:v>10</c:v>
                </c:pt>
                <c:pt idx="168">
                  <c:v>10</c:v>
                </c:pt>
                <c:pt idx="169">
                  <c:v>10</c:v>
                </c:pt>
                <c:pt idx="170">
                  <c:v>10</c:v>
                </c:pt>
                <c:pt idx="171">
                  <c:v>10</c:v>
                </c:pt>
                <c:pt idx="172">
                  <c:v>10</c:v>
                </c:pt>
                <c:pt idx="173">
                  <c:v>10</c:v>
                </c:pt>
                <c:pt idx="174">
                  <c:v>10</c:v>
                </c:pt>
                <c:pt idx="175">
                  <c:v>10</c:v>
                </c:pt>
                <c:pt idx="176">
                  <c:v>10</c:v>
                </c:pt>
                <c:pt idx="177">
                  <c:v>10</c:v>
                </c:pt>
                <c:pt idx="178">
                  <c:v>10</c:v>
                </c:pt>
                <c:pt idx="179">
                  <c:v>10</c:v>
                </c:pt>
                <c:pt idx="180">
                  <c:v>10</c:v>
                </c:pt>
                <c:pt idx="181">
                  <c:v>10</c:v>
                </c:pt>
                <c:pt idx="182">
                  <c:v>10</c:v>
                </c:pt>
                <c:pt idx="183">
                  <c:v>10</c:v>
                </c:pt>
                <c:pt idx="184">
                  <c:v>10</c:v>
                </c:pt>
                <c:pt idx="185">
                  <c:v>10</c:v>
                </c:pt>
                <c:pt idx="186">
                  <c:v>10</c:v>
                </c:pt>
                <c:pt idx="187">
                  <c:v>10</c:v>
                </c:pt>
                <c:pt idx="188">
                  <c:v>10</c:v>
                </c:pt>
                <c:pt idx="189">
                  <c:v>10</c:v>
                </c:pt>
                <c:pt idx="190">
                  <c:v>10</c:v>
                </c:pt>
                <c:pt idx="191">
                  <c:v>10</c:v>
                </c:pt>
                <c:pt idx="192">
                  <c:v>10</c:v>
                </c:pt>
                <c:pt idx="193">
                  <c:v>10</c:v>
                </c:pt>
                <c:pt idx="194">
                  <c:v>10</c:v>
                </c:pt>
                <c:pt idx="195">
                  <c:v>10</c:v>
                </c:pt>
                <c:pt idx="196">
                  <c:v>10</c:v>
                </c:pt>
                <c:pt idx="197">
                  <c:v>10</c:v>
                </c:pt>
                <c:pt idx="198">
                  <c:v>10</c:v>
                </c:pt>
                <c:pt idx="199">
                  <c:v>10</c:v>
                </c:pt>
              </c:numCache>
            </c:numRef>
          </c:yVal>
          <c:smooth val="0"/>
          <c:extLst>
            <c:ext xmlns:c16="http://schemas.microsoft.com/office/drawing/2014/chart" uri="{C3380CC4-5D6E-409C-BE32-E72D297353CC}">
              <c16:uniqueId val="{00000000-2331-4411-86CF-AC4372225D26}"/>
            </c:ext>
          </c:extLst>
        </c:ser>
        <c:dLbls>
          <c:showLegendKey val="0"/>
          <c:showVal val="0"/>
          <c:showCatName val="0"/>
          <c:showSerName val="0"/>
          <c:showPercent val="0"/>
          <c:showBubbleSize val="0"/>
        </c:dLbls>
        <c:axId val="959845168"/>
        <c:axId val="959845728"/>
      </c:scatterChart>
      <c:valAx>
        <c:axId val="959845168"/>
        <c:scaling>
          <c:orientation val="minMax"/>
          <c:max val="2"/>
          <c:min val="0"/>
        </c:scaling>
        <c:delete val="0"/>
        <c:axPos val="b"/>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845728"/>
        <c:crosses val="autoZero"/>
        <c:crossBetween val="midCat"/>
      </c:valAx>
      <c:valAx>
        <c:axId val="959845728"/>
        <c:scaling>
          <c:orientation val="minMax"/>
          <c:max val="1.4"/>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845168"/>
        <c:crosses val="autoZero"/>
        <c:crossBetween val="midCat"/>
        <c:majorUnit val="0.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576302045940665E-2"/>
          <c:y val="4.8556492675131076E-2"/>
          <c:w val="0.76864438585986572"/>
          <c:h val="0.85301946591446476"/>
        </c:manualLayout>
      </c:layout>
      <c:scatterChart>
        <c:scatterStyle val="lineMarker"/>
        <c:varyColors val="0"/>
        <c:ser>
          <c:idx val="0"/>
          <c:order val="0"/>
          <c:tx>
            <c:strRef>
              <c:f>Calcs!$R$71</c:f>
              <c:strCache>
                <c:ptCount val="1"/>
                <c:pt idx="0">
                  <c:v>p=0.01</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xVal>
            <c:numRef>
              <c:f>Calcs!$Q$72:$Q$112</c:f>
              <c:numCache>
                <c:formatCode>General</c:formatCode>
                <c:ptCount val="41"/>
                <c:pt idx="0">
                  <c:v>35</c:v>
                </c:pt>
                <c:pt idx="1">
                  <c:v>50</c:v>
                </c:pt>
                <c:pt idx="2">
                  <c:v>51</c:v>
                </c:pt>
                <c:pt idx="3">
                  <c:v>53</c:v>
                </c:pt>
                <c:pt idx="4">
                  <c:v>55</c:v>
                </c:pt>
                <c:pt idx="5">
                  <c:v>57</c:v>
                </c:pt>
                <c:pt idx="6">
                  <c:v>59</c:v>
                </c:pt>
                <c:pt idx="7">
                  <c:v>61</c:v>
                </c:pt>
                <c:pt idx="8">
                  <c:v>63</c:v>
                </c:pt>
                <c:pt idx="9">
                  <c:v>65</c:v>
                </c:pt>
                <c:pt idx="10">
                  <c:v>67</c:v>
                </c:pt>
                <c:pt idx="11">
                  <c:v>69</c:v>
                </c:pt>
                <c:pt idx="12">
                  <c:v>71</c:v>
                </c:pt>
                <c:pt idx="13">
                  <c:v>73</c:v>
                </c:pt>
                <c:pt idx="14">
                  <c:v>75</c:v>
                </c:pt>
                <c:pt idx="15">
                  <c:v>77</c:v>
                </c:pt>
                <c:pt idx="16">
                  <c:v>79</c:v>
                </c:pt>
                <c:pt idx="17">
                  <c:v>81</c:v>
                </c:pt>
                <c:pt idx="18">
                  <c:v>83</c:v>
                </c:pt>
                <c:pt idx="19">
                  <c:v>85</c:v>
                </c:pt>
                <c:pt idx="20">
                  <c:v>87</c:v>
                </c:pt>
                <c:pt idx="21">
                  <c:v>89</c:v>
                </c:pt>
                <c:pt idx="22">
                  <c:v>91</c:v>
                </c:pt>
                <c:pt idx="23">
                  <c:v>93</c:v>
                </c:pt>
                <c:pt idx="24">
                  <c:v>95</c:v>
                </c:pt>
                <c:pt idx="25">
                  <c:v>97</c:v>
                </c:pt>
                <c:pt idx="26">
                  <c:v>99</c:v>
                </c:pt>
                <c:pt idx="27">
                  <c:v>100</c:v>
                </c:pt>
                <c:pt idx="28">
                  <c:v>150</c:v>
                </c:pt>
                <c:pt idx="29">
                  <c:v>200</c:v>
                </c:pt>
                <c:pt idx="30">
                  <c:v>250</c:v>
                </c:pt>
                <c:pt idx="31">
                  <c:v>300</c:v>
                </c:pt>
                <c:pt idx="32">
                  <c:v>350</c:v>
                </c:pt>
                <c:pt idx="33">
                  <c:v>400</c:v>
                </c:pt>
                <c:pt idx="34">
                  <c:v>450</c:v>
                </c:pt>
                <c:pt idx="35">
                  <c:v>500</c:v>
                </c:pt>
                <c:pt idx="36">
                  <c:v>600</c:v>
                </c:pt>
                <c:pt idx="37">
                  <c:v>700</c:v>
                </c:pt>
                <c:pt idx="38">
                  <c:v>800</c:v>
                </c:pt>
                <c:pt idx="39">
                  <c:v>900</c:v>
                </c:pt>
                <c:pt idx="40">
                  <c:v>1000</c:v>
                </c:pt>
              </c:numCache>
            </c:numRef>
          </c:xVal>
          <c:yVal>
            <c:numRef>
              <c:f>Calcs!$R$72:$R$112</c:f>
              <c:numCache>
                <c:formatCode>General</c:formatCode>
                <c:ptCount val="41"/>
                <c:pt idx="0">
                  <c:v>0.91900000000000004</c:v>
                </c:pt>
                <c:pt idx="1">
                  <c:v>0.93500000000000005</c:v>
                </c:pt>
                <c:pt idx="2">
                  <c:v>0.93500000000000005</c:v>
                </c:pt>
                <c:pt idx="3">
                  <c:v>0.93799999999999994</c:v>
                </c:pt>
                <c:pt idx="4">
                  <c:v>0.94</c:v>
                </c:pt>
                <c:pt idx="5">
                  <c:v>0.94399999999999995</c:v>
                </c:pt>
                <c:pt idx="6">
                  <c:v>0.94499999999999995</c:v>
                </c:pt>
                <c:pt idx="7">
                  <c:v>0.94699999999999995</c:v>
                </c:pt>
                <c:pt idx="8">
                  <c:v>0.94699999999999995</c:v>
                </c:pt>
                <c:pt idx="9">
                  <c:v>0.94799999999999995</c:v>
                </c:pt>
                <c:pt idx="10">
                  <c:v>0.95</c:v>
                </c:pt>
                <c:pt idx="11">
                  <c:v>0.95099999999999996</c:v>
                </c:pt>
                <c:pt idx="12">
                  <c:v>0.95299999999999996</c:v>
                </c:pt>
                <c:pt idx="13">
                  <c:v>0.95599999999999996</c:v>
                </c:pt>
                <c:pt idx="14">
                  <c:v>0.95599999999999996</c:v>
                </c:pt>
                <c:pt idx="15">
                  <c:v>0.95699999999999996</c:v>
                </c:pt>
                <c:pt idx="16">
                  <c:v>0.95699999999999996</c:v>
                </c:pt>
                <c:pt idx="17">
                  <c:v>0.95799999999999996</c:v>
                </c:pt>
                <c:pt idx="18">
                  <c:v>0.96</c:v>
                </c:pt>
                <c:pt idx="19">
                  <c:v>0.96099999999999997</c:v>
                </c:pt>
                <c:pt idx="20">
                  <c:v>0.96099999999999997</c:v>
                </c:pt>
                <c:pt idx="21">
                  <c:v>0.96099999999999997</c:v>
                </c:pt>
                <c:pt idx="22">
                  <c:v>0.96199999999999997</c:v>
                </c:pt>
                <c:pt idx="23">
                  <c:v>0.96299999999999997</c:v>
                </c:pt>
                <c:pt idx="24">
                  <c:v>0.96499999999999997</c:v>
                </c:pt>
                <c:pt idx="25">
                  <c:v>0.96499999999999997</c:v>
                </c:pt>
                <c:pt idx="26">
                  <c:v>0.96699999999999997</c:v>
                </c:pt>
                <c:pt idx="27">
                  <c:v>0.96440000000000003</c:v>
                </c:pt>
                <c:pt idx="28">
                  <c:v>0.97519999999999996</c:v>
                </c:pt>
                <c:pt idx="29">
                  <c:v>0.98109999999999997</c:v>
                </c:pt>
                <c:pt idx="30">
                  <c:v>0.98470000000000002</c:v>
                </c:pt>
                <c:pt idx="31">
                  <c:v>0.98660000000000003</c:v>
                </c:pt>
                <c:pt idx="32">
                  <c:v>0.9889</c:v>
                </c:pt>
                <c:pt idx="33">
                  <c:v>0.99</c:v>
                </c:pt>
                <c:pt idx="34">
                  <c:v>0.99099999999999999</c:v>
                </c:pt>
                <c:pt idx="35">
                  <c:v>0.99409999999999998</c:v>
                </c:pt>
                <c:pt idx="36">
                  <c:v>0.99331000000000003</c:v>
                </c:pt>
                <c:pt idx="37">
                  <c:v>0.99416000000000004</c:v>
                </c:pt>
                <c:pt idx="38">
                  <c:v>0.99475000000000002</c:v>
                </c:pt>
                <c:pt idx="39">
                  <c:v>0.99541999999999997</c:v>
                </c:pt>
                <c:pt idx="40">
                  <c:v>0.99582000000000004</c:v>
                </c:pt>
              </c:numCache>
            </c:numRef>
          </c:yVal>
          <c:smooth val="0"/>
          <c:extLst>
            <c:ext xmlns:c16="http://schemas.microsoft.com/office/drawing/2014/chart" uri="{C3380CC4-5D6E-409C-BE32-E72D297353CC}">
              <c16:uniqueId val="{00000000-E96F-4ADB-8199-2927F022D3FF}"/>
            </c:ext>
          </c:extLst>
        </c:ser>
        <c:ser>
          <c:idx val="1"/>
          <c:order val="1"/>
          <c:tx>
            <c:strRef>
              <c:f>Calcs!$S$71</c:f>
              <c:strCache>
                <c:ptCount val="1"/>
                <c:pt idx="0">
                  <c:v>p =0.05</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xVal>
            <c:numRef>
              <c:f>Calcs!$Q$72:$Q$112</c:f>
              <c:numCache>
                <c:formatCode>General</c:formatCode>
                <c:ptCount val="41"/>
                <c:pt idx="0">
                  <c:v>35</c:v>
                </c:pt>
                <c:pt idx="1">
                  <c:v>50</c:v>
                </c:pt>
                <c:pt idx="2">
                  <c:v>51</c:v>
                </c:pt>
                <c:pt idx="3">
                  <c:v>53</c:v>
                </c:pt>
                <c:pt idx="4">
                  <c:v>55</c:v>
                </c:pt>
                <c:pt idx="5">
                  <c:v>57</c:v>
                </c:pt>
                <c:pt idx="6">
                  <c:v>59</c:v>
                </c:pt>
                <c:pt idx="7">
                  <c:v>61</c:v>
                </c:pt>
                <c:pt idx="8">
                  <c:v>63</c:v>
                </c:pt>
                <c:pt idx="9">
                  <c:v>65</c:v>
                </c:pt>
                <c:pt idx="10">
                  <c:v>67</c:v>
                </c:pt>
                <c:pt idx="11">
                  <c:v>69</c:v>
                </c:pt>
                <c:pt idx="12">
                  <c:v>71</c:v>
                </c:pt>
                <c:pt idx="13">
                  <c:v>73</c:v>
                </c:pt>
                <c:pt idx="14">
                  <c:v>75</c:v>
                </c:pt>
                <c:pt idx="15">
                  <c:v>77</c:v>
                </c:pt>
                <c:pt idx="16">
                  <c:v>79</c:v>
                </c:pt>
                <c:pt idx="17">
                  <c:v>81</c:v>
                </c:pt>
                <c:pt idx="18">
                  <c:v>83</c:v>
                </c:pt>
                <c:pt idx="19">
                  <c:v>85</c:v>
                </c:pt>
                <c:pt idx="20">
                  <c:v>87</c:v>
                </c:pt>
                <c:pt idx="21">
                  <c:v>89</c:v>
                </c:pt>
                <c:pt idx="22">
                  <c:v>91</c:v>
                </c:pt>
                <c:pt idx="23">
                  <c:v>93</c:v>
                </c:pt>
                <c:pt idx="24">
                  <c:v>95</c:v>
                </c:pt>
                <c:pt idx="25">
                  <c:v>97</c:v>
                </c:pt>
                <c:pt idx="26">
                  <c:v>99</c:v>
                </c:pt>
                <c:pt idx="27">
                  <c:v>100</c:v>
                </c:pt>
                <c:pt idx="28">
                  <c:v>150</c:v>
                </c:pt>
                <c:pt idx="29">
                  <c:v>200</c:v>
                </c:pt>
                <c:pt idx="30">
                  <c:v>250</c:v>
                </c:pt>
                <c:pt idx="31">
                  <c:v>300</c:v>
                </c:pt>
                <c:pt idx="32">
                  <c:v>350</c:v>
                </c:pt>
                <c:pt idx="33">
                  <c:v>400</c:v>
                </c:pt>
                <c:pt idx="34">
                  <c:v>450</c:v>
                </c:pt>
                <c:pt idx="35">
                  <c:v>500</c:v>
                </c:pt>
                <c:pt idx="36">
                  <c:v>600</c:v>
                </c:pt>
                <c:pt idx="37">
                  <c:v>700</c:v>
                </c:pt>
                <c:pt idx="38">
                  <c:v>800</c:v>
                </c:pt>
                <c:pt idx="39">
                  <c:v>900</c:v>
                </c:pt>
                <c:pt idx="40">
                  <c:v>1000</c:v>
                </c:pt>
              </c:numCache>
            </c:numRef>
          </c:xVal>
          <c:yVal>
            <c:numRef>
              <c:f>Calcs!$S$72:$S$112</c:f>
              <c:numCache>
                <c:formatCode>General</c:formatCode>
                <c:ptCount val="41"/>
                <c:pt idx="0">
                  <c:v>0.94299999999999995</c:v>
                </c:pt>
                <c:pt idx="1">
                  <c:v>0.95299999999999996</c:v>
                </c:pt>
                <c:pt idx="2">
                  <c:v>0.95399999999999996</c:v>
                </c:pt>
                <c:pt idx="3">
                  <c:v>0.95699999999999996</c:v>
                </c:pt>
                <c:pt idx="4">
                  <c:v>0.95799999999999996</c:v>
                </c:pt>
                <c:pt idx="5">
                  <c:v>0.96099999999999997</c:v>
                </c:pt>
                <c:pt idx="6">
                  <c:v>0.96199999999999997</c:v>
                </c:pt>
                <c:pt idx="7">
                  <c:v>0.96299999999999997</c:v>
                </c:pt>
                <c:pt idx="8">
                  <c:v>0.96399999999999997</c:v>
                </c:pt>
                <c:pt idx="9">
                  <c:v>0.96499999999999997</c:v>
                </c:pt>
                <c:pt idx="10">
                  <c:v>0.96599999999999997</c:v>
                </c:pt>
                <c:pt idx="11">
                  <c:v>0.96599999999999997</c:v>
                </c:pt>
                <c:pt idx="12">
                  <c:v>0.96699999999999997</c:v>
                </c:pt>
                <c:pt idx="13">
                  <c:v>0.96799999999999997</c:v>
                </c:pt>
                <c:pt idx="14">
                  <c:v>0.96899999999999997</c:v>
                </c:pt>
                <c:pt idx="15">
                  <c:v>0.96899999999999997</c:v>
                </c:pt>
                <c:pt idx="16">
                  <c:v>0.97</c:v>
                </c:pt>
                <c:pt idx="17">
                  <c:v>0.97</c:v>
                </c:pt>
                <c:pt idx="18">
                  <c:v>0.97099999999999997</c:v>
                </c:pt>
                <c:pt idx="19">
                  <c:v>0.97199999999999998</c:v>
                </c:pt>
                <c:pt idx="20">
                  <c:v>0.97199999999999998</c:v>
                </c:pt>
                <c:pt idx="21">
                  <c:v>0.97199999999999998</c:v>
                </c:pt>
                <c:pt idx="22">
                  <c:v>0.97299999999999998</c:v>
                </c:pt>
                <c:pt idx="23">
                  <c:v>0.97299999999999998</c:v>
                </c:pt>
                <c:pt idx="24">
                  <c:v>0.97399999999999998</c:v>
                </c:pt>
                <c:pt idx="25">
                  <c:v>0.97499999999999998</c:v>
                </c:pt>
                <c:pt idx="26">
                  <c:v>0.97599999999999998</c:v>
                </c:pt>
                <c:pt idx="27">
                  <c:v>0.97489999999999999</c:v>
                </c:pt>
                <c:pt idx="28">
                  <c:v>0.98229999999999995</c:v>
                </c:pt>
                <c:pt idx="29">
                  <c:v>0.98640000000000005</c:v>
                </c:pt>
                <c:pt idx="30">
                  <c:v>0.98870000000000002</c:v>
                </c:pt>
                <c:pt idx="31">
                  <c:v>0.99050000000000005</c:v>
                </c:pt>
                <c:pt idx="32">
                  <c:v>0.99199999999999999</c:v>
                </c:pt>
                <c:pt idx="33">
                  <c:v>0.99270000000000003</c:v>
                </c:pt>
                <c:pt idx="34">
                  <c:v>0.99460000000000004</c:v>
                </c:pt>
                <c:pt idx="35">
                  <c:v>0.995</c:v>
                </c:pt>
                <c:pt idx="36">
                  <c:v>0.995</c:v>
                </c:pt>
                <c:pt idx="37">
                  <c:v>0.99572000000000005</c:v>
                </c:pt>
                <c:pt idx="38">
                  <c:v>0.99619000000000002</c:v>
                </c:pt>
                <c:pt idx="39">
                  <c:v>0.99661</c:v>
                </c:pt>
                <c:pt idx="40">
                  <c:v>0.99690999999999996</c:v>
                </c:pt>
              </c:numCache>
            </c:numRef>
          </c:yVal>
          <c:smooth val="0"/>
          <c:extLst>
            <c:ext xmlns:c16="http://schemas.microsoft.com/office/drawing/2014/chart" uri="{C3380CC4-5D6E-409C-BE32-E72D297353CC}">
              <c16:uniqueId val="{00000001-E96F-4ADB-8199-2927F022D3FF}"/>
            </c:ext>
          </c:extLst>
        </c:ser>
        <c:dLbls>
          <c:showLegendKey val="0"/>
          <c:showVal val="0"/>
          <c:showCatName val="0"/>
          <c:showSerName val="0"/>
          <c:showPercent val="0"/>
          <c:showBubbleSize val="0"/>
        </c:dLbls>
        <c:axId val="970584960"/>
        <c:axId val="970585520"/>
      </c:scatterChart>
      <c:valAx>
        <c:axId val="9705849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925" b="0" i="0" u="none" strike="noStrike" baseline="0">
                <a:solidFill>
                  <a:srgbClr val="000000"/>
                </a:solidFill>
                <a:latin typeface="Arial"/>
                <a:ea typeface="Arial"/>
                <a:cs typeface="Arial"/>
              </a:defRPr>
            </a:pPr>
            <a:endParaRPr lang="en-US"/>
          </a:p>
        </c:txPr>
        <c:crossAx val="970585520"/>
        <c:crosses val="autoZero"/>
        <c:crossBetween val="midCat"/>
      </c:valAx>
      <c:valAx>
        <c:axId val="97058552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925" b="0" i="0" u="none" strike="noStrike" baseline="0">
                <a:solidFill>
                  <a:srgbClr val="000000"/>
                </a:solidFill>
                <a:latin typeface="Arial"/>
                <a:ea typeface="Arial"/>
                <a:cs typeface="Arial"/>
              </a:defRPr>
            </a:pPr>
            <a:endParaRPr lang="en-US"/>
          </a:p>
        </c:txPr>
        <c:crossAx val="970584960"/>
        <c:crosses val="autoZero"/>
        <c:crossBetween val="midCat"/>
      </c:valAx>
      <c:spPr>
        <a:solidFill>
          <a:srgbClr val="C0C0C0"/>
        </a:solidFill>
        <a:ln w="12700">
          <a:solidFill>
            <a:srgbClr val="808080"/>
          </a:solidFill>
          <a:prstDash val="solid"/>
        </a:ln>
      </c:spPr>
    </c:plotArea>
    <c:legend>
      <c:legendPos val="r"/>
      <c:layout>
        <c:manualLayout>
          <c:xMode val="edge"/>
          <c:yMode val="edge"/>
          <c:x val="0.8796613809509819"/>
          <c:y val="0.42650973295723238"/>
          <c:w val="0.11355936902450056"/>
          <c:h val="9.8425322990130557E-2"/>
        </c:manualLayout>
      </c:layout>
      <c:overlay val="0"/>
      <c:spPr>
        <a:solidFill>
          <a:srgbClr val="FFFFFF"/>
        </a:solidFill>
        <a:ln w="3175">
          <a:solidFill>
            <a:srgbClr val="000000"/>
          </a:solidFill>
          <a:prstDash val="solid"/>
        </a:ln>
      </c:spPr>
      <c:txPr>
        <a:bodyPr/>
        <a:lstStyle/>
        <a:p>
          <a:pPr>
            <a:defRPr sz="177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9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sz="975" b="1" i="0" u="none" strike="noStrike" baseline="0">
                <a:solidFill>
                  <a:srgbClr val="000000"/>
                </a:solidFill>
                <a:latin typeface="Arial"/>
                <a:ea typeface="Arial"/>
                <a:cs typeface="Arial"/>
              </a:defRPr>
            </a:pPr>
            <a:r>
              <a:rPr lang="en-GB"/>
              <a:t>Spatial Distribution</a:t>
            </a:r>
          </a:p>
        </c:rich>
      </c:tx>
      <c:layout>
        <c:manualLayout>
          <c:xMode val="edge"/>
          <c:yMode val="edge"/>
          <c:x val="0.43536711478800416"/>
          <c:y val="2.0338983050847456E-2"/>
        </c:manualLayout>
      </c:layout>
      <c:overlay val="0"/>
      <c:spPr>
        <a:noFill/>
        <a:ln w="25400">
          <a:noFill/>
        </a:ln>
      </c:spPr>
    </c:title>
    <c:autoTitleDeleted val="0"/>
    <c:plotArea>
      <c:layout>
        <c:manualLayout>
          <c:layoutTarget val="inner"/>
          <c:xMode val="edge"/>
          <c:yMode val="edge"/>
          <c:x val="2.1716649431230611E-2"/>
          <c:y val="0.11355932203389831"/>
          <c:w val="0.95656670113753883"/>
          <c:h val="0.85254237288135593"/>
        </c:manualLayout>
      </c:layout>
      <c:bubbleChart>
        <c:varyColors val="0"/>
        <c:ser>
          <c:idx val="0"/>
          <c:order val="0"/>
          <c:tx>
            <c:strRef>
              <c:f>'Report Sheet'!$G$2</c:f>
              <c:strCache>
                <c:ptCount val="1"/>
                <c:pt idx="0">
                  <c:v>Arsenic</c:v>
                </c:pt>
              </c:strCache>
            </c:strRef>
          </c:tx>
          <c:spPr>
            <a:noFill/>
            <a:ln w="38100">
              <a:solidFill>
                <a:srgbClr val="000000"/>
              </a:solidFill>
              <a:prstDash val="sysDash"/>
            </a:ln>
          </c:spPr>
          <c:invertIfNegative val="1"/>
          <c:dLbls>
            <c:spPr>
              <a:noFill/>
              <a:ln w="25400">
                <a:noFill/>
              </a:ln>
            </c:spPr>
            <c:txPr>
              <a:bodyPr/>
              <a:lstStyle/>
              <a:p>
                <a:pPr>
                  <a:defRPr sz="825" b="0" i="0" u="none" strike="noStrike" baseline="0">
                    <a:solidFill>
                      <a:srgbClr val="000000"/>
                    </a:solidFill>
                    <a:latin typeface="Arial"/>
                    <a:ea typeface="Arial"/>
                    <a:cs typeface="Arial"/>
                  </a:defRPr>
                </a:pPr>
                <a:endParaRPr lang="en-US"/>
              </a:p>
            </c:txP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xVal>
            <c:numRef>
              <c:f>'Original data'!$C$4:$C$204</c:f>
              <c:numCache>
                <c:formatCode>General</c:formatCode>
                <c:ptCount val="201"/>
              </c:numCache>
            </c:numRef>
          </c:xVal>
          <c:yVal>
            <c:numRef>
              <c:f>'Original data'!$D$4:$D$204</c:f>
              <c:numCache>
                <c:formatCode>General</c:formatCode>
                <c:ptCount val="201"/>
              </c:numCache>
            </c:numRef>
          </c:yVal>
          <c:bubbleSize>
            <c:numRef>
              <c:f>'Original data'!$CC$4:$CC$204</c:f>
              <c:numCache>
                <c:formatCode>General</c:formatCode>
                <c:ptCount val="201"/>
                <c:pt idx="0">
                  <c:v>18</c:v>
                </c:pt>
                <c:pt idx="1">
                  <c:v>24</c:v>
                </c:pt>
                <c:pt idx="2">
                  <c:v>11</c:v>
                </c:pt>
                <c:pt idx="3">
                  <c:v>25</c:v>
                </c:pt>
                <c:pt idx="4">
                  <c:v>19</c:v>
                </c:pt>
                <c:pt idx="5">
                  <c:v>4.4000000000000004</c:v>
                </c:pt>
                <c:pt idx="6">
                  <c:v>28</c:v>
                </c:pt>
                <c:pt idx="7">
                  <c:v>4.4000000000000004</c:v>
                </c:pt>
                <c:pt idx="8">
                  <c:v>22</c:v>
                </c:pt>
                <c:pt idx="9">
                  <c:v>24</c:v>
                </c:pt>
                <c:pt idx="10">
                  <c:v>9.6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bubbleSize>
          <c:bubble3D val="0"/>
          <c:extLst>
            <c:ext xmlns:c16="http://schemas.microsoft.com/office/drawing/2014/chart" uri="{C3380CC4-5D6E-409C-BE32-E72D297353CC}">
              <c16:uniqueId val="{00000000-6FF7-46F7-80E0-DCF10E80A85C}"/>
            </c:ext>
          </c:extLst>
        </c:ser>
        <c:dLbls>
          <c:showLegendKey val="0"/>
          <c:showVal val="0"/>
          <c:showCatName val="0"/>
          <c:showSerName val="0"/>
          <c:showPercent val="0"/>
          <c:showBubbleSize val="0"/>
        </c:dLbls>
        <c:bubbleScale val="100"/>
        <c:showNegBubbles val="0"/>
        <c:sizeRepresents val="w"/>
        <c:axId val="970588320"/>
        <c:axId val="970588880"/>
      </c:bubbleChart>
      <c:valAx>
        <c:axId val="97058832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970588880"/>
        <c:crosses val="autoZero"/>
        <c:crossBetween val="midCat"/>
      </c:valAx>
      <c:valAx>
        <c:axId val="97058888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970588320"/>
        <c:crosses val="autoZero"/>
        <c:crossBetween val="midCat"/>
      </c:valAx>
      <c:spPr>
        <a:solidFill>
          <a:srgbClr val="C0C0C0"/>
        </a:solidFill>
        <a:ln w="12700">
          <a:solidFill>
            <a:srgbClr val="808080"/>
          </a:solidFill>
          <a:prstDash val="solid"/>
        </a:ln>
      </c:spPr>
    </c:plotArea>
    <c:plotVisOnly val="0"/>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sz="1000" b="0" i="0" u="none" strike="noStrike" baseline="0">
                <a:solidFill>
                  <a:srgbClr val="000000"/>
                </a:solidFill>
                <a:latin typeface="Arial"/>
                <a:ea typeface="Arial"/>
                <a:cs typeface="Arial"/>
              </a:defRPr>
            </a:pPr>
            <a:r>
              <a:rPr lang="en-GB"/>
              <a:t>Contaminant Distribution</a:t>
            </a:r>
          </a:p>
        </c:rich>
      </c:tx>
      <c:layout>
        <c:manualLayout>
          <c:xMode val="edge"/>
          <c:yMode val="edge"/>
          <c:x val="0.42399172699069287"/>
          <c:y val="2.0338983050847456E-2"/>
        </c:manualLayout>
      </c:layout>
      <c:overlay val="0"/>
      <c:spPr>
        <a:noFill/>
        <a:ln w="25400">
          <a:noFill/>
        </a:ln>
      </c:spPr>
    </c:title>
    <c:autoTitleDeleted val="0"/>
    <c:plotArea>
      <c:layout>
        <c:manualLayout>
          <c:layoutTarget val="inner"/>
          <c:xMode val="edge"/>
          <c:yMode val="edge"/>
          <c:x val="6.6184074457083769E-2"/>
          <c:y val="0.11525423728813559"/>
          <c:w val="0.7786970010341262"/>
          <c:h val="0.77457627118644068"/>
        </c:manualLayout>
      </c:layout>
      <c:scatterChart>
        <c:scatterStyle val="lineMarker"/>
        <c:varyColors val="0"/>
        <c:ser>
          <c:idx val="2"/>
          <c:order val="0"/>
          <c:tx>
            <c:v>Contaminant</c:v>
          </c:tx>
          <c:spPr>
            <a:ln w="12700">
              <a:solidFill>
                <a:srgbClr val="000080"/>
              </a:solidFill>
              <a:prstDash val="solid"/>
            </a:ln>
          </c:spPr>
          <c:marker>
            <c:symbol val="none"/>
          </c:marker>
          <c:errBars>
            <c:errDir val="y"/>
            <c:errBarType val="minus"/>
            <c:errValType val="percentage"/>
            <c:noEndCap val="0"/>
            <c:val val="100"/>
            <c:spPr>
              <a:ln w="38100">
                <a:pattFill prst="pct50">
                  <a:fgClr>
                    <a:srgbClr val="000080"/>
                  </a:fgClr>
                  <a:bgClr>
                    <a:srgbClr val="FFFFFF"/>
                  </a:bgClr>
                </a:pattFill>
                <a:prstDash val="solid"/>
              </a:ln>
            </c:spPr>
          </c:errBars>
          <c:xVal>
            <c:numRef>
              <c:f>Calcs!$B$19:$B$29</c:f>
              <c:numCache>
                <c:formatCode>0.0</c:formatCode>
                <c:ptCount val="11"/>
                <c:pt idx="0" formatCode="General">
                  <c:v>4.4000000000000004</c:v>
                </c:pt>
                <c:pt idx="1">
                  <c:v>6.7600000000000007</c:v>
                </c:pt>
                <c:pt idx="2">
                  <c:v>9.120000000000001</c:v>
                </c:pt>
                <c:pt idx="3">
                  <c:v>11.48</c:v>
                </c:pt>
                <c:pt idx="4">
                  <c:v>13.84</c:v>
                </c:pt>
                <c:pt idx="5">
                  <c:v>16.2</c:v>
                </c:pt>
                <c:pt idx="6">
                  <c:v>18.559999999999999</c:v>
                </c:pt>
                <c:pt idx="7">
                  <c:v>20.919999999999998</c:v>
                </c:pt>
                <c:pt idx="8">
                  <c:v>23.279999999999998</c:v>
                </c:pt>
                <c:pt idx="9">
                  <c:v>25.639999999999997</c:v>
                </c:pt>
                <c:pt idx="10">
                  <c:v>27.999999999999996</c:v>
                </c:pt>
              </c:numCache>
            </c:numRef>
          </c:xVal>
          <c:yVal>
            <c:numRef>
              <c:f>Calcs!$C$19:$C$29</c:f>
              <c:numCache>
                <c:formatCode>General</c:formatCode>
                <c:ptCount val="11"/>
                <c:pt idx="0">
                  <c:v>2</c:v>
                </c:pt>
                <c:pt idx="1">
                  <c:v>0</c:v>
                </c:pt>
                <c:pt idx="2">
                  <c:v>0</c:v>
                </c:pt>
                <c:pt idx="3">
                  <c:v>2</c:v>
                </c:pt>
                <c:pt idx="4">
                  <c:v>0</c:v>
                </c:pt>
                <c:pt idx="5">
                  <c:v>0</c:v>
                </c:pt>
                <c:pt idx="6">
                  <c:v>1</c:v>
                </c:pt>
                <c:pt idx="7">
                  <c:v>1</c:v>
                </c:pt>
                <c:pt idx="8">
                  <c:v>1</c:v>
                </c:pt>
                <c:pt idx="9">
                  <c:v>3</c:v>
                </c:pt>
                <c:pt idx="10">
                  <c:v>0</c:v>
                </c:pt>
              </c:numCache>
            </c:numRef>
          </c:yVal>
          <c:smooth val="0"/>
          <c:extLst>
            <c:ext xmlns:c16="http://schemas.microsoft.com/office/drawing/2014/chart" uri="{C3380CC4-5D6E-409C-BE32-E72D297353CC}">
              <c16:uniqueId val="{00000000-8E43-4A18-A68B-99C54055D7F4}"/>
            </c:ext>
          </c:extLst>
        </c:ser>
        <c:ser>
          <c:idx val="3"/>
          <c:order val="1"/>
          <c:tx>
            <c:v>Normal Curve</c:v>
          </c:tx>
          <c:spPr>
            <a:ln w="38100">
              <a:solidFill>
                <a:srgbClr val="FF0000"/>
              </a:solidFill>
              <a:prstDash val="lgDash"/>
            </a:ln>
          </c:spPr>
          <c:marker>
            <c:symbol val="none"/>
          </c:marker>
          <c:xVal>
            <c:numRef>
              <c:f>Calcs!$B$19:$B$29</c:f>
              <c:numCache>
                <c:formatCode>0.0</c:formatCode>
                <c:ptCount val="11"/>
                <c:pt idx="0" formatCode="General">
                  <c:v>4.4000000000000004</c:v>
                </c:pt>
                <c:pt idx="1">
                  <c:v>6.7600000000000007</c:v>
                </c:pt>
                <c:pt idx="2">
                  <c:v>9.120000000000001</c:v>
                </c:pt>
                <c:pt idx="3">
                  <c:v>11.48</c:v>
                </c:pt>
                <c:pt idx="4">
                  <c:v>13.84</c:v>
                </c:pt>
                <c:pt idx="5">
                  <c:v>16.2</c:v>
                </c:pt>
                <c:pt idx="6">
                  <c:v>18.559999999999999</c:v>
                </c:pt>
                <c:pt idx="7">
                  <c:v>20.919999999999998</c:v>
                </c:pt>
                <c:pt idx="8">
                  <c:v>23.279999999999998</c:v>
                </c:pt>
                <c:pt idx="9">
                  <c:v>25.639999999999997</c:v>
                </c:pt>
                <c:pt idx="10">
                  <c:v>27.999999999999996</c:v>
                </c:pt>
              </c:numCache>
            </c:numRef>
          </c:xVal>
          <c:yVal>
            <c:numRef>
              <c:f>Calcs!$G$19:$G$29</c:f>
              <c:numCache>
                <c:formatCode>General</c:formatCode>
                <c:ptCount val="11"/>
                <c:pt idx="0">
                  <c:v>0.47804690435518277</c:v>
                </c:pt>
                <c:pt idx="1">
                  <c:v>0.67179279254737534</c:v>
                </c:pt>
                <c:pt idx="2">
                  <c:v>0.87428875092615055</c:v>
                </c:pt>
                <c:pt idx="3">
                  <c:v>1.0537306157390312</c:v>
                </c:pt>
                <c:pt idx="4">
                  <c:v>1.1761420420595678</c:v>
                </c:pt>
                <c:pt idx="5">
                  <c:v>1.215753704219265</c:v>
                </c:pt>
                <c:pt idx="6">
                  <c:v>1.1638235338443237</c:v>
                </c:pt>
                <c:pt idx="7">
                  <c:v>1.0317733397665483</c:v>
                </c:pt>
                <c:pt idx="8">
                  <c:v>0.84710433017534137</c:v>
                </c:pt>
                <c:pt idx="9">
                  <c:v>0.64408710837272065</c:v>
                </c:pt>
              </c:numCache>
            </c:numRef>
          </c:yVal>
          <c:smooth val="0"/>
          <c:extLst>
            <c:ext xmlns:c16="http://schemas.microsoft.com/office/drawing/2014/chart" uri="{C3380CC4-5D6E-409C-BE32-E72D297353CC}">
              <c16:uniqueId val="{00000001-8E43-4A18-A68B-99C54055D7F4}"/>
            </c:ext>
          </c:extLst>
        </c:ser>
        <c:ser>
          <c:idx val="0"/>
          <c:order val="2"/>
          <c:tx>
            <c:strRef>
              <c:f>Calcs!$K$15</c:f>
              <c:strCache>
                <c:ptCount val="1"/>
                <c:pt idx="0">
                  <c:v>GSAC</c:v>
                </c:pt>
              </c:strCache>
            </c:strRef>
          </c:tx>
          <c:spPr>
            <a:ln w="38100">
              <a:solidFill>
                <a:srgbClr val="339966"/>
              </a:solidFill>
              <a:prstDash val="solid"/>
            </a:ln>
          </c:spPr>
          <c:marker>
            <c:symbol val="none"/>
          </c:marker>
          <c:xVal>
            <c:numRef>
              <c:f>Calcs!$K$16:$K$17</c:f>
              <c:numCache>
                <c:formatCode>0.00E+00</c:formatCode>
                <c:ptCount val="2"/>
                <c:pt idx="0">
                  <c:v>170</c:v>
                </c:pt>
                <c:pt idx="1">
                  <c:v>170</c:v>
                </c:pt>
              </c:numCache>
            </c:numRef>
          </c:xVal>
          <c:yVal>
            <c:numRef>
              <c:f>Calcs!$J$16:$J$17</c:f>
              <c:numCache>
                <c:formatCode>General</c:formatCode>
                <c:ptCount val="2"/>
                <c:pt idx="0">
                  <c:v>0</c:v>
                </c:pt>
                <c:pt idx="1">
                  <c:v>3</c:v>
                </c:pt>
              </c:numCache>
            </c:numRef>
          </c:yVal>
          <c:smooth val="0"/>
          <c:extLst>
            <c:ext xmlns:c16="http://schemas.microsoft.com/office/drawing/2014/chart" uri="{C3380CC4-5D6E-409C-BE32-E72D297353CC}">
              <c16:uniqueId val="{00000002-8E43-4A18-A68B-99C54055D7F4}"/>
            </c:ext>
          </c:extLst>
        </c:ser>
        <c:dLbls>
          <c:showLegendKey val="0"/>
          <c:showVal val="0"/>
          <c:showCatName val="0"/>
          <c:showSerName val="0"/>
          <c:showPercent val="0"/>
          <c:showBubbleSize val="0"/>
        </c:dLbls>
        <c:axId val="974834720"/>
        <c:axId val="974835280"/>
      </c:scatterChart>
      <c:valAx>
        <c:axId val="974834720"/>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en-GB"/>
                  <a:t>Concentration</a:t>
                </a:r>
              </a:p>
            </c:rich>
          </c:tx>
          <c:layout>
            <c:manualLayout>
              <c:xMode val="edge"/>
              <c:yMode val="edge"/>
              <c:x val="0.41158221302998965"/>
              <c:y val="0.9423728813559322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74835280"/>
        <c:crosses val="autoZero"/>
        <c:crossBetween val="midCat"/>
      </c:valAx>
      <c:valAx>
        <c:axId val="974835280"/>
        <c:scaling>
          <c:orientation val="minMax"/>
        </c:scaling>
        <c:delete val="0"/>
        <c:axPos val="l"/>
        <c:majorGridlines>
          <c:spPr>
            <a:ln w="3175">
              <a:solidFill>
                <a:srgbClr val="000000"/>
              </a:solidFill>
              <a:prstDash val="solid"/>
            </a:ln>
          </c:spPr>
        </c:majorGridlines>
        <c:title>
          <c:tx>
            <c:rich>
              <a:bodyPr/>
              <a:lstStyle/>
              <a:p>
                <a:pPr>
                  <a:defRPr sz="1000" b="0" i="0" u="none" strike="noStrike" baseline="0">
                    <a:solidFill>
                      <a:srgbClr val="000000"/>
                    </a:solidFill>
                    <a:latin typeface="Arial"/>
                    <a:ea typeface="Arial"/>
                    <a:cs typeface="Arial"/>
                  </a:defRPr>
                </a:pPr>
                <a:r>
                  <a:rPr lang="en-GB"/>
                  <a:t>Frequency</a:t>
                </a:r>
              </a:p>
            </c:rich>
          </c:tx>
          <c:layout>
            <c:manualLayout>
              <c:xMode val="edge"/>
              <c:yMode val="edge"/>
              <c:x val="1.1375387797311272E-2"/>
              <c:y val="0.4474576271186440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74834720"/>
        <c:crosses val="autoZero"/>
        <c:crossBetween val="midCat"/>
      </c:valAx>
      <c:spPr>
        <a:noFill/>
        <a:ln w="12700">
          <a:solidFill>
            <a:srgbClr val="808080"/>
          </a:solidFill>
          <a:prstDash val="solid"/>
        </a:ln>
      </c:spPr>
    </c:plotArea>
    <c:legend>
      <c:legendPos val="r"/>
      <c:layout>
        <c:manualLayout>
          <c:xMode val="edge"/>
          <c:yMode val="edge"/>
          <c:x val="0.86556359875904865"/>
          <c:y val="0.44915254237288138"/>
          <c:w val="0.13029989658738367"/>
          <c:h val="0.10847457627118644"/>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sz="1200" b="1" i="0" u="none" strike="noStrike" baseline="0">
                <a:solidFill>
                  <a:srgbClr val="000000"/>
                </a:solidFill>
                <a:latin typeface="Arial"/>
                <a:ea typeface="Arial"/>
                <a:cs typeface="Arial"/>
              </a:defRPr>
            </a:pPr>
            <a:r>
              <a:rPr lang="en-GB"/>
              <a:t>Q-Q Plot</a:t>
            </a:r>
          </a:p>
        </c:rich>
      </c:tx>
      <c:layout>
        <c:manualLayout>
          <c:xMode val="edge"/>
          <c:yMode val="edge"/>
          <c:x val="0.46432264736297829"/>
          <c:y val="2.0338983050847456E-2"/>
        </c:manualLayout>
      </c:layout>
      <c:overlay val="0"/>
      <c:spPr>
        <a:noFill/>
        <a:ln w="25400">
          <a:noFill/>
        </a:ln>
      </c:spPr>
    </c:title>
    <c:autoTitleDeleted val="0"/>
    <c:plotArea>
      <c:layout>
        <c:manualLayout>
          <c:layoutTarget val="inner"/>
          <c:xMode val="edge"/>
          <c:yMode val="edge"/>
          <c:x val="8.0661840744570834E-2"/>
          <c:y val="0.12542372881355932"/>
          <c:w val="0.78386763185108588"/>
          <c:h val="0.764406779661017"/>
        </c:manualLayout>
      </c:layout>
      <c:scatterChart>
        <c:scatterStyle val="lineMarker"/>
        <c:varyColors val="0"/>
        <c:ser>
          <c:idx val="0"/>
          <c:order val="0"/>
          <c:tx>
            <c:v>q-q Plot</c:v>
          </c:tx>
          <c:spPr>
            <a:ln w="28575">
              <a:noFill/>
            </a:ln>
          </c:spPr>
          <c:marker>
            <c:symbol val="diamond"/>
            <c:size val="5"/>
            <c:spPr>
              <a:solidFill>
                <a:srgbClr val="000080"/>
              </a:solidFill>
              <a:ln>
                <a:solidFill>
                  <a:srgbClr val="000080"/>
                </a:solidFill>
                <a:prstDash val="solid"/>
              </a:ln>
            </c:spPr>
          </c:marker>
          <c:xVal>
            <c:numRef>
              <c:f>Data!$F$2:$F$201</c:f>
              <c:numCache>
                <c:formatCode>0.000</c:formatCode>
                <c:ptCount val="200"/>
                <c:pt idx="0">
                  <c:v>-1.3829941271006392</c:v>
                </c:pt>
                <c:pt idx="1">
                  <c:v>-0.96742156610170071</c:v>
                </c:pt>
                <c:pt idx="2">
                  <c:v>-0.67448975019608193</c:v>
                </c:pt>
                <c:pt idx="3">
                  <c:v>-0.43072729929545767</c:v>
                </c:pt>
                <c:pt idx="4">
                  <c:v>-0.21042839424792467</c:v>
                </c:pt>
                <c:pt idx="5">
                  <c:v>0</c:v>
                </c:pt>
                <c:pt idx="6">
                  <c:v>0.21042839424792484</c:v>
                </c:pt>
                <c:pt idx="7">
                  <c:v>0.4307272992954575</c:v>
                </c:pt>
                <c:pt idx="8">
                  <c:v>0.67448975019608193</c:v>
                </c:pt>
                <c:pt idx="9">
                  <c:v>0.96742156610170071</c:v>
                </c:pt>
                <c:pt idx="10">
                  <c:v>1.3829941271006372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numCache>
            </c:numRef>
          </c:xVal>
          <c:yVal>
            <c:numRef>
              <c:f>Data!$D$2:$D$201</c:f>
              <c:numCache>
                <c:formatCode>0.000</c:formatCode>
                <c:ptCount val="200"/>
                <c:pt idx="0">
                  <c:v>-1.5098443729497673</c:v>
                </c:pt>
                <c:pt idx="1">
                  <c:v>-1.5098443729497673</c:v>
                </c:pt>
                <c:pt idx="2">
                  <c:v>-0.89734013087369158</c:v>
                </c:pt>
                <c:pt idx="3">
                  <c:v>-0.73243514262244036</c:v>
                </c:pt>
                <c:pt idx="4">
                  <c:v>9.2089798633815528E-2</c:v>
                </c:pt>
                <c:pt idx="5">
                  <c:v>0.20987907595613781</c:v>
                </c:pt>
                <c:pt idx="6">
                  <c:v>0.56324690792310461</c:v>
                </c:pt>
                <c:pt idx="7">
                  <c:v>0.79882546256774922</c:v>
                </c:pt>
                <c:pt idx="8">
                  <c:v>0.79882546256774922</c:v>
                </c:pt>
                <c:pt idx="9">
                  <c:v>0.91661473989007147</c:v>
                </c:pt>
                <c:pt idx="10">
                  <c:v>1.2699825718570383</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numCache>
            </c:numRef>
          </c:yVal>
          <c:smooth val="0"/>
          <c:extLst>
            <c:ext xmlns:c16="http://schemas.microsoft.com/office/drawing/2014/chart" uri="{C3380CC4-5D6E-409C-BE32-E72D297353CC}">
              <c16:uniqueId val="{00000000-5062-4190-B8DF-DE20AAF0FA26}"/>
            </c:ext>
          </c:extLst>
        </c:ser>
        <c:ser>
          <c:idx val="1"/>
          <c:order val="1"/>
          <c:spPr>
            <a:ln w="25400">
              <a:solidFill>
                <a:srgbClr val="FF00FF"/>
              </a:solidFill>
              <a:prstDash val="sysDash"/>
            </a:ln>
          </c:spPr>
          <c:marker>
            <c:symbol val="none"/>
          </c:marker>
          <c:xVal>
            <c:numRef>
              <c:f>Calcs!$E$4:$E$6</c:f>
              <c:numCache>
                <c:formatCode>General</c:formatCode>
                <c:ptCount val="3"/>
                <c:pt idx="0">
                  <c:v>-2</c:v>
                </c:pt>
                <c:pt idx="1">
                  <c:v>0</c:v>
                </c:pt>
                <c:pt idx="2">
                  <c:v>2</c:v>
                </c:pt>
              </c:numCache>
            </c:numRef>
          </c:xVal>
          <c:yVal>
            <c:numRef>
              <c:f>Calcs!$F$4:$F$6</c:f>
              <c:numCache>
                <c:formatCode>General</c:formatCode>
                <c:ptCount val="3"/>
                <c:pt idx="0">
                  <c:v>-2</c:v>
                </c:pt>
                <c:pt idx="1">
                  <c:v>0</c:v>
                </c:pt>
                <c:pt idx="2">
                  <c:v>2</c:v>
                </c:pt>
              </c:numCache>
            </c:numRef>
          </c:yVal>
          <c:smooth val="0"/>
          <c:extLst>
            <c:ext xmlns:c16="http://schemas.microsoft.com/office/drawing/2014/chart" uri="{C3380CC4-5D6E-409C-BE32-E72D297353CC}">
              <c16:uniqueId val="{00000001-5062-4190-B8DF-DE20AAF0FA26}"/>
            </c:ext>
          </c:extLst>
        </c:ser>
        <c:dLbls>
          <c:showLegendKey val="0"/>
          <c:showVal val="0"/>
          <c:showCatName val="0"/>
          <c:showSerName val="0"/>
          <c:showPercent val="0"/>
          <c:showBubbleSize val="0"/>
        </c:dLbls>
        <c:axId val="974838640"/>
        <c:axId val="974839200"/>
      </c:scatterChart>
      <c:valAx>
        <c:axId val="974838640"/>
        <c:scaling>
          <c:orientation val="minMax"/>
        </c:scaling>
        <c:delete val="0"/>
        <c:axPos val="b"/>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Experimental (yi)</a:t>
                </a:r>
              </a:p>
            </c:rich>
          </c:tx>
          <c:layout>
            <c:manualLayout>
              <c:xMode val="edge"/>
              <c:yMode val="edge"/>
              <c:x val="0.41468459152016546"/>
              <c:y val="0.94237288135593222"/>
            </c:manualLayout>
          </c:layout>
          <c:overlay val="0"/>
          <c:spPr>
            <a:noFill/>
            <a:ln w="25400">
              <a:noFill/>
            </a:ln>
          </c:spPr>
        </c:title>
        <c:numFmt formatCode="0.0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74839200"/>
        <c:crosses val="autoZero"/>
        <c:crossBetween val="midCat"/>
      </c:valAx>
      <c:valAx>
        <c:axId val="97483920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Theoretical (zi)</a:t>
                </a:r>
              </a:p>
            </c:rich>
          </c:tx>
          <c:layout>
            <c:manualLayout>
              <c:xMode val="edge"/>
              <c:yMode val="edge"/>
              <c:x val="1.1375387797311272E-2"/>
              <c:y val="0.42372881355932202"/>
            </c:manualLayout>
          </c:layout>
          <c:overlay val="0"/>
          <c:spPr>
            <a:noFill/>
            <a:ln w="25400">
              <a:noFill/>
            </a:ln>
          </c:spPr>
        </c:title>
        <c:numFmt formatCode="0.0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74838640"/>
        <c:crosses val="autoZero"/>
        <c:crossBetween val="midCat"/>
      </c:valAx>
      <c:spPr>
        <a:solidFill>
          <a:srgbClr val="C0C0C0"/>
        </a:solidFill>
        <a:ln w="12700">
          <a:solidFill>
            <a:srgbClr val="808080"/>
          </a:solidFill>
          <a:prstDash val="solid"/>
        </a:ln>
      </c:spPr>
    </c:plotArea>
    <c:legend>
      <c:legendPos val="r"/>
      <c:layout>
        <c:manualLayout>
          <c:xMode val="edge"/>
          <c:yMode val="edge"/>
          <c:x val="0.89451913133402272"/>
          <c:y val="0.47118644067796611"/>
          <c:w val="0.10134436401240951"/>
          <c:h val="7.2881355932203393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C00-000000000000}">
  <sheetPr/>
  <sheetViews>
    <sheetView zoomScale="97"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100-000000000000}">
  <sheetPr codeName="Chart13"/>
  <sheetViews>
    <sheetView zoomScale="129" workbookViewId="0"/>
  </sheetViews>
  <sheetProtection algorithmName="SHA-512" hashValue="0AG/kI/V0xwFG+XFnvB/HMgLyjDpU2qMe87fLlqxzfC3oAhB0MMan8BScBEzxCS4Qq0rbuOBaKrmOBzRWrOdyg==" saltValue="keMOehlgVcMrsQMsSM9Tkg==" spinCount="100000" content="1" objects="1"/>
  <pageMargins left="0.75" right="0.75" top="1" bottom="1" header="0.5" footer="0.5"/>
  <pageSetup paperSize="9" orientation="landscape" horizontalDpi="300" verticalDpi="300" r:id="rId1"/>
  <headerFooter alignWithMargins="0"/>
  <drawing r:id="rId2"/>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200-000000000000}">
  <sheetPr codeName="Chart14"/>
  <sheetViews>
    <sheetView zoomScale="129" workbookViewId="0"/>
  </sheetViews>
  <sheetProtection algorithmName="SHA-512" hashValue="vMzKbeQnr/fxaM5PiQEFsknhyPvnDlHQgdY4RmuqN4MjrMG8jq32Rxzhwed2qBtpuNtm5Z1z9rah98dwmyNzhA==" saltValue="TeINcljgl3tyFqkrV2mXxg==" spinCount="100000" content="1" objects="1"/>
  <pageMargins left="0.75" right="0.75" top="1" bottom="1" header="0.5" footer="0.5"/>
  <pageSetup paperSize="9" orientation="landscape" horizontalDpi="300" verticalDpi="300" r:id="rId1"/>
  <headerFooter alignWithMargins="0"/>
  <drawing r:id="rId2"/>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300-000000000000}">
  <sheetPr codeName="Chart15"/>
  <sheetViews>
    <sheetView zoomScale="129" workbookViewId="0"/>
  </sheetViews>
  <sheetProtection algorithmName="SHA-512" hashValue="WRP5RjIufyGvRCJL+xVYZ90q+2XZvpd/1gJyaLQ4iZrIz9Ux7IzRLJGpaicgdrGP+OqSV3kXfIlnuS7pIqG0dQ==" saltValue="4Cm66zvYpY1QOwIaja9OoA==" spinCount="100000" content="1" objects="1"/>
  <pageMargins left="0.75" right="0.75" top="1" bottom="1" header="0.5" footer="0.5"/>
  <pageSetup paperSize="9" orientation="landscape" horizontalDpi="300" verticalDpi="300" r:id="rId1"/>
  <headerFooter alignWithMargins="0"/>
  <drawing r:id="rId2"/>
</chartsheet>
</file>

<file path=xl/diagrams/colors1.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22340FF3-A198-48ED-ABC9-518027F8EC42}" type="doc">
      <dgm:prSet loTypeId="urn:microsoft.com/office/officeart/2005/8/layout/StepDownProcess" loCatId="process" qsTypeId="urn:microsoft.com/office/officeart/2005/8/quickstyle/simple1" qsCatId="simple" csTypeId="urn:microsoft.com/office/officeart/2005/8/colors/colorful2" csCatId="colorful" phldr="1"/>
      <dgm:spPr/>
    </dgm:pt>
    <dgm:pt modelId="{6CFDDBA4-0835-4E37-A6A1-3B7D97FAFCB7}">
      <dgm:prSet phldrT="[Text]"/>
      <dgm:spPr/>
      <dgm:t>
        <a:bodyPr/>
        <a:lstStyle/>
        <a:p>
          <a:r>
            <a:rPr lang="en-US"/>
            <a:t>S4UL</a:t>
          </a:r>
        </a:p>
      </dgm:t>
    </dgm:pt>
    <dgm:pt modelId="{AD6CFD63-ADE1-4340-BD2B-F593F79040D9}" type="parTrans" cxnId="{951956FC-0307-4262-AC0D-3078DD7776F8}">
      <dgm:prSet/>
      <dgm:spPr/>
      <dgm:t>
        <a:bodyPr/>
        <a:lstStyle/>
        <a:p>
          <a:endParaRPr lang="en-US"/>
        </a:p>
      </dgm:t>
    </dgm:pt>
    <dgm:pt modelId="{DFE2A4B5-F48A-4BEB-BFA7-77D4FBDAC608}" type="sibTrans" cxnId="{951956FC-0307-4262-AC0D-3078DD7776F8}">
      <dgm:prSet/>
      <dgm:spPr/>
      <dgm:t>
        <a:bodyPr/>
        <a:lstStyle/>
        <a:p>
          <a:endParaRPr lang="en-US"/>
        </a:p>
      </dgm:t>
    </dgm:pt>
    <dgm:pt modelId="{8AEC4C4B-3124-454A-9DC7-746D6AEDA747}">
      <dgm:prSet phldrT="[Text]"/>
      <dgm:spPr/>
      <dgm:t>
        <a:bodyPr/>
        <a:lstStyle/>
        <a:p>
          <a:r>
            <a:rPr lang="en-US"/>
            <a:t>SSSL/</a:t>
          </a:r>
          <a:br>
            <a:rPr lang="en-US"/>
          </a:br>
          <a:r>
            <a:rPr lang="en-US"/>
            <a:t>DQRA</a:t>
          </a:r>
        </a:p>
      </dgm:t>
    </dgm:pt>
    <dgm:pt modelId="{86454166-5FFB-4059-ABB8-5115C53062C3}" type="parTrans" cxnId="{54EB8DE5-CD3B-4B20-82E6-EB672CB45CDF}">
      <dgm:prSet/>
      <dgm:spPr/>
      <dgm:t>
        <a:bodyPr/>
        <a:lstStyle/>
        <a:p>
          <a:endParaRPr lang="en-US"/>
        </a:p>
      </dgm:t>
    </dgm:pt>
    <dgm:pt modelId="{C630D2E8-1E2A-4B59-88A1-8C8465621561}" type="sibTrans" cxnId="{54EB8DE5-CD3B-4B20-82E6-EB672CB45CDF}">
      <dgm:prSet/>
      <dgm:spPr/>
      <dgm:t>
        <a:bodyPr/>
        <a:lstStyle/>
        <a:p>
          <a:endParaRPr lang="en-US"/>
        </a:p>
      </dgm:t>
    </dgm:pt>
    <dgm:pt modelId="{72A76C7A-BF2E-43E7-83DD-5BA632427815}">
      <dgm:prSet/>
      <dgm:spPr/>
      <dgm:t>
        <a:bodyPr/>
        <a:lstStyle/>
        <a:p>
          <a:r>
            <a:rPr lang="en-US"/>
            <a:t>C4SL</a:t>
          </a:r>
        </a:p>
      </dgm:t>
    </dgm:pt>
    <dgm:pt modelId="{FB834790-DF67-4E1D-B43B-50711ABB1BA7}" type="parTrans" cxnId="{1CCF2E06-8B92-4257-9BAC-178F34A21221}">
      <dgm:prSet/>
      <dgm:spPr/>
      <dgm:t>
        <a:bodyPr/>
        <a:lstStyle/>
        <a:p>
          <a:endParaRPr lang="en-US"/>
        </a:p>
      </dgm:t>
    </dgm:pt>
    <dgm:pt modelId="{FF3682D4-25B3-4020-A10E-7054D3AC4D8F}" type="sibTrans" cxnId="{1CCF2E06-8B92-4257-9BAC-178F34A21221}">
      <dgm:prSet/>
      <dgm:spPr/>
      <dgm:t>
        <a:bodyPr/>
        <a:lstStyle/>
        <a:p>
          <a:endParaRPr lang="en-US"/>
        </a:p>
      </dgm:t>
    </dgm:pt>
    <dgm:pt modelId="{B1216665-54A1-4A42-BFA5-6A26741268E9}" type="pres">
      <dgm:prSet presAssocID="{22340FF3-A198-48ED-ABC9-518027F8EC42}" presName="rootnode" presStyleCnt="0">
        <dgm:presLayoutVars>
          <dgm:chMax/>
          <dgm:chPref/>
          <dgm:dir/>
          <dgm:animLvl val="lvl"/>
        </dgm:presLayoutVars>
      </dgm:prSet>
      <dgm:spPr/>
    </dgm:pt>
    <dgm:pt modelId="{DC80CAAE-E37E-437B-BAE1-6D005F22575F}" type="pres">
      <dgm:prSet presAssocID="{6CFDDBA4-0835-4E37-A6A1-3B7D97FAFCB7}" presName="composite" presStyleCnt="0"/>
      <dgm:spPr/>
    </dgm:pt>
    <dgm:pt modelId="{A6E5F024-A1B3-4872-A0F8-1F91956A5021}" type="pres">
      <dgm:prSet presAssocID="{6CFDDBA4-0835-4E37-A6A1-3B7D97FAFCB7}" presName="bentUpArrow1" presStyleLbl="alignImgPlace1" presStyleIdx="0" presStyleCnt="2"/>
      <dgm:spPr/>
    </dgm:pt>
    <dgm:pt modelId="{27433E3F-F98E-49E8-8376-83476BDB20C3}" type="pres">
      <dgm:prSet presAssocID="{6CFDDBA4-0835-4E37-A6A1-3B7D97FAFCB7}" presName="ParentText" presStyleLbl="node1" presStyleIdx="0" presStyleCnt="3">
        <dgm:presLayoutVars>
          <dgm:chMax val="1"/>
          <dgm:chPref val="1"/>
          <dgm:bulletEnabled val="1"/>
        </dgm:presLayoutVars>
      </dgm:prSet>
      <dgm:spPr/>
    </dgm:pt>
    <dgm:pt modelId="{148053BA-0225-4F07-8F8F-798CC4CD3664}" type="pres">
      <dgm:prSet presAssocID="{6CFDDBA4-0835-4E37-A6A1-3B7D97FAFCB7}" presName="ChildText" presStyleLbl="revTx" presStyleIdx="0" presStyleCnt="2">
        <dgm:presLayoutVars>
          <dgm:chMax val="0"/>
          <dgm:chPref val="0"/>
          <dgm:bulletEnabled val="1"/>
        </dgm:presLayoutVars>
      </dgm:prSet>
      <dgm:spPr/>
    </dgm:pt>
    <dgm:pt modelId="{22EEE10E-6D76-427B-8F7B-D36C6F99874E}" type="pres">
      <dgm:prSet presAssocID="{DFE2A4B5-F48A-4BEB-BFA7-77D4FBDAC608}" presName="sibTrans" presStyleCnt="0"/>
      <dgm:spPr/>
    </dgm:pt>
    <dgm:pt modelId="{DD415BB6-49AE-4D85-8FF0-678F74F003EC}" type="pres">
      <dgm:prSet presAssocID="{72A76C7A-BF2E-43E7-83DD-5BA632427815}" presName="composite" presStyleCnt="0"/>
      <dgm:spPr/>
    </dgm:pt>
    <dgm:pt modelId="{8EE71491-B6A1-45C9-A96E-58509451C341}" type="pres">
      <dgm:prSet presAssocID="{72A76C7A-BF2E-43E7-83DD-5BA632427815}" presName="bentUpArrow1" presStyleLbl="alignImgPlace1" presStyleIdx="1" presStyleCnt="2"/>
      <dgm:spPr/>
    </dgm:pt>
    <dgm:pt modelId="{A824ED42-ADDC-4370-839E-E93D686DA273}" type="pres">
      <dgm:prSet presAssocID="{72A76C7A-BF2E-43E7-83DD-5BA632427815}" presName="ParentText" presStyleLbl="node1" presStyleIdx="1" presStyleCnt="3">
        <dgm:presLayoutVars>
          <dgm:chMax val="1"/>
          <dgm:chPref val="1"/>
          <dgm:bulletEnabled val="1"/>
        </dgm:presLayoutVars>
      </dgm:prSet>
      <dgm:spPr/>
    </dgm:pt>
    <dgm:pt modelId="{494849EE-F453-483A-BAA4-A59874189107}" type="pres">
      <dgm:prSet presAssocID="{72A76C7A-BF2E-43E7-83DD-5BA632427815}" presName="ChildText" presStyleLbl="revTx" presStyleIdx="1" presStyleCnt="2">
        <dgm:presLayoutVars>
          <dgm:chMax val="0"/>
          <dgm:chPref val="0"/>
          <dgm:bulletEnabled val="1"/>
        </dgm:presLayoutVars>
      </dgm:prSet>
      <dgm:spPr/>
    </dgm:pt>
    <dgm:pt modelId="{AD927067-B9B3-4C43-8CD7-BC19B2E5BEF9}" type="pres">
      <dgm:prSet presAssocID="{FF3682D4-25B3-4020-A10E-7054D3AC4D8F}" presName="sibTrans" presStyleCnt="0"/>
      <dgm:spPr/>
    </dgm:pt>
    <dgm:pt modelId="{1F1A8B94-83A2-491B-8C44-92AD929DE4F3}" type="pres">
      <dgm:prSet presAssocID="{8AEC4C4B-3124-454A-9DC7-746D6AEDA747}" presName="composite" presStyleCnt="0"/>
      <dgm:spPr/>
    </dgm:pt>
    <dgm:pt modelId="{FCEBC06E-EFA3-4FD8-B7DF-2B85509BB66B}" type="pres">
      <dgm:prSet presAssocID="{8AEC4C4B-3124-454A-9DC7-746D6AEDA747}" presName="ParentText" presStyleLbl="node1" presStyleIdx="2" presStyleCnt="3">
        <dgm:presLayoutVars>
          <dgm:chMax val="1"/>
          <dgm:chPref val="1"/>
          <dgm:bulletEnabled val="1"/>
        </dgm:presLayoutVars>
      </dgm:prSet>
      <dgm:spPr/>
    </dgm:pt>
  </dgm:ptLst>
  <dgm:cxnLst>
    <dgm:cxn modelId="{1CCF2E06-8B92-4257-9BAC-178F34A21221}" srcId="{22340FF3-A198-48ED-ABC9-518027F8EC42}" destId="{72A76C7A-BF2E-43E7-83DD-5BA632427815}" srcOrd="1" destOrd="0" parTransId="{FB834790-DF67-4E1D-B43B-50711ABB1BA7}" sibTransId="{FF3682D4-25B3-4020-A10E-7054D3AC4D8F}"/>
    <dgm:cxn modelId="{19E6F577-B622-4DE6-98F6-BA588064010D}" type="presOf" srcId="{8AEC4C4B-3124-454A-9DC7-746D6AEDA747}" destId="{FCEBC06E-EFA3-4FD8-B7DF-2B85509BB66B}" srcOrd="0" destOrd="0" presId="urn:microsoft.com/office/officeart/2005/8/layout/StepDownProcess"/>
    <dgm:cxn modelId="{EF117385-BC24-46C4-A4D0-A2D148CC2233}" type="presOf" srcId="{6CFDDBA4-0835-4E37-A6A1-3B7D97FAFCB7}" destId="{27433E3F-F98E-49E8-8376-83476BDB20C3}" srcOrd="0" destOrd="0" presId="urn:microsoft.com/office/officeart/2005/8/layout/StepDownProcess"/>
    <dgm:cxn modelId="{D0DADDB6-E7D9-4473-B718-8BD0C65BF56D}" type="presOf" srcId="{72A76C7A-BF2E-43E7-83DD-5BA632427815}" destId="{A824ED42-ADDC-4370-839E-E93D686DA273}" srcOrd="0" destOrd="0" presId="urn:microsoft.com/office/officeart/2005/8/layout/StepDownProcess"/>
    <dgm:cxn modelId="{54EB8DE5-CD3B-4B20-82E6-EB672CB45CDF}" srcId="{22340FF3-A198-48ED-ABC9-518027F8EC42}" destId="{8AEC4C4B-3124-454A-9DC7-746D6AEDA747}" srcOrd="2" destOrd="0" parTransId="{86454166-5FFB-4059-ABB8-5115C53062C3}" sibTransId="{C630D2E8-1E2A-4B59-88A1-8C8465621561}"/>
    <dgm:cxn modelId="{7BC1F9FB-EF0A-4544-9B82-1DF778A9FA57}" type="presOf" srcId="{22340FF3-A198-48ED-ABC9-518027F8EC42}" destId="{B1216665-54A1-4A42-BFA5-6A26741268E9}" srcOrd="0" destOrd="0" presId="urn:microsoft.com/office/officeart/2005/8/layout/StepDownProcess"/>
    <dgm:cxn modelId="{951956FC-0307-4262-AC0D-3078DD7776F8}" srcId="{22340FF3-A198-48ED-ABC9-518027F8EC42}" destId="{6CFDDBA4-0835-4E37-A6A1-3B7D97FAFCB7}" srcOrd="0" destOrd="0" parTransId="{AD6CFD63-ADE1-4340-BD2B-F593F79040D9}" sibTransId="{DFE2A4B5-F48A-4BEB-BFA7-77D4FBDAC608}"/>
    <dgm:cxn modelId="{C784A7EE-1742-49CA-A948-3F5D9FFB9DA2}" type="presParOf" srcId="{B1216665-54A1-4A42-BFA5-6A26741268E9}" destId="{DC80CAAE-E37E-437B-BAE1-6D005F22575F}" srcOrd="0" destOrd="0" presId="urn:microsoft.com/office/officeart/2005/8/layout/StepDownProcess"/>
    <dgm:cxn modelId="{2C44009E-1718-4674-8AA6-5A06FB50D8E6}" type="presParOf" srcId="{DC80CAAE-E37E-437B-BAE1-6D005F22575F}" destId="{A6E5F024-A1B3-4872-A0F8-1F91956A5021}" srcOrd="0" destOrd="0" presId="urn:microsoft.com/office/officeart/2005/8/layout/StepDownProcess"/>
    <dgm:cxn modelId="{4FB0A945-7C98-495A-BFF2-1D063661B533}" type="presParOf" srcId="{DC80CAAE-E37E-437B-BAE1-6D005F22575F}" destId="{27433E3F-F98E-49E8-8376-83476BDB20C3}" srcOrd="1" destOrd="0" presId="urn:microsoft.com/office/officeart/2005/8/layout/StepDownProcess"/>
    <dgm:cxn modelId="{7226CC7E-7600-472C-88AB-5840B16C26DC}" type="presParOf" srcId="{DC80CAAE-E37E-437B-BAE1-6D005F22575F}" destId="{148053BA-0225-4F07-8F8F-798CC4CD3664}" srcOrd="2" destOrd="0" presId="urn:microsoft.com/office/officeart/2005/8/layout/StepDownProcess"/>
    <dgm:cxn modelId="{FEAFBB48-E28B-4D61-B291-67E2ADA1A6E0}" type="presParOf" srcId="{B1216665-54A1-4A42-BFA5-6A26741268E9}" destId="{22EEE10E-6D76-427B-8F7B-D36C6F99874E}" srcOrd="1" destOrd="0" presId="urn:microsoft.com/office/officeart/2005/8/layout/StepDownProcess"/>
    <dgm:cxn modelId="{3758495D-36CA-490C-825D-307FEEEC1E38}" type="presParOf" srcId="{B1216665-54A1-4A42-BFA5-6A26741268E9}" destId="{DD415BB6-49AE-4D85-8FF0-678F74F003EC}" srcOrd="2" destOrd="0" presId="urn:microsoft.com/office/officeart/2005/8/layout/StepDownProcess"/>
    <dgm:cxn modelId="{D7746DE3-8DB6-4A13-9344-378D0959E53B}" type="presParOf" srcId="{DD415BB6-49AE-4D85-8FF0-678F74F003EC}" destId="{8EE71491-B6A1-45C9-A96E-58509451C341}" srcOrd="0" destOrd="0" presId="urn:microsoft.com/office/officeart/2005/8/layout/StepDownProcess"/>
    <dgm:cxn modelId="{4FACB21E-D56A-40C2-B588-FDA87F32B4BB}" type="presParOf" srcId="{DD415BB6-49AE-4D85-8FF0-678F74F003EC}" destId="{A824ED42-ADDC-4370-839E-E93D686DA273}" srcOrd="1" destOrd="0" presId="urn:microsoft.com/office/officeart/2005/8/layout/StepDownProcess"/>
    <dgm:cxn modelId="{8475CAD2-B1E6-4AE4-84F9-4B5F9C332B43}" type="presParOf" srcId="{DD415BB6-49AE-4D85-8FF0-678F74F003EC}" destId="{494849EE-F453-483A-BAA4-A59874189107}" srcOrd="2" destOrd="0" presId="urn:microsoft.com/office/officeart/2005/8/layout/StepDownProcess"/>
    <dgm:cxn modelId="{95A6F66E-C486-4A12-83AD-1578F12F4878}" type="presParOf" srcId="{B1216665-54A1-4A42-BFA5-6A26741268E9}" destId="{AD927067-B9B3-4C43-8CD7-BC19B2E5BEF9}" srcOrd="3" destOrd="0" presId="urn:microsoft.com/office/officeart/2005/8/layout/StepDownProcess"/>
    <dgm:cxn modelId="{03D373FD-4EE0-4800-902B-DA03C5DD3BE1}" type="presParOf" srcId="{B1216665-54A1-4A42-BFA5-6A26741268E9}" destId="{1F1A8B94-83A2-491B-8C44-92AD929DE4F3}" srcOrd="4" destOrd="0" presId="urn:microsoft.com/office/officeart/2005/8/layout/StepDownProcess"/>
    <dgm:cxn modelId="{B9DDC316-01A2-48DF-B934-60A98C8F8BCD}" type="presParOf" srcId="{1F1A8B94-83A2-491B-8C44-92AD929DE4F3}" destId="{FCEBC06E-EFA3-4FD8-B7DF-2B85509BB66B}" srcOrd="0" destOrd="0" presId="urn:microsoft.com/office/officeart/2005/8/layout/StepDownProcess"/>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A6E5F024-A1B3-4872-A0F8-1F91956A5021}">
      <dsp:nvSpPr>
        <dsp:cNvPr id="0" name=""/>
        <dsp:cNvSpPr/>
      </dsp:nvSpPr>
      <dsp:spPr>
        <a:xfrm rot="5400000">
          <a:off x="124918" y="1495854"/>
          <a:ext cx="467246" cy="531944"/>
        </a:xfrm>
        <a:prstGeom prst="bentUpArrow">
          <a:avLst>
            <a:gd name="adj1" fmla="val 32840"/>
            <a:gd name="adj2" fmla="val 25000"/>
            <a:gd name="adj3" fmla="val 35780"/>
          </a:avLst>
        </a:prstGeom>
        <a:solidFill>
          <a:schemeClr val="accent2">
            <a:tint val="50000"/>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sp>
    <dsp:sp modelId="{27433E3F-F98E-49E8-8376-83476BDB20C3}">
      <dsp:nvSpPr>
        <dsp:cNvPr id="0" name=""/>
        <dsp:cNvSpPr/>
      </dsp:nvSpPr>
      <dsp:spPr>
        <a:xfrm>
          <a:off x="1126" y="977901"/>
          <a:ext cx="786568" cy="550572"/>
        </a:xfrm>
        <a:prstGeom prst="roundRect">
          <a:avLst>
            <a:gd name="adj" fmla="val 16670"/>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9530" tIns="49530" rIns="49530" bIns="49530" numCol="1" spcCol="1270" anchor="ctr" anchorCtr="0">
          <a:noAutofit/>
        </a:bodyPr>
        <a:lstStyle/>
        <a:p>
          <a:pPr marL="0" lvl="0" indent="0" algn="ctr" defTabSz="577850">
            <a:lnSpc>
              <a:spcPct val="90000"/>
            </a:lnSpc>
            <a:spcBef>
              <a:spcPct val="0"/>
            </a:spcBef>
            <a:spcAft>
              <a:spcPct val="35000"/>
            </a:spcAft>
            <a:buNone/>
          </a:pPr>
          <a:r>
            <a:rPr lang="en-US" sz="1300" kern="1200"/>
            <a:t>S4UL</a:t>
          </a:r>
        </a:p>
      </dsp:txBody>
      <dsp:txXfrm>
        <a:off x="28008" y="1004783"/>
        <a:ext cx="732804" cy="496808"/>
      </dsp:txXfrm>
    </dsp:sp>
    <dsp:sp modelId="{148053BA-0225-4F07-8F8F-798CC4CD3664}">
      <dsp:nvSpPr>
        <dsp:cNvPr id="0" name=""/>
        <dsp:cNvSpPr/>
      </dsp:nvSpPr>
      <dsp:spPr>
        <a:xfrm>
          <a:off x="787694" y="1030411"/>
          <a:ext cx="572075" cy="444997"/>
        </a:xfrm>
        <a:prstGeom prst="rect">
          <a:avLst/>
        </a:prstGeom>
        <a:noFill/>
        <a:ln>
          <a:noFill/>
        </a:ln>
        <a:effectLst/>
      </dsp:spPr>
      <dsp:style>
        <a:lnRef idx="0">
          <a:scrgbClr r="0" g="0" b="0"/>
        </a:lnRef>
        <a:fillRef idx="0">
          <a:scrgbClr r="0" g="0" b="0"/>
        </a:fillRef>
        <a:effectRef idx="0">
          <a:scrgbClr r="0" g="0" b="0"/>
        </a:effectRef>
        <a:fontRef idx="minor"/>
      </dsp:style>
    </dsp:sp>
    <dsp:sp modelId="{8EE71491-B6A1-45C9-A96E-58509451C341}">
      <dsp:nvSpPr>
        <dsp:cNvPr id="0" name=""/>
        <dsp:cNvSpPr/>
      </dsp:nvSpPr>
      <dsp:spPr>
        <a:xfrm rot="5400000">
          <a:off x="777067" y="2114329"/>
          <a:ext cx="467246" cy="531944"/>
        </a:xfrm>
        <a:prstGeom prst="bentUpArrow">
          <a:avLst>
            <a:gd name="adj1" fmla="val 32840"/>
            <a:gd name="adj2" fmla="val 25000"/>
            <a:gd name="adj3" fmla="val 35780"/>
          </a:avLst>
        </a:prstGeom>
        <a:solidFill>
          <a:schemeClr val="accent2">
            <a:tint val="50000"/>
            <a:hueOff val="5057036"/>
            <a:satOff val="-6941"/>
            <a:lumOff val="11177"/>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sp>
    <dsp:sp modelId="{A824ED42-ADDC-4370-839E-E93D686DA273}">
      <dsp:nvSpPr>
        <dsp:cNvPr id="0" name=""/>
        <dsp:cNvSpPr/>
      </dsp:nvSpPr>
      <dsp:spPr>
        <a:xfrm>
          <a:off x="653275" y="1596376"/>
          <a:ext cx="786568" cy="550572"/>
        </a:xfrm>
        <a:prstGeom prst="roundRect">
          <a:avLst>
            <a:gd name="adj" fmla="val 16670"/>
          </a:avLst>
        </a:prstGeom>
        <a:solidFill>
          <a:schemeClr val="accent2">
            <a:hueOff val="2340759"/>
            <a:satOff val="-2919"/>
            <a:lumOff val="686"/>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9530" tIns="49530" rIns="49530" bIns="49530" numCol="1" spcCol="1270" anchor="ctr" anchorCtr="0">
          <a:noAutofit/>
        </a:bodyPr>
        <a:lstStyle/>
        <a:p>
          <a:pPr marL="0" lvl="0" indent="0" algn="ctr" defTabSz="577850">
            <a:lnSpc>
              <a:spcPct val="90000"/>
            </a:lnSpc>
            <a:spcBef>
              <a:spcPct val="0"/>
            </a:spcBef>
            <a:spcAft>
              <a:spcPct val="35000"/>
            </a:spcAft>
            <a:buNone/>
          </a:pPr>
          <a:r>
            <a:rPr lang="en-US" sz="1300" kern="1200"/>
            <a:t>C4SL</a:t>
          </a:r>
        </a:p>
      </dsp:txBody>
      <dsp:txXfrm>
        <a:off x="680157" y="1623258"/>
        <a:ext cx="732804" cy="496808"/>
      </dsp:txXfrm>
    </dsp:sp>
    <dsp:sp modelId="{494849EE-F453-483A-BAA4-A59874189107}">
      <dsp:nvSpPr>
        <dsp:cNvPr id="0" name=""/>
        <dsp:cNvSpPr/>
      </dsp:nvSpPr>
      <dsp:spPr>
        <a:xfrm>
          <a:off x="1439843" y="1648886"/>
          <a:ext cx="572075" cy="444997"/>
        </a:xfrm>
        <a:prstGeom prst="rect">
          <a:avLst/>
        </a:prstGeom>
        <a:noFill/>
        <a:ln>
          <a:noFill/>
        </a:ln>
        <a:effectLst/>
      </dsp:spPr>
      <dsp:style>
        <a:lnRef idx="0">
          <a:scrgbClr r="0" g="0" b="0"/>
        </a:lnRef>
        <a:fillRef idx="0">
          <a:scrgbClr r="0" g="0" b="0"/>
        </a:fillRef>
        <a:effectRef idx="0">
          <a:scrgbClr r="0" g="0" b="0"/>
        </a:effectRef>
        <a:fontRef idx="minor"/>
      </dsp:style>
    </dsp:sp>
    <dsp:sp modelId="{FCEBC06E-EFA3-4FD8-B7DF-2B85509BB66B}">
      <dsp:nvSpPr>
        <dsp:cNvPr id="0" name=""/>
        <dsp:cNvSpPr/>
      </dsp:nvSpPr>
      <dsp:spPr>
        <a:xfrm>
          <a:off x="1305424" y="2214851"/>
          <a:ext cx="786568" cy="550572"/>
        </a:xfrm>
        <a:prstGeom prst="roundRect">
          <a:avLst>
            <a:gd name="adj" fmla="val 16670"/>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9530" tIns="49530" rIns="49530" bIns="49530" numCol="1" spcCol="1270" anchor="ctr" anchorCtr="0">
          <a:noAutofit/>
        </a:bodyPr>
        <a:lstStyle/>
        <a:p>
          <a:pPr marL="0" lvl="0" indent="0" algn="ctr" defTabSz="577850">
            <a:lnSpc>
              <a:spcPct val="90000"/>
            </a:lnSpc>
            <a:spcBef>
              <a:spcPct val="0"/>
            </a:spcBef>
            <a:spcAft>
              <a:spcPct val="35000"/>
            </a:spcAft>
            <a:buNone/>
          </a:pPr>
          <a:r>
            <a:rPr lang="en-US" sz="1300" kern="1200"/>
            <a:t>SSSL/</a:t>
          </a:r>
          <a:br>
            <a:rPr lang="en-US" sz="1300" kern="1200"/>
          </a:br>
          <a:r>
            <a:rPr lang="en-US" sz="1300" kern="1200"/>
            <a:t>DQRA</a:t>
          </a:r>
        </a:p>
      </dsp:txBody>
      <dsp:txXfrm>
        <a:off x="1332306" y="2241733"/>
        <a:ext cx="732804" cy="496808"/>
      </dsp:txXfrm>
    </dsp:sp>
  </dsp:spTree>
</dsp:drawing>
</file>

<file path=xl/diagrams/layout1.xml><?xml version="1.0" encoding="utf-8"?>
<dgm:layoutDef xmlns:dgm="http://schemas.openxmlformats.org/drawingml/2006/diagram" xmlns:a="http://schemas.openxmlformats.org/drawingml/2006/main" uniqueId="urn:microsoft.com/office/officeart/2005/8/layout/StepDownProcess">
  <dgm:title val=""/>
  <dgm:desc val=""/>
  <dgm:catLst>
    <dgm:cat type="process" pri="1600"/>
  </dgm:catLst>
  <dgm:sampData>
    <dgm:dataModel>
      <dgm:ptLst>
        <dgm:pt modelId="0" type="doc"/>
        <dgm:pt modelId="10">
          <dgm:prSet phldr="1"/>
        </dgm:pt>
        <dgm:pt modelId="11">
          <dgm:prSet phldr="1"/>
        </dgm:pt>
        <dgm:pt modelId="20">
          <dgm:prSet phldr="1"/>
        </dgm:pt>
        <dgm:pt modelId="21">
          <dgm:prSet phldr="1"/>
        </dgm:pt>
        <dgm:pt modelId="30">
          <dgm:prSet phldr="1"/>
        </dgm:pt>
        <dgm:pt modelId="31">
          <dgm:prSet phldr="1"/>
        </dgm:pt>
      </dgm:ptLst>
      <dgm:cxnLst>
        <dgm:cxn modelId="60" srcId="0" destId="10" srcOrd="0" destOrd="0"/>
        <dgm:cxn modelId="12" srcId="10" destId="11" srcOrd="0" destOrd="0"/>
        <dgm:cxn modelId="70" srcId="0" destId="20" srcOrd="1" destOrd="0"/>
        <dgm:cxn modelId="22" srcId="20" destId="21" srcOrd="0" destOrd="0"/>
        <dgm:cxn modelId="80" srcId="0" destId="30" srcOrd="2" destOrd="0"/>
        <dgm:cxn modelId="32" srcId="30" destId="31" srcOrd="0" destOrd="0"/>
      </dgm:cxnLst>
      <dgm:bg/>
      <dgm:whole/>
    </dgm:dataModel>
  </dgm:sampData>
  <dgm:styleData>
    <dgm:dataModel>
      <dgm:ptLst>
        <dgm:pt modelId="0" type="doc"/>
        <dgm:pt modelId="10">
          <dgm:prSet phldr="1"/>
        </dgm:pt>
        <dgm:pt modelId="20">
          <dgm:prSet phldr="1"/>
        </dgm:pt>
      </dgm:ptLst>
      <dgm:cxnLst>
        <dgm:cxn modelId="60" srcId="0" destId="10" srcOrd="0" destOrd="0"/>
        <dgm:cxn modelId="7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60" srcId="0" destId="10" srcOrd="0" destOrd="0"/>
        <dgm:cxn modelId="70" srcId="0" destId="20" srcOrd="1" destOrd="0"/>
        <dgm:cxn modelId="80" srcId="0" destId="30" srcOrd="2" destOrd="0"/>
        <dgm:cxn modelId="90" srcId="0" destId="40" srcOrd="3" destOrd="0"/>
      </dgm:cxnLst>
      <dgm:bg/>
      <dgm:whole/>
    </dgm:dataModel>
  </dgm:clrData>
  <dgm:layoutNode name="rootnode">
    <dgm:varLst>
      <dgm:chMax/>
      <dgm:chPref/>
      <dgm:dir/>
      <dgm:animLvl val="lvl"/>
    </dgm:varLst>
    <dgm:choose name="Name0">
      <dgm:if name="Name1" func="var" arg="dir" op="equ" val="norm">
        <dgm:alg type="snake">
          <dgm:param type="grDir" val="tL"/>
          <dgm:param type="flowDir" val="row"/>
          <dgm:param type="off" val="off"/>
          <dgm:param type="bkpt" val="fixed"/>
          <dgm:param type="bkPtFixedVal" val="1"/>
        </dgm:alg>
      </dgm:if>
      <dgm:else name="Name2">
        <dgm:alg type="snake">
          <dgm:param type="grDir" val="tR"/>
          <dgm:param type="flowDir" val="row"/>
          <dgm:param type="off" val="off"/>
          <dgm:param type="bkpt" val="fixed"/>
          <dgm:param type="bkPtFixedVal" val="1"/>
        </dgm:alg>
      </dgm:else>
    </dgm:choose>
    <dgm:shape xmlns:r="http://schemas.openxmlformats.org/officeDocument/2006/relationships" r:blip="">
      <dgm:adjLst/>
    </dgm:shape>
    <dgm:choose name="Name3">
      <dgm:if name="Name4" func="var" arg="dir" op="equ" val="norm">
        <dgm:constrLst>
          <dgm:constr type="alignOff" forName="rootnode" val="0.48"/>
          <dgm:constr type="primFontSz" for="des" forName="ParentText" val="65"/>
          <dgm:constr type="primFontSz" for="des" forName="ChildText" refType="primFontSz" refFor="des" refForName="ParentText" op="lte"/>
          <dgm:constr type="w" for="ch" forName="composite" refType="w"/>
          <dgm:constr type="h" for="ch" forName="composite" refType="h"/>
          <dgm:constr type="sp" refType="h" refFor="ch" refForName="composite" op="equ" fact="-0.38"/>
        </dgm:constrLst>
      </dgm:if>
      <dgm:else name="Name5">
        <dgm:constrLst>
          <dgm:constr type="alignOff" forName="rootnode" val="0.48"/>
          <dgm:constr type="primFontSz" for="des" forName="ParentText" val="65"/>
          <dgm:constr type="primFontSz" for="des" forName="ChildText" refType="primFontSz" refFor="des" refForName="ParentText" op="lte"/>
          <dgm:constr type="w" for="ch" forName="composite" refType="w"/>
          <dgm:constr type="h" for="ch" forName="composite" refType="h"/>
          <dgm:constr type="sp" refType="h" refFor="ch" refForName="composite" op="equ" fact="-0.38"/>
        </dgm:constrLst>
      </dgm:else>
    </dgm:choose>
    <dgm:forEach name="nodesForEach" axis="ch" ptType="node">
      <dgm:layoutNode name="composite">
        <dgm:alg type="composite">
          <dgm:param type="ar" val="1.2439"/>
        </dgm:alg>
        <dgm:shape xmlns:r="http://schemas.openxmlformats.org/officeDocument/2006/relationships" r:blip="">
          <dgm:adjLst/>
        </dgm:shape>
        <dgm:choose name="Name6">
          <dgm:if name="Name7" func="var" arg="dir" op="equ" val="norm">
            <dgm:constrLst>
              <dgm:constr type="l" for="ch" forName="bentUpArrow1" refType="w" fact="0.07"/>
              <dgm:constr type="t" for="ch" forName="bentUpArrow1" refType="h" fact="0.524"/>
              <dgm:constr type="w" for="ch" forName="bentUpArrow1" refType="w" fact="0.3844"/>
              <dgm:constr type="h" for="ch" forName="bentUpArrow1" refType="h" fact="0.42"/>
              <dgm:constr type="l" for="ch" forName="ParentText" refType="w" fact="0"/>
              <dgm:constr type="t" for="ch" forName="ParentText" refType="h" fact="0"/>
              <dgm:constr type="w" for="ch" forName="ParentText" refType="w" fact="0.5684"/>
              <dgm:constr type="h" for="ch" forName="ParentText" refType="h" fact="0.4949"/>
              <dgm:constr type="l" for="ch" forName="ChildText" refType="w" refFor="ch" refForName="ParentText"/>
              <dgm:constr type="t" for="ch" forName="ChildText" refType="h" fact="0.05"/>
              <dgm:constr type="w" for="ch" forName="ChildText" refType="w" fact="0.4134"/>
              <dgm:constr type="h" for="ch" forName="ChildText" refType="h" fact="0.4"/>
              <dgm:constr type="l" for="ch" forName="FinalChildText" refType="w" refFor="ch" refForName="ParentText"/>
              <dgm:constr type="t" for="ch" forName="FinalChildText" refType="h" fact="0.05"/>
              <dgm:constr type="w" for="ch" forName="FinalChildText" refType="w" fact="0.4134"/>
              <dgm:constr type="h" for="ch" forName="FinalChildText" refType="h" fact="0.4"/>
            </dgm:constrLst>
          </dgm:if>
          <dgm:else name="Name8">
            <dgm:constrLst>
              <dgm:constr type="r" for="ch" forName="bentUpArrow1" refType="w" fact="0.97"/>
              <dgm:constr type="t" for="ch" forName="bentUpArrow1" refType="h" fact="0.524"/>
              <dgm:constr type="w" for="ch" forName="bentUpArrow1" refType="w" fact="0.3844"/>
              <dgm:constr type="h" for="ch" forName="bentUpArrow1" refType="h" fact="0.42"/>
              <dgm:constr type="l" for="ch" forName="ParentText" refType="w" fact="0.4316"/>
              <dgm:constr type="t" for="ch" forName="ParentText" refType="h" fact="0"/>
              <dgm:constr type="w" for="ch" forName="ParentText" refType="w" fact="0.5684"/>
              <dgm:constr type="h" for="ch" forName="ParentText" refType="h" fact="0.4949"/>
              <dgm:constr type="l" for="ch" forName="ChildText" refType="w" fact="0"/>
              <dgm:constr type="t" for="ch" forName="ChildText" refType="h" fact="0.05"/>
              <dgm:constr type="w" for="ch" forName="ChildText" refType="w" fact="0.4134"/>
              <dgm:constr type="h" for="ch" forName="ChildText" refType="h" fact="0.4"/>
              <dgm:constr type="l" for="ch" forName="FinalChildText" refType="w" fact="0"/>
              <dgm:constr type="t" for="ch" forName="FinalChildText" refType="h" fact="0.05"/>
              <dgm:constr type="w" for="ch" forName="FinalChildText" refType="w" fact="0.4134"/>
              <dgm:constr type="h" for="ch" forName="FinalChildText" refType="h" fact="0.4"/>
            </dgm:constrLst>
          </dgm:else>
        </dgm:choose>
        <dgm:choose name="Name9">
          <dgm:if name="Name10" axis="followSib" ptType="node" func="cnt" op="gte" val="1">
            <dgm:layoutNode name="bentUpArrow1" styleLbl="alignImgPlace1">
              <dgm:alg type="sp"/>
              <dgm:choose name="Name11">
                <dgm:if name="Name12" func="var" arg="dir" op="equ" val="norm">
                  <dgm:shape xmlns:r="http://schemas.openxmlformats.org/officeDocument/2006/relationships" rot="90" type="bentUpArrow" r:blip="">
                    <dgm:adjLst>
                      <dgm:adj idx="1" val="0.3284"/>
                      <dgm:adj idx="2" val="0.25"/>
                      <dgm:adj idx="3" val="0.3578"/>
                    </dgm:adjLst>
                  </dgm:shape>
                </dgm:if>
                <dgm:else name="Name13">
                  <dgm:shape xmlns:r="http://schemas.openxmlformats.org/officeDocument/2006/relationships" rot="180" type="bentArrow" r:blip="">
                    <dgm:adjLst>
                      <dgm:adj idx="1" val="0.3284"/>
                      <dgm:adj idx="2" val="0.25"/>
                      <dgm:adj idx="3" val="0.3578"/>
                      <dgm:adj idx="4" val="0"/>
                    </dgm:adjLst>
                  </dgm:shape>
                </dgm:else>
              </dgm:choose>
              <dgm:presOf/>
            </dgm:layoutNode>
          </dgm:if>
          <dgm:else name="Name14"/>
        </dgm:choose>
        <dgm:layoutNode name="ParentText" styleLbl="node1">
          <dgm:varLst>
            <dgm:chMax val="1"/>
            <dgm:chPref val="1"/>
            <dgm:bulletEnabled val="1"/>
          </dgm:varLst>
          <dgm:alg type="tx"/>
          <dgm:shape xmlns:r="http://schemas.openxmlformats.org/officeDocument/2006/relationships" type="roundRect" r:blip="">
            <dgm:adjLst>
              <dgm:adj idx="1" val="0.1667"/>
            </dgm:adjLst>
          </dgm:shape>
          <dgm:presOf axis="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choose name="Name15">
          <dgm:if name="Name16" axis="followSib" ptType="node" func="cnt" op="equ" val="0">
            <dgm:choose name="Name17">
              <dgm:if name="Name18" axis="ch" ptType="node" func="cnt" op="gte" val="1">
                <dgm:layoutNode name="FinalChildText" styleLbl="revTx">
                  <dgm:varLst>
                    <dgm:chMax val="0"/>
                    <dgm:chPref val="0"/>
                    <dgm:bulletEnabled val="1"/>
                  </dgm:varLst>
                  <dgm:alg type="tx">
                    <dgm:param type="stBulletLvl" val="1"/>
                    <dgm:param type="txAnchorVertCh" val="mid"/>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19"/>
            </dgm:choose>
          </dgm:if>
          <dgm:else name="Name20">
            <dgm:layoutNode name="ChildText" styleLbl="revTx">
              <dgm:varLst>
                <dgm:chMax val="0"/>
                <dgm:chPref val="0"/>
                <dgm:bulletEnabled val="1"/>
              </dgm:varLst>
              <dgm:alg type="tx">
                <dgm:param type="stBulletLvl" val="1"/>
                <dgm:param type="txAnchorVertCh" val="mid"/>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else>
        </dgm:choose>
      </dgm:layoutNode>
      <dgm:forEach name="sibTransForEach" axis="followSib" ptType="sibTrans" cnt="1">
        <dgm:layoutNode name="sibTrans">
          <dgm:alg type="sp"/>
          <dgm:shape xmlns:r="http://schemas.openxmlformats.org/officeDocument/2006/relationships" r:blip="">
            <dgm:adjLst/>
          </dgm:shap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1.png"/><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451352</xdr:colOff>
      <xdr:row>0</xdr:row>
      <xdr:rowOff>104775</xdr:rowOff>
    </xdr:from>
    <xdr:ext cx="3697871" cy="792781"/>
    <xdr:sp macro="" textlink="">
      <xdr:nvSpPr>
        <xdr:cNvPr id="2049" name="Text Box 1">
          <a:extLst>
            <a:ext uri="{FF2B5EF4-FFF2-40B4-BE49-F238E27FC236}">
              <a16:creationId xmlns:a16="http://schemas.microsoft.com/office/drawing/2014/main" id="{00000000-0008-0000-0000-000001080000}"/>
            </a:ext>
          </a:extLst>
        </xdr:cNvPr>
        <xdr:cNvSpPr txBox="1">
          <a:spLocks noChangeArrowheads="1"/>
        </xdr:cNvSpPr>
      </xdr:nvSpPr>
      <xdr:spPr bwMode="auto">
        <a:xfrm>
          <a:off x="1060952" y="104775"/>
          <a:ext cx="3697871" cy="792781"/>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27432" tIns="22860" rIns="27432" bIns="0" anchor="t" upright="1">
          <a:spAutoFit/>
        </a:bodyPr>
        <a:lstStyle/>
        <a:p>
          <a:pPr algn="ctr" rtl="0">
            <a:defRPr sz="1000"/>
          </a:pPr>
          <a:r>
            <a:rPr lang="en-GB" sz="1000" b="1" i="0" u="none" strike="noStrike" baseline="0">
              <a:solidFill>
                <a:srgbClr val="000000"/>
              </a:solidFill>
              <a:latin typeface="Century Gothic" panose="020B0502020202020204" pitchFamily="34" charset="0"/>
              <a:ea typeface="Verdana"/>
              <a:cs typeface="Verdana"/>
            </a:rPr>
            <a:t>STATISTICAL APPROACH FOR ASSESSING RISK TO HUMAN </a:t>
          </a:r>
        </a:p>
        <a:p>
          <a:pPr algn="ctr" rtl="0">
            <a:defRPr sz="1000"/>
          </a:pPr>
          <a:r>
            <a:rPr lang="en-GB" sz="1000" b="1" i="0" u="none" strike="noStrike" baseline="0">
              <a:solidFill>
                <a:srgbClr val="000000"/>
              </a:solidFill>
              <a:latin typeface="Century Gothic" panose="020B0502020202020204" pitchFamily="34" charset="0"/>
              <a:ea typeface="Verdana"/>
              <a:cs typeface="Verdana"/>
            </a:rPr>
            <a:t>HEALTH FROM CONTAMINATED LAND 2008</a:t>
          </a:r>
          <a:endParaRPr lang="en-GB" sz="1000" b="0" i="0" u="none" strike="noStrike" baseline="0">
            <a:solidFill>
              <a:srgbClr val="000000"/>
            </a:solidFill>
            <a:latin typeface="Century Gothic" panose="020B0502020202020204" pitchFamily="34" charset="0"/>
            <a:ea typeface="Verdana"/>
            <a:cs typeface="Verdana"/>
          </a:endParaRPr>
        </a:p>
        <a:p>
          <a:pPr algn="ctr" rtl="0">
            <a:defRPr sz="1000"/>
          </a:pPr>
          <a:endParaRPr lang="en-GB" sz="1000" b="0" i="0" u="none" strike="noStrike" baseline="0">
            <a:solidFill>
              <a:srgbClr val="000000"/>
            </a:solidFill>
            <a:latin typeface="Century Gothic" panose="020B0502020202020204" pitchFamily="34" charset="0"/>
            <a:ea typeface="Verdana"/>
            <a:cs typeface="Verdana"/>
          </a:endParaRPr>
        </a:p>
        <a:p>
          <a:pPr algn="ctr" rtl="0">
            <a:defRPr sz="1000"/>
          </a:pPr>
          <a:r>
            <a:rPr lang="en-GB" sz="1000" b="0" i="0" u="none" strike="noStrike" baseline="0">
              <a:solidFill>
                <a:srgbClr val="000000"/>
              </a:solidFill>
              <a:latin typeface="Century Gothic" panose="020B0502020202020204" pitchFamily="34" charset="0"/>
              <a:ea typeface="Verdana"/>
              <a:cs typeface="Verdana"/>
            </a:rPr>
            <a:t>CIEH/CLAIRE Guidance on Comparing Soil Contamination </a:t>
          </a:r>
        </a:p>
        <a:p>
          <a:pPr algn="ctr" rtl="0">
            <a:lnSpc>
              <a:spcPts val="1100"/>
            </a:lnSpc>
            <a:defRPr sz="1000"/>
          </a:pPr>
          <a:r>
            <a:rPr lang="en-GB" sz="1000" b="0" i="0" u="none" strike="noStrike" baseline="0">
              <a:solidFill>
                <a:srgbClr val="000000"/>
              </a:solidFill>
              <a:latin typeface="Century Gothic" panose="020B0502020202020204" pitchFamily="34" charset="0"/>
              <a:ea typeface="Verdana"/>
              <a:cs typeface="Verdana"/>
            </a:rPr>
            <a:t>Data with a Critical Concentration May 2008</a:t>
          </a:r>
          <a:endParaRPr lang="en-GB">
            <a:latin typeface="Century Gothic" panose="020B0502020202020204" pitchFamily="34" charset="0"/>
          </a:endParaRPr>
        </a:p>
      </xdr:txBody>
    </xdr:sp>
    <xdr:clientData/>
  </xdr:oneCellAnchor>
  <xdr:oneCellAnchor>
    <xdr:from>
      <xdr:col>0</xdr:col>
      <xdr:colOff>75137</xdr:colOff>
      <xdr:row>13</xdr:row>
      <xdr:rowOff>142875</xdr:rowOff>
    </xdr:from>
    <xdr:ext cx="1126077" cy="321306"/>
    <xdr:sp macro="" textlink="">
      <xdr:nvSpPr>
        <xdr:cNvPr id="2050" name="Text Box 2">
          <a:extLst>
            <a:ext uri="{FF2B5EF4-FFF2-40B4-BE49-F238E27FC236}">
              <a16:creationId xmlns:a16="http://schemas.microsoft.com/office/drawing/2014/main" id="{00000000-0008-0000-0000-000002080000}"/>
            </a:ext>
          </a:extLst>
        </xdr:cNvPr>
        <xdr:cNvSpPr txBox="1">
          <a:spLocks noChangeArrowheads="1"/>
        </xdr:cNvSpPr>
      </xdr:nvSpPr>
      <xdr:spPr bwMode="auto">
        <a:xfrm>
          <a:off x="75137" y="2371725"/>
          <a:ext cx="1126077" cy="321306"/>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18288" tIns="22860" rIns="18288" bIns="0" anchor="t" upright="1">
          <a:spAutoFit/>
        </a:bodyPr>
        <a:lstStyle/>
        <a:p>
          <a:pPr algn="ctr" rtl="0">
            <a:defRPr sz="1000"/>
          </a:pPr>
          <a:r>
            <a:rPr lang="en-GB" sz="1000" b="0" i="0" u="none" strike="noStrike" baseline="0">
              <a:solidFill>
                <a:srgbClr val="000000"/>
              </a:solidFill>
              <a:latin typeface="Century Gothic" panose="020B0502020202020204" pitchFamily="34" charset="0"/>
              <a:ea typeface="Verdana"/>
              <a:cs typeface="Verdana"/>
            </a:rPr>
            <a:t>STAGE 2 </a:t>
          </a:r>
        </a:p>
        <a:p>
          <a:pPr algn="ctr" rtl="0">
            <a:lnSpc>
              <a:spcPts val="1100"/>
            </a:lnSpc>
            <a:defRPr sz="1000"/>
          </a:pPr>
          <a:r>
            <a:rPr lang="en-GB" sz="1000" b="0" i="0" u="none" strike="noStrike" baseline="0">
              <a:solidFill>
                <a:srgbClr val="000000"/>
              </a:solidFill>
              <a:latin typeface="Century Gothic" panose="020B0502020202020204" pitchFamily="34" charset="0"/>
              <a:ea typeface="Verdana"/>
              <a:cs typeface="Verdana"/>
            </a:rPr>
            <a:t>DATA SCREENING</a:t>
          </a:r>
          <a:endParaRPr lang="en-GB">
            <a:latin typeface="Century Gothic" panose="020B0502020202020204" pitchFamily="34" charset="0"/>
          </a:endParaRPr>
        </a:p>
      </xdr:txBody>
    </xdr:sp>
    <xdr:clientData/>
  </xdr:oneCellAnchor>
  <xdr:oneCellAnchor>
    <xdr:from>
      <xdr:col>0</xdr:col>
      <xdr:colOff>86804</xdr:colOff>
      <xdr:row>18</xdr:row>
      <xdr:rowOff>57150</xdr:rowOff>
    </xdr:from>
    <xdr:ext cx="997966" cy="478464"/>
    <xdr:sp macro="" textlink="">
      <xdr:nvSpPr>
        <xdr:cNvPr id="2051" name="Text Box 3">
          <a:extLst>
            <a:ext uri="{FF2B5EF4-FFF2-40B4-BE49-F238E27FC236}">
              <a16:creationId xmlns:a16="http://schemas.microsoft.com/office/drawing/2014/main" id="{00000000-0008-0000-0000-000003080000}"/>
            </a:ext>
          </a:extLst>
        </xdr:cNvPr>
        <xdr:cNvSpPr txBox="1">
          <a:spLocks noChangeArrowheads="1"/>
        </xdr:cNvSpPr>
      </xdr:nvSpPr>
      <xdr:spPr bwMode="auto">
        <a:xfrm>
          <a:off x="86804" y="3143250"/>
          <a:ext cx="997966" cy="478464"/>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18288" tIns="22860" rIns="18288" bIns="0" anchor="t" upright="1">
          <a:spAutoFit/>
        </a:bodyPr>
        <a:lstStyle/>
        <a:p>
          <a:pPr algn="ctr" rtl="0">
            <a:defRPr sz="1000"/>
          </a:pPr>
          <a:r>
            <a:rPr lang="en-GB" sz="1000" b="0" i="0" u="none" strike="noStrike" baseline="0">
              <a:solidFill>
                <a:srgbClr val="000000"/>
              </a:solidFill>
              <a:latin typeface="Century Gothic" panose="020B0502020202020204" pitchFamily="34" charset="0"/>
              <a:ea typeface="Verdana"/>
              <a:cs typeface="Verdana"/>
            </a:rPr>
            <a:t>STAGE 3 </a:t>
          </a:r>
        </a:p>
        <a:p>
          <a:pPr algn="ctr" rtl="0">
            <a:defRPr sz="1000"/>
          </a:pPr>
          <a:r>
            <a:rPr lang="en-GB" sz="1000" b="0" i="0" u="none" strike="noStrike" baseline="0">
              <a:solidFill>
                <a:srgbClr val="000000"/>
              </a:solidFill>
              <a:latin typeface="Century Gothic" panose="020B0502020202020204" pitchFamily="34" charset="0"/>
              <a:ea typeface="Verdana"/>
              <a:cs typeface="Verdana"/>
            </a:rPr>
            <a:t>ZONING AND </a:t>
          </a:r>
        </a:p>
        <a:p>
          <a:pPr algn="ctr" rtl="0">
            <a:lnSpc>
              <a:spcPts val="1100"/>
            </a:lnSpc>
            <a:defRPr sz="1000"/>
          </a:pPr>
          <a:r>
            <a:rPr lang="en-GB" sz="1000" b="0" i="0" u="none" strike="noStrike" baseline="0">
              <a:solidFill>
                <a:srgbClr val="000000"/>
              </a:solidFill>
              <a:latin typeface="Century Gothic" panose="020B0502020202020204" pitchFamily="34" charset="0"/>
              <a:ea typeface="Verdana"/>
              <a:cs typeface="Verdana"/>
            </a:rPr>
            <a:t>OUTLIER CHECK</a:t>
          </a:r>
          <a:endParaRPr lang="en-GB">
            <a:latin typeface="Century Gothic" panose="020B0502020202020204" pitchFamily="34" charset="0"/>
          </a:endParaRPr>
        </a:p>
      </xdr:txBody>
    </xdr:sp>
    <xdr:clientData/>
  </xdr:oneCellAnchor>
  <xdr:oneCellAnchor>
    <xdr:from>
      <xdr:col>0</xdr:col>
      <xdr:colOff>28522</xdr:colOff>
      <xdr:row>26</xdr:row>
      <xdr:rowOff>123825</xdr:rowOff>
    </xdr:from>
    <xdr:ext cx="1324080" cy="478464"/>
    <xdr:sp macro="" textlink="">
      <xdr:nvSpPr>
        <xdr:cNvPr id="2052" name="Text Box 4">
          <a:extLst>
            <a:ext uri="{FF2B5EF4-FFF2-40B4-BE49-F238E27FC236}">
              <a16:creationId xmlns:a16="http://schemas.microsoft.com/office/drawing/2014/main" id="{00000000-0008-0000-0000-000004080000}"/>
            </a:ext>
          </a:extLst>
        </xdr:cNvPr>
        <xdr:cNvSpPr txBox="1">
          <a:spLocks noChangeArrowheads="1"/>
        </xdr:cNvSpPr>
      </xdr:nvSpPr>
      <xdr:spPr bwMode="auto">
        <a:xfrm>
          <a:off x="28522" y="4581525"/>
          <a:ext cx="1324080" cy="478464"/>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18288" tIns="22860" rIns="18288" bIns="0" anchor="t" upright="1">
          <a:spAutoFit/>
        </a:bodyPr>
        <a:lstStyle/>
        <a:p>
          <a:pPr algn="ctr" rtl="0">
            <a:defRPr sz="1000"/>
          </a:pPr>
          <a:r>
            <a:rPr lang="en-GB" sz="1000" b="0" i="0" u="none" strike="noStrike" baseline="0">
              <a:solidFill>
                <a:srgbClr val="000000"/>
              </a:solidFill>
              <a:latin typeface="Century Gothic" panose="020B0502020202020204" pitchFamily="34" charset="0"/>
              <a:ea typeface="Verdana"/>
              <a:cs typeface="Verdana"/>
            </a:rPr>
            <a:t>STAGE 4</a:t>
          </a:r>
        </a:p>
        <a:p>
          <a:pPr algn="ctr" rtl="0">
            <a:defRPr sz="1000"/>
          </a:pPr>
          <a:r>
            <a:rPr lang="en-GB" sz="1000" b="0" i="0" u="none" strike="noStrike" baseline="0">
              <a:solidFill>
                <a:srgbClr val="000000"/>
              </a:solidFill>
              <a:latin typeface="Century Gothic" panose="020B0502020202020204" pitchFamily="34" charset="0"/>
              <a:ea typeface="Verdana"/>
              <a:cs typeface="Verdana"/>
            </a:rPr>
            <a:t>UPPER CONFIDENCE </a:t>
          </a:r>
        </a:p>
        <a:p>
          <a:pPr algn="ctr" rtl="0">
            <a:lnSpc>
              <a:spcPts val="1100"/>
            </a:lnSpc>
            <a:defRPr sz="1000"/>
          </a:pPr>
          <a:r>
            <a:rPr lang="en-GB" sz="1000" b="0" i="0" u="none" strike="noStrike" baseline="0">
              <a:solidFill>
                <a:srgbClr val="000000"/>
              </a:solidFill>
              <a:latin typeface="Century Gothic" panose="020B0502020202020204" pitchFamily="34" charset="0"/>
              <a:ea typeface="Verdana"/>
              <a:cs typeface="Verdana"/>
            </a:rPr>
            <a:t>LIMIT</a:t>
          </a:r>
          <a:endParaRPr lang="en-GB">
            <a:latin typeface="Century Gothic" panose="020B0502020202020204" pitchFamily="34" charset="0"/>
          </a:endParaRPr>
        </a:p>
      </xdr:txBody>
    </xdr:sp>
    <xdr:clientData/>
  </xdr:oneCellAnchor>
  <xdr:oneCellAnchor>
    <xdr:from>
      <xdr:col>2</xdr:col>
      <xdr:colOff>282790</xdr:colOff>
      <xdr:row>13</xdr:row>
      <xdr:rowOff>123825</xdr:rowOff>
    </xdr:from>
    <xdr:ext cx="2063321" cy="321306"/>
    <xdr:sp macro="" textlink="">
      <xdr:nvSpPr>
        <xdr:cNvPr id="2053" name="Text Box 5">
          <a:extLst>
            <a:ext uri="{FF2B5EF4-FFF2-40B4-BE49-F238E27FC236}">
              <a16:creationId xmlns:a16="http://schemas.microsoft.com/office/drawing/2014/main" id="{00000000-0008-0000-0000-000005080000}"/>
            </a:ext>
          </a:extLst>
        </xdr:cNvPr>
        <xdr:cNvSpPr txBox="1">
          <a:spLocks noChangeArrowheads="1"/>
        </xdr:cNvSpPr>
      </xdr:nvSpPr>
      <xdr:spPr bwMode="auto">
        <a:xfrm>
          <a:off x="1501990" y="2352675"/>
          <a:ext cx="2063321" cy="321306"/>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18288" tIns="22860" rIns="18288" bIns="0" anchor="t" upright="1">
          <a:spAutoFit/>
        </a:bodyPr>
        <a:lstStyle/>
        <a:p>
          <a:pPr algn="ctr" rtl="0">
            <a:defRPr sz="1000"/>
          </a:pPr>
          <a:r>
            <a:rPr lang="en-GB" sz="1000" b="0" i="0" u="none" strike="noStrike" baseline="0">
              <a:solidFill>
                <a:srgbClr val="000000"/>
              </a:solidFill>
              <a:latin typeface="Century Gothic" panose="020B0502020202020204" pitchFamily="34" charset="0"/>
              <a:ea typeface="Verdana"/>
              <a:cs typeface="Verdana"/>
            </a:rPr>
            <a:t>Compare all data against GSAC</a:t>
          </a:r>
        </a:p>
        <a:p>
          <a:pPr algn="ctr" rtl="0">
            <a:lnSpc>
              <a:spcPts val="1100"/>
            </a:lnSpc>
            <a:defRPr sz="1000"/>
          </a:pPr>
          <a:r>
            <a:rPr lang="en-GB" sz="1000" b="0" i="0" u="none" strike="noStrike" baseline="0">
              <a:solidFill>
                <a:srgbClr val="000000"/>
              </a:solidFill>
              <a:latin typeface="Century Gothic" panose="020B0502020202020204" pitchFamily="34" charset="0"/>
              <a:ea typeface="Verdana"/>
              <a:cs typeface="Verdana"/>
            </a:rPr>
            <a:t>Do any values exceed GSAC?</a:t>
          </a:r>
          <a:endParaRPr lang="en-GB">
            <a:latin typeface="Century Gothic" panose="020B0502020202020204" pitchFamily="34" charset="0"/>
          </a:endParaRPr>
        </a:p>
      </xdr:txBody>
    </xdr:sp>
    <xdr:clientData/>
  </xdr:oneCellAnchor>
  <xdr:oneCellAnchor>
    <xdr:from>
      <xdr:col>1</xdr:col>
      <xdr:colOff>461247</xdr:colOff>
      <xdr:row>31</xdr:row>
      <xdr:rowOff>85725</xdr:rowOff>
    </xdr:from>
    <xdr:ext cx="3220882" cy="478464"/>
    <xdr:sp macro="" textlink="">
      <xdr:nvSpPr>
        <xdr:cNvPr id="2054" name="Text Box 6">
          <a:extLst>
            <a:ext uri="{FF2B5EF4-FFF2-40B4-BE49-F238E27FC236}">
              <a16:creationId xmlns:a16="http://schemas.microsoft.com/office/drawing/2014/main" id="{00000000-0008-0000-0000-000006080000}"/>
            </a:ext>
          </a:extLst>
        </xdr:cNvPr>
        <xdr:cNvSpPr txBox="1">
          <a:spLocks noChangeArrowheads="1"/>
        </xdr:cNvSpPr>
      </xdr:nvSpPr>
      <xdr:spPr bwMode="auto">
        <a:xfrm>
          <a:off x="1070847" y="5400675"/>
          <a:ext cx="3220882" cy="478464"/>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18288" tIns="22860" rIns="18288" bIns="0" anchor="t" upright="1">
          <a:spAutoFit/>
        </a:bodyPr>
        <a:lstStyle/>
        <a:p>
          <a:pPr algn="ctr" rtl="0">
            <a:defRPr sz="1000"/>
          </a:pPr>
          <a:r>
            <a:rPr lang="en-GB" sz="1000" b="0" i="0" u="none" strike="noStrike" baseline="0">
              <a:solidFill>
                <a:srgbClr val="000000"/>
              </a:solidFill>
              <a:latin typeface="Century Gothic" panose="020B0502020202020204" pitchFamily="34" charset="0"/>
              <a:ea typeface="Verdana"/>
              <a:cs typeface="Verdana"/>
            </a:rPr>
            <a:t>With outliers removed are data normally Distributed</a:t>
          </a:r>
        </a:p>
        <a:p>
          <a:pPr algn="ctr" rtl="0">
            <a:defRPr sz="1000"/>
          </a:pPr>
          <a:r>
            <a:rPr lang="en-GB" sz="1000" b="0" i="0" u="none" strike="noStrike" baseline="0">
              <a:solidFill>
                <a:srgbClr val="000000"/>
              </a:solidFill>
              <a:latin typeface="Century Gothic" panose="020B0502020202020204" pitchFamily="34" charset="0"/>
              <a:ea typeface="Verdana"/>
              <a:cs typeface="Verdana"/>
            </a:rPr>
            <a:t>Histogram</a:t>
          </a:r>
        </a:p>
        <a:p>
          <a:pPr algn="ctr" rtl="0">
            <a:lnSpc>
              <a:spcPts val="1100"/>
            </a:lnSpc>
            <a:defRPr sz="1000"/>
          </a:pPr>
          <a:r>
            <a:rPr lang="en-GB" sz="1000" b="0" i="0" u="none" strike="noStrike" baseline="0">
              <a:solidFill>
                <a:srgbClr val="000000"/>
              </a:solidFill>
              <a:latin typeface="Century Gothic" panose="020B0502020202020204" pitchFamily="34" charset="0"/>
              <a:ea typeface="Verdana"/>
              <a:cs typeface="Verdana"/>
            </a:rPr>
            <a:t>Shapiro Wilkes test, q-q plot</a:t>
          </a:r>
          <a:endParaRPr lang="en-GB">
            <a:latin typeface="Century Gothic" panose="020B0502020202020204" pitchFamily="34" charset="0"/>
          </a:endParaRPr>
        </a:p>
      </xdr:txBody>
    </xdr:sp>
    <xdr:clientData/>
  </xdr:oneCellAnchor>
  <xdr:oneCellAnchor>
    <xdr:from>
      <xdr:col>2</xdr:col>
      <xdr:colOff>263593</xdr:colOff>
      <xdr:row>26</xdr:row>
      <xdr:rowOff>152400</xdr:rowOff>
    </xdr:from>
    <xdr:ext cx="1949315" cy="334130"/>
    <xdr:sp macro="" textlink="">
      <xdr:nvSpPr>
        <xdr:cNvPr id="2058" name="Text Box 10">
          <a:extLst>
            <a:ext uri="{FF2B5EF4-FFF2-40B4-BE49-F238E27FC236}">
              <a16:creationId xmlns:a16="http://schemas.microsoft.com/office/drawing/2014/main" id="{00000000-0008-0000-0000-00000A080000}"/>
            </a:ext>
          </a:extLst>
        </xdr:cNvPr>
        <xdr:cNvSpPr txBox="1">
          <a:spLocks noChangeArrowheads="1"/>
        </xdr:cNvSpPr>
      </xdr:nvSpPr>
      <xdr:spPr bwMode="auto">
        <a:xfrm>
          <a:off x="1482793" y="4610100"/>
          <a:ext cx="1949315" cy="33413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18288" tIns="22860" rIns="18288" bIns="0" anchor="t" upright="1">
          <a:spAutoFit/>
        </a:bodyPr>
        <a:lstStyle/>
        <a:p>
          <a:pPr algn="ctr" rtl="0">
            <a:defRPr sz="1000"/>
          </a:pPr>
          <a:r>
            <a:rPr lang="en-GB" sz="1000" b="0" i="0" u="none" strike="noStrike" baseline="0">
              <a:solidFill>
                <a:srgbClr val="000000"/>
              </a:solidFill>
              <a:latin typeface="Century Gothic" panose="020B0502020202020204" pitchFamily="34" charset="0"/>
              <a:ea typeface="Verdana"/>
              <a:cs typeface="Verdana"/>
            </a:rPr>
            <a:t>With outliers removed </a:t>
          </a:r>
        </a:p>
        <a:p>
          <a:pPr algn="ctr" rtl="0">
            <a:lnSpc>
              <a:spcPts val="1200"/>
            </a:lnSpc>
            <a:defRPr sz="1000"/>
          </a:pPr>
          <a:r>
            <a:rPr lang="en-GB" sz="1000" b="0" i="0" u="none" strike="noStrike" baseline="0">
              <a:solidFill>
                <a:srgbClr val="000000"/>
              </a:solidFill>
              <a:latin typeface="Century Gothic" panose="020B0502020202020204" pitchFamily="34" charset="0"/>
              <a:ea typeface="Verdana"/>
              <a:cs typeface="Verdana"/>
            </a:rPr>
            <a:t>do any values exceed GSAC ?</a:t>
          </a:r>
          <a:endParaRPr lang="en-GB">
            <a:latin typeface="Century Gothic" panose="020B0502020202020204" pitchFamily="34" charset="0"/>
          </a:endParaRPr>
        </a:p>
      </xdr:txBody>
    </xdr:sp>
    <xdr:clientData/>
  </xdr:oneCellAnchor>
  <xdr:oneCellAnchor>
    <xdr:from>
      <xdr:col>6</xdr:col>
      <xdr:colOff>307630</xdr:colOff>
      <xdr:row>26</xdr:row>
      <xdr:rowOff>0</xdr:rowOff>
    </xdr:from>
    <xdr:ext cx="1508814" cy="695444"/>
    <xdr:sp macro="" textlink="">
      <xdr:nvSpPr>
        <xdr:cNvPr id="2062" name="AutoShape 14">
          <a:extLst>
            <a:ext uri="{FF2B5EF4-FFF2-40B4-BE49-F238E27FC236}">
              <a16:creationId xmlns:a16="http://schemas.microsoft.com/office/drawing/2014/main" id="{00000000-0008-0000-0000-00000E080000}"/>
            </a:ext>
          </a:extLst>
        </xdr:cNvPr>
        <xdr:cNvSpPr>
          <a:spLocks noChangeArrowheads="1"/>
        </xdr:cNvSpPr>
      </xdr:nvSpPr>
      <xdr:spPr bwMode="auto">
        <a:xfrm>
          <a:off x="3965230" y="4457700"/>
          <a:ext cx="1508814" cy="695444"/>
        </a:xfrm>
        <a:prstGeom prst="flowChartTerminator">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18288" tIns="22860" rIns="18288" bIns="0" anchor="t" upright="1">
          <a:spAutoFit/>
        </a:bodyPr>
        <a:lstStyle/>
        <a:p>
          <a:pPr algn="ctr" rtl="0">
            <a:defRPr sz="1000"/>
          </a:pPr>
          <a:r>
            <a:rPr lang="en-GB" sz="1000" b="0" i="0" u="none" strike="noStrike" baseline="0">
              <a:solidFill>
                <a:srgbClr val="000000"/>
              </a:solidFill>
              <a:latin typeface="Century Gothic" panose="020B0502020202020204" pitchFamily="34" charset="0"/>
              <a:ea typeface="Verdana"/>
              <a:cs typeface="Verdana"/>
            </a:rPr>
            <a:t>True mean is less than</a:t>
          </a:r>
        </a:p>
        <a:p>
          <a:pPr algn="ctr" rtl="0">
            <a:defRPr sz="1000"/>
          </a:pPr>
          <a:r>
            <a:rPr lang="en-GB" sz="1000" b="0" i="0" u="none" strike="noStrike" baseline="0">
              <a:solidFill>
                <a:srgbClr val="000000"/>
              </a:solidFill>
              <a:latin typeface="Century Gothic" panose="020B0502020202020204" pitchFamily="34" charset="0"/>
              <a:ea typeface="Verdana"/>
              <a:cs typeface="Verdana"/>
            </a:rPr>
            <a:t>critical concentration</a:t>
          </a:r>
        </a:p>
        <a:p>
          <a:pPr algn="ctr" rtl="0">
            <a:defRPr sz="1000"/>
          </a:pPr>
          <a:r>
            <a:rPr lang="en-GB" sz="1000" b="0" i="0" u="none" strike="noStrike" baseline="0">
              <a:solidFill>
                <a:srgbClr val="000000"/>
              </a:solidFill>
              <a:latin typeface="Century Gothic" panose="020B0502020202020204" pitchFamily="34" charset="0"/>
              <a:ea typeface="Verdana"/>
              <a:cs typeface="Verdana"/>
            </a:rPr>
            <a:t>No action required</a:t>
          </a:r>
          <a:endParaRPr lang="en-GB">
            <a:latin typeface="Century Gothic" panose="020B0502020202020204" pitchFamily="34" charset="0"/>
          </a:endParaRPr>
        </a:p>
      </xdr:txBody>
    </xdr:sp>
    <xdr:clientData/>
  </xdr:oneCellAnchor>
  <xdr:oneCellAnchor>
    <xdr:from>
      <xdr:col>1</xdr:col>
      <xdr:colOff>333339</xdr:colOff>
      <xdr:row>37</xdr:row>
      <xdr:rowOff>114300</xdr:rowOff>
    </xdr:from>
    <xdr:ext cx="1524071" cy="478464"/>
    <xdr:sp macro="" textlink="">
      <xdr:nvSpPr>
        <xdr:cNvPr id="2063" name="AutoShape 15">
          <a:extLst>
            <a:ext uri="{FF2B5EF4-FFF2-40B4-BE49-F238E27FC236}">
              <a16:creationId xmlns:a16="http://schemas.microsoft.com/office/drawing/2014/main" id="{00000000-0008-0000-0000-00000F080000}"/>
            </a:ext>
          </a:extLst>
        </xdr:cNvPr>
        <xdr:cNvSpPr>
          <a:spLocks noChangeArrowheads="1"/>
        </xdr:cNvSpPr>
      </xdr:nvSpPr>
      <xdr:spPr bwMode="auto">
        <a:xfrm>
          <a:off x="942939" y="6457950"/>
          <a:ext cx="1524071" cy="478464"/>
        </a:xfrm>
        <a:prstGeom prst="flowChartProcess">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18288" tIns="22860" rIns="18288" bIns="0" anchor="t" upright="1">
          <a:spAutoFit/>
        </a:bodyPr>
        <a:lstStyle/>
        <a:p>
          <a:pPr algn="ctr" rtl="0">
            <a:defRPr sz="1000"/>
          </a:pPr>
          <a:r>
            <a:rPr lang="en-GB" sz="1000" b="0" i="0" u="none" strike="noStrike" baseline="0">
              <a:solidFill>
                <a:srgbClr val="000000"/>
              </a:solidFill>
              <a:latin typeface="Century Gothic" panose="020B0502020202020204" pitchFamily="34" charset="0"/>
              <a:ea typeface="Verdana"/>
              <a:cs typeface="Verdana"/>
            </a:rPr>
            <a:t>Normal Distributed data</a:t>
          </a:r>
        </a:p>
        <a:p>
          <a:pPr algn="ctr" rtl="0">
            <a:defRPr sz="1000"/>
          </a:pPr>
          <a:r>
            <a:rPr lang="en-GB" sz="1000" b="0" i="0" u="none" strike="noStrike" baseline="0">
              <a:solidFill>
                <a:srgbClr val="000000"/>
              </a:solidFill>
              <a:latin typeface="Century Gothic" panose="020B0502020202020204" pitchFamily="34" charset="0"/>
              <a:ea typeface="Verdana"/>
              <a:cs typeface="Verdana"/>
            </a:rPr>
            <a:t>UCL from</a:t>
          </a:r>
        </a:p>
        <a:p>
          <a:pPr algn="ctr" rtl="0">
            <a:lnSpc>
              <a:spcPts val="1100"/>
            </a:lnSpc>
            <a:defRPr sz="1000"/>
          </a:pPr>
          <a:r>
            <a:rPr lang="en-GB" sz="1000" b="0" i="0" u="none" strike="noStrike" baseline="0">
              <a:solidFill>
                <a:srgbClr val="000000"/>
              </a:solidFill>
              <a:latin typeface="Century Gothic" panose="020B0502020202020204" pitchFamily="34" charset="0"/>
              <a:ea typeface="Verdana"/>
              <a:cs typeface="Verdana"/>
            </a:rPr>
            <a:t>Students t-test</a:t>
          </a:r>
          <a:endParaRPr lang="en-GB">
            <a:latin typeface="Century Gothic" panose="020B0502020202020204" pitchFamily="34" charset="0"/>
          </a:endParaRPr>
        </a:p>
      </xdr:txBody>
    </xdr:sp>
    <xdr:clientData/>
  </xdr:oneCellAnchor>
  <xdr:oneCellAnchor>
    <xdr:from>
      <xdr:col>4</xdr:col>
      <xdr:colOff>81660</xdr:colOff>
      <xdr:row>37</xdr:row>
      <xdr:rowOff>123825</xdr:rowOff>
    </xdr:from>
    <xdr:ext cx="1884555" cy="498213"/>
    <xdr:sp macro="" textlink="">
      <xdr:nvSpPr>
        <xdr:cNvPr id="2064" name="AutoShape 16">
          <a:extLst>
            <a:ext uri="{FF2B5EF4-FFF2-40B4-BE49-F238E27FC236}">
              <a16:creationId xmlns:a16="http://schemas.microsoft.com/office/drawing/2014/main" id="{00000000-0008-0000-0000-000010080000}"/>
            </a:ext>
          </a:extLst>
        </xdr:cNvPr>
        <xdr:cNvSpPr>
          <a:spLocks noChangeArrowheads="1"/>
        </xdr:cNvSpPr>
      </xdr:nvSpPr>
      <xdr:spPr bwMode="auto">
        <a:xfrm>
          <a:off x="2520060" y="6115050"/>
          <a:ext cx="1884555" cy="498213"/>
        </a:xfrm>
        <a:prstGeom prst="flowChartProcess">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18288" tIns="22860" rIns="18288" bIns="0" anchor="t" upright="1">
          <a:spAutoFit/>
        </a:bodyPr>
        <a:lstStyle/>
        <a:p>
          <a:pPr algn="ctr" rtl="0">
            <a:defRPr sz="1000"/>
          </a:pPr>
          <a:r>
            <a:rPr lang="en-GB" sz="1000" b="0" i="0" u="none" strike="noStrike" baseline="0">
              <a:solidFill>
                <a:srgbClr val="000000"/>
              </a:solidFill>
              <a:latin typeface="Verdana"/>
              <a:ea typeface="Verdana"/>
              <a:cs typeface="Verdana"/>
            </a:rPr>
            <a:t>Non-normal Distributed data</a:t>
          </a:r>
        </a:p>
        <a:p>
          <a:pPr algn="ctr" rtl="0">
            <a:defRPr sz="1000"/>
          </a:pPr>
          <a:r>
            <a:rPr lang="en-GB" sz="1000" b="0" i="0" u="none" strike="noStrike" baseline="0">
              <a:solidFill>
                <a:srgbClr val="000000"/>
              </a:solidFill>
              <a:latin typeface="Verdana"/>
              <a:ea typeface="Verdana"/>
              <a:cs typeface="Verdana"/>
            </a:rPr>
            <a:t>UCL from</a:t>
          </a:r>
        </a:p>
        <a:p>
          <a:pPr algn="ctr" rtl="0">
            <a:lnSpc>
              <a:spcPts val="1100"/>
            </a:lnSpc>
            <a:defRPr sz="1000"/>
          </a:pPr>
          <a:r>
            <a:rPr lang="en-GB" sz="1000" b="0" i="0" u="none" strike="noStrike" baseline="0">
              <a:solidFill>
                <a:srgbClr val="000000"/>
              </a:solidFill>
              <a:latin typeface="Verdana"/>
              <a:ea typeface="Verdana"/>
              <a:cs typeface="Verdana"/>
            </a:rPr>
            <a:t>Chebychev theorem</a:t>
          </a:r>
          <a:endParaRPr lang="en-GB"/>
        </a:p>
      </xdr:txBody>
    </xdr:sp>
    <xdr:clientData/>
  </xdr:oneCellAnchor>
  <xdr:oneCellAnchor>
    <xdr:from>
      <xdr:col>3</xdr:col>
      <xdr:colOff>331963</xdr:colOff>
      <xdr:row>29</xdr:row>
      <xdr:rowOff>19050</xdr:rowOff>
    </xdr:from>
    <xdr:ext cx="488599" cy="358044"/>
    <xdr:sp macro="" textlink="">
      <xdr:nvSpPr>
        <xdr:cNvPr id="2066" name="AutoShape 18">
          <a:extLst>
            <a:ext uri="{FF2B5EF4-FFF2-40B4-BE49-F238E27FC236}">
              <a16:creationId xmlns:a16="http://schemas.microsoft.com/office/drawing/2014/main" id="{00000000-0008-0000-0000-000012080000}"/>
            </a:ext>
          </a:extLst>
        </xdr:cNvPr>
        <xdr:cNvSpPr>
          <a:spLocks noChangeArrowheads="1"/>
        </xdr:cNvSpPr>
      </xdr:nvSpPr>
      <xdr:spPr bwMode="auto">
        <a:xfrm>
          <a:off x="2160763" y="4991100"/>
          <a:ext cx="488599" cy="358044"/>
        </a:xfrm>
        <a:prstGeom prst="flowChartDecision">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18288" tIns="22860" rIns="18288" bIns="0" anchor="t" upright="1">
          <a:spAutoFit/>
        </a:bodyPr>
        <a:lstStyle/>
        <a:p>
          <a:pPr algn="ctr" rtl="0">
            <a:defRPr sz="1000"/>
          </a:pPr>
          <a:r>
            <a:rPr lang="en-GB" sz="1000" b="0" i="0" u="none" strike="noStrike" baseline="0">
              <a:solidFill>
                <a:srgbClr val="000000"/>
              </a:solidFill>
              <a:latin typeface="Century Gothic" panose="020B0502020202020204" pitchFamily="34" charset="0"/>
              <a:ea typeface="Verdana"/>
              <a:cs typeface="Verdana"/>
            </a:rPr>
            <a:t>Yes</a:t>
          </a:r>
          <a:endParaRPr lang="en-GB">
            <a:latin typeface="Century Gothic" panose="020B0502020202020204" pitchFamily="34" charset="0"/>
          </a:endParaRPr>
        </a:p>
      </xdr:txBody>
    </xdr:sp>
    <xdr:clientData/>
  </xdr:oneCellAnchor>
  <xdr:oneCellAnchor>
    <xdr:from>
      <xdr:col>3</xdr:col>
      <xdr:colOff>341488</xdr:colOff>
      <xdr:row>15</xdr:row>
      <xdr:rowOff>152400</xdr:rowOff>
    </xdr:from>
    <xdr:ext cx="488599" cy="358044"/>
    <xdr:sp macro="" textlink="">
      <xdr:nvSpPr>
        <xdr:cNvPr id="2067" name="AutoShape 19">
          <a:extLst>
            <a:ext uri="{FF2B5EF4-FFF2-40B4-BE49-F238E27FC236}">
              <a16:creationId xmlns:a16="http://schemas.microsoft.com/office/drawing/2014/main" id="{00000000-0008-0000-0000-000013080000}"/>
            </a:ext>
          </a:extLst>
        </xdr:cNvPr>
        <xdr:cNvSpPr>
          <a:spLocks noChangeArrowheads="1"/>
        </xdr:cNvSpPr>
      </xdr:nvSpPr>
      <xdr:spPr bwMode="auto">
        <a:xfrm>
          <a:off x="2170288" y="2724150"/>
          <a:ext cx="488599" cy="358044"/>
        </a:xfrm>
        <a:prstGeom prst="flowChartDecision">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18288" tIns="22860" rIns="18288" bIns="0" anchor="t" upright="1">
          <a:spAutoFit/>
        </a:bodyPr>
        <a:lstStyle/>
        <a:p>
          <a:pPr algn="ctr" rtl="0">
            <a:defRPr sz="1000"/>
          </a:pPr>
          <a:r>
            <a:rPr lang="en-GB" sz="1000" b="0" i="0" u="none" strike="noStrike" baseline="0">
              <a:solidFill>
                <a:srgbClr val="000000"/>
              </a:solidFill>
              <a:latin typeface="Century Gothic" panose="020B0502020202020204" pitchFamily="34" charset="0"/>
              <a:ea typeface="Verdana"/>
              <a:cs typeface="Verdana"/>
            </a:rPr>
            <a:t>Yes</a:t>
          </a:r>
          <a:endParaRPr lang="en-GB">
            <a:latin typeface="Century Gothic" panose="020B0502020202020204" pitchFamily="34" charset="0"/>
          </a:endParaRPr>
        </a:p>
      </xdr:txBody>
    </xdr:sp>
    <xdr:clientData/>
  </xdr:oneCellAnchor>
  <xdr:oneCellAnchor>
    <xdr:from>
      <xdr:col>3</xdr:col>
      <xdr:colOff>377195</xdr:colOff>
      <xdr:row>11</xdr:row>
      <xdr:rowOff>76200</xdr:rowOff>
    </xdr:from>
    <xdr:ext cx="474334" cy="358044"/>
    <xdr:sp macro="" textlink="">
      <xdr:nvSpPr>
        <xdr:cNvPr id="2068" name="AutoShape 20">
          <a:extLst>
            <a:ext uri="{FF2B5EF4-FFF2-40B4-BE49-F238E27FC236}">
              <a16:creationId xmlns:a16="http://schemas.microsoft.com/office/drawing/2014/main" id="{00000000-0008-0000-0000-000014080000}"/>
            </a:ext>
          </a:extLst>
        </xdr:cNvPr>
        <xdr:cNvSpPr>
          <a:spLocks noChangeArrowheads="1"/>
        </xdr:cNvSpPr>
      </xdr:nvSpPr>
      <xdr:spPr bwMode="auto">
        <a:xfrm>
          <a:off x="2205995" y="1962150"/>
          <a:ext cx="474334" cy="358044"/>
        </a:xfrm>
        <a:prstGeom prst="flowChartDecision">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18288" tIns="22860" rIns="18288" bIns="0" anchor="t" upright="1">
          <a:spAutoFit/>
        </a:bodyPr>
        <a:lstStyle/>
        <a:p>
          <a:pPr algn="ctr" rtl="0">
            <a:defRPr sz="1000"/>
          </a:pPr>
          <a:r>
            <a:rPr lang="en-GB" sz="1000" b="0" i="0" u="none" strike="noStrike" baseline="0">
              <a:solidFill>
                <a:srgbClr val="000000"/>
              </a:solidFill>
              <a:latin typeface="Century Gothic" panose="020B0502020202020204" pitchFamily="34" charset="0"/>
              <a:ea typeface="Verdana"/>
              <a:cs typeface="Verdana"/>
            </a:rPr>
            <a:t>yes</a:t>
          </a:r>
          <a:endParaRPr lang="en-GB">
            <a:latin typeface="Century Gothic" panose="020B0502020202020204" pitchFamily="34" charset="0"/>
          </a:endParaRPr>
        </a:p>
      </xdr:txBody>
    </xdr:sp>
    <xdr:clientData/>
  </xdr:oneCellAnchor>
  <xdr:oneCellAnchor>
    <xdr:from>
      <xdr:col>5</xdr:col>
      <xdr:colOff>533400</xdr:colOff>
      <xdr:row>13</xdr:row>
      <xdr:rowOff>104775</xdr:rowOff>
    </xdr:from>
    <xdr:ext cx="447675" cy="371475"/>
    <xdr:sp macro="" textlink="">
      <xdr:nvSpPr>
        <xdr:cNvPr id="2069" name="AutoShape 21">
          <a:extLst>
            <a:ext uri="{FF2B5EF4-FFF2-40B4-BE49-F238E27FC236}">
              <a16:creationId xmlns:a16="http://schemas.microsoft.com/office/drawing/2014/main" id="{00000000-0008-0000-0000-000015080000}"/>
            </a:ext>
          </a:extLst>
        </xdr:cNvPr>
        <xdr:cNvSpPr>
          <a:spLocks noChangeArrowheads="1"/>
        </xdr:cNvSpPr>
      </xdr:nvSpPr>
      <xdr:spPr bwMode="auto">
        <a:xfrm>
          <a:off x="3581400" y="2333625"/>
          <a:ext cx="447675" cy="371475"/>
        </a:xfrm>
        <a:prstGeom prst="flowChartDecision">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18288" tIns="22860" rIns="18288" bIns="0" anchor="t" upright="1">
          <a:spAutoFit/>
        </a:bodyPr>
        <a:lstStyle/>
        <a:p>
          <a:pPr algn="ctr" rtl="0">
            <a:defRPr sz="1000"/>
          </a:pPr>
          <a:r>
            <a:rPr lang="en-GB" sz="1000" b="0" i="0" u="none" strike="noStrike" baseline="0">
              <a:solidFill>
                <a:srgbClr val="000000"/>
              </a:solidFill>
              <a:latin typeface="Century Gothic" panose="020B0502020202020204" pitchFamily="34" charset="0"/>
              <a:ea typeface="Verdana"/>
              <a:cs typeface="Verdana"/>
            </a:rPr>
            <a:t>No</a:t>
          </a:r>
          <a:endParaRPr lang="en-GB">
            <a:latin typeface="Century Gothic" panose="020B0502020202020204" pitchFamily="34" charset="0"/>
          </a:endParaRPr>
        </a:p>
      </xdr:txBody>
    </xdr:sp>
    <xdr:clientData/>
  </xdr:oneCellAnchor>
  <xdr:oneCellAnchor>
    <xdr:from>
      <xdr:col>5</xdr:col>
      <xdr:colOff>409575</xdr:colOff>
      <xdr:row>26</xdr:row>
      <xdr:rowOff>142875</xdr:rowOff>
    </xdr:from>
    <xdr:ext cx="447675" cy="371475"/>
    <xdr:sp macro="" textlink="">
      <xdr:nvSpPr>
        <xdr:cNvPr id="2071" name="AutoShape 23">
          <a:extLst>
            <a:ext uri="{FF2B5EF4-FFF2-40B4-BE49-F238E27FC236}">
              <a16:creationId xmlns:a16="http://schemas.microsoft.com/office/drawing/2014/main" id="{00000000-0008-0000-0000-000017080000}"/>
            </a:ext>
          </a:extLst>
        </xdr:cNvPr>
        <xdr:cNvSpPr>
          <a:spLocks noChangeArrowheads="1"/>
        </xdr:cNvSpPr>
      </xdr:nvSpPr>
      <xdr:spPr bwMode="auto">
        <a:xfrm>
          <a:off x="3457575" y="4600575"/>
          <a:ext cx="447675" cy="371475"/>
        </a:xfrm>
        <a:prstGeom prst="flowChartDecision">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18288" tIns="22860" rIns="18288" bIns="0" anchor="t" upright="1">
          <a:spAutoFit/>
        </a:bodyPr>
        <a:lstStyle/>
        <a:p>
          <a:pPr algn="ctr" rtl="0">
            <a:defRPr sz="1000"/>
          </a:pPr>
          <a:r>
            <a:rPr lang="en-GB" sz="1000" b="0" i="0" u="none" strike="noStrike" baseline="0">
              <a:solidFill>
                <a:srgbClr val="000000"/>
              </a:solidFill>
              <a:latin typeface="Century Gothic" panose="020B0502020202020204" pitchFamily="34" charset="0"/>
              <a:ea typeface="Verdana"/>
              <a:cs typeface="Verdana"/>
            </a:rPr>
            <a:t>No</a:t>
          </a:r>
          <a:endParaRPr lang="en-GB">
            <a:latin typeface="Century Gothic" panose="020B0502020202020204" pitchFamily="34" charset="0"/>
          </a:endParaRPr>
        </a:p>
      </xdr:txBody>
    </xdr:sp>
    <xdr:clientData/>
  </xdr:oneCellAnchor>
  <xdr:oneCellAnchor>
    <xdr:from>
      <xdr:col>2</xdr:col>
      <xdr:colOff>314325</xdr:colOff>
      <xdr:row>42</xdr:row>
      <xdr:rowOff>123825</xdr:rowOff>
    </xdr:from>
    <xdr:ext cx="1774558" cy="469851"/>
    <xdr:sp macro="" textlink="">
      <xdr:nvSpPr>
        <xdr:cNvPr id="2072" name="AutoShape 24">
          <a:extLst>
            <a:ext uri="{FF2B5EF4-FFF2-40B4-BE49-F238E27FC236}">
              <a16:creationId xmlns:a16="http://schemas.microsoft.com/office/drawing/2014/main" id="{00000000-0008-0000-0000-000018080000}"/>
            </a:ext>
          </a:extLst>
        </xdr:cNvPr>
        <xdr:cNvSpPr>
          <a:spLocks noChangeArrowheads="1"/>
        </xdr:cNvSpPr>
      </xdr:nvSpPr>
      <xdr:spPr bwMode="auto">
        <a:xfrm>
          <a:off x="1533525" y="7324725"/>
          <a:ext cx="1774558" cy="469851"/>
        </a:xfrm>
        <a:prstGeom prst="flowChartTerminator">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18288" tIns="22860" rIns="0" bIns="0" anchor="t" upright="1">
          <a:spAutoFit/>
        </a:bodyPr>
        <a:lstStyle/>
        <a:p>
          <a:pPr algn="l" rtl="0">
            <a:defRPr sz="1000"/>
          </a:pPr>
          <a:r>
            <a:rPr lang="en-GB" sz="1000" b="0" i="0" u="none" strike="noStrike" baseline="0">
              <a:solidFill>
                <a:srgbClr val="000000"/>
              </a:solidFill>
              <a:latin typeface="Century Gothic" panose="020B0502020202020204" pitchFamily="34" charset="0"/>
              <a:ea typeface="Verdana"/>
              <a:cs typeface="Verdana"/>
            </a:rPr>
            <a:t>Compare UCL to GSAC</a:t>
          </a:r>
        </a:p>
        <a:p>
          <a:pPr algn="l" rtl="0">
            <a:lnSpc>
              <a:spcPts val="1200"/>
            </a:lnSpc>
            <a:defRPr sz="1000"/>
          </a:pPr>
          <a:r>
            <a:rPr lang="en-GB" sz="1000" b="0" i="0" u="none" strike="noStrike" baseline="0">
              <a:solidFill>
                <a:srgbClr val="000000"/>
              </a:solidFill>
              <a:latin typeface="Century Gothic" panose="020B0502020202020204" pitchFamily="34" charset="0"/>
              <a:ea typeface="Verdana"/>
              <a:cs typeface="Verdana"/>
            </a:rPr>
            <a:t>Does UCL exceed GSAC?</a:t>
          </a:r>
          <a:endParaRPr lang="en-GB">
            <a:latin typeface="Century Gothic" panose="020B0502020202020204" pitchFamily="34" charset="0"/>
          </a:endParaRPr>
        </a:p>
      </xdr:txBody>
    </xdr:sp>
    <xdr:clientData/>
  </xdr:oneCellAnchor>
  <xdr:oneCellAnchor>
    <xdr:from>
      <xdr:col>3</xdr:col>
      <xdr:colOff>293863</xdr:colOff>
      <xdr:row>45</xdr:row>
      <xdr:rowOff>142875</xdr:rowOff>
    </xdr:from>
    <xdr:ext cx="488599" cy="358044"/>
    <xdr:sp macro="" textlink="">
      <xdr:nvSpPr>
        <xdr:cNvPr id="2073" name="AutoShape 25">
          <a:extLst>
            <a:ext uri="{FF2B5EF4-FFF2-40B4-BE49-F238E27FC236}">
              <a16:creationId xmlns:a16="http://schemas.microsoft.com/office/drawing/2014/main" id="{00000000-0008-0000-0000-000019080000}"/>
            </a:ext>
          </a:extLst>
        </xdr:cNvPr>
        <xdr:cNvSpPr>
          <a:spLocks noChangeArrowheads="1"/>
        </xdr:cNvSpPr>
      </xdr:nvSpPr>
      <xdr:spPr bwMode="auto">
        <a:xfrm>
          <a:off x="2122663" y="7858125"/>
          <a:ext cx="488599" cy="358044"/>
        </a:xfrm>
        <a:prstGeom prst="flowChartDecision">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18288" tIns="22860" rIns="18288" bIns="0" anchor="t" upright="1">
          <a:spAutoFit/>
        </a:bodyPr>
        <a:lstStyle/>
        <a:p>
          <a:pPr algn="ctr" rtl="0">
            <a:defRPr sz="1000"/>
          </a:pPr>
          <a:r>
            <a:rPr lang="en-GB" sz="1000" b="0" i="0" u="none" strike="noStrike" baseline="0">
              <a:solidFill>
                <a:srgbClr val="000000"/>
              </a:solidFill>
              <a:latin typeface="Century Gothic" panose="020B0502020202020204" pitchFamily="34" charset="0"/>
              <a:ea typeface="Verdana"/>
              <a:cs typeface="Verdana"/>
            </a:rPr>
            <a:t>Yes</a:t>
          </a:r>
          <a:endParaRPr lang="en-GB">
            <a:latin typeface="Century Gothic" panose="020B0502020202020204" pitchFamily="34" charset="0"/>
          </a:endParaRPr>
        </a:p>
      </xdr:txBody>
    </xdr:sp>
    <xdr:clientData/>
  </xdr:oneCellAnchor>
  <xdr:oneCellAnchor>
    <xdr:from>
      <xdr:col>5</xdr:col>
      <xdr:colOff>266700</xdr:colOff>
      <xdr:row>43</xdr:row>
      <xdr:rowOff>0</xdr:rowOff>
    </xdr:from>
    <xdr:ext cx="447675" cy="371475"/>
    <xdr:sp macro="" textlink="">
      <xdr:nvSpPr>
        <xdr:cNvPr id="2074" name="AutoShape 26">
          <a:extLst>
            <a:ext uri="{FF2B5EF4-FFF2-40B4-BE49-F238E27FC236}">
              <a16:creationId xmlns:a16="http://schemas.microsoft.com/office/drawing/2014/main" id="{00000000-0008-0000-0000-00001A080000}"/>
            </a:ext>
          </a:extLst>
        </xdr:cNvPr>
        <xdr:cNvSpPr>
          <a:spLocks noChangeArrowheads="1"/>
        </xdr:cNvSpPr>
      </xdr:nvSpPr>
      <xdr:spPr bwMode="auto">
        <a:xfrm>
          <a:off x="3314700" y="7372350"/>
          <a:ext cx="447675" cy="371475"/>
        </a:xfrm>
        <a:prstGeom prst="flowChartDecision">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18288" tIns="22860" rIns="18288" bIns="0" anchor="t" upright="1">
          <a:spAutoFit/>
        </a:bodyPr>
        <a:lstStyle/>
        <a:p>
          <a:pPr algn="ctr" rtl="0">
            <a:defRPr sz="1000"/>
          </a:pPr>
          <a:r>
            <a:rPr lang="en-GB" sz="1000" b="0" i="0" u="none" strike="noStrike" baseline="0">
              <a:solidFill>
                <a:srgbClr val="000000"/>
              </a:solidFill>
              <a:latin typeface="Century Gothic" panose="020B0502020202020204" pitchFamily="34" charset="0"/>
              <a:ea typeface="Verdana"/>
              <a:cs typeface="Verdana"/>
            </a:rPr>
            <a:t>No</a:t>
          </a:r>
          <a:endParaRPr lang="en-GB">
            <a:latin typeface="Century Gothic" panose="020B0502020202020204" pitchFamily="34" charset="0"/>
          </a:endParaRPr>
        </a:p>
      </xdr:txBody>
    </xdr:sp>
    <xdr:clientData/>
  </xdr:oneCellAnchor>
  <xdr:oneCellAnchor>
    <xdr:from>
      <xdr:col>2</xdr:col>
      <xdr:colOff>318723</xdr:colOff>
      <xdr:row>48</xdr:row>
      <xdr:rowOff>19050</xdr:rowOff>
    </xdr:from>
    <xdr:ext cx="1772378" cy="672812"/>
    <xdr:sp macro="" textlink="">
      <xdr:nvSpPr>
        <xdr:cNvPr id="2075" name="AutoShape 27">
          <a:extLst>
            <a:ext uri="{FF2B5EF4-FFF2-40B4-BE49-F238E27FC236}">
              <a16:creationId xmlns:a16="http://schemas.microsoft.com/office/drawing/2014/main" id="{00000000-0008-0000-0000-00001B080000}"/>
            </a:ext>
          </a:extLst>
        </xdr:cNvPr>
        <xdr:cNvSpPr>
          <a:spLocks noChangeArrowheads="1"/>
        </xdr:cNvSpPr>
      </xdr:nvSpPr>
      <xdr:spPr bwMode="auto">
        <a:xfrm>
          <a:off x="1537923" y="8248650"/>
          <a:ext cx="1772378" cy="672812"/>
        </a:xfrm>
        <a:prstGeom prst="flowChartTerminator">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18288" tIns="22860" rIns="18288" bIns="0" anchor="t" upright="1">
          <a:spAutoFit/>
        </a:bodyPr>
        <a:lstStyle/>
        <a:p>
          <a:pPr algn="ctr" rtl="0">
            <a:defRPr sz="1000"/>
          </a:pPr>
          <a:r>
            <a:rPr lang="en-GB" sz="1000" b="0" i="0" u="none" strike="noStrike" baseline="0">
              <a:solidFill>
                <a:srgbClr val="000000"/>
              </a:solidFill>
              <a:latin typeface="Century Gothic" panose="020B0502020202020204" pitchFamily="34" charset="0"/>
              <a:ea typeface="Verdana"/>
              <a:cs typeface="Verdana"/>
            </a:rPr>
            <a:t>true mean is greater than</a:t>
          </a:r>
        </a:p>
        <a:p>
          <a:pPr algn="ctr" rtl="0">
            <a:defRPr sz="1000"/>
          </a:pPr>
          <a:r>
            <a:rPr lang="en-GB" sz="1000" b="0" i="0" u="none" strike="noStrike" baseline="0">
              <a:solidFill>
                <a:srgbClr val="000000"/>
              </a:solidFill>
              <a:latin typeface="Century Gothic" panose="020B0502020202020204" pitchFamily="34" charset="0"/>
              <a:ea typeface="Verdana"/>
              <a:cs typeface="Verdana"/>
            </a:rPr>
            <a:t>critical concentration</a:t>
          </a:r>
        </a:p>
        <a:p>
          <a:pPr algn="ctr" rtl="0">
            <a:lnSpc>
              <a:spcPts val="1100"/>
            </a:lnSpc>
            <a:defRPr sz="1000"/>
          </a:pPr>
          <a:r>
            <a:rPr lang="en-GB" sz="1000" b="0" i="0" u="none" strike="noStrike" baseline="0">
              <a:solidFill>
                <a:srgbClr val="000000"/>
              </a:solidFill>
              <a:latin typeface="Century Gothic" panose="020B0502020202020204" pitchFamily="34" charset="0"/>
              <a:ea typeface="Verdana"/>
              <a:cs typeface="Verdana"/>
            </a:rPr>
            <a:t>Further action required</a:t>
          </a:r>
          <a:endParaRPr lang="en-GB">
            <a:latin typeface="Century Gothic" panose="020B0502020202020204" pitchFamily="34" charset="0"/>
          </a:endParaRPr>
        </a:p>
      </xdr:txBody>
    </xdr:sp>
    <xdr:clientData/>
  </xdr:oneCellAnchor>
  <xdr:oneCellAnchor>
    <xdr:from>
      <xdr:col>6</xdr:col>
      <xdr:colOff>126655</xdr:colOff>
      <xdr:row>41</xdr:row>
      <xdr:rowOff>161925</xdr:rowOff>
    </xdr:from>
    <xdr:ext cx="1508814" cy="695444"/>
    <xdr:sp macro="" textlink="">
      <xdr:nvSpPr>
        <xdr:cNvPr id="2076" name="AutoShape 28">
          <a:extLst>
            <a:ext uri="{FF2B5EF4-FFF2-40B4-BE49-F238E27FC236}">
              <a16:creationId xmlns:a16="http://schemas.microsoft.com/office/drawing/2014/main" id="{00000000-0008-0000-0000-00001C080000}"/>
            </a:ext>
          </a:extLst>
        </xdr:cNvPr>
        <xdr:cNvSpPr>
          <a:spLocks noChangeArrowheads="1"/>
        </xdr:cNvSpPr>
      </xdr:nvSpPr>
      <xdr:spPr bwMode="auto">
        <a:xfrm>
          <a:off x="3784255" y="7191375"/>
          <a:ext cx="1508814" cy="695444"/>
        </a:xfrm>
        <a:prstGeom prst="flowChartTerminator">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18288" tIns="22860" rIns="18288" bIns="0" anchor="t" upright="1">
          <a:spAutoFit/>
        </a:bodyPr>
        <a:lstStyle/>
        <a:p>
          <a:pPr algn="ctr" rtl="0">
            <a:defRPr sz="1000"/>
          </a:pPr>
          <a:r>
            <a:rPr lang="en-GB" sz="1000" b="0" i="0" u="none" strike="noStrike" baseline="0">
              <a:solidFill>
                <a:srgbClr val="000000"/>
              </a:solidFill>
              <a:latin typeface="Century Gothic" panose="020B0502020202020204" pitchFamily="34" charset="0"/>
              <a:ea typeface="Verdana"/>
              <a:cs typeface="Verdana"/>
            </a:rPr>
            <a:t>True mean is less than</a:t>
          </a:r>
        </a:p>
        <a:p>
          <a:pPr algn="ctr" rtl="0">
            <a:defRPr sz="1000"/>
          </a:pPr>
          <a:r>
            <a:rPr lang="en-GB" sz="1000" b="0" i="0" u="none" strike="noStrike" baseline="0">
              <a:solidFill>
                <a:srgbClr val="000000"/>
              </a:solidFill>
              <a:latin typeface="Century Gothic" panose="020B0502020202020204" pitchFamily="34" charset="0"/>
              <a:ea typeface="Verdana"/>
              <a:cs typeface="Verdana"/>
            </a:rPr>
            <a:t>critical concentration</a:t>
          </a:r>
        </a:p>
        <a:p>
          <a:pPr algn="ctr" rtl="0">
            <a:defRPr sz="1000"/>
          </a:pPr>
          <a:r>
            <a:rPr lang="en-GB" sz="1000" b="0" i="0" u="none" strike="noStrike" baseline="0">
              <a:solidFill>
                <a:srgbClr val="000000"/>
              </a:solidFill>
              <a:latin typeface="Century Gothic" panose="020B0502020202020204" pitchFamily="34" charset="0"/>
              <a:ea typeface="Verdana"/>
              <a:cs typeface="Verdana"/>
            </a:rPr>
            <a:t>No action required</a:t>
          </a:r>
          <a:endParaRPr lang="en-GB">
            <a:latin typeface="Century Gothic" panose="020B0502020202020204" pitchFamily="34" charset="0"/>
          </a:endParaRPr>
        </a:p>
      </xdr:txBody>
    </xdr:sp>
    <xdr:clientData/>
  </xdr:oneCellAnchor>
  <xdr:oneCellAnchor>
    <xdr:from>
      <xdr:col>6</xdr:col>
      <xdr:colOff>440980</xdr:colOff>
      <xdr:row>12</xdr:row>
      <xdr:rowOff>85725</xdr:rowOff>
    </xdr:from>
    <xdr:ext cx="1508814" cy="695444"/>
    <xdr:sp macro="" textlink="">
      <xdr:nvSpPr>
        <xdr:cNvPr id="2078" name="AutoShape 30">
          <a:extLst>
            <a:ext uri="{FF2B5EF4-FFF2-40B4-BE49-F238E27FC236}">
              <a16:creationId xmlns:a16="http://schemas.microsoft.com/office/drawing/2014/main" id="{00000000-0008-0000-0000-00001E080000}"/>
            </a:ext>
          </a:extLst>
        </xdr:cNvPr>
        <xdr:cNvSpPr>
          <a:spLocks noChangeArrowheads="1"/>
        </xdr:cNvSpPr>
      </xdr:nvSpPr>
      <xdr:spPr bwMode="auto">
        <a:xfrm>
          <a:off x="4098580" y="2143125"/>
          <a:ext cx="1508814" cy="695444"/>
        </a:xfrm>
        <a:prstGeom prst="flowChartTerminator">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18288" tIns="22860" rIns="18288" bIns="0" anchor="t" upright="1">
          <a:spAutoFit/>
        </a:bodyPr>
        <a:lstStyle/>
        <a:p>
          <a:pPr algn="ctr" rtl="0">
            <a:defRPr sz="1000"/>
          </a:pPr>
          <a:r>
            <a:rPr lang="en-GB" sz="1000" b="0" i="0" u="none" strike="noStrike" baseline="0">
              <a:solidFill>
                <a:srgbClr val="000000"/>
              </a:solidFill>
              <a:latin typeface="Century Gothic" panose="020B0502020202020204" pitchFamily="34" charset="0"/>
              <a:ea typeface="Verdana"/>
              <a:cs typeface="Verdana"/>
            </a:rPr>
            <a:t>True mean is less than</a:t>
          </a:r>
        </a:p>
        <a:p>
          <a:pPr algn="ctr" rtl="0">
            <a:defRPr sz="1000"/>
          </a:pPr>
          <a:r>
            <a:rPr lang="en-GB" sz="1000" b="0" i="0" u="none" strike="noStrike" baseline="0">
              <a:solidFill>
                <a:srgbClr val="000000"/>
              </a:solidFill>
              <a:latin typeface="Century Gothic" panose="020B0502020202020204" pitchFamily="34" charset="0"/>
              <a:ea typeface="Verdana"/>
              <a:cs typeface="Verdana"/>
            </a:rPr>
            <a:t>critical concentration</a:t>
          </a:r>
        </a:p>
        <a:p>
          <a:pPr algn="ctr" rtl="0">
            <a:defRPr sz="1000"/>
          </a:pPr>
          <a:r>
            <a:rPr lang="en-GB" sz="1000" b="0" i="0" u="none" strike="noStrike" baseline="0">
              <a:solidFill>
                <a:srgbClr val="000000"/>
              </a:solidFill>
              <a:latin typeface="Century Gothic" panose="020B0502020202020204" pitchFamily="34" charset="0"/>
              <a:ea typeface="Verdana"/>
              <a:cs typeface="Verdana"/>
            </a:rPr>
            <a:t>No action required</a:t>
          </a:r>
          <a:endParaRPr lang="en-GB">
            <a:latin typeface="Century Gothic" panose="020B0502020202020204" pitchFamily="34" charset="0"/>
          </a:endParaRPr>
        </a:p>
      </xdr:txBody>
    </xdr:sp>
    <xdr:clientData/>
  </xdr:oneCellAnchor>
  <xdr:oneCellAnchor>
    <xdr:from>
      <xdr:col>0</xdr:col>
      <xdr:colOff>106915</xdr:colOff>
      <xdr:row>8</xdr:row>
      <xdr:rowOff>38100</xdr:rowOff>
    </xdr:from>
    <xdr:ext cx="719621" cy="321306"/>
    <xdr:sp macro="" textlink="">
      <xdr:nvSpPr>
        <xdr:cNvPr id="2079" name="Text Box 31">
          <a:extLst>
            <a:ext uri="{FF2B5EF4-FFF2-40B4-BE49-F238E27FC236}">
              <a16:creationId xmlns:a16="http://schemas.microsoft.com/office/drawing/2014/main" id="{00000000-0008-0000-0000-00001F080000}"/>
            </a:ext>
          </a:extLst>
        </xdr:cNvPr>
        <xdr:cNvSpPr txBox="1">
          <a:spLocks noChangeArrowheads="1"/>
        </xdr:cNvSpPr>
      </xdr:nvSpPr>
      <xdr:spPr bwMode="auto">
        <a:xfrm>
          <a:off x="106915" y="1409700"/>
          <a:ext cx="719621" cy="321306"/>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18288" tIns="22860" rIns="18288" bIns="0" anchor="t" upright="1">
          <a:spAutoFit/>
        </a:bodyPr>
        <a:lstStyle/>
        <a:p>
          <a:pPr algn="ctr" rtl="0">
            <a:defRPr sz="1000"/>
          </a:pPr>
          <a:r>
            <a:rPr lang="en-GB" sz="1000" b="0" i="0" u="none" strike="noStrike" baseline="0">
              <a:solidFill>
                <a:srgbClr val="000000"/>
              </a:solidFill>
              <a:latin typeface="Century Gothic" panose="020B0502020202020204" pitchFamily="34" charset="0"/>
              <a:ea typeface="Verdana"/>
              <a:cs typeface="Verdana"/>
            </a:rPr>
            <a:t>STAGE 1</a:t>
          </a:r>
        </a:p>
        <a:p>
          <a:pPr algn="ctr" rtl="0">
            <a:lnSpc>
              <a:spcPts val="1100"/>
            </a:lnSpc>
            <a:defRPr sz="1000"/>
          </a:pPr>
          <a:r>
            <a:rPr lang="en-GB" sz="1000" b="0" i="0" u="none" strike="noStrike" baseline="0">
              <a:solidFill>
                <a:srgbClr val="000000"/>
              </a:solidFill>
              <a:latin typeface="Century Gothic" panose="020B0502020202020204" pitchFamily="34" charset="0"/>
              <a:ea typeface="Verdana"/>
              <a:cs typeface="Verdana"/>
            </a:rPr>
            <a:t>QA CHECK</a:t>
          </a:r>
          <a:endParaRPr lang="en-GB">
            <a:latin typeface="Century Gothic" panose="020B0502020202020204" pitchFamily="34" charset="0"/>
          </a:endParaRPr>
        </a:p>
      </xdr:txBody>
    </xdr:sp>
    <xdr:clientData/>
  </xdr:oneCellAnchor>
  <xdr:twoCellAnchor editAs="oneCell">
    <xdr:from>
      <xdr:col>1</xdr:col>
      <xdr:colOff>476250</xdr:colOff>
      <xdr:row>6</xdr:row>
      <xdr:rowOff>114300</xdr:rowOff>
    </xdr:from>
    <xdr:to>
      <xdr:col>5</xdr:col>
      <xdr:colOff>523875</xdr:colOff>
      <xdr:row>11</xdr:row>
      <xdr:rowOff>0</xdr:rowOff>
    </xdr:to>
    <xdr:sp macro="" textlink="">
      <xdr:nvSpPr>
        <xdr:cNvPr id="2080" name="Text Box 32">
          <a:extLst>
            <a:ext uri="{FF2B5EF4-FFF2-40B4-BE49-F238E27FC236}">
              <a16:creationId xmlns:a16="http://schemas.microsoft.com/office/drawing/2014/main" id="{00000000-0008-0000-0000-000020080000}"/>
            </a:ext>
          </a:extLst>
        </xdr:cNvPr>
        <xdr:cNvSpPr txBox="1">
          <a:spLocks noChangeArrowheads="1"/>
        </xdr:cNvSpPr>
      </xdr:nvSpPr>
      <xdr:spPr bwMode="auto">
        <a:xfrm>
          <a:off x="1085850" y="1085850"/>
          <a:ext cx="2486025" cy="7429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GB" sz="1000" b="0" i="0" u="none" strike="noStrike" baseline="0">
              <a:solidFill>
                <a:srgbClr val="000000"/>
              </a:solidFill>
              <a:latin typeface="Century Gothic" panose="020B0502020202020204" pitchFamily="34" charset="0"/>
              <a:ea typeface="Verdana"/>
              <a:cs typeface="Verdana"/>
            </a:rPr>
            <a:t>Are data of acceptable quality</a:t>
          </a:r>
        </a:p>
        <a:p>
          <a:pPr algn="ctr" rtl="0">
            <a:defRPr sz="1000"/>
          </a:pPr>
          <a:r>
            <a:rPr lang="en-GB" sz="1000" b="0" i="0" u="none" strike="noStrike" baseline="0">
              <a:solidFill>
                <a:srgbClr val="000000"/>
              </a:solidFill>
              <a:latin typeface="Century Gothic" panose="020B0502020202020204" pitchFamily="34" charset="0"/>
              <a:ea typeface="Verdana"/>
              <a:cs typeface="Verdana"/>
            </a:rPr>
            <a:t>Lab sampling errors / eroneous results</a:t>
          </a:r>
        </a:p>
        <a:p>
          <a:pPr algn="ctr" rtl="0">
            <a:defRPr sz="1000"/>
          </a:pPr>
          <a:r>
            <a:rPr lang="en-GB" sz="1000" b="0" i="0" u="none" strike="noStrike" baseline="0">
              <a:solidFill>
                <a:srgbClr val="000000"/>
              </a:solidFill>
              <a:latin typeface="Century Gothic" panose="020B0502020202020204" pitchFamily="34" charset="0"/>
              <a:ea typeface="Verdana"/>
              <a:cs typeface="Verdana"/>
            </a:rPr>
            <a:t>Are data sufficient to characterise area of interest</a:t>
          </a:r>
          <a:endParaRPr lang="en-GB">
            <a:latin typeface="Century Gothic" panose="020B0502020202020204" pitchFamily="34" charset="0"/>
          </a:endParaRPr>
        </a:p>
      </xdr:txBody>
    </xdr:sp>
    <xdr:clientData/>
  </xdr:twoCellAnchor>
  <xdr:oneCellAnchor>
    <xdr:from>
      <xdr:col>5</xdr:col>
      <xdr:colOff>533400</xdr:colOff>
      <xdr:row>7</xdr:row>
      <xdr:rowOff>152400</xdr:rowOff>
    </xdr:from>
    <xdr:ext cx="447675" cy="371475"/>
    <xdr:sp macro="" textlink="">
      <xdr:nvSpPr>
        <xdr:cNvPr id="2081" name="AutoShape 33">
          <a:extLst>
            <a:ext uri="{FF2B5EF4-FFF2-40B4-BE49-F238E27FC236}">
              <a16:creationId xmlns:a16="http://schemas.microsoft.com/office/drawing/2014/main" id="{00000000-0008-0000-0000-000021080000}"/>
            </a:ext>
          </a:extLst>
        </xdr:cNvPr>
        <xdr:cNvSpPr>
          <a:spLocks noChangeArrowheads="1"/>
        </xdr:cNvSpPr>
      </xdr:nvSpPr>
      <xdr:spPr bwMode="auto">
        <a:xfrm>
          <a:off x="3581400" y="1352550"/>
          <a:ext cx="447675" cy="371475"/>
        </a:xfrm>
        <a:prstGeom prst="flowChartDecision">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18288" tIns="22860" rIns="18288" bIns="0" anchor="t" upright="1">
          <a:spAutoFit/>
        </a:bodyPr>
        <a:lstStyle/>
        <a:p>
          <a:pPr algn="ctr" rtl="0">
            <a:defRPr sz="1000"/>
          </a:pPr>
          <a:r>
            <a:rPr lang="en-GB" sz="1000" b="0" i="0" u="none" strike="noStrike" baseline="0">
              <a:solidFill>
                <a:srgbClr val="000000"/>
              </a:solidFill>
              <a:latin typeface="Century Gothic" panose="020B0502020202020204" pitchFamily="34" charset="0"/>
              <a:ea typeface="Verdana"/>
              <a:cs typeface="Verdana"/>
            </a:rPr>
            <a:t>No</a:t>
          </a:r>
          <a:endParaRPr lang="en-GB">
            <a:latin typeface="Century Gothic" panose="020B0502020202020204" pitchFamily="34" charset="0"/>
          </a:endParaRPr>
        </a:p>
      </xdr:txBody>
    </xdr:sp>
    <xdr:clientData/>
  </xdr:oneCellAnchor>
  <xdr:oneCellAnchor>
    <xdr:from>
      <xdr:col>6</xdr:col>
      <xdr:colOff>352420</xdr:colOff>
      <xdr:row>6</xdr:row>
      <xdr:rowOff>104775</xdr:rowOff>
    </xdr:from>
    <xdr:ext cx="1543061" cy="700582"/>
    <xdr:sp macro="" textlink="">
      <xdr:nvSpPr>
        <xdr:cNvPr id="2082" name="AutoShape 34">
          <a:extLst>
            <a:ext uri="{FF2B5EF4-FFF2-40B4-BE49-F238E27FC236}">
              <a16:creationId xmlns:a16="http://schemas.microsoft.com/office/drawing/2014/main" id="{00000000-0008-0000-0000-000022080000}"/>
            </a:ext>
          </a:extLst>
        </xdr:cNvPr>
        <xdr:cNvSpPr>
          <a:spLocks noChangeArrowheads="1"/>
        </xdr:cNvSpPr>
      </xdr:nvSpPr>
      <xdr:spPr bwMode="auto">
        <a:xfrm>
          <a:off x="4010020" y="1133475"/>
          <a:ext cx="1543061" cy="700582"/>
        </a:xfrm>
        <a:prstGeom prst="flowChartTerminator">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18288" tIns="22860" rIns="18288" bIns="0" anchor="t" upright="1">
          <a:spAutoFit/>
        </a:bodyPr>
        <a:lstStyle/>
        <a:p>
          <a:pPr algn="ctr" rtl="0">
            <a:defRPr sz="1000"/>
          </a:pPr>
          <a:r>
            <a:rPr lang="en-GB" sz="1000" b="0" i="0" u="none" strike="noStrike" baseline="0">
              <a:solidFill>
                <a:srgbClr val="000000"/>
              </a:solidFill>
              <a:latin typeface="Century Gothic" panose="020B0502020202020204" pitchFamily="34" charset="0"/>
              <a:ea typeface="Verdana"/>
              <a:cs typeface="Verdana"/>
            </a:rPr>
            <a:t>Review CSM, update </a:t>
          </a:r>
        </a:p>
        <a:p>
          <a:pPr algn="ctr" rtl="0">
            <a:defRPr sz="1000"/>
          </a:pPr>
          <a:r>
            <a:rPr lang="en-GB" sz="1000" b="0" i="0" u="none" strike="noStrike" baseline="0">
              <a:solidFill>
                <a:srgbClr val="000000"/>
              </a:solidFill>
              <a:latin typeface="Century Gothic" panose="020B0502020202020204" pitchFamily="34" charset="0"/>
              <a:ea typeface="Verdana"/>
              <a:cs typeface="Verdana"/>
            </a:rPr>
            <a:t>sampling and </a:t>
          </a:r>
        </a:p>
        <a:p>
          <a:pPr algn="ctr" rtl="0">
            <a:lnSpc>
              <a:spcPts val="1100"/>
            </a:lnSpc>
            <a:defRPr sz="1000"/>
          </a:pPr>
          <a:r>
            <a:rPr lang="en-GB" sz="1000" b="0" i="0" u="none" strike="noStrike" baseline="0">
              <a:solidFill>
                <a:srgbClr val="000000"/>
              </a:solidFill>
              <a:latin typeface="Century Gothic" panose="020B0502020202020204" pitchFamily="34" charset="0"/>
              <a:ea typeface="Verdana"/>
              <a:cs typeface="Verdana"/>
            </a:rPr>
            <a:t>analytical strategy</a:t>
          </a:r>
          <a:endParaRPr lang="en-GB">
            <a:latin typeface="Century Gothic" panose="020B0502020202020204" pitchFamily="34" charset="0"/>
          </a:endParaRPr>
        </a:p>
      </xdr:txBody>
    </xdr:sp>
    <xdr:clientData/>
  </xdr:oneCellAnchor>
  <xdr:oneCellAnchor>
    <xdr:from>
      <xdr:col>1</xdr:col>
      <xdr:colOff>469482</xdr:colOff>
      <xdr:row>22</xdr:row>
      <xdr:rowOff>85725</xdr:rowOff>
    </xdr:from>
    <xdr:ext cx="3242510" cy="638262"/>
    <xdr:sp macro="" textlink="">
      <xdr:nvSpPr>
        <xdr:cNvPr id="2084" name="AutoShape 36">
          <a:extLst>
            <a:ext uri="{FF2B5EF4-FFF2-40B4-BE49-F238E27FC236}">
              <a16:creationId xmlns:a16="http://schemas.microsoft.com/office/drawing/2014/main" id="{00000000-0008-0000-0000-000024080000}"/>
            </a:ext>
          </a:extLst>
        </xdr:cNvPr>
        <xdr:cNvSpPr>
          <a:spLocks noChangeArrowheads="1"/>
        </xdr:cNvSpPr>
      </xdr:nvSpPr>
      <xdr:spPr bwMode="auto">
        <a:xfrm>
          <a:off x="1079082" y="3857625"/>
          <a:ext cx="3242510" cy="638262"/>
        </a:xfrm>
        <a:prstGeom prst="flowChartDecision">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18288" tIns="22860" rIns="18288" bIns="0" anchor="t" upright="1">
          <a:spAutoFit/>
        </a:bodyPr>
        <a:lstStyle/>
        <a:p>
          <a:pPr algn="ctr" rtl="0">
            <a:defRPr sz="1000"/>
          </a:pPr>
          <a:r>
            <a:rPr lang="en-GB" sz="1000" b="0" i="0" u="none" strike="noStrike" baseline="0">
              <a:solidFill>
                <a:srgbClr val="000000"/>
              </a:solidFill>
              <a:latin typeface="Century Gothic" panose="020B0502020202020204" pitchFamily="34" charset="0"/>
              <a:ea typeface="Verdana"/>
              <a:cs typeface="Verdana"/>
            </a:rPr>
            <a:t>Non detects to DL or DL/2</a:t>
          </a:r>
        </a:p>
        <a:p>
          <a:pPr algn="ctr" rtl="0">
            <a:lnSpc>
              <a:spcPts val="1100"/>
            </a:lnSpc>
            <a:defRPr sz="1000"/>
          </a:pPr>
          <a:r>
            <a:rPr lang="en-GB" sz="1000" b="0" i="0" u="none" strike="noStrike" baseline="0">
              <a:solidFill>
                <a:srgbClr val="000000"/>
              </a:solidFill>
              <a:latin typeface="Century Gothic" panose="020B0502020202020204" pitchFamily="34" charset="0"/>
              <a:ea typeface="Verdana"/>
              <a:cs typeface="Verdana"/>
            </a:rPr>
            <a:t>Remove outliers</a:t>
          </a:r>
          <a:endParaRPr lang="en-GB">
            <a:latin typeface="Century Gothic" panose="020B0502020202020204" pitchFamily="34" charset="0"/>
          </a:endParaRPr>
        </a:p>
      </xdr:txBody>
    </xdr:sp>
    <xdr:clientData/>
  </xdr:oneCellAnchor>
  <xdr:twoCellAnchor>
    <xdr:from>
      <xdr:col>1</xdr:col>
      <xdr:colOff>381000</xdr:colOff>
      <xdr:row>34</xdr:row>
      <xdr:rowOff>114300</xdr:rowOff>
    </xdr:from>
    <xdr:to>
      <xdr:col>3</xdr:col>
      <xdr:colOff>352425</xdr:colOff>
      <xdr:row>37</xdr:row>
      <xdr:rowOff>114300</xdr:rowOff>
    </xdr:to>
    <xdr:sp macro="" textlink="">
      <xdr:nvSpPr>
        <xdr:cNvPr id="2085" name="AutoShape 37">
          <a:extLst>
            <a:ext uri="{FF2B5EF4-FFF2-40B4-BE49-F238E27FC236}">
              <a16:creationId xmlns:a16="http://schemas.microsoft.com/office/drawing/2014/main" id="{00000000-0008-0000-0000-000025080000}"/>
            </a:ext>
          </a:extLst>
        </xdr:cNvPr>
        <xdr:cNvSpPr>
          <a:spLocks noChangeArrowheads="1"/>
        </xdr:cNvSpPr>
      </xdr:nvSpPr>
      <xdr:spPr bwMode="auto">
        <a:xfrm>
          <a:off x="990600" y="5619750"/>
          <a:ext cx="1190625" cy="48577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GB" sz="1000" b="0" i="0" u="none" strike="noStrike" baseline="0">
              <a:solidFill>
                <a:srgbClr val="000000"/>
              </a:solidFill>
              <a:latin typeface="Century Gothic" panose="020B0502020202020204" pitchFamily="34" charset="0"/>
              <a:ea typeface="Verdana"/>
              <a:cs typeface="Verdana"/>
            </a:rPr>
            <a:t>Normal</a:t>
          </a:r>
          <a:endParaRPr lang="en-GB">
            <a:latin typeface="Century Gothic" panose="020B0502020202020204" pitchFamily="34" charset="0"/>
          </a:endParaRPr>
        </a:p>
      </xdr:txBody>
    </xdr:sp>
    <xdr:clientData/>
  </xdr:twoCellAnchor>
  <xdr:twoCellAnchor>
    <xdr:from>
      <xdr:col>4</xdr:col>
      <xdr:colOff>161925</xdr:colOff>
      <xdr:row>34</xdr:row>
      <xdr:rowOff>114300</xdr:rowOff>
    </xdr:from>
    <xdr:to>
      <xdr:col>6</xdr:col>
      <xdr:colOff>390525</xdr:colOff>
      <xdr:row>37</xdr:row>
      <xdr:rowOff>114300</xdr:rowOff>
    </xdr:to>
    <xdr:sp macro="" textlink="">
      <xdr:nvSpPr>
        <xdr:cNvPr id="2086" name="AutoShape 38">
          <a:extLst>
            <a:ext uri="{FF2B5EF4-FFF2-40B4-BE49-F238E27FC236}">
              <a16:creationId xmlns:a16="http://schemas.microsoft.com/office/drawing/2014/main" id="{00000000-0008-0000-0000-000026080000}"/>
            </a:ext>
          </a:extLst>
        </xdr:cNvPr>
        <xdr:cNvSpPr>
          <a:spLocks noChangeArrowheads="1"/>
        </xdr:cNvSpPr>
      </xdr:nvSpPr>
      <xdr:spPr bwMode="auto">
        <a:xfrm>
          <a:off x="2600325" y="5619750"/>
          <a:ext cx="1447800" cy="48577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GB" sz="1000" b="0" i="0" u="none" strike="noStrike" baseline="0">
              <a:solidFill>
                <a:srgbClr val="000000"/>
              </a:solidFill>
              <a:latin typeface="Century Gothic" panose="020B0502020202020204" pitchFamily="34" charset="0"/>
              <a:ea typeface="Verdana"/>
              <a:cs typeface="Verdana"/>
            </a:rPr>
            <a:t>Non-normal</a:t>
          </a:r>
          <a:endParaRPr lang="en-GB">
            <a:latin typeface="Century Gothic" panose="020B0502020202020204" pitchFamily="34" charset="0"/>
          </a:endParaRPr>
        </a:p>
      </xdr:txBody>
    </xdr:sp>
    <xdr:clientData/>
  </xdr:twoCellAnchor>
  <xdr:twoCellAnchor>
    <xdr:from>
      <xdr:col>2</xdr:col>
      <xdr:colOff>466725</xdr:colOff>
      <xdr:row>40</xdr:row>
      <xdr:rowOff>76200</xdr:rowOff>
    </xdr:from>
    <xdr:to>
      <xdr:col>3</xdr:col>
      <xdr:colOff>428625</xdr:colOff>
      <xdr:row>42</xdr:row>
      <xdr:rowOff>114300</xdr:rowOff>
    </xdr:to>
    <xdr:sp macro="" textlink="">
      <xdr:nvSpPr>
        <xdr:cNvPr id="2087" name="AutoShape 39">
          <a:extLst>
            <a:ext uri="{FF2B5EF4-FFF2-40B4-BE49-F238E27FC236}">
              <a16:creationId xmlns:a16="http://schemas.microsoft.com/office/drawing/2014/main" id="{00000000-0008-0000-0000-000027080000}"/>
            </a:ext>
          </a:extLst>
        </xdr:cNvPr>
        <xdr:cNvSpPr>
          <a:spLocks noChangeArrowheads="1"/>
        </xdr:cNvSpPr>
      </xdr:nvSpPr>
      <xdr:spPr bwMode="auto">
        <a:xfrm>
          <a:off x="1685925" y="6934200"/>
          <a:ext cx="571500" cy="381000"/>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19050</xdr:colOff>
      <xdr:row>40</xdr:row>
      <xdr:rowOff>104776</xdr:rowOff>
    </xdr:from>
    <xdr:to>
      <xdr:col>4</xdr:col>
      <xdr:colOff>590550</xdr:colOff>
      <xdr:row>42</xdr:row>
      <xdr:rowOff>123826</xdr:rowOff>
    </xdr:to>
    <xdr:sp macro="" textlink="">
      <xdr:nvSpPr>
        <xdr:cNvPr id="2088" name="AutoShape 40">
          <a:extLst>
            <a:ext uri="{FF2B5EF4-FFF2-40B4-BE49-F238E27FC236}">
              <a16:creationId xmlns:a16="http://schemas.microsoft.com/office/drawing/2014/main" id="{00000000-0008-0000-0000-000028080000}"/>
            </a:ext>
          </a:extLst>
        </xdr:cNvPr>
        <xdr:cNvSpPr>
          <a:spLocks noChangeArrowheads="1"/>
        </xdr:cNvSpPr>
      </xdr:nvSpPr>
      <xdr:spPr bwMode="auto">
        <a:xfrm>
          <a:off x="2457450" y="6962776"/>
          <a:ext cx="571500" cy="361950"/>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5</xdr:col>
      <xdr:colOff>381000</xdr:colOff>
      <xdr:row>18</xdr:row>
      <xdr:rowOff>104775</xdr:rowOff>
    </xdr:from>
    <xdr:to>
      <xdr:col>7</xdr:col>
      <xdr:colOff>333375</xdr:colOff>
      <xdr:row>21</xdr:row>
      <xdr:rowOff>142875</xdr:rowOff>
    </xdr:to>
    <xdr:sp macro="" textlink="">
      <xdr:nvSpPr>
        <xdr:cNvPr id="2089" name="AutoShape 41">
          <a:extLst>
            <a:ext uri="{FF2B5EF4-FFF2-40B4-BE49-F238E27FC236}">
              <a16:creationId xmlns:a16="http://schemas.microsoft.com/office/drawing/2014/main" id="{00000000-0008-0000-0000-000029080000}"/>
            </a:ext>
          </a:extLst>
        </xdr:cNvPr>
        <xdr:cNvSpPr>
          <a:spLocks noChangeArrowheads="1"/>
        </xdr:cNvSpPr>
      </xdr:nvSpPr>
      <xdr:spPr bwMode="auto">
        <a:xfrm>
          <a:off x="3429000" y="3019425"/>
          <a:ext cx="1171575" cy="552450"/>
        </a:xfrm>
        <a:prstGeom prst="flowChartDecision">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GB" sz="1000" b="0" i="0" u="none" strike="noStrike" baseline="0">
              <a:solidFill>
                <a:srgbClr val="000000"/>
              </a:solidFill>
              <a:latin typeface="Century Gothic" panose="020B0502020202020204" pitchFamily="34" charset="0"/>
              <a:ea typeface="Verdana"/>
              <a:cs typeface="Verdana"/>
            </a:rPr>
            <a:t>Outliers</a:t>
          </a:r>
          <a:endParaRPr lang="en-GB">
            <a:latin typeface="Century Gothic" panose="020B0502020202020204" pitchFamily="34" charset="0"/>
          </a:endParaRPr>
        </a:p>
      </xdr:txBody>
    </xdr:sp>
    <xdr:clientData/>
  </xdr:twoCellAnchor>
  <xdr:oneCellAnchor>
    <xdr:from>
      <xdr:col>7</xdr:col>
      <xdr:colOff>318466</xdr:colOff>
      <xdr:row>18</xdr:row>
      <xdr:rowOff>28575</xdr:rowOff>
    </xdr:from>
    <xdr:ext cx="1172818" cy="700582"/>
    <xdr:sp macro="" textlink="">
      <xdr:nvSpPr>
        <xdr:cNvPr id="2090" name="AutoShape 42">
          <a:extLst>
            <a:ext uri="{FF2B5EF4-FFF2-40B4-BE49-F238E27FC236}">
              <a16:creationId xmlns:a16="http://schemas.microsoft.com/office/drawing/2014/main" id="{00000000-0008-0000-0000-00002A080000}"/>
            </a:ext>
          </a:extLst>
        </xdr:cNvPr>
        <xdr:cNvSpPr>
          <a:spLocks noChangeArrowheads="1"/>
        </xdr:cNvSpPr>
      </xdr:nvSpPr>
      <xdr:spPr bwMode="auto">
        <a:xfrm>
          <a:off x="4585666" y="3114675"/>
          <a:ext cx="1172818" cy="700582"/>
        </a:xfrm>
        <a:prstGeom prst="flowChartTerminator">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18288" tIns="22860" rIns="18288" bIns="0" anchor="t" upright="1">
          <a:spAutoFit/>
        </a:bodyPr>
        <a:lstStyle/>
        <a:p>
          <a:pPr algn="ctr" rtl="0">
            <a:defRPr sz="1000"/>
          </a:pPr>
          <a:r>
            <a:rPr lang="en-GB" sz="1000" b="0" i="0" u="none" strike="noStrike" baseline="0">
              <a:solidFill>
                <a:srgbClr val="000000"/>
              </a:solidFill>
              <a:latin typeface="Century Gothic" panose="020B0502020202020204" pitchFamily="34" charset="0"/>
              <a:ea typeface="Verdana"/>
              <a:cs typeface="Verdana"/>
            </a:rPr>
            <a:t>Assess Outliers </a:t>
          </a:r>
        </a:p>
        <a:p>
          <a:pPr algn="ctr" rtl="0">
            <a:defRPr sz="1000"/>
          </a:pPr>
          <a:r>
            <a:rPr lang="en-GB" sz="1000" b="0" i="0" u="none" strike="noStrike" baseline="0">
              <a:solidFill>
                <a:srgbClr val="000000"/>
              </a:solidFill>
              <a:latin typeface="Century Gothic" panose="020B0502020202020204" pitchFamily="34" charset="0"/>
              <a:ea typeface="Verdana"/>
              <a:cs typeface="Verdana"/>
            </a:rPr>
            <a:t>directly against </a:t>
          </a:r>
        </a:p>
        <a:p>
          <a:pPr algn="ctr" rtl="0">
            <a:lnSpc>
              <a:spcPts val="1100"/>
            </a:lnSpc>
            <a:defRPr sz="1000"/>
          </a:pPr>
          <a:r>
            <a:rPr lang="en-GB" sz="1000" b="0" i="0" u="none" strike="noStrike" baseline="0">
              <a:solidFill>
                <a:srgbClr val="000000"/>
              </a:solidFill>
              <a:latin typeface="Century Gothic" panose="020B0502020202020204" pitchFamily="34" charset="0"/>
              <a:ea typeface="Verdana"/>
              <a:cs typeface="Verdana"/>
            </a:rPr>
            <a:t>GSAC</a:t>
          </a:r>
          <a:endParaRPr lang="en-GB">
            <a:latin typeface="Century Gothic" panose="020B0502020202020204" pitchFamily="34" charset="0"/>
          </a:endParaRPr>
        </a:p>
      </xdr:txBody>
    </xdr:sp>
    <xdr:clientData/>
  </xdr:oneCellAnchor>
  <xdr:twoCellAnchor>
    <xdr:from>
      <xdr:col>2</xdr:col>
      <xdr:colOff>0</xdr:colOff>
      <xdr:row>11</xdr:row>
      <xdr:rowOff>47625</xdr:rowOff>
    </xdr:from>
    <xdr:to>
      <xdr:col>2</xdr:col>
      <xdr:colOff>514350</xdr:colOff>
      <xdr:row>21</xdr:row>
      <xdr:rowOff>47625</xdr:rowOff>
    </xdr:to>
    <xdr:sp macro="" textlink="">
      <xdr:nvSpPr>
        <xdr:cNvPr id="2095" name="AutoShape 47">
          <a:extLst>
            <a:ext uri="{FF2B5EF4-FFF2-40B4-BE49-F238E27FC236}">
              <a16:creationId xmlns:a16="http://schemas.microsoft.com/office/drawing/2014/main" id="{00000000-0008-0000-0000-00002F080000}"/>
            </a:ext>
          </a:extLst>
        </xdr:cNvPr>
        <xdr:cNvSpPr>
          <a:spLocks noChangeArrowheads="1"/>
        </xdr:cNvSpPr>
      </xdr:nvSpPr>
      <xdr:spPr bwMode="auto">
        <a:xfrm rot="16200000">
          <a:off x="666750" y="2381250"/>
          <a:ext cx="1619250" cy="514350"/>
        </a:xfrm>
        <a:custGeom>
          <a:avLst/>
          <a:gdLst>
            <a:gd name="G0" fmla="+- 15126 0 0"/>
            <a:gd name="G1" fmla="+- 2912 0 0"/>
            <a:gd name="G2" fmla="+- 12158 0 2912"/>
            <a:gd name="G3" fmla="+- G2 0 2912"/>
            <a:gd name="G4" fmla="*/ G3 32768 32059"/>
            <a:gd name="G5" fmla="*/ G4 1 2"/>
            <a:gd name="G6" fmla="+- 21600 0 15126"/>
            <a:gd name="G7" fmla="*/ G6 2912 6079"/>
            <a:gd name="G8" fmla="+- G7 15126 0"/>
            <a:gd name="T0" fmla="*/ 15126 w 21600"/>
            <a:gd name="T1" fmla="*/ 0 h 21600"/>
            <a:gd name="T2" fmla="*/ 15126 w 21600"/>
            <a:gd name="T3" fmla="*/ 12158 h 21600"/>
            <a:gd name="T4" fmla="*/ 3237 w 21600"/>
            <a:gd name="T5" fmla="*/ 21600 h 21600"/>
            <a:gd name="T6" fmla="*/ 21600 w 21600"/>
            <a:gd name="T7" fmla="*/ 6079 h 21600"/>
            <a:gd name="T8" fmla="*/ 17694720 60000 65536"/>
            <a:gd name="T9" fmla="*/ 5898240 60000 65536"/>
            <a:gd name="T10" fmla="*/ 5898240 60000 65536"/>
            <a:gd name="T11" fmla="*/ 0 60000 65536"/>
            <a:gd name="T12" fmla="*/ 12427 w 21600"/>
            <a:gd name="T13" fmla="*/ G1 h 21600"/>
            <a:gd name="T14" fmla="*/ G8 w 21600"/>
            <a:gd name="T15" fmla="*/ G2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close/>
            </a:path>
          </a:pathLst>
        </a:cu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2</xdr:col>
      <xdr:colOff>238125</xdr:colOff>
      <xdr:row>18</xdr:row>
      <xdr:rowOff>47625</xdr:rowOff>
    </xdr:from>
    <xdr:to>
      <xdr:col>5</xdr:col>
      <xdr:colOff>371475</xdr:colOff>
      <xdr:row>22</xdr:row>
      <xdr:rowOff>38100</xdr:rowOff>
    </xdr:to>
    <xdr:sp macro="" textlink="">
      <xdr:nvSpPr>
        <xdr:cNvPr id="2057" name="Text Box 9">
          <a:extLst>
            <a:ext uri="{FF2B5EF4-FFF2-40B4-BE49-F238E27FC236}">
              <a16:creationId xmlns:a16="http://schemas.microsoft.com/office/drawing/2014/main" id="{00000000-0008-0000-0000-000009080000}"/>
            </a:ext>
          </a:extLst>
        </xdr:cNvPr>
        <xdr:cNvSpPr txBox="1">
          <a:spLocks noChangeArrowheads="1"/>
        </xdr:cNvSpPr>
      </xdr:nvSpPr>
      <xdr:spPr bwMode="auto">
        <a:xfrm>
          <a:off x="1457325" y="2962275"/>
          <a:ext cx="1962150" cy="6762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GB" sz="1000" b="0" i="0" u="none" strike="noStrike" baseline="0">
              <a:solidFill>
                <a:srgbClr val="000000"/>
              </a:solidFill>
              <a:latin typeface="Century Gothic" panose="020B0502020202020204" pitchFamily="34" charset="0"/>
              <a:ea typeface="Verdana"/>
              <a:cs typeface="Verdana"/>
            </a:rPr>
            <a:t>Plot data on bubble chart</a:t>
          </a:r>
        </a:p>
        <a:p>
          <a:pPr algn="ctr" rtl="0">
            <a:defRPr sz="1000"/>
          </a:pPr>
          <a:r>
            <a:rPr lang="en-GB" sz="1000" b="0" i="0" u="none" strike="noStrike" baseline="0">
              <a:solidFill>
                <a:srgbClr val="000000"/>
              </a:solidFill>
              <a:latin typeface="Century Gothic" panose="020B0502020202020204" pitchFamily="34" charset="0"/>
              <a:ea typeface="Verdana"/>
              <a:cs typeface="Verdana"/>
            </a:rPr>
            <a:t>Plot histogram</a:t>
          </a:r>
        </a:p>
        <a:p>
          <a:pPr algn="ctr" rtl="0">
            <a:defRPr sz="1000"/>
          </a:pPr>
          <a:r>
            <a:rPr lang="en-GB" sz="1000" b="0" i="0" u="none" strike="noStrike" baseline="0">
              <a:solidFill>
                <a:srgbClr val="000000"/>
              </a:solidFill>
              <a:latin typeface="Century Gothic" panose="020B0502020202020204" pitchFamily="34" charset="0"/>
              <a:ea typeface="Verdana"/>
              <a:cs typeface="Verdana"/>
            </a:rPr>
            <a:t>Identify and deal with non detects</a:t>
          </a:r>
        </a:p>
        <a:p>
          <a:pPr algn="ctr" rtl="0">
            <a:defRPr sz="1000"/>
          </a:pPr>
          <a:r>
            <a:rPr lang="en-GB" sz="1000" b="0" i="0" u="none" strike="noStrike" baseline="0">
              <a:solidFill>
                <a:srgbClr val="000000"/>
              </a:solidFill>
              <a:latin typeface="Century Gothic" panose="020B0502020202020204" pitchFamily="34" charset="0"/>
              <a:ea typeface="Verdana"/>
              <a:cs typeface="Verdana"/>
            </a:rPr>
            <a:t>Indentify and deal with outliers</a:t>
          </a:r>
          <a:endParaRPr lang="en-GB">
            <a:latin typeface="Century Gothic" panose="020B0502020202020204" pitchFamily="34" charset="0"/>
          </a:endParaRPr>
        </a:p>
      </xdr:txBody>
    </xdr:sp>
    <xdr:clientData/>
  </xdr:twoCellAnchor>
  <xdr:twoCellAnchor editAs="oneCell">
    <xdr:from>
      <xdr:col>8</xdr:col>
      <xdr:colOff>76200</xdr:colOff>
      <xdr:row>49</xdr:row>
      <xdr:rowOff>142875</xdr:rowOff>
    </xdr:from>
    <xdr:to>
      <xdr:col>8</xdr:col>
      <xdr:colOff>806491</xdr:colOff>
      <xdr:row>52</xdr:row>
      <xdr:rowOff>88509</xdr:rowOff>
    </xdr:to>
    <xdr:pic>
      <xdr:nvPicPr>
        <xdr:cNvPr id="37" name="Picture 36" descr="https://bwbintranet.bwb-consulting.com/Brand%20Guidelines/Literature%20and%20Artwork/BWB%20Logo's/BWB%20Logo%20White%20Consultancy.png">
          <a:extLst>
            <a:ext uri="{FF2B5EF4-FFF2-40B4-BE49-F238E27FC236}">
              <a16:creationId xmlns:a16="http://schemas.microsoft.com/office/drawing/2014/main" id="{085BFA47-089C-41AA-B8DE-0BBF1D9B82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0" y="8543925"/>
          <a:ext cx="730291" cy="4599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absoluteAnchor>
    <xdr:pos x="0" y="0"/>
    <xdr:ext cx="9207500" cy="5604244"/>
    <xdr:graphicFrame macro="">
      <xdr:nvGraphicFramePr>
        <xdr:cNvPr id="2" name="Chart 1">
          <a:extLst>
            <a:ext uri="{FF2B5EF4-FFF2-40B4-BE49-F238E27FC236}">
              <a16:creationId xmlns:a16="http://schemas.microsoft.com/office/drawing/2014/main" id="{00000000-0008-0000-1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absoluteAnchor>
    <xdr:pos x="0" y="0"/>
    <xdr:ext cx="9207500" cy="5604244"/>
    <xdr:graphicFrame macro="">
      <xdr:nvGraphicFramePr>
        <xdr:cNvPr id="2" name="Chart 1">
          <a:extLst>
            <a:ext uri="{FF2B5EF4-FFF2-40B4-BE49-F238E27FC236}">
              <a16:creationId xmlns:a16="http://schemas.microsoft.com/office/drawing/2014/main" id="{00000000-0008-0000-1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oneCellAnchor>
    <xdr:from>
      <xdr:col>0</xdr:col>
      <xdr:colOff>290667</xdr:colOff>
      <xdr:row>5</xdr:row>
      <xdr:rowOff>133350</xdr:rowOff>
    </xdr:from>
    <xdr:ext cx="4214657" cy="1255379"/>
    <xdr:sp macro="" textlink="">
      <xdr:nvSpPr>
        <xdr:cNvPr id="67" name="AutoShape 1">
          <a:extLst>
            <a:ext uri="{FF2B5EF4-FFF2-40B4-BE49-F238E27FC236}">
              <a16:creationId xmlns:a16="http://schemas.microsoft.com/office/drawing/2014/main" id="{4FCC84EA-A687-4950-A18B-89536F2FC05E}"/>
            </a:ext>
          </a:extLst>
        </xdr:cNvPr>
        <xdr:cNvSpPr>
          <a:spLocks noChangeArrowheads="1"/>
        </xdr:cNvSpPr>
      </xdr:nvSpPr>
      <xdr:spPr bwMode="auto">
        <a:xfrm>
          <a:off x="290667" y="1571625"/>
          <a:ext cx="4214657" cy="1255379"/>
        </a:xfrm>
        <a:prstGeom prst="roundRect">
          <a:avLst>
            <a:gd name="adj" fmla="val 16667"/>
          </a:avLst>
        </a:prstGeom>
        <a:solidFill>
          <a:srgbClr val="FFFFFF"/>
        </a:solidFill>
        <a:ln w="9525">
          <a:solidFill>
            <a:srgbClr val="000000"/>
          </a:solidFill>
          <a:round/>
          <a:headEnd/>
          <a:tailEnd/>
        </a:ln>
      </xdr:spPr>
      <xdr:txBody>
        <a:bodyPr vertOverflow="clip" wrap="square" lIns="91440" tIns="45720" rIns="91440" bIns="45720" anchor="t" upright="1">
          <a:spAutoFit/>
        </a:bodyPr>
        <a:lstStyle/>
        <a:p>
          <a:pPr algn="l" rtl="0">
            <a:defRPr sz="1000"/>
          </a:pPr>
          <a:r>
            <a:rPr lang="en-GB" sz="1100" b="0" i="0" u="none" strike="noStrike" baseline="0">
              <a:solidFill>
                <a:srgbClr val="000000"/>
              </a:solidFill>
              <a:latin typeface="Century Gothic"/>
            </a:rPr>
            <a:t>Define CSM – Is site represented by a standard land use?</a:t>
          </a:r>
        </a:p>
        <a:p>
          <a:pPr algn="l" rtl="0">
            <a:defRPr sz="1000"/>
          </a:pPr>
          <a:endParaRPr lang="en-GB" sz="1100" b="0" i="0" u="none" strike="noStrike" baseline="0">
            <a:solidFill>
              <a:srgbClr val="000000"/>
            </a:solidFill>
            <a:latin typeface="Century Gothic"/>
          </a:endParaRPr>
        </a:p>
        <a:p>
          <a:pPr rtl="0"/>
          <a:r>
            <a:rPr lang="en-GB" sz="1100" b="0" i="0" baseline="0">
              <a:effectLst/>
              <a:latin typeface="+mn-lt"/>
              <a:ea typeface="+mn-ea"/>
              <a:cs typeface="+mn-cs"/>
            </a:rPr>
            <a:t>Residential with / without homegrown produce</a:t>
          </a:r>
          <a:endParaRPr lang="en-GB">
            <a:effectLst/>
          </a:endParaRPr>
        </a:p>
        <a:p>
          <a:pPr rtl="0"/>
          <a:r>
            <a:rPr lang="en-GB" sz="1100" b="0" i="0" baseline="0">
              <a:effectLst/>
              <a:latin typeface="+mn-lt"/>
              <a:ea typeface="+mn-ea"/>
              <a:cs typeface="+mn-cs"/>
            </a:rPr>
            <a:t>Commercial / Industrial</a:t>
          </a:r>
          <a:endParaRPr lang="en-GB">
            <a:effectLst/>
          </a:endParaRPr>
        </a:p>
        <a:p>
          <a:pPr rtl="0"/>
          <a:r>
            <a:rPr lang="en-GB" sz="1100" b="0" i="0" baseline="0">
              <a:effectLst/>
              <a:latin typeface="+mn-lt"/>
              <a:ea typeface="+mn-ea"/>
              <a:cs typeface="+mn-cs"/>
            </a:rPr>
            <a:t>Public Open Space - Residential (S4UL/C4SL only)</a:t>
          </a:r>
          <a:endParaRPr lang="en-GB">
            <a:effectLst/>
          </a:endParaRPr>
        </a:p>
        <a:p>
          <a:pPr marL="0" marR="0" lvl="0" indent="0" defTabSz="914400" rtl="0" eaLnBrk="1" fontAlgn="auto" latinLnBrk="0" hangingPunct="1">
            <a:lnSpc>
              <a:spcPct val="100000"/>
            </a:lnSpc>
            <a:spcBef>
              <a:spcPts val="0"/>
            </a:spcBef>
            <a:spcAft>
              <a:spcPts val="0"/>
            </a:spcAft>
            <a:buClrTx/>
            <a:buSzTx/>
            <a:buFontTx/>
            <a:buNone/>
            <a:tabLst/>
            <a:defRPr/>
          </a:pPr>
          <a:r>
            <a:rPr lang="en-GB" sz="1100" b="0" i="0" baseline="0">
              <a:effectLst/>
              <a:latin typeface="+mn-lt"/>
              <a:ea typeface="+mn-ea"/>
              <a:cs typeface="+mn-cs"/>
            </a:rPr>
            <a:t>Public Open Space - Park (S4UL/C4SL only)</a:t>
          </a:r>
          <a:endParaRPr lang="en-GB" sz="1100" b="0" i="0" u="none" strike="noStrike" baseline="0">
            <a:solidFill>
              <a:srgbClr val="000000"/>
            </a:solidFill>
            <a:latin typeface="Century Gothic"/>
          </a:endParaRPr>
        </a:p>
      </xdr:txBody>
    </xdr:sp>
    <xdr:clientData/>
  </xdr:oneCellAnchor>
  <xdr:twoCellAnchor>
    <xdr:from>
      <xdr:col>3</xdr:col>
      <xdr:colOff>238125</xdr:colOff>
      <xdr:row>3</xdr:row>
      <xdr:rowOff>123824</xdr:rowOff>
    </xdr:from>
    <xdr:to>
      <xdr:col>6</xdr:col>
      <xdr:colOff>57150</xdr:colOff>
      <xdr:row>13</xdr:row>
      <xdr:rowOff>57150</xdr:rowOff>
    </xdr:to>
    <xdr:graphicFrame macro="">
      <xdr:nvGraphicFramePr>
        <xdr:cNvPr id="7169" name="Diagram 7168">
          <a:extLst>
            <a:ext uri="{FF2B5EF4-FFF2-40B4-BE49-F238E27FC236}">
              <a16:creationId xmlns:a16="http://schemas.microsoft.com/office/drawing/2014/main" id="{718AA0BF-9008-4A8F-B712-AD5953074899}"/>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3</xdr:col>
      <xdr:colOff>171450</xdr:colOff>
      <xdr:row>4</xdr:row>
      <xdr:rowOff>209550</xdr:rowOff>
    </xdr:from>
    <xdr:to>
      <xdr:col>6</xdr:col>
      <xdr:colOff>104775</xdr:colOff>
      <xdr:row>5</xdr:row>
      <xdr:rowOff>9525</xdr:rowOff>
    </xdr:to>
    <xdr:sp macro="" textlink="">
      <xdr:nvSpPr>
        <xdr:cNvPr id="7170" name="TextBox 7169">
          <a:extLst>
            <a:ext uri="{FF2B5EF4-FFF2-40B4-BE49-F238E27FC236}">
              <a16:creationId xmlns:a16="http://schemas.microsoft.com/office/drawing/2014/main" id="{0F40414A-2E3A-427D-A041-C378C4CCFCC9}"/>
            </a:ext>
          </a:extLst>
        </xdr:cNvPr>
        <xdr:cNvSpPr txBox="1"/>
      </xdr:nvSpPr>
      <xdr:spPr>
        <a:xfrm>
          <a:off x="6086475" y="1152525"/>
          <a:ext cx="2209800" cy="295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GSAC Hierarcy</a:t>
          </a:r>
        </a:p>
      </xdr:txBody>
    </xdr:sp>
    <xdr:clientData/>
  </xdr:twoCellAnchor>
  <xdr:twoCellAnchor editAs="oneCell">
    <xdr:from>
      <xdr:col>5</xdr:col>
      <xdr:colOff>542924</xdr:colOff>
      <xdr:row>0</xdr:row>
      <xdr:rowOff>28576</xdr:rowOff>
    </xdr:from>
    <xdr:to>
      <xdr:col>6</xdr:col>
      <xdr:colOff>263565</xdr:colOff>
      <xdr:row>1</xdr:row>
      <xdr:rowOff>250435</xdr:rowOff>
    </xdr:to>
    <xdr:pic>
      <xdr:nvPicPr>
        <xdr:cNvPr id="9" name="Picture 8" descr="https://bwbintranet.bwb-consulting.com/Brand%20Guidelines/Literature%20and%20Artwork/BWB%20Logo's/BWB%20Logo%20White%20Consultancy.png">
          <a:extLst>
            <a:ext uri="{FF2B5EF4-FFF2-40B4-BE49-F238E27FC236}">
              <a16:creationId xmlns:a16="http://schemas.microsoft.com/office/drawing/2014/main" id="{3CD15EC8-5825-4AB6-99CF-E039D020561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724774" y="28576"/>
          <a:ext cx="730291" cy="4599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352425</xdr:colOff>
      <xdr:row>0</xdr:row>
      <xdr:rowOff>66675</xdr:rowOff>
    </xdr:from>
    <xdr:to>
      <xdr:col>2</xdr:col>
      <xdr:colOff>1082716</xdr:colOff>
      <xdr:row>3</xdr:row>
      <xdr:rowOff>22892</xdr:rowOff>
    </xdr:to>
    <xdr:pic>
      <xdr:nvPicPr>
        <xdr:cNvPr id="5" name="Picture 4" descr="https://bwbintranet.bwb-consulting.com/Brand%20Guidelines/Literature%20and%20Artwork/BWB%20Logo's/BWB%20Logo%20White%20Consultancy.png">
          <a:extLst>
            <a:ext uri="{FF2B5EF4-FFF2-40B4-BE49-F238E27FC236}">
              <a16:creationId xmlns:a16="http://schemas.microsoft.com/office/drawing/2014/main" id="{63475325-6CC0-482C-9531-60D4CFDD31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62450" y="66675"/>
          <a:ext cx="730291" cy="4599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85725</xdr:colOff>
      <xdr:row>19</xdr:row>
      <xdr:rowOff>85725</xdr:rowOff>
    </xdr:from>
    <xdr:to>
      <xdr:col>5</xdr:col>
      <xdr:colOff>1504950</xdr:colOff>
      <xdr:row>36</xdr:row>
      <xdr:rowOff>66675</xdr:rowOff>
    </xdr:to>
    <xdr:graphicFrame macro="">
      <xdr:nvGraphicFramePr>
        <xdr:cNvPr id="3073" name="Chart 1">
          <a:extLst>
            <a:ext uri="{FF2B5EF4-FFF2-40B4-BE49-F238E27FC236}">
              <a16:creationId xmlns:a16="http://schemas.microsoft.com/office/drawing/2014/main" id="{00000000-0008-0000-0A00-000001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7</xdr:col>
      <xdr:colOff>142875</xdr:colOff>
      <xdr:row>3</xdr:row>
      <xdr:rowOff>66675</xdr:rowOff>
    </xdr:from>
    <xdr:to>
      <xdr:col>10</xdr:col>
      <xdr:colOff>485775</xdr:colOff>
      <xdr:row>19</xdr:row>
      <xdr:rowOff>57150</xdr:rowOff>
    </xdr:to>
    <xdr:graphicFrame macro="">
      <xdr:nvGraphicFramePr>
        <xdr:cNvPr id="3075" name="Chart 3">
          <a:extLst>
            <a:ext uri="{FF2B5EF4-FFF2-40B4-BE49-F238E27FC236}">
              <a16:creationId xmlns:a16="http://schemas.microsoft.com/office/drawing/2014/main" id="{00000000-0008-0000-0A00-000003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6</xdr:col>
      <xdr:colOff>104775</xdr:colOff>
      <xdr:row>19</xdr:row>
      <xdr:rowOff>133350</xdr:rowOff>
    </xdr:from>
    <xdr:to>
      <xdr:col>10</xdr:col>
      <xdr:colOff>209550</xdr:colOff>
      <xdr:row>36</xdr:row>
      <xdr:rowOff>76200</xdr:rowOff>
    </xdr:to>
    <xdr:graphicFrame macro="">
      <xdr:nvGraphicFramePr>
        <xdr:cNvPr id="3090" name="Chart 18">
          <a:extLst>
            <a:ext uri="{FF2B5EF4-FFF2-40B4-BE49-F238E27FC236}">
              <a16:creationId xmlns:a16="http://schemas.microsoft.com/office/drawing/2014/main" id="{00000000-0008-0000-0A00-000012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editAs="oneCell">
    <xdr:from>
      <xdr:col>9</xdr:col>
      <xdr:colOff>561975</xdr:colOff>
      <xdr:row>0</xdr:row>
      <xdr:rowOff>47625</xdr:rowOff>
    </xdr:from>
    <xdr:to>
      <xdr:col>10</xdr:col>
      <xdr:colOff>606466</xdr:colOff>
      <xdr:row>2</xdr:row>
      <xdr:rowOff>126609</xdr:rowOff>
    </xdr:to>
    <xdr:pic>
      <xdr:nvPicPr>
        <xdr:cNvPr id="6" name="Picture 5" descr="https://bwbintranet.bwb-consulting.com/Brand%20Guidelines/Literature%20and%20Artwork/BWB%20Logo's/BWB%20Logo%20White%20Consultancy.png">
          <a:extLst>
            <a:ext uri="{FF2B5EF4-FFF2-40B4-BE49-F238E27FC236}">
              <a16:creationId xmlns:a16="http://schemas.microsoft.com/office/drawing/2014/main" id="{C6394244-3183-490F-B466-049C3395B5F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658225" y="47625"/>
          <a:ext cx="730291" cy="4599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absoluteAnchor>
    <xdr:pos x="0" y="0"/>
    <xdr:ext cx="9289330" cy="6048866"/>
    <xdr:graphicFrame macro="">
      <xdr:nvGraphicFramePr>
        <xdr:cNvPr id="2" name="Chart 1">
          <a:extLst>
            <a:ext uri="{FF2B5EF4-FFF2-40B4-BE49-F238E27FC236}">
              <a16:creationId xmlns:a16="http://schemas.microsoft.com/office/drawing/2014/main" id="{7CFD7C2F-9286-44F0-932F-C4A1C43623D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twoCellAnchor>
    <xdr:from>
      <xdr:col>0</xdr:col>
      <xdr:colOff>104775</xdr:colOff>
      <xdr:row>0</xdr:row>
      <xdr:rowOff>71436</xdr:rowOff>
    </xdr:from>
    <xdr:to>
      <xdr:col>8</xdr:col>
      <xdr:colOff>552450</xdr:colOff>
      <xdr:row>23</xdr:row>
      <xdr:rowOff>85725</xdr:rowOff>
    </xdr:to>
    <xdr:graphicFrame macro="">
      <xdr:nvGraphicFramePr>
        <xdr:cNvPr id="2" name="Chart 1">
          <a:extLst>
            <a:ext uri="{FF2B5EF4-FFF2-40B4-BE49-F238E27FC236}">
              <a16:creationId xmlns:a16="http://schemas.microsoft.com/office/drawing/2014/main" id="{AF833C1D-59DA-4FF6-8649-0D895C8DCF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438150</xdr:colOff>
      <xdr:row>20</xdr:row>
      <xdr:rowOff>38100</xdr:rowOff>
    </xdr:from>
    <xdr:to>
      <xdr:col>8</xdr:col>
      <xdr:colOff>600076</xdr:colOff>
      <xdr:row>21</xdr:row>
      <xdr:rowOff>76200</xdr:rowOff>
    </xdr:to>
    <xdr:sp macro="" textlink="">
      <xdr:nvSpPr>
        <xdr:cNvPr id="3" name="TextBox 1">
          <a:extLst>
            <a:ext uri="{FF2B5EF4-FFF2-40B4-BE49-F238E27FC236}">
              <a16:creationId xmlns:a16="http://schemas.microsoft.com/office/drawing/2014/main" id="{5CB7AB72-C8D3-4AC2-9581-1460D6BD80E2}"/>
            </a:ext>
          </a:extLst>
        </xdr:cNvPr>
        <xdr:cNvSpPr txBox="1"/>
      </xdr:nvSpPr>
      <xdr:spPr>
        <a:xfrm>
          <a:off x="4095750" y="3276600"/>
          <a:ext cx="1381126" cy="20002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GB" sz="1000" b="1">
              <a:solidFill>
                <a:srgbClr val="566C11"/>
              </a:solidFill>
              <a:latin typeface="Century Gothic" panose="020B0502020202020204" pitchFamily="34" charset="0"/>
            </a:rPr>
            <a:t>Plant Derived</a:t>
          </a:r>
        </a:p>
      </xdr:txBody>
    </xdr:sp>
    <xdr:clientData/>
  </xdr:twoCellAnchor>
  <xdr:twoCellAnchor>
    <xdr:from>
      <xdr:col>4</xdr:col>
      <xdr:colOff>410529</xdr:colOff>
      <xdr:row>5</xdr:row>
      <xdr:rowOff>59455</xdr:rowOff>
    </xdr:from>
    <xdr:to>
      <xdr:col>8</xdr:col>
      <xdr:colOff>259578</xdr:colOff>
      <xdr:row>10</xdr:row>
      <xdr:rowOff>135985</xdr:rowOff>
    </xdr:to>
    <xdr:sp macro="" textlink="">
      <xdr:nvSpPr>
        <xdr:cNvPr id="4" name="Oval 3">
          <a:extLst>
            <a:ext uri="{FF2B5EF4-FFF2-40B4-BE49-F238E27FC236}">
              <a16:creationId xmlns:a16="http://schemas.microsoft.com/office/drawing/2014/main" id="{8B15B405-6AE8-4A5A-98EA-C22E04C90540}"/>
            </a:ext>
          </a:extLst>
        </xdr:cNvPr>
        <xdr:cNvSpPr/>
      </xdr:nvSpPr>
      <xdr:spPr>
        <a:xfrm rot="20788288">
          <a:off x="2848929" y="869080"/>
          <a:ext cx="2287449" cy="886155"/>
        </a:xfrm>
        <a:prstGeom prst="ellipse">
          <a:avLst/>
        </a:prstGeom>
        <a:noFill/>
        <a:ln w="3175">
          <a:solidFill>
            <a:srgbClr val="566C1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172078</xdr:colOff>
      <xdr:row>3</xdr:row>
      <xdr:rowOff>110063</xdr:rowOff>
    </xdr:from>
    <xdr:to>
      <xdr:col>6</xdr:col>
      <xdr:colOff>186009</xdr:colOff>
      <xdr:row>7</xdr:row>
      <xdr:rowOff>109941</xdr:rowOff>
    </xdr:to>
    <xdr:sp macro="" textlink="">
      <xdr:nvSpPr>
        <xdr:cNvPr id="5" name="Oval 4">
          <a:extLst>
            <a:ext uri="{FF2B5EF4-FFF2-40B4-BE49-F238E27FC236}">
              <a16:creationId xmlns:a16="http://schemas.microsoft.com/office/drawing/2014/main" id="{F9D94967-36F6-4C03-BFD4-F038DA197022}"/>
            </a:ext>
          </a:extLst>
        </xdr:cNvPr>
        <xdr:cNvSpPr/>
      </xdr:nvSpPr>
      <xdr:spPr>
        <a:xfrm rot="21108783">
          <a:off x="2000878" y="595838"/>
          <a:ext cx="1842731" cy="647578"/>
        </a:xfrm>
        <a:prstGeom prst="ellipse">
          <a:avLst/>
        </a:prstGeom>
        <a:noFill/>
        <a:ln w="3175">
          <a:solidFill>
            <a:srgbClr val="566C1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466726</xdr:colOff>
      <xdr:row>10</xdr:row>
      <xdr:rowOff>57149</xdr:rowOff>
    </xdr:from>
    <xdr:to>
      <xdr:col>7</xdr:col>
      <xdr:colOff>228600</xdr:colOff>
      <xdr:row>14</xdr:row>
      <xdr:rowOff>47625</xdr:rowOff>
    </xdr:to>
    <xdr:sp macro="" textlink="">
      <xdr:nvSpPr>
        <xdr:cNvPr id="6" name="Oval 5">
          <a:extLst>
            <a:ext uri="{FF2B5EF4-FFF2-40B4-BE49-F238E27FC236}">
              <a16:creationId xmlns:a16="http://schemas.microsoft.com/office/drawing/2014/main" id="{2A7C2CCF-254B-47D9-9772-EFA50A233A38}"/>
            </a:ext>
          </a:extLst>
        </xdr:cNvPr>
        <xdr:cNvSpPr/>
      </xdr:nvSpPr>
      <xdr:spPr>
        <a:xfrm>
          <a:off x="2905126" y="1676399"/>
          <a:ext cx="1590674" cy="638176"/>
        </a:xfrm>
        <a:prstGeom prst="ellipse">
          <a:avLst/>
        </a:prstGeom>
        <a:noFill/>
        <a:ln w="3175">
          <a:solidFill>
            <a:srgbClr val="566C1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76200</xdr:colOff>
      <xdr:row>13</xdr:row>
      <xdr:rowOff>47625</xdr:rowOff>
    </xdr:from>
    <xdr:to>
      <xdr:col>8</xdr:col>
      <xdr:colOff>323850</xdr:colOff>
      <xdr:row>15</xdr:row>
      <xdr:rowOff>114300</xdr:rowOff>
    </xdr:to>
    <xdr:sp macro="" textlink="">
      <xdr:nvSpPr>
        <xdr:cNvPr id="7" name="Oval 6">
          <a:extLst>
            <a:ext uri="{FF2B5EF4-FFF2-40B4-BE49-F238E27FC236}">
              <a16:creationId xmlns:a16="http://schemas.microsoft.com/office/drawing/2014/main" id="{B5783FF7-883D-4FF4-A17F-588235960504}"/>
            </a:ext>
          </a:extLst>
        </xdr:cNvPr>
        <xdr:cNvSpPr/>
      </xdr:nvSpPr>
      <xdr:spPr>
        <a:xfrm>
          <a:off x="3733800" y="2152650"/>
          <a:ext cx="1466850" cy="390525"/>
        </a:xfrm>
        <a:prstGeom prst="ellipse">
          <a:avLst/>
        </a:prstGeom>
        <a:noFill/>
        <a:ln w="3175">
          <a:solidFill>
            <a:srgbClr val="566C1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419100</xdr:colOff>
      <xdr:row>14</xdr:row>
      <xdr:rowOff>47626</xdr:rowOff>
    </xdr:from>
    <xdr:to>
      <xdr:col>6</xdr:col>
      <xdr:colOff>161925</xdr:colOff>
      <xdr:row>17</xdr:row>
      <xdr:rowOff>19050</xdr:rowOff>
    </xdr:to>
    <xdr:sp macro="" textlink="">
      <xdr:nvSpPr>
        <xdr:cNvPr id="8" name="Oval 7">
          <a:extLst>
            <a:ext uri="{FF2B5EF4-FFF2-40B4-BE49-F238E27FC236}">
              <a16:creationId xmlns:a16="http://schemas.microsoft.com/office/drawing/2014/main" id="{985FB558-AA40-43A1-8E1D-08D1D1EA1E84}"/>
            </a:ext>
          </a:extLst>
        </xdr:cNvPr>
        <xdr:cNvSpPr/>
      </xdr:nvSpPr>
      <xdr:spPr>
        <a:xfrm>
          <a:off x="2857500" y="2314576"/>
          <a:ext cx="962025" cy="457199"/>
        </a:xfrm>
        <a:prstGeom prst="ellipse">
          <a:avLst/>
        </a:prstGeom>
        <a:noFill/>
        <a:ln w="3175">
          <a:solidFill>
            <a:srgbClr val="566C1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495300</xdr:colOff>
      <xdr:row>4</xdr:row>
      <xdr:rowOff>161924</xdr:rowOff>
    </xdr:from>
    <xdr:to>
      <xdr:col>3</xdr:col>
      <xdr:colOff>542926</xdr:colOff>
      <xdr:row>8</xdr:row>
      <xdr:rowOff>66675</xdr:rowOff>
    </xdr:to>
    <xdr:sp macro="" textlink="">
      <xdr:nvSpPr>
        <xdr:cNvPr id="9" name="Oval 8">
          <a:extLst>
            <a:ext uri="{FF2B5EF4-FFF2-40B4-BE49-F238E27FC236}">
              <a16:creationId xmlns:a16="http://schemas.microsoft.com/office/drawing/2014/main" id="{C1C845AA-4645-4C98-8747-20F5309724B2}"/>
            </a:ext>
          </a:extLst>
        </xdr:cNvPr>
        <xdr:cNvSpPr/>
      </xdr:nvSpPr>
      <xdr:spPr>
        <a:xfrm>
          <a:off x="1104900" y="809624"/>
          <a:ext cx="1266826" cy="552451"/>
        </a:xfrm>
        <a:prstGeom prst="ellipse">
          <a:avLst/>
        </a:prstGeom>
        <a:noFill/>
        <a:ln w="3175">
          <a:solidFill>
            <a:srgbClr val="566C1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142876</xdr:colOff>
      <xdr:row>13</xdr:row>
      <xdr:rowOff>9525</xdr:rowOff>
    </xdr:from>
    <xdr:to>
      <xdr:col>2</xdr:col>
      <xdr:colOff>342900</xdr:colOff>
      <xdr:row>16</xdr:row>
      <xdr:rowOff>95249</xdr:rowOff>
    </xdr:to>
    <xdr:sp macro="" textlink="">
      <xdr:nvSpPr>
        <xdr:cNvPr id="10" name="Oval 9">
          <a:extLst>
            <a:ext uri="{FF2B5EF4-FFF2-40B4-BE49-F238E27FC236}">
              <a16:creationId xmlns:a16="http://schemas.microsoft.com/office/drawing/2014/main" id="{F5F73FCC-B7A4-429A-B78A-77EAD2ECDEE4}"/>
            </a:ext>
          </a:extLst>
        </xdr:cNvPr>
        <xdr:cNvSpPr/>
      </xdr:nvSpPr>
      <xdr:spPr>
        <a:xfrm>
          <a:off x="752476" y="2114550"/>
          <a:ext cx="809624" cy="571499"/>
        </a:xfrm>
        <a:prstGeom prst="ellipse">
          <a:avLst/>
        </a:prstGeom>
        <a:noFill/>
        <a:ln w="3175">
          <a:solidFill>
            <a:srgbClr val="566C1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190500</xdr:colOff>
      <xdr:row>8</xdr:row>
      <xdr:rowOff>76201</xdr:rowOff>
    </xdr:from>
    <xdr:to>
      <xdr:col>4</xdr:col>
      <xdr:colOff>409575</xdr:colOff>
      <xdr:row>11</xdr:row>
      <xdr:rowOff>152401</xdr:rowOff>
    </xdr:to>
    <xdr:sp macro="" textlink="">
      <xdr:nvSpPr>
        <xdr:cNvPr id="11" name="Oval 10">
          <a:extLst>
            <a:ext uri="{FF2B5EF4-FFF2-40B4-BE49-F238E27FC236}">
              <a16:creationId xmlns:a16="http://schemas.microsoft.com/office/drawing/2014/main" id="{1B9A0B3A-9419-4EAF-A75A-1D57878EDC60}"/>
            </a:ext>
          </a:extLst>
        </xdr:cNvPr>
        <xdr:cNvSpPr/>
      </xdr:nvSpPr>
      <xdr:spPr>
        <a:xfrm>
          <a:off x="2019300" y="1371601"/>
          <a:ext cx="828675" cy="561975"/>
        </a:xfrm>
        <a:prstGeom prst="ellipse">
          <a:avLst/>
        </a:prstGeom>
        <a:noFill/>
        <a:ln w="3175">
          <a:solidFill>
            <a:srgbClr val="566C1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276225</xdr:colOff>
      <xdr:row>12</xdr:row>
      <xdr:rowOff>85723</xdr:rowOff>
    </xdr:from>
    <xdr:to>
      <xdr:col>4</xdr:col>
      <xdr:colOff>381000</xdr:colOff>
      <xdr:row>15</xdr:row>
      <xdr:rowOff>152399</xdr:rowOff>
    </xdr:to>
    <xdr:sp macro="" textlink="">
      <xdr:nvSpPr>
        <xdr:cNvPr id="12" name="Oval 11">
          <a:extLst>
            <a:ext uri="{FF2B5EF4-FFF2-40B4-BE49-F238E27FC236}">
              <a16:creationId xmlns:a16="http://schemas.microsoft.com/office/drawing/2014/main" id="{6832E9EF-42F0-4B85-B870-4704D899DE04}"/>
            </a:ext>
          </a:extLst>
        </xdr:cNvPr>
        <xdr:cNvSpPr/>
      </xdr:nvSpPr>
      <xdr:spPr>
        <a:xfrm>
          <a:off x="2105025" y="2028823"/>
          <a:ext cx="714375" cy="552451"/>
        </a:xfrm>
        <a:prstGeom prst="ellipse">
          <a:avLst/>
        </a:prstGeom>
        <a:noFill/>
        <a:ln w="3175">
          <a:solidFill>
            <a:srgbClr val="566C1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438150</xdr:colOff>
      <xdr:row>15</xdr:row>
      <xdr:rowOff>123825</xdr:rowOff>
    </xdr:from>
    <xdr:to>
      <xdr:col>4</xdr:col>
      <xdr:colOff>200025</xdr:colOff>
      <xdr:row>17</xdr:row>
      <xdr:rowOff>95250</xdr:rowOff>
    </xdr:to>
    <xdr:sp macro="" textlink="">
      <xdr:nvSpPr>
        <xdr:cNvPr id="13" name="Oval 12">
          <a:extLst>
            <a:ext uri="{FF2B5EF4-FFF2-40B4-BE49-F238E27FC236}">
              <a16:creationId xmlns:a16="http://schemas.microsoft.com/office/drawing/2014/main" id="{6391E915-F66B-4EA7-939A-09F9469F1A6F}"/>
            </a:ext>
          </a:extLst>
        </xdr:cNvPr>
        <xdr:cNvSpPr/>
      </xdr:nvSpPr>
      <xdr:spPr>
        <a:xfrm>
          <a:off x="1657350" y="2552700"/>
          <a:ext cx="981075" cy="295275"/>
        </a:xfrm>
        <a:prstGeom prst="ellipse">
          <a:avLst/>
        </a:prstGeom>
        <a:noFill/>
        <a:ln w="3175">
          <a:solidFill>
            <a:srgbClr val="566C1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571500</xdr:colOff>
      <xdr:row>16</xdr:row>
      <xdr:rowOff>104775</xdr:rowOff>
    </xdr:from>
    <xdr:to>
      <xdr:col>2</xdr:col>
      <xdr:colOff>390525</xdr:colOff>
      <xdr:row>19</xdr:row>
      <xdr:rowOff>9525</xdr:rowOff>
    </xdr:to>
    <xdr:sp macro="" textlink="">
      <xdr:nvSpPr>
        <xdr:cNvPr id="14" name="Oval 13">
          <a:extLst>
            <a:ext uri="{FF2B5EF4-FFF2-40B4-BE49-F238E27FC236}">
              <a16:creationId xmlns:a16="http://schemas.microsoft.com/office/drawing/2014/main" id="{0D65EF63-373D-454E-8885-5B0C01037F9C}"/>
            </a:ext>
          </a:extLst>
        </xdr:cNvPr>
        <xdr:cNvSpPr/>
      </xdr:nvSpPr>
      <xdr:spPr>
        <a:xfrm>
          <a:off x="571500" y="2695575"/>
          <a:ext cx="1038225" cy="390525"/>
        </a:xfrm>
        <a:prstGeom prst="ellipse">
          <a:avLst/>
        </a:prstGeom>
        <a:noFill/>
        <a:ln w="3175">
          <a:solidFill>
            <a:srgbClr val="566C1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514350</xdr:colOff>
      <xdr:row>19</xdr:row>
      <xdr:rowOff>9525</xdr:rowOff>
    </xdr:from>
    <xdr:to>
      <xdr:col>1</xdr:col>
      <xdr:colOff>533399</xdr:colOff>
      <xdr:row>19</xdr:row>
      <xdr:rowOff>152400</xdr:rowOff>
    </xdr:to>
    <xdr:sp macro="" textlink="">
      <xdr:nvSpPr>
        <xdr:cNvPr id="15" name="Oval 14">
          <a:extLst>
            <a:ext uri="{FF2B5EF4-FFF2-40B4-BE49-F238E27FC236}">
              <a16:creationId xmlns:a16="http://schemas.microsoft.com/office/drawing/2014/main" id="{23EB4F51-5D1A-4213-9058-A2BE08B6F3B7}"/>
            </a:ext>
          </a:extLst>
        </xdr:cNvPr>
        <xdr:cNvSpPr/>
      </xdr:nvSpPr>
      <xdr:spPr>
        <a:xfrm>
          <a:off x="514350" y="3086100"/>
          <a:ext cx="628649" cy="142875"/>
        </a:xfrm>
        <a:prstGeom prst="ellipse">
          <a:avLst/>
        </a:prstGeom>
        <a:noFill/>
        <a:ln w="3175">
          <a:solidFill>
            <a:srgbClr val="566C1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247650</xdr:colOff>
      <xdr:row>19</xdr:row>
      <xdr:rowOff>104775</xdr:rowOff>
    </xdr:from>
    <xdr:to>
      <xdr:col>6</xdr:col>
      <xdr:colOff>266700</xdr:colOff>
      <xdr:row>21</xdr:row>
      <xdr:rowOff>114300</xdr:rowOff>
    </xdr:to>
    <xdr:sp macro="" textlink="">
      <xdr:nvSpPr>
        <xdr:cNvPr id="16" name="Oval 15">
          <a:extLst>
            <a:ext uri="{FF2B5EF4-FFF2-40B4-BE49-F238E27FC236}">
              <a16:creationId xmlns:a16="http://schemas.microsoft.com/office/drawing/2014/main" id="{095DD569-A6F9-40CC-AF55-54D8E8A9EA96}"/>
            </a:ext>
          </a:extLst>
        </xdr:cNvPr>
        <xdr:cNvSpPr/>
      </xdr:nvSpPr>
      <xdr:spPr>
        <a:xfrm>
          <a:off x="2686050" y="3181350"/>
          <a:ext cx="1238250" cy="333375"/>
        </a:xfrm>
        <a:prstGeom prst="ellipse">
          <a:avLst/>
        </a:prstGeom>
        <a:noFill/>
        <a:ln w="3175">
          <a:solidFill>
            <a:srgbClr val="566C1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7.xml><?xml version="1.0" encoding="utf-8"?>
<c:userShapes xmlns:c="http://schemas.openxmlformats.org/drawingml/2006/chart">
  <cdr:relSizeAnchor xmlns:cdr="http://schemas.openxmlformats.org/drawingml/2006/chartDrawing">
    <cdr:from>
      <cdr:x>0.07718</cdr:x>
      <cdr:y>0.0647</cdr:y>
    </cdr:from>
    <cdr:to>
      <cdr:x>0.34057</cdr:x>
      <cdr:y>0.12882</cdr:y>
    </cdr:to>
    <cdr:sp macro="" textlink="">
      <cdr:nvSpPr>
        <cdr:cNvPr id="2" name="TextBox 1">
          <a:extLst xmlns:a="http://schemas.openxmlformats.org/drawingml/2006/main">
            <a:ext uri="{FF2B5EF4-FFF2-40B4-BE49-F238E27FC236}">
              <a16:creationId xmlns:a16="http://schemas.microsoft.com/office/drawing/2014/main" id="{AF3C5A3E-5C1C-4CBE-A127-DEFD80FA8DEF}"/>
            </a:ext>
          </a:extLst>
        </cdr:cNvPr>
        <cdr:cNvSpPr txBox="1"/>
      </cdr:nvSpPr>
      <cdr:spPr>
        <a:xfrm xmlns:a="http://schemas.openxmlformats.org/drawingml/2006/main">
          <a:off x="410937" y="241877"/>
          <a:ext cx="1402414" cy="23971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1000" b="1">
              <a:solidFill>
                <a:srgbClr val="566C11"/>
              </a:solidFill>
              <a:latin typeface="Century Gothic" panose="020B0502020202020204" pitchFamily="34" charset="0"/>
            </a:rPr>
            <a:t>Petroleum</a:t>
          </a:r>
          <a:r>
            <a:rPr lang="en-GB" sz="1000" b="1" baseline="0">
              <a:solidFill>
                <a:srgbClr val="566C11"/>
              </a:solidFill>
              <a:latin typeface="Century Gothic" panose="020B0502020202020204" pitchFamily="34" charset="0"/>
            </a:rPr>
            <a:t> Products</a:t>
          </a:r>
          <a:endParaRPr lang="en-GB" sz="1000" b="1">
            <a:solidFill>
              <a:srgbClr val="566C11"/>
            </a:solidFill>
            <a:latin typeface="Century Gothic" panose="020B0502020202020204" pitchFamily="34" charset="0"/>
          </a:endParaRPr>
        </a:p>
      </cdr:txBody>
    </cdr:sp>
  </cdr:relSizeAnchor>
  <cdr:relSizeAnchor xmlns:cdr="http://schemas.openxmlformats.org/drawingml/2006/chartDrawing">
    <cdr:from>
      <cdr:x>0.30942</cdr:x>
      <cdr:y>0.05475</cdr:y>
    </cdr:from>
    <cdr:to>
      <cdr:x>0.57281</cdr:x>
      <cdr:y>0.11887</cdr:y>
    </cdr:to>
    <cdr:sp macro="" textlink="">
      <cdr:nvSpPr>
        <cdr:cNvPr id="3" name="TextBox 1">
          <a:extLst xmlns:a="http://schemas.openxmlformats.org/drawingml/2006/main">
            <a:ext uri="{FF2B5EF4-FFF2-40B4-BE49-F238E27FC236}">
              <a16:creationId xmlns:a16="http://schemas.microsoft.com/office/drawing/2014/main" id="{099AD8D8-1817-404E-9A01-B4FCF47F68ED}"/>
            </a:ext>
          </a:extLst>
        </cdr:cNvPr>
        <cdr:cNvSpPr txBox="1"/>
      </cdr:nvSpPr>
      <cdr:spPr>
        <a:xfrm xmlns:a="http://schemas.openxmlformats.org/drawingml/2006/main">
          <a:off x="1647499" y="204682"/>
          <a:ext cx="1402414" cy="2397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000" b="1">
              <a:solidFill>
                <a:srgbClr val="566C11"/>
              </a:solidFill>
              <a:latin typeface="Century Gothic" panose="020B0502020202020204" pitchFamily="34" charset="0"/>
            </a:rPr>
            <a:t>Combustion</a:t>
          </a:r>
          <a:r>
            <a:rPr lang="en-GB" sz="1000" b="1" baseline="0">
              <a:solidFill>
                <a:srgbClr val="566C11"/>
              </a:solidFill>
              <a:latin typeface="Century Gothic" panose="020B0502020202020204" pitchFamily="34" charset="0"/>
            </a:rPr>
            <a:t> Products</a:t>
          </a:r>
          <a:endParaRPr lang="en-GB" sz="1000" b="1">
            <a:solidFill>
              <a:srgbClr val="566C11"/>
            </a:solidFill>
            <a:latin typeface="Century Gothic" panose="020B0502020202020204" pitchFamily="34" charset="0"/>
          </a:endParaRPr>
        </a:p>
      </cdr:txBody>
    </cdr:sp>
  </cdr:relSizeAnchor>
  <cdr:relSizeAnchor xmlns:cdr="http://schemas.openxmlformats.org/drawingml/2006/chartDrawing">
    <cdr:from>
      <cdr:x>0.65632</cdr:x>
      <cdr:y>0.07686</cdr:y>
    </cdr:from>
    <cdr:to>
      <cdr:x>0.91972</cdr:x>
      <cdr:y>0.14098</cdr:y>
    </cdr:to>
    <cdr:sp macro="" textlink="">
      <cdr:nvSpPr>
        <cdr:cNvPr id="4" name="TextBox 1">
          <a:extLst xmlns:a="http://schemas.openxmlformats.org/drawingml/2006/main">
            <a:ext uri="{FF2B5EF4-FFF2-40B4-BE49-F238E27FC236}">
              <a16:creationId xmlns:a16="http://schemas.microsoft.com/office/drawing/2014/main" id="{CDD13E08-5D95-4DEC-9BA0-D7D0A9107C7A}"/>
            </a:ext>
          </a:extLst>
        </cdr:cNvPr>
        <cdr:cNvSpPr txBox="1"/>
      </cdr:nvSpPr>
      <cdr:spPr>
        <a:xfrm xmlns:a="http://schemas.openxmlformats.org/drawingml/2006/main">
          <a:off x="3494548" y="287350"/>
          <a:ext cx="1402467" cy="2397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000" b="1">
              <a:solidFill>
                <a:srgbClr val="566C11"/>
              </a:solidFill>
              <a:latin typeface="Century Gothic" panose="020B0502020202020204" pitchFamily="34" charset="0"/>
            </a:rPr>
            <a:t>Coal Derived</a:t>
          </a:r>
        </a:p>
      </cdr:txBody>
    </cdr:sp>
  </cdr:relSizeAnchor>
  <cdr:relSizeAnchor xmlns:cdr="http://schemas.openxmlformats.org/drawingml/2006/chartDrawing">
    <cdr:from>
      <cdr:x>0.35695</cdr:x>
      <cdr:y>0.12454</cdr:y>
    </cdr:from>
    <cdr:to>
      <cdr:x>0.35695</cdr:x>
      <cdr:y>0.92355</cdr:y>
    </cdr:to>
    <cdr:cxnSp macro="">
      <cdr:nvCxnSpPr>
        <cdr:cNvPr id="6" name="Straight Connector 5">
          <a:extLst xmlns:a="http://schemas.openxmlformats.org/drawingml/2006/main">
            <a:ext uri="{FF2B5EF4-FFF2-40B4-BE49-F238E27FC236}">
              <a16:creationId xmlns:a16="http://schemas.microsoft.com/office/drawing/2014/main" id="{175239A8-D391-429F-82C4-68DBF333F650}"/>
            </a:ext>
          </a:extLst>
        </cdr:cNvPr>
        <cdr:cNvCxnSpPr/>
      </cdr:nvCxnSpPr>
      <cdr:spPr>
        <a:xfrm xmlns:a="http://schemas.openxmlformats.org/drawingml/2006/main" flipV="1">
          <a:off x="1871664" y="481014"/>
          <a:ext cx="0" cy="3086100"/>
        </a:xfrm>
        <a:prstGeom xmlns:a="http://schemas.openxmlformats.org/drawingml/2006/main" prst="line">
          <a:avLst/>
        </a:prstGeom>
        <a:ln xmlns:a="http://schemas.openxmlformats.org/drawingml/2006/main" w="19050">
          <a:solidFill>
            <a:srgbClr val="566C1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0.51741</cdr:x>
      <cdr:y>0.12289</cdr:y>
    </cdr:from>
    <cdr:to>
      <cdr:x>0.51741</cdr:x>
      <cdr:y>0.92191</cdr:y>
    </cdr:to>
    <cdr:cxnSp macro="">
      <cdr:nvCxnSpPr>
        <cdr:cNvPr id="7" name="Straight Connector 6">
          <a:extLst xmlns:a="http://schemas.openxmlformats.org/drawingml/2006/main">
            <a:ext uri="{FF2B5EF4-FFF2-40B4-BE49-F238E27FC236}">
              <a16:creationId xmlns:a16="http://schemas.microsoft.com/office/drawing/2014/main" id="{E2FD8A30-9918-4003-8A69-DD4FFBA39220}"/>
            </a:ext>
          </a:extLst>
        </cdr:cNvPr>
        <cdr:cNvCxnSpPr/>
      </cdr:nvCxnSpPr>
      <cdr:spPr>
        <a:xfrm xmlns:a="http://schemas.openxmlformats.org/drawingml/2006/main" flipV="1">
          <a:off x="2713039" y="474664"/>
          <a:ext cx="0" cy="3086100"/>
        </a:xfrm>
        <a:prstGeom xmlns:a="http://schemas.openxmlformats.org/drawingml/2006/main" prst="line">
          <a:avLst/>
        </a:prstGeom>
        <a:ln xmlns:a="http://schemas.openxmlformats.org/drawingml/2006/main" w="19050">
          <a:solidFill>
            <a:srgbClr val="566C1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0.6818</cdr:x>
      <cdr:y>0.29429</cdr:y>
    </cdr:from>
    <cdr:to>
      <cdr:x>0.80018</cdr:x>
      <cdr:y>0.35882</cdr:y>
    </cdr:to>
    <cdr:sp macro="" textlink="">
      <cdr:nvSpPr>
        <cdr:cNvPr id="8" name="TextBox 1">
          <a:extLst xmlns:a="http://schemas.openxmlformats.org/drawingml/2006/main">
            <a:ext uri="{FF2B5EF4-FFF2-40B4-BE49-F238E27FC236}">
              <a16:creationId xmlns:a16="http://schemas.microsoft.com/office/drawing/2014/main" id="{082A3862-4B86-4F79-BC52-DD7383BD6168}"/>
            </a:ext>
          </a:extLst>
        </cdr:cNvPr>
        <cdr:cNvSpPr txBox="1"/>
      </cdr:nvSpPr>
      <cdr:spPr>
        <a:xfrm xmlns:a="http://schemas.openxmlformats.org/drawingml/2006/main">
          <a:off x="3575050" y="1136649"/>
          <a:ext cx="620714" cy="2492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800" b="0">
              <a:solidFill>
                <a:srgbClr val="566C11"/>
              </a:solidFill>
              <a:latin typeface="Century Gothic" panose="020B0502020202020204" pitchFamily="34" charset="0"/>
            </a:rPr>
            <a:t>Coal</a:t>
          </a:r>
        </a:p>
      </cdr:txBody>
    </cdr:sp>
  </cdr:relSizeAnchor>
  <cdr:relSizeAnchor xmlns:cdr="http://schemas.openxmlformats.org/drawingml/2006/chartDrawing">
    <cdr:from>
      <cdr:x>0.60727</cdr:x>
      <cdr:y>0.49453</cdr:y>
    </cdr:from>
    <cdr:to>
      <cdr:x>0.74563</cdr:x>
      <cdr:y>0.55906</cdr:y>
    </cdr:to>
    <cdr:sp macro="" textlink="">
      <cdr:nvSpPr>
        <cdr:cNvPr id="9" name="TextBox 1">
          <a:extLst xmlns:a="http://schemas.openxmlformats.org/drawingml/2006/main">
            <a:ext uri="{FF2B5EF4-FFF2-40B4-BE49-F238E27FC236}">
              <a16:creationId xmlns:a16="http://schemas.microsoft.com/office/drawing/2014/main" id="{7765D6C3-AF61-4D9F-ABEA-331428E4F5D2}"/>
            </a:ext>
          </a:extLst>
        </cdr:cNvPr>
        <cdr:cNvSpPr txBox="1"/>
      </cdr:nvSpPr>
      <cdr:spPr>
        <a:xfrm xmlns:a="http://schemas.openxmlformats.org/drawingml/2006/main">
          <a:off x="3233382" y="1848819"/>
          <a:ext cx="736695" cy="241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800" b="0">
              <a:solidFill>
                <a:srgbClr val="566C11"/>
              </a:solidFill>
              <a:latin typeface="Century Gothic" panose="020B0502020202020204" pitchFamily="34" charset="0"/>
            </a:rPr>
            <a:t>Coal Ash</a:t>
          </a:r>
        </a:p>
      </cdr:txBody>
    </cdr:sp>
  </cdr:relSizeAnchor>
  <cdr:relSizeAnchor xmlns:cdr="http://schemas.openxmlformats.org/drawingml/2006/chartDrawing">
    <cdr:from>
      <cdr:x>0.54011</cdr:x>
      <cdr:y>0.63461</cdr:y>
    </cdr:from>
    <cdr:to>
      <cdr:x>0.67847</cdr:x>
      <cdr:y>0.69914</cdr:y>
    </cdr:to>
    <cdr:sp macro="" textlink="">
      <cdr:nvSpPr>
        <cdr:cNvPr id="10" name="TextBox 1">
          <a:extLst xmlns:a="http://schemas.openxmlformats.org/drawingml/2006/main">
            <a:ext uri="{FF2B5EF4-FFF2-40B4-BE49-F238E27FC236}">
              <a16:creationId xmlns:a16="http://schemas.microsoft.com/office/drawing/2014/main" id="{9A06412B-6E90-4D85-BFA0-DB5F2113A415}"/>
            </a:ext>
          </a:extLst>
        </cdr:cNvPr>
        <cdr:cNvSpPr txBox="1"/>
      </cdr:nvSpPr>
      <cdr:spPr>
        <a:xfrm xmlns:a="http://schemas.openxmlformats.org/drawingml/2006/main">
          <a:off x="2832100" y="2451100"/>
          <a:ext cx="725489" cy="2492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800" b="0">
              <a:solidFill>
                <a:srgbClr val="566C11"/>
              </a:solidFill>
              <a:latin typeface="Century Gothic" panose="020B0502020202020204" pitchFamily="34" charset="0"/>
            </a:rPr>
            <a:t>Tarmac</a:t>
          </a:r>
        </a:p>
      </cdr:txBody>
    </cdr:sp>
  </cdr:relSizeAnchor>
  <cdr:relSizeAnchor xmlns:cdr="http://schemas.openxmlformats.org/drawingml/2006/chartDrawing">
    <cdr:from>
      <cdr:x>0.06782</cdr:x>
      <cdr:y>0.79737</cdr:y>
    </cdr:from>
    <cdr:to>
      <cdr:x>0.20618</cdr:x>
      <cdr:y>0.8619</cdr:y>
    </cdr:to>
    <cdr:sp macro="" textlink="">
      <cdr:nvSpPr>
        <cdr:cNvPr id="11" name="TextBox 1">
          <a:extLst xmlns:a="http://schemas.openxmlformats.org/drawingml/2006/main">
            <a:ext uri="{FF2B5EF4-FFF2-40B4-BE49-F238E27FC236}">
              <a16:creationId xmlns:a16="http://schemas.microsoft.com/office/drawing/2014/main" id="{6C22BB2F-19F0-4D57-9E55-4DA3254E6547}"/>
            </a:ext>
          </a:extLst>
        </cdr:cNvPr>
        <cdr:cNvSpPr txBox="1"/>
      </cdr:nvSpPr>
      <cdr:spPr>
        <a:xfrm xmlns:a="http://schemas.openxmlformats.org/drawingml/2006/main">
          <a:off x="355600" y="3079750"/>
          <a:ext cx="725489" cy="2492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800" b="0">
              <a:solidFill>
                <a:srgbClr val="566C11"/>
              </a:solidFill>
              <a:latin typeface="Century Gothic" panose="020B0502020202020204" pitchFamily="34" charset="0"/>
            </a:rPr>
            <a:t>Jet</a:t>
          </a:r>
          <a:r>
            <a:rPr lang="en-GB" sz="800" b="0" baseline="0">
              <a:solidFill>
                <a:srgbClr val="566C11"/>
              </a:solidFill>
              <a:latin typeface="Century Gothic" panose="020B0502020202020204" pitchFamily="34" charset="0"/>
            </a:rPr>
            <a:t> Fuel</a:t>
          </a:r>
          <a:endParaRPr lang="en-GB" sz="800" b="0">
            <a:solidFill>
              <a:srgbClr val="566C11"/>
            </a:solidFill>
            <a:latin typeface="Century Gothic" panose="020B0502020202020204" pitchFamily="34" charset="0"/>
          </a:endParaRPr>
        </a:p>
      </cdr:txBody>
    </cdr:sp>
  </cdr:relSizeAnchor>
  <cdr:relSizeAnchor xmlns:cdr="http://schemas.openxmlformats.org/drawingml/2006/chartDrawing">
    <cdr:from>
      <cdr:x>0.06267</cdr:x>
      <cdr:y>0.85697</cdr:y>
    </cdr:from>
    <cdr:to>
      <cdr:x>0.96912</cdr:x>
      <cdr:y>0.8619</cdr:y>
    </cdr:to>
    <cdr:cxnSp macro="">
      <cdr:nvCxnSpPr>
        <cdr:cNvPr id="12" name="Straight Connector 11">
          <a:extLst xmlns:a="http://schemas.openxmlformats.org/drawingml/2006/main">
            <a:ext uri="{FF2B5EF4-FFF2-40B4-BE49-F238E27FC236}">
              <a16:creationId xmlns:a16="http://schemas.microsoft.com/office/drawing/2014/main" id="{9129F562-DC31-48F2-A115-FC2DED1DB511}"/>
            </a:ext>
          </a:extLst>
        </cdr:cNvPr>
        <cdr:cNvCxnSpPr/>
      </cdr:nvCxnSpPr>
      <cdr:spPr>
        <a:xfrm xmlns:a="http://schemas.openxmlformats.org/drawingml/2006/main">
          <a:off x="328614" y="3309939"/>
          <a:ext cx="4752975" cy="19050"/>
        </a:xfrm>
        <a:prstGeom xmlns:a="http://schemas.openxmlformats.org/drawingml/2006/main" prst="line">
          <a:avLst/>
        </a:prstGeom>
        <a:ln xmlns:a="http://schemas.openxmlformats.org/drawingml/2006/main" w="19050">
          <a:solidFill>
            <a:srgbClr val="566C1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0.04602</cdr:x>
      <cdr:y>0.86683</cdr:y>
    </cdr:from>
    <cdr:to>
      <cdr:x>0.18438</cdr:x>
      <cdr:y>0.92109</cdr:y>
    </cdr:to>
    <cdr:sp macro="" textlink="">
      <cdr:nvSpPr>
        <cdr:cNvPr id="17" name="TextBox 1">
          <a:extLst xmlns:a="http://schemas.openxmlformats.org/drawingml/2006/main">
            <a:ext uri="{FF2B5EF4-FFF2-40B4-BE49-F238E27FC236}">
              <a16:creationId xmlns:a16="http://schemas.microsoft.com/office/drawing/2014/main" id="{069678AC-CFB4-4BE2-BB2A-92774EFEBB1F}"/>
            </a:ext>
          </a:extLst>
        </cdr:cNvPr>
        <cdr:cNvSpPr txBox="1"/>
      </cdr:nvSpPr>
      <cdr:spPr>
        <a:xfrm xmlns:a="http://schemas.openxmlformats.org/drawingml/2006/main">
          <a:off x="241300" y="3348039"/>
          <a:ext cx="725489"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800" b="0">
              <a:solidFill>
                <a:srgbClr val="566C11"/>
              </a:solidFill>
              <a:latin typeface="Century Gothic" panose="020B0502020202020204" pitchFamily="34" charset="0"/>
            </a:rPr>
            <a:t>Kerosene</a:t>
          </a:r>
        </a:p>
      </cdr:txBody>
    </cdr:sp>
  </cdr:relSizeAnchor>
  <cdr:relSizeAnchor xmlns:cdr="http://schemas.openxmlformats.org/drawingml/2006/chartDrawing">
    <cdr:from>
      <cdr:x>0.06418</cdr:x>
      <cdr:y>0.72585</cdr:y>
    </cdr:from>
    <cdr:to>
      <cdr:x>0.967</cdr:x>
      <cdr:y>0.72832</cdr:y>
    </cdr:to>
    <cdr:cxnSp macro="">
      <cdr:nvCxnSpPr>
        <cdr:cNvPr id="18" name="Straight Connector 17">
          <a:extLst xmlns:a="http://schemas.openxmlformats.org/drawingml/2006/main">
            <a:ext uri="{FF2B5EF4-FFF2-40B4-BE49-F238E27FC236}">
              <a16:creationId xmlns:a16="http://schemas.microsoft.com/office/drawing/2014/main" id="{2176DE97-9272-4AEE-84B0-2BBB28437FB5}"/>
            </a:ext>
          </a:extLst>
        </cdr:cNvPr>
        <cdr:cNvCxnSpPr/>
      </cdr:nvCxnSpPr>
      <cdr:spPr>
        <a:xfrm xmlns:a="http://schemas.openxmlformats.org/drawingml/2006/main">
          <a:off x="336550" y="2803525"/>
          <a:ext cx="4733925" cy="9525"/>
        </a:xfrm>
        <a:prstGeom xmlns:a="http://schemas.openxmlformats.org/drawingml/2006/main" prst="line">
          <a:avLst/>
        </a:prstGeom>
        <a:ln xmlns:a="http://schemas.openxmlformats.org/drawingml/2006/main" w="19050">
          <a:solidFill>
            <a:srgbClr val="566C1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0.06994</cdr:x>
      <cdr:y>0.71599</cdr:y>
    </cdr:from>
    <cdr:to>
      <cdr:x>0.29337</cdr:x>
      <cdr:y>0.78052</cdr:y>
    </cdr:to>
    <cdr:sp macro="" textlink="">
      <cdr:nvSpPr>
        <cdr:cNvPr id="20" name="TextBox 1">
          <a:extLst xmlns:a="http://schemas.openxmlformats.org/drawingml/2006/main">
            <a:ext uri="{FF2B5EF4-FFF2-40B4-BE49-F238E27FC236}">
              <a16:creationId xmlns:a16="http://schemas.microsoft.com/office/drawing/2014/main" id="{843842F5-CC22-423A-9852-FC8061FC7A2C}"/>
            </a:ext>
          </a:extLst>
        </cdr:cNvPr>
        <cdr:cNvSpPr txBox="1"/>
      </cdr:nvSpPr>
      <cdr:spPr>
        <a:xfrm xmlns:a="http://schemas.openxmlformats.org/drawingml/2006/main">
          <a:off x="366715" y="2765425"/>
          <a:ext cx="1171574" cy="2492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800" b="0">
              <a:solidFill>
                <a:srgbClr val="566C11"/>
              </a:solidFill>
              <a:latin typeface="Century Gothic" panose="020B0502020202020204" pitchFamily="34" charset="0"/>
            </a:rPr>
            <a:t>Commercial Low Sulphur Diesel</a:t>
          </a:r>
        </a:p>
      </cdr:txBody>
    </cdr:sp>
  </cdr:relSizeAnchor>
  <cdr:relSizeAnchor xmlns:cdr="http://schemas.openxmlformats.org/drawingml/2006/chartDrawing">
    <cdr:from>
      <cdr:x>0.12413</cdr:x>
      <cdr:y>0.57295</cdr:y>
    </cdr:from>
    <cdr:to>
      <cdr:x>0.28429</cdr:x>
      <cdr:y>0.63748</cdr:y>
    </cdr:to>
    <cdr:sp macro="" textlink="">
      <cdr:nvSpPr>
        <cdr:cNvPr id="21" name="TextBox 1">
          <a:extLst xmlns:a="http://schemas.openxmlformats.org/drawingml/2006/main">
            <a:ext uri="{FF2B5EF4-FFF2-40B4-BE49-F238E27FC236}">
              <a16:creationId xmlns:a16="http://schemas.microsoft.com/office/drawing/2014/main" id="{4A5EE148-0B86-42E4-AAC0-E04325776E04}"/>
            </a:ext>
          </a:extLst>
        </cdr:cNvPr>
        <cdr:cNvSpPr txBox="1"/>
      </cdr:nvSpPr>
      <cdr:spPr>
        <a:xfrm xmlns:a="http://schemas.openxmlformats.org/drawingml/2006/main">
          <a:off x="650875" y="2212975"/>
          <a:ext cx="839789" cy="2492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800" b="0">
              <a:solidFill>
                <a:srgbClr val="566C11"/>
              </a:solidFill>
              <a:latin typeface="Century Gothic" panose="020B0502020202020204" pitchFamily="34" charset="0"/>
            </a:rPr>
            <a:t>Heating</a:t>
          </a:r>
          <a:r>
            <a:rPr lang="en-GB" sz="800" b="0" baseline="0">
              <a:solidFill>
                <a:srgbClr val="566C11"/>
              </a:solidFill>
              <a:latin typeface="Century Gothic" panose="020B0502020202020204" pitchFamily="34" charset="0"/>
            </a:rPr>
            <a:t> Oil / Gas Oil</a:t>
          </a:r>
          <a:endParaRPr lang="en-GB" sz="800" b="0">
            <a:solidFill>
              <a:srgbClr val="566C11"/>
            </a:solidFill>
            <a:latin typeface="Century Gothic" panose="020B0502020202020204" pitchFamily="34" charset="0"/>
          </a:endParaRPr>
        </a:p>
      </cdr:txBody>
    </cdr:sp>
  </cdr:relSizeAnchor>
  <cdr:relSizeAnchor xmlns:cdr="http://schemas.openxmlformats.org/drawingml/2006/chartDrawing">
    <cdr:from>
      <cdr:x>0.13321</cdr:x>
      <cdr:y>0.43239</cdr:y>
    </cdr:from>
    <cdr:to>
      <cdr:x>0.27157</cdr:x>
      <cdr:y>0.49692</cdr:y>
    </cdr:to>
    <cdr:sp macro="" textlink="">
      <cdr:nvSpPr>
        <cdr:cNvPr id="22" name="TextBox 1">
          <a:extLst xmlns:a="http://schemas.openxmlformats.org/drawingml/2006/main">
            <a:ext uri="{FF2B5EF4-FFF2-40B4-BE49-F238E27FC236}">
              <a16:creationId xmlns:a16="http://schemas.microsoft.com/office/drawing/2014/main" id="{588B822A-2051-4F84-BC3E-B3D82398639F}"/>
            </a:ext>
          </a:extLst>
        </cdr:cNvPr>
        <cdr:cNvSpPr txBox="1"/>
      </cdr:nvSpPr>
      <cdr:spPr>
        <a:xfrm xmlns:a="http://schemas.openxmlformats.org/drawingml/2006/main">
          <a:off x="698500" y="1670050"/>
          <a:ext cx="725489" cy="2492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800" b="0">
              <a:solidFill>
                <a:srgbClr val="566C11"/>
              </a:solidFill>
              <a:latin typeface="Century Gothic" panose="020B0502020202020204" pitchFamily="34" charset="0"/>
            </a:rPr>
            <a:t>Engine</a:t>
          </a:r>
          <a:r>
            <a:rPr lang="en-GB" sz="800" b="0" baseline="0">
              <a:solidFill>
                <a:srgbClr val="566C11"/>
              </a:solidFill>
              <a:latin typeface="Century Gothic" panose="020B0502020202020204" pitchFamily="34" charset="0"/>
            </a:rPr>
            <a:t> Oil</a:t>
          </a:r>
          <a:endParaRPr lang="en-GB" sz="800" b="0">
            <a:solidFill>
              <a:srgbClr val="566C11"/>
            </a:solidFill>
            <a:latin typeface="Century Gothic" panose="020B0502020202020204" pitchFamily="34" charset="0"/>
          </a:endParaRPr>
        </a:p>
      </cdr:txBody>
    </cdr:sp>
  </cdr:relSizeAnchor>
  <cdr:relSizeAnchor xmlns:cdr="http://schemas.openxmlformats.org/drawingml/2006/chartDrawing">
    <cdr:from>
      <cdr:x>0.21344</cdr:x>
      <cdr:y>0.2203</cdr:y>
    </cdr:from>
    <cdr:to>
      <cdr:x>0.36421</cdr:x>
      <cdr:y>0.28483</cdr:y>
    </cdr:to>
    <cdr:sp macro="" textlink="">
      <cdr:nvSpPr>
        <cdr:cNvPr id="23" name="TextBox 1">
          <a:extLst xmlns:a="http://schemas.openxmlformats.org/drawingml/2006/main">
            <a:ext uri="{FF2B5EF4-FFF2-40B4-BE49-F238E27FC236}">
              <a16:creationId xmlns:a16="http://schemas.microsoft.com/office/drawing/2014/main" id="{DBBE04EF-A445-4667-8B83-801E93E521C0}"/>
            </a:ext>
          </a:extLst>
        </cdr:cNvPr>
        <cdr:cNvSpPr txBox="1"/>
      </cdr:nvSpPr>
      <cdr:spPr>
        <a:xfrm xmlns:a="http://schemas.openxmlformats.org/drawingml/2006/main">
          <a:off x="1119189" y="850900"/>
          <a:ext cx="790575" cy="2492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800" b="0">
              <a:solidFill>
                <a:srgbClr val="566C11"/>
              </a:solidFill>
              <a:latin typeface="Century Gothic" panose="020B0502020202020204" pitchFamily="34" charset="0"/>
            </a:rPr>
            <a:t>Used</a:t>
          </a:r>
          <a:r>
            <a:rPr lang="en-GB" sz="800" b="0" baseline="0">
              <a:solidFill>
                <a:srgbClr val="566C11"/>
              </a:solidFill>
              <a:latin typeface="Century Gothic" panose="020B0502020202020204" pitchFamily="34" charset="0"/>
            </a:rPr>
            <a:t> Engine Oil</a:t>
          </a:r>
          <a:endParaRPr lang="en-GB" sz="800" b="0">
            <a:solidFill>
              <a:srgbClr val="566C11"/>
            </a:solidFill>
            <a:latin typeface="Century Gothic" panose="020B0502020202020204" pitchFamily="34" charset="0"/>
          </a:endParaRPr>
        </a:p>
      </cdr:txBody>
    </cdr:sp>
  </cdr:relSizeAnchor>
  <cdr:relSizeAnchor xmlns:cdr="http://schemas.openxmlformats.org/drawingml/2006/chartDrawing">
    <cdr:from>
      <cdr:x>0.45837</cdr:x>
      <cdr:y>0.19318</cdr:y>
    </cdr:from>
    <cdr:to>
      <cdr:x>0.60581</cdr:x>
      <cdr:y>0.25771</cdr:y>
    </cdr:to>
    <cdr:sp macro="" textlink="">
      <cdr:nvSpPr>
        <cdr:cNvPr id="24" name="TextBox 1">
          <a:extLst xmlns:a="http://schemas.openxmlformats.org/drawingml/2006/main">
            <a:ext uri="{FF2B5EF4-FFF2-40B4-BE49-F238E27FC236}">
              <a16:creationId xmlns:a16="http://schemas.microsoft.com/office/drawing/2014/main" id="{68D227DC-F63D-40BF-87E7-CAE988543764}"/>
            </a:ext>
          </a:extLst>
        </cdr:cNvPr>
        <cdr:cNvSpPr txBox="1"/>
      </cdr:nvSpPr>
      <cdr:spPr>
        <a:xfrm xmlns:a="http://schemas.openxmlformats.org/drawingml/2006/main">
          <a:off x="2403475" y="746125"/>
          <a:ext cx="773114" cy="2492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800" b="0">
              <a:solidFill>
                <a:srgbClr val="566C11"/>
              </a:solidFill>
              <a:latin typeface="Century Gothic" panose="020B0502020202020204" pitchFamily="34" charset="0"/>
            </a:rPr>
            <a:t>Coal</a:t>
          </a:r>
          <a:r>
            <a:rPr lang="en-GB" sz="800" b="0" baseline="0">
              <a:solidFill>
                <a:srgbClr val="566C11"/>
              </a:solidFill>
              <a:latin typeface="Century Gothic" panose="020B0502020202020204" pitchFamily="34" charset="0"/>
            </a:rPr>
            <a:t> Tar Creosote</a:t>
          </a:r>
          <a:endParaRPr lang="en-GB" sz="800" b="0">
            <a:solidFill>
              <a:srgbClr val="566C11"/>
            </a:solidFill>
            <a:latin typeface="Century Gothic" panose="020B0502020202020204" pitchFamily="34" charset="0"/>
          </a:endParaRPr>
        </a:p>
      </cdr:txBody>
    </cdr:sp>
  </cdr:relSizeAnchor>
  <cdr:relSizeAnchor xmlns:cdr="http://schemas.openxmlformats.org/drawingml/2006/chartDrawing">
    <cdr:from>
      <cdr:x>0.37481</cdr:x>
      <cdr:y>0.3954</cdr:y>
    </cdr:from>
    <cdr:to>
      <cdr:x>0.51317</cdr:x>
      <cdr:y>0.45993</cdr:y>
    </cdr:to>
    <cdr:sp macro="" textlink="">
      <cdr:nvSpPr>
        <cdr:cNvPr id="25" name="TextBox 1">
          <a:extLst xmlns:a="http://schemas.openxmlformats.org/drawingml/2006/main">
            <a:ext uri="{FF2B5EF4-FFF2-40B4-BE49-F238E27FC236}">
              <a16:creationId xmlns:a16="http://schemas.microsoft.com/office/drawing/2014/main" id="{EEC131BC-4148-4263-8E04-B1DA286D71BC}"/>
            </a:ext>
          </a:extLst>
        </cdr:cNvPr>
        <cdr:cNvSpPr txBox="1"/>
      </cdr:nvSpPr>
      <cdr:spPr>
        <a:xfrm xmlns:a="http://schemas.openxmlformats.org/drawingml/2006/main">
          <a:off x="1965325" y="1527175"/>
          <a:ext cx="725489" cy="2492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800" b="0">
              <a:solidFill>
                <a:srgbClr val="566C11"/>
              </a:solidFill>
              <a:latin typeface="Century Gothic" panose="020B0502020202020204" pitchFamily="34" charset="0"/>
            </a:rPr>
            <a:t>Tyre Oil</a:t>
          </a:r>
        </a:p>
      </cdr:txBody>
    </cdr:sp>
  </cdr:relSizeAnchor>
  <cdr:relSizeAnchor xmlns:cdr="http://schemas.openxmlformats.org/drawingml/2006/chartDrawing">
    <cdr:from>
      <cdr:x>0.37663</cdr:x>
      <cdr:y>0.54583</cdr:y>
    </cdr:from>
    <cdr:to>
      <cdr:x>0.51499</cdr:x>
      <cdr:y>0.61036</cdr:y>
    </cdr:to>
    <cdr:sp macro="" textlink="">
      <cdr:nvSpPr>
        <cdr:cNvPr id="26" name="TextBox 1">
          <a:extLst xmlns:a="http://schemas.openxmlformats.org/drawingml/2006/main">
            <a:ext uri="{FF2B5EF4-FFF2-40B4-BE49-F238E27FC236}">
              <a16:creationId xmlns:a16="http://schemas.microsoft.com/office/drawing/2014/main" id="{67BEB32D-23EF-4E19-86CF-D04FB6291BDB}"/>
            </a:ext>
          </a:extLst>
        </cdr:cNvPr>
        <cdr:cNvSpPr txBox="1"/>
      </cdr:nvSpPr>
      <cdr:spPr>
        <a:xfrm xmlns:a="http://schemas.openxmlformats.org/drawingml/2006/main">
          <a:off x="1974850" y="2108200"/>
          <a:ext cx="725489" cy="2492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800" b="0">
              <a:solidFill>
                <a:srgbClr val="566C11"/>
              </a:solidFill>
              <a:latin typeface="Century Gothic" panose="020B0502020202020204" pitchFamily="34" charset="0"/>
            </a:rPr>
            <a:t>Petroleum Derived Soil</a:t>
          </a:r>
        </a:p>
      </cdr:txBody>
    </cdr:sp>
  </cdr:relSizeAnchor>
  <cdr:relSizeAnchor xmlns:cdr="http://schemas.openxmlformats.org/drawingml/2006/chartDrawing">
    <cdr:from>
      <cdr:x>0.3294</cdr:x>
      <cdr:y>0.66913</cdr:y>
    </cdr:from>
    <cdr:to>
      <cdr:x>0.46776</cdr:x>
      <cdr:y>0.73366</cdr:y>
    </cdr:to>
    <cdr:sp macro="" textlink="">
      <cdr:nvSpPr>
        <cdr:cNvPr id="27" name="TextBox 1">
          <a:extLst xmlns:a="http://schemas.openxmlformats.org/drawingml/2006/main">
            <a:ext uri="{FF2B5EF4-FFF2-40B4-BE49-F238E27FC236}">
              <a16:creationId xmlns:a16="http://schemas.microsoft.com/office/drawing/2014/main" id="{03BD982B-48E5-4058-877B-A6A4BDBE21A4}"/>
            </a:ext>
          </a:extLst>
        </cdr:cNvPr>
        <cdr:cNvSpPr txBox="1"/>
      </cdr:nvSpPr>
      <cdr:spPr>
        <a:xfrm xmlns:a="http://schemas.openxmlformats.org/drawingml/2006/main">
          <a:off x="1727200" y="2584450"/>
          <a:ext cx="725489" cy="2492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800" b="0">
              <a:solidFill>
                <a:srgbClr val="566C11"/>
              </a:solidFill>
              <a:latin typeface="Century Gothic" panose="020B0502020202020204" pitchFamily="34" charset="0"/>
            </a:rPr>
            <a:t>Asphalt</a:t>
          </a:r>
        </a:p>
      </cdr:txBody>
    </cdr:sp>
  </cdr:relSizeAnchor>
  <cdr:relSizeAnchor xmlns:cdr="http://schemas.openxmlformats.org/drawingml/2006/chartDrawing">
    <cdr:from>
      <cdr:x>0.52222</cdr:x>
      <cdr:y>0.85639</cdr:y>
    </cdr:from>
    <cdr:to>
      <cdr:x>0.68238</cdr:x>
      <cdr:y>0.92092</cdr:y>
    </cdr:to>
    <cdr:sp macro="" textlink="">
      <cdr:nvSpPr>
        <cdr:cNvPr id="28" name="TextBox 1">
          <a:extLst xmlns:a="http://schemas.openxmlformats.org/drawingml/2006/main">
            <a:ext uri="{FF2B5EF4-FFF2-40B4-BE49-F238E27FC236}">
              <a16:creationId xmlns:a16="http://schemas.microsoft.com/office/drawing/2014/main" id="{10B586D4-25F8-476D-BB44-06938DEEAA9D}"/>
            </a:ext>
          </a:extLst>
        </cdr:cNvPr>
        <cdr:cNvSpPr txBox="1"/>
      </cdr:nvSpPr>
      <cdr:spPr>
        <a:xfrm xmlns:a="http://schemas.openxmlformats.org/drawingml/2006/main">
          <a:off x="2780552" y="3201686"/>
          <a:ext cx="852768" cy="2412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800" b="0">
              <a:solidFill>
                <a:srgbClr val="566C11"/>
              </a:solidFill>
              <a:latin typeface="Century Gothic" panose="020B0502020202020204" pitchFamily="34" charset="0"/>
            </a:rPr>
            <a:t>Plant Matter</a:t>
          </a:r>
        </a:p>
      </cdr:txBody>
    </cdr:sp>
  </cdr:relSizeAnchor>
  <cdr:relSizeAnchor xmlns:cdr="http://schemas.openxmlformats.org/drawingml/2006/chartDrawing">
    <cdr:from>
      <cdr:x>0.75083</cdr:x>
      <cdr:y>0.56556</cdr:y>
    </cdr:from>
    <cdr:to>
      <cdr:x>0.90917</cdr:x>
      <cdr:y>0.63009</cdr:y>
    </cdr:to>
    <cdr:sp macro="" textlink="">
      <cdr:nvSpPr>
        <cdr:cNvPr id="29" name="TextBox 1">
          <a:extLst xmlns:a="http://schemas.openxmlformats.org/drawingml/2006/main">
            <a:ext uri="{FF2B5EF4-FFF2-40B4-BE49-F238E27FC236}">
              <a16:creationId xmlns:a16="http://schemas.microsoft.com/office/drawing/2014/main" id="{E4D2711D-D9BE-45A4-A8DC-E9E2E9AECA78}"/>
            </a:ext>
          </a:extLst>
        </cdr:cNvPr>
        <cdr:cNvSpPr txBox="1"/>
      </cdr:nvSpPr>
      <cdr:spPr>
        <a:xfrm xmlns:a="http://schemas.openxmlformats.org/drawingml/2006/main">
          <a:off x="3937000" y="2184400"/>
          <a:ext cx="830264" cy="2492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800" b="0">
              <a:solidFill>
                <a:srgbClr val="566C11"/>
              </a:solidFill>
              <a:latin typeface="Century Gothic" panose="020B0502020202020204" pitchFamily="34" charset="0"/>
            </a:rPr>
            <a:t>Coal Derived Soil</a:t>
          </a:r>
        </a:p>
      </cdr:txBody>
    </cdr:sp>
  </cdr:relSizeAnchor>
  <cdr:relSizeAnchor xmlns:cdr="http://schemas.openxmlformats.org/drawingml/2006/chartDrawing">
    <cdr:from>
      <cdr:x>0.1295</cdr:x>
      <cdr:y>0.38841</cdr:y>
    </cdr:from>
    <cdr:to>
      <cdr:x>0.29511</cdr:x>
      <cdr:y>0.54624</cdr:y>
    </cdr:to>
    <cdr:sp macro="" textlink="">
      <cdr:nvSpPr>
        <cdr:cNvPr id="30" name="Oval 29">
          <a:extLst xmlns:a="http://schemas.openxmlformats.org/drawingml/2006/main">
            <a:ext uri="{FF2B5EF4-FFF2-40B4-BE49-F238E27FC236}">
              <a16:creationId xmlns:a16="http://schemas.microsoft.com/office/drawing/2014/main" id="{16E63299-2DC7-4D88-B10F-D71EF548FA25}"/>
            </a:ext>
          </a:extLst>
        </cdr:cNvPr>
        <cdr:cNvSpPr/>
      </cdr:nvSpPr>
      <cdr:spPr>
        <a:xfrm xmlns:a="http://schemas.openxmlformats.org/drawingml/2006/main">
          <a:off x="689502" y="1452096"/>
          <a:ext cx="881786" cy="590057"/>
        </a:xfrm>
        <a:prstGeom xmlns:a="http://schemas.openxmlformats.org/drawingml/2006/main" prst="ellipse">
          <a:avLst/>
        </a:prstGeom>
        <a:noFill xmlns:a="http://schemas.openxmlformats.org/drawingml/2006/main"/>
        <a:ln xmlns:a="http://schemas.openxmlformats.org/drawingml/2006/main" w="3175">
          <a:solidFill>
            <a:srgbClr val="566C1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0.06281</cdr:x>
      <cdr:y>0.87643</cdr:y>
    </cdr:from>
    <cdr:to>
      <cdr:x>0.16279</cdr:x>
      <cdr:y>0.91847</cdr:y>
    </cdr:to>
    <cdr:sp macro="" textlink="">
      <cdr:nvSpPr>
        <cdr:cNvPr id="31" name="Oval 30">
          <a:extLst xmlns:a="http://schemas.openxmlformats.org/drawingml/2006/main">
            <a:ext uri="{FF2B5EF4-FFF2-40B4-BE49-F238E27FC236}">
              <a16:creationId xmlns:a16="http://schemas.microsoft.com/office/drawing/2014/main" id="{04BDADA3-43A6-4FA6-8B10-B6CDBFA21361}"/>
            </a:ext>
          </a:extLst>
        </cdr:cNvPr>
        <cdr:cNvSpPr/>
      </cdr:nvSpPr>
      <cdr:spPr>
        <a:xfrm xmlns:a="http://schemas.openxmlformats.org/drawingml/2006/main">
          <a:off x="334406" y="3276588"/>
          <a:ext cx="532369" cy="157175"/>
        </a:xfrm>
        <a:prstGeom xmlns:a="http://schemas.openxmlformats.org/drawingml/2006/main" prst="ellipse">
          <a:avLst/>
        </a:prstGeom>
        <a:noFill xmlns:a="http://schemas.openxmlformats.org/drawingml/2006/main"/>
        <a:ln xmlns:a="http://schemas.openxmlformats.org/drawingml/2006/main" w="3175">
          <a:solidFill>
            <a:srgbClr val="566C1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userShapes>
</file>

<file path=xl/drawings/drawing8.xml><?xml version="1.0" encoding="utf-8"?>
<xdr:wsDr xmlns:xdr="http://schemas.openxmlformats.org/drawingml/2006/spreadsheetDrawing" xmlns:a="http://schemas.openxmlformats.org/drawingml/2006/main">
  <xdr:twoCellAnchor>
    <xdr:from>
      <xdr:col>19</xdr:col>
      <xdr:colOff>342900</xdr:colOff>
      <xdr:row>71</xdr:row>
      <xdr:rowOff>85725</xdr:rowOff>
    </xdr:from>
    <xdr:to>
      <xdr:col>38</xdr:col>
      <xdr:colOff>0</xdr:colOff>
      <xdr:row>116</xdr:row>
      <xdr:rowOff>57150</xdr:rowOff>
    </xdr:to>
    <xdr:graphicFrame macro="">
      <xdr:nvGraphicFramePr>
        <xdr:cNvPr id="4103" name="Chart 7">
          <a:extLst>
            <a:ext uri="{FF2B5EF4-FFF2-40B4-BE49-F238E27FC236}">
              <a16:creationId xmlns:a16="http://schemas.microsoft.com/office/drawing/2014/main" id="{00000000-0008-0000-0D00-000007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absoluteAnchor>
    <xdr:pos x="0" y="0"/>
    <xdr:ext cx="9207500" cy="5604244"/>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tim.hull\AppData\Local\Microsoft\Windows\Temporary%20Internet%20Files\Content.Outlook\4Z4P5VFW\Stats%20template%202015%20S4ULs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bwbconsulting-my.sharepoint.com/TECHNICAL%20LIBRARY/Calculations/070209%20CLEA%20workshee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ow chart"/>
      <sheetName val="Define Conceptual Model"/>
      <sheetName val="Sheet2"/>
      <sheetName val="GSACs"/>
      <sheetName val="Original data"/>
      <sheetName val="Log data"/>
      <sheetName val="PAH Source Indicator"/>
      <sheetName val="Summary Table"/>
      <sheetName val="Remove outliers"/>
      <sheetName val="Report Sheet"/>
      <sheetName val="Sorted data"/>
      <sheetName val="Data"/>
      <sheetName val="Calcs"/>
      <sheetName val="Residential pathways"/>
      <sheetName val="Commercial pathways"/>
      <sheetName val="Pathway GACs"/>
      <sheetName val="S4ULs"/>
      <sheetName val="Bubble Plot"/>
      <sheetName val="Histogram"/>
      <sheetName val="Q-Q Plot"/>
      <sheetName val="Issue"/>
      <sheetName val="Sheet1"/>
    </sheetNames>
    <sheetDataSet>
      <sheetData sheetId="0" refreshError="1"/>
      <sheetData sheetId="1">
        <row r="4">
          <cell r="B4" t="str">
            <v>Job Name</v>
          </cell>
          <cell r="C4" t="str">
            <v>Job No</v>
          </cell>
        </row>
      </sheetData>
      <sheetData sheetId="2">
        <row r="1">
          <cell r="C1" t="str">
            <v>Residential</v>
          </cell>
        </row>
        <row r="2">
          <cell r="C2" t="str">
            <v>Commercial</v>
          </cell>
        </row>
      </sheetData>
      <sheetData sheetId="3" refreshError="1"/>
      <sheetData sheetId="4"/>
      <sheetData sheetId="5" refreshError="1"/>
      <sheetData sheetId="6">
        <row r="3">
          <cell r="J3">
            <v>0</v>
          </cell>
        </row>
      </sheetData>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Define Conceptual Model"/>
      <sheetName val="GSACs"/>
      <sheetName val="Mean value test"/>
      <sheetName val="Report Summary Sheet"/>
      <sheetName val="Residential pathways"/>
      <sheetName val="SGV exposure contributions"/>
      <sheetName val="Commercial pathways"/>
      <sheetName val="Version History"/>
      <sheetName val="Max value test"/>
      <sheetName val="Log data"/>
      <sheetName val="Constants"/>
      <sheetName val="Count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5" displayName="Table5" ref="A2:J75" headerRowCount="0" totalsRowShown="0" headerRowDxfId="21" dataDxfId="20">
  <tableColumns count="10">
    <tableColumn id="1" xr3:uid="{00000000-0010-0000-0000-000001000000}" name="0" headerRowDxfId="19" dataDxfId="18">
      <calculatedColumnFormula>GSACs!A5</calculatedColumnFormula>
    </tableColumn>
    <tableColumn id="2" xr3:uid="{00000000-0010-0000-0000-000002000000}" name="Column2" headerRowDxfId="17" dataDxfId="16"/>
    <tableColumn id="3" xr3:uid="{00000000-0010-0000-0000-000003000000}" name="Column3" headerRowDxfId="15" dataDxfId="14">
      <calculatedColumnFormula>CONCATENATE(J2,F2," to ",G2)</calculatedColumnFormula>
    </tableColumn>
    <tableColumn id="4" xr3:uid="{00000000-0010-0000-0000-000004000000}" name="Column4" headerRowDxfId="13" dataDxfId="12">
      <calculatedColumnFormula>GSACs!B5</calculatedColumnFormula>
    </tableColumn>
    <tableColumn id="9" xr3:uid="{00000000-0010-0000-0000-000009000000}" name="Column5" headerRowDxfId="11" dataDxfId="10"/>
    <tableColumn id="5" xr3:uid="{00000000-0010-0000-0000-000005000000}" name="Column6" dataDxfId="9"/>
    <tableColumn id="6" xr3:uid="{00000000-0010-0000-0000-000006000000}" name="Column7" dataDxfId="8"/>
    <tableColumn id="8" xr3:uid="{00000000-0010-0000-0000-000008000000}" name="Column8" dataDxfId="7"/>
    <tableColumn id="7" xr3:uid="{00000000-0010-0000-0000-000007000000}" name="Column1" dataDxfId="6"/>
    <tableColumn id="10" xr3:uid="{00000000-0010-0000-0000-00000A000000}" name="Column9" dataDxfId="5">
      <calculatedColumnFormula>IF(I2=0,"","&lt;")</calculatedColumnFormula>
    </tableColumn>
  </tableColumns>
  <tableStyleInfo name="TableStyleLight1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I54"/>
  <sheetViews>
    <sheetView showGridLines="0" tabSelected="1" view="pageBreakPreview" topLeftCell="A10" zoomScale="80" zoomScaleNormal="100" zoomScaleSheetLayoutView="80" workbookViewId="0">
      <selection activeCell="L39" sqref="L39"/>
    </sheetView>
  </sheetViews>
  <sheetFormatPr defaultRowHeight="13.5" x14ac:dyDescent="0.25"/>
  <cols>
    <col min="1" max="8" width="9.140625" style="125"/>
    <col min="9" max="9" width="13.5703125" style="125" customWidth="1"/>
    <col min="10" max="16384" width="9.140625" style="125"/>
  </cols>
  <sheetData>
    <row r="1" spans="1:9" x14ac:dyDescent="0.25">
      <c r="A1" s="166"/>
      <c r="B1" s="167"/>
      <c r="C1" s="167"/>
      <c r="D1" s="167"/>
      <c r="E1" s="167"/>
      <c r="F1" s="167"/>
      <c r="G1" s="167"/>
      <c r="H1" s="167"/>
      <c r="I1" s="168"/>
    </row>
    <row r="2" spans="1:9" x14ac:dyDescent="0.25">
      <c r="A2" s="169"/>
      <c r="B2" s="170"/>
      <c r="C2" s="170"/>
      <c r="D2" s="170"/>
      <c r="E2" s="170"/>
      <c r="F2" s="170"/>
      <c r="G2" s="170"/>
      <c r="H2" s="170"/>
      <c r="I2" s="171"/>
    </row>
    <row r="3" spans="1:9" x14ac:dyDescent="0.25">
      <c r="A3" s="169"/>
      <c r="B3" s="170"/>
      <c r="C3" s="170"/>
      <c r="D3" s="170"/>
      <c r="E3" s="170"/>
      <c r="F3" s="170"/>
      <c r="G3" s="170"/>
      <c r="H3" s="170"/>
      <c r="I3" s="171"/>
    </row>
    <row r="4" spans="1:9" x14ac:dyDescent="0.25">
      <c r="A4" s="169"/>
      <c r="B4" s="170"/>
      <c r="C4" s="170"/>
      <c r="D4" s="170"/>
      <c r="E4" s="170"/>
      <c r="F4" s="170"/>
      <c r="G4" s="170"/>
      <c r="H4" s="170"/>
      <c r="I4" s="171"/>
    </row>
    <row r="5" spans="1:9" x14ac:dyDescent="0.25">
      <c r="A5" s="169"/>
      <c r="B5" s="170"/>
      <c r="C5" s="170"/>
      <c r="D5" s="170"/>
      <c r="E5" s="170"/>
      <c r="F5" s="170"/>
      <c r="G5" s="170"/>
      <c r="H5" s="170"/>
      <c r="I5" s="171"/>
    </row>
    <row r="6" spans="1:9" x14ac:dyDescent="0.25">
      <c r="A6" s="169"/>
      <c r="B6" s="170"/>
      <c r="C6" s="170"/>
      <c r="D6" s="170"/>
      <c r="E6" s="170"/>
      <c r="F6" s="170"/>
      <c r="G6" s="170"/>
      <c r="H6" s="170"/>
      <c r="I6" s="171"/>
    </row>
    <row r="7" spans="1:9" x14ac:dyDescent="0.25">
      <c r="A7" s="169"/>
      <c r="B7" s="170"/>
      <c r="C7" s="170"/>
      <c r="D7" s="170"/>
      <c r="E7" s="170"/>
      <c r="F7" s="170"/>
      <c r="G7" s="170"/>
      <c r="H7" s="170"/>
      <c r="I7" s="171"/>
    </row>
    <row r="8" spans="1:9" x14ac:dyDescent="0.25">
      <c r="A8" s="169"/>
      <c r="B8" s="170"/>
      <c r="C8" s="170"/>
      <c r="D8" s="170"/>
      <c r="E8" s="170"/>
      <c r="F8" s="170"/>
      <c r="G8" s="170"/>
      <c r="H8" s="170"/>
      <c r="I8" s="171"/>
    </row>
    <row r="9" spans="1:9" x14ac:dyDescent="0.25">
      <c r="A9" s="169"/>
      <c r="B9" s="170"/>
      <c r="C9" s="170"/>
      <c r="D9" s="170"/>
      <c r="E9" s="170"/>
      <c r="F9" s="170"/>
      <c r="G9" s="170"/>
      <c r="H9" s="170"/>
      <c r="I9" s="171"/>
    </row>
    <row r="10" spans="1:9" x14ac:dyDescent="0.25">
      <c r="A10" s="169"/>
      <c r="B10" s="170"/>
      <c r="C10" s="170"/>
      <c r="D10" s="170"/>
      <c r="E10" s="170"/>
      <c r="F10" s="170"/>
      <c r="G10" s="170"/>
      <c r="H10" s="170"/>
      <c r="I10" s="171"/>
    </row>
    <row r="11" spans="1:9" x14ac:dyDescent="0.25">
      <c r="A11" s="169"/>
      <c r="B11" s="170"/>
      <c r="C11" s="170"/>
      <c r="D11" s="170"/>
      <c r="E11" s="170"/>
      <c r="F11" s="170"/>
      <c r="G11" s="170"/>
      <c r="H11" s="170"/>
      <c r="I11" s="171"/>
    </row>
    <row r="12" spans="1:9" x14ac:dyDescent="0.25">
      <c r="A12" s="169"/>
      <c r="B12" s="170"/>
      <c r="C12" s="170"/>
      <c r="D12" s="170"/>
      <c r="E12" s="170"/>
      <c r="F12" s="170"/>
      <c r="G12" s="170"/>
      <c r="H12" s="170"/>
      <c r="I12" s="171"/>
    </row>
    <row r="13" spans="1:9" x14ac:dyDescent="0.25">
      <c r="A13" s="169"/>
      <c r="B13" s="170"/>
      <c r="C13" s="170"/>
      <c r="D13" s="170"/>
      <c r="E13" s="170"/>
      <c r="F13" s="170"/>
      <c r="G13" s="170"/>
      <c r="H13" s="170"/>
      <c r="I13" s="171"/>
    </row>
    <row r="14" spans="1:9" x14ac:dyDescent="0.25">
      <c r="A14" s="169"/>
      <c r="B14" s="170"/>
      <c r="C14" s="170"/>
      <c r="D14" s="170"/>
      <c r="E14" s="170"/>
      <c r="F14" s="170"/>
      <c r="G14" s="170"/>
      <c r="H14" s="170"/>
      <c r="I14" s="171"/>
    </row>
    <row r="15" spans="1:9" x14ac:dyDescent="0.25">
      <c r="A15" s="169"/>
      <c r="B15" s="170"/>
      <c r="C15" s="170"/>
      <c r="D15" s="170"/>
      <c r="E15" s="170"/>
      <c r="F15" s="170"/>
      <c r="G15" s="170"/>
      <c r="H15" s="170"/>
      <c r="I15" s="171"/>
    </row>
    <row r="16" spans="1:9" x14ac:dyDescent="0.25">
      <c r="A16" s="169"/>
      <c r="B16" s="170"/>
      <c r="C16" s="170"/>
      <c r="D16" s="170"/>
      <c r="E16" s="170"/>
      <c r="F16" s="170"/>
      <c r="G16" s="170"/>
      <c r="H16" s="170"/>
      <c r="I16" s="171"/>
    </row>
    <row r="17" spans="1:9" x14ac:dyDescent="0.25">
      <c r="A17" s="169"/>
      <c r="B17" s="170"/>
      <c r="C17" s="170"/>
      <c r="D17" s="170"/>
      <c r="E17" s="170"/>
      <c r="F17" s="170"/>
      <c r="G17" s="170"/>
      <c r="H17" s="170"/>
      <c r="I17" s="171"/>
    </row>
    <row r="18" spans="1:9" x14ac:dyDescent="0.25">
      <c r="A18" s="169"/>
      <c r="B18" s="170"/>
      <c r="C18" s="170"/>
      <c r="D18" s="170"/>
      <c r="E18" s="170"/>
      <c r="F18" s="170"/>
      <c r="G18" s="170"/>
      <c r="H18" s="170"/>
      <c r="I18" s="171"/>
    </row>
    <row r="19" spans="1:9" x14ac:dyDescent="0.25">
      <c r="A19" s="169"/>
      <c r="B19" s="170"/>
      <c r="C19" s="170"/>
      <c r="D19" s="170"/>
      <c r="E19" s="170"/>
      <c r="F19" s="170"/>
      <c r="G19" s="170"/>
      <c r="H19" s="170"/>
      <c r="I19" s="171"/>
    </row>
    <row r="20" spans="1:9" x14ac:dyDescent="0.25">
      <c r="A20" s="169"/>
      <c r="B20" s="170"/>
      <c r="C20" s="170"/>
      <c r="D20" s="170"/>
      <c r="E20" s="170"/>
      <c r="F20" s="170"/>
      <c r="G20" s="170"/>
      <c r="H20" s="170"/>
      <c r="I20" s="171"/>
    </row>
    <row r="21" spans="1:9" x14ac:dyDescent="0.25">
      <c r="A21" s="169"/>
      <c r="B21" s="170"/>
      <c r="C21" s="170"/>
      <c r="D21" s="170"/>
      <c r="E21" s="170"/>
      <c r="F21" s="170"/>
      <c r="G21" s="170"/>
      <c r="H21" s="170"/>
      <c r="I21" s="171"/>
    </row>
    <row r="22" spans="1:9" x14ac:dyDescent="0.25">
      <c r="A22" s="169"/>
      <c r="B22" s="170"/>
      <c r="C22" s="170"/>
      <c r="D22" s="170"/>
      <c r="E22" s="170"/>
      <c r="F22" s="170"/>
      <c r="G22" s="170"/>
      <c r="H22" s="170"/>
      <c r="I22" s="171"/>
    </row>
    <row r="23" spans="1:9" x14ac:dyDescent="0.25">
      <c r="A23" s="169"/>
      <c r="B23" s="170"/>
      <c r="C23" s="170"/>
      <c r="D23" s="170"/>
      <c r="E23" s="170"/>
      <c r="F23" s="170"/>
      <c r="G23" s="170"/>
      <c r="H23" s="170"/>
      <c r="I23" s="171"/>
    </row>
    <row r="24" spans="1:9" x14ac:dyDescent="0.25">
      <c r="A24" s="169"/>
      <c r="B24" s="170"/>
      <c r="C24" s="170"/>
      <c r="D24" s="170"/>
      <c r="E24" s="170"/>
      <c r="F24" s="170"/>
      <c r="G24" s="170"/>
      <c r="H24" s="170"/>
      <c r="I24" s="171"/>
    </row>
    <row r="25" spans="1:9" x14ac:dyDescent="0.25">
      <c r="A25" s="169"/>
      <c r="B25" s="170"/>
      <c r="C25" s="170"/>
      <c r="D25" s="170"/>
      <c r="E25" s="170"/>
      <c r="F25" s="170"/>
      <c r="G25" s="170"/>
      <c r="H25" s="170"/>
      <c r="I25" s="171"/>
    </row>
    <row r="26" spans="1:9" x14ac:dyDescent="0.25">
      <c r="A26" s="169"/>
      <c r="B26" s="170"/>
      <c r="C26" s="170"/>
      <c r="D26" s="170"/>
      <c r="E26" s="170"/>
      <c r="F26" s="170"/>
      <c r="G26" s="170"/>
      <c r="H26" s="170"/>
      <c r="I26" s="171"/>
    </row>
    <row r="27" spans="1:9" x14ac:dyDescent="0.25">
      <c r="A27" s="169"/>
      <c r="B27" s="170"/>
      <c r="C27" s="170"/>
      <c r="D27" s="170"/>
      <c r="E27" s="170"/>
      <c r="F27" s="170"/>
      <c r="G27" s="170"/>
      <c r="H27" s="170"/>
      <c r="I27" s="171"/>
    </row>
    <row r="28" spans="1:9" x14ac:dyDescent="0.25">
      <c r="A28" s="169"/>
      <c r="B28" s="170"/>
      <c r="C28" s="170"/>
      <c r="D28" s="170"/>
      <c r="E28" s="170"/>
      <c r="F28" s="170"/>
      <c r="G28" s="170"/>
      <c r="H28" s="170"/>
      <c r="I28" s="171"/>
    </row>
    <row r="29" spans="1:9" x14ac:dyDescent="0.25">
      <c r="A29" s="169"/>
      <c r="B29" s="170"/>
      <c r="C29" s="170"/>
      <c r="D29" s="170"/>
      <c r="E29" s="170"/>
      <c r="F29" s="170"/>
      <c r="G29" s="170"/>
      <c r="H29" s="170"/>
      <c r="I29" s="171"/>
    </row>
    <row r="30" spans="1:9" x14ac:dyDescent="0.25">
      <c r="A30" s="169"/>
      <c r="B30" s="170"/>
      <c r="C30" s="170"/>
      <c r="D30" s="170"/>
      <c r="E30" s="170"/>
      <c r="F30" s="170"/>
      <c r="G30" s="170"/>
      <c r="H30" s="170"/>
      <c r="I30" s="171"/>
    </row>
    <row r="31" spans="1:9" x14ac:dyDescent="0.25">
      <c r="A31" s="169"/>
      <c r="B31" s="170"/>
      <c r="C31" s="170"/>
      <c r="D31" s="170"/>
      <c r="E31" s="170"/>
      <c r="F31" s="170"/>
      <c r="G31" s="170"/>
      <c r="H31" s="170"/>
      <c r="I31" s="171"/>
    </row>
    <row r="32" spans="1:9" x14ac:dyDescent="0.25">
      <c r="A32" s="169"/>
      <c r="B32" s="170"/>
      <c r="C32" s="170"/>
      <c r="D32" s="170"/>
      <c r="E32" s="170"/>
      <c r="F32" s="170"/>
      <c r="G32" s="170"/>
      <c r="H32" s="170"/>
      <c r="I32" s="171"/>
    </row>
    <row r="33" spans="1:9" x14ac:dyDescent="0.25">
      <c r="A33" s="169"/>
      <c r="B33" s="170"/>
      <c r="C33" s="170"/>
      <c r="D33" s="170"/>
      <c r="E33" s="170"/>
      <c r="F33" s="170"/>
      <c r="G33" s="170"/>
      <c r="H33" s="170"/>
      <c r="I33" s="171"/>
    </row>
    <row r="34" spans="1:9" x14ac:dyDescent="0.25">
      <c r="A34" s="169"/>
      <c r="B34" s="170"/>
      <c r="C34" s="170"/>
      <c r="D34" s="170"/>
      <c r="E34" s="170"/>
      <c r="F34" s="170"/>
      <c r="G34" s="170"/>
      <c r="H34" s="170"/>
      <c r="I34" s="171"/>
    </row>
    <row r="35" spans="1:9" x14ac:dyDescent="0.25">
      <c r="A35" s="169"/>
      <c r="B35" s="170"/>
      <c r="C35" s="170"/>
      <c r="D35" s="170"/>
      <c r="E35" s="170"/>
      <c r="F35" s="170"/>
      <c r="G35" s="170"/>
      <c r="H35" s="170"/>
      <c r="I35" s="171"/>
    </row>
    <row r="36" spans="1:9" x14ac:dyDescent="0.25">
      <c r="A36" s="169"/>
      <c r="B36" s="170"/>
      <c r="C36" s="170"/>
      <c r="D36" s="170"/>
      <c r="E36" s="170"/>
      <c r="F36" s="170"/>
      <c r="G36" s="170"/>
      <c r="H36" s="170"/>
      <c r="I36" s="171"/>
    </row>
    <row r="37" spans="1:9" x14ac:dyDescent="0.25">
      <c r="A37" s="169"/>
      <c r="B37" s="170"/>
      <c r="C37" s="170"/>
      <c r="D37" s="170"/>
      <c r="E37" s="170"/>
      <c r="F37" s="170"/>
      <c r="G37" s="170"/>
      <c r="H37" s="170"/>
      <c r="I37" s="171"/>
    </row>
    <row r="38" spans="1:9" x14ac:dyDescent="0.25">
      <c r="A38" s="169"/>
      <c r="B38" s="170"/>
      <c r="C38" s="170"/>
      <c r="D38" s="170"/>
      <c r="E38" s="170"/>
      <c r="F38" s="170"/>
      <c r="G38" s="170"/>
      <c r="H38" s="170"/>
      <c r="I38" s="171"/>
    </row>
    <row r="39" spans="1:9" x14ac:dyDescent="0.25">
      <c r="A39" s="169"/>
      <c r="B39" s="170"/>
      <c r="C39" s="170"/>
      <c r="D39" s="170"/>
      <c r="E39" s="170"/>
      <c r="F39" s="170"/>
      <c r="G39" s="170"/>
      <c r="H39" s="170"/>
      <c r="I39" s="171"/>
    </row>
    <row r="40" spans="1:9" x14ac:dyDescent="0.25">
      <c r="A40" s="169"/>
      <c r="B40" s="170"/>
      <c r="C40" s="170"/>
      <c r="D40" s="170"/>
      <c r="E40" s="170"/>
      <c r="F40" s="170"/>
      <c r="G40" s="170"/>
      <c r="H40" s="170"/>
      <c r="I40" s="171"/>
    </row>
    <row r="41" spans="1:9" x14ac:dyDescent="0.25">
      <c r="A41" s="169"/>
      <c r="B41" s="170"/>
      <c r="C41" s="170"/>
      <c r="D41" s="170"/>
      <c r="E41" s="170"/>
      <c r="F41" s="170"/>
      <c r="G41" s="170"/>
      <c r="H41" s="170"/>
      <c r="I41" s="171"/>
    </row>
    <row r="42" spans="1:9" x14ac:dyDescent="0.25">
      <c r="A42" s="169"/>
      <c r="B42" s="170"/>
      <c r="C42" s="170"/>
      <c r="D42" s="170"/>
      <c r="E42" s="170"/>
      <c r="F42" s="170"/>
      <c r="G42" s="170"/>
      <c r="H42" s="170"/>
      <c r="I42" s="171"/>
    </row>
    <row r="43" spans="1:9" x14ac:dyDescent="0.25">
      <c r="A43" s="169"/>
      <c r="B43" s="170"/>
      <c r="C43" s="170"/>
      <c r="D43" s="170"/>
      <c r="E43" s="170"/>
      <c r="F43" s="170"/>
      <c r="G43" s="170"/>
      <c r="H43" s="170"/>
      <c r="I43" s="171"/>
    </row>
    <row r="44" spans="1:9" x14ac:dyDescent="0.25">
      <c r="A44" s="169"/>
      <c r="B44" s="170"/>
      <c r="C44" s="170"/>
      <c r="D44" s="170"/>
      <c r="E44" s="170"/>
      <c r="F44" s="170"/>
      <c r="G44" s="170"/>
      <c r="H44" s="170"/>
      <c r="I44" s="171"/>
    </row>
    <row r="45" spans="1:9" x14ac:dyDescent="0.25">
      <c r="A45" s="169"/>
      <c r="B45" s="170"/>
      <c r="C45" s="170"/>
      <c r="D45" s="170"/>
      <c r="E45" s="170"/>
      <c r="F45" s="170"/>
      <c r="G45" s="170"/>
      <c r="H45" s="170"/>
      <c r="I45" s="171"/>
    </row>
    <row r="46" spans="1:9" x14ac:dyDescent="0.25">
      <c r="A46" s="169"/>
      <c r="B46" s="170"/>
      <c r="C46" s="170"/>
      <c r="D46" s="170"/>
      <c r="E46" s="170"/>
      <c r="F46" s="170"/>
      <c r="G46" s="170"/>
      <c r="H46" s="170"/>
      <c r="I46" s="171"/>
    </row>
    <row r="47" spans="1:9" x14ac:dyDescent="0.25">
      <c r="A47" s="169"/>
      <c r="B47" s="170"/>
      <c r="C47" s="170"/>
      <c r="D47" s="170"/>
      <c r="E47" s="170"/>
      <c r="F47" s="170"/>
      <c r="G47" s="170"/>
      <c r="H47" s="170"/>
      <c r="I47" s="171"/>
    </row>
    <row r="48" spans="1:9" x14ac:dyDescent="0.25">
      <c r="A48" s="169"/>
      <c r="B48" s="170"/>
      <c r="C48" s="170"/>
      <c r="D48" s="170"/>
      <c r="E48" s="170"/>
      <c r="F48" s="170"/>
      <c r="G48" s="170"/>
      <c r="H48" s="170"/>
      <c r="I48" s="171"/>
    </row>
    <row r="49" spans="1:9" x14ac:dyDescent="0.25">
      <c r="A49" s="169"/>
      <c r="B49" s="170"/>
      <c r="C49" s="170"/>
      <c r="D49" s="170"/>
      <c r="E49" s="170"/>
      <c r="F49" s="170"/>
      <c r="G49" s="170"/>
      <c r="H49" s="170"/>
      <c r="I49" s="171"/>
    </row>
    <row r="50" spans="1:9" x14ac:dyDescent="0.25">
      <c r="A50" s="169"/>
      <c r="B50" s="170"/>
      <c r="C50" s="170"/>
      <c r="D50" s="170"/>
      <c r="E50" s="170"/>
      <c r="F50" s="170"/>
      <c r="G50" s="170"/>
      <c r="H50" s="170"/>
      <c r="I50" s="171"/>
    </row>
    <row r="51" spans="1:9" x14ac:dyDescent="0.25">
      <c r="A51" s="169"/>
      <c r="B51" s="170"/>
      <c r="C51" s="170"/>
      <c r="D51" s="170"/>
      <c r="E51" s="170"/>
      <c r="F51" s="170"/>
      <c r="G51" s="170"/>
      <c r="H51" s="170"/>
      <c r="I51" s="171"/>
    </row>
    <row r="52" spans="1:9" x14ac:dyDescent="0.25">
      <c r="A52" s="169"/>
      <c r="B52" s="170"/>
      <c r="C52" s="170"/>
      <c r="D52" s="170"/>
      <c r="E52" s="170"/>
      <c r="F52" s="170"/>
      <c r="G52" s="170"/>
      <c r="H52" s="170"/>
      <c r="I52" s="171"/>
    </row>
    <row r="53" spans="1:9" ht="14.25" thickBot="1" x14ac:dyDescent="0.3">
      <c r="A53" s="172"/>
      <c r="B53" s="173"/>
      <c r="C53" s="173"/>
      <c r="D53" s="173"/>
      <c r="E53" s="173"/>
      <c r="F53" s="173"/>
      <c r="G53" s="173"/>
      <c r="H53" s="173"/>
      <c r="I53" s="174"/>
    </row>
    <row r="54" spans="1:9" x14ac:dyDescent="0.25">
      <c r="A54" s="175"/>
      <c r="B54" s="175"/>
      <c r="C54" s="175"/>
      <c r="D54" s="175"/>
      <c r="E54" s="175"/>
      <c r="F54" s="175"/>
      <c r="G54" s="175"/>
      <c r="I54" s="175"/>
    </row>
  </sheetData>
  <sheetProtection password="C949" sheet="1" objects="1" scenarios="1"/>
  <phoneticPr fontId="2" type="noConversion"/>
  <pageMargins left="0.75" right="0.75" top="1" bottom="1" header="0.5" footer="0.5"/>
  <pageSetup paperSize="9" orientation="portrait" r:id="rId1"/>
  <headerFooter alignWithMargins="0">
    <oddFooter>&amp;R&amp;G</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L67"/>
  <sheetViews>
    <sheetView topLeftCell="B1" workbookViewId="0">
      <pane xSplit="1" ySplit="2" topLeftCell="C12" activePane="bottomRight" state="frozen"/>
      <selection activeCell="B1" sqref="B1"/>
      <selection pane="topRight" activeCell="C1" sqref="C1"/>
      <selection pane="bottomLeft" activeCell="B3" sqref="B3"/>
      <selection pane="bottomRight" activeCell="G40" sqref="G40"/>
    </sheetView>
  </sheetViews>
  <sheetFormatPr defaultRowHeight="12.75" x14ac:dyDescent="0.2"/>
  <cols>
    <col min="1" max="1" width="176.28515625" style="35" customWidth="1"/>
    <col min="2" max="2" width="34.140625" style="35" bestFit="1" customWidth="1"/>
    <col min="3" max="38" width="14.42578125" style="45" customWidth="1"/>
    <col min="39" max="16384" width="9.140625" style="35"/>
  </cols>
  <sheetData>
    <row r="1" spans="1:38" s="41" customFormat="1" ht="77.25" thickTop="1" x14ac:dyDescent="0.2">
      <c r="A1" s="199" t="s">
        <v>190</v>
      </c>
      <c r="B1" s="66" t="s">
        <v>181</v>
      </c>
      <c r="C1" s="67" t="s">
        <v>233</v>
      </c>
      <c r="D1" s="67" t="s">
        <v>234</v>
      </c>
      <c r="E1" s="67" t="s">
        <v>235</v>
      </c>
      <c r="F1" s="67" t="s">
        <v>254</v>
      </c>
      <c r="G1" s="67" t="s">
        <v>236</v>
      </c>
      <c r="H1" s="67" t="s">
        <v>237</v>
      </c>
      <c r="I1" s="67" t="s">
        <v>238</v>
      </c>
      <c r="J1" s="67" t="s">
        <v>255</v>
      </c>
      <c r="K1" s="67" t="s">
        <v>239</v>
      </c>
      <c r="L1" s="67" t="s">
        <v>240</v>
      </c>
      <c r="M1" s="67" t="s">
        <v>241</v>
      </c>
      <c r="N1" s="67" t="s">
        <v>256</v>
      </c>
      <c r="O1" s="67" t="s">
        <v>242</v>
      </c>
      <c r="P1" s="67" t="s">
        <v>243</v>
      </c>
      <c r="Q1" s="67" t="s">
        <v>244</v>
      </c>
      <c r="R1" s="67" t="s">
        <v>257</v>
      </c>
      <c r="S1" s="67" t="s">
        <v>245</v>
      </c>
      <c r="T1" s="67" t="s">
        <v>246</v>
      </c>
      <c r="U1" s="67" t="s">
        <v>247</v>
      </c>
      <c r="V1" s="67" t="s">
        <v>258</v>
      </c>
      <c r="W1" s="67" t="s">
        <v>219</v>
      </c>
      <c r="X1" s="67" t="s">
        <v>220</v>
      </c>
      <c r="Y1" s="67" t="s">
        <v>221</v>
      </c>
      <c r="Z1" s="67" t="s">
        <v>778</v>
      </c>
      <c r="AA1" s="67" t="s">
        <v>779</v>
      </c>
      <c r="AB1" s="67" t="s">
        <v>226</v>
      </c>
      <c r="AC1" s="67" t="s">
        <v>227</v>
      </c>
      <c r="AD1" s="67" t="s">
        <v>228</v>
      </c>
      <c r="AE1" s="67" t="s">
        <v>229</v>
      </c>
      <c r="AF1" s="67" t="s">
        <v>230</v>
      </c>
      <c r="AG1" s="67" t="s">
        <v>231</v>
      </c>
      <c r="AH1" s="67" t="s">
        <v>182</v>
      </c>
      <c r="AI1" s="67" t="s">
        <v>183</v>
      </c>
      <c r="AJ1" s="67" t="s">
        <v>184</v>
      </c>
      <c r="AK1" s="67" t="s">
        <v>232</v>
      </c>
      <c r="AL1" s="68" t="s">
        <v>185</v>
      </c>
    </row>
    <row r="2" spans="1:38" s="41" customFormat="1" x14ac:dyDescent="0.2">
      <c r="A2" s="199"/>
      <c r="B2" s="69"/>
      <c r="C2" s="70" t="s">
        <v>105</v>
      </c>
      <c r="D2" s="70" t="s">
        <v>105</v>
      </c>
      <c r="E2" s="70" t="s">
        <v>105</v>
      </c>
      <c r="F2" s="70" t="s">
        <v>105</v>
      </c>
      <c r="G2" s="70" t="s">
        <v>105</v>
      </c>
      <c r="H2" s="70" t="s">
        <v>105</v>
      </c>
      <c r="I2" s="70" t="s">
        <v>105</v>
      </c>
      <c r="J2" s="70" t="s">
        <v>105</v>
      </c>
      <c r="K2" s="70" t="s">
        <v>105</v>
      </c>
      <c r="L2" s="70" t="s">
        <v>105</v>
      </c>
      <c r="M2" s="70" t="s">
        <v>105</v>
      </c>
      <c r="N2" s="70" t="s">
        <v>105</v>
      </c>
      <c r="O2" s="70" t="s">
        <v>105</v>
      </c>
      <c r="P2" s="70" t="s">
        <v>105</v>
      </c>
      <c r="Q2" s="70" t="s">
        <v>105</v>
      </c>
      <c r="R2" s="70" t="s">
        <v>105</v>
      </c>
      <c r="S2" s="70" t="s">
        <v>105</v>
      </c>
      <c r="T2" s="70" t="s">
        <v>105</v>
      </c>
      <c r="U2" s="70" t="s">
        <v>105</v>
      </c>
      <c r="V2" s="70" t="s">
        <v>105</v>
      </c>
      <c r="W2" s="70" t="s">
        <v>105</v>
      </c>
      <c r="X2" s="70" t="s">
        <v>105</v>
      </c>
      <c r="Y2" s="70" t="s">
        <v>105</v>
      </c>
      <c r="Z2" s="70" t="s">
        <v>105</v>
      </c>
      <c r="AA2" s="70" t="s">
        <v>105</v>
      </c>
      <c r="AB2" s="70" t="s">
        <v>105</v>
      </c>
      <c r="AC2" s="70" t="s">
        <v>105</v>
      </c>
      <c r="AD2" s="70" t="s">
        <v>105</v>
      </c>
      <c r="AE2" s="70" t="s">
        <v>105</v>
      </c>
      <c r="AF2" s="70" t="s">
        <v>105</v>
      </c>
      <c r="AG2" s="70" t="s">
        <v>105</v>
      </c>
      <c r="AH2" s="70" t="s">
        <v>105</v>
      </c>
      <c r="AI2" s="70" t="s">
        <v>105</v>
      </c>
      <c r="AJ2" s="70" t="s">
        <v>105</v>
      </c>
      <c r="AK2" s="70" t="s">
        <v>105</v>
      </c>
      <c r="AL2" s="70" t="s">
        <v>105</v>
      </c>
    </row>
    <row r="3" spans="1:38" x14ac:dyDescent="0.2">
      <c r="A3" s="199"/>
      <c r="B3" s="60" t="s">
        <v>52</v>
      </c>
      <c r="C3" s="61">
        <v>37</v>
      </c>
      <c r="D3" s="61">
        <v>37</v>
      </c>
      <c r="E3" s="61">
        <v>37</v>
      </c>
      <c r="F3" s="61">
        <f t="shared" ref="F3:F18" si="0">IF(OM=6,C3,IF(OM=2.5,D3,IF(OM=1,E3,"")))</f>
        <v>37</v>
      </c>
      <c r="G3" s="61">
        <v>40</v>
      </c>
      <c r="H3" s="61">
        <v>40</v>
      </c>
      <c r="I3" s="61">
        <v>40</v>
      </c>
      <c r="J3" s="61">
        <f t="shared" ref="J3:J18" si="1">IF(OM=6,G3,IF(OM=2.5,H3,IF(OM=1,I3,"")))</f>
        <v>40</v>
      </c>
      <c r="K3" s="61">
        <v>640</v>
      </c>
      <c r="L3" s="61">
        <v>640</v>
      </c>
      <c r="M3" s="61">
        <v>640</v>
      </c>
      <c r="N3" s="61">
        <f t="shared" ref="N3:N19" si="2">IF(OM=6,K3,IF(OM=2.5,L3,IF(OM=1,M3,"")))</f>
        <v>640</v>
      </c>
      <c r="O3" s="61">
        <v>79</v>
      </c>
      <c r="P3" s="61">
        <v>79</v>
      </c>
      <c r="Q3" s="61">
        <v>79</v>
      </c>
      <c r="R3" s="61">
        <f t="shared" ref="R3:R9" si="3">IF(OM=6,O3,IF(OM=2.5,P3,IF(OM=1,Q3,"")))</f>
        <v>79</v>
      </c>
      <c r="S3" s="61">
        <v>170</v>
      </c>
      <c r="T3" s="61">
        <v>170</v>
      </c>
      <c r="U3" s="61">
        <v>170</v>
      </c>
      <c r="V3" s="61">
        <f t="shared" ref="V3:V34" si="4">IF(OM=1,S3,IF(OM=2.5,T3,IF(OM=6,U3,"")))</f>
        <v>170</v>
      </c>
      <c r="W3" s="61">
        <v>37</v>
      </c>
      <c r="X3" s="61">
        <v>40</v>
      </c>
      <c r="Y3" s="61">
        <v>640</v>
      </c>
      <c r="Z3" s="61">
        <v>79</v>
      </c>
      <c r="AA3" s="61">
        <v>170</v>
      </c>
      <c r="AB3" s="61"/>
      <c r="AC3" s="61"/>
      <c r="AD3" s="61"/>
      <c r="AE3" s="61"/>
      <c r="AF3" s="61"/>
      <c r="AG3" s="61"/>
      <c r="AH3" s="61"/>
      <c r="AI3" s="61"/>
      <c r="AJ3" s="61"/>
      <c r="AK3" s="61"/>
      <c r="AL3" s="62"/>
    </row>
    <row r="4" spans="1:38" x14ac:dyDescent="0.2">
      <c r="A4" s="199"/>
      <c r="B4" s="60" t="s">
        <v>53</v>
      </c>
      <c r="C4" s="61">
        <v>1350</v>
      </c>
      <c r="D4" s="61">
        <v>1350</v>
      </c>
      <c r="E4" s="61">
        <v>1350</v>
      </c>
      <c r="F4" s="61">
        <f t="shared" si="0"/>
        <v>1350</v>
      </c>
      <c r="G4" s="61">
        <v>1350</v>
      </c>
      <c r="H4" s="61">
        <v>1350</v>
      </c>
      <c r="I4" s="61">
        <v>1350</v>
      </c>
      <c r="J4" s="61">
        <f t="shared" si="1"/>
        <v>1350</v>
      </c>
      <c r="K4" s="61">
        <v>22060</v>
      </c>
      <c r="L4" s="61">
        <v>22060</v>
      </c>
      <c r="M4" s="61">
        <v>22060</v>
      </c>
      <c r="N4" s="61">
        <f t="shared" si="2"/>
        <v>22060</v>
      </c>
      <c r="O4" s="61">
        <v>1350</v>
      </c>
      <c r="P4" s="61">
        <v>1350</v>
      </c>
      <c r="Q4" s="61">
        <v>1350</v>
      </c>
      <c r="R4" s="61">
        <f t="shared" si="3"/>
        <v>1350</v>
      </c>
      <c r="S4" s="61">
        <v>1350</v>
      </c>
      <c r="T4" s="61">
        <v>1350</v>
      </c>
      <c r="U4" s="61">
        <v>1350</v>
      </c>
      <c r="V4" s="61">
        <f t="shared" si="4"/>
        <v>1350</v>
      </c>
      <c r="W4" s="61" t="s">
        <v>222</v>
      </c>
      <c r="X4" s="61" t="s">
        <v>222</v>
      </c>
      <c r="Y4" s="61" t="s">
        <v>222</v>
      </c>
      <c r="Z4" s="61" t="s">
        <v>222</v>
      </c>
      <c r="AA4" s="61" t="s">
        <v>222</v>
      </c>
      <c r="AB4" s="61"/>
      <c r="AC4" s="61"/>
      <c r="AD4" s="61"/>
      <c r="AE4" s="61"/>
      <c r="AF4" s="61"/>
      <c r="AG4" s="61"/>
      <c r="AH4" s="61"/>
      <c r="AI4" s="61"/>
      <c r="AJ4" s="61"/>
      <c r="AK4" s="61"/>
      <c r="AL4" s="62"/>
    </row>
    <row r="5" spans="1:38" x14ac:dyDescent="0.2">
      <c r="A5" s="199"/>
      <c r="B5" s="60" t="s">
        <v>54</v>
      </c>
      <c r="C5" s="61">
        <v>1.7</v>
      </c>
      <c r="D5" s="61">
        <v>1.7</v>
      </c>
      <c r="E5" s="61">
        <v>1.7</v>
      </c>
      <c r="F5" s="61">
        <f t="shared" si="0"/>
        <v>1.7</v>
      </c>
      <c r="G5" s="61">
        <v>1.7</v>
      </c>
      <c r="H5" s="61">
        <v>1.7</v>
      </c>
      <c r="I5" s="61">
        <v>1.7</v>
      </c>
      <c r="J5" s="61">
        <f t="shared" si="1"/>
        <v>1.7</v>
      </c>
      <c r="K5" s="61">
        <v>12</v>
      </c>
      <c r="L5" s="61">
        <v>12</v>
      </c>
      <c r="M5" s="61">
        <v>12</v>
      </c>
      <c r="N5" s="61">
        <f t="shared" si="2"/>
        <v>12</v>
      </c>
      <c r="O5" s="61">
        <v>2.2000000000000002</v>
      </c>
      <c r="P5" s="61">
        <v>2.2000000000000002</v>
      </c>
      <c r="Q5" s="61">
        <v>2.2000000000000002</v>
      </c>
      <c r="R5" s="61">
        <f t="shared" si="3"/>
        <v>2.2000000000000002</v>
      </c>
      <c r="S5" s="61">
        <v>63</v>
      </c>
      <c r="T5" s="61">
        <v>63</v>
      </c>
      <c r="U5" s="61">
        <v>63</v>
      </c>
      <c r="V5" s="61">
        <f t="shared" si="4"/>
        <v>63</v>
      </c>
      <c r="W5" s="61" t="s">
        <v>222</v>
      </c>
      <c r="X5" s="61" t="s">
        <v>222</v>
      </c>
      <c r="Y5" s="61" t="s">
        <v>222</v>
      </c>
      <c r="Z5" s="61" t="s">
        <v>222</v>
      </c>
      <c r="AA5" s="61" t="s">
        <v>222</v>
      </c>
      <c r="AB5" s="61"/>
      <c r="AC5" s="61"/>
      <c r="AD5" s="61"/>
      <c r="AE5" s="61"/>
      <c r="AF5" s="61"/>
      <c r="AG5" s="61"/>
      <c r="AH5" s="61"/>
      <c r="AI5" s="61"/>
      <c r="AJ5" s="61"/>
      <c r="AK5" s="61"/>
      <c r="AL5" s="62"/>
    </row>
    <row r="6" spans="1:38" x14ac:dyDescent="0.2">
      <c r="A6" s="199"/>
      <c r="B6" s="60" t="s">
        <v>55</v>
      </c>
      <c r="C6" s="61">
        <v>290</v>
      </c>
      <c r="D6" s="61">
        <v>290</v>
      </c>
      <c r="E6" s="61">
        <v>290</v>
      </c>
      <c r="F6" s="61">
        <f t="shared" si="0"/>
        <v>290</v>
      </c>
      <c r="G6" s="61">
        <v>11000</v>
      </c>
      <c r="H6" s="61">
        <v>11000</v>
      </c>
      <c r="I6" s="61">
        <v>11000</v>
      </c>
      <c r="J6" s="61">
        <f t="shared" si="1"/>
        <v>11000</v>
      </c>
      <c r="K6" s="61">
        <v>240000</v>
      </c>
      <c r="L6" s="61">
        <v>240000</v>
      </c>
      <c r="M6" s="61">
        <v>240000</v>
      </c>
      <c r="N6" s="61">
        <f t="shared" si="2"/>
        <v>240000</v>
      </c>
      <c r="O6" s="61">
        <v>21000</v>
      </c>
      <c r="P6" s="61">
        <v>21000</v>
      </c>
      <c r="Q6" s="61">
        <v>21000</v>
      </c>
      <c r="R6" s="61">
        <f t="shared" si="3"/>
        <v>21000</v>
      </c>
      <c r="S6" s="61">
        <v>46000</v>
      </c>
      <c r="T6" s="61">
        <v>46000</v>
      </c>
      <c r="U6" s="61">
        <v>46000</v>
      </c>
      <c r="V6" s="61">
        <f t="shared" si="4"/>
        <v>46000</v>
      </c>
      <c r="W6" s="61" t="s">
        <v>222</v>
      </c>
      <c r="X6" s="61" t="s">
        <v>222</v>
      </c>
      <c r="Y6" s="61" t="s">
        <v>222</v>
      </c>
      <c r="Z6" s="61" t="s">
        <v>222</v>
      </c>
      <c r="AA6" s="61" t="s">
        <v>222</v>
      </c>
      <c r="AB6" s="61"/>
      <c r="AC6" s="61"/>
      <c r="AD6" s="61"/>
      <c r="AE6" s="61"/>
      <c r="AF6" s="61"/>
      <c r="AG6" s="61"/>
      <c r="AH6" s="61"/>
      <c r="AI6" s="61"/>
      <c r="AJ6" s="61"/>
      <c r="AK6" s="61"/>
      <c r="AL6" s="62"/>
    </row>
    <row r="7" spans="1:38" x14ac:dyDescent="0.2">
      <c r="A7" s="199"/>
      <c r="B7" s="60" t="s">
        <v>56</v>
      </c>
      <c r="C7" s="61">
        <v>11</v>
      </c>
      <c r="D7" s="61">
        <v>11</v>
      </c>
      <c r="E7" s="61">
        <v>11</v>
      </c>
      <c r="F7" s="61">
        <f t="shared" si="0"/>
        <v>11</v>
      </c>
      <c r="G7" s="61">
        <v>85</v>
      </c>
      <c r="H7" s="61">
        <v>85</v>
      </c>
      <c r="I7" s="61">
        <v>85</v>
      </c>
      <c r="J7" s="61">
        <f t="shared" si="1"/>
        <v>85</v>
      </c>
      <c r="K7" s="61">
        <v>190</v>
      </c>
      <c r="L7" s="61">
        <v>190</v>
      </c>
      <c r="M7" s="61">
        <v>190</v>
      </c>
      <c r="N7" s="61">
        <f t="shared" si="2"/>
        <v>190</v>
      </c>
      <c r="O7" s="61">
        <v>120</v>
      </c>
      <c r="P7" s="61">
        <v>120</v>
      </c>
      <c r="Q7" s="61">
        <v>120</v>
      </c>
      <c r="R7" s="61">
        <f t="shared" si="3"/>
        <v>120</v>
      </c>
      <c r="S7" s="61">
        <v>532</v>
      </c>
      <c r="T7" s="61">
        <v>532</v>
      </c>
      <c r="U7" s="61">
        <v>532</v>
      </c>
      <c r="V7" s="61">
        <f t="shared" si="4"/>
        <v>532</v>
      </c>
      <c r="W7" s="61">
        <v>26</v>
      </c>
      <c r="X7" s="61">
        <v>149</v>
      </c>
      <c r="Y7" s="61">
        <v>410</v>
      </c>
      <c r="Z7" s="61">
        <v>220</v>
      </c>
      <c r="AA7" s="61">
        <v>880</v>
      </c>
      <c r="AB7" s="61"/>
      <c r="AC7" s="61"/>
      <c r="AD7" s="61"/>
      <c r="AE7" s="61"/>
      <c r="AF7" s="61"/>
      <c r="AG7" s="61"/>
      <c r="AH7" s="61"/>
      <c r="AI7" s="61"/>
      <c r="AJ7" s="61"/>
      <c r="AK7" s="61"/>
      <c r="AL7" s="62"/>
    </row>
    <row r="8" spans="1:38" x14ac:dyDescent="0.2">
      <c r="A8" s="199"/>
      <c r="B8" s="60" t="s">
        <v>187</v>
      </c>
      <c r="C8" s="61">
        <v>6</v>
      </c>
      <c r="D8" s="61">
        <v>6</v>
      </c>
      <c r="E8" s="61">
        <v>6</v>
      </c>
      <c r="F8" s="61">
        <f t="shared" si="0"/>
        <v>6</v>
      </c>
      <c r="G8" s="61">
        <v>6</v>
      </c>
      <c r="H8" s="61">
        <v>6</v>
      </c>
      <c r="I8" s="61">
        <v>6</v>
      </c>
      <c r="J8" s="61">
        <f t="shared" si="1"/>
        <v>6</v>
      </c>
      <c r="K8" s="61">
        <v>33</v>
      </c>
      <c r="L8" s="61">
        <v>33</v>
      </c>
      <c r="M8" s="61">
        <v>33</v>
      </c>
      <c r="N8" s="61">
        <v>33</v>
      </c>
      <c r="O8" s="61">
        <v>7.7</v>
      </c>
      <c r="P8" s="61">
        <v>7.7</v>
      </c>
      <c r="Q8" s="61">
        <v>7.7</v>
      </c>
      <c r="R8" s="61">
        <f t="shared" si="3"/>
        <v>7.7</v>
      </c>
      <c r="S8" s="61">
        <v>220</v>
      </c>
      <c r="T8" s="61">
        <v>220</v>
      </c>
      <c r="U8" s="61">
        <v>220</v>
      </c>
      <c r="V8" s="61">
        <f t="shared" si="4"/>
        <v>220</v>
      </c>
      <c r="W8" s="61">
        <v>21</v>
      </c>
      <c r="X8" s="61">
        <v>21</v>
      </c>
      <c r="Y8" s="61">
        <v>49</v>
      </c>
      <c r="Z8" s="61">
        <v>21</v>
      </c>
      <c r="AA8" s="61">
        <v>250</v>
      </c>
      <c r="AB8" s="61"/>
      <c r="AC8" s="61"/>
      <c r="AD8" s="61"/>
      <c r="AE8" s="61"/>
      <c r="AF8" s="61"/>
      <c r="AG8" s="61"/>
      <c r="AH8" s="61"/>
      <c r="AI8" s="61"/>
      <c r="AJ8" s="61"/>
      <c r="AK8" s="61"/>
      <c r="AL8" s="62"/>
    </row>
    <row r="9" spans="1:38" x14ac:dyDescent="0.2">
      <c r="A9" s="199"/>
      <c r="B9" s="60" t="s">
        <v>188</v>
      </c>
      <c r="C9" s="61">
        <v>910</v>
      </c>
      <c r="D9" s="61">
        <v>910</v>
      </c>
      <c r="E9" s="61">
        <v>910</v>
      </c>
      <c r="F9" s="61">
        <f t="shared" si="0"/>
        <v>910</v>
      </c>
      <c r="G9" s="61">
        <v>910</v>
      </c>
      <c r="H9" s="61">
        <v>910</v>
      </c>
      <c r="I9" s="61">
        <v>910</v>
      </c>
      <c r="J9" s="61">
        <f t="shared" si="1"/>
        <v>910</v>
      </c>
      <c r="K9" s="61">
        <v>8600</v>
      </c>
      <c r="L9" s="61">
        <v>8600</v>
      </c>
      <c r="M9" s="61">
        <v>8600</v>
      </c>
      <c r="N9" s="61">
        <v>8600</v>
      </c>
      <c r="O9" s="61">
        <v>1500</v>
      </c>
      <c r="P9" s="61">
        <v>1500</v>
      </c>
      <c r="Q9" s="61">
        <v>1500</v>
      </c>
      <c r="R9" s="61">
        <f t="shared" si="3"/>
        <v>1500</v>
      </c>
      <c r="S9" s="61">
        <v>33000</v>
      </c>
      <c r="T9" s="61">
        <v>33000</v>
      </c>
      <c r="U9" s="61">
        <v>33000</v>
      </c>
      <c r="V9" s="61">
        <f t="shared" si="4"/>
        <v>33000</v>
      </c>
      <c r="W9" s="61" t="s">
        <v>222</v>
      </c>
      <c r="X9" s="61" t="s">
        <v>222</v>
      </c>
      <c r="Y9" s="61" t="s">
        <v>222</v>
      </c>
      <c r="Z9" s="61" t="s">
        <v>222</v>
      </c>
      <c r="AA9" s="61" t="s">
        <v>222</v>
      </c>
      <c r="AB9" s="61"/>
      <c r="AC9" s="61"/>
      <c r="AD9" s="61"/>
      <c r="AE9" s="61"/>
      <c r="AF9" s="61"/>
      <c r="AG9" s="61"/>
      <c r="AH9" s="61"/>
      <c r="AI9" s="61"/>
      <c r="AJ9" s="61"/>
      <c r="AK9" s="61"/>
      <c r="AL9" s="62"/>
    </row>
    <row r="10" spans="1:38" x14ac:dyDescent="0.2">
      <c r="A10" s="199"/>
      <c r="B10" s="60" t="s">
        <v>57</v>
      </c>
      <c r="C10" s="61">
        <v>2400</v>
      </c>
      <c r="D10" s="61">
        <v>2400</v>
      </c>
      <c r="E10" s="61">
        <v>2400</v>
      </c>
      <c r="F10" s="61">
        <f t="shared" si="0"/>
        <v>2400</v>
      </c>
      <c r="G10" s="61">
        <v>7100</v>
      </c>
      <c r="H10" s="61">
        <v>7100</v>
      </c>
      <c r="I10" s="61">
        <v>7100</v>
      </c>
      <c r="J10" s="61">
        <f t="shared" si="1"/>
        <v>7100</v>
      </c>
      <c r="K10" s="61">
        <v>68000</v>
      </c>
      <c r="L10" s="61">
        <v>68000</v>
      </c>
      <c r="M10" s="61">
        <v>68000</v>
      </c>
      <c r="N10" s="61">
        <f t="shared" si="2"/>
        <v>68000</v>
      </c>
      <c r="O10" s="61">
        <v>12000</v>
      </c>
      <c r="P10" s="61">
        <v>12000</v>
      </c>
      <c r="Q10" s="61">
        <v>12000</v>
      </c>
      <c r="R10" s="61">
        <f t="shared" ref="R10:R41" si="5">IF(OM=1,O10,IF(OM=2.5,P10,IF(OM=6,Q10,"")))</f>
        <v>12000</v>
      </c>
      <c r="S10" s="61">
        <v>44000</v>
      </c>
      <c r="T10" s="61">
        <v>44000</v>
      </c>
      <c r="U10" s="61">
        <v>44000</v>
      </c>
      <c r="V10" s="61">
        <f t="shared" si="4"/>
        <v>44000</v>
      </c>
      <c r="W10" s="61" t="s">
        <v>222</v>
      </c>
      <c r="X10" s="61" t="s">
        <v>222</v>
      </c>
      <c r="Y10" s="61" t="s">
        <v>222</v>
      </c>
      <c r="Z10" s="61" t="s">
        <v>222</v>
      </c>
      <c r="AA10" s="61" t="s">
        <v>222</v>
      </c>
      <c r="AB10" s="61"/>
      <c r="AC10" s="61"/>
      <c r="AD10" s="61"/>
      <c r="AE10" s="61"/>
      <c r="AF10" s="61"/>
      <c r="AG10" s="61"/>
      <c r="AH10" s="61"/>
      <c r="AI10" s="61"/>
      <c r="AJ10" s="61"/>
      <c r="AK10" s="61"/>
      <c r="AL10" s="62"/>
    </row>
    <row r="11" spans="1:38" x14ac:dyDescent="0.2">
      <c r="A11" s="199"/>
      <c r="B11" s="60" t="s">
        <v>106</v>
      </c>
      <c r="C11" s="61">
        <v>200</v>
      </c>
      <c r="D11" s="61">
        <v>200</v>
      </c>
      <c r="E11" s="61">
        <v>200</v>
      </c>
      <c r="F11" s="61">
        <f t="shared" si="0"/>
        <v>200</v>
      </c>
      <c r="G11" s="61">
        <v>310</v>
      </c>
      <c r="H11" s="61">
        <v>310</v>
      </c>
      <c r="I11" s="61">
        <v>310</v>
      </c>
      <c r="J11" s="61">
        <f t="shared" si="1"/>
        <v>310</v>
      </c>
      <c r="K11" s="61">
        <v>2330</v>
      </c>
      <c r="L11" s="61">
        <v>2330</v>
      </c>
      <c r="M11" s="61">
        <v>2330</v>
      </c>
      <c r="N11" s="61">
        <f t="shared" si="2"/>
        <v>2330</v>
      </c>
      <c r="O11" s="61">
        <v>630</v>
      </c>
      <c r="P11" s="61">
        <v>630</v>
      </c>
      <c r="Q11" s="61">
        <v>630</v>
      </c>
      <c r="R11" s="61">
        <f t="shared" si="5"/>
        <v>630</v>
      </c>
      <c r="S11" s="61">
        <v>1300</v>
      </c>
      <c r="T11" s="61">
        <v>1300</v>
      </c>
      <c r="U11" s="61">
        <v>1300</v>
      </c>
      <c r="V11" s="61">
        <f t="shared" si="4"/>
        <v>1300</v>
      </c>
      <c r="W11" s="61">
        <v>200</v>
      </c>
      <c r="X11" s="61">
        <v>310</v>
      </c>
      <c r="Y11" s="61">
        <v>2330</v>
      </c>
      <c r="Z11" s="61">
        <v>630</v>
      </c>
      <c r="AA11" s="61">
        <v>1300</v>
      </c>
      <c r="AB11" s="61"/>
      <c r="AC11" s="61"/>
      <c r="AD11" s="61"/>
      <c r="AE11" s="61"/>
      <c r="AF11" s="61"/>
      <c r="AG11" s="61"/>
      <c r="AH11" s="61"/>
      <c r="AI11" s="61"/>
      <c r="AJ11" s="61"/>
      <c r="AK11" s="61"/>
      <c r="AL11" s="62"/>
    </row>
    <row r="12" spans="1:38" x14ac:dyDescent="0.2">
      <c r="A12" s="199"/>
      <c r="B12" s="60" t="s">
        <v>173</v>
      </c>
      <c r="C12" s="61">
        <v>40</v>
      </c>
      <c r="D12" s="61">
        <v>40</v>
      </c>
      <c r="E12" s="61">
        <v>40</v>
      </c>
      <c r="F12" s="61">
        <f t="shared" si="0"/>
        <v>40</v>
      </c>
      <c r="G12" s="61">
        <v>56</v>
      </c>
      <c r="H12" s="61">
        <v>56</v>
      </c>
      <c r="I12" s="61">
        <v>56</v>
      </c>
      <c r="J12" s="61">
        <f t="shared" si="1"/>
        <v>56</v>
      </c>
      <c r="K12" s="61">
        <v>1100</v>
      </c>
      <c r="L12" s="61">
        <v>1100</v>
      </c>
      <c r="M12" s="61">
        <v>1100</v>
      </c>
      <c r="N12" s="61">
        <f t="shared" si="2"/>
        <v>1100</v>
      </c>
      <c r="O12" s="61">
        <v>120</v>
      </c>
      <c r="P12" s="61">
        <v>120</v>
      </c>
      <c r="Q12" s="61">
        <v>120</v>
      </c>
      <c r="R12" s="61">
        <f t="shared" si="5"/>
        <v>120</v>
      </c>
      <c r="S12" s="61">
        <v>240</v>
      </c>
      <c r="T12" s="61">
        <v>240</v>
      </c>
      <c r="U12" s="61">
        <v>240</v>
      </c>
      <c r="V12" s="61">
        <f t="shared" si="4"/>
        <v>240</v>
      </c>
      <c r="W12" s="61" t="s">
        <v>222</v>
      </c>
      <c r="X12" s="61" t="s">
        <v>222</v>
      </c>
      <c r="Y12" s="61" t="s">
        <v>222</v>
      </c>
      <c r="Z12" s="61" t="s">
        <v>222</v>
      </c>
      <c r="AA12" s="61" t="s">
        <v>222</v>
      </c>
      <c r="AB12" s="61"/>
      <c r="AC12" s="61"/>
      <c r="AD12" s="61"/>
      <c r="AE12" s="61"/>
      <c r="AF12" s="61"/>
      <c r="AG12" s="61"/>
      <c r="AH12" s="61"/>
      <c r="AI12" s="61"/>
      <c r="AJ12" s="61"/>
      <c r="AK12" s="61"/>
      <c r="AL12" s="62"/>
    </row>
    <row r="13" spans="1:38" x14ac:dyDescent="0.2">
      <c r="A13" s="199"/>
      <c r="B13" s="60" t="s">
        <v>59</v>
      </c>
      <c r="C13" s="61">
        <v>180</v>
      </c>
      <c r="D13" s="61">
        <v>180</v>
      </c>
      <c r="E13" s="61">
        <v>180</v>
      </c>
      <c r="F13" s="61">
        <f t="shared" si="0"/>
        <v>180</v>
      </c>
      <c r="G13" s="61">
        <v>180</v>
      </c>
      <c r="H13" s="61">
        <v>180</v>
      </c>
      <c r="I13" s="61">
        <v>180</v>
      </c>
      <c r="J13" s="61">
        <f t="shared" si="1"/>
        <v>180</v>
      </c>
      <c r="K13" s="61">
        <v>980</v>
      </c>
      <c r="L13" s="61">
        <v>980</v>
      </c>
      <c r="M13" s="61">
        <v>980</v>
      </c>
      <c r="N13" s="61">
        <f t="shared" si="2"/>
        <v>980</v>
      </c>
      <c r="O13" s="61">
        <v>230</v>
      </c>
      <c r="P13" s="61">
        <v>230</v>
      </c>
      <c r="Q13" s="61">
        <v>230</v>
      </c>
      <c r="R13" s="61">
        <f t="shared" si="5"/>
        <v>230</v>
      </c>
      <c r="S13" s="61">
        <v>3400</v>
      </c>
      <c r="T13" s="61">
        <v>3400</v>
      </c>
      <c r="U13" s="61">
        <v>3400</v>
      </c>
      <c r="V13" s="61">
        <f t="shared" si="4"/>
        <v>3400</v>
      </c>
      <c r="W13" s="61" t="s">
        <v>222</v>
      </c>
      <c r="X13" s="61" t="s">
        <v>222</v>
      </c>
      <c r="Y13" s="61" t="s">
        <v>222</v>
      </c>
      <c r="Z13" s="61" t="s">
        <v>222</v>
      </c>
      <c r="AA13" s="61" t="s">
        <v>222</v>
      </c>
      <c r="AB13" s="61"/>
      <c r="AC13" s="61"/>
      <c r="AD13" s="61"/>
      <c r="AE13" s="61"/>
      <c r="AF13" s="61"/>
      <c r="AG13" s="61"/>
      <c r="AH13" s="61"/>
      <c r="AI13" s="61"/>
      <c r="AJ13" s="61"/>
      <c r="AK13" s="61"/>
      <c r="AL13" s="62"/>
    </row>
    <row r="14" spans="1:38" x14ac:dyDescent="0.2">
      <c r="A14" s="199"/>
      <c r="B14" s="60" t="s">
        <v>60</v>
      </c>
      <c r="C14" s="61">
        <v>250</v>
      </c>
      <c r="D14" s="61">
        <v>250</v>
      </c>
      <c r="E14" s="61">
        <v>250</v>
      </c>
      <c r="F14" s="61">
        <f t="shared" si="0"/>
        <v>250</v>
      </c>
      <c r="G14" s="61">
        <v>430</v>
      </c>
      <c r="H14" s="61">
        <v>430</v>
      </c>
      <c r="I14" s="61">
        <v>430</v>
      </c>
      <c r="J14" s="61">
        <f t="shared" si="1"/>
        <v>430</v>
      </c>
      <c r="K14" s="61">
        <v>12000</v>
      </c>
      <c r="L14" s="61">
        <v>12000</v>
      </c>
      <c r="M14" s="61">
        <v>12000</v>
      </c>
      <c r="N14" s="61">
        <f t="shared" si="2"/>
        <v>12000</v>
      </c>
      <c r="O14" s="61">
        <v>1100</v>
      </c>
      <c r="P14" s="61">
        <v>1100</v>
      </c>
      <c r="Q14" s="61">
        <v>1100</v>
      </c>
      <c r="R14" s="61">
        <f t="shared" si="5"/>
        <v>1100</v>
      </c>
      <c r="S14" s="61">
        <v>1800</v>
      </c>
      <c r="T14" s="61">
        <v>1800</v>
      </c>
      <c r="U14" s="61">
        <v>1800</v>
      </c>
      <c r="V14" s="61">
        <f t="shared" si="4"/>
        <v>1800</v>
      </c>
      <c r="W14" s="61" t="s">
        <v>222</v>
      </c>
      <c r="X14" s="61" t="s">
        <v>222</v>
      </c>
      <c r="Y14" s="61" t="s">
        <v>222</v>
      </c>
      <c r="Z14" s="61" t="s">
        <v>222</v>
      </c>
      <c r="AA14" s="61" t="s">
        <v>222</v>
      </c>
      <c r="AB14" s="61"/>
      <c r="AC14" s="61"/>
      <c r="AD14" s="61"/>
      <c r="AE14" s="61"/>
      <c r="AF14" s="61"/>
      <c r="AG14" s="61"/>
      <c r="AH14" s="61"/>
      <c r="AI14" s="61"/>
      <c r="AJ14" s="61"/>
      <c r="AK14" s="61"/>
      <c r="AL14" s="62"/>
    </row>
    <row r="15" spans="1:38" x14ac:dyDescent="0.2">
      <c r="A15" s="199"/>
      <c r="B15" s="60" t="s">
        <v>61</v>
      </c>
      <c r="C15" s="61">
        <v>410</v>
      </c>
      <c r="D15" s="61">
        <v>410</v>
      </c>
      <c r="E15" s="61">
        <v>410</v>
      </c>
      <c r="F15" s="61">
        <f t="shared" si="0"/>
        <v>410</v>
      </c>
      <c r="G15" s="61">
        <v>1200</v>
      </c>
      <c r="H15" s="61">
        <v>1200</v>
      </c>
      <c r="I15" s="61">
        <v>1200</v>
      </c>
      <c r="J15" s="61">
        <f t="shared" si="1"/>
        <v>1200</v>
      </c>
      <c r="K15" s="61">
        <v>9000</v>
      </c>
      <c r="L15" s="61">
        <v>9000</v>
      </c>
      <c r="M15" s="61">
        <v>9000</v>
      </c>
      <c r="N15" s="61">
        <f t="shared" si="2"/>
        <v>9000</v>
      </c>
      <c r="O15" s="61">
        <v>2000</v>
      </c>
      <c r="P15" s="61">
        <v>2000</v>
      </c>
      <c r="Q15" s="61">
        <v>2000</v>
      </c>
      <c r="R15" s="61">
        <f t="shared" si="5"/>
        <v>2000</v>
      </c>
      <c r="S15" s="61">
        <v>5000</v>
      </c>
      <c r="T15" s="61">
        <v>5000</v>
      </c>
      <c r="U15" s="61">
        <v>5000</v>
      </c>
      <c r="V15" s="61">
        <f t="shared" si="4"/>
        <v>5000</v>
      </c>
      <c r="W15" s="61" t="s">
        <v>222</v>
      </c>
      <c r="X15" s="61" t="s">
        <v>222</v>
      </c>
      <c r="Y15" s="61" t="s">
        <v>222</v>
      </c>
      <c r="Z15" s="61" t="s">
        <v>222</v>
      </c>
      <c r="AA15" s="61" t="s">
        <v>222</v>
      </c>
      <c r="AB15" s="61"/>
      <c r="AC15" s="61"/>
      <c r="AD15" s="61"/>
      <c r="AE15" s="61"/>
      <c r="AF15" s="61"/>
      <c r="AG15" s="61"/>
      <c r="AH15" s="61"/>
      <c r="AI15" s="61"/>
      <c r="AJ15" s="61"/>
      <c r="AK15" s="61"/>
      <c r="AL15" s="62"/>
    </row>
    <row r="16" spans="1:38" x14ac:dyDescent="0.2">
      <c r="A16" s="199"/>
      <c r="B16" s="60" t="s">
        <v>62</v>
      </c>
      <c r="C16" s="61">
        <v>3700</v>
      </c>
      <c r="D16" s="61">
        <v>3700</v>
      </c>
      <c r="E16" s="61">
        <v>3700</v>
      </c>
      <c r="F16" s="61">
        <f t="shared" si="0"/>
        <v>3700</v>
      </c>
      <c r="G16" s="61">
        <v>40000</v>
      </c>
      <c r="H16" s="61">
        <v>40000</v>
      </c>
      <c r="I16" s="61">
        <v>40000</v>
      </c>
      <c r="J16" s="61">
        <f t="shared" si="1"/>
        <v>40000</v>
      </c>
      <c r="K16" s="61">
        <v>730000</v>
      </c>
      <c r="L16" s="61">
        <v>730000</v>
      </c>
      <c r="M16" s="61">
        <v>730000</v>
      </c>
      <c r="N16" s="61">
        <f t="shared" si="2"/>
        <v>730000</v>
      </c>
      <c r="O16" s="61">
        <v>81000</v>
      </c>
      <c r="P16" s="61">
        <v>81000</v>
      </c>
      <c r="Q16" s="61">
        <v>81000</v>
      </c>
      <c r="R16" s="61">
        <f t="shared" si="5"/>
        <v>81000</v>
      </c>
      <c r="S16" s="61">
        <v>170000</v>
      </c>
      <c r="T16" s="61">
        <v>170000</v>
      </c>
      <c r="U16" s="61">
        <v>170000</v>
      </c>
      <c r="V16" s="61">
        <f t="shared" si="4"/>
        <v>170000</v>
      </c>
      <c r="W16" s="61" t="s">
        <v>222</v>
      </c>
      <c r="X16" s="61" t="s">
        <v>222</v>
      </c>
      <c r="Y16" s="61" t="s">
        <v>222</v>
      </c>
      <c r="Z16" s="61" t="s">
        <v>222</v>
      </c>
      <c r="AA16" s="61" t="s">
        <v>222</v>
      </c>
      <c r="AB16" s="61"/>
      <c r="AC16" s="61"/>
      <c r="AD16" s="61"/>
      <c r="AE16" s="61"/>
      <c r="AF16" s="61"/>
      <c r="AG16" s="61"/>
      <c r="AH16" s="61"/>
      <c r="AI16" s="61"/>
      <c r="AJ16" s="61"/>
      <c r="AK16" s="61"/>
      <c r="AL16" s="62"/>
    </row>
    <row r="17" spans="1:38" x14ac:dyDescent="0.2">
      <c r="A17" s="199"/>
      <c r="B17" s="60" t="s">
        <v>107</v>
      </c>
      <c r="C17" s="61">
        <v>43</v>
      </c>
      <c r="D17" s="61">
        <v>43</v>
      </c>
      <c r="E17" s="61">
        <v>43</v>
      </c>
      <c r="F17" s="61">
        <f t="shared" si="0"/>
        <v>43</v>
      </c>
      <c r="G17" s="61">
        <v>43</v>
      </c>
      <c r="H17" s="61">
        <v>43</v>
      </c>
      <c r="I17" s="61">
        <v>43</v>
      </c>
      <c r="J17" s="61">
        <f t="shared" si="1"/>
        <v>43</v>
      </c>
      <c r="K17" s="61">
        <v>43</v>
      </c>
      <c r="L17" s="61">
        <v>43</v>
      </c>
      <c r="M17" s="61">
        <v>43</v>
      </c>
      <c r="N17" s="61">
        <f t="shared" si="2"/>
        <v>43</v>
      </c>
      <c r="O17" s="61">
        <v>43</v>
      </c>
      <c r="P17" s="61">
        <v>43</v>
      </c>
      <c r="Q17" s="61">
        <v>43</v>
      </c>
      <c r="R17" s="61">
        <f t="shared" si="5"/>
        <v>43</v>
      </c>
      <c r="S17" s="61">
        <v>43</v>
      </c>
      <c r="T17" s="61">
        <v>43</v>
      </c>
      <c r="U17" s="61">
        <v>43</v>
      </c>
      <c r="V17" s="61">
        <f t="shared" si="4"/>
        <v>43</v>
      </c>
      <c r="W17" s="61" t="s">
        <v>222</v>
      </c>
      <c r="X17" s="61" t="s">
        <v>222</v>
      </c>
      <c r="Y17" s="61" t="s">
        <v>222</v>
      </c>
      <c r="Z17" s="61" t="s">
        <v>222</v>
      </c>
      <c r="AA17" s="61" t="s">
        <v>222</v>
      </c>
      <c r="AB17" s="61"/>
      <c r="AC17" s="61"/>
      <c r="AD17" s="61"/>
      <c r="AE17" s="61"/>
      <c r="AF17" s="61"/>
      <c r="AG17" s="61"/>
      <c r="AH17" s="61"/>
      <c r="AI17" s="61"/>
      <c r="AJ17" s="61"/>
      <c r="AK17" s="61"/>
      <c r="AL17" s="62"/>
    </row>
    <row r="18" spans="1:38" x14ac:dyDescent="0.2">
      <c r="A18" s="199"/>
      <c r="B18" s="60" t="s">
        <v>64</v>
      </c>
      <c r="C18" s="61">
        <v>213</v>
      </c>
      <c r="D18" s="61">
        <v>213</v>
      </c>
      <c r="E18" s="61">
        <v>213</v>
      </c>
      <c r="F18" s="61">
        <f t="shared" si="0"/>
        <v>213</v>
      </c>
      <c r="G18" s="61">
        <v>213</v>
      </c>
      <c r="H18" s="61">
        <v>213</v>
      </c>
      <c r="I18" s="61">
        <v>213</v>
      </c>
      <c r="J18" s="61">
        <f t="shared" si="1"/>
        <v>213</v>
      </c>
      <c r="K18" s="61">
        <v>213</v>
      </c>
      <c r="L18" s="61">
        <v>213</v>
      </c>
      <c r="M18" s="61">
        <v>213</v>
      </c>
      <c r="N18" s="61">
        <f t="shared" si="2"/>
        <v>213</v>
      </c>
      <c r="O18" s="61">
        <v>213</v>
      </c>
      <c r="P18" s="61">
        <v>213</v>
      </c>
      <c r="Q18" s="61">
        <v>213</v>
      </c>
      <c r="R18" s="61">
        <f t="shared" si="5"/>
        <v>213</v>
      </c>
      <c r="S18" s="61">
        <v>213</v>
      </c>
      <c r="T18" s="61">
        <v>213</v>
      </c>
      <c r="U18" s="61">
        <v>213</v>
      </c>
      <c r="V18" s="61">
        <f t="shared" si="4"/>
        <v>213</v>
      </c>
      <c r="W18" s="61" t="s">
        <v>222</v>
      </c>
      <c r="X18" s="61" t="s">
        <v>222</v>
      </c>
      <c r="Y18" s="61" t="s">
        <v>222</v>
      </c>
      <c r="Z18" s="61" t="s">
        <v>222</v>
      </c>
      <c r="AA18" s="61" t="s">
        <v>222</v>
      </c>
      <c r="AB18" s="61"/>
      <c r="AC18" s="61"/>
      <c r="AD18" s="61"/>
      <c r="AE18" s="61"/>
      <c r="AF18" s="61"/>
      <c r="AG18" s="61"/>
      <c r="AH18" s="61"/>
      <c r="AI18" s="61"/>
      <c r="AJ18" s="61"/>
      <c r="AK18" s="61"/>
      <c r="AL18" s="62"/>
    </row>
    <row r="19" spans="1:38" x14ac:dyDescent="0.2">
      <c r="A19" s="199"/>
      <c r="B19" s="60" t="s">
        <v>108</v>
      </c>
      <c r="C19" s="61">
        <v>120</v>
      </c>
      <c r="D19" s="61">
        <v>200</v>
      </c>
      <c r="E19" s="61">
        <v>380</v>
      </c>
      <c r="F19" s="61">
        <f t="shared" ref="F19:F59" si="6">IF(OM=1,C19,IF(OM=2.5,D19,IF(OM=6,E19,"")))</f>
        <v>120</v>
      </c>
      <c r="G19" s="61">
        <v>440</v>
      </c>
      <c r="H19" s="61">
        <v>690</v>
      </c>
      <c r="I19" s="61">
        <v>1200</v>
      </c>
      <c r="J19" s="61">
        <f t="shared" ref="J19:J39" si="7">IF(OM=1,G19,IF(OM=2.5,H19,IF(OM=6,I19,"")))</f>
        <v>440</v>
      </c>
      <c r="K19" s="61">
        <v>440</v>
      </c>
      <c r="L19" s="61">
        <v>690</v>
      </c>
      <c r="M19" s="61">
        <v>1300</v>
      </c>
      <c r="N19" s="61">
        <f t="shared" si="2"/>
        <v>1300</v>
      </c>
      <c r="O19" s="61">
        <v>440</v>
      </c>
      <c r="P19" s="61">
        <v>690</v>
      </c>
      <c r="Q19" s="61">
        <v>1300</v>
      </c>
      <c r="R19" s="61">
        <f t="shared" si="5"/>
        <v>440</v>
      </c>
      <c r="S19" s="61">
        <v>440</v>
      </c>
      <c r="T19" s="61">
        <v>690</v>
      </c>
      <c r="U19" s="61">
        <v>1300</v>
      </c>
      <c r="V19" s="61">
        <f t="shared" si="4"/>
        <v>440</v>
      </c>
      <c r="W19" s="61" t="s">
        <v>222</v>
      </c>
      <c r="X19" s="61" t="s">
        <v>222</v>
      </c>
      <c r="Y19" s="61" t="s">
        <v>222</v>
      </c>
      <c r="Z19" s="61" t="s">
        <v>222</v>
      </c>
      <c r="AA19" s="61" t="s">
        <v>222</v>
      </c>
      <c r="AB19" s="61"/>
      <c r="AC19" s="61"/>
      <c r="AD19" s="61"/>
      <c r="AE19" s="61"/>
      <c r="AF19" s="61"/>
      <c r="AG19" s="61"/>
      <c r="AH19" s="61"/>
      <c r="AI19" s="61"/>
      <c r="AJ19" s="61"/>
      <c r="AK19" s="61"/>
      <c r="AL19" s="62"/>
    </row>
    <row r="20" spans="1:38" x14ac:dyDescent="0.2">
      <c r="A20" s="199"/>
      <c r="B20" s="60" t="s">
        <v>204</v>
      </c>
      <c r="C20" s="61">
        <v>8.6999999999999994E-2</v>
      </c>
      <c r="D20" s="61">
        <v>0.17</v>
      </c>
      <c r="E20" s="61">
        <v>0.37</v>
      </c>
      <c r="F20" s="61">
        <f t="shared" si="6"/>
        <v>8.6999999999999994E-2</v>
      </c>
      <c r="G20" s="61">
        <v>0.38</v>
      </c>
      <c r="H20" s="61">
        <v>0.7</v>
      </c>
      <c r="I20" s="61">
        <v>1.4</v>
      </c>
      <c r="J20" s="61">
        <f t="shared" si="7"/>
        <v>0.38</v>
      </c>
      <c r="K20" s="61">
        <v>27</v>
      </c>
      <c r="L20" s="61">
        <v>47</v>
      </c>
      <c r="M20" s="61">
        <v>90</v>
      </c>
      <c r="N20" s="61">
        <f t="shared" ref="N20:N59" si="8">IF(OM=1,K20,IF(OM=2.5,L20,IF(OM=6,M20,"")))</f>
        <v>27</v>
      </c>
      <c r="O20" s="61">
        <v>72</v>
      </c>
      <c r="P20" s="61">
        <v>72</v>
      </c>
      <c r="Q20" s="61">
        <v>73</v>
      </c>
      <c r="R20" s="61">
        <f t="shared" si="5"/>
        <v>72</v>
      </c>
      <c r="S20" s="61">
        <v>90</v>
      </c>
      <c r="T20" s="61">
        <v>100</v>
      </c>
      <c r="U20" s="61">
        <v>110</v>
      </c>
      <c r="V20" s="61">
        <f t="shared" si="4"/>
        <v>90</v>
      </c>
      <c r="W20" s="61">
        <v>0.87</v>
      </c>
      <c r="X20" s="61">
        <v>3.3</v>
      </c>
      <c r="Y20" s="61">
        <v>98</v>
      </c>
      <c r="Z20" s="61">
        <v>140</v>
      </c>
      <c r="AA20" s="61">
        <v>230</v>
      </c>
      <c r="AB20" s="61"/>
      <c r="AC20" s="61"/>
      <c r="AD20" s="61"/>
      <c r="AE20" s="61"/>
      <c r="AF20" s="61"/>
      <c r="AG20" s="61"/>
      <c r="AH20" s="61"/>
      <c r="AI20" s="61"/>
      <c r="AJ20" s="61"/>
      <c r="AK20" s="61"/>
      <c r="AL20" s="62"/>
    </row>
    <row r="21" spans="1:38" x14ac:dyDescent="0.2">
      <c r="A21" s="199"/>
      <c r="B21" s="60" t="s">
        <v>205</v>
      </c>
      <c r="C21" s="61">
        <v>130</v>
      </c>
      <c r="D21" s="61">
        <v>290</v>
      </c>
      <c r="E21" s="61">
        <v>660</v>
      </c>
      <c r="F21" s="61">
        <f t="shared" si="6"/>
        <v>130</v>
      </c>
      <c r="G21" s="61">
        <v>880</v>
      </c>
      <c r="H21" s="61">
        <v>1900</v>
      </c>
      <c r="I21" s="61">
        <v>3900</v>
      </c>
      <c r="J21" s="61">
        <f t="shared" si="7"/>
        <v>880</v>
      </c>
      <c r="K21" s="61">
        <v>56000</v>
      </c>
      <c r="L21" s="61">
        <v>110000</v>
      </c>
      <c r="M21" s="61">
        <v>180000</v>
      </c>
      <c r="N21" s="61">
        <f t="shared" si="8"/>
        <v>56000</v>
      </c>
      <c r="O21" s="61">
        <v>56000</v>
      </c>
      <c r="P21" s="61">
        <v>56000</v>
      </c>
      <c r="Q21" s="61">
        <v>56000</v>
      </c>
      <c r="R21" s="61">
        <f t="shared" si="5"/>
        <v>56000</v>
      </c>
      <c r="S21" s="61">
        <v>87000</v>
      </c>
      <c r="T21" s="61">
        <v>95000</v>
      </c>
      <c r="U21" s="61">
        <v>100000</v>
      </c>
      <c r="V21" s="61">
        <f t="shared" si="4"/>
        <v>87000</v>
      </c>
      <c r="W21" s="61" t="s">
        <v>222</v>
      </c>
      <c r="X21" s="61" t="s">
        <v>222</v>
      </c>
      <c r="Y21" s="61" t="s">
        <v>222</v>
      </c>
      <c r="Z21" s="61" t="s">
        <v>222</v>
      </c>
      <c r="AA21" s="61" t="s">
        <v>222</v>
      </c>
      <c r="AB21" s="61"/>
      <c r="AC21" s="61"/>
      <c r="AD21" s="61"/>
      <c r="AE21" s="61"/>
      <c r="AF21" s="61"/>
      <c r="AG21" s="61"/>
      <c r="AH21" s="61"/>
      <c r="AI21" s="61"/>
      <c r="AJ21" s="61"/>
      <c r="AK21" s="61"/>
      <c r="AL21" s="62"/>
    </row>
    <row r="22" spans="1:38" x14ac:dyDescent="0.2">
      <c r="A22" s="199"/>
      <c r="B22" s="60" t="s">
        <v>109</v>
      </c>
      <c r="C22" s="61">
        <v>47</v>
      </c>
      <c r="D22" s="61">
        <v>110</v>
      </c>
      <c r="E22" s="61">
        <v>260</v>
      </c>
      <c r="F22" s="61">
        <f t="shared" si="6"/>
        <v>47</v>
      </c>
      <c r="G22" s="61">
        <v>83</v>
      </c>
      <c r="H22" s="61">
        <v>190</v>
      </c>
      <c r="I22" s="61">
        <v>440</v>
      </c>
      <c r="J22" s="61">
        <f t="shared" si="7"/>
        <v>83</v>
      </c>
      <c r="K22" s="61">
        <v>5700</v>
      </c>
      <c r="L22" s="61">
        <v>13000</v>
      </c>
      <c r="M22" s="61">
        <v>27000</v>
      </c>
      <c r="N22" s="61">
        <f t="shared" si="8"/>
        <v>5700</v>
      </c>
      <c r="O22" s="61">
        <v>24000</v>
      </c>
      <c r="P22" s="61">
        <v>24000</v>
      </c>
      <c r="Q22" s="61">
        <v>25000</v>
      </c>
      <c r="R22" s="61">
        <f t="shared" si="5"/>
        <v>24000</v>
      </c>
      <c r="S22" s="61">
        <v>17000</v>
      </c>
      <c r="T22" s="61">
        <v>22000</v>
      </c>
      <c r="U22" s="61">
        <v>27000</v>
      </c>
      <c r="V22" s="61">
        <f t="shared" si="4"/>
        <v>17000</v>
      </c>
      <c r="W22" s="61" t="s">
        <v>222</v>
      </c>
      <c r="X22" s="61" t="s">
        <v>222</v>
      </c>
      <c r="Y22" s="61" t="s">
        <v>222</v>
      </c>
      <c r="Z22" s="61" t="s">
        <v>222</v>
      </c>
      <c r="AA22" s="61" t="s">
        <v>222</v>
      </c>
      <c r="AB22" s="61"/>
      <c r="AC22" s="61"/>
      <c r="AD22" s="61"/>
      <c r="AE22" s="61"/>
      <c r="AF22" s="61"/>
      <c r="AG22" s="61"/>
      <c r="AH22" s="61"/>
      <c r="AI22" s="61"/>
      <c r="AJ22" s="61"/>
      <c r="AK22" s="61"/>
      <c r="AL22" s="62"/>
    </row>
    <row r="23" spans="1:38" x14ac:dyDescent="0.2">
      <c r="A23" s="199"/>
      <c r="B23" s="60" t="s">
        <v>203</v>
      </c>
      <c r="C23" s="61">
        <v>56</v>
      </c>
      <c r="D23" s="61">
        <v>130</v>
      </c>
      <c r="E23" s="61">
        <v>310</v>
      </c>
      <c r="F23" s="61">
        <f t="shared" si="6"/>
        <v>56</v>
      </c>
      <c r="G23" s="61">
        <v>79</v>
      </c>
      <c r="H23" s="61">
        <v>180</v>
      </c>
      <c r="I23" s="61">
        <v>430</v>
      </c>
      <c r="J23" s="61">
        <f t="shared" si="7"/>
        <v>79</v>
      </c>
      <c r="K23" s="61">
        <v>5900</v>
      </c>
      <c r="L23" s="61">
        <v>14000</v>
      </c>
      <c r="M23" s="61">
        <v>30000</v>
      </c>
      <c r="N23" s="61">
        <f t="shared" si="8"/>
        <v>5900</v>
      </c>
      <c r="O23" s="61">
        <v>41000</v>
      </c>
      <c r="P23" s="61">
        <v>42000</v>
      </c>
      <c r="Q23" s="61">
        <v>43000</v>
      </c>
      <c r="R23" s="61">
        <f t="shared" si="5"/>
        <v>41000</v>
      </c>
      <c r="S23" s="61">
        <v>17000</v>
      </c>
      <c r="T23" s="61">
        <v>23000</v>
      </c>
      <c r="U23" s="61">
        <v>31000</v>
      </c>
      <c r="V23" s="61">
        <f t="shared" si="4"/>
        <v>17000</v>
      </c>
      <c r="W23" s="61" t="s">
        <v>222</v>
      </c>
      <c r="X23" s="61" t="s">
        <v>222</v>
      </c>
      <c r="Y23" s="61" t="s">
        <v>222</v>
      </c>
      <c r="Z23" s="61" t="s">
        <v>222</v>
      </c>
      <c r="AA23" s="61" t="s">
        <v>222</v>
      </c>
      <c r="AB23" s="61"/>
      <c r="AC23" s="61"/>
      <c r="AD23" s="61"/>
      <c r="AE23" s="61"/>
      <c r="AF23" s="61"/>
      <c r="AG23" s="61"/>
      <c r="AH23" s="61"/>
      <c r="AI23" s="61"/>
      <c r="AJ23" s="61"/>
      <c r="AK23" s="61"/>
      <c r="AL23" s="62"/>
    </row>
    <row r="24" spans="1:38" x14ac:dyDescent="0.2">
      <c r="A24" s="199"/>
      <c r="B24" s="60" t="s">
        <v>67</v>
      </c>
      <c r="C24" s="61">
        <v>42</v>
      </c>
      <c r="D24" s="61">
        <v>78</v>
      </c>
      <c r="E24" s="61">
        <v>160</v>
      </c>
      <c r="F24" s="61">
        <f t="shared" si="6"/>
        <v>42</v>
      </c>
      <c r="G24" s="61">
        <v>42</v>
      </c>
      <c r="H24" s="61">
        <v>78</v>
      </c>
      <c r="I24" s="61">
        <v>160</v>
      </c>
      <c r="J24" s="61">
        <f t="shared" si="7"/>
        <v>42</v>
      </c>
      <c r="K24" s="61">
        <v>3200</v>
      </c>
      <c r="L24" s="61">
        <v>5900</v>
      </c>
      <c r="M24" s="61">
        <v>12000</v>
      </c>
      <c r="N24" s="61">
        <f t="shared" si="8"/>
        <v>3200</v>
      </c>
      <c r="O24" s="61">
        <v>570000</v>
      </c>
      <c r="P24" s="61">
        <v>590000</v>
      </c>
      <c r="Q24" s="61">
        <v>600000</v>
      </c>
      <c r="R24" s="61">
        <f t="shared" si="5"/>
        <v>570000</v>
      </c>
      <c r="S24" s="61">
        <v>95000</v>
      </c>
      <c r="T24" s="61">
        <v>130000</v>
      </c>
      <c r="U24" s="61">
        <v>180000</v>
      </c>
      <c r="V24" s="61">
        <f t="shared" si="4"/>
        <v>95000</v>
      </c>
      <c r="W24" s="61" t="s">
        <v>222</v>
      </c>
      <c r="X24" s="61" t="s">
        <v>222</v>
      </c>
      <c r="Y24" s="61" t="s">
        <v>222</v>
      </c>
      <c r="Z24" s="61" t="s">
        <v>222</v>
      </c>
      <c r="AA24" s="61" t="s">
        <v>222</v>
      </c>
      <c r="AB24" s="61"/>
      <c r="AC24" s="61"/>
      <c r="AD24" s="61"/>
      <c r="AE24" s="61"/>
      <c r="AF24" s="61"/>
      <c r="AG24" s="61"/>
      <c r="AH24" s="61"/>
      <c r="AI24" s="61"/>
      <c r="AJ24" s="61"/>
      <c r="AK24" s="61"/>
      <c r="AL24" s="62"/>
    </row>
    <row r="25" spans="1:38" x14ac:dyDescent="0.2">
      <c r="A25" s="199"/>
      <c r="B25" s="60" t="s">
        <v>68</v>
      </c>
      <c r="C25" s="61">
        <v>100</v>
      </c>
      <c r="D25" s="61">
        <v>230</v>
      </c>
      <c r="E25" s="61">
        <v>530</v>
      </c>
      <c r="F25" s="61">
        <f t="shared" si="6"/>
        <v>100</v>
      </c>
      <c r="G25" s="61">
        <v>100</v>
      </c>
      <c r="H25" s="61">
        <v>230</v>
      </c>
      <c r="I25" s="61">
        <v>530</v>
      </c>
      <c r="J25" s="61">
        <f t="shared" si="7"/>
        <v>100</v>
      </c>
      <c r="K25" s="61">
        <v>7800</v>
      </c>
      <c r="L25" s="61">
        <v>17000</v>
      </c>
      <c r="M25" s="61">
        <v>40000</v>
      </c>
      <c r="N25" s="61">
        <f t="shared" si="8"/>
        <v>7800</v>
      </c>
      <c r="O25" s="61">
        <v>600000</v>
      </c>
      <c r="P25" s="61">
        <v>610000</v>
      </c>
      <c r="Q25" s="61">
        <v>620000</v>
      </c>
      <c r="R25" s="61">
        <f t="shared" si="5"/>
        <v>600000</v>
      </c>
      <c r="S25" s="61">
        <v>150000</v>
      </c>
      <c r="T25" s="61">
        <v>220000</v>
      </c>
      <c r="U25" s="61">
        <v>320000</v>
      </c>
      <c r="V25" s="61">
        <f t="shared" si="4"/>
        <v>150000</v>
      </c>
      <c r="W25" s="61" t="s">
        <v>222</v>
      </c>
      <c r="X25" s="61" t="s">
        <v>222</v>
      </c>
      <c r="Y25" s="61" t="s">
        <v>222</v>
      </c>
      <c r="Z25" s="61" t="s">
        <v>222</v>
      </c>
      <c r="AA25" s="61" t="s">
        <v>222</v>
      </c>
      <c r="AB25" s="61"/>
      <c r="AC25" s="61"/>
      <c r="AD25" s="61"/>
      <c r="AE25" s="61"/>
      <c r="AF25" s="61"/>
      <c r="AG25" s="61"/>
      <c r="AH25" s="61"/>
      <c r="AI25" s="61"/>
      <c r="AJ25" s="61"/>
      <c r="AK25" s="61"/>
      <c r="AL25" s="62"/>
    </row>
    <row r="26" spans="1:38" x14ac:dyDescent="0.2">
      <c r="A26" s="199"/>
      <c r="B26" s="60" t="s">
        <v>69</v>
      </c>
      <c r="C26" s="61">
        <v>27</v>
      </c>
      <c r="D26" s="61">
        <v>65</v>
      </c>
      <c r="E26" s="61">
        <v>150</v>
      </c>
      <c r="F26" s="61">
        <f t="shared" si="6"/>
        <v>27</v>
      </c>
      <c r="G26" s="61">
        <v>27</v>
      </c>
      <c r="H26" s="61">
        <v>65</v>
      </c>
      <c r="I26" s="61">
        <v>150</v>
      </c>
      <c r="J26" s="61">
        <f t="shared" si="7"/>
        <v>27</v>
      </c>
      <c r="K26" s="61">
        <v>2000</v>
      </c>
      <c r="L26" s="61">
        <v>4800</v>
      </c>
      <c r="M26" s="61">
        <v>11000</v>
      </c>
      <c r="N26" s="61">
        <f t="shared" si="8"/>
        <v>2000</v>
      </c>
      <c r="O26" s="61">
        <v>13000</v>
      </c>
      <c r="P26" s="61">
        <v>13000</v>
      </c>
      <c r="Q26" s="61">
        <v>13000</v>
      </c>
      <c r="R26" s="61">
        <f t="shared" si="5"/>
        <v>13000</v>
      </c>
      <c r="S26" s="61">
        <v>14000</v>
      </c>
      <c r="T26" s="61">
        <v>18000</v>
      </c>
      <c r="U26" s="61">
        <v>21000</v>
      </c>
      <c r="V26" s="61">
        <f t="shared" si="4"/>
        <v>14000</v>
      </c>
      <c r="W26" s="61" t="s">
        <v>222</v>
      </c>
      <c r="X26" s="61" t="s">
        <v>222</v>
      </c>
      <c r="Y26" s="61" t="s">
        <v>222</v>
      </c>
      <c r="Z26" s="61" t="s">
        <v>222</v>
      </c>
      <c r="AA26" s="61" t="s">
        <v>222</v>
      </c>
      <c r="AB26" s="61"/>
      <c r="AC26" s="61"/>
      <c r="AD26" s="61"/>
      <c r="AE26" s="61"/>
      <c r="AF26" s="61"/>
      <c r="AG26" s="61"/>
      <c r="AH26" s="61"/>
      <c r="AI26" s="61"/>
      <c r="AJ26" s="61"/>
      <c r="AK26" s="61"/>
      <c r="AL26" s="62"/>
    </row>
    <row r="27" spans="1:38" x14ac:dyDescent="0.2">
      <c r="A27" s="199"/>
      <c r="B27" s="60" t="s">
        <v>70</v>
      </c>
      <c r="C27" s="61">
        <v>130</v>
      </c>
      <c r="D27" s="61">
        <v>330</v>
      </c>
      <c r="E27" s="61">
        <v>760</v>
      </c>
      <c r="F27" s="61">
        <f t="shared" si="6"/>
        <v>130</v>
      </c>
      <c r="G27" s="61">
        <v>130</v>
      </c>
      <c r="H27" s="61">
        <v>330</v>
      </c>
      <c r="I27" s="61">
        <v>770</v>
      </c>
      <c r="J27" s="61">
        <f t="shared" si="7"/>
        <v>130</v>
      </c>
      <c r="K27" s="61">
        <v>9700</v>
      </c>
      <c r="L27" s="61">
        <v>23000</v>
      </c>
      <c r="M27" s="61">
        <v>47000</v>
      </c>
      <c r="N27" s="61">
        <f t="shared" si="8"/>
        <v>9700</v>
      </c>
      <c r="O27" s="61">
        <v>13000</v>
      </c>
      <c r="P27" s="61">
        <v>13000</v>
      </c>
      <c r="Q27" s="61">
        <v>13000</v>
      </c>
      <c r="R27" s="61">
        <f t="shared" si="5"/>
        <v>13000</v>
      </c>
      <c r="S27" s="61">
        <v>21000</v>
      </c>
      <c r="T27" s="61">
        <v>23000</v>
      </c>
      <c r="U27" s="61">
        <v>24000</v>
      </c>
      <c r="V27" s="61">
        <f t="shared" si="4"/>
        <v>21000</v>
      </c>
      <c r="W27" s="61" t="s">
        <v>222</v>
      </c>
      <c r="X27" s="61" t="s">
        <v>222</v>
      </c>
      <c r="Y27" s="61" t="s">
        <v>222</v>
      </c>
      <c r="Z27" s="61" t="s">
        <v>222</v>
      </c>
      <c r="AA27" s="61" t="s">
        <v>222</v>
      </c>
      <c r="AB27" s="61"/>
      <c r="AC27" s="61"/>
      <c r="AD27" s="61"/>
      <c r="AE27" s="61"/>
      <c r="AF27" s="61"/>
      <c r="AG27" s="61"/>
      <c r="AH27" s="61"/>
      <c r="AI27" s="61"/>
      <c r="AJ27" s="61"/>
      <c r="AK27" s="61"/>
      <c r="AL27" s="62"/>
    </row>
    <row r="28" spans="1:38" x14ac:dyDescent="0.2">
      <c r="A28" s="199"/>
      <c r="B28" s="60" t="s">
        <v>71</v>
      </c>
      <c r="C28" s="61">
        <v>1100</v>
      </c>
      <c r="D28" s="61">
        <v>2400</v>
      </c>
      <c r="E28" s="61">
        <v>4300</v>
      </c>
      <c r="F28" s="61">
        <f t="shared" si="6"/>
        <v>1100</v>
      </c>
      <c r="G28" s="61">
        <v>1100</v>
      </c>
      <c r="H28" s="61">
        <v>2400</v>
      </c>
      <c r="I28" s="61">
        <v>4400</v>
      </c>
      <c r="J28" s="61">
        <f t="shared" si="7"/>
        <v>1100</v>
      </c>
      <c r="K28" s="61">
        <v>59000</v>
      </c>
      <c r="L28" s="61">
        <v>82000</v>
      </c>
      <c r="M28" s="61">
        <v>90000</v>
      </c>
      <c r="N28" s="61">
        <f t="shared" si="8"/>
        <v>59000</v>
      </c>
      <c r="O28" s="61">
        <v>13000</v>
      </c>
      <c r="P28" s="61">
        <v>13000</v>
      </c>
      <c r="Q28" s="61">
        <v>13000</v>
      </c>
      <c r="R28" s="61">
        <f t="shared" si="5"/>
        <v>13000</v>
      </c>
      <c r="S28" s="61">
        <v>25000</v>
      </c>
      <c r="T28" s="61">
        <v>25000</v>
      </c>
      <c r="U28" s="61">
        <v>26000</v>
      </c>
      <c r="V28" s="61">
        <f t="shared" si="4"/>
        <v>25000</v>
      </c>
      <c r="W28" s="61" t="s">
        <v>222</v>
      </c>
      <c r="X28" s="61" t="s">
        <v>222</v>
      </c>
      <c r="Y28" s="61" t="s">
        <v>222</v>
      </c>
      <c r="Z28" s="61" t="s">
        <v>222</v>
      </c>
      <c r="AA28" s="61" t="s">
        <v>222</v>
      </c>
      <c r="AB28" s="61"/>
      <c r="AC28" s="61"/>
      <c r="AD28" s="61"/>
      <c r="AE28" s="61"/>
      <c r="AF28" s="61"/>
      <c r="AG28" s="61"/>
      <c r="AH28" s="61"/>
      <c r="AI28" s="61"/>
      <c r="AJ28" s="61"/>
      <c r="AK28" s="61"/>
      <c r="AL28" s="62"/>
    </row>
    <row r="29" spans="1:38" x14ac:dyDescent="0.2">
      <c r="A29" s="199"/>
      <c r="B29" s="60" t="s">
        <v>168</v>
      </c>
      <c r="C29" s="61">
        <v>65000</v>
      </c>
      <c r="D29" s="61">
        <v>92000</v>
      </c>
      <c r="E29" s="61">
        <v>110000</v>
      </c>
      <c r="F29" s="61">
        <f t="shared" si="6"/>
        <v>65000</v>
      </c>
      <c r="G29" s="61">
        <v>65000</v>
      </c>
      <c r="H29" s="61">
        <v>92000</v>
      </c>
      <c r="I29" s="61">
        <v>110000</v>
      </c>
      <c r="J29" s="61">
        <f t="shared" si="7"/>
        <v>65000</v>
      </c>
      <c r="K29" s="61">
        <v>1600000</v>
      </c>
      <c r="L29" s="61">
        <v>1700000</v>
      </c>
      <c r="M29" s="61">
        <v>1800000</v>
      </c>
      <c r="N29" s="61">
        <f t="shared" si="8"/>
        <v>1600000</v>
      </c>
      <c r="O29" s="61">
        <v>250000</v>
      </c>
      <c r="P29" s="61">
        <v>250000</v>
      </c>
      <c r="Q29" s="61">
        <v>250000</v>
      </c>
      <c r="R29" s="61">
        <f t="shared" si="5"/>
        <v>250000</v>
      </c>
      <c r="S29" s="61">
        <v>450000</v>
      </c>
      <c r="T29" s="61">
        <v>480000</v>
      </c>
      <c r="U29" s="61">
        <v>490000</v>
      </c>
      <c r="V29" s="61">
        <f t="shared" si="4"/>
        <v>450000</v>
      </c>
      <c r="W29" s="61" t="s">
        <v>222</v>
      </c>
      <c r="X29" s="61" t="s">
        <v>222</v>
      </c>
      <c r="Y29" s="61" t="s">
        <v>222</v>
      </c>
      <c r="Z29" s="61" t="s">
        <v>222</v>
      </c>
      <c r="AA29" s="61" t="s">
        <v>222</v>
      </c>
      <c r="AB29" s="61"/>
      <c r="AC29" s="61"/>
      <c r="AD29" s="61"/>
      <c r="AE29" s="61"/>
      <c r="AF29" s="61"/>
      <c r="AG29" s="61"/>
      <c r="AH29" s="61"/>
      <c r="AI29" s="61"/>
      <c r="AJ29" s="61"/>
      <c r="AK29" s="61"/>
      <c r="AL29" s="62"/>
    </row>
    <row r="30" spans="1:38" x14ac:dyDescent="0.2">
      <c r="A30" s="199"/>
      <c r="B30" s="60" t="s">
        <v>167</v>
      </c>
      <c r="C30" s="61">
        <v>65000</v>
      </c>
      <c r="D30" s="61">
        <v>92000</v>
      </c>
      <c r="E30" s="61">
        <v>110000</v>
      </c>
      <c r="F30" s="61">
        <f t="shared" si="6"/>
        <v>65000</v>
      </c>
      <c r="G30" s="61">
        <v>65000</v>
      </c>
      <c r="H30" s="61">
        <v>92000</v>
      </c>
      <c r="I30" s="61">
        <v>110000</v>
      </c>
      <c r="J30" s="61">
        <f t="shared" si="7"/>
        <v>65000</v>
      </c>
      <c r="K30" s="61">
        <v>1600000</v>
      </c>
      <c r="L30" s="61">
        <v>1700000</v>
      </c>
      <c r="M30" s="61">
        <v>1800000</v>
      </c>
      <c r="N30" s="61">
        <f t="shared" si="8"/>
        <v>1600000</v>
      </c>
      <c r="O30" s="61">
        <v>250000</v>
      </c>
      <c r="P30" s="61">
        <v>250000</v>
      </c>
      <c r="Q30" s="61">
        <v>250000</v>
      </c>
      <c r="R30" s="61">
        <f t="shared" si="5"/>
        <v>250000</v>
      </c>
      <c r="S30" s="61">
        <v>450000</v>
      </c>
      <c r="T30" s="61">
        <v>480000</v>
      </c>
      <c r="U30" s="61">
        <v>490000</v>
      </c>
      <c r="V30" s="61">
        <f t="shared" si="4"/>
        <v>450000</v>
      </c>
      <c r="W30" s="61" t="s">
        <v>222</v>
      </c>
      <c r="X30" s="61" t="s">
        <v>222</v>
      </c>
      <c r="Y30" s="61" t="s">
        <v>222</v>
      </c>
      <c r="Z30" s="61" t="s">
        <v>222</v>
      </c>
      <c r="AA30" s="61" t="s">
        <v>222</v>
      </c>
      <c r="AB30" s="61"/>
      <c r="AC30" s="61"/>
      <c r="AD30" s="61"/>
      <c r="AE30" s="61"/>
      <c r="AF30" s="61"/>
      <c r="AG30" s="61"/>
      <c r="AH30" s="61"/>
      <c r="AI30" s="61"/>
      <c r="AJ30" s="61"/>
      <c r="AK30" s="61"/>
      <c r="AL30" s="62"/>
    </row>
    <row r="31" spans="1:38" x14ac:dyDescent="0.2">
      <c r="A31" s="199"/>
      <c r="B31" s="60" t="s">
        <v>72</v>
      </c>
      <c r="C31" s="61">
        <v>65000</v>
      </c>
      <c r="D31" s="61">
        <v>92000</v>
      </c>
      <c r="E31" s="61">
        <v>110000</v>
      </c>
      <c r="F31" s="61">
        <f t="shared" si="6"/>
        <v>65000</v>
      </c>
      <c r="G31" s="61">
        <v>65000</v>
      </c>
      <c r="H31" s="61">
        <v>92000</v>
      </c>
      <c r="I31" s="61">
        <v>110000</v>
      </c>
      <c r="J31" s="61">
        <f t="shared" si="7"/>
        <v>65000</v>
      </c>
      <c r="K31" s="61">
        <v>1600000</v>
      </c>
      <c r="L31" s="61">
        <v>1700000</v>
      </c>
      <c r="M31" s="61">
        <v>18000000</v>
      </c>
      <c r="N31" s="61">
        <f t="shared" si="8"/>
        <v>1600000</v>
      </c>
      <c r="O31" s="61">
        <v>250000</v>
      </c>
      <c r="P31" s="61">
        <v>250000</v>
      </c>
      <c r="Q31" s="61">
        <v>250000</v>
      </c>
      <c r="R31" s="61">
        <f t="shared" si="5"/>
        <v>250000</v>
      </c>
      <c r="S31" s="61">
        <v>450000</v>
      </c>
      <c r="T31" s="61">
        <v>480000</v>
      </c>
      <c r="U31" s="61">
        <v>490000</v>
      </c>
      <c r="V31" s="61">
        <f t="shared" si="4"/>
        <v>450000</v>
      </c>
      <c r="W31" s="61" t="s">
        <v>222</v>
      </c>
      <c r="X31" s="61" t="s">
        <v>222</v>
      </c>
      <c r="Y31" s="61" t="s">
        <v>222</v>
      </c>
      <c r="Z31" s="61" t="s">
        <v>222</v>
      </c>
      <c r="AA31" s="61" t="s">
        <v>222</v>
      </c>
      <c r="AB31" s="61"/>
      <c r="AC31" s="61"/>
      <c r="AD31" s="61"/>
      <c r="AE31" s="61"/>
      <c r="AF31" s="61"/>
      <c r="AG31" s="61"/>
      <c r="AH31" s="61"/>
      <c r="AI31" s="61"/>
      <c r="AJ31" s="61"/>
      <c r="AK31" s="61"/>
      <c r="AL31" s="62"/>
    </row>
    <row r="32" spans="1:38" x14ac:dyDescent="0.2">
      <c r="A32" s="199"/>
      <c r="B32" s="60" t="s">
        <v>73</v>
      </c>
      <c r="C32" s="61">
        <v>70</v>
      </c>
      <c r="D32" s="61">
        <v>140</v>
      </c>
      <c r="E32" s="61">
        <v>300</v>
      </c>
      <c r="F32" s="61">
        <f t="shared" si="6"/>
        <v>70</v>
      </c>
      <c r="G32" s="61">
        <v>370</v>
      </c>
      <c r="H32" s="61">
        <v>690</v>
      </c>
      <c r="I32" s="61">
        <v>1400</v>
      </c>
      <c r="J32" s="61">
        <f t="shared" si="7"/>
        <v>370</v>
      </c>
      <c r="K32" s="61">
        <v>26000</v>
      </c>
      <c r="L32" s="61">
        <v>46000</v>
      </c>
      <c r="M32" s="61">
        <v>86000</v>
      </c>
      <c r="N32" s="61">
        <f t="shared" si="8"/>
        <v>26000</v>
      </c>
      <c r="O32" s="61">
        <v>56000</v>
      </c>
      <c r="P32" s="61">
        <v>56000</v>
      </c>
      <c r="Q32" s="61">
        <v>56000</v>
      </c>
      <c r="R32" s="61">
        <f t="shared" si="5"/>
        <v>56000</v>
      </c>
      <c r="S32" s="61">
        <v>76000</v>
      </c>
      <c r="T32" s="61">
        <v>84000</v>
      </c>
      <c r="U32" s="61">
        <v>92000</v>
      </c>
      <c r="V32" s="61">
        <f t="shared" si="4"/>
        <v>76000</v>
      </c>
      <c r="W32" s="61">
        <v>0.87</v>
      </c>
      <c r="X32" s="61">
        <v>3.3</v>
      </c>
      <c r="Y32" s="61">
        <v>98</v>
      </c>
      <c r="Z32" s="61">
        <v>140</v>
      </c>
      <c r="AA32" s="61">
        <v>230</v>
      </c>
      <c r="AB32" s="61"/>
      <c r="AC32" s="61"/>
      <c r="AD32" s="61"/>
      <c r="AE32" s="61"/>
      <c r="AF32" s="61"/>
      <c r="AG32" s="61"/>
      <c r="AH32" s="61"/>
      <c r="AI32" s="61"/>
      <c r="AJ32" s="61"/>
      <c r="AK32" s="61"/>
      <c r="AL32" s="62"/>
    </row>
    <row r="33" spans="1:38" x14ac:dyDescent="0.2">
      <c r="A33" s="199"/>
      <c r="B33" s="60" t="s">
        <v>74</v>
      </c>
      <c r="C33" s="61">
        <v>130</v>
      </c>
      <c r="D33" s="61">
        <v>290</v>
      </c>
      <c r="E33" s="61">
        <v>660</v>
      </c>
      <c r="F33" s="61">
        <f t="shared" si="6"/>
        <v>130</v>
      </c>
      <c r="G33" s="61">
        <v>860</v>
      </c>
      <c r="H33" s="61">
        <v>1800</v>
      </c>
      <c r="I33" s="61">
        <v>3900</v>
      </c>
      <c r="J33" s="61">
        <f t="shared" si="7"/>
        <v>860</v>
      </c>
      <c r="K33" s="61">
        <v>56000</v>
      </c>
      <c r="L33" s="61">
        <v>110000</v>
      </c>
      <c r="M33" s="61">
        <v>180000</v>
      </c>
      <c r="N33" s="61">
        <f t="shared" si="8"/>
        <v>56000</v>
      </c>
      <c r="O33" s="61">
        <v>56000</v>
      </c>
      <c r="P33" s="61">
        <v>56000</v>
      </c>
      <c r="Q33" s="61">
        <v>56000</v>
      </c>
      <c r="R33" s="61">
        <f t="shared" si="5"/>
        <v>56000</v>
      </c>
      <c r="S33" s="61">
        <v>87000</v>
      </c>
      <c r="T33" s="61">
        <v>95000</v>
      </c>
      <c r="U33" s="61">
        <v>100000</v>
      </c>
      <c r="V33" s="61">
        <f t="shared" si="4"/>
        <v>87000</v>
      </c>
      <c r="W33" s="61" t="s">
        <v>222</v>
      </c>
      <c r="X33" s="61" t="s">
        <v>222</v>
      </c>
      <c r="Y33" s="61" t="s">
        <v>222</v>
      </c>
      <c r="Z33" s="61" t="s">
        <v>222</v>
      </c>
      <c r="AA33" s="61" t="s">
        <v>222</v>
      </c>
      <c r="AB33" s="61"/>
      <c r="AC33" s="61"/>
      <c r="AD33" s="61"/>
      <c r="AE33" s="61"/>
      <c r="AF33" s="61"/>
      <c r="AG33" s="61"/>
      <c r="AH33" s="61"/>
      <c r="AI33" s="61"/>
      <c r="AJ33" s="61"/>
      <c r="AK33" s="61"/>
      <c r="AL33" s="62"/>
    </row>
    <row r="34" spans="1:38" x14ac:dyDescent="0.2">
      <c r="A34" s="199"/>
      <c r="B34" s="60" t="s">
        <v>75</v>
      </c>
      <c r="C34" s="61">
        <v>34</v>
      </c>
      <c r="D34" s="61">
        <v>83</v>
      </c>
      <c r="E34" s="61">
        <v>190</v>
      </c>
      <c r="F34" s="61">
        <f t="shared" si="6"/>
        <v>34</v>
      </c>
      <c r="G34" s="61">
        <v>47</v>
      </c>
      <c r="H34" s="61">
        <v>110</v>
      </c>
      <c r="I34" s="61">
        <v>270</v>
      </c>
      <c r="J34" s="61">
        <f t="shared" si="7"/>
        <v>47</v>
      </c>
      <c r="K34" s="61">
        <v>3500</v>
      </c>
      <c r="L34" s="61">
        <v>8100</v>
      </c>
      <c r="M34" s="61">
        <v>17000</v>
      </c>
      <c r="N34" s="61">
        <f t="shared" si="8"/>
        <v>3500</v>
      </c>
      <c r="O34" s="61">
        <v>5000</v>
      </c>
      <c r="P34" s="61">
        <v>5000</v>
      </c>
      <c r="Q34" s="61">
        <v>5000</v>
      </c>
      <c r="R34" s="61">
        <f t="shared" si="5"/>
        <v>5000</v>
      </c>
      <c r="S34" s="61">
        <v>7200</v>
      </c>
      <c r="T34" s="61">
        <v>8500</v>
      </c>
      <c r="U34" s="61">
        <v>9300</v>
      </c>
      <c r="V34" s="61">
        <f t="shared" si="4"/>
        <v>7200</v>
      </c>
      <c r="W34" s="61" t="s">
        <v>222</v>
      </c>
      <c r="X34" s="61" t="s">
        <v>222</v>
      </c>
      <c r="Y34" s="61" t="s">
        <v>222</v>
      </c>
      <c r="Z34" s="61" t="s">
        <v>222</v>
      </c>
      <c r="AA34" s="61" t="s">
        <v>222</v>
      </c>
      <c r="AB34" s="61"/>
      <c r="AC34" s="61"/>
      <c r="AD34" s="61"/>
      <c r="AE34" s="61"/>
      <c r="AF34" s="61"/>
      <c r="AG34" s="61"/>
      <c r="AH34" s="61"/>
      <c r="AI34" s="61"/>
      <c r="AJ34" s="61"/>
      <c r="AK34" s="61"/>
      <c r="AL34" s="62"/>
    </row>
    <row r="35" spans="1:38" x14ac:dyDescent="0.2">
      <c r="A35" s="199"/>
      <c r="B35" s="60" t="s">
        <v>76</v>
      </c>
      <c r="C35" s="61">
        <v>74</v>
      </c>
      <c r="D35" s="61">
        <v>180</v>
      </c>
      <c r="E35" s="61">
        <v>380</v>
      </c>
      <c r="F35" s="61">
        <f t="shared" si="6"/>
        <v>74</v>
      </c>
      <c r="G35" s="61">
        <v>250</v>
      </c>
      <c r="H35" s="61">
        <v>590</v>
      </c>
      <c r="I35" s="61">
        <v>1200</v>
      </c>
      <c r="J35" s="61">
        <f t="shared" si="7"/>
        <v>250</v>
      </c>
      <c r="K35" s="61">
        <v>16000</v>
      </c>
      <c r="L35" s="61">
        <v>28000</v>
      </c>
      <c r="M35" s="61">
        <v>34000</v>
      </c>
      <c r="N35" s="61">
        <f t="shared" si="8"/>
        <v>16000</v>
      </c>
      <c r="O35" s="61">
        <v>5000</v>
      </c>
      <c r="P35" s="61">
        <v>5000</v>
      </c>
      <c r="Q35" s="61">
        <v>5000</v>
      </c>
      <c r="R35" s="61">
        <f t="shared" si="5"/>
        <v>5000</v>
      </c>
      <c r="S35" s="61">
        <v>9200</v>
      </c>
      <c r="T35" s="61">
        <v>9700</v>
      </c>
      <c r="U35" s="61">
        <v>10000</v>
      </c>
      <c r="V35" s="61">
        <f t="shared" ref="V35:V66" si="9">IF(OM=1,S35,IF(OM=2.5,T35,IF(OM=6,U35,"")))</f>
        <v>9200</v>
      </c>
      <c r="W35" s="61" t="s">
        <v>222</v>
      </c>
      <c r="X35" s="61" t="s">
        <v>222</v>
      </c>
      <c r="Y35" s="61" t="s">
        <v>222</v>
      </c>
      <c r="Z35" s="61" t="s">
        <v>222</v>
      </c>
      <c r="AA35" s="61" t="s">
        <v>222</v>
      </c>
      <c r="AB35" s="61"/>
      <c r="AC35" s="61"/>
      <c r="AD35" s="61"/>
      <c r="AE35" s="61"/>
      <c r="AF35" s="61"/>
      <c r="AG35" s="61"/>
      <c r="AH35" s="61"/>
      <c r="AI35" s="61"/>
      <c r="AJ35" s="61"/>
      <c r="AK35" s="61"/>
      <c r="AL35" s="62"/>
    </row>
    <row r="36" spans="1:38" x14ac:dyDescent="0.2">
      <c r="A36" s="199"/>
      <c r="B36" s="60" t="s">
        <v>77</v>
      </c>
      <c r="C36" s="61">
        <v>140</v>
      </c>
      <c r="D36" s="61">
        <v>330</v>
      </c>
      <c r="E36" s="61">
        <v>660</v>
      </c>
      <c r="F36" s="61">
        <f t="shared" si="6"/>
        <v>140</v>
      </c>
      <c r="G36" s="61">
        <v>1800</v>
      </c>
      <c r="H36" s="61">
        <v>2300</v>
      </c>
      <c r="I36" s="61">
        <v>2500</v>
      </c>
      <c r="J36" s="61">
        <f t="shared" si="7"/>
        <v>1800</v>
      </c>
      <c r="K36" s="61">
        <v>36000</v>
      </c>
      <c r="L36" s="61">
        <v>37000</v>
      </c>
      <c r="M36" s="61">
        <v>38000</v>
      </c>
      <c r="N36" s="61">
        <f t="shared" si="8"/>
        <v>36000</v>
      </c>
      <c r="O36" s="61">
        <v>5100</v>
      </c>
      <c r="P36" s="61">
        <v>5100</v>
      </c>
      <c r="Q36" s="61">
        <v>5000</v>
      </c>
      <c r="R36" s="61">
        <f t="shared" si="5"/>
        <v>5100</v>
      </c>
      <c r="S36" s="61">
        <v>10000</v>
      </c>
      <c r="T36" s="61">
        <v>10000</v>
      </c>
      <c r="U36" s="61">
        <v>10000</v>
      </c>
      <c r="V36" s="61">
        <f t="shared" si="9"/>
        <v>10000</v>
      </c>
      <c r="W36" s="61" t="s">
        <v>222</v>
      </c>
      <c r="X36" s="61" t="s">
        <v>222</v>
      </c>
      <c r="Y36" s="61" t="s">
        <v>222</v>
      </c>
      <c r="Z36" s="61" t="s">
        <v>222</v>
      </c>
      <c r="AA36" s="61" t="s">
        <v>222</v>
      </c>
      <c r="AB36" s="61"/>
      <c r="AC36" s="61"/>
      <c r="AD36" s="61"/>
      <c r="AE36" s="61"/>
      <c r="AF36" s="61"/>
      <c r="AG36" s="61"/>
      <c r="AH36" s="61"/>
      <c r="AI36" s="61"/>
      <c r="AJ36" s="61"/>
      <c r="AK36" s="61"/>
      <c r="AL36" s="62"/>
    </row>
    <row r="37" spans="1:38" x14ac:dyDescent="0.2">
      <c r="A37" s="199"/>
      <c r="B37" s="60" t="s">
        <v>78</v>
      </c>
      <c r="C37" s="61">
        <v>260</v>
      </c>
      <c r="D37" s="61">
        <v>540</v>
      </c>
      <c r="E37" s="61">
        <v>930</v>
      </c>
      <c r="F37" s="61">
        <f t="shared" si="6"/>
        <v>260</v>
      </c>
      <c r="G37" s="61">
        <v>1900</v>
      </c>
      <c r="H37" s="61">
        <v>1900</v>
      </c>
      <c r="I37" s="61">
        <v>1900</v>
      </c>
      <c r="J37" s="61">
        <f t="shared" si="7"/>
        <v>1900</v>
      </c>
      <c r="K37" s="61">
        <v>28000</v>
      </c>
      <c r="L37" s="61">
        <v>28000</v>
      </c>
      <c r="M37" s="61">
        <v>28000</v>
      </c>
      <c r="N37" s="61">
        <f t="shared" si="8"/>
        <v>28000</v>
      </c>
      <c r="O37" s="61">
        <v>3800</v>
      </c>
      <c r="P37" s="61">
        <v>3800</v>
      </c>
      <c r="Q37" s="61">
        <v>3800</v>
      </c>
      <c r="R37" s="61">
        <f t="shared" si="5"/>
        <v>3800</v>
      </c>
      <c r="S37" s="61">
        <v>7600</v>
      </c>
      <c r="T37" s="61">
        <v>7700</v>
      </c>
      <c r="U37" s="61">
        <v>7800</v>
      </c>
      <c r="V37" s="61">
        <f t="shared" si="9"/>
        <v>7600</v>
      </c>
      <c r="W37" s="61" t="s">
        <v>222</v>
      </c>
      <c r="X37" s="61" t="s">
        <v>222</v>
      </c>
      <c r="Y37" s="61" t="s">
        <v>222</v>
      </c>
      <c r="Z37" s="61" t="s">
        <v>222</v>
      </c>
      <c r="AA37" s="61" t="s">
        <v>222</v>
      </c>
      <c r="AB37" s="61"/>
      <c r="AC37" s="61"/>
      <c r="AD37" s="61"/>
      <c r="AE37" s="61"/>
      <c r="AF37" s="61"/>
      <c r="AG37" s="61"/>
      <c r="AH37" s="61"/>
      <c r="AI37" s="61"/>
      <c r="AJ37" s="61"/>
      <c r="AK37" s="61"/>
      <c r="AL37" s="62"/>
    </row>
    <row r="38" spans="1:38" x14ac:dyDescent="0.2">
      <c r="A38" s="199"/>
      <c r="B38" s="60" t="s">
        <v>79</v>
      </c>
      <c r="C38" s="61">
        <v>1100</v>
      </c>
      <c r="D38" s="61">
        <v>1500</v>
      </c>
      <c r="E38" s="61">
        <v>1700</v>
      </c>
      <c r="F38" s="61">
        <f t="shared" si="6"/>
        <v>1100</v>
      </c>
      <c r="G38" s="61">
        <v>1900</v>
      </c>
      <c r="H38" s="61">
        <v>1900</v>
      </c>
      <c r="I38" s="61">
        <v>1900</v>
      </c>
      <c r="J38" s="61">
        <f t="shared" si="7"/>
        <v>1900</v>
      </c>
      <c r="K38" s="61">
        <v>28000</v>
      </c>
      <c r="L38" s="61">
        <v>28000</v>
      </c>
      <c r="M38" s="61">
        <v>28000</v>
      </c>
      <c r="N38" s="61">
        <f t="shared" si="8"/>
        <v>28000</v>
      </c>
      <c r="O38" s="61">
        <v>3800</v>
      </c>
      <c r="P38" s="61">
        <v>3800</v>
      </c>
      <c r="Q38" s="61">
        <v>3800</v>
      </c>
      <c r="R38" s="61">
        <f t="shared" si="5"/>
        <v>3800</v>
      </c>
      <c r="S38" s="61">
        <v>7800</v>
      </c>
      <c r="T38" s="61">
        <v>7800</v>
      </c>
      <c r="U38" s="61">
        <v>7900</v>
      </c>
      <c r="V38" s="61">
        <f t="shared" si="9"/>
        <v>7800</v>
      </c>
      <c r="W38" s="61" t="s">
        <v>222</v>
      </c>
      <c r="X38" s="61" t="s">
        <v>222</v>
      </c>
      <c r="Y38" s="61" t="s">
        <v>222</v>
      </c>
      <c r="Z38" s="61" t="s">
        <v>222</v>
      </c>
      <c r="AA38" s="61" t="s">
        <v>222</v>
      </c>
      <c r="AB38" s="61"/>
      <c r="AC38" s="61"/>
      <c r="AD38" s="61"/>
      <c r="AE38" s="61"/>
      <c r="AF38" s="61"/>
      <c r="AG38" s="61"/>
      <c r="AH38" s="61"/>
      <c r="AI38" s="61"/>
      <c r="AJ38" s="61"/>
      <c r="AK38" s="61"/>
      <c r="AL38" s="62"/>
    </row>
    <row r="39" spans="1:38" x14ac:dyDescent="0.2">
      <c r="A39" s="199"/>
      <c r="B39" s="60" t="s">
        <v>80</v>
      </c>
      <c r="C39" s="61">
        <v>1100</v>
      </c>
      <c r="D39" s="61">
        <v>1500</v>
      </c>
      <c r="E39" s="61">
        <v>1700</v>
      </c>
      <c r="F39" s="61">
        <f t="shared" si="6"/>
        <v>1100</v>
      </c>
      <c r="G39" s="61">
        <v>1900</v>
      </c>
      <c r="H39" s="61">
        <v>1900</v>
      </c>
      <c r="I39" s="61">
        <v>1900</v>
      </c>
      <c r="J39" s="61">
        <f t="shared" si="7"/>
        <v>1900</v>
      </c>
      <c r="K39" s="61">
        <v>28000</v>
      </c>
      <c r="L39" s="61">
        <v>28000</v>
      </c>
      <c r="M39" s="61">
        <v>28000</v>
      </c>
      <c r="N39" s="61">
        <f t="shared" si="8"/>
        <v>28000</v>
      </c>
      <c r="O39" s="61">
        <v>3800</v>
      </c>
      <c r="P39" s="61">
        <v>3800</v>
      </c>
      <c r="Q39" s="61">
        <v>3800</v>
      </c>
      <c r="R39" s="61">
        <f t="shared" si="5"/>
        <v>3800</v>
      </c>
      <c r="S39" s="61">
        <v>7800</v>
      </c>
      <c r="T39" s="61">
        <v>7800</v>
      </c>
      <c r="U39" s="61">
        <v>7900</v>
      </c>
      <c r="V39" s="61">
        <f t="shared" si="9"/>
        <v>7800</v>
      </c>
      <c r="W39" s="61" t="s">
        <v>222</v>
      </c>
      <c r="X39" s="61" t="s">
        <v>222</v>
      </c>
      <c r="Y39" s="61" t="s">
        <v>222</v>
      </c>
      <c r="Z39" s="61" t="s">
        <v>222</v>
      </c>
      <c r="AA39" s="61" t="s">
        <v>222</v>
      </c>
      <c r="AB39" s="61"/>
      <c r="AC39" s="61"/>
      <c r="AD39" s="61"/>
      <c r="AE39" s="61"/>
      <c r="AF39" s="61"/>
      <c r="AG39" s="61"/>
      <c r="AH39" s="61"/>
      <c r="AI39" s="61"/>
      <c r="AJ39" s="61"/>
      <c r="AK39" s="61"/>
      <c r="AL39" s="62"/>
    </row>
    <row r="40" spans="1:38" x14ac:dyDescent="0.2">
      <c r="A40" s="199"/>
      <c r="B40" s="60" t="s">
        <v>789</v>
      </c>
      <c r="C40" s="61"/>
      <c r="D40" s="61"/>
      <c r="E40" s="61"/>
      <c r="F40" s="61">
        <f t="shared" si="6"/>
        <v>0</v>
      </c>
      <c r="G40" s="61"/>
      <c r="H40" s="61"/>
      <c r="I40" s="61"/>
      <c r="J40" s="61"/>
      <c r="K40" s="61"/>
      <c r="L40" s="61"/>
      <c r="M40" s="61"/>
      <c r="N40" s="61">
        <f t="shared" si="8"/>
        <v>0</v>
      </c>
      <c r="O40" s="61"/>
      <c r="P40" s="61"/>
      <c r="Q40" s="61"/>
      <c r="R40" s="61">
        <f t="shared" si="5"/>
        <v>0</v>
      </c>
      <c r="S40" s="61"/>
      <c r="T40" s="61"/>
      <c r="U40" s="61"/>
      <c r="V40" s="61">
        <f t="shared" si="9"/>
        <v>0</v>
      </c>
      <c r="W40" s="61"/>
      <c r="X40" s="61"/>
      <c r="Y40" s="61"/>
      <c r="Z40" s="61"/>
      <c r="AA40" s="61"/>
      <c r="AB40" s="61"/>
      <c r="AC40" s="61"/>
      <c r="AD40" s="61"/>
      <c r="AE40" s="61"/>
      <c r="AF40" s="61"/>
      <c r="AG40" s="61"/>
      <c r="AH40" s="61"/>
      <c r="AI40" s="61"/>
      <c r="AJ40" s="61"/>
      <c r="AK40" s="61"/>
      <c r="AL40" s="62"/>
    </row>
    <row r="41" spans="1:38" x14ac:dyDescent="0.2">
      <c r="A41" s="199"/>
      <c r="B41" s="60" t="s">
        <v>81</v>
      </c>
      <c r="C41" s="61">
        <v>2.2999999999999998</v>
      </c>
      <c r="D41" s="61">
        <v>5.6</v>
      </c>
      <c r="E41" s="61">
        <v>13</v>
      </c>
      <c r="F41" s="61">
        <f t="shared" si="6"/>
        <v>2.2999999999999998</v>
      </c>
      <c r="G41" s="61">
        <v>2.2999999999999998</v>
      </c>
      <c r="H41" s="61">
        <v>5.6</v>
      </c>
      <c r="I41" s="61">
        <v>13</v>
      </c>
      <c r="J41" s="61">
        <f t="shared" ref="J41:J59" si="10">IF(OM=1,G41,IF(OM=2.5,H41,IF(OM=6,I41,"")))</f>
        <v>2.2999999999999998</v>
      </c>
      <c r="K41" s="61">
        <v>190</v>
      </c>
      <c r="L41" s="61">
        <v>460</v>
      </c>
      <c r="M41" s="61">
        <v>432</v>
      </c>
      <c r="N41" s="61">
        <f t="shared" si="8"/>
        <v>190</v>
      </c>
      <c r="O41" s="61">
        <v>4900</v>
      </c>
      <c r="P41" s="61">
        <v>4900</v>
      </c>
      <c r="Q41" s="61">
        <v>4900</v>
      </c>
      <c r="R41" s="61">
        <f t="shared" si="5"/>
        <v>4900</v>
      </c>
      <c r="S41" s="61">
        <v>1200</v>
      </c>
      <c r="T41" s="61">
        <v>1900</v>
      </c>
      <c r="U41" s="61">
        <v>3000</v>
      </c>
      <c r="V41" s="61">
        <f t="shared" si="9"/>
        <v>1200</v>
      </c>
      <c r="W41" s="61" t="s">
        <v>222</v>
      </c>
      <c r="X41" s="61" t="s">
        <v>222</v>
      </c>
      <c r="Y41" s="61" t="s">
        <v>222</v>
      </c>
      <c r="Z41" s="61" t="s">
        <v>222</v>
      </c>
      <c r="AA41" s="61" t="s">
        <v>222</v>
      </c>
      <c r="AB41" s="61"/>
      <c r="AC41" s="61"/>
      <c r="AD41" s="61"/>
      <c r="AE41" s="61"/>
      <c r="AF41" s="61"/>
      <c r="AG41" s="61"/>
      <c r="AH41" s="61"/>
      <c r="AI41" s="61"/>
      <c r="AJ41" s="61"/>
      <c r="AK41" s="61"/>
      <c r="AL41" s="62"/>
    </row>
    <row r="42" spans="1:38" x14ac:dyDescent="0.2">
      <c r="A42" s="199"/>
      <c r="B42" s="60" t="s">
        <v>82</v>
      </c>
      <c r="C42" s="61">
        <v>170</v>
      </c>
      <c r="D42" s="61">
        <v>420</v>
      </c>
      <c r="E42" s="61">
        <v>920</v>
      </c>
      <c r="F42" s="61">
        <f t="shared" si="6"/>
        <v>170</v>
      </c>
      <c r="G42" s="61">
        <v>2900</v>
      </c>
      <c r="H42" s="61">
        <v>4600</v>
      </c>
      <c r="I42" s="61">
        <v>6000</v>
      </c>
      <c r="J42" s="61">
        <f t="shared" si="10"/>
        <v>2900</v>
      </c>
      <c r="K42" s="61">
        <v>83000</v>
      </c>
      <c r="L42" s="61">
        <v>97000</v>
      </c>
      <c r="M42" s="61">
        <v>100000</v>
      </c>
      <c r="N42" s="61">
        <f t="shared" si="8"/>
        <v>83000</v>
      </c>
      <c r="O42" s="61">
        <v>15000</v>
      </c>
      <c r="P42" s="61">
        <v>15000</v>
      </c>
      <c r="Q42" s="61">
        <v>15000</v>
      </c>
      <c r="R42" s="61">
        <f t="shared" ref="R42:R66" si="11">IF(OM=1,O42,IF(OM=2.5,P42,IF(OM=6,Q42,"")))</f>
        <v>15000</v>
      </c>
      <c r="S42" s="61">
        <v>29000</v>
      </c>
      <c r="T42" s="61">
        <v>30000</v>
      </c>
      <c r="U42" s="61">
        <v>30000</v>
      </c>
      <c r="V42" s="61">
        <f t="shared" si="9"/>
        <v>29000</v>
      </c>
      <c r="W42" s="61" t="s">
        <v>222</v>
      </c>
      <c r="X42" s="61" t="s">
        <v>222</v>
      </c>
      <c r="Y42" s="61" t="s">
        <v>222</v>
      </c>
      <c r="Z42" s="61" t="s">
        <v>222</v>
      </c>
      <c r="AA42" s="61" t="s">
        <v>222</v>
      </c>
      <c r="AB42" s="61"/>
      <c r="AC42" s="61"/>
      <c r="AD42" s="61"/>
      <c r="AE42" s="61"/>
      <c r="AF42" s="61"/>
      <c r="AG42" s="61"/>
      <c r="AH42" s="61"/>
      <c r="AI42" s="61"/>
      <c r="AJ42" s="61"/>
      <c r="AK42" s="61"/>
      <c r="AL42" s="62"/>
    </row>
    <row r="43" spans="1:38" x14ac:dyDescent="0.2">
      <c r="A43" s="199"/>
      <c r="B43" s="60" t="s">
        <v>83</v>
      </c>
      <c r="C43" s="61">
        <v>210</v>
      </c>
      <c r="D43" s="61">
        <v>510</v>
      </c>
      <c r="E43" s="61">
        <v>1100</v>
      </c>
      <c r="F43" s="61">
        <f t="shared" si="6"/>
        <v>210</v>
      </c>
      <c r="G43" s="61">
        <v>3000</v>
      </c>
      <c r="H43" s="61">
        <v>4700</v>
      </c>
      <c r="I43" s="61">
        <v>6000</v>
      </c>
      <c r="J43" s="61">
        <f t="shared" si="10"/>
        <v>3000</v>
      </c>
      <c r="K43" s="61">
        <v>84000</v>
      </c>
      <c r="L43" s="61">
        <v>97000</v>
      </c>
      <c r="M43" s="61">
        <v>100000</v>
      </c>
      <c r="N43" s="61">
        <f t="shared" si="8"/>
        <v>84000</v>
      </c>
      <c r="O43" s="61">
        <v>15000</v>
      </c>
      <c r="P43" s="61">
        <v>15000</v>
      </c>
      <c r="Q43" s="61">
        <v>15000</v>
      </c>
      <c r="R43" s="61">
        <f t="shared" si="11"/>
        <v>15000</v>
      </c>
      <c r="S43" s="61">
        <v>29000</v>
      </c>
      <c r="T43" s="61">
        <v>30000</v>
      </c>
      <c r="U43" s="61">
        <v>30000</v>
      </c>
      <c r="V43" s="61">
        <f t="shared" si="9"/>
        <v>29000</v>
      </c>
      <c r="W43" s="61" t="s">
        <v>222</v>
      </c>
      <c r="X43" s="61" t="s">
        <v>222</v>
      </c>
      <c r="Y43" s="61" t="s">
        <v>222</v>
      </c>
      <c r="Z43" s="61" t="s">
        <v>222</v>
      </c>
      <c r="AA43" s="61" t="s">
        <v>222</v>
      </c>
      <c r="AB43" s="61"/>
      <c r="AC43" s="61"/>
      <c r="AD43" s="61"/>
      <c r="AE43" s="61"/>
      <c r="AF43" s="61"/>
      <c r="AG43" s="61"/>
      <c r="AH43" s="61"/>
      <c r="AI43" s="61"/>
      <c r="AJ43" s="61"/>
      <c r="AK43" s="61"/>
      <c r="AL43" s="62"/>
    </row>
    <row r="44" spans="1:38" x14ac:dyDescent="0.2">
      <c r="A44" s="199"/>
      <c r="B44" s="60" t="s">
        <v>84</v>
      </c>
      <c r="C44" s="61">
        <v>170</v>
      </c>
      <c r="D44" s="61">
        <v>400</v>
      </c>
      <c r="E44" s="61">
        <v>860</v>
      </c>
      <c r="F44" s="61">
        <f t="shared" si="6"/>
        <v>170</v>
      </c>
      <c r="G44" s="61">
        <v>2800</v>
      </c>
      <c r="H44" s="61">
        <v>3800</v>
      </c>
      <c r="I44" s="61">
        <v>4500</v>
      </c>
      <c r="J44" s="61">
        <f t="shared" si="10"/>
        <v>2800</v>
      </c>
      <c r="K44" s="61">
        <v>63000</v>
      </c>
      <c r="L44" s="61">
        <v>68000</v>
      </c>
      <c r="M44" s="61">
        <v>71000</v>
      </c>
      <c r="N44" s="61">
        <f t="shared" si="8"/>
        <v>63000</v>
      </c>
      <c r="O44" s="61">
        <v>9900</v>
      </c>
      <c r="P44" s="61">
        <v>9900</v>
      </c>
      <c r="Q44" s="61">
        <v>9900</v>
      </c>
      <c r="R44" s="61">
        <f t="shared" si="11"/>
        <v>9900</v>
      </c>
      <c r="S44" s="61">
        <v>20000</v>
      </c>
      <c r="T44" s="61">
        <v>20000</v>
      </c>
      <c r="U44" s="61">
        <v>20000</v>
      </c>
      <c r="V44" s="61">
        <f t="shared" si="9"/>
        <v>20000</v>
      </c>
      <c r="W44" s="61" t="s">
        <v>222</v>
      </c>
      <c r="X44" s="61" t="s">
        <v>222</v>
      </c>
      <c r="Y44" s="61" t="s">
        <v>222</v>
      </c>
      <c r="Z44" s="61" t="s">
        <v>222</v>
      </c>
      <c r="AA44" s="61" t="s">
        <v>222</v>
      </c>
      <c r="AB44" s="61"/>
      <c r="AC44" s="61"/>
      <c r="AD44" s="61"/>
      <c r="AE44" s="61"/>
      <c r="AF44" s="61"/>
      <c r="AG44" s="61"/>
      <c r="AH44" s="61"/>
      <c r="AI44" s="61"/>
      <c r="AJ44" s="61"/>
      <c r="AK44" s="61"/>
      <c r="AL44" s="62"/>
    </row>
    <row r="45" spans="1:38" x14ac:dyDescent="0.2">
      <c r="A45" s="199"/>
      <c r="B45" s="60" t="s">
        <v>85</v>
      </c>
      <c r="C45" s="61">
        <v>95</v>
      </c>
      <c r="D45" s="61">
        <v>220</v>
      </c>
      <c r="E45" s="61">
        <v>440</v>
      </c>
      <c r="F45" s="61">
        <f t="shared" si="6"/>
        <v>95</v>
      </c>
      <c r="G45" s="61">
        <v>1300</v>
      </c>
      <c r="H45" s="61">
        <v>1500</v>
      </c>
      <c r="I45" s="61">
        <v>1500</v>
      </c>
      <c r="J45" s="61">
        <f t="shared" si="10"/>
        <v>1300</v>
      </c>
      <c r="K45" s="61">
        <v>22000</v>
      </c>
      <c r="L45" s="61">
        <v>22000</v>
      </c>
      <c r="M45" s="61">
        <v>23000</v>
      </c>
      <c r="N45" s="61">
        <f t="shared" si="8"/>
        <v>22000</v>
      </c>
      <c r="O45" s="61">
        <v>3100</v>
      </c>
      <c r="P45" s="61">
        <v>3100</v>
      </c>
      <c r="Q45" s="61">
        <v>3100</v>
      </c>
      <c r="R45" s="61">
        <f t="shared" si="11"/>
        <v>3100</v>
      </c>
      <c r="S45" s="61">
        <v>6200</v>
      </c>
      <c r="T45" s="61">
        <v>6200</v>
      </c>
      <c r="U45" s="61">
        <v>6300</v>
      </c>
      <c r="V45" s="61">
        <f t="shared" si="9"/>
        <v>6200</v>
      </c>
      <c r="W45" s="61" t="s">
        <v>222</v>
      </c>
      <c r="X45" s="61" t="s">
        <v>222</v>
      </c>
      <c r="Y45" s="61" t="s">
        <v>222</v>
      </c>
      <c r="Z45" s="61" t="s">
        <v>222</v>
      </c>
      <c r="AA45" s="61" t="s">
        <v>222</v>
      </c>
      <c r="AB45" s="61"/>
      <c r="AC45" s="61"/>
      <c r="AD45" s="61"/>
      <c r="AE45" s="61"/>
      <c r="AF45" s="61"/>
      <c r="AG45" s="61"/>
      <c r="AH45" s="61"/>
      <c r="AI45" s="61"/>
      <c r="AJ45" s="61"/>
      <c r="AK45" s="61"/>
      <c r="AL45" s="62"/>
    </row>
    <row r="46" spans="1:38" x14ac:dyDescent="0.2">
      <c r="A46" s="199"/>
      <c r="B46" s="60" t="s">
        <v>86</v>
      </c>
      <c r="C46" s="61">
        <v>2400</v>
      </c>
      <c r="D46" s="61">
        <v>5400</v>
      </c>
      <c r="E46" s="61">
        <v>11000</v>
      </c>
      <c r="F46" s="61">
        <f t="shared" si="6"/>
        <v>2400</v>
      </c>
      <c r="G46" s="61">
        <v>31000</v>
      </c>
      <c r="H46" s="61">
        <v>35000</v>
      </c>
      <c r="I46" s="61">
        <v>37000</v>
      </c>
      <c r="J46" s="61">
        <f t="shared" si="10"/>
        <v>31000</v>
      </c>
      <c r="K46" s="61">
        <v>520000</v>
      </c>
      <c r="L46" s="61">
        <v>540000</v>
      </c>
      <c r="M46" s="61">
        <v>540000</v>
      </c>
      <c r="N46" s="61">
        <f t="shared" si="8"/>
        <v>520000</v>
      </c>
      <c r="O46" s="61">
        <v>74000</v>
      </c>
      <c r="P46" s="61">
        <v>74000</v>
      </c>
      <c r="Q46" s="61">
        <v>74000</v>
      </c>
      <c r="R46" s="61">
        <f t="shared" si="11"/>
        <v>74000</v>
      </c>
      <c r="S46" s="61">
        <v>150000</v>
      </c>
      <c r="T46" s="61">
        <v>150000</v>
      </c>
      <c r="U46" s="61">
        <v>150000</v>
      </c>
      <c r="V46" s="61">
        <f t="shared" si="9"/>
        <v>150000</v>
      </c>
      <c r="W46" s="61" t="s">
        <v>222</v>
      </c>
      <c r="X46" s="61" t="s">
        <v>222</v>
      </c>
      <c r="Y46" s="61" t="s">
        <v>222</v>
      </c>
      <c r="Z46" s="61" t="s">
        <v>222</v>
      </c>
      <c r="AA46" s="61" t="s">
        <v>222</v>
      </c>
      <c r="AB46" s="61"/>
      <c r="AC46" s="61"/>
      <c r="AD46" s="61"/>
      <c r="AE46" s="61"/>
      <c r="AF46" s="61"/>
      <c r="AG46" s="61"/>
      <c r="AH46" s="61"/>
      <c r="AI46" s="61"/>
      <c r="AJ46" s="61"/>
      <c r="AK46" s="61"/>
      <c r="AL46" s="62"/>
    </row>
    <row r="47" spans="1:38" x14ac:dyDescent="0.2">
      <c r="A47" s="199"/>
      <c r="B47" s="60" t="s">
        <v>87</v>
      </c>
      <c r="C47" s="61">
        <v>280</v>
      </c>
      <c r="D47" s="61">
        <v>560</v>
      </c>
      <c r="E47" s="61">
        <v>890</v>
      </c>
      <c r="F47" s="61">
        <f t="shared" si="6"/>
        <v>280</v>
      </c>
      <c r="G47" s="61">
        <v>1500</v>
      </c>
      <c r="H47" s="61">
        <v>1600</v>
      </c>
      <c r="I47" s="61">
        <v>1600</v>
      </c>
      <c r="J47" s="61">
        <f t="shared" si="10"/>
        <v>1500</v>
      </c>
      <c r="K47" s="61">
        <v>23000</v>
      </c>
      <c r="L47" s="61">
        <v>23000</v>
      </c>
      <c r="M47" s="61">
        <v>23000</v>
      </c>
      <c r="N47" s="61">
        <f t="shared" si="8"/>
        <v>23000</v>
      </c>
      <c r="O47" s="61">
        <v>3100</v>
      </c>
      <c r="P47" s="61">
        <v>3100</v>
      </c>
      <c r="Q47" s="61">
        <v>3100</v>
      </c>
      <c r="R47" s="61">
        <f t="shared" si="11"/>
        <v>3100</v>
      </c>
      <c r="S47" s="61">
        <v>6300</v>
      </c>
      <c r="T47" s="61">
        <v>6300</v>
      </c>
      <c r="U47" s="61">
        <v>6300</v>
      </c>
      <c r="V47" s="61">
        <f t="shared" si="9"/>
        <v>6300</v>
      </c>
      <c r="W47" s="61" t="s">
        <v>222</v>
      </c>
      <c r="X47" s="61" t="s">
        <v>222</v>
      </c>
      <c r="Y47" s="61" t="s">
        <v>222</v>
      </c>
      <c r="Z47" s="61" t="s">
        <v>222</v>
      </c>
      <c r="AA47" s="61" t="s">
        <v>222</v>
      </c>
      <c r="AB47" s="61"/>
      <c r="AC47" s="61"/>
      <c r="AD47" s="61"/>
      <c r="AE47" s="61"/>
      <c r="AF47" s="61"/>
      <c r="AG47" s="61"/>
      <c r="AH47" s="61"/>
      <c r="AI47" s="61"/>
      <c r="AJ47" s="61"/>
      <c r="AK47" s="61"/>
      <c r="AL47" s="62"/>
    </row>
    <row r="48" spans="1:38" x14ac:dyDescent="0.2">
      <c r="A48" s="199"/>
      <c r="B48" s="60" t="s">
        <v>88</v>
      </c>
      <c r="C48" s="61">
        <v>620</v>
      </c>
      <c r="D48" s="61">
        <v>1200</v>
      </c>
      <c r="E48" s="61">
        <v>2000</v>
      </c>
      <c r="F48" s="61">
        <f t="shared" si="6"/>
        <v>620</v>
      </c>
      <c r="G48" s="61">
        <v>3700</v>
      </c>
      <c r="H48" s="61">
        <v>3800</v>
      </c>
      <c r="I48" s="61">
        <v>3800</v>
      </c>
      <c r="J48" s="61">
        <f t="shared" si="10"/>
        <v>3700</v>
      </c>
      <c r="K48" s="61">
        <v>54000</v>
      </c>
      <c r="L48" s="61">
        <v>54000</v>
      </c>
      <c r="M48" s="61">
        <v>54000</v>
      </c>
      <c r="N48" s="61">
        <f t="shared" si="8"/>
        <v>54000</v>
      </c>
      <c r="O48" s="61">
        <v>7400</v>
      </c>
      <c r="P48" s="61">
        <v>7400</v>
      </c>
      <c r="Q48" s="61">
        <v>7400</v>
      </c>
      <c r="R48" s="61">
        <f t="shared" si="11"/>
        <v>7400</v>
      </c>
      <c r="S48" s="61">
        <v>15000</v>
      </c>
      <c r="T48" s="61">
        <v>15000</v>
      </c>
      <c r="U48" s="61">
        <v>15000</v>
      </c>
      <c r="V48" s="61">
        <f t="shared" si="9"/>
        <v>15000</v>
      </c>
      <c r="W48" s="61" t="s">
        <v>222</v>
      </c>
      <c r="X48" s="61" t="s">
        <v>222</v>
      </c>
      <c r="Y48" s="61" t="s">
        <v>222</v>
      </c>
      <c r="Z48" s="61" t="s">
        <v>222</v>
      </c>
      <c r="AA48" s="61" t="s">
        <v>222</v>
      </c>
      <c r="AB48" s="61"/>
      <c r="AC48" s="61"/>
      <c r="AD48" s="61"/>
      <c r="AE48" s="61"/>
      <c r="AF48" s="61"/>
      <c r="AG48" s="61"/>
      <c r="AH48" s="61"/>
      <c r="AI48" s="61"/>
      <c r="AJ48" s="61"/>
      <c r="AK48" s="61"/>
      <c r="AL48" s="62"/>
    </row>
    <row r="49" spans="1:38" x14ac:dyDescent="0.2">
      <c r="A49" s="199"/>
      <c r="B49" s="60" t="s">
        <v>89</v>
      </c>
      <c r="C49" s="61">
        <v>7.2</v>
      </c>
      <c r="D49" s="61">
        <v>11</v>
      </c>
      <c r="E49" s="61">
        <v>13</v>
      </c>
      <c r="F49" s="61">
        <f t="shared" si="6"/>
        <v>7.2</v>
      </c>
      <c r="G49" s="61">
        <v>11</v>
      </c>
      <c r="H49" s="61">
        <v>14</v>
      </c>
      <c r="I49" s="61">
        <v>15</v>
      </c>
      <c r="J49" s="61">
        <f t="shared" si="10"/>
        <v>11</v>
      </c>
      <c r="K49" s="61">
        <v>170</v>
      </c>
      <c r="L49" s="61">
        <v>170</v>
      </c>
      <c r="M49" s="61">
        <v>180</v>
      </c>
      <c r="N49" s="61">
        <f t="shared" si="8"/>
        <v>170</v>
      </c>
      <c r="O49" s="61">
        <v>29</v>
      </c>
      <c r="P49" s="61">
        <v>29</v>
      </c>
      <c r="Q49" s="61">
        <v>29</v>
      </c>
      <c r="R49" s="61">
        <f t="shared" si="11"/>
        <v>29</v>
      </c>
      <c r="S49" s="61">
        <v>49</v>
      </c>
      <c r="T49" s="61">
        <v>56</v>
      </c>
      <c r="U49" s="61">
        <v>62</v>
      </c>
      <c r="V49" s="61">
        <f t="shared" si="9"/>
        <v>49</v>
      </c>
      <c r="W49" s="61" t="s">
        <v>222</v>
      </c>
      <c r="X49" s="61" t="s">
        <v>222</v>
      </c>
      <c r="Y49" s="61" t="s">
        <v>222</v>
      </c>
      <c r="Z49" s="61" t="s">
        <v>222</v>
      </c>
      <c r="AA49" s="61" t="s">
        <v>222</v>
      </c>
      <c r="AB49" s="61"/>
      <c r="AC49" s="61"/>
      <c r="AD49" s="61"/>
      <c r="AE49" s="61"/>
      <c r="AF49" s="61"/>
      <c r="AG49" s="61"/>
      <c r="AH49" s="61"/>
      <c r="AI49" s="61"/>
      <c r="AJ49" s="61"/>
      <c r="AK49" s="61"/>
      <c r="AL49" s="62"/>
    </row>
    <row r="50" spans="1:38" x14ac:dyDescent="0.2">
      <c r="A50" s="199"/>
      <c r="B50" s="60" t="s">
        <v>90</v>
      </c>
      <c r="C50" s="61">
        <v>15</v>
      </c>
      <c r="D50" s="61">
        <v>22</v>
      </c>
      <c r="E50" s="61">
        <v>27</v>
      </c>
      <c r="F50" s="61">
        <f t="shared" si="6"/>
        <v>15</v>
      </c>
      <c r="G50" s="61">
        <v>30</v>
      </c>
      <c r="H50" s="61">
        <v>31</v>
      </c>
      <c r="I50" s="61">
        <v>32</v>
      </c>
      <c r="J50" s="61">
        <f t="shared" si="10"/>
        <v>30</v>
      </c>
      <c r="K50" s="61">
        <v>350</v>
      </c>
      <c r="L50" s="61">
        <v>350</v>
      </c>
      <c r="M50" s="61">
        <v>350</v>
      </c>
      <c r="N50" s="61">
        <f t="shared" si="8"/>
        <v>350</v>
      </c>
      <c r="O50" s="61">
        <v>57</v>
      </c>
      <c r="P50" s="61">
        <v>57</v>
      </c>
      <c r="Q50" s="61">
        <v>57</v>
      </c>
      <c r="R50" s="61">
        <f t="shared" si="11"/>
        <v>57</v>
      </c>
      <c r="S50" s="61">
        <v>93</v>
      </c>
      <c r="T50" s="61">
        <v>110</v>
      </c>
      <c r="U50" s="61">
        <v>120</v>
      </c>
      <c r="V50" s="61">
        <f t="shared" si="9"/>
        <v>93</v>
      </c>
      <c r="W50" s="61" t="s">
        <v>222</v>
      </c>
      <c r="X50" s="61" t="s">
        <v>222</v>
      </c>
      <c r="Y50" s="61" t="s">
        <v>222</v>
      </c>
      <c r="Z50" s="61" t="s">
        <v>222</v>
      </c>
      <c r="AA50" s="61" t="s">
        <v>222</v>
      </c>
      <c r="AB50" s="61"/>
      <c r="AC50" s="61"/>
      <c r="AD50" s="61"/>
      <c r="AE50" s="61"/>
      <c r="AF50" s="61"/>
      <c r="AG50" s="61"/>
      <c r="AH50" s="61"/>
      <c r="AI50" s="61"/>
      <c r="AJ50" s="61"/>
      <c r="AK50" s="61"/>
      <c r="AL50" s="62"/>
    </row>
    <row r="51" spans="1:38" x14ac:dyDescent="0.2">
      <c r="A51" s="199"/>
      <c r="B51" s="60" t="s">
        <v>91</v>
      </c>
      <c r="C51" s="61">
        <v>2.6</v>
      </c>
      <c r="D51" s="61">
        <v>3.3</v>
      </c>
      <c r="E51" s="61">
        <v>3.7</v>
      </c>
      <c r="F51" s="61">
        <f t="shared" si="6"/>
        <v>2.6</v>
      </c>
      <c r="G51" s="61">
        <v>3.9</v>
      </c>
      <c r="H51" s="61">
        <v>4</v>
      </c>
      <c r="I51" s="61">
        <v>4</v>
      </c>
      <c r="J51" s="61">
        <f t="shared" si="10"/>
        <v>3.9</v>
      </c>
      <c r="K51" s="61">
        <v>44</v>
      </c>
      <c r="L51" s="61">
        <v>44</v>
      </c>
      <c r="M51" s="61">
        <v>45</v>
      </c>
      <c r="N51" s="61">
        <f t="shared" si="8"/>
        <v>44</v>
      </c>
      <c r="O51" s="61">
        <v>7.1</v>
      </c>
      <c r="P51" s="61">
        <v>7.1</v>
      </c>
      <c r="Q51" s="61">
        <v>7.1</v>
      </c>
      <c r="R51" s="61">
        <f t="shared" si="11"/>
        <v>7.1</v>
      </c>
      <c r="S51" s="61">
        <v>13</v>
      </c>
      <c r="T51" s="61">
        <v>15</v>
      </c>
      <c r="U51" s="61">
        <v>16</v>
      </c>
      <c r="V51" s="61">
        <f t="shared" si="9"/>
        <v>13</v>
      </c>
      <c r="W51" s="61" t="s">
        <v>222</v>
      </c>
      <c r="X51" s="61" t="s">
        <v>222</v>
      </c>
      <c r="Y51" s="61" t="s">
        <v>222</v>
      </c>
      <c r="Z51" s="61" t="s">
        <v>222</v>
      </c>
      <c r="AA51" s="61" t="s">
        <v>222</v>
      </c>
      <c r="AB51" s="61"/>
      <c r="AC51" s="61"/>
      <c r="AD51" s="61"/>
      <c r="AE51" s="61"/>
      <c r="AF51" s="61"/>
      <c r="AG51" s="61"/>
      <c r="AH51" s="61"/>
      <c r="AI51" s="61"/>
      <c r="AJ51" s="61"/>
      <c r="AK51" s="61"/>
      <c r="AL51" s="62"/>
    </row>
    <row r="52" spans="1:38" x14ac:dyDescent="0.2">
      <c r="A52" s="199"/>
      <c r="B52" s="60" t="s">
        <v>92</v>
      </c>
      <c r="C52" s="61">
        <v>77</v>
      </c>
      <c r="D52" s="61">
        <v>93</v>
      </c>
      <c r="E52" s="61">
        <v>100</v>
      </c>
      <c r="F52" s="61">
        <f t="shared" si="6"/>
        <v>77</v>
      </c>
      <c r="G52" s="61">
        <v>110</v>
      </c>
      <c r="H52" s="61">
        <v>110</v>
      </c>
      <c r="I52" s="61">
        <v>110</v>
      </c>
      <c r="J52" s="61">
        <f t="shared" si="10"/>
        <v>110</v>
      </c>
      <c r="K52" s="61">
        <v>1200</v>
      </c>
      <c r="L52" s="61">
        <v>1200</v>
      </c>
      <c r="M52" s="61">
        <v>1200</v>
      </c>
      <c r="N52" s="61">
        <f t="shared" si="8"/>
        <v>1200</v>
      </c>
      <c r="O52" s="61">
        <v>190</v>
      </c>
      <c r="P52" s="61">
        <v>190</v>
      </c>
      <c r="Q52" s="61">
        <v>190</v>
      </c>
      <c r="R52" s="61">
        <f t="shared" si="11"/>
        <v>190</v>
      </c>
      <c r="S52" s="61">
        <v>370</v>
      </c>
      <c r="T52" s="61">
        <v>410</v>
      </c>
      <c r="U52" s="61">
        <v>440</v>
      </c>
      <c r="V52" s="61">
        <f t="shared" si="9"/>
        <v>370</v>
      </c>
      <c r="W52" s="61" t="s">
        <v>222</v>
      </c>
      <c r="X52" s="61" t="s">
        <v>222</v>
      </c>
      <c r="Y52" s="61" t="s">
        <v>222</v>
      </c>
      <c r="Z52" s="61" t="s">
        <v>222</v>
      </c>
      <c r="AA52" s="61" t="s">
        <v>222</v>
      </c>
      <c r="AB52" s="61"/>
      <c r="AC52" s="61"/>
      <c r="AD52" s="61"/>
      <c r="AE52" s="61"/>
      <c r="AF52" s="61"/>
      <c r="AG52" s="61"/>
      <c r="AH52" s="61"/>
      <c r="AI52" s="61"/>
      <c r="AJ52" s="61"/>
      <c r="AK52" s="61"/>
      <c r="AL52" s="62"/>
    </row>
    <row r="53" spans="1:38" x14ac:dyDescent="0.2">
      <c r="A53" s="199"/>
      <c r="B53" s="60" t="s">
        <v>93</v>
      </c>
      <c r="C53" s="61">
        <v>2.2000000000000002</v>
      </c>
      <c r="D53" s="61">
        <v>2.7</v>
      </c>
      <c r="E53" s="61">
        <v>3</v>
      </c>
      <c r="F53" s="61">
        <f t="shared" si="6"/>
        <v>2.2000000000000002</v>
      </c>
      <c r="G53" s="61">
        <v>3.2</v>
      </c>
      <c r="H53" s="61">
        <v>3.2</v>
      </c>
      <c r="I53" s="61">
        <v>3.2</v>
      </c>
      <c r="J53" s="61">
        <f t="shared" si="10"/>
        <v>3.2</v>
      </c>
      <c r="K53" s="61">
        <v>35</v>
      </c>
      <c r="L53" s="61">
        <v>35</v>
      </c>
      <c r="M53" s="61">
        <v>36</v>
      </c>
      <c r="N53" s="61">
        <f t="shared" si="8"/>
        <v>35</v>
      </c>
      <c r="O53" s="61">
        <v>5.7</v>
      </c>
      <c r="P53" s="61">
        <v>5.7</v>
      </c>
      <c r="Q53" s="61">
        <v>5.7</v>
      </c>
      <c r="R53" s="61">
        <f t="shared" si="11"/>
        <v>5.7</v>
      </c>
      <c r="S53" s="61">
        <v>11</v>
      </c>
      <c r="T53" s="61">
        <v>12</v>
      </c>
      <c r="U53" s="61">
        <v>13</v>
      </c>
      <c r="V53" s="61">
        <f t="shared" si="9"/>
        <v>11</v>
      </c>
      <c r="W53" s="61">
        <v>5</v>
      </c>
      <c r="X53" s="61">
        <v>5.3</v>
      </c>
      <c r="Y53" s="61">
        <v>76</v>
      </c>
      <c r="Z53" s="61">
        <v>10</v>
      </c>
      <c r="AA53" s="61">
        <v>21</v>
      </c>
      <c r="AB53" s="61"/>
      <c r="AC53" s="61"/>
      <c r="AD53" s="61"/>
      <c r="AE53" s="61"/>
      <c r="AF53" s="61"/>
      <c r="AG53" s="61"/>
      <c r="AH53" s="61"/>
      <c r="AI53" s="61"/>
      <c r="AJ53" s="61"/>
      <c r="AK53" s="61"/>
      <c r="AL53" s="62"/>
    </row>
    <row r="54" spans="1:38" x14ac:dyDescent="0.2">
      <c r="A54" s="199"/>
      <c r="B54" s="60" t="s">
        <v>110</v>
      </c>
      <c r="C54" s="61">
        <v>27</v>
      </c>
      <c r="D54" s="61">
        <v>36</v>
      </c>
      <c r="E54" s="61">
        <v>41</v>
      </c>
      <c r="F54" s="61">
        <f t="shared" si="6"/>
        <v>27</v>
      </c>
      <c r="G54" s="61">
        <v>45</v>
      </c>
      <c r="H54" s="61">
        <v>46</v>
      </c>
      <c r="I54" s="61">
        <v>46</v>
      </c>
      <c r="J54" s="61">
        <f t="shared" si="10"/>
        <v>45</v>
      </c>
      <c r="K54" s="61">
        <v>500</v>
      </c>
      <c r="L54" s="61">
        <v>510</v>
      </c>
      <c r="M54" s="61">
        <v>510</v>
      </c>
      <c r="N54" s="61">
        <f t="shared" si="8"/>
        <v>500</v>
      </c>
      <c r="O54" s="61">
        <v>82</v>
      </c>
      <c r="P54" s="61">
        <v>82</v>
      </c>
      <c r="Q54" s="61">
        <v>82</v>
      </c>
      <c r="R54" s="61">
        <f t="shared" si="11"/>
        <v>82</v>
      </c>
      <c r="S54" s="61">
        <v>150</v>
      </c>
      <c r="T54" s="61">
        <v>170</v>
      </c>
      <c r="U54" s="61">
        <v>180</v>
      </c>
      <c r="V54" s="61">
        <f t="shared" si="9"/>
        <v>150</v>
      </c>
      <c r="W54" s="61" t="s">
        <v>222</v>
      </c>
      <c r="X54" s="61" t="s">
        <v>222</v>
      </c>
      <c r="Y54" s="61" t="s">
        <v>222</v>
      </c>
      <c r="Z54" s="61" t="s">
        <v>222</v>
      </c>
      <c r="AA54" s="61" t="s">
        <v>222</v>
      </c>
      <c r="AB54" s="61"/>
      <c r="AC54" s="61"/>
      <c r="AD54" s="61"/>
      <c r="AE54" s="61"/>
      <c r="AF54" s="61"/>
      <c r="AG54" s="61"/>
      <c r="AH54" s="61"/>
      <c r="AI54" s="61"/>
      <c r="AJ54" s="61"/>
      <c r="AK54" s="61"/>
      <c r="AL54" s="62"/>
    </row>
    <row r="55" spans="1:38" x14ac:dyDescent="0.2">
      <c r="A55" s="199"/>
      <c r="B55" s="60" t="s">
        <v>111</v>
      </c>
      <c r="C55" s="61">
        <v>0.24</v>
      </c>
      <c r="D55" s="61">
        <v>0.28000000000000003</v>
      </c>
      <c r="E55" s="61">
        <v>0.3</v>
      </c>
      <c r="F55" s="61">
        <f t="shared" si="6"/>
        <v>0.24</v>
      </c>
      <c r="G55" s="61">
        <v>0.31</v>
      </c>
      <c r="H55" s="61">
        <v>0.32</v>
      </c>
      <c r="I55" s="61">
        <v>0.32</v>
      </c>
      <c r="J55" s="61">
        <f t="shared" si="10"/>
        <v>0.31</v>
      </c>
      <c r="K55" s="61">
        <v>3.5</v>
      </c>
      <c r="L55" s="61">
        <v>3.6</v>
      </c>
      <c r="M55" s="61">
        <v>3.6</v>
      </c>
      <c r="N55" s="61">
        <f t="shared" si="8"/>
        <v>3.5</v>
      </c>
      <c r="O55" s="61">
        <v>0.56999999999999995</v>
      </c>
      <c r="P55" s="61">
        <v>0.56999999999999995</v>
      </c>
      <c r="Q55" s="61">
        <v>0.57999999999999996</v>
      </c>
      <c r="R55" s="61">
        <f t="shared" si="11"/>
        <v>0.56999999999999995</v>
      </c>
      <c r="S55" s="61">
        <v>1.1000000000000001</v>
      </c>
      <c r="T55" s="61">
        <v>1.3</v>
      </c>
      <c r="U55" s="61">
        <v>1.4</v>
      </c>
      <c r="V55" s="61">
        <f t="shared" si="9"/>
        <v>1.1000000000000001</v>
      </c>
      <c r="W55" s="61" t="s">
        <v>222</v>
      </c>
      <c r="X55" s="61" t="s">
        <v>222</v>
      </c>
      <c r="Y55" s="61" t="s">
        <v>222</v>
      </c>
      <c r="Z55" s="61" t="s">
        <v>222</v>
      </c>
      <c r="AA55" s="61" t="s">
        <v>222</v>
      </c>
      <c r="AB55" s="61"/>
      <c r="AC55" s="61"/>
      <c r="AD55" s="61"/>
      <c r="AE55" s="61"/>
      <c r="AF55" s="61"/>
      <c r="AG55" s="61"/>
      <c r="AH55" s="61"/>
      <c r="AI55" s="61"/>
      <c r="AJ55" s="61"/>
      <c r="AK55" s="61"/>
      <c r="AL55" s="62"/>
    </row>
    <row r="56" spans="1:38" x14ac:dyDescent="0.2">
      <c r="A56" s="199"/>
      <c r="B56" s="60" t="s">
        <v>112</v>
      </c>
      <c r="C56" s="61">
        <v>320</v>
      </c>
      <c r="D56" s="61">
        <v>340</v>
      </c>
      <c r="E56" s="61">
        <v>350</v>
      </c>
      <c r="F56" s="61">
        <f t="shared" si="6"/>
        <v>320</v>
      </c>
      <c r="G56" s="61">
        <v>360</v>
      </c>
      <c r="H56" s="61">
        <v>360</v>
      </c>
      <c r="I56" s="61">
        <v>360</v>
      </c>
      <c r="J56" s="61">
        <f t="shared" si="10"/>
        <v>360</v>
      </c>
      <c r="K56" s="61">
        <v>3900</v>
      </c>
      <c r="L56" s="61">
        <v>4000</v>
      </c>
      <c r="M56" s="61">
        <v>4000</v>
      </c>
      <c r="N56" s="61">
        <f t="shared" si="8"/>
        <v>3900</v>
      </c>
      <c r="O56" s="61">
        <v>640</v>
      </c>
      <c r="P56" s="61">
        <v>640</v>
      </c>
      <c r="Q56" s="61">
        <v>640</v>
      </c>
      <c r="R56" s="61">
        <f t="shared" si="11"/>
        <v>640</v>
      </c>
      <c r="S56" s="61">
        <v>1400</v>
      </c>
      <c r="T56" s="61">
        <v>1500</v>
      </c>
      <c r="U56" s="61">
        <v>1600</v>
      </c>
      <c r="V56" s="61">
        <f t="shared" si="9"/>
        <v>1400</v>
      </c>
      <c r="W56" s="61" t="s">
        <v>222</v>
      </c>
      <c r="X56" s="61" t="s">
        <v>222</v>
      </c>
      <c r="Y56" s="61" t="s">
        <v>222</v>
      </c>
      <c r="Z56" s="61" t="s">
        <v>222</v>
      </c>
      <c r="AA56" s="61" t="s">
        <v>222</v>
      </c>
      <c r="AB56" s="61"/>
      <c r="AC56" s="61"/>
      <c r="AD56" s="61"/>
      <c r="AE56" s="61"/>
      <c r="AF56" s="61"/>
      <c r="AG56" s="61"/>
      <c r="AH56" s="61"/>
      <c r="AI56" s="61"/>
      <c r="AJ56" s="61"/>
      <c r="AK56" s="61"/>
      <c r="AL56" s="62"/>
    </row>
    <row r="57" spans="1:38" x14ac:dyDescent="0.2">
      <c r="A57" s="199"/>
      <c r="B57" s="60" t="s">
        <v>251</v>
      </c>
      <c r="C57" s="61">
        <v>0.79</v>
      </c>
      <c r="D57" s="61">
        <v>0.98</v>
      </c>
      <c r="E57" s="61">
        <v>1.1000000000000001</v>
      </c>
      <c r="F57" s="61">
        <f t="shared" si="6"/>
        <v>0.79</v>
      </c>
      <c r="G57" s="61">
        <v>1.2</v>
      </c>
      <c r="H57" s="61">
        <v>1.2</v>
      </c>
      <c r="I57" s="61">
        <v>1.2</v>
      </c>
      <c r="J57" s="61">
        <f t="shared" si="10"/>
        <v>1.2</v>
      </c>
      <c r="K57" s="61">
        <v>15</v>
      </c>
      <c r="L57" s="61">
        <v>15</v>
      </c>
      <c r="M57" s="61">
        <v>15</v>
      </c>
      <c r="N57" s="61">
        <f t="shared" si="8"/>
        <v>15</v>
      </c>
      <c r="O57" s="61">
        <v>2.2000000000000002</v>
      </c>
      <c r="P57" s="61">
        <v>2.2000000000000002</v>
      </c>
      <c r="Q57" s="61">
        <v>2.2000000000000002</v>
      </c>
      <c r="R57" s="61">
        <f t="shared" si="11"/>
        <v>2.2000000000000002</v>
      </c>
      <c r="S57" s="61">
        <v>4.4000000000000004</v>
      </c>
      <c r="T57" s="61">
        <v>4.7</v>
      </c>
      <c r="U57" s="61">
        <v>4.8</v>
      </c>
      <c r="V57" s="61">
        <f t="shared" si="9"/>
        <v>4.4000000000000004</v>
      </c>
      <c r="W57" s="61" t="s">
        <v>222</v>
      </c>
      <c r="X57" s="61" t="s">
        <v>222</v>
      </c>
      <c r="Y57" s="61" t="s">
        <v>222</v>
      </c>
      <c r="Z57" s="61" t="s">
        <v>222</v>
      </c>
      <c r="AA57" s="61" t="s">
        <v>222</v>
      </c>
      <c r="AB57" s="61"/>
      <c r="AC57" s="61"/>
      <c r="AD57" s="61"/>
      <c r="AE57" s="61"/>
      <c r="AF57" s="61"/>
      <c r="AG57" s="61"/>
      <c r="AH57" s="61"/>
      <c r="AI57" s="61"/>
      <c r="AJ57" s="61"/>
      <c r="AK57" s="61"/>
      <c r="AL57" s="62"/>
    </row>
    <row r="58" spans="1:38" x14ac:dyDescent="0.2">
      <c r="A58" s="199"/>
      <c r="B58" s="60" t="s">
        <v>97</v>
      </c>
      <c r="C58" s="61">
        <v>0.18</v>
      </c>
      <c r="D58" s="61">
        <v>0.39</v>
      </c>
      <c r="E58" s="61">
        <v>0.9</v>
      </c>
      <c r="F58" s="61">
        <f t="shared" si="6"/>
        <v>0.18</v>
      </c>
      <c r="G58" s="61">
        <v>0.18</v>
      </c>
      <c r="H58" s="61">
        <v>0.4</v>
      </c>
      <c r="I58" s="61">
        <v>0.92</v>
      </c>
      <c r="J58" s="61">
        <f t="shared" si="10"/>
        <v>0.18</v>
      </c>
      <c r="K58" s="61">
        <v>19</v>
      </c>
      <c r="L58" s="61">
        <v>42</v>
      </c>
      <c r="M58" s="61">
        <v>95</v>
      </c>
      <c r="N58" s="61">
        <f t="shared" si="8"/>
        <v>19</v>
      </c>
      <c r="O58" s="61">
        <v>1400</v>
      </c>
      <c r="P58" s="61">
        <v>1400</v>
      </c>
      <c r="Q58" s="61">
        <v>1400</v>
      </c>
      <c r="R58" s="61">
        <f t="shared" si="11"/>
        <v>1400</v>
      </c>
      <c r="S58" s="61">
        <v>810</v>
      </c>
      <c r="T58" s="61">
        <v>1100</v>
      </c>
      <c r="U58" s="61">
        <v>1500</v>
      </c>
      <c r="V58" s="61">
        <f t="shared" si="9"/>
        <v>810</v>
      </c>
      <c r="W58" s="61" t="s">
        <v>222</v>
      </c>
      <c r="X58" s="61" t="s">
        <v>222</v>
      </c>
      <c r="Y58" s="61" t="s">
        <v>222</v>
      </c>
      <c r="Z58" s="61" t="s">
        <v>222</v>
      </c>
      <c r="AA58" s="61" t="s">
        <v>222</v>
      </c>
      <c r="AB58" s="61"/>
      <c r="AC58" s="61"/>
      <c r="AD58" s="61"/>
      <c r="AE58" s="61"/>
      <c r="AF58" s="61"/>
      <c r="AG58" s="61"/>
      <c r="AH58" s="61"/>
      <c r="AI58" s="61"/>
      <c r="AJ58" s="61"/>
      <c r="AK58" s="61"/>
      <c r="AL58" s="62"/>
    </row>
    <row r="59" spans="1:38" x14ac:dyDescent="0.2">
      <c r="A59" s="199"/>
      <c r="B59" s="60" t="s">
        <v>98</v>
      </c>
      <c r="C59" s="61">
        <v>1.6E-2</v>
      </c>
      <c r="D59" s="61">
        <v>3.4000000000000002E-2</v>
      </c>
      <c r="E59" s="61">
        <v>7.4999999999999997E-2</v>
      </c>
      <c r="F59" s="61">
        <f t="shared" si="6"/>
        <v>1.6E-2</v>
      </c>
      <c r="G59" s="61">
        <v>1.7000000000000001E-2</v>
      </c>
      <c r="H59" s="61">
        <v>3.5999999999999997E-2</v>
      </c>
      <c r="I59" s="61">
        <v>0.08</v>
      </c>
      <c r="J59" s="61">
        <f t="shared" si="10"/>
        <v>1.7000000000000001E-2</v>
      </c>
      <c r="K59" s="61">
        <v>1.2</v>
      </c>
      <c r="L59" s="61">
        <v>2.6</v>
      </c>
      <c r="M59" s="61">
        <v>5.7</v>
      </c>
      <c r="N59" s="61">
        <f t="shared" si="8"/>
        <v>1.2</v>
      </c>
      <c r="O59" s="61">
        <v>120</v>
      </c>
      <c r="P59" s="61">
        <v>120</v>
      </c>
      <c r="Q59" s="61">
        <v>120</v>
      </c>
      <c r="R59" s="61">
        <f t="shared" si="11"/>
        <v>120</v>
      </c>
      <c r="S59" s="61">
        <v>70</v>
      </c>
      <c r="T59" s="61">
        <v>91</v>
      </c>
      <c r="U59" s="61">
        <v>120</v>
      </c>
      <c r="V59" s="61">
        <f t="shared" si="9"/>
        <v>70</v>
      </c>
      <c r="W59" s="61" t="s">
        <v>222</v>
      </c>
      <c r="X59" s="61" t="s">
        <v>222</v>
      </c>
      <c r="Y59" s="61" t="s">
        <v>222</v>
      </c>
      <c r="Z59" s="61" t="s">
        <v>222</v>
      </c>
      <c r="AA59" s="61" t="s">
        <v>222</v>
      </c>
      <c r="AB59" s="61"/>
      <c r="AC59" s="61"/>
      <c r="AD59" s="61"/>
      <c r="AE59" s="61"/>
      <c r="AF59" s="61"/>
      <c r="AG59" s="61"/>
      <c r="AH59" s="61"/>
      <c r="AI59" s="61"/>
      <c r="AJ59" s="61"/>
      <c r="AK59" s="61"/>
      <c r="AL59" s="62"/>
    </row>
    <row r="60" spans="1:38" x14ac:dyDescent="0.2">
      <c r="A60" s="199"/>
      <c r="B60" s="60" t="s">
        <v>194</v>
      </c>
      <c r="C60" s="61"/>
      <c r="D60" s="61"/>
      <c r="E60" s="61"/>
      <c r="F60" s="61">
        <f t="shared" ref="F60" si="12">IF(OM=6,C60,IF(OM=2.5,D60,IF(OM=1,E60,"")))</f>
        <v>0</v>
      </c>
      <c r="G60" s="61"/>
      <c r="H60" s="61"/>
      <c r="I60" s="61"/>
      <c r="J60" s="61">
        <f t="shared" ref="J60" si="13">IF(OM=6,G60,IF(OM=2.5,H60,IF(OM=1,I60,"")))</f>
        <v>0</v>
      </c>
      <c r="K60" s="61"/>
      <c r="L60" s="61"/>
      <c r="M60" s="61"/>
      <c r="N60" s="61">
        <f t="shared" ref="N60" si="14">IF(OM=6,K60,IF(OM=2.5,L60,IF(OM=1,M60,"")))</f>
        <v>0</v>
      </c>
      <c r="O60" s="61"/>
      <c r="P60" s="61"/>
      <c r="Q60" s="61"/>
      <c r="R60" s="61">
        <f t="shared" si="11"/>
        <v>0</v>
      </c>
      <c r="S60" s="61"/>
      <c r="T60" s="61"/>
      <c r="U60" s="61"/>
      <c r="V60" s="61">
        <f t="shared" si="9"/>
        <v>0</v>
      </c>
      <c r="W60" s="61" t="s">
        <v>222</v>
      </c>
      <c r="X60" s="61" t="s">
        <v>222</v>
      </c>
      <c r="Y60" s="61" t="s">
        <v>222</v>
      </c>
      <c r="Z60" s="61" t="s">
        <v>222</v>
      </c>
      <c r="AA60" s="61" t="s">
        <v>222</v>
      </c>
      <c r="AB60" s="61"/>
      <c r="AC60" s="61"/>
      <c r="AD60" s="61"/>
      <c r="AE60" s="61"/>
      <c r="AF60" s="61"/>
      <c r="AG60" s="61"/>
      <c r="AH60" s="61"/>
      <c r="AI60" s="61"/>
      <c r="AJ60" s="61"/>
      <c r="AK60" s="61"/>
      <c r="AL60" s="62"/>
    </row>
    <row r="61" spans="1:38" x14ac:dyDescent="0.2">
      <c r="A61" s="199"/>
      <c r="B61" s="60" t="s">
        <v>99</v>
      </c>
      <c r="C61" s="61">
        <v>6.4000000000000005E-4</v>
      </c>
      <c r="D61" s="61">
        <v>8.7000000000000001E-4</v>
      </c>
      <c r="E61" s="61">
        <v>1.4E-3</v>
      </c>
      <c r="F61" s="61">
        <f t="shared" ref="F61:F66" si="15">IF(OM=1,C61,IF(OM=2.5,D61,IF(OM=6,E61,"")))</f>
        <v>6.4000000000000005E-4</v>
      </c>
      <c r="G61" s="61">
        <v>7.6999999999999996E-4</v>
      </c>
      <c r="H61" s="61">
        <v>1E-3</v>
      </c>
      <c r="I61" s="61">
        <v>1.5E-3</v>
      </c>
      <c r="J61" s="61">
        <f t="shared" ref="J61:J66" si="16">IF(OM=1,G61,IF(OM=2.5,H61,IF(OM=6,I61,"")))</f>
        <v>7.6999999999999996E-4</v>
      </c>
      <c r="K61" s="61">
        <v>5.8999999999999997E-2</v>
      </c>
      <c r="L61" s="61">
        <v>7.6999999999999999E-2</v>
      </c>
      <c r="M61" s="61">
        <v>0.12</v>
      </c>
      <c r="N61" s="61">
        <f t="shared" ref="N61:N66" si="17">IF(OM=1,K61,IF(OM=2.5,L61,IF(OM=6,M61,"")))</f>
        <v>5.8999999999999997E-2</v>
      </c>
      <c r="O61" s="61">
        <v>3.5</v>
      </c>
      <c r="P61" s="61">
        <v>3.5</v>
      </c>
      <c r="Q61" s="61">
        <v>3.5</v>
      </c>
      <c r="R61" s="61">
        <f t="shared" si="11"/>
        <v>3.5</v>
      </c>
      <c r="S61" s="61">
        <v>4.8</v>
      </c>
      <c r="T61" s="61">
        <v>5</v>
      </c>
      <c r="U61" s="61">
        <v>5.4</v>
      </c>
      <c r="V61" s="61">
        <f t="shared" si="9"/>
        <v>4.8</v>
      </c>
      <c r="W61" s="61" t="s">
        <v>222</v>
      </c>
      <c r="X61" s="61" t="s">
        <v>222</v>
      </c>
      <c r="Y61" s="61" t="s">
        <v>222</v>
      </c>
      <c r="Z61" s="61" t="s">
        <v>222</v>
      </c>
      <c r="AA61" s="61" t="s">
        <v>222</v>
      </c>
      <c r="AB61" s="61"/>
      <c r="AC61" s="61"/>
      <c r="AD61" s="61"/>
      <c r="AE61" s="61"/>
      <c r="AF61" s="61"/>
      <c r="AG61" s="61"/>
      <c r="AH61" s="61"/>
      <c r="AI61" s="61"/>
      <c r="AJ61" s="61"/>
      <c r="AK61" s="61"/>
      <c r="AL61" s="62"/>
    </row>
    <row r="62" spans="1:38" x14ac:dyDescent="0.2">
      <c r="A62" s="199"/>
      <c r="B62" s="60" t="s">
        <v>100</v>
      </c>
      <c r="C62" s="61">
        <v>1.6</v>
      </c>
      <c r="D62" s="61">
        <v>3.4</v>
      </c>
      <c r="E62" s="61">
        <v>7.5</v>
      </c>
      <c r="F62" s="61">
        <f t="shared" si="15"/>
        <v>1.6</v>
      </c>
      <c r="G62" s="61">
        <v>3.9</v>
      </c>
      <c r="H62" s="61">
        <v>8</v>
      </c>
      <c r="I62" s="61">
        <v>17</v>
      </c>
      <c r="J62" s="61">
        <f t="shared" si="16"/>
        <v>3.9</v>
      </c>
      <c r="K62" s="61">
        <v>270</v>
      </c>
      <c r="L62" s="61">
        <v>550</v>
      </c>
      <c r="M62" s="61">
        <v>1100</v>
      </c>
      <c r="N62" s="61">
        <f t="shared" si="17"/>
        <v>270</v>
      </c>
      <c r="O62" s="61">
        <v>1400</v>
      </c>
      <c r="P62" s="61">
        <v>1400</v>
      </c>
      <c r="Q62" s="61">
        <v>1400</v>
      </c>
      <c r="R62" s="61">
        <f t="shared" si="11"/>
        <v>1400</v>
      </c>
      <c r="S62" s="61">
        <v>1800</v>
      </c>
      <c r="T62" s="61">
        <v>2100</v>
      </c>
      <c r="U62" s="61">
        <v>2300</v>
      </c>
      <c r="V62" s="61">
        <f t="shared" si="9"/>
        <v>1800</v>
      </c>
      <c r="W62" s="61" t="s">
        <v>222</v>
      </c>
      <c r="X62" s="61" t="s">
        <v>222</v>
      </c>
      <c r="Y62" s="61" t="s">
        <v>222</v>
      </c>
      <c r="Z62" s="61" t="s">
        <v>222</v>
      </c>
      <c r="AA62" s="61" t="s">
        <v>222</v>
      </c>
      <c r="AB62" s="61"/>
      <c r="AC62" s="61"/>
      <c r="AD62" s="61"/>
      <c r="AE62" s="61"/>
      <c r="AF62" s="61"/>
      <c r="AG62" s="61"/>
      <c r="AH62" s="61"/>
      <c r="AI62" s="61"/>
      <c r="AJ62" s="61"/>
      <c r="AK62" s="61"/>
      <c r="AL62" s="62"/>
    </row>
    <row r="63" spans="1:38" x14ac:dyDescent="0.2">
      <c r="A63" s="199"/>
      <c r="B63" s="60" t="s">
        <v>101</v>
      </c>
      <c r="C63" s="61">
        <v>8.8000000000000007</v>
      </c>
      <c r="D63" s="61">
        <v>18</v>
      </c>
      <c r="E63" s="61">
        <v>39</v>
      </c>
      <c r="F63" s="61">
        <f t="shared" si="15"/>
        <v>8.8000000000000007</v>
      </c>
      <c r="G63" s="61">
        <v>9</v>
      </c>
      <c r="H63" s="61">
        <v>18</v>
      </c>
      <c r="I63" s="61">
        <v>40</v>
      </c>
      <c r="J63" s="61">
        <f t="shared" si="16"/>
        <v>9</v>
      </c>
      <c r="K63" s="61">
        <v>660</v>
      </c>
      <c r="L63" s="61">
        <v>1300</v>
      </c>
      <c r="M63" s="61">
        <v>3000</v>
      </c>
      <c r="N63" s="61">
        <f t="shared" si="17"/>
        <v>660</v>
      </c>
      <c r="O63" s="61">
        <v>140000</v>
      </c>
      <c r="P63" s="61">
        <v>140000</v>
      </c>
      <c r="Q63" s="61">
        <v>140000</v>
      </c>
      <c r="R63" s="61">
        <f t="shared" si="11"/>
        <v>140000</v>
      </c>
      <c r="S63" s="61">
        <v>57000</v>
      </c>
      <c r="T63" s="61">
        <v>76000</v>
      </c>
      <c r="U63" s="61">
        <v>100000</v>
      </c>
      <c r="V63" s="61">
        <f t="shared" si="9"/>
        <v>57000</v>
      </c>
      <c r="W63" s="61" t="s">
        <v>222</v>
      </c>
      <c r="X63" s="61" t="s">
        <v>222</v>
      </c>
      <c r="Y63" s="61" t="s">
        <v>222</v>
      </c>
      <c r="Z63" s="61" t="s">
        <v>222</v>
      </c>
      <c r="AA63" s="61" t="s">
        <v>222</v>
      </c>
      <c r="AB63" s="61"/>
      <c r="AC63" s="61"/>
      <c r="AD63" s="61"/>
      <c r="AE63" s="61"/>
      <c r="AF63" s="61"/>
      <c r="AG63" s="61"/>
      <c r="AH63" s="61"/>
      <c r="AI63" s="61"/>
      <c r="AJ63" s="61"/>
      <c r="AK63" s="61"/>
      <c r="AL63" s="62"/>
    </row>
    <row r="64" spans="1:38" x14ac:dyDescent="0.2">
      <c r="A64" s="199"/>
      <c r="B64" s="60" t="s">
        <v>102</v>
      </c>
      <c r="C64" s="61">
        <v>7.1000000000000004E-3</v>
      </c>
      <c r="D64" s="61">
        <v>1.0999999999999999E-2</v>
      </c>
      <c r="E64" s="61">
        <v>1.9E-2</v>
      </c>
      <c r="F64" s="61">
        <f t="shared" si="15"/>
        <v>7.1000000000000004E-3</v>
      </c>
      <c r="G64" s="61">
        <v>9.1999999999999998E-3</v>
      </c>
      <c r="H64" s="61">
        <v>1.2999999999999999E-2</v>
      </c>
      <c r="I64" s="61">
        <v>2.3E-2</v>
      </c>
      <c r="J64" s="61">
        <f t="shared" si="16"/>
        <v>9.1999999999999998E-3</v>
      </c>
      <c r="K64" s="61">
        <v>0.67</v>
      </c>
      <c r="L64" s="61">
        <v>0.97</v>
      </c>
      <c r="M64" s="61">
        <v>1.7</v>
      </c>
      <c r="N64" s="61">
        <f t="shared" si="17"/>
        <v>0.67</v>
      </c>
      <c r="O64" s="61">
        <v>29</v>
      </c>
      <c r="P64" s="61">
        <v>29</v>
      </c>
      <c r="Q64" s="61">
        <v>29</v>
      </c>
      <c r="R64" s="61">
        <f t="shared" si="11"/>
        <v>29</v>
      </c>
      <c r="S64" s="61">
        <v>21</v>
      </c>
      <c r="T64" s="61">
        <v>24</v>
      </c>
      <c r="U64" s="61">
        <v>28</v>
      </c>
      <c r="V64" s="61">
        <f t="shared" si="9"/>
        <v>21</v>
      </c>
      <c r="W64" s="61" t="s">
        <v>222</v>
      </c>
      <c r="X64" s="61" t="s">
        <v>222</v>
      </c>
      <c r="Y64" s="61" t="s">
        <v>222</v>
      </c>
      <c r="Z64" s="61" t="s">
        <v>222</v>
      </c>
      <c r="AA64" s="61" t="s">
        <v>222</v>
      </c>
      <c r="AB64" s="61"/>
      <c r="AC64" s="61"/>
      <c r="AD64" s="61"/>
      <c r="AE64" s="61"/>
      <c r="AF64" s="61"/>
      <c r="AG64" s="61"/>
      <c r="AH64" s="61"/>
      <c r="AI64" s="61"/>
      <c r="AJ64" s="61"/>
      <c r="AK64" s="61"/>
      <c r="AL64" s="62"/>
    </row>
    <row r="65" spans="1:38" x14ac:dyDescent="0.2">
      <c r="A65" s="200"/>
      <c r="B65" s="63" t="s">
        <v>103</v>
      </c>
      <c r="C65" s="61">
        <v>2.5999999999999999E-2</v>
      </c>
      <c r="D65" s="61">
        <v>5.6000000000000001E-2</v>
      </c>
      <c r="E65" s="61">
        <v>0.13</v>
      </c>
      <c r="F65" s="61">
        <f t="shared" si="15"/>
        <v>2.5999999999999999E-2</v>
      </c>
      <c r="G65" s="61">
        <v>2.5999999999999999E-2</v>
      </c>
      <c r="H65" s="61">
        <v>5.6000000000000001E-2</v>
      </c>
      <c r="I65" s="61">
        <v>0.13</v>
      </c>
      <c r="J65" s="61">
        <f t="shared" si="16"/>
        <v>2.5999999999999999E-2</v>
      </c>
      <c r="K65" s="61">
        <v>2.9</v>
      </c>
      <c r="L65" s="61">
        <v>6.3</v>
      </c>
      <c r="M65" s="61">
        <v>14</v>
      </c>
      <c r="N65" s="61">
        <f t="shared" si="17"/>
        <v>2.9</v>
      </c>
      <c r="O65" s="61">
        <v>890</v>
      </c>
      <c r="P65" s="61">
        <v>920</v>
      </c>
      <c r="Q65" s="61">
        <v>950</v>
      </c>
      <c r="R65" s="61">
        <f t="shared" si="11"/>
        <v>890</v>
      </c>
      <c r="S65" s="61">
        <v>190</v>
      </c>
      <c r="T65" s="61">
        <v>270</v>
      </c>
      <c r="U65" s="61">
        <v>400</v>
      </c>
      <c r="V65" s="61">
        <f t="shared" si="9"/>
        <v>190</v>
      </c>
      <c r="W65" s="61" t="s">
        <v>222</v>
      </c>
      <c r="X65" s="61" t="s">
        <v>222</v>
      </c>
      <c r="Y65" s="61" t="s">
        <v>222</v>
      </c>
      <c r="Z65" s="61" t="s">
        <v>222</v>
      </c>
      <c r="AA65" s="61" t="s">
        <v>222</v>
      </c>
      <c r="AB65" s="61"/>
      <c r="AC65" s="61"/>
      <c r="AD65" s="61"/>
      <c r="AE65" s="61"/>
      <c r="AF65" s="61"/>
      <c r="AG65" s="61"/>
      <c r="AH65" s="61"/>
      <c r="AI65" s="61"/>
      <c r="AJ65" s="61"/>
      <c r="AK65" s="61"/>
      <c r="AL65" s="62"/>
    </row>
    <row r="66" spans="1:38" ht="13.5" thickBot="1" x14ac:dyDescent="0.25">
      <c r="A66" s="199"/>
      <c r="B66" s="71" t="s">
        <v>215</v>
      </c>
      <c r="C66" s="64">
        <v>0.14000000000000001</v>
      </c>
      <c r="D66" s="64">
        <v>0.28999999999999998</v>
      </c>
      <c r="E66" s="64">
        <v>0.62</v>
      </c>
      <c r="F66" s="61">
        <f t="shared" si="15"/>
        <v>0.14000000000000001</v>
      </c>
      <c r="G66" s="64">
        <v>0.14000000000000001</v>
      </c>
      <c r="H66" s="64">
        <v>0.28999999999999998</v>
      </c>
      <c r="I66" s="64">
        <v>0.62</v>
      </c>
      <c r="J66" s="61">
        <f t="shared" si="16"/>
        <v>0.14000000000000001</v>
      </c>
      <c r="K66" s="64">
        <v>11</v>
      </c>
      <c r="L66" s="64">
        <v>22</v>
      </c>
      <c r="M66" s="64">
        <v>47</v>
      </c>
      <c r="N66" s="64">
        <f t="shared" si="17"/>
        <v>11</v>
      </c>
      <c r="O66" s="64">
        <v>11000</v>
      </c>
      <c r="P66" s="64">
        <v>11000</v>
      </c>
      <c r="Q66" s="64">
        <v>12000</v>
      </c>
      <c r="R66" s="61">
        <f t="shared" si="11"/>
        <v>11000</v>
      </c>
      <c r="S66" s="64">
        <v>1300</v>
      </c>
      <c r="T66" s="64">
        <v>1900</v>
      </c>
      <c r="U66" s="64">
        <v>2700</v>
      </c>
      <c r="V66" s="61">
        <f t="shared" si="9"/>
        <v>1300</v>
      </c>
      <c r="W66" s="64" t="s">
        <v>222</v>
      </c>
      <c r="X66" s="64" t="s">
        <v>222</v>
      </c>
      <c r="Y66" s="64" t="s">
        <v>222</v>
      </c>
      <c r="Z66" s="64" t="s">
        <v>222</v>
      </c>
      <c r="AA66" s="64" t="s">
        <v>222</v>
      </c>
      <c r="AB66" s="64"/>
      <c r="AC66" s="64"/>
      <c r="AD66" s="64"/>
      <c r="AE66" s="64"/>
      <c r="AF66" s="64"/>
      <c r="AG66" s="64"/>
      <c r="AH66" s="64"/>
      <c r="AI66" s="64"/>
      <c r="AJ66" s="64"/>
      <c r="AK66" s="64"/>
      <c r="AL66" s="65"/>
    </row>
    <row r="67" spans="1:38" ht="13.5" thickTop="1" x14ac:dyDescent="0.2"/>
  </sheetData>
  <sheetProtection password="C949" sheet="1" objects="1" scenarios="1"/>
  <mergeCells count="1">
    <mergeCell ref="A1:A66"/>
  </mergeCells>
  <conditionalFormatting sqref="B3:AL66">
    <cfRule type="expression" dxfId="3" priority="1">
      <formula>MOD(ROW(),2)=0</formula>
    </cfRule>
  </conditionalFormatting>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S203"/>
  <sheetViews>
    <sheetView zoomScale="80" zoomScaleNormal="80" workbookViewId="0">
      <selection activeCell="Q3" sqref="Q3"/>
    </sheetView>
  </sheetViews>
  <sheetFormatPr defaultRowHeight="12.75" x14ac:dyDescent="0.2"/>
  <cols>
    <col min="3" max="9" width="12" bestFit="1" customWidth="1"/>
    <col min="10" max="10" width="11.42578125" bestFit="1" customWidth="1"/>
    <col min="11" max="17" width="12" bestFit="1" customWidth="1"/>
    <col min="18" max="18" width="12" customWidth="1"/>
    <col min="19" max="19" width="9.140625" style="3"/>
  </cols>
  <sheetData>
    <row r="1" spans="1:19" ht="200.25" x14ac:dyDescent="0.2">
      <c r="A1" s="73"/>
      <c r="B1" s="73"/>
      <c r="C1" s="72" t="str">
        <f>'Original data'!AA1</f>
        <v>TPH (EC5-6) aliphatic</v>
      </c>
      <c r="D1" s="72" t="str">
        <f>'Original data'!AB1</f>
        <v>TPH (&gt;EC6-8) aliphatic</v>
      </c>
      <c r="E1" s="72" t="str">
        <f>'Original data'!AC1</f>
        <v>TPH (&gt;EC8-10) aliphatic</v>
      </c>
      <c r="F1" s="72" t="str">
        <f>'Original data'!AD1</f>
        <v>TPH (&gt;EC10-12) aliphatic</v>
      </c>
      <c r="G1" s="72" t="str">
        <f>'Original data'!AE1</f>
        <v>TPH (&gt;EC12-16) aliphatic</v>
      </c>
      <c r="H1" s="72" t="str">
        <f>'Original data'!AF1</f>
        <v>TPH (&gt;EC16-21) aliphatic</v>
      </c>
      <c r="I1" s="72" t="str">
        <f>'Original data'!AG1</f>
        <v>TPH (&gt;EC21-35) aliphatic</v>
      </c>
      <c r="J1" s="72" t="str">
        <f>'Original data'!AH1</f>
        <v>TPH (&gt;EC35-44) aliphatic</v>
      </c>
      <c r="K1" s="72" t="str">
        <f>'Original data'!AI1</f>
        <v>TPH (&gt;EC6-7) aromatic (benzene)</v>
      </c>
      <c r="L1" s="72" t="str">
        <f>'Original data'!AJ1</f>
        <v>TPH (&gt;EC7-8) aromatic (toluene)</v>
      </c>
      <c r="M1" s="72" t="str">
        <f>'Original data'!AK1</f>
        <v>TPH (&gt;EC8-10) aromatic</v>
      </c>
      <c r="N1" s="72" t="str">
        <f>'Original data'!AL1</f>
        <v>TPH (&gt;EC10-12) aromatic</v>
      </c>
      <c r="O1" s="72" t="str">
        <f>'Original data'!AM1</f>
        <v>TPH (&gt;EC12-16) aromatic</v>
      </c>
      <c r="P1" s="72" t="str">
        <f>'Original data'!AN1</f>
        <v>TPH (&gt;EC16-21) aromatic</v>
      </c>
      <c r="Q1" s="72" t="str">
        <f>'Original data'!AO1</f>
        <v>TPH (&gt;EC21-35) aromatic</v>
      </c>
      <c r="R1" s="72" t="str">
        <f>'Original data'!AP1</f>
        <v>TPH (&gt;EC35-44) aromatic</v>
      </c>
      <c r="S1" s="72" t="s">
        <v>777</v>
      </c>
    </row>
    <row r="2" spans="1:19" x14ac:dyDescent="0.2">
      <c r="A2" s="46" t="s">
        <v>128</v>
      </c>
      <c r="B2" s="46"/>
      <c r="C2" s="46" t="str">
        <f>'Original data'!AA2</f>
        <v>0.001</v>
      </c>
      <c r="D2" s="46" t="str">
        <f>'Original data'!AB2</f>
        <v>0.001</v>
      </c>
      <c r="E2" s="46" t="str">
        <f>'Original data'!AC2</f>
        <v>0.001</v>
      </c>
      <c r="F2" s="46" t="str">
        <f>'Original data'!AD2</f>
        <v>1</v>
      </c>
      <c r="G2" s="46" t="str">
        <f>'Original data'!AE2</f>
        <v>2</v>
      </c>
      <c r="H2" s="46" t="str">
        <f>'Original data'!AF2</f>
        <v>8</v>
      </c>
      <c r="I2" s="46" t="str">
        <f>'Original data'!AG2</f>
        <v>8</v>
      </c>
      <c r="J2" s="46" t="str">
        <f>'Original data'!AH2</f>
        <v/>
      </c>
      <c r="K2" s="46" t="str">
        <f>'Original data'!AI2</f>
        <v>0.001</v>
      </c>
      <c r="L2" s="46" t="str">
        <f>'Original data'!AJ2</f>
        <v>0.001</v>
      </c>
      <c r="M2" s="46" t="str">
        <f>'Original data'!AK2</f>
        <v>0.001</v>
      </c>
      <c r="N2" s="46" t="str">
        <f>'Original data'!AL2</f>
        <v>1</v>
      </c>
      <c r="O2" s="46" t="str">
        <f>'Original data'!AM2</f>
        <v>2</v>
      </c>
      <c r="P2" s="46" t="str">
        <f>'Original data'!AN2</f>
        <v>10</v>
      </c>
      <c r="Q2" s="46" t="str">
        <f>'Original data'!AO2</f>
        <v>10</v>
      </c>
      <c r="R2" s="46"/>
      <c r="S2" s="46"/>
    </row>
    <row r="3" spans="1:19" x14ac:dyDescent="0.2">
      <c r="A3" s="46" t="s">
        <v>120</v>
      </c>
      <c r="B3" s="46"/>
      <c r="C3" s="74">
        <f>'Original data'!AA3</f>
        <v>95000</v>
      </c>
      <c r="D3" s="74">
        <f>'Original data'!AB3</f>
        <v>150000</v>
      </c>
      <c r="E3" s="74">
        <f>'Original data'!AC3</f>
        <v>14000</v>
      </c>
      <c r="F3" s="74">
        <f>'Original data'!AD3</f>
        <v>21000</v>
      </c>
      <c r="G3" s="74">
        <f>'Original data'!AE3</f>
        <v>25000</v>
      </c>
      <c r="H3" s="74">
        <f>'Original data'!AF3</f>
        <v>450000</v>
      </c>
      <c r="I3" s="74">
        <f>'Original data'!AG3</f>
        <v>450000</v>
      </c>
      <c r="J3" s="74">
        <f>'Original data'!AH3</f>
        <v>450000</v>
      </c>
      <c r="K3" s="74">
        <f>'Original data'!AI3</f>
        <v>76000</v>
      </c>
      <c r="L3" s="74">
        <f>'Original data'!AJ3</f>
        <v>87000</v>
      </c>
      <c r="M3" s="74">
        <f>'Original data'!AK3</f>
        <v>7200</v>
      </c>
      <c r="N3" s="74">
        <f>'Original data'!AL3</f>
        <v>9200</v>
      </c>
      <c r="O3" s="74">
        <f>'Original data'!AM3</f>
        <v>10000</v>
      </c>
      <c r="P3" s="74">
        <f>'Original data'!AN3</f>
        <v>7600</v>
      </c>
      <c r="Q3" s="74">
        <f>'Original data'!AO3</f>
        <v>7800</v>
      </c>
      <c r="R3" s="74"/>
      <c r="S3" s="46">
        <v>1</v>
      </c>
    </row>
    <row r="4" spans="1:19" x14ac:dyDescent="0.2">
      <c r="A4" t="str">
        <f>'Original data'!A4</f>
        <v>DS01</v>
      </c>
      <c r="B4" t="str">
        <f>'Original data'!B4</f>
        <v>0.20-0.30</v>
      </c>
      <c r="C4" s="3" t="str">
        <f>IF(ISBLANK('Original data'!AA4),"",'Original data'!AA4/C$3)</f>
        <v/>
      </c>
      <c r="D4" s="3" t="str">
        <f>IF(ISBLANK('Original data'!AB4),"",'Original data'!AB4/D$3)</f>
        <v/>
      </c>
      <c r="E4" s="3" t="str">
        <f>IF(ISBLANK('Original data'!AC4),"",'Original data'!AC4/E$3)</f>
        <v/>
      </c>
      <c r="F4" s="3" t="str">
        <f>IF(ISBLANK('Original data'!AD4),"",'Original data'!AD4/F$3)</f>
        <v/>
      </c>
      <c r="G4" s="3" t="str">
        <f>IF(ISBLANK('Original data'!AE4),"",'Original data'!AE4/G$3)</f>
        <v/>
      </c>
      <c r="H4" s="3" t="str">
        <f>IF(ISBLANK('Original data'!AF4),"",'Original data'!AF4/H$3)</f>
        <v/>
      </c>
      <c r="I4" s="3" t="str">
        <f>IF(ISBLANK('Original data'!AG4),"",'Original data'!AG4/I$3)</f>
        <v/>
      </c>
      <c r="J4" s="3" t="str">
        <f>IF(ISBLANK('Original data'!AH4),"",'Original data'!AH4/J$3)</f>
        <v/>
      </c>
      <c r="K4" s="3" t="str">
        <f>IF(ISBLANK('Original data'!AI4),"",'Original data'!AI4/K$3)</f>
        <v/>
      </c>
      <c r="L4" s="3" t="str">
        <f>IF(ISBLANK('Original data'!AJ4),"",'Original data'!AJ4/L$3)</f>
        <v/>
      </c>
      <c r="M4" s="3" t="str">
        <f>IF(ISBLANK('Original data'!AK4),"",'Original data'!AK4/M$3)</f>
        <v/>
      </c>
      <c r="N4" s="3" t="str">
        <f>IF(ISBLANK('Original data'!AL4),"",'Original data'!AL4/N$3)</f>
        <v/>
      </c>
      <c r="O4" s="3" t="str">
        <f>IF(ISBLANK('Original data'!AM4),"",'Original data'!AM4/O$3)</f>
        <v/>
      </c>
      <c r="P4" s="3" t="str">
        <f>IF(ISBLANK('Original data'!AN4),"",'Original data'!AN4/P$3)</f>
        <v/>
      </c>
      <c r="Q4" s="3" t="str">
        <f>IF(ISBLANK('Original data'!AO4),"",'Original data'!AO4/Q$3)</f>
        <v/>
      </c>
      <c r="R4" s="3"/>
      <c r="S4" s="3">
        <f>SUM(C4:Q4)</f>
        <v>0</v>
      </c>
    </row>
    <row r="5" spans="1:19" x14ac:dyDescent="0.2">
      <c r="A5" t="str">
        <f>'Original data'!A5</f>
        <v>DS02</v>
      </c>
      <c r="B5" t="str">
        <f>'Original data'!B5</f>
        <v>0.03-0.12</v>
      </c>
      <c r="C5" s="3" t="str">
        <f>IF(ISBLANK('Original data'!AA5),"",'Original data'!AA5/C$3)</f>
        <v/>
      </c>
      <c r="D5" s="3" t="str">
        <f>IF(ISBLANK('Original data'!AB5),"",'Original data'!AB5/D$3)</f>
        <v/>
      </c>
      <c r="E5" s="3" t="str">
        <f>IF(ISBLANK('Original data'!AC5),"",'Original data'!AC5/E$3)</f>
        <v/>
      </c>
      <c r="F5" s="3" t="str">
        <f>IF(ISBLANK('Original data'!AD5),"",'Original data'!AD5/F$3)</f>
        <v/>
      </c>
      <c r="G5" s="3" t="str">
        <f>IF(ISBLANK('Original data'!AE5),"",'Original data'!AE5/G$3)</f>
        <v/>
      </c>
      <c r="H5" s="3" t="str">
        <f>IF(ISBLANK('Original data'!AF5),"",'Original data'!AF5/H$3)</f>
        <v/>
      </c>
      <c r="I5" s="3" t="str">
        <f>IF(ISBLANK('Original data'!AG5),"",'Original data'!AG5/I$3)</f>
        <v/>
      </c>
      <c r="J5" s="3" t="str">
        <f>IF(ISBLANK('Original data'!AH5),"",'Original data'!AH5/J$3)</f>
        <v/>
      </c>
      <c r="K5" s="3" t="str">
        <f>IF(ISBLANK('Original data'!AI5),"",'Original data'!AI5/K$3)</f>
        <v/>
      </c>
      <c r="L5" s="3" t="str">
        <f>IF(ISBLANK('Original data'!AJ5),"",'Original data'!AJ5/L$3)</f>
        <v/>
      </c>
      <c r="M5" s="3" t="str">
        <f>IF(ISBLANK('Original data'!AK5),"",'Original data'!AK5/M$3)</f>
        <v/>
      </c>
      <c r="N5" s="3" t="str">
        <f>IF(ISBLANK('Original data'!AL5),"",'Original data'!AL5/N$3)</f>
        <v/>
      </c>
      <c r="O5" s="3" t="str">
        <f>IF(ISBLANK('Original data'!AM5),"",'Original data'!AM5/O$3)</f>
        <v/>
      </c>
      <c r="P5" s="3" t="str">
        <f>IF(ISBLANK('Original data'!AN5),"",'Original data'!AN5/P$3)</f>
        <v/>
      </c>
      <c r="Q5" s="3" t="str">
        <f>IF(ISBLANK('Original data'!AO5),"",'Original data'!AO5/Q$3)</f>
        <v/>
      </c>
      <c r="R5" s="3"/>
      <c r="S5" s="3">
        <f t="shared" ref="S5:S68" si="0">SUM(C5:Q5)</f>
        <v>0</v>
      </c>
    </row>
    <row r="6" spans="1:19" x14ac:dyDescent="0.2">
      <c r="A6" t="str">
        <f>'Original data'!A6</f>
        <v>DS02</v>
      </c>
      <c r="B6" t="str">
        <f>'Original data'!B6</f>
        <v>1.00-1.10</v>
      </c>
      <c r="C6" t="str">
        <f>IF(ISBLANK('Original data'!AA6),"",'Original data'!AA6/C$3)</f>
        <v/>
      </c>
      <c r="D6" t="str">
        <f>IF(ISBLANK('Original data'!AB6),"",'Original data'!AB6/D$3)</f>
        <v/>
      </c>
      <c r="E6" t="str">
        <f>IF(ISBLANK('Original data'!AC6),"",'Original data'!AC6/E$3)</f>
        <v/>
      </c>
      <c r="F6" t="str">
        <f>IF(ISBLANK('Original data'!AD6),"",'Original data'!AD6/F$3)</f>
        <v/>
      </c>
      <c r="G6" t="str">
        <f>IF(ISBLANK('Original data'!AE6),"",'Original data'!AE6/G$3)</f>
        <v/>
      </c>
      <c r="H6" t="str">
        <f>IF(ISBLANK('Original data'!AF6),"",'Original data'!AF6/H$3)</f>
        <v/>
      </c>
      <c r="I6" t="str">
        <f>IF(ISBLANK('Original data'!AG6),"",'Original data'!AG6/I$3)</f>
        <v/>
      </c>
      <c r="J6" t="str">
        <f>IF(ISBLANK('Original data'!AH6),"",'Original data'!AH6/J$3)</f>
        <v/>
      </c>
      <c r="K6" t="str">
        <f>IF(ISBLANK('Original data'!AI6),"",'Original data'!AI6/K$3)</f>
        <v/>
      </c>
      <c r="L6" t="str">
        <f>IF(ISBLANK('Original data'!AJ6),"",'Original data'!AJ6/L$3)</f>
        <v/>
      </c>
      <c r="M6" t="str">
        <f>IF(ISBLANK('Original data'!AK6),"",'Original data'!AK6/M$3)</f>
        <v/>
      </c>
      <c r="N6" t="str">
        <f>IF(ISBLANK('Original data'!AL6),"",'Original data'!AL6/N$3)</f>
        <v/>
      </c>
      <c r="O6" t="str">
        <f>IF(ISBLANK('Original data'!AM6),"",'Original data'!AM6/O$3)</f>
        <v/>
      </c>
      <c r="P6" t="str">
        <f>IF(ISBLANK('Original data'!AN6),"",'Original data'!AN6/P$3)</f>
        <v/>
      </c>
      <c r="Q6" t="str">
        <f>IF(ISBLANK('Original data'!AO6),"",'Original data'!AO6/Q$3)</f>
        <v/>
      </c>
      <c r="S6" s="3">
        <f t="shared" si="0"/>
        <v>0</v>
      </c>
    </row>
    <row r="7" spans="1:19" x14ac:dyDescent="0.2">
      <c r="A7" t="str">
        <f>'Original data'!A7</f>
        <v>DS03</v>
      </c>
      <c r="B7" t="str">
        <f>'Original data'!B7</f>
        <v>0.20-0.30</v>
      </c>
      <c r="C7" t="str">
        <f>IF(ISBLANK('Original data'!AA7),"",'Original data'!AA7/C$3)</f>
        <v/>
      </c>
      <c r="D7" t="str">
        <f>IF(ISBLANK('Original data'!AB7),"",'Original data'!AB7/D$3)</f>
        <v/>
      </c>
      <c r="E7" t="str">
        <f>IF(ISBLANK('Original data'!AC7),"",'Original data'!AC7/E$3)</f>
        <v/>
      </c>
      <c r="F7" t="str">
        <f>IF(ISBLANK('Original data'!AD7),"",'Original data'!AD7/F$3)</f>
        <v/>
      </c>
      <c r="G7" t="str">
        <f>IF(ISBLANK('Original data'!AE7),"",'Original data'!AE7/G$3)</f>
        <v/>
      </c>
      <c r="H7" t="str">
        <f>IF(ISBLANK('Original data'!AF7),"",'Original data'!AF7/H$3)</f>
        <v/>
      </c>
      <c r="I7" t="str">
        <f>IF(ISBLANK('Original data'!AG7),"",'Original data'!AG7/I$3)</f>
        <v/>
      </c>
      <c r="J7" t="str">
        <f>IF(ISBLANK('Original data'!AH7),"",'Original data'!AH7/J$3)</f>
        <v/>
      </c>
      <c r="K7" t="str">
        <f>IF(ISBLANK('Original data'!AI7),"",'Original data'!AI7/K$3)</f>
        <v/>
      </c>
      <c r="L7" t="str">
        <f>IF(ISBLANK('Original data'!AJ7),"",'Original data'!AJ7/L$3)</f>
        <v/>
      </c>
      <c r="M7" t="str">
        <f>IF(ISBLANK('Original data'!AK7),"",'Original data'!AK7/M$3)</f>
        <v/>
      </c>
      <c r="N7" t="str">
        <f>IF(ISBLANK('Original data'!AL7),"",'Original data'!AL7/N$3)</f>
        <v/>
      </c>
      <c r="O7" t="str">
        <f>IF(ISBLANK('Original data'!AM7),"",'Original data'!AM7/O$3)</f>
        <v/>
      </c>
      <c r="P7" t="str">
        <f>IF(ISBLANK('Original data'!AN7),"",'Original data'!AN7/P$3)</f>
        <v/>
      </c>
      <c r="Q7" t="str">
        <f>IF(ISBLANK('Original data'!AO7),"",'Original data'!AO7/Q$3)</f>
        <v/>
      </c>
      <c r="S7" s="3">
        <f t="shared" si="0"/>
        <v>0</v>
      </c>
    </row>
    <row r="8" spans="1:19" x14ac:dyDescent="0.2">
      <c r="A8" t="str">
        <f>'Original data'!A8</f>
        <v>DS04</v>
      </c>
      <c r="B8" t="str">
        <f>'Original data'!B8</f>
        <v>0.40-0.50</v>
      </c>
      <c r="C8" t="str">
        <f>IF(ISBLANK('Original data'!AA8),"",'Original data'!AA8/C$3)</f>
        <v/>
      </c>
      <c r="D8" t="str">
        <f>IF(ISBLANK('Original data'!AB8),"",'Original data'!AB8/D$3)</f>
        <v/>
      </c>
      <c r="E8" t="str">
        <f>IF(ISBLANK('Original data'!AC8),"",'Original data'!AC8/E$3)</f>
        <v/>
      </c>
      <c r="F8" t="str">
        <f>IF(ISBLANK('Original data'!AD8),"",'Original data'!AD8/F$3)</f>
        <v/>
      </c>
      <c r="G8" t="str">
        <f>IF(ISBLANK('Original data'!AE8),"",'Original data'!AE8/G$3)</f>
        <v/>
      </c>
      <c r="H8" t="str">
        <f>IF(ISBLANK('Original data'!AF8),"",'Original data'!AF8/H$3)</f>
        <v/>
      </c>
      <c r="I8" t="str">
        <f>IF(ISBLANK('Original data'!AG8),"",'Original data'!AG8/I$3)</f>
        <v/>
      </c>
      <c r="J8" t="str">
        <f>IF(ISBLANK('Original data'!AH8),"",'Original data'!AH8/J$3)</f>
        <v/>
      </c>
      <c r="K8" t="str">
        <f>IF(ISBLANK('Original data'!AI8),"",'Original data'!AI8/K$3)</f>
        <v/>
      </c>
      <c r="L8" t="str">
        <f>IF(ISBLANK('Original data'!AJ8),"",'Original data'!AJ8/L$3)</f>
        <v/>
      </c>
      <c r="M8" t="str">
        <f>IF(ISBLANK('Original data'!AK8),"",'Original data'!AK8/M$3)</f>
        <v/>
      </c>
      <c r="N8" t="str">
        <f>IF(ISBLANK('Original data'!AL8),"",'Original data'!AL8/N$3)</f>
        <v/>
      </c>
      <c r="O8" t="str">
        <f>IF(ISBLANK('Original data'!AM8),"",'Original data'!AM8/O$3)</f>
        <v/>
      </c>
      <c r="P8" t="str">
        <f>IF(ISBLANK('Original data'!AN8),"",'Original data'!AN8/P$3)</f>
        <v/>
      </c>
      <c r="Q8" t="str">
        <f>IF(ISBLANK('Original data'!AO8),"",'Original data'!AO8/Q$3)</f>
        <v/>
      </c>
      <c r="S8" s="3">
        <f t="shared" si="0"/>
        <v>0</v>
      </c>
    </row>
    <row r="9" spans="1:19" x14ac:dyDescent="0.2">
      <c r="A9" t="str">
        <f>'Original data'!A9</f>
        <v>DS04</v>
      </c>
      <c r="B9" t="str">
        <f>'Original data'!B9</f>
        <v>2.90-3.00</v>
      </c>
      <c r="C9" t="str">
        <f>IF(ISBLANK('Original data'!AA9),"",'Original data'!AA9/C$3)</f>
        <v/>
      </c>
      <c r="D9" t="str">
        <f>IF(ISBLANK('Original data'!AB9),"",'Original data'!AB9/D$3)</f>
        <v/>
      </c>
      <c r="E9" t="str">
        <f>IF(ISBLANK('Original data'!AC9),"",'Original data'!AC9/E$3)</f>
        <v/>
      </c>
      <c r="F9" t="str">
        <f>IF(ISBLANK('Original data'!AD9),"",'Original data'!AD9/F$3)</f>
        <v/>
      </c>
      <c r="G9" t="str">
        <f>IF(ISBLANK('Original data'!AE9),"",'Original data'!AE9/G$3)</f>
        <v/>
      </c>
      <c r="H9" t="str">
        <f>IF(ISBLANK('Original data'!AF9),"",'Original data'!AF9/H$3)</f>
        <v/>
      </c>
      <c r="I9" t="str">
        <f>IF(ISBLANK('Original data'!AG9),"",'Original data'!AG9/I$3)</f>
        <v/>
      </c>
      <c r="J9" t="str">
        <f>IF(ISBLANK('Original data'!AH9),"",'Original data'!AH9/J$3)</f>
        <v/>
      </c>
      <c r="K9" t="str">
        <f>IF(ISBLANK('Original data'!AI9),"",'Original data'!AI9/K$3)</f>
        <v/>
      </c>
      <c r="L9" t="str">
        <f>IF(ISBLANK('Original data'!AJ9),"",'Original data'!AJ9/L$3)</f>
        <v/>
      </c>
      <c r="M9" t="str">
        <f>IF(ISBLANK('Original data'!AK9),"",'Original data'!AK9/M$3)</f>
        <v/>
      </c>
      <c r="N9" t="str">
        <f>IF(ISBLANK('Original data'!AL9),"",'Original data'!AL9/N$3)</f>
        <v/>
      </c>
      <c r="O9" t="str">
        <f>IF(ISBLANK('Original data'!AM9),"",'Original data'!AM9/O$3)</f>
        <v/>
      </c>
      <c r="P9" t="str">
        <f>IF(ISBLANK('Original data'!AN9),"",'Original data'!AN9/P$3)</f>
        <v/>
      </c>
      <c r="Q9" t="str">
        <f>IF(ISBLANK('Original data'!AO9),"",'Original data'!AO9/Q$3)</f>
        <v/>
      </c>
      <c r="S9" s="3">
        <f t="shared" si="0"/>
        <v>0</v>
      </c>
    </row>
    <row r="10" spans="1:19" x14ac:dyDescent="0.2">
      <c r="A10" t="str">
        <f>'Original data'!A10</f>
        <v>DS05</v>
      </c>
      <c r="B10" t="str">
        <f>'Original data'!B10</f>
        <v>0.20-0.30</v>
      </c>
      <c r="C10" t="str">
        <f>IF(ISBLANK('Original data'!AA10),"",'Original data'!AA10/C$3)</f>
        <v/>
      </c>
      <c r="D10" t="str">
        <f>IF(ISBLANK('Original data'!AB10),"",'Original data'!AB10/D$3)</f>
        <v/>
      </c>
      <c r="E10" t="str">
        <f>IF(ISBLANK('Original data'!AC10),"",'Original data'!AC10/E$3)</f>
        <v/>
      </c>
      <c r="F10" t="str">
        <f>IF(ISBLANK('Original data'!AD10),"",'Original data'!AD10/F$3)</f>
        <v/>
      </c>
      <c r="G10" t="str">
        <f>IF(ISBLANK('Original data'!AE10),"",'Original data'!AE10/G$3)</f>
        <v/>
      </c>
      <c r="H10" t="str">
        <f>IF(ISBLANK('Original data'!AF10),"",'Original data'!AF10/H$3)</f>
        <v/>
      </c>
      <c r="I10" t="str">
        <f>IF(ISBLANK('Original data'!AG10),"",'Original data'!AG10/I$3)</f>
        <v/>
      </c>
      <c r="J10" t="str">
        <f>IF(ISBLANK('Original data'!AH10),"",'Original data'!AH10/J$3)</f>
        <v/>
      </c>
      <c r="K10" t="str">
        <f>IF(ISBLANK('Original data'!AI10),"",'Original data'!AI10/K$3)</f>
        <v/>
      </c>
      <c r="L10" t="str">
        <f>IF(ISBLANK('Original data'!AJ10),"",'Original data'!AJ10/L$3)</f>
        <v/>
      </c>
      <c r="M10" t="str">
        <f>IF(ISBLANK('Original data'!AK10),"",'Original data'!AK10/M$3)</f>
        <v/>
      </c>
      <c r="N10" t="str">
        <f>IF(ISBLANK('Original data'!AL10),"",'Original data'!AL10/N$3)</f>
        <v/>
      </c>
      <c r="O10" t="str">
        <f>IF(ISBLANK('Original data'!AM10),"",'Original data'!AM10/O$3)</f>
        <v/>
      </c>
      <c r="P10" t="str">
        <f>IF(ISBLANK('Original data'!AN10),"",'Original data'!AN10/P$3)</f>
        <v/>
      </c>
      <c r="Q10" t="str">
        <f>IF(ISBLANK('Original data'!AO10),"",'Original data'!AO10/Q$3)</f>
        <v/>
      </c>
      <c r="S10" s="3">
        <f t="shared" si="0"/>
        <v>0</v>
      </c>
    </row>
    <row r="11" spans="1:19" x14ac:dyDescent="0.2">
      <c r="A11" t="str">
        <f>'Original data'!A11</f>
        <v>DS05</v>
      </c>
      <c r="B11" t="str">
        <f>'Original data'!B11</f>
        <v>1.10-1.20</v>
      </c>
      <c r="C11" t="str">
        <f>IF(ISBLANK('Original data'!AA11),"",'Original data'!AA11/C$3)</f>
        <v/>
      </c>
      <c r="D11" t="str">
        <f>IF(ISBLANK('Original data'!AB11),"",'Original data'!AB11/D$3)</f>
        <v/>
      </c>
      <c r="E11" t="str">
        <f>IF(ISBLANK('Original data'!AC11),"",'Original data'!AC11/E$3)</f>
        <v/>
      </c>
      <c r="F11" t="str">
        <f>IF(ISBLANK('Original data'!AD11),"",'Original data'!AD11/F$3)</f>
        <v/>
      </c>
      <c r="G11" t="str">
        <f>IF(ISBLANK('Original data'!AE11),"",'Original data'!AE11/G$3)</f>
        <v/>
      </c>
      <c r="H11" t="str">
        <f>IF(ISBLANK('Original data'!AF11),"",'Original data'!AF11/H$3)</f>
        <v/>
      </c>
      <c r="I11" t="str">
        <f>IF(ISBLANK('Original data'!AG11),"",'Original data'!AG11/I$3)</f>
        <v/>
      </c>
      <c r="J11" t="str">
        <f>IF(ISBLANK('Original data'!AH11),"",'Original data'!AH11/J$3)</f>
        <v/>
      </c>
      <c r="K11" t="str">
        <f>IF(ISBLANK('Original data'!AI11),"",'Original data'!AI11/K$3)</f>
        <v/>
      </c>
      <c r="L11" t="str">
        <f>IF(ISBLANK('Original data'!AJ11),"",'Original data'!AJ11/L$3)</f>
        <v/>
      </c>
      <c r="M11" t="str">
        <f>IF(ISBLANK('Original data'!AK11),"",'Original data'!AK11/M$3)</f>
        <v/>
      </c>
      <c r="N11" t="str">
        <f>IF(ISBLANK('Original data'!AL11),"",'Original data'!AL11/N$3)</f>
        <v/>
      </c>
      <c r="O11" t="str">
        <f>IF(ISBLANK('Original data'!AM11),"",'Original data'!AM11/O$3)</f>
        <v/>
      </c>
      <c r="P11" t="str">
        <f>IF(ISBLANK('Original data'!AN11),"",'Original data'!AN11/P$3)</f>
        <v/>
      </c>
      <c r="Q11" t="str">
        <f>IF(ISBLANK('Original data'!AO11),"",'Original data'!AO11/Q$3)</f>
        <v/>
      </c>
      <c r="S11" s="3">
        <f t="shared" si="0"/>
        <v>0</v>
      </c>
    </row>
    <row r="12" spans="1:19" x14ac:dyDescent="0.2">
      <c r="A12" t="str">
        <f>'Original data'!A12</f>
        <v>DS06</v>
      </c>
      <c r="B12" t="str">
        <f>'Original data'!B12</f>
        <v>0.50-0.60</v>
      </c>
      <c r="C12" t="str">
        <f>IF(ISBLANK('Original data'!AA12),"",'Original data'!AA12/C$3)</f>
        <v/>
      </c>
      <c r="D12" t="str">
        <f>IF(ISBLANK('Original data'!AB12),"",'Original data'!AB12/D$3)</f>
        <v/>
      </c>
      <c r="E12" t="str">
        <f>IF(ISBLANK('Original data'!AC12),"",'Original data'!AC12/E$3)</f>
        <v/>
      </c>
      <c r="F12" t="str">
        <f>IF(ISBLANK('Original data'!AD12),"",'Original data'!AD12/F$3)</f>
        <v/>
      </c>
      <c r="G12" t="str">
        <f>IF(ISBLANK('Original data'!AE12),"",'Original data'!AE12/G$3)</f>
        <v/>
      </c>
      <c r="H12" t="str">
        <f>IF(ISBLANK('Original data'!AF12),"",'Original data'!AF12/H$3)</f>
        <v/>
      </c>
      <c r="I12" t="str">
        <f>IF(ISBLANK('Original data'!AG12),"",'Original data'!AG12/I$3)</f>
        <v/>
      </c>
      <c r="J12" t="str">
        <f>IF(ISBLANK('Original data'!AH12),"",'Original data'!AH12/J$3)</f>
        <v/>
      </c>
      <c r="K12" t="str">
        <f>IF(ISBLANK('Original data'!AI12),"",'Original data'!AI12/K$3)</f>
        <v/>
      </c>
      <c r="L12" t="str">
        <f>IF(ISBLANK('Original data'!AJ12),"",'Original data'!AJ12/L$3)</f>
        <v/>
      </c>
      <c r="M12" t="str">
        <f>IF(ISBLANK('Original data'!AK12),"",'Original data'!AK12/M$3)</f>
        <v/>
      </c>
      <c r="N12" t="str">
        <f>IF(ISBLANK('Original data'!AL12),"",'Original data'!AL12/N$3)</f>
        <v/>
      </c>
      <c r="O12" t="str">
        <f>IF(ISBLANK('Original data'!AM12),"",'Original data'!AM12/O$3)</f>
        <v/>
      </c>
      <c r="P12" t="str">
        <f>IF(ISBLANK('Original data'!AN12),"",'Original data'!AN12/P$3)</f>
        <v/>
      </c>
      <c r="Q12" t="str">
        <f>IF(ISBLANK('Original data'!AO12),"",'Original data'!AO12/Q$3)</f>
        <v/>
      </c>
      <c r="S12" s="3">
        <f t="shared" si="0"/>
        <v>0</v>
      </c>
    </row>
    <row r="13" spans="1:19" x14ac:dyDescent="0.2">
      <c r="A13" t="str">
        <f>'Original data'!A13</f>
        <v>DS07</v>
      </c>
      <c r="B13" t="str">
        <f>'Original data'!B13</f>
        <v>0.30-0.40</v>
      </c>
      <c r="C13" t="str">
        <f>IF(ISBLANK('Original data'!AA13),"",'Original data'!AA13/C$3)</f>
        <v/>
      </c>
      <c r="D13" t="str">
        <f>IF(ISBLANK('Original data'!AB13),"",'Original data'!AB13/D$3)</f>
        <v/>
      </c>
      <c r="E13" t="str">
        <f>IF(ISBLANK('Original data'!AC13),"",'Original data'!AC13/E$3)</f>
        <v/>
      </c>
      <c r="F13" t="str">
        <f>IF(ISBLANK('Original data'!AD13),"",'Original data'!AD13/F$3)</f>
        <v/>
      </c>
      <c r="G13" t="str">
        <f>IF(ISBLANK('Original data'!AE13),"",'Original data'!AE13/G$3)</f>
        <v/>
      </c>
      <c r="H13" t="str">
        <f>IF(ISBLANK('Original data'!AF13),"",'Original data'!AF13/H$3)</f>
        <v/>
      </c>
      <c r="I13" t="str">
        <f>IF(ISBLANK('Original data'!AG13),"",'Original data'!AG13/I$3)</f>
        <v/>
      </c>
      <c r="J13" t="str">
        <f>IF(ISBLANK('Original data'!AH13),"",'Original data'!AH13/J$3)</f>
        <v/>
      </c>
      <c r="K13" t="str">
        <f>IF(ISBLANK('Original data'!AI13),"",'Original data'!AI13/K$3)</f>
        <v/>
      </c>
      <c r="L13" t="str">
        <f>IF(ISBLANK('Original data'!AJ13),"",'Original data'!AJ13/L$3)</f>
        <v/>
      </c>
      <c r="M13" t="str">
        <f>IF(ISBLANK('Original data'!AK13),"",'Original data'!AK13/M$3)</f>
        <v/>
      </c>
      <c r="N13" t="str">
        <f>IF(ISBLANK('Original data'!AL13),"",'Original data'!AL13/N$3)</f>
        <v/>
      </c>
      <c r="O13" t="str">
        <f>IF(ISBLANK('Original data'!AM13),"",'Original data'!AM13/O$3)</f>
        <v/>
      </c>
      <c r="P13" t="str">
        <f>IF(ISBLANK('Original data'!AN13),"",'Original data'!AN13/P$3)</f>
        <v/>
      </c>
      <c r="Q13" t="str">
        <f>IF(ISBLANK('Original data'!AO13),"",'Original data'!AO13/Q$3)</f>
        <v/>
      </c>
      <c r="S13" s="3">
        <f t="shared" si="0"/>
        <v>0</v>
      </c>
    </row>
    <row r="14" spans="1:19" x14ac:dyDescent="0.2">
      <c r="A14" t="str">
        <f>'Original data'!A14</f>
        <v>DS08</v>
      </c>
      <c r="B14" t="str">
        <f>'Original data'!B14</f>
        <v>0.50-0.60</v>
      </c>
      <c r="C14" t="str">
        <f>IF(ISBLANK('Original data'!AA14),"",'Original data'!AA14/C$3)</f>
        <v/>
      </c>
      <c r="D14" t="str">
        <f>IF(ISBLANK('Original data'!AB14),"",'Original data'!AB14/D$3)</f>
        <v/>
      </c>
      <c r="E14" t="str">
        <f>IF(ISBLANK('Original data'!AC14),"",'Original data'!AC14/E$3)</f>
        <v/>
      </c>
      <c r="F14" t="str">
        <f>IF(ISBLANK('Original data'!AD14),"",'Original data'!AD14/F$3)</f>
        <v/>
      </c>
      <c r="G14" t="str">
        <f>IF(ISBLANK('Original data'!AE14),"",'Original data'!AE14/G$3)</f>
        <v/>
      </c>
      <c r="H14" t="str">
        <f>IF(ISBLANK('Original data'!AF14),"",'Original data'!AF14/H$3)</f>
        <v/>
      </c>
      <c r="I14" t="str">
        <f>IF(ISBLANK('Original data'!AG14),"",'Original data'!AG14/I$3)</f>
        <v/>
      </c>
      <c r="J14" t="str">
        <f>IF(ISBLANK('Original data'!AH14),"",'Original data'!AH14/J$3)</f>
        <v/>
      </c>
      <c r="K14" t="str">
        <f>IF(ISBLANK('Original data'!AI14),"",'Original data'!AI14/K$3)</f>
        <v/>
      </c>
      <c r="L14" t="str">
        <f>IF(ISBLANK('Original data'!AJ14),"",'Original data'!AJ14/L$3)</f>
        <v/>
      </c>
      <c r="M14" t="str">
        <f>IF(ISBLANK('Original data'!AK14),"",'Original data'!AK14/M$3)</f>
        <v/>
      </c>
      <c r="N14" t="str">
        <f>IF(ISBLANK('Original data'!AL14),"",'Original data'!AL14/N$3)</f>
        <v/>
      </c>
      <c r="O14" t="str">
        <f>IF(ISBLANK('Original data'!AM14),"",'Original data'!AM14/O$3)</f>
        <v/>
      </c>
      <c r="P14" t="str">
        <f>IF(ISBLANK('Original data'!AN14),"",'Original data'!AN14/P$3)</f>
        <v/>
      </c>
      <c r="Q14" t="str">
        <f>IF(ISBLANK('Original data'!AO14),"",'Original data'!AO14/Q$3)</f>
        <v/>
      </c>
      <c r="S14" s="3">
        <f t="shared" si="0"/>
        <v>0</v>
      </c>
    </row>
    <row r="15" spans="1:19" x14ac:dyDescent="0.2">
      <c r="A15">
        <f>'Original data'!A15</f>
        <v>0</v>
      </c>
      <c r="B15">
        <f>'Original data'!B15</f>
        <v>0</v>
      </c>
      <c r="C15" t="str">
        <f>IF(ISBLANK('Original data'!AA15),"",'Original data'!AA15/C$3)</f>
        <v/>
      </c>
      <c r="D15" t="str">
        <f>IF(ISBLANK('Original data'!AB15),"",'Original data'!AB15/D$3)</f>
        <v/>
      </c>
      <c r="E15" t="str">
        <f>IF(ISBLANK('Original data'!AC15),"",'Original data'!AC15/E$3)</f>
        <v/>
      </c>
      <c r="F15" t="str">
        <f>IF(ISBLANK('Original data'!AD15),"",'Original data'!AD15/F$3)</f>
        <v/>
      </c>
      <c r="G15" t="str">
        <f>IF(ISBLANK('Original data'!AE15),"",'Original data'!AE15/G$3)</f>
        <v/>
      </c>
      <c r="H15" t="str">
        <f>IF(ISBLANK('Original data'!AF15),"",'Original data'!AF15/H$3)</f>
        <v/>
      </c>
      <c r="I15" t="str">
        <f>IF(ISBLANK('Original data'!AG15),"",'Original data'!AG15/I$3)</f>
        <v/>
      </c>
      <c r="J15" t="str">
        <f>IF(ISBLANK('Original data'!AH15),"",'Original data'!AH15/J$3)</f>
        <v/>
      </c>
      <c r="K15" t="str">
        <f>IF(ISBLANK('Original data'!AI15),"",'Original data'!AI15/K$3)</f>
        <v/>
      </c>
      <c r="L15" t="str">
        <f>IF(ISBLANK('Original data'!AJ15),"",'Original data'!AJ15/L$3)</f>
        <v/>
      </c>
      <c r="M15" t="str">
        <f>IF(ISBLANK('Original data'!AK15),"",'Original data'!AK15/M$3)</f>
        <v/>
      </c>
      <c r="N15" t="str">
        <f>IF(ISBLANK('Original data'!AL15),"",'Original data'!AL15/N$3)</f>
        <v/>
      </c>
      <c r="O15" t="str">
        <f>IF(ISBLANK('Original data'!AM15),"",'Original data'!AM15/O$3)</f>
        <v/>
      </c>
      <c r="P15" t="str">
        <f>IF(ISBLANK('Original data'!AN15),"",'Original data'!AN15/P$3)</f>
        <v/>
      </c>
      <c r="Q15" t="str">
        <f>IF(ISBLANK('Original data'!AO15),"",'Original data'!AO15/Q$3)</f>
        <v/>
      </c>
      <c r="S15" s="3">
        <f t="shared" si="0"/>
        <v>0</v>
      </c>
    </row>
    <row r="16" spans="1:19" x14ac:dyDescent="0.2">
      <c r="A16">
        <f>'Original data'!A16</f>
        <v>0</v>
      </c>
      <c r="B16">
        <f>'Original data'!B16</f>
        <v>0</v>
      </c>
      <c r="C16" t="str">
        <f>IF(ISBLANK('Original data'!AA16),"",'Original data'!AA16/C$3)</f>
        <v/>
      </c>
      <c r="D16" t="str">
        <f>IF(ISBLANK('Original data'!AB16),"",'Original data'!AB16/D$3)</f>
        <v/>
      </c>
      <c r="E16" t="str">
        <f>IF(ISBLANK('Original data'!AC16),"",'Original data'!AC16/E$3)</f>
        <v/>
      </c>
      <c r="F16" t="str">
        <f>IF(ISBLANK('Original data'!AD16),"",'Original data'!AD16/F$3)</f>
        <v/>
      </c>
      <c r="G16" t="str">
        <f>IF(ISBLANK('Original data'!AE16),"",'Original data'!AE16/G$3)</f>
        <v/>
      </c>
      <c r="H16" t="str">
        <f>IF(ISBLANK('Original data'!AF16),"",'Original data'!AF16/H$3)</f>
        <v/>
      </c>
      <c r="I16" t="str">
        <f>IF(ISBLANK('Original data'!AG16),"",'Original data'!AG16/I$3)</f>
        <v/>
      </c>
      <c r="J16" t="str">
        <f>IF(ISBLANK('Original data'!AH16),"",'Original data'!AH16/J$3)</f>
        <v/>
      </c>
      <c r="K16" t="str">
        <f>IF(ISBLANK('Original data'!AI16),"",'Original data'!AI16/K$3)</f>
        <v/>
      </c>
      <c r="L16" t="str">
        <f>IF(ISBLANK('Original data'!AJ16),"",'Original data'!AJ16/L$3)</f>
        <v/>
      </c>
      <c r="M16" t="str">
        <f>IF(ISBLANK('Original data'!AK16),"",'Original data'!AK16/M$3)</f>
        <v/>
      </c>
      <c r="N16" t="str">
        <f>IF(ISBLANK('Original data'!AL16),"",'Original data'!AL16/N$3)</f>
        <v/>
      </c>
      <c r="O16" t="str">
        <f>IF(ISBLANK('Original data'!AM16),"",'Original data'!AM16/O$3)</f>
        <v/>
      </c>
      <c r="P16" t="str">
        <f>IF(ISBLANK('Original data'!AN16),"",'Original data'!AN16/P$3)</f>
        <v/>
      </c>
      <c r="Q16" t="str">
        <f>IF(ISBLANK('Original data'!AO16),"",'Original data'!AO16/Q$3)</f>
        <v/>
      </c>
      <c r="S16" s="3">
        <f t="shared" si="0"/>
        <v>0</v>
      </c>
    </row>
    <row r="17" spans="1:19" x14ac:dyDescent="0.2">
      <c r="A17">
        <f>'Original data'!A17</f>
        <v>0</v>
      </c>
      <c r="B17">
        <f>'Original data'!B17</f>
        <v>0</v>
      </c>
      <c r="C17" t="str">
        <f>IF(ISBLANK('Original data'!AA17),"",'Original data'!AA17/C$3)</f>
        <v/>
      </c>
      <c r="D17" t="str">
        <f>IF(ISBLANK('Original data'!AB17),"",'Original data'!AB17/D$3)</f>
        <v/>
      </c>
      <c r="E17" t="str">
        <f>IF(ISBLANK('Original data'!AC17),"",'Original data'!AC17/E$3)</f>
        <v/>
      </c>
      <c r="F17" t="str">
        <f>IF(ISBLANK('Original data'!AD17),"",'Original data'!AD17/F$3)</f>
        <v/>
      </c>
      <c r="G17" t="str">
        <f>IF(ISBLANK('Original data'!AE17),"",'Original data'!AE17/G$3)</f>
        <v/>
      </c>
      <c r="H17" t="str">
        <f>IF(ISBLANK('Original data'!AF17),"",'Original data'!AF17/H$3)</f>
        <v/>
      </c>
      <c r="I17" t="str">
        <f>IF(ISBLANK('Original data'!AG17),"",'Original data'!AG17/I$3)</f>
        <v/>
      </c>
      <c r="J17" t="str">
        <f>IF(ISBLANK('Original data'!AH17),"",'Original data'!AH17/J$3)</f>
        <v/>
      </c>
      <c r="K17" t="str">
        <f>IF(ISBLANK('Original data'!AI17),"",'Original data'!AI17/K$3)</f>
        <v/>
      </c>
      <c r="L17" t="str">
        <f>IF(ISBLANK('Original data'!AJ17),"",'Original data'!AJ17/L$3)</f>
        <v/>
      </c>
      <c r="M17" t="str">
        <f>IF(ISBLANK('Original data'!AK17),"",'Original data'!AK17/M$3)</f>
        <v/>
      </c>
      <c r="N17" t="str">
        <f>IF(ISBLANK('Original data'!AL17),"",'Original data'!AL17/N$3)</f>
        <v/>
      </c>
      <c r="O17" t="str">
        <f>IF(ISBLANK('Original data'!AM17),"",'Original data'!AM17/O$3)</f>
        <v/>
      </c>
      <c r="P17" t="str">
        <f>IF(ISBLANK('Original data'!AN17),"",'Original data'!AN17/P$3)</f>
        <v/>
      </c>
      <c r="Q17" t="str">
        <f>IF(ISBLANK('Original data'!AO17),"",'Original data'!AO17/Q$3)</f>
        <v/>
      </c>
      <c r="S17" s="3">
        <f t="shared" si="0"/>
        <v>0</v>
      </c>
    </row>
    <row r="18" spans="1:19" x14ac:dyDescent="0.2">
      <c r="A18">
        <f>'Original data'!A18</f>
        <v>0</v>
      </c>
      <c r="B18">
        <f>'Original data'!B18</f>
        <v>0</v>
      </c>
      <c r="C18" t="str">
        <f>IF(ISBLANK('Original data'!AA18),"",'Original data'!AA18/C$3)</f>
        <v/>
      </c>
      <c r="D18" t="str">
        <f>IF(ISBLANK('Original data'!AB18),"",'Original data'!AB18/D$3)</f>
        <v/>
      </c>
      <c r="E18" t="str">
        <f>IF(ISBLANK('Original data'!AC18),"",'Original data'!AC18/E$3)</f>
        <v/>
      </c>
      <c r="F18" t="str">
        <f>IF(ISBLANK('Original data'!AD18),"",'Original data'!AD18/F$3)</f>
        <v/>
      </c>
      <c r="G18" t="str">
        <f>IF(ISBLANK('Original data'!AE18),"",'Original data'!AE18/G$3)</f>
        <v/>
      </c>
      <c r="H18" t="str">
        <f>IF(ISBLANK('Original data'!AF18),"",'Original data'!AF18/H$3)</f>
        <v/>
      </c>
      <c r="I18" t="str">
        <f>IF(ISBLANK('Original data'!AG18),"",'Original data'!AG18/I$3)</f>
        <v/>
      </c>
      <c r="J18" t="str">
        <f>IF(ISBLANK('Original data'!AH18),"",'Original data'!AH18/J$3)</f>
        <v/>
      </c>
      <c r="K18" t="str">
        <f>IF(ISBLANK('Original data'!AI18),"",'Original data'!AI18/K$3)</f>
        <v/>
      </c>
      <c r="L18" t="str">
        <f>IF(ISBLANK('Original data'!AJ18),"",'Original data'!AJ18/L$3)</f>
        <v/>
      </c>
      <c r="M18" t="str">
        <f>IF(ISBLANK('Original data'!AK18),"",'Original data'!AK18/M$3)</f>
        <v/>
      </c>
      <c r="N18" t="str">
        <f>IF(ISBLANK('Original data'!AL18),"",'Original data'!AL18/N$3)</f>
        <v/>
      </c>
      <c r="O18" t="str">
        <f>IF(ISBLANK('Original data'!AM18),"",'Original data'!AM18/O$3)</f>
        <v/>
      </c>
      <c r="P18" t="str">
        <f>IF(ISBLANK('Original data'!AN18),"",'Original data'!AN18/P$3)</f>
        <v/>
      </c>
      <c r="Q18" t="str">
        <f>IF(ISBLANK('Original data'!AO18),"",'Original data'!AO18/Q$3)</f>
        <v/>
      </c>
      <c r="S18" s="3">
        <f t="shared" si="0"/>
        <v>0</v>
      </c>
    </row>
    <row r="19" spans="1:19" x14ac:dyDescent="0.2">
      <c r="A19">
        <f>'Original data'!A19</f>
        <v>0</v>
      </c>
      <c r="B19">
        <f>'Original data'!B19</f>
        <v>0</v>
      </c>
      <c r="C19" t="str">
        <f>IF(ISBLANK('Original data'!AA19),"",'Original data'!AA19/C$3)</f>
        <v/>
      </c>
      <c r="D19" t="str">
        <f>IF(ISBLANK('Original data'!AB19),"",'Original data'!AB19/D$3)</f>
        <v/>
      </c>
      <c r="E19" t="str">
        <f>IF(ISBLANK('Original data'!AC19),"",'Original data'!AC19/E$3)</f>
        <v/>
      </c>
      <c r="F19" t="str">
        <f>IF(ISBLANK('Original data'!AD19),"",'Original data'!AD19/F$3)</f>
        <v/>
      </c>
      <c r="G19" t="str">
        <f>IF(ISBLANK('Original data'!AE19),"",'Original data'!AE19/G$3)</f>
        <v/>
      </c>
      <c r="H19" t="str">
        <f>IF(ISBLANK('Original data'!AF19),"",'Original data'!AF19/H$3)</f>
        <v/>
      </c>
      <c r="I19" t="str">
        <f>IF(ISBLANK('Original data'!AG19),"",'Original data'!AG19/I$3)</f>
        <v/>
      </c>
      <c r="J19" t="str">
        <f>IF(ISBLANK('Original data'!AH19),"",'Original data'!AH19/J$3)</f>
        <v/>
      </c>
      <c r="K19" t="str">
        <f>IF(ISBLANK('Original data'!AI19),"",'Original data'!AI19/K$3)</f>
        <v/>
      </c>
      <c r="L19" t="str">
        <f>IF(ISBLANK('Original data'!AJ19),"",'Original data'!AJ19/L$3)</f>
        <v/>
      </c>
      <c r="M19" t="str">
        <f>IF(ISBLANK('Original data'!AK19),"",'Original data'!AK19/M$3)</f>
        <v/>
      </c>
      <c r="N19" t="str">
        <f>IF(ISBLANK('Original data'!AL19),"",'Original data'!AL19/N$3)</f>
        <v/>
      </c>
      <c r="O19" t="str">
        <f>IF(ISBLANK('Original data'!AM19),"",'Original data'!AM19/O$3)</f>
        <v/>
      </c>
      <c r="P19" t="str">
        <f>IF(ISBLANK('Original data'!AN19),"",'Original data'!AN19/P$3)</f>
        <v/>
      </c>
      <c r="Q19" t="str">
        <f>IF(ISBLANK('Original data'!AO19),"",'Original data'!AO19/Q$3)</f>
        <v/>
      </c>
      <c r="S19" s="3">
        <f t="shared" si="0"/>
        <v>0</v>
      </c>
    </row>
    <row r="20" spans="1:19" x14ac:dyDescent="0.2">
      <c r="A20">
        <f>'Original data'!A20</f>
        <v>0</v>
      </c>
      <c r="B20">
        <f>'Original data'!B20</f>
        <v>0</v>
      </c>
      <c r="C20" t="str">
        <f>IF(ISBLANK('Original data'!AA20),"",'Original data'!AA20/C$3)</f>
        <v/>
      </c>
      <c r="D20" t="str">
        <f>IF(ISBLANK('Original data'!AB20),"",'Original data'!AB20/D$3)</f>
        <v/>
      </c>
      <c r="E20" t="str">
        <f>IF(ISBLANK('Original data'!AC20),"",'Original data'!AC20/E$3)</f>
        <v/>
      </c>
      <c r="F20" t="str">
        <f>IF(ISBLANK('Original data'!AD20),"",'Original data'!AD20/F$3)</f>
        <v/>
      </c>
      <c r="G20" t="str">
        <f>IF(ISBLANK('Original data'!AE20),"",'Original data'!AE20/G$3)</f>
        <v/>
      </c>
      <c r="H20" t="str">
        <f>IF(ISBLANK('Original data'!AF20),"",'Original data'!AF20/H$3)</f>
        <v/>
      </c>
      <c r="I20" t="str">
        <f>IF(ISBLANK('Original data'!AG20),"",'Original data'!AG20/I$3)</f>
        <v/>
      </c>
      <c r="J20" t="str">
        <f>IF(ISBLANK('Original data'!AH20),"",'Original data'!AH20/J$3)</f>
        <v/>
      </c>
      <c r="K20" t="str">
        <f>IF(ISBLANK('Original data'!AI20),"",'Original data'!AI20/K$3)</f>
        <v/>
      </c>
      <c r="L20" t="str">
        <f>IF(ISBLANK('Original data'!AJ20),"",'Original data'!AJ20/L$3)</f>
        <v/>
      </c>
      <c r="M20" t="str">
        <f>IF(ISBLANK('Original data'!AK20),"",'Original data'!AK20/M$3)</f>
        <v/>
      </c>
      <c r="N20" t="str">
        <f>IF(ISBLANK('Original data'!AL20),"",'Original data'!AL20/N$3)</f>
        <v/>
      </c>
      <c r="O20" t="str">
        <f>IF(ISBLANK('Original data'!AM20),"",'Original data'!AM20/O$3)</f>
        <v/>
      </c>
      <c r="P20" t="str">
        <f>IF(ISBLANK('Original data'!AN20),"",'Original data'!AN20/P$3)</f>
        <v/>
      </c>
      <c r="Q20" t="str">
        <f>IF(ISBLANK('Original data'!AO20),"",'Original data'!AO20/Q$3)</f>
        <v/>
      </c>
      <c r="S20" s="3">
        <f t="shared" si="0"/>
        <v>0</v>
      </c>
    </row>
    <row r="21" spans="1:19" x14ac:dyDescent="0.2">
      <c r="A21">
        <f>'Original data'!A21</f>
        <v>0</v>
      </c>
      <c r="B21">
        <f>'Original data'!B21</f>
        <v>0</v>
      </c>
      <c r="C21" t="str">
        <f>IF(ISBLANK('Original data'!AA21),"",'Original data'!AA21/C$3)</f>
        <v/>
      </c>
      <c r="D21" t="str">
        <f>IF(ISBLANK('Original data'!AB21),"",'Original data'!AB21/D$3)</f>
        <v/>
      </c>
      <c r="E21" t="str">
        <f>IF(ISBLANK('Original data'!AC21),"",'Original data'!AC21/E$3)</f>
        <v/>
      </c>
      <c r="F21" t="str">
        <f>IF(ISBLANK('Original data'!AD21),"",'Original data'!AD21/F$3)</f>
        <v/>
      </c>
      <c r="G21" t="str">
        <f>IF(ISBLANK('Original data'!AE21),"",'Original data'!AE21/G$3)</f>
        <v/>
      </c>
      <c r="H21" t="str">
        <f>IF(ISBLANK('Original data'!AF21),"",'Original data'!AF21/H$3)</f>
        <v/>
      </c>
      <c r="I21" t="str">
        <f>IF(ISBLANK('Original data'!AG21),"",'Original data'!AG21/I$3)</f>
        <v/>
      </c>
      <c r="J21" t="str">
        <f>IF(ISBLANK('Original data'!AH21),"",'Original data'!AH21/J$3)</f>
        <v/>
      </c>
      <c r="K21" t="str">
        <f>IF(ISBLANK('Original data'!AI21),"",'Original data'!AI21/K$3)</f>
        <v/>
      </c>
      <c r="L21" t="str">
        <f>IF(ISBLANK('Original data'!AJ21),"",'Original data'!AJ21/L$3)</f>
        <v/>
      </c>
      <c r="M21" t="str">
        <f>IF(ISBLANK('Original data'!AK21),"",'Original data'!AK21/M$3)</f>
        <v/>
      </c>
      <c r="N21" t="str">
        <f>IF(ISBLANK('Original data'!AL21),"",'Original data'!AL21/N$3)</f>
        <v/>
      </c>
      <c r="O21" t="str">
        <f>IF(ISBLANK('Original data'!AM21),"",'Original data'!AM21/O$3)</f>
        <v/>
      </c>
      <c r="P21" t="str">
        <f>IF(ISBLANK('Original data'!AN21),"",'Original data'!AN21/P$3)</f>
        <v/>
      </c>
      <c r="Q21" t="str">
        <f>IF(ISBLANK('Original data'!AO21),"",'Original data'!AO21/Q$3)</f>
        <v/>
      </c>
      <c r="S21" s="3">
        <f t="shared" si="0"/>
        <v>0</v>
      </c>
    </row>
    <row r="22" spans="1:19" x14ac:dyDescent="0.2">
      <c r="A22">
        <f>'Original data'!A22</f>
        <v>0</v>
      </c>
      <c r="B22">
        <f>'Original data'!B22</f>
        <v>0</v>
      </c>
      <c r="C22" t="str">
        <f>IF(ISBLANK('Original data'!AA22),"",'Original data'!AA22/C$3)</f>
        <v/>
      </c>
      <c r="D22" t="str">
        <f>IF(ISBLANK('Original data'!AB22),"",'Original data'!AB22/D$3)</f>
        <v/>
      </c>
      <c r="E22" t="str">
        <f>IF(ISBLANK('Original data'!AC22),"",'Original data'!AC22/E$3)</f>
        <v/>
      </c>
      <c r="F22" t="str">
        <f>IF(ISBLANK('Original data'!AD22),"",'Original data'!AD22/F$3)</f>
        <v/>
      </c>
      <c r="G22" t="str">
        <f>IF(ISBLANK('Original data'!AE22),"",'Original data'!AE22/G$3)</f>
        <v/>
      </c>
      <c r="H22" t="str">
        <f>IF(ISBLANK('Original data'!AF22),"",'Original data'!AF22/H$3)</f>
        <v/>
      </c>
      <c r="I22" t="str">
        <f>IF(ISBLANK('Original data'!AG22),"",'Original data'!AG22/I$3)</f>
        <v/>
      </c>
      <c r="J22" t="str">
        <f>IF(ISBLANK('Original data'!AH22),"",'Original data'!AH22/J$3)</f>
        <v/>
      </c>
      <c r="K22" t="str">
        <f>IF(ISBLANK('Original data'!AI22),"",'Original data'!AI22/K$3)</f>
        <v/>
      </c>
      <c r="L22" t="str">
        <f>IF(ISBLANK('Original data'!AJ22),"",'Original data'!AJ22/L$3)</f>
        <v/>
      </c>
      <c r="M22" t="str">
        <f>IF(ISBLANK('Original data'!AK22),"",'Original data'!AK22/M$3)</f>
        <v/>
      </c>
      <c r="N22" t="str">
        <f>IF(ISBLANK('Original data'!AL22),"",'Original data'!AL22/N$3)</f>
        <v/>
      </c>
      <c r="O22" t="str">
        <f>IF(ISBLANK('Original data'!AM22),"",'Original data'!AM22/O$3)</f>
        <v/>
      </c>
      <c r="P22" t="str">
        <f>IF(ISBLANK('Original data'!AN22),"",'Original data'!AN22/P$3)</f>
        <v/>
      </c>
      <c r="Q22" t="str">
        <f>IF(ISBLANK('Original data'!AO22),"",'Original data'!AO22/Q$3)</f>
        <v/>
      </c>
      <c r="S22" s="3">
        <f t="shared" si="0"/>
        <v>0</v>
      </c>
    </row>
    <row r="23" spans="1:19" x14ac:dyDescent="0.2">
      <c r="A23">
        <f>'Original data'!A23</f>
        <v>0</v>
      </c>
      <c r="B23">
        <f>'Original data'!B23</f>
        <v>0</v>
      </c>
      <c r="C23" t="str">
        <f>IF(ISBLANK('Original data'!AA23),"",'Original data'!AA23/C$3)</f>
        <v/>
      </c>
      <c r="D23" t="str">
        <f>IF(ISBLANK('Original data'!AB23),"",'Original data'!AB23/D$3)</f>
        <v/>
      </c>
      <c r="E23" t="str">
        <f>IF(ISBLANK('Original data'!AC23),"",'Original data'!AC23/E$3)</f>
        <v/>
      </c>
      <c r="F23" t="str">
        <f>IF(ISBLANK('Original data'!AD23),"",'Original data'!AD23/F$3)</f>
        <v/>
      </c>
      <c r="G23" t="str">
        <f>IF(ISBLANK('Original data'!AE23),"",'Original data'!AE23/G$3)</f>
        <v/>
      </c>
      <c r="H23" t="str">
        <f>IF(ISBLANK('Original data'!AF23),"",'Original data'!AF23/H$3)</f>
        <v/>
      </c>
      <c r="I23" t="str">
        <f>IF(ISBLANK('Original data'!AG23),"",'Original data'!AG23/I$3)</f>
        <v/>
      </c>
      <c r="J23" t="str">
        <f>IF(ISBLANK('Original data'!AH23),"",'Original data'!AH23/J$3)</f>
        <v/>
      </c>
      <c r="K23" t="str">
        <f>IF(ISBLANK('Original data'!AI23),"",'Original data'!AI23/K$3)</f>
        <v/>
      </c>
      <c r="L23" t="str">
        <f>IF(ISBLANK('Original data'!AJ23),"",'Original data'!AJ23/L$3)</f>
        <v/>
      </c>
      <c r="M23" t="str">
        <f>IF(ISBLANK('Original data'!AK23),"",'Original data'!AK23/M$3)</f>
        <v/>
      </c>
      <c r="N23" t="str">
        <f>IF(ISBLANK('Original data'!AL23),"",'Original data'!AL23/N$3)</f>
        <v/>
      </c>
      <c r="O23" t="str">
        <f>IF(ISBLANK('Original data'!AM23),"",'Original data'!AM23/O$3)</f>
        <v/>
      </c>
      <c r="P23" t="str">
        <f>IF(ISBLANK('Original data'!AN23),"",'Original data'!AN23/P$3)</f>
        <v/>
      </c>
      <c r="Q23" t="str">
        <f>IF(ISBLANK('Original data'!AO23),"",'Original data'!AO23/Q$3)</f>
        <v/>
      </c>
      <c r="S23" s="3">
        <f t="shared" si="0"/>
        <v>0</v>
      </c>
    </row>
    <row r="24" spans="1:19" x14ac:dyDescent="0.2">
      <c r="A24">
        <f>'Original data'!A24</f>
        <v>0</v>
      </c>
      <c r="B24">
        <f>'Original data'!B24</f>
        <v>0</v>
      </c>
      <c r="C24" t="str">
        <f>IF(ISBLANK('Original data'!AA24),"",'Original data'!AA24/C$3)</f>
        <v/>
      </c>
      <c r="D24" t="str">
        <f>IF(ISBLANK('Original data'!AB24),"",'Original data'!AB24/D$3)</f>
        <v/>
      </c>
      <c r="E24" t="str">
        <f>IF(ISBLANK('Original data'!AC24),"",'Original data'!AC24/E$3)</f>
        <v/>
      </c>
      <c r="F24" t="str">
        <f>IF(ISBLANK('Original data'!AD24),"",'Original data'!AD24/F$3)</f>
        <v/>
      </c>
      <c r="G24" t="str">
        <f>IF(ISBLANK('Original data'!AE24),"",'Original data'!AE24/G$3)</f>
        <v/>
      </c>
      <c r="H24" t="str">
        <f>IF(ISBLANK('Original data'!AF24),"",'Original data'!AF24/H$3)</f>
        <v/>
      </c>
      <c r="I24" t="str">
        <f>IF(ISBLANK('Original data'!AG24),"",'Original data'!AG24/I$3)</f>
        <v/>
      </c>
      <c r="J24" t="str">
        <f>IF(ISBLANK('Original data'!AH24),"",'Original data'!AH24/J$3)</f>
        <v/>
      </c>
      <c r="K24" t="str">
        <f>IF(ISBLANK('Original data'!AI24),"",'Original data'!AI24/K$3)</f>
        <v/>
      </c>
      <c r="L24" t="str">
        <f>IF(ISBLANK('Original data'!AJ24),"",'Original data'!AJ24/L$3)</f>
        <v/>
      </c>
      <c r="M24" t="str">
        <f>IF(ISBLANK('Original data'!AK24),"",'Original data'!AK24/M$3)</f>
        <v/>
      </c>
      <c r="N24" t="str">
        <f>IF(ISBLANK('Original data'!AL24),"",'Original data'!AL24/N$3)</f>
        <v/>
      </c>
      <c r="O24" t="str">
        <f>IF(ISBLANK('Original data'!AM24),"",'Original data'!AM24/O$3)</f>
        <v/>
      </c>
      <c r="P24" t="str">
        <f>IF(ISBLANK('Original data'!AN24),"",'Original data'!AN24/P$3)</f>
        <v/>
      </c>
      <c r="Q24" t="str">
        <f>IF(ISBLANK('Original data'!AO24),"",'Original data'!AO24/Q$3)</f>
        <v/>
      </c>
      <c r="S24" s="3">
        <f t="shared" si="0"/>
        <v>0</v>
      </c>
    </row>
    <row r="25" spans="1:19" x14ac:dyDescent="0.2">
      <c r="A25">
        <f>'Original data'!A25</f>
        <v>0</v>
      </c>
      <c r="B25">
        <f>'Original data'!B25</f>
        <v>0</v>
      </c>
      <c r="C25" t="str">
        <f>IF(ISBLANK('Original data'!AA25),"",'Original data'!AA25/C$3)</f>
        <v/>
      </c>
      <c r="D25" t="str">
        <f>IF(ISBLANK('Original data'!AB25),"",'Original data'!AB25/D$3)</f>
        <v/>
      </c>
      <c r="E25" t="str">
        <f>IF(ISBLANK('Original data'!AC25),"",'Original data'!AC25/E$3)</f>
        <v/>
      </c>
      <c r="F25" t="str">
        <f>IF(ISBLANK('Original data'!AD25),"",'Original data'!AD25/F$3)</f>
        <v/>
      </c>
      <c r="G25" t="str">
        <f>IF(ISBLANK('Original data'!AE25),"",'Original data'!AE25/G$3)</f>
        <v/>
      </c>
      <c r="H25" t="str">
        <f>IF(ISBLANK('Original data'!AF25),"",'Original data'!AF25/H$3)</f>
        <v/>
      </c>
      <c r="I25" t="str">
        <f>IF(ISBLANK('Original data'!AG25),"",'Original data'!AG25/I$3)</f>
        <v/>
      </c>
      <c r="J25" t="str">
        <f>IF(ISBLANK('Original data'!AH25),"",'Original data'!AH25/J$3)</f>
        <v/>
      </c>
      <c r="K25" t="str">
        <f>IF(ISBLANK('Original data'!AI25),"",'Original data'!AI25/K$3)</f>
        <v/>
      </c>
      <c r="L25" t="str">
        <f>IF(ISBLANK('Original data'!AJ25),"",'Original data'!AJ25/L$3)</f>
        <v/>
      </c>
      <c r="M25" t="str">
        <f>IF(ISBLANK('Original data'!AK25),"",'Original data'!AK25/M$3)</f>
        <v/>
      </c>
      <c r="N25" t="str">
        <f>IF(ISBLANK('Original data'!AL25),"",'Original data'!AL25/N$3)</f>
        <v/>
      </c>
      <c r="O25" t="str">
        <f>IF(ISBLANK('Original data'!AM25),"",'Original data'!AM25/O$3)</f>
        <v/>
      </c>
      <c r="P25" t="str">
        <f>IF(ISBLANK('Original data'!AN25),"",'Original data'!AN25/P$3)</f>
        <v/>
      </c>
      <c r="Q25" t="str">
        <f>IF(ISBLANK('Original data'!AO25),"",'Original data'!AO25/Q$3)</f>
        <v/>
      </c>
      <c r="S25" s="3">
        <f t="shared" si="0"/>
        <v>0</v>
      </c>
    </row>
    <row r="26" spans="1:19" x14ac:dyDescent="0.2">
      <c r="A26">
        <f>'Original data'!A26</f>
        <v>0</v>
      </c>
      <c r="B26">
        <f>'Original data'!B26</f>
        <v>0</v>
      </c>
      <c r="C26" t="str">
        <f>IF(ISBLANK('Original data'!AA26),"",'Original data'!AA26/C$3)</f>
        <v/>
      </c>
      <c r="D26" t="str">
        <f>IF(ISBLANK('Original data'!AB26),"",'Original data'!AB26/D$3)</f>
        <v/>
      </c>
      <c r="E26" t="str">
        <f>IF(ISBLANK('Original data'!AC26),"",'Original data'!AC26/E$3)</f>
        <v/>
      </c>
      <c r="F26" t="str">
        <f>IF(ISBLANK('Original data'!AD26),"",'Original data'!AD26/F$3)</f>
        <v/>
      </c>
      <c r="G26" t="str">
        <f>IF(ISBLANK('Original data'!AE26),"",'Original data'!AE26/G$3)</f>
        <v/>
      </c>
      <c r="H26" t="str">
        <f>IF(ISBLANK('Original data'!AF26),"",'Original data'!AF26/H$3)</f>
        <v/>
      </c>
      <c r="I26" t="str">
        <f>IF(ISBLANK('Original data'!AG26),"",'Original data'!AG26/I$3)</f>
        <v/>
      </c>
      <c r="J26" t="str">
        <f>IF(ISBLANK('Original data'!AH26),"",'Original data'!AH26/J$3)</f>
        <v/>
      </c>
      <c r="K26" t="str">
        <f>IF(ISBLANK('Original data'!AI26),"",'Original data'!AI26/K$3)</f>
        <v/>
      </c>
      <c r="L26" t="str">
        <f>IF(ISBLANK('Original data'!AJ26),"",'Original data'!AJ26/L$3)</f>
        <v/>
      </c>
      <c r="M26" t="str">
        <f>IF(ISBLANK('Original data'!AK26),"",'Original data'!AK26/M$3)</f>
        <v/>
      </c>
      <c r="N26" t="str">
        <f>IF(ISBLANK('Original data'!AL26),"",'Original data'!AL26/N$3)</f>
        <v/>
      </c>
      <c r="O26" t="str">
        <f>IF(ISBLANK('Original data'!AM26),"",'Original data'!AM26/O$3)</f>
        <v/>
      </c>
      <c r="P26" t="str">
        <f>IF(ISBLANK('Original data'!AN26),"",'Original data'!AN26/P$3)</f>
        <v/>
      </c>
      <c r="Q26" t="str">
        <f>IF(ISBLANK('Original data'!AO26),"",'Original data'!AO26/Q$3)</f>
        <v/>
      </c>
      <c r="S26" s="3">
        <f t="shared" si="0"/>
        <v>0</v>
      </c>
    </row>
    <row r="27" spans="1:19" x14ac:dyDescent="0.2">
      <c r="A27">
        <f>'Original data'!A27</f>
        <v>0</v>
      </c>
      <c r="B27">
        <f>'Original data'!B27</f>
        <v>0</v>
      </c>
      <c r="C27" t="str">
        <f>IF(ISBLANK('Original data'!AA27),"",'Original data'!AA27/C$3)</f>
        <v/>
      </c>
      <c r="D27" t="str">
        <f>IF(ISBLANK('Original data'!AB27),"",'Original data'!AB27/D$3)</f>
        <v/>
      </c>
      <c r="E27" t="str">
        <f>IF(ISBLANK('Original data'!AC27),"",'Original data'!AC27/E$3)</f>
        <v/>
      </c>
      <c r="F27" t="str">
        <f>IF(ISBLANK('Original data'!AD27),"",'Original data'!AD27/F$3)</f>
        <v/>
      </c>
      <c r="G27" t="str">
        <f>IF(ISBLANK('Original data'!AE27),"",'Original data'!AE27/G$3)</f>
        <v/>
      </c>
      <c r="H27" t="str">
        <f>IF(ISBLANK('Original data'!AF27),"",'Original data'!AF27/H$3)</f>
        <v/>
      </c>
      <c r="I27" t="str">
        <f>IF(ISBLANK('Original data'!AG27),"",'Original data'!AG27/I$3)</f>
        <v/>
      </c>
      <c r="J27" t="str">
        <f>IF(ISBLANK('Original data'!AH27),"",'Original data'!AH27/J$3)</f>
        <v/>
      </c>
      <c r="K27" t="str">
        <f>IF(ISBLANK('Original data'!AI27),"",'Original data'!AI27/K$3)</f>
        <v/>
      </c>
      <c r="L27" t="str">
        <f>IF(ISBLANK('Original data'!AJ27),"",'Original data'!AJ27/L$3)</f>
        <v/>
      </c>
      <c r="M27" t="str">
        <f>IF(ISBLANK('Original data'!AK27),"",'Original data'!AK27/M$3)</f>
        <v/>
      </c>
      <c r="N27" t="str">
        <f>IF(ISBLANK('Original data'!AL27),"",'Original data'!AL27/N$3)</f>
        <v/>
      </c>
      <c r="O27" t="str">
        <f>IF(ISBLANK('Original data'!AM27),"",'Original data'!AM27/O$3)</f>
        <v/>
      </c>
      <c r="P27" t="str">
        <f>IF(ISBLANK('Original data'!AN27),"",'Original data'!AN27/P$3)</f>
        <v/>
      </c>
      <c r="Q27" t="str">
        <f>IF(ISBLANK('Original data'!AO27),"",'Original data'!AO27/Q$3)</f>
        <v/>
      </c>
      <c r="S27" s="3">
        <f t="shared" si="0"/>
        <v>0</v>
      </c>
    </row>
    <row r="28" spans="1:19" x14ac:dyDescent="0.2">
      <c r="A28">
        <f>'Original data'!A28</f>
        <v>0</v>
      </c>
      <c r="B28">
        <f>'Original data'!B28</f>
        <v>0</v>
      </c>
      <c r="C28" t="str">
        <f>IF(ISBLANK('Original data'!AA28),"",'Original data'!AA28/C$3)</f>
        <v/>
      </c>
      <c r="D28" t="str">
        <f>IF(ISBLANK('Original data'!AB28),"",'Original data'!AB28/D$3)</f>
        <v/>
      </c>
      <c r="E28" t="str">
        <f>IF(ISBLANK('Original data'!AC28),"",'Original data'!AC28/E$3)</f>
        <v/>
      </c>
      <c r="F28" t="str">
        <f>IF(ISBLANK('Original data'!AD28),"",'Original data'!AD28/F$3)</f>
        <v/>
      </c>
      <c r="G28" t="str">
        <f>IF(ISBLANK('Original data'!AE28),"",'Original data'!AE28/G$3)</f>
        <v/>
      </c>
      <c r="H28" t="str">
        <f>IF(ISBLANK('Original data'!AF28),"",'Original data'!AF28/H$3)</f>
        <v/>
      </c>
      <c r="I28" t="str">
        <f>IF(ISBLANK('Original data'!AG28),"",'Original data'!AG28/I$3)</f>
        <v/>
      </c>
      <c r="J28" t="str">
        <f>IF(ISBLANK('Original data'!AH28),"",'Original data'!AH28/J$3)</f>
        <v/>
      </c>
      <c r="K28" t="str">
        <f>IF(ISBLANK('Original data'!AI28),"",'Original data'!AI28/K$3)</f>
        <v/>
      </c>
      <c r="L28" t="str">
        <f>IF(ISBLANK('Original data'!AJ28),"",'Original data'!AJ28/L$3)</f>
        <v/>
      </c>
      <c r="M28" t="str">
        <f>IF(ISBLANK('Original data'!AK28),"",'Original data'!AK28/M$3)</f>
        <v/>
      </c>
      <c r="N28" t="str">
        <f>IF(ISBLANK('Original data'!AL28),"",'Original data'!AL28/N$3)</f>
        <v/>
      </c>
      <c r="O28" t="str">
        <f>IF(ISBLANK('Original data'!AM28),"",'Original data'!AM28/O$3)</f>
        <v/>
      </c>
      <c r="P28" t="str">
        <f>IF(ISBLANK('Original data'!AN28),"",'Original data'!AN28/P$3)</f>
        <v/>
      </c>
      <c r="Q28" t="str">
        <f>IF(ISBLANK('Original data'!AO28),"",'Original data'!AO28/Q$3)</f>
        <v/>
      </c>
      <c r="S28" s="3">
        <f t="shared" si="0"/>
        <v>0</v>
      </c>
    </row>
    <row r="29" spans="1:19" x14ac:dyDescent="0.2">
      <c r="A29">
        <f>'Original data'!A29</f>
        <v>0</v>
      </c>
      <c r="B29">
        <f>'Original data'!B29</f>
        <v>0</v>
      </c>
      <c r="C29" t="str">
        <f>IF(ISBLANK('Original data'!AA29),"",'Original data'!AA29/C$3)</f>
        <v/>
      </c>
      <c r="D29" t="str">
        <f>IF(ISBLANK('Original data'!AB29),"",'Original data'!AB29/D$3)</f>
        <v/>
      </c>
      <c r="E29" t="str">
        <f>IF(ISBLANK('Original data'!AC29),"",'Original data'!AC29/E$3)</f>
        <v/>
      </c>
      <c r="F29" t="str">
        <f>IF(ISBLANK('Original data'!AD29),"",'Original data'!AD29/F$3)</f>
        <v/>
      </c>
      <c r="G29" t="str">
        <f>IF(ISBLANK('Original data'!AE29),"",'Original data'!AE29/G$3)</f>
        <v/>
      </c>
      <c r="H29" t="str">
        <f>IF(ISBLANK('Original data'!AF29),"",'Original data'!AF29/H$3)</f>
        <v/>
      </c>
      <c r="I29" t="str">
        <f>IF(ISBLANK('Original data'!AG29),"",'Original data'!AG29/I$3)</f>
        <v/>
      </c>
      <c r="J29" t="str">
        <f>IF(ISBLANK('Original data'!AH29),"",'Original data'!AH29/J$3)</f>
        <v/>
      </c>
      <c r="K29" t="str">
        <f>IF(ISBLANK('Original data'!AI29),"",'Original data'!AI29/K$3)</f>
        <v/>
      </c>
      <c r="L29" t="str">
        <f>IF(ISBLANK('Original data'!AJ29),"",'Original data'!AJ29/L$3)</f>
        <v/>
      </c>
      <c r="M29" t="str">
        <f>IF(ISBLANK('Original data'!AK29),"",'Original data'!AK29/M$3)</f>
        <v/>
      </c>
      <c r="N29" t="str">
        <f>IF(ISBLANK('Original data'!AL29),"",'Original data'!AL29/N$3)</f>
        <v/>
      </c>
      <c r="O29" t="str">
        <f>IF(ISBLANK('Original data'!AM29),"",'Original data'!AM29/O$3)</f>
        <v/>
      </c>
      <c r="P29" t="str">
        <f>IF(ISBLANK('Original data'!AN29),"",'Original data'!AN29/P$3)</f>
        <v/>
      </c>
      <c r="Q29" t="str">
        <f>IF(ISBLANK('Original data'!AO29),"",'Original data'!AO29/Q$3)</f>
        <v/>
      </c>
      <c r="S29" s="3">
        <f t="shared" si="0"/>
        <v>0</v>
      </c>
    </row>
    <row r="30" spans="1:19" x14ac:dyDescent="0.2">
      <c r="A30">
        <f>'Original data'!A30</f>
        <v>0</v>
      </c>
      <c r="B30">
        <f>'Original data'!B30</f>
        <v>0</v>
      </c>
      <c r="C30" t="str">
        <f>IF(ISBLANK('Original data'!AA30),"",'Original data'!AA30/C$3)</f>
        <v/>
      </c>
      <c r="D30" t="str">
        <f>IF(ISBLANK('Original data'!AB30),"",'Original data'!AB30/D$3)</f>
        <v/>
      </c>
      <c r="E30" t="str">
        <f>IF(ISBLANK('Original data'!AC30),"",'Original data'!AC30/E$3)</f>
        <v/>
      </c>
      <c r="F30" t="str">
        <f>IF(ISBLANK('Original data'!AD30),"",'Original data'!AD30/F$3)</f>
        <v/>
      </c>
      <c r="G30" t="str">
        <f>IF(ISBLANK('Original data'!AE30),"",'Original data'!AE30/G$3)</f>
        <v/>
      </c>
      <c r="H30" t="str">
        <f>IF(ISBLANK('Original data'!AF30),"",'Original data'!AF30/H$3)</f>
        <v/>
      </c>
      <c r="I30" t="str">
        <f>IF(ISBLANK('Original data'!AG30),"",'Original data'!AG30/I$3)</f>
        <v/>
      </c>
      <c r="J30" t="str">
        <f>IF(ISBLANK('Original data'!AH30),"",'Original data'!AH30/J$3)</f>
        <v/>
      </c>
      <c r="K30" t="str">
        <f>IF(ISBLANK('Original data'!AI30),"",'Original data'!AI30/K$3)</f>
        <v/>
      </c>
      <c r="L30" t="str">
        <f>IF(ISBLANK('Original data'!AJ30),"",'Original data'!AJ30/L$3)</f>
        <v/>
      </c>
      <c r="M30" t="str">
        <f>IF(ISBLANK('Original data'!AK30),"",'Original data'!AK30/M$3)</f>
        <v/>
      </c>
      <c r="N30" t="str">
        <f>IF(ISBLANK('Original data'!AL30),"",'Original data'!AL30/N$3)</f>
        <v/>
      </c>
      <c r="O30" t="str">
        <f>IF(ISBLANK('Original data'!AM30),"",'Original data'!AM30/O$3)</f>
        <v/>
      </c>
      <c r="P30" t="str">
        <f>IF(ISBLANK('Original data'!AN30),"",'Original data'!AN30/P$3)</f>
        <v/>
      </c>
      <c r="Q30" t="str">
        <f>IF(ISBLANK('Original data'!AO30),"",'Original data'!AO30/Q$3)</f>
        <v/>
      </c>
      <c r="S30" s="3">
        <f t="shared" si="0"/>
        <v>0</v>
      </c>
    </row>
    <row r="31" spans="1:19" x14ac:dyDescent="0.2">
      <c r="A31">
        <f>'Original data'!A31</f>
        <v>0</v>
      </c>
      <c r="B31">
        <f>'Original data'!B31</f>
        <v>0</v>
      </c>
      <c r="C31" t="str">
        <f>IF(ISBLANK('Original data'!AA31),"",'Original data'!AA31/C$3)</f>
        <v/>
      </c>
      <c r="D31" t="str">
        <f>IF(ISBLANK('Original data'!AB31),"",'Original data'!AB31/D$3)</f>
        <v/>
      </c>
      <c r="E31" t="str">
        <f>IF(ISBLANK('Original data'!AC31),"",'Original data'!AC31/E$3)</f>
        <v/>
      </c>
      <c r="F31" t="str">
        <f>IF(ISBLANK('Original data'!AD31),"",'Original data'!AD31/F$3)</f>
        <v/>
      </c>
      <c r="G31" t="str">
        <f>IF(ISBLANK('Original data'!AE31),"",'Original data'!AE31/G$3)</f>
        <v/>
      </c>
      <c r="H31" t="str">
        <f>IF(ISBLANK('Original data'!AF31),"",'Original data'!AF31/H$3)</f>
        <v/>
      </c>
      <c r="I31" t="str">
        <f>IF(ISBLANK('Original data'!AG31),"",'Original data'!AG31/I$3)</f>
        <v/>
      </c>
      <c r="J31" t="str">
        <f>IF(ISBLANK('Original data'!AH31),"",'Original data'!AH31/J$3)</f>
        <v/>
      </c>
      <c r="K31" t="str">
        <f>IF(ISBLANK('Original data'!AI31),"",'Original data'!AI31/K$3)</f>
        <v/>
      </c>
      <c r="L31" t="str">
        <f>IF(ISBLANK('Original data'!AJ31),"",'Original data'!AJ31/L$3)</f>
        <v/>
      </c>
      <c r="M31" t="str">
        <f>IF(ISBLANK('Original data'!AK31),"",'Original data'!AK31/M$3)</f>
        <v/>
      </c>
      <c r="N31" t="str">
        <f>IF(ISBLANK('Original data'!AL31),"",'Original data'!AL31/N$3)</f>
        <v/>
      </c>
      <c r="O31" t="str">
        <f>IF(ISBLANK('Original data'!AM31),"",'Original data'!AM31/O$3)</f>
        <v/>
      </c>
      <c r="P31" t="str">
        <f>IF(ISBLANK('Original data'!AN31),"",'Original data'!AN31/P$3)</f>
        <v/>
      </c>
      <c r="Q31" t="str">
        <f>IF(ISBLANK('Original data'!AO31),"",'Original data'!AO31/Q$3)</f>
        <v/>
      </c>
      <c r="S31" s="3">
        <f t="shared" si="0"/>
        <v>0</v>
      </c>
    </row>
    <row r="32" spans="1:19" x14ac:dyDescent="0.2">
      <c r="A32">
        <f>'Original data'!A32</f>
        <v>0</v>
      </c>
      <c r="B32">
        <f>'Original data'!B32</f>
        <v>0</v>
      </c>
      <c r="C32" t="str">
        <f>IF(ISBLANK('Original data'!AA32),"",'Original data'!AA32/C$3)</f>
        <v/>
      </c>
      <c r="D32" t="str">
        <f>IF(ISBLANK('Original data'!AB32),"",'Original data'!AB32/D$3)</f>
        <v/>
      </c>
      <c r="E32" t="str">
        <f>IF(ISBLANK('Original data'!AC32),"",'Original data'!AC32/E$3)</f>
        <v/>
      </c>
      <c r="F32" t="str">
        <f>IF(ISBLANK('Original data'!AD32),"",'Original data'!AD32/F$3)</f>
        <v/>
      </c>
      <c r="G32" t="str">
        <f>IF(ISBLANK('Original data'!AE32),"",'Original data'!AE32/G$3)</f>
        <v/>
      </c>
      <c r="H32" t="str">
        <f>IF(ISBLANK('Original data'!AF32),"",'Original data'!AF32/H$3)</f>
        <v/>
      </c>
      <c r="I32" t="str">
        <f>IF(ISBLANK('Original data'!AG32),"",'Original data'!AG32/I$3)</f>
        <v/>
      </c>
      <c r="J32" t="str">
        <f>IF(ISBLANK('Original data'!AH32),"",'Original data'!AH32/J$3)</f>
        <v/>
      </c>
      <c r="K32" t="str">
        <f>IF(ISBLANK('Original data'!AI32),"",'Original data'!AI32/K$3)</f>
        <v/>
      </c>
      <c r="L32" t="str">
        <f>IF(ISBLANK('Original data'!AJ32),"",'Original data'!AJ32/L$3)</f>
        <v/>
      </c>
      <c r="M32" t="str">
        <f>IF(ISBLANK('Original data'!AK32),"",'Original data'!AK32/M$3)</f>
        <v/>
      </c>
      <c r="N32" t="str">
        <f>IF(ISBLANK('Original data'!AL32),"",'Original data'!AL32/N$3)</f>
        <v/>
      </c>
      <c r="O32" t="str">
        <f>IF(ISBLANK('Original data'!AM32),"",'Original data'!AM32/O$3)</f>
        <v/>
      </c>
      <c r="P32" t="str">
        <f>IF(ISBLANK('Original data'!AN32),"",'Original data'!AN32/P$3)</f>
        <v/>
      </c>
      <c r="Q32" t="str">
        <f>IF(ISBLANK('Original data'!AO32),"",'Original data'!AO32/Q$3)</f>
        <v/>
      </c>
      <c r="S32" s="3">
        <f t="shared" si="0"/>
        <v>0</v>
      </c>
    </row>
    <row r="33" spans="1:19" x14ac:dyDescent="0.2">
      <c r="A33">
        <f>'Original data'!A33</f>
        <v>0</v>
      </c>
      <c r="B33">
        <f>'Original data'!B33</f>
        <v>0</v>
      </c>
      <c r="C33" t="str">
        <f>IF(ISBLANK('Original data'!AA33),"",'Original data'!AA33/C$3)</f>
        <v/>
      </c>
      <c r="D33" t="str">
        <f>IF(ISBLANK('Original data'!AB33),"",'Original data'!AB33/D$3)</f>
        <v/>
      </c>
      <c r="E33" t="str">
        <f>IF(ISBLANK('Original data'!AC33),"",'Original data'!AC33/E$3)</f>
        <v/>
      </c>
      <c r="F33" t="str">
        <f>IF(ISBLANK('Original data'!AD33),"",'Original data'!AD33/F$3)</f>
        <v/>
      </c>
      <c r="G33" t="str">
        <f>IF(ISBLANK('Original data'!AE33),"",'Original data'!AE33/G$3)</f>
        <v/>
      </c>
      <c r="H33" t="str">
        <f>IF(ISBLANK('Original data'!AF33),"",'Original data'!AF33/H$3)</f>
        <v/>
      </c>
      <c r="I33" t="str">
        <f>IF(ISBLANK('Original data'!AG33),"",'Original data'!AG33/I$3)</f>
        <v/>
      </c>
      <c r="J33" t="str">
        <f>IF(ISBLANK('Original data'!AH33),"",'Original data'!AH33/J$3)</f>
        <v/>
      </c>
      <c r="K33" t="str">
        <f>IF(ISBLANK('Original data'!AI33),"",'Original data'!AI33/K$3)</f>
        <v/>
      </c>
      <c r="L33" t="str">
        <f>IF(ISBLANK('Original data'!AJ33),"",'Original data'!AJ33/L$3)</f>
        <v/>
      </c>
      <c r="M33" t="str">
        <f>IF(ISBLANK('Original data'!AK33),"",'Original data'!AK33/M$3)</f>
        <v/>
      </c>
      <c r="N33" t="str">
        <f>IF(ISBLANK('Original data'!AL33),"",'Original data'!AL33/N$3)</f>
        <v/>
      </c>
      <c r="O33" t="str">
        <f>IF(ISBLANK('Original data'!AM33),"",'Original data'!AM33/O$3)</f>
        <v/>
      </c>
      <c r="P33" t="str">
        <f>IF(ISBLANK('Original data'!AN33),"",'Original data'!AN33/P$3)</f>
        <v/>
      </c>
      <c r="Q33" t="str">
        <f>IF(ISBLANK('Original data'!AO33),"",'Original data'!AO33/Q$3)</f>
        <v/>
      </c>
      <c r="S33" s="3">
        <f t="shared" si="0"/>
        <v>0</v>
      </c>
    </row>
    <row r="34" spans="1:19" x14ac:dyDescent="0.2">
      <c r="A34">
        <f>'Original data'!A34</f>
        <v>0</v>
      </c>
      <c r="B34">
        <f>'Original data'!B34</f>
        <v>0</v>
      </c>
      <c r="C34" t="str">
        <f>IF(ISBLANK('Original data'!AA34),"",'Original data'!AA34/C$3)</f>
        <v/>
      </c>
      <c r="D34" t="str">
        <f>IF(ISBLANK('Original data'!AB34),"",'Original data'!AB34/D$3)</f>
        <v/>
      </c>
      <c r="E34" t="str">
        <f>IF(ISBLANK('Original data'!AC34),"",'Original data'!AC34/E$3)</f>
        <v/>
      </c>
      <c r="F34" t="str">
        <f>IF(ISBLANK('Original data'!AD34),"",'Original data'!AD34/F$3)</f>
        <v/>
      </c>
      <c r="G34" t="str">
        <f>IF(ISBLANK('Original data'!AE34),"",'Original data'!AE34/G$3)</f>
        <v/>
      </c>
      <c r="H34" t="str">
        <f>IF(ISBLANK('Original data'!AF34),"",'Original data'!AF34/H$3)</f>
        <v/>
      </c>
      <c r="I34" t="str">
        <f>IF(ISBLANK('Original data'!AG34),"",'Original data'!AG34/I$3)</f>
        <v/>
      </c>
      <c r="J34" t="str">
        <f>IF(ISBLANK('Original data'!AH34),"",'Original data'!AH34/J$3)</f>
        <v/>
      </c>
      <c r="K34" t="str">
        <f>IF(ISBLANK('Original data'!AI34),"",'Original data'!AI34/K$3)</f>
        <v/>
      </c>
      <c r="L34" t="str">
        <f>IF(ISBLANK('Original data'!AJ34),"",'Original data'!AJ34/L$3)</f>
        <v/>
      </c>
      <c r="M34" t="str">
        <f>IF(ISBLANK('Original data'!AK34),"",'Original data'!AK34/M$3)</f>
        <v/>
      </c>
      <c r="N34" t="str">
        <f>IF(ISBLANK('Original data'!AL34),"",'Original data'!AL34/N$3)</f>
        <v/>
      </c>
      <c r="O34" t="str">
        <f>IF(ISBLANK('Original data'!AM34),"",'Original data'!AM34/O$3)</f>
        <v/>
      </c>
      <c r="P34" t="str">
        <f>IF(ISBLANK('Original data'!AN34),"",'Original data'!AN34/P$3)</f>
        <v/>
      </c>
      <c r="Q34" t="str">
        <f>IF(ISBLANK('Original data'!AO34),"",'Original data'!AO34/Q$3)</f>
        <v/>
      </c>
      <c r="S34" s="3">
        <f t="shared" si="0"/>
        <v>0</v>
      </c>
    </row>
    <row r="35" spans="1:19" x14ac:dyDescent="0.2">
      <c r="A35">
        <f>'Original data'!A35</f>
        <v>0</v>
      </c>
      <c r="B35">
        <f>'Original data'!B35</f>
        <v>0</v>
      </c>
      <c r="C35" t="str">
        <f>IF(ISBLANK('Original data'!AA35),"",'Original data'!AA35/C$3)</f>
        <v/>
      </c>
      <c r="D35" t="str">
        <f>IF(ISBLANK('Original data'!AB35),"",'Original data'!AB35/D$3)</f>
        <v/>
      </c>
      <c r="E35" t="str">
        <f>IF(ISBLANK('Original data'!AC35),"",'Original data'!AC35/E$3)</f>
        <v/>
      </c>
      <c r="F35" t="str">
        <f>IF(ISBLANK('Original data'!AD35),"",'Original data'!AD35/F$3)</f>
        <v/>
      </c>
      <c r="G35" t="str">
        <f>IF(ISBLANK('Original data'!AE35),"",'Original data'!AE35/G$3)</f>
        <v/>
      </c>
      <c r="H35" t="str">
        <f>IF(ISBLANK('Original data'!AF35),"",'Original data'!AF35/H$3)</f>
        <v/>
      </c>
      <c r="I35" t="str">
        <f>IF(ISBLANK('Original data'!AG35),"",'Original data'!AG35/I$3)</f>
        <v/>
      </c>
      <c r="J35" t="str">
        <f>IF(ISBLANK('Original data'!AH35),"",'Original data'!AH35/J$3)</f>
        <v/>
      </c>
      <c r="K35" t="str">
        <f>IF(ISBLANK('Original data'!AI35),"",'Original data'!AI35/K$3)</f>
        <v/>
      </c>
      <c r="L35" t="str">
        <f>IF(ISBLANK('Original data'!AJ35),"",'Original data'!AJ35/L$3)</f>
        <v/>
      </c>
      <c r="M35" t="str">
        <f>IF(ISBLANK('Original data'!AK35),"",'Original data'!AK35/M$3)</f>
        <v/>
      </c>
      <c r="N35" t="str">
        <f>IF(ISBLANK('Original data'!AL35),"",'Original data'!AL35/N$3)</f>
        <v/>
      </c>
      <c r="O35" t="str">
        <f>IF(ISBLANK('Original data'!AM35),"",'Original data'!AM35/O$3)</f>
        <v/>
      </c>
      <c r="P35" t="str">
        <f>IF(ISBLANK('Original data'!AN35),"",'Original data'!AN35/P$3)</f>
        <v/>
      </c>
      <c r="Q35" t="str">
        <f>IF(ISBLANK('Original data'!AO35),"",'Original data'!AO35/Q$3)</f>
        <v/>
      </c>
      <c r="S35" s="3">
        <f t="shared" si="0"/>
        <v>0</v>
      </c>
    </row>
    <row r="36" spans="1:19" x14ac:dyDescent="0.2">
      <c r="A36">
        <f>'Original data'!A36</f>
        <v>0</v>
      </c>
      <c r="B36">
        <f>'Original data'!B36</f>
        <v>0</v>
      </c>
      <c r="C36" t="str">
        <f>IF(ISBLANK('Original data'!AA36),"",'Original data'!AA36/C$3)</f>
        <v/>
      </c>
      <c r="D36" t="str">
        <f>IF(ISBLANK('Original data'!AB36),"",'Original data'!AB36/D$3)</f>
        <v/>
      </c>
      <c r="E36" t="str">
        <f>IF(ISBLANK('Original data'!AC36),"",'Original data'!AC36/E$3)</f>
        <v/>
      </c>
      <c r="F36" t="str">
        <f>IF(ISBLANK('Original data'!AD36),"",'Original data'!AD36/F$3)</f>
        <v/>
      </c>
      <c r="G36" t="str">
        <f>IF(ISBLANK('Original data'!AE36),"",'Original data'!AE36/G$3)</f>
        <v/>
      </c>
      <c r="H36" t="str">
        <f>IF(ISBLANK('Original data'!AF36),"",'Original data'!AF36/H$3)</f>
        <v/>
      </c>
      <c r="I36" t="str">
        <f>IF(ISBLANK('Original data'!AG36),"",'Original data'!AG36/I$3)</f>
        <v/>
      </c>
      <c r="J36" t="str">
        <f>IF(ISBLANK('Original data'!AH36),"",'Original data'!AH36/J$3)</f>
        <v/>
      </c>
      <c r="K36" t="str">
        <f>IF(ISBLANK('Original data'!AI36),"",'Original data'!AI36/K$3)</f>
        <v/>
      </c>
      <c r="L36" t="str">
        <f>IF(ISBLANK('Original data'!AJ36),"",'Original data'!AJ36/L$3)</f>
        <v/>
      </c>
      <c r="M36" t="str">
        <f>IF(ISBLANK('Original data'!AK36),"",'Original data'!AK36/M$3)</f>
        <v/>
      </c>
      <c r="N36" t="str">
        <f>IF(ISBLANK('Original data'!AL36),"",'Original data'!AL36/N$3)</f>
        <v/>
      </c>
      <c r="O36" t="str">
        <f>IF(ISBLANK('Original data'!AM36),"",'Original data'!AM36/O$3)</f>
        <v/>
      </c>
      <c r="P36" t="str">
        <f>IF(ISBLANK('Original data'!AN36),"",'Original data'!AN36/P$3)</f>
        <v/>
      </c>
      <c r="Q36" t="str">
        <f>IF(ISBLANK('Original data'!AO36),"",'Original data'!AO36/Q$3)</f>
        <v/>
      </c>
      <c r="S36" s="3">
        <f t="shared" si="0"/>
        <v>0</v>
      </c>
    </row>
    <row r="37" spans="1:19" x14ac:dyDescent="0.2">
      <c r="A37">
        <f>'Original data'!A37</f>
        <v>0</v>
      </c>
      <c r="B37">
        <f>'Original data'!B37</f>
        <v>0</v>
      </c>
      <c r="C37" t="str">
        <f>IF(ISBLANK('Original data'!AA37),"",'Original data'!AA37/C$3)</f>
        <v/>
      </c>
      <c r="D37" t="str">
        <f>IF(ISBLANK('Original data'!AB37),"",'Original data'!AB37/D$3)</f>
        <v/>
      </c>
      <c r="E37" t="str">
        <f>IF(ISBLANK('Original data'!AC37),"",'Original data'!AC37/E$3)</f>
        <v/>
      </c>
      <c r="F37" t="str">
        <f>IF(ISBLANK('Original data'!AD37),"",'Original data'!AD37/F$3)</f>
        <v/>
      </c>
      <c r="G37" t="str">
        <f>IF(ISBLANK('Original data'!AE37),"",'Original data'!AE37/G$3)</f>
        <v/>
      </c>
      <c r="H37" t="str">
        <f>IF(ISBLANK('Original data'!AF37),"",'Original data'!AF37/H$3)</f>
        <v/>
      </c>
      <c r="I37" t="str">
        <f>IF(ISBLANK('Original data'!AG37),"",'Original data'!AG37/I$3)</f>
        <v/>
      </c>
      <c r="J37" t="str">
        <f>IF(ISBLANK('Original data'!AH37),"",'Original data'!AH37/J$3)</f>
        <v/>
      </c>
      <c r="K37" t="str">
        <f>IF(ISBLANK('Original data'!AI37),"",'Original data'!AI37/K$3)</f>
        <v/>
      </c>
      <c r="L37" t="str">
        <f>IF(ISBLANK('Original data'!AJ37),"",'Original data'!AJ37/L$3)</f>
        <v/>
      </c>
      <c r="M37" t="str">
        <f>IF(ISBLANK('Original data'!AK37),"",'Original data'!AK37/M$3)</f>
        <v/>
      </c>
      <c r="N37" t="str">
        <f>IF(ISBLANK('Original data'!AL37),"",'Original data'!AL37/N$3)</f>
        <v/>
      </c>
      <c r="O37" t="str">
        <f>IF(ISBLANK('Original data'!AM37),"",'Original data'!AM37/O$3)</f>
        <v/>
      </c>
      <c r="P37" t="str">
        <f>IF(ISBLANK('Original data'!AN37),"",'Original data'!AN37/P$3)</f>
        <v/>
      </c>
      <c r="Q37" t="str">
        <f>IF(ISBLANK('Original data'!AO37),"",'Original data'!AO37/Q$3)</f>
        <v/>
      </c>
      <c r="S37" s="3">
        <f t="shared" si="0"/>
        <v>0</v>
      </c>
    </row>
    <row r="38" spans="1:19" x14ac:dyDescent="0.2">
      <c r="A38">
        <f>'Original data'!A38</f>
        <v>0</v>
      </c>
      <c r="B38">
        <f>'Original data'!B38</f>
        <v>0</v>
      </c>
      <c r="C38" t="str">
        <f>IF(ISBLANK('Original data'!AA38),"",'Original data'!AA38/C$3)</f>
        <v/>
      </c>
      <c r="D38" t="str">
        <f>IF(ISBLANK('Original data'!AB38),"",'Original data'!AB38/D$3)</f>
        <v/>
      </c>
      <c r="E38" t="str">
        <f>IF(ISBLANK('Original data'!AC38),"",'Original data'!AC38/E$3)</f>
        <v/>
      </c>
      <c r="F38" t="str">
        <f>IF(ISBLANK('Original data'!AD38),"",'Original data'!AD38/F$3)</f>
        <v/>
      </c>
      <c r="G38" t="str">
        <f>IF(ISBLANK('Original data'!AE38),"",'Original data'!AE38/G$3)</f>
        <v/>
      </c>
      <c r="H38" t="str">
        <f>IF(ISBLANK('Original data'!AF38),"",'Original data'!AF38/H$3)</f>
        <v/>
      </c>
      <c r="I38" t="str">
        <f>IF(ISBLANK('Original data'!AG38),"",'Original data'!AG38/I$3)</f>
        <v/>
      </c>
      <c r="J38" t="str">
        <f>IF(ISBLANK('Original data'!AH38),"",'Original data'!AH38/J$3)</f>
        <v/>
      </c>
      <c r="K38" t="str">
        <f>IF(ISBLANK('Original data'!AI38),"",'Original data'!AI38/K$3)</f>
        <v/>
      </c>
      <c r="L38" t="str">
        <f>IF(ISBLANK('Original data'!AJ38),"",'Original data'!AJ38/L$3)</f>
        <v/>
      </c>
      <c r="M38" t="str">
        <f>IF(ISBLANK('Original data'!AK38),"",'Original data'!AK38/M$3)</f>
        <v/>
      </c>
      <c r="N38" t="str">
        <f>IF(ISBLANK('Original data'!AL38),"",'Original data'!AL38/N$3)</f>
        <v/>
      </c>
      <c r="O38" t="str">
        <f>IF(ISBLANK('Original data'!AM38),"",'Original data'!AM38/O$3)</f>
        <v/>
      </c>
      <c r="P38" t="str">
        <f>IF(ISBLANK('Original data'!AN38),"",'Original data'!AN38/P$3)</f>
        <v/>
      </c>
      <c r="Q38" t="str">
        <f>IF(ISBLANK('Original data'!AO38),"",'Original data'!AO38/Q$3)</f>
        <v/>
      </c>
      <c r="S38" s="3">
        <f t="shared" si="0"/>
        <v>0</v>
      </c>
    </row>
    <row r="39" spans="1:19" x14ac:dyDescent="0.2">
      <c r="A39">
        <f>'Original data'!A39</f>
        <v>0</v>
      </c>
      <c r="B39">
        <f>'Original data'!B39</f>
        <v>0</v>
      </c>
      <c r="C39" t="str">
        <f>IF(ISBLANK('Original data'!AA39),"",'Original data'!AA39/C$3)</f>
        <v/>
      </c>
      <c r="D39" t="str">
        <f>IF(ISBLANK('Original data'!AB39),"",'Original data'!AB39/D$3)</f>
        <v/>
      </c>
      <c r="E39" t="str">
        <f>IF(ISBLANK('Original data'!AC39),"",'Original data'!AC39/E$3)</f>
        <v/>
      </c>
      <c r="F39" t="str">
        <f>IF(ISBLANK('Original data'!AD39),"",'Original data'!AD39/F$3)</f>
        <v/>
      </c>
      <c r="G39" t="str">
        <f>IF(ISBLANK('Original data'!AE39),"",'Original data'!AE39/G$3)</f>
        <v/>
      </c>
      <c r="H39" t="str">
        <f>IF(ISBLANK('Original data'!AF39),"",'Original data'!AF39/H$3)</f>
        <v/>
      </c>
      <c r="I39" t="str">
        <f>IF(ISBLANK('Original data'!AG39),"",'Original data'!AG39/I$3)</f>
        <v/>
      </c>
      <c r="J39" t="str">
        <f>IF(ISBLANK('Original data'!AH39),"",'Original data'!AH39/J$3)</f>
        <v/>
      </c>
      <c r="K39" t="str">
        <f>IF(ISBLANK('Original data'!AI39),"",'Original data'!AI39/K$3)</f>
        <v/>
      </c>
      <c r="L39" t="str">
        <f>IF(ISBLANK('Original data'!AJ39),"",'Original data'!AJ39/L$3)</f>
        <v/>
      </c>
      <c r="M39" t="str">
        <f>IF(ISBLANK('Original data'!AK39),"",'Original data'!AK39/M$3)</f>
        <v/>
      </c>
      <c r="N39" t="str">
        <f>IF(ISBLANK('Original data'!AL39),"",'Original data'!AL39/N$3)</f>
        <v/>
      </c>
      <c r="O39" t="str">
        <f>IF(ISBLANK('Original data'!AM39),"",'Original data'!AM39/O$3)</f>
        <v/>
      </c>
      <c r="P39" t="str">
        <f>IF(ISBLANK('Original data'!AN39),"",'Original data'!AN39/P$3)</f>
        <v/>
      </c>
      <c r="Q39" t="str">
        <f>IF(ISBLANK('Original data'!AO39),"",'Original data'!AO39/Q$3)</f>
        <v/>
      </c>
      <c r="S39" s="3">
        <f t="shared" si="0"/>
        <v>0</v>
      </c>
    </row>
    <row r="40" spans="1:19" x14ac:dyDescent="0.2">
      <c r="A40">
        <f>'Original data'!A40</f>
        <v>0</v>
      </c>
      <c r="B40">
        <f>'Original data'!B40</f>
        <v>0</v>
      </c>
      <c r="C40" t="str">
        <f>IF(ISBLANK('Original data'!AA40),"",'Original data'!AA40/C$3)</f>
        <v/>
      </c>
      <c r="D40" t="str">
        <f>IF(ISBLANK('Original data'!AB40),"",'Original data'!AB40/D$3)</f>
        <v/>
      </c>
      <c r="E40" t="str">
        <f>IF(ISBLANK('Original data'!AC40),"",'Original data'!AC40/E$3)</f>
        <v/>
      </c>
      <c r="F40" t="str">
        <f>IF(ISBLANK('Original data'!AD40),"",'Original data'!AD40/F$3)</f>
        <v/>
      </c>
      <c r="G40" t="str">
        <f>IF(ISBLANK('Original data'!AE40),"",'Original data'!AE40/G$3)</f>
        <v/>
      </c>
      <c r="H40" t="str">
        <f>IF(ISBLANK('Original data'!AF40),"",'Original data'!AF40/H$3)</f>
        <v/>
      </c>
      <c r="I40" t="str">
        <f>IF(ISBLANK('Original data'!AG40),"",'Original data'!AG40/I$3)</f>
        <v/>
      </c>
      <c r="J40" t="str">
        <f>IF(ISBLANK('Original data'!AH40),"",'Original data'!AH40/J$3)</f>
        <v/>
      </c>
      <c r="K40" t="str">
        <f>IF(ISBLANK('Original data'!AI40),"",'Original data'!AI40/K$3)</f>
        <v/>
      </c>
      <c r="L40" t="str">
        <f>IF(ISBLANK('Original data'!AJ40),"",'Original data'!AJ40/L$3)</f>
        <v/>
      </c>
      <c r="M40" t="str">
        <f>IF(ISBLANK('Original data'!AK40),"",'Original data'!AK40/M$3)</f>
        <v/>
      </c>
      <c r="N40" t="str">
        <f>IF(ISBLANK('Original data'!AL40),"",'Original data'!AL40/N$3)</f>
        <v/>
      </c>
      <c r="O40" t="str">
        <f>IF(ISBLANK('Original data'!AM40),"",'Original data'!AM40/O$3)</f>
        <v/>
      </c>
      <c r="P40" t="str">
        <f>IF(ISBLANK('Original data'!AN40),"",'Original data'!AN40/P$3)</f>
        <v/>
      </c>
      <c r="Q40" t="str">
        <f>IF(ISBLANK('Original data'!AO40),"",'Original data'!AO40/Q$3)</f>
        <v/>
      </c>
      <c r="S40" s="3">
        <f t="shared" si="0"/>
        <v>0</v>
      </c>
    </row>
    <row r="41" spans="1:19" x14ac:dyDescent="0.2">
      <c r="A41">
        <f>'Original data'!A41</f>
        <v>0</v>
      </c>
      <c r="B41">
        <f>'Original data'!B41</f>
        <v>0</v>
      </c>
      <c r="C41" t="str">
        <f>IF(ISBLANK('Original data'!AA41),"",'Original data'!AA41/C$3)</f>
        <v/>
      </c>
      <c r="D41" t="str">
        <f>IF(ISBLANK('Original data'!AB41),"",'Original data'!AB41/D$3)</f>
        <v/>
      </c>
      <c r="E41" t="str">
        <f>IF(ISBLANK('Original data'!AC41),"",'Original data'!AC41/E$3)</f>
        <v/>
      </c>
      <c r="F41" t="str">
        <f>IF(ISBLANK('Original data'!AD41),"",'Original data'!AD41/F$3)</f>
        <v/>
      </c>
      <c r="G41" t="str">
        <f>IF(ISBLANK('Original data'!AE41),"",'Original data'!AE41/G$3)</f>
        <v/>
      </c>
      <c r="H41" t="str">
        <f>IF(ISBLANK('Original data'!AF41),"",'Original data'!AF41/H$3)</f>
        <v/>
      </c>
      <c r="I41" t="str">
        <f>IF(ISBLANK('Original data'!AG41),"",'Original data'!AG41/I$3)</f>
        <v/>
      </c>
      <c r="J41" t="str">
        <f>IF(ISBLANK('Original data'!AH41),"",'Original data'!AH41/J$3)</f>
        <v/>
      </c>
      <c r="K41" t="str">
        <f>IF(ISBLANK('Original data'!AI41),"",'Original data'!AI41/K$3)</f>
        <v/>
      </c>
      <c r="L41" t="str">
        <f>IF(ISBLANK('Original data'!AJ41),"",'Original data'!AJ41/L$3)</f>
        <v/>
      </c>
      <c r="M41" t="str">
        <f>IF(ISBLANK('Original data'!AK41),"",'Original data'!AK41/M$3)</f>
        <v/>
      </c>
      <c r="N41" t="str">
        <f>IF(ISBLANK('Original data'!AL41),"",'Original data'!AL41/N$3)</f>
        <v/>
      </c>
      <c r="O41" t="str">
        <f>IF(ISBLANK('Original data'!AM41),"",'Original data'!AM41/O$3)</f>
        <v/>
      </c>
      <c r="P41" t="str">
        <f>IF(ISBLANK('Original data'!AN41),"",'Original data'!AN41/P$3)</f>
        <v/>
      </c>
      <c r="Q41" t="str">
        <f>IF(ISBLANK('Original data'!AO41),"",'Original data'!AO41/Q$3)</f>
        <v/>
      </c>
      <c r="S41" s="3">
        <f t="shared" si="0"/>
        <v>0</v>
      </c>
    </row>
    <row r="42" spans="1:19" x14ac:dyDescent="0.2">
      <c r="A42">
        <f>'Original data'!A42</f>
        <v>0</v>
      </c>
      <c r="B42">
        <f>'Original data'!B42</f>
        <v>0</v>
      </c>
      <c r="C42" t="str">
        <f>IF(ISBLANK('Original data'!AA42),"",'Original data'!AA42/C$3)</f>
        <v/>
      </c>
      <c r="D42" t="str">
        <f>IF(ISBLANK('Original data'!AB42),"",'Original data'!AB42/D$3)</f>
        <v/>
      </c>
      <c r="E42" t="str">
        <f>IF(ISBLANK('Original data'!AC42),"",'Original data'!AC42/E$3)</f>
        <v/>
      </c>
      <c r="F42" t="str">
        <f>IF(ISBLANK('Original data'!AD42),"",'Original data'!AD42/F$3)</f>
        <v/>
      </c>
      <c r="G42" t="str">
        <f>IF(ISBLANK('Original data'!AE42),"",'Original data'!AE42/G$3)</f>
        <v/>
      </c>
      <c r="H42" t="str">
        <f>IF(ISBLANK('Original data'!AF42),"",'Original data'!AF42/H$3)</f>
        <v/>
      </c>
      <c r="I42" t="str">
        <f>IF(ISBLANK('Original data'!AG42),"",'Original data'!AG42/I$3)</f>
        <v/>
      </c>
      <c r="J42" t="str">
        <f>IF(ISBLANK('Original data'!AH42),"",'Original data'!AH42/J$3)</f>
        <v/>
      </c>
      <c r="K42" t="str">
        <f>IF(ISBLANK('Original data'!AI42),"",'Original data'!AI42/K$3)</f>
        <v/>
      </c>
      <c r="L42" t="str">
        <f>IF(ISBLANK('Original data'!AJ42),"",'Original data'!AJ42/L$3)</f>
        <v/>
      </c>
      <c r="M42" t="str">
        <f>IF(ISBLANK('Original data'!AK42),"",'Original data'!AK42/M$3)</f>
        <v/>
      </c>
      <c r="N42" t="str">
        <f>IF(ISBLANK('Original data'!AL42),"",'Original data'!AL42/N$3)</f>
        <v/>
      </c>
      <c r="O42" t="str">
        <f>IF(ISBLANK('Original data'!AM42),"",'Original data'!AM42/O$3)</f>
        <v/>
      </c>
      <c r="P42" t="str">
        <f>IF(ISBLANK('Original data'!AN42),"",'Original data'!AN42/P$3)</f>
        <v/>
      </c>
      <c r="Q42" t="str">
        <f>IF(ISBLANK('Original data'!AO42),"",'Original data'!AO42/Q$3)</f>
        <v/>
      </c>
      <c r="S42" s="3">
        <f t="shared" si="0"/>
        <v>0</v>
      </c>
    </row>
    <row r="43" spans="1:19" x14ac:dyDescent="0.2">
      <c r="A43">
        <f>'Original data'!A43</f>
        <v>0</v>
      </c>
      <c r="B43">
        <f>'Original data'!B43</f>
        <v>0</v>
      </c>
      <c r="C43" t="str">
        <f>IF(ISBLANK('Original data'!AA43),"",'Original data'!AA43/C$3)</f>
        <v/>
      </c>
      <c r="D43" t="str">
        <f>IF(ISBLANK('Original data'!AB43),"",'Original data'!AB43/D$3)</f>
        <v/>
      </c>
      <c r="E43" t="str">
        <f>IF(ISBLANK('Original data'!AC43),"",'Original data'!AC43/E$3)</f>
        <v/>
      </c>
      <c r="F43" t="str">
        <f>IF(ISBLANK('Original data'!AD43),"",'Original data'!AD43/F$3)</f>
        <v/>
      </c>
      <c r="G43" t="str">
        <f>IF(ISBLANK('Original data'!AE43),"",'Original data'!AE43/G$3)</f>
        <v/>
      </c>
      <c r="H43" t="str">
        <f>IF(ISBLANK('Original data'!AF43),"",'Original data'!AF43/H$3)</f>
        <v/>
      </c>
      <c r="I43" t="str">
        <f>IF(ISBLANK('Original data'!AG43),"",'Original data'!AG43/I$3)</f>
        <v/>
      </c>
      <c r="J43" t="str">
        <f>IF(ISBLANK('Original data'!AH43),"",'Original data'!AH43/J$3)</f>
        <v/>
      </c>
      <c r="K43" t="str">
        <f>IF(ISBLANK('Original data'!AI43),"",'Original data'!AI43/K$3)</f>
        <v/>
      </c>
      <c r="L43" t="str">
        <f>IF(ISBLANK('Original data'!AJ43),"",'Original data'!AJ43/L$3)</f>
        <v/>
      </c>
      <c r="M43" t="str">
        <f>IF(ISBLANK('Original data'!AK43),"",'Original data'!AK43/M$3)</f>
        <v/>
      </c>
      <c r="N43" t="str">
        <f>IF(ISBLANK('Original data'!AL43),"",'Original data'!AL43/N$3)</f>
        <v/>
      </c>
      <c r="O43" t="str">
        <f>IF(ISBLANK('Original data'!AM43),"",'Original data'!AM43/O$3)</f>
        <v/>
      </c>
      <c r="P43" t="str">
        <f>IF(ISBLANK('Original data'!AN43),"",'Original data'!AN43/P$3)</f>
        <v/>
      </c>
      <c r="Q43" t="str">
        <f>IF(ISBLANK('Original data'!AO43),"",'Original data'!AO43/Q$3)</f>
        <v/>
      </c>
      <c r="S43" s="3">
        <f t="shared" si="0"/>
        <v>0</v>
      </c>
    </row>
    <row r="44" spans="1:19" x14ac:dyDescent="0.2">
      <c r="A44">
        <f>'Original data'!A44</f>
        <v>0</v>
      </c>
      <c r="B44">
        <f>'Original data'!B44</f>
        <v>0</v>
      </c>
      <c r="C44" t="str">
        <f>IF(ISBLANK('Original data'!AA44),"",'Original data'!AA44/C$3)</f>
        <v/>
      </c>
      <c r="D44" t="str">
        <f>IF(ISBLANK('Original data'!AB44),"",'Original data'!AB44/D$3)</f>
        <v/>
      </c>
      <c r="E44" t="str">
        <f>IF(ISBLANK('Original data'!AC44),"",'Original data'!AC44/E$3)</f>
        <v/>
      </c>
      <c r="F44" t="str">
        <f>IF(ISBLANK('Original data'!AD44),"",'Original data'!AD44/F$3)</f>
        <v/>
      </c>
      <c r="G44" t="str">
        <f>IF(ISBLANK('Original data'!AE44),"",'Original data'!AE44/G$3)</f>
        <v/>
      </c>
      <c r="H44" t="str">
        <f>IF(ISBLANK('Original data'!AF44),"",'Original data'!AF44/H$3)</f>
        <v/>
      </c>
      <c r="I44" t="str">
        <f>IF(ISBLANK('Original data'!AG44),"",'Original data'!AG44/I$3)</f>
        <v/>
      </c>
      <c r="J44" t="str">
        <f>IF(ISBLANK('Original data'!AH44),"",'Original data'!AH44/J$3)</f>
        <v/>
      </c>
      <c r="K44" t="str">
        <f>IF(ISBLANK('Original data'!AI44),"",'Original data'!AI44/K$3)</f>
        <v/>
      </c>
      <c r="L44" t="str">
        <f>IF(ISBLANK('Original data'!AJ44),"",'Original data'!AJ44/L$3)</f>
        <v/>
      </c>
      <c r="M44" t="str">
        <f>IF(ISBLANK('Original data'!AK44),"",'Original data'!AK44/M$3)</f>
        <v/>
      </c>
      <c r="N44" t="str">
        <f>IF(ISBLANK('Original data'!AL44),"",'Original data'!AL44/N$3)</f>
        <v/>
      </c>
      <c r="O44" t="str">
        <f>IF(ISBLANK('Original data'!AM44),"",'Original data'!AM44/O$3)</f>
        <v/>
      </c>
      <c r="P44" t="str">
        <f>IF(ISBLANK('Original data'!AN44),"",'Original data'!AN44/P$3)</f>
        <v/>
      </c>
      <c r="Q44" t="str">
        <f>IF(ISBLANK('Original data'!AO44),"",'Original data'!AO44/Q$3)</f>
        <v/>
      </c>
      <c r="S44" s="3">
        <f t="shared" si="0"/>
        <v>0</v>
      </c>
    </row>
    <row r="45" spans="1:19" x14ac:dyDescent="0.2">
      <c r="A45">
        <f>'Original data'!A45</f>
        <v>0</v>
      </c>
      <c r="B45">
        <f>'Original data'!B45</f>
        <v>0</v>
      </c>
      <c r="C45" t="str">
        <f>IF(ISBLANK('Original data'!AA45),"",'Original data'!AA45/C$3)</f>
        <v/>
      </c>
      <c r="D45" t="str">
        <f>IF(ISBLANK('Original data'!AB45),"",'Original data'!AB45/D$3)</f>
        <v/>
      </c>
      <c r="E45" t="str">
        <f>IF(ISBLANK('Original data'!AC45),"",'Original data'!AC45/E$3)</f>
        <v/>
      </c>
      <c r="F45" t="str">
        <f>IF(ISBLANK('Original data'!AD45),"",'Original data'!AD45/F$3)</f>
        <v/>
      </c>
      <c r="G45" t="str">
        <f>IF(ISBLANK('Original data'!AE45),"",'Original data'!AE45/G$3)</f>
        <v/>
      </c>
      <c r="H45" t="str">
        <f>IF(ISBLANK('Original data'!AF45),"",'Original data'!AF45/H$3)</f>
        <v/>
      </c>
      <c r="I45" t="str">
        <f>IF(ISBLANK('Original data'!AG45),"",'Original data'!AG45/I$3)</f>
        <v/>
      </c>
      <c r="J45" t="str">
        <f>IF(ISBLANK('Original data'!AH45),"",'Original data'!AH45/J$3)</f>
        <v/>
      </c>
      <c r="K45" t="str">
        <f>IF(ISBLANK('Original data'!AI45),"",'Original data'!AI45/K$3)</f>
        <v/>
      </c>
      <c r="L45" t="str">
        <f>IF(ISBLANK('Original data'!AJ45),"",'Original data'!AJ45/L$3)</f>
        <v/>
      </c>
      <c r="M45" t="str">
        <f>IF(ISBLANK('Original data'!AK45),"",'Original data'!AK45/M$3)</f>
        <v/>
      </c>
      <c r="N45" t="str">
        <f>IF(ISBLANK('Original data'!AL45),"",'Original data'!AL45/N$3)</f>
        <v/>
      </c>
      <c r="O45" t="str">
        <f>IF(ISBLANK('Original data'!AM45),"",'Original data'!AM45/O$3)</f>
        <v/>
      </c>
      <c r="P45" t="str">
        <f>IF(ISBLANK('Original data'!AN45),"",'Original data'!AN45/P$3)</f>
        <v/>
      </c>
      <c r="Q45" t="str">
        <f>IF(ISBLANK('Original data'!AO45),"",'Original data'!AO45/Q$3)</f>
        <v/>
      </c>
      <c r="S45" s="3">
        <f t="shared" si="0"/>
        <v>0</v>
      </c>
    </row>
    <row r="46" spans="1:19" x14ac:dyDescent="0.2">
      <c r="A46">
        <f>'Original data'!A46</f>
        <v>0</v>
      </c>
      <c r="B46">
        <f>'Original data'!B46</f>
        <v>0</v>
      </c>
      <c r="C46" t="str">
        <f>IF(ISBLANK('Original data'!AA46),"",'Original data'!AA46/C$3)</f>
        <v/>
      </c>
      <c r="D46" t="str">
        <f>IF(ISBLANK('Original data'!AB46),"",'Original data'!AB46/D$3)</f>
        <v/>
      </c>
      <c r="E46" t="str">
        <f>IF(ISBLANK('Original data'!AC46),"",'Original data'!AC46/E$3)</f>
        <v/>
      </c>
      <c r="F46" t="str">
        <f>IF(ISBLANK('Original data'!AD46),"",'Original data'!AD46/F$3)</f>
        <v/>
      </c>
      <c r="G46" t="str">
        <f>IF(ISBLANK('Original data'!AE46),"",'Original data'!AE46/G$3)</f>
        <v/>
      </c>
      <c r="H46" t="str">
        <f>IF(ISBLANK('Original data'!AF46),"",'Original data'!AF46/H$3)</f>
        <v/>
      </c>
      <c r="I46" t="str">
        <f>IF(ISBLANK('Original data'!AG46),"",'Original data'!AG46/I$3)</f>
        <v/>
      </c>
      <c r="J46" t="str">
        <f>IF(ISBLANK('Original data'!AH46),"",'Original data'!AH46/J$3)</f>
        <v/>
      </c>
      <c r="K46" t="str">
        <f>IF(ISBLANK('Original data'!AI46),"",'Original data'!AI46/K$3)</f>
        <v/>
      </c>
      <c r="L46" t="str">
        <f>IF(ISBLANK('Original data'!AJ46),"",'Original data'!AJ46/L$3)</f>
        <v/>
      </c>
      <c r="M46" t="str">
        <f>IF(ISBLANK('Original data'!AK46),"",'Original data'!AK46/M$3)</f>
        <v/>
      </c>
      <c r="N46" t="str">
        <f>IF(ISBLANK('Original data'!AL46),"",'Original data'!AL46/N$3)</f>
        <v/>
      </c>
      <c r="O46" t="str">
        <f>IF(ISBLANK('Original data'!AM46),"",'Original data'!AM46/O$3)</f>
        <v/>
      </c>
      <c r="P46" t="str">
        <f>IF(ISBLANK('Original data'!AN46),"",'Original data'!AN46/P$3)</f>
        <v/>
      </c>
      <c r="Q46" t="str">
        <f>IF(ISBLANK('Original data'!AO46),"",'Original data'!AO46/Q$3)</f>
        <v/>
      </c>
      <c r="S46" s="3">
        <f t="shared" si="0"/>
        <v>0</v>
      </c>
    </row>
    <row r="47" spans="1:19" x14ac:dyDescent="0.2">
      <c r="A47">
        <f>'Original data'!A47</f>
        <v>0</v>
      </c>
      <c r="B47">
        <f>'Original data'!B47</f>
        <v>0</v>
      </c>
      <c r="C47" t="str">
        <f>IF(ISBLANK('Original data'!AA47),"",'Original data'!AA47/C$3)</f>
        <v/>
      </c>
      <c r="D47" t="str">
        <f>IF(ISBLANK('Original data'!AB47),"",'Original data'!AB47/D$3)</f>
        <v/>
      </c>
      <c r="E47" t="str">
        <f>IF(ISBLANK('Original data'!AC47),"",'Original data'!AC47/E$3)</f>
        <v/>
      </c>
      <c r="F47" t="str">
        <f>IF(ISBLANK('Original data'!AD47),"",'Original data'!AD47/F$3)</f>
        <v/>
      </c>
      <c r="G47" t="str">
        <f>IF(ISBLANK('Original data'!AE47),"",'Original data'!AE47/G$3)</f>
        <v/>
      </c>
      <c r="H47" t="str">
        <f>IF(ISBLANK('Original data'!AF47),"",'Original data'!AF47/H$3)</f>
        <v/>
      </c>
      <c r="I47" t="str">
        <f>IF(ISBLANK('Original data'!AG47),"",'Original data'!AG47/I$3)</f>
        <v/>
      </c>
      <c r="J47" t="str">
        <f>IF(ISBLANK('Original data'!AH47),"",'Original data'!AH47/J$3)</f>
        <v/>
      </c>
      <c r="K47" t="str">
        <f>IF(ISBLANK('Original data'!AI47),"",'Original data'!AI47/K$3)</f>
        <v/>
      </c>
      <c r="L47" t="str">
        <f>IF(ISBLANK('Original data'!AJ47),"",'Original data'!AJ47/L$3)</f>
        <v/>
      </c>
      <c r="M47" t="str">
        <f>IF(ISBLANK('Original data'!AK47),"",'Original data'!AK47/M$3)</f>
        <v/>
      </c>
      <c r="N47" t="str">
        <f>IF(ISBLANK('Original data'!AL47),"",'Original data'!AL47/N$3)</f>
        <v/>
      </c>
      <c r="O47" t="str">
        <f>IF(ISBLANK('Original data'!AM47),"",'Original data'!AM47/O$3)</f>
        <v/>
      </c>
      <c r="P47" t="str">
        <f>IF(ISBLANK('Original data'!AN47),"",'Original data'!AN47/P$3)</f>
        <v/>
      </c>
      <c r="Q47" t="str">
        <f>IF(ISBLANK('Original data'!AO47),"",'Original data'!AO47/Q$3)</f>
        <v/>
      </c>
      <c r="S47" s="3">
        <f t="shared" si="0"/>
        <v>0</v>
      </c>
    </row>
    <row r="48" spans="1:19" x14ac:dyDescent="0.2">
      <c r="A48">
        <f>'Original data'!A48</f>
        <v>0</v>
      </c>
      <c r="B48">
        <f>'Original data'!B48</f>
        <v>0</v>
      </c>
      <c r="C48" t="str">
        <f>IF(ISBLANK('Original data'!AA48),"",'Original data'!AA48/C$3)</f>
        <v/>
      </c>
      <c r="D48" t="str">
        <f>IF(ISBLANK('Original data'!AB48),"",'Original data'!AB48/D$3)</f>
        <v/>
      </c>
      <c r="E48" t="str">
        <f>IF(ISBLANK('Original data'!AC48),"",'Original data'!AC48/E$3)</f>
        <v/>
      </c>
      <c r="F48" t="str">
        <f>IF(ISBLANK('Original data'!AD48),"",'Original data'!AD48/F$3)</f>
        <v/>
      </c>
      <c r="G48" t="str">
        <f>IF(ISBLANK('Original data'!AE48),"",'Original data'!AE48/G$3)</f>
        <v/>
      </c>
      <c r="H48" t="str">
        <f>IF(ISBLANK('Original data'!AF48),"",'Original data'!AF48/H$3)</f>
        <v/>
      </c>
      <c r="I48" t="str">
        <f>IF(ISBLANK('Original data'!AG48),"",'Original data'!AG48/I$3)</f>
        <v/>
      </c>
      <c r="J48" t="str">
        <f>IF(ISBLANK('Original data'!AH48),"",'Original data'!AH48/J$3)</f>
        <v/>
      </c>
      <c r="K48" t="str">
        <f>IF(ISBLANK('Original data'!AI48),"",'Original data'!AI48/K$3)</f>
        <v/>
      </c>
      <c r="L48" t="str">
        <f>IF(ISBLANK('Original data'!AJ48),"",'Original data'!AJ48/L$3)</f>
        <v/>
      </c>
      <c r="M48" t="str">
        <f>IF(ISBLANK('Original data'!AK48),"",'Original data'!AK48/M$3)</f>
        <v/>
      </c>
      <c r="N48" t="str">
        <f>IF(ISBLANK('Original data'!AL48),"",'Original data'!AL48/N$3)</f>
        <v/>
      </c>
      <c r="O48" t="str">
        <f>IF(ISBLANK('Original data'!AM48),"",'Original data'!AM48/O$3)</f>
        <v/>
      </c>
      <c r="P48" t="str">
        <f>IF(ISBLANK('Original data'!AN48),"",'Original data'!AN48/P$3)</f>
        <v/>
      </c>
      <c r="Q48" t="str">
        <f>IF(ISBLANK('Original data'!AO48),"",'Original data'!AO48/Q$3)</f>
        <v/>
      </c>
      <c r="S48" s="3">
        <f t="shared" si="0"/>
        <v>0</v>
      </c>
    </row>
    <row r="49" spans="1:19" x14ac:dyDescent="0.2">
      <c r="A49">
        <f>'Original data'!A49</f>
        <v>0</v>
      </c>
      <c r="B49">
        <f>'Original data'!B49</f>
        <v>0</v>
      </c>
      <c r="C49" t="str">
        <f>IF(ISBLANK('Original data'!AA49),"",'Original data'!AA49/C$3)</f>
        <v/>
      </c>
      <c r="D49" t="str">
        <f>IF(ISBLANK('Original data'!AB49),"",'Original data'!AB49/D$3)</f>
        <v/>
      </c>
      <c r="E49" t="str">
        <f>IF(ISBLANK('Original data'!AC49),"",'Original data'!AC49/E$3)</f>
        <v/>
      </c>
      <c r="F49" t="str">
        <f>IF(ISBLANK('Original data'!AD49),"",'Original data'!AD49/F$3)</f>
        <v/>
      </c>
      <c r="G49" t="str">
        <f>IF(ISBLANK('Original data'!AE49),"",'Original data'!AE49/G$3)</f>
        <v/>
      </c>
      <c r="H49" t="str">
        <f>IF(ISBLANK('Original data'!AF49),"",'Original data'!AF49/H$3)</f>
        <v/>
      </c>
      <c r="I49" t="str">
        <f>IF(ISBLANK('Original data'!AG49),"",'Original data'!AG49/I$3)</f>
        <v/>
      </c>
      <c r="J49" t="str">
        <f>IF(ISBLANK('Original data'!AH49),"",'Original data'!AH49/J$3)</f>
        <v/>
      </c>
      <c r="K49" t="str">
        <f>IF(ISBLANK('Original data'!AI49),"",'Original data'!AI49/K$3)</f>
        <v/>
      </c>
      <c r="L49" t="str">
        <f>IF(ISBLANK('Original data'!AJ49),"",'Original data'!AJ49/L$3)</f>
        <v/>
      </c>
      <c r="M49" t="str">
        <f>IF(ISBLANK('Original data'!AK49),"",'Original data'!AK49/M$3)</f>
        <v/>
      </c>
      <c r="N49" t="str">
        <f>IF(ISBLANK('Original data'!AL49),"",'Original data'!AL49/N$3)</f>
        <v/>
      </c>
      <c r="O49" t="str">
        <f>IF(ISBLANK('Original data'!AM49),"",'Original data'!AM49/O$3)</f>
        <v/>
      </c>
      <c r="P49" t="str">
        <f>IF(ISBLANK('Original data'!AN49),"",'Original data'!AN49/P$3)</f>
        <v/>
      </c>
      <c r="Q49" t="str">
        <f>IF(ISBLANK('Original data'!AO49),"",'Original data'!AO49/Q$3)</f>
        <v/>
      </c>
      <c r="S49" s="3">
        <f t="shared" si="0"/>
        <v>0</v>
      </c>
    </row>
    <row r="50" spans="1:19" x14ac:dyDescent="0.2">
      <c r="A50">
        <f>'Original data'!A50</f>
        <v>0</v>
      </c>
      <c r="B50">
        <f>'Original data'!B50</f>
        <v>0</v>
      </c>
      <c r="C50" t="str">
        <f>IF(ISBLANK('Original data'!AA50),"",'Original data'!AA50/C$3)</f>
        <v/>
      </c>
      <c r="D50" t="str">
        <f>IF(ISBLANK('Original data'!AB50),"",'Original data'!AB50/D$3)</f>
        <v/>
      </c>
      <c r="E50" t="str">
        <f>IF(ISBLANK('Original data'!AC50),"",'Original data'!AC50/E$3)</f>
        <v/>
      </c>
      <c r="F50" t="str">
        <f>IF(ISBLANK('Original data'!AD50),"",'Original data'!AD50/F$3)</f>
        <v/>
      </c>
      <c r="G50" t="str">
        <f>IF(ISBLANK('Original data'!AE50),"",'Original data'!AE50/G$3)</f>
        <v/>
      </c>
      <c r="H50" t="str">
        <f>IF(ISBLANK('Original data'!AF50),"",'Original data'!AF50/H$3)</f>
        <v/>
      </c>
      <c r="I50" t="str">
        <f>IF(ISBLANK('Original data'!AG50),"",'Original data'!AG50/I$3)</f>
        <v/>
      </c>
      <c r="J50" t="str">
        <f>IF(ISBLANK('Original data'!AH50),"",'Original data'!AH50/J$3)</f>
        <v/>
      </c>
      <c r="K50" t="str">
        <f>IF(ISBLANK('Original data'!AI50),"",'Original data'!AI50/K$3)</f>
        <v/>
      </c>
      <c r="L50" t="str">
        <f>IF(ISBLANK('Original data'!AJ50),"",'Original data'!AJ50/L$3)</f>
        <v/>
      </c>
      <c r="M50" t="str">
        <f>IF(ISBLANK('Original data'!AK50),"",'Original data'!AK50/M$3)</f>
        <v/>
      </c>
      <c r="N50" t="str">
        <f>IF(ISBLANK('Original data'!AL50),"",'Original data'!AL50/N$3)</f>
        <v/>
      </c>
      <c r="O50" t="str">
        <f>IF(ISBLANK('Original data'!AM50),"",'Original data'!AM50/O$3)</f>
        <v/>
      </c>
      <c r="P50" t="str">
        <f>IF(ISBLANK('Original data'!AN50),"",'Original data'!AN50/P$3)</f>
        <v/>
      </c>
      <c r="Q50" t="str">
        <f>IF(ISBLANK('Original data'!AO50),"",'Original data'!AO50/Q$3)</f>
        <v/>
      </c>
      <c r="S50" s="3">
        <f t="shared" si="0"/>
        <v>0</v>
      </c>
    </row>
    <row r="51" spans="1:19" x14ac:dyDescent="0.2">
      <c r="A51">
        <f>'Original data'!A51</f>
        <v>0</v>
      </c>
      <c r="B51">
        <f>'Original data'!B51</f>
        <v>0</v>
      </c>
      <c r="C51" t="str">
        <f>IF(ISBLANK('Original data'!AA51),"",'Original data'!AA51/C$3)</f>
        <v/>
      </c>
      <c r="D51" t="str">
        <f>IF(ISBLANK('Original data'!AB51),"",'Original data'!AB51/D$3)</f>
        <v/>
      </c>
      <c r="E51" t="str">
        <f>IF(ISBLANK('Original data'!AC51),"",'Original data'!AC51/E$3)</f>
        <v/>
      </c>
      <c r="F51" t="str">
        <f>IF(ISBLANK('Original data'!AD51),"",'Original data'!AD51/F$3)</f>
        <v/>
      </c>
      <c r="G51" t="str">
        <f>IF(ISBLANK('Original data'!AE51),"",'Original data'!AE51/G$3)</f>
        <v/>
      </c>
      <c r="H51" t="str">
        <f>IF(ISBLANK('Original data'!AF51),"",'Original data'!AF51/H$3)</f>
        <v/>
      </c>
      <c r="I51" t="str">
        <f>IF(ISBLANK('Original data'!AG51),"",'Original data'!AG51/I$3)</f>
        <v/>
      </c>
      <c r="J51" t="str">
        <f>IF(ISBLANK('Original data'!AH51),"",'Original data'!AH51/J$3)</f>
        <v/>
      </c>
      <c r="K51" t="str">
        <f>IF(ISBLANK('Original data'!AI51),"",'Original data'!AI51/K$3)</f>
        <v/>
      </c>
      <c r="L51" t="str">
        <f>IF(ISBLANK('Original data'!AJ51),"",'Original data'!AJ51/L$3)</f>
        <v/>
      </c>
      <c r="M51" t="str">
        <f>IF(ISBLANK('Original data'!AK51),"",'Original data'!AK51/M$3)</f>
        <v/>
      </c>
      <c r="N51" t="str">
        <f>IF(ISBLANK('Original data'!AL51),"",'Original data'!AL51/N$3)</f>
        <v/>
      </c>
      <c r="O51" t="str">
        <f>IF(ISBLANK('Original data'!AM51),"",'Original data'!AM51/O$3)</f>
        <v/>
      </c>
      <c r="P51" t="str">
        <f>IF(ISBLANK('Original data'!AN51),"",'Original data'!AN51/P$3)</f>
        <v/>
      </c>
      <c r="Q51" t="str">
        <f>IF(ISBLANK('Original data'!AO51),"",'Original data'!AO51/Q$3)</f>
        <v/>
      </c>
      <c r="S51" s="3">
        <f t="shared" si="0"/>
        <v>0</v>
      </c>
    </row>
    <row r="52" spans="1:19" x14ac:dyDescent="0.2">
      <c r="A52">
        <f>'Original data'!A52</f>
        <v>0</v>
      </c>
      <c r="B52">
        <f>'Original data'!B52</f>
        <v>0</v>
      </c>
      <c r="C52" t="str">
        <f>IF(ISBLANK('Original data'!AA52),"",'Original data'!AA52/C$3)</f>
        <v/>
      </c>
      <c r="D52" t="str">
        <f>IF(ISBLANK('Original data'!AB52),"",'Original data'!AB52/D$3)</f>
        <v/>
      </c>
      <c r="E52" t="str">
        <f>IF(ISBLANK('Original data'!AC52),"",'Original data'!AC52/E$3)</f>
        <v/>
      </c>
      <c r="F52" t="str">
        <f>IF(ISBLANK('Original data'!AD52),"",'Original data'!AD52/F$3)</f>
        <v/>
      </c>
      <c r="G52" t="str">
        <f>IF(ISBLANK('Original data'!AE52),"",'Original data'!AE52/G$3)</f>
        <v/>
      </c>
      <c r="H52" t="str">
        <f>IF(ISBLANK('Original data'!AF52),"",'Original data'!AF52/H$3)</f>
        <v/>
      </c>
      <c r="I52" t="str">
        <f>IF(ISBLANK('Original data'!AG52),"",'Original data'!AG52/I$3)</f>
        <v/>
      </c>
      <c r="J52" t="str">
        <f>IF(ISBLANK('Original data'!AH52),"",'Original data'!AH52/J$3)</f>
        <v/>
      </c>
      <c r="K52" t="str">
        <f>IF(ISBLANK('Original data'!AI52),"",'Original data'!AI52/K$3)</f>
        <v/>
      </c>
      <c r="L52" t="str">
        <f>IF(ISBLANK('Original data'!AJ52),"",'Original data'!AJ52/L$3)</f>
        <v/>
      </c>
      <c r="M52" t="str">
        <f>IF(ISBLANK('Original data'!AK52),"",'Original data'!AK52/M$3)</f>
        <v/>
      </c>
      <c r="N52" t="str">
        <f>IF(ISBLANK('Original data'!AL52),"",'Original data'!AL52/N$3)</f>
        <v/>
      </c>
      <c r="O52" t="str">
        <f>IF(ISBLANK('Original data'!AM52),"",'Original data'!AM52/O$3)</f>
        <v/>
      </c>
      <c r="P52" t="str">
        <f>IF(ISBLANK('Original data'!AN52),"",'Original data'!AN52/P$3)</f>
        <v/>
      </c>
      <c r="Q52" t="str">
        <f>IF(ISBLANK('Original data'!AO52),"",'Original data'!AO52/Q$3)</f>
        <v/>
      </c>
      <c r="S52" s="3">
        <f t="shared" si="0"/>
        <v>0</v>
      </c>
    </row>
    <row r="53" spans="1:19" x14ac:dyDescent="0.2">
      <c r="A53">
        <f>'Original data'!A53</f>
        <v>0</v>
      </c>
      <c r="B53">
        <f>'Original data'!B53</f>
        <v>0</v>
      </c>
      <c r="C53" t="str">
        <f>IF(ISBLANK('Original data'!AA53),"",'Original data'!AA53/C$3)</f>
        <v/>
      </c>
      <c r="D53" t="str">
        <f>IF(ISBLANK('Original data'!AB53),"",'Original data'!AB53/D$3)</f>
        <v/>
      </c>
      <c r="E53" t="str">
        <f>IF(ISBLANK('Original data'!AC53),"",'Original data'!AC53/E$3)</f>
        <v/>
      </c>
      <c r="F53" t="str">
        <f>IF(ISBLANK('Original data'!AD53),"",'Original data'!AD53/F$3)</f>
        <v/>
      </c>
      <c r="G53" t="str">
        <f>IF(ISBLANK('Original data'!AE53),"",'Original data'!AE53/G$3)</f>
        <v/>
      </c>
      <c r="H53" t="str">
        <f>IF(ISBLANK('Original data'!AF53),"",'Original data'!AF53/H$3)</f>
        <v/>
      </c>
      <c r="I53" t="str">
        <f>IF(ISBLANK('Original data'!AG53),"",'Original data'!AG53/I$3)</f>
        <v/>
      </c>
      <c r="J53" t="str">
        <f>IF(ISBLANK('Original data'!AH53),"",'Original data'!AH53/J$3)</f>
        <v/>
      </c>
      <c r="K53" t="str">
        <f>IF(ISBLANK('Original data'!AI53),"",'Original data'!AI53/K$3)</f>
        <v/>
      </c>
      <c r="L53" t="str">
        <f>IF(ISBLANK('Original data'!AJ53),"",'Original data'!AJ53/L$3)</f>
        <v/>
      </c>
      <c r="M53" t="str">
        <f>IF(ISBLANK('Original data'!AK53),"",'Original data'!AK53/M$3)</f>
        <v/>
      </c>
      <c r="N53" t="str">
        <f>IF(ISBLANK('Original data'!AL53),"",'Original data'!AL53/N$3)</f>
        <v/>
      </c>
      <c r="O53" t="str">
        <f>IF(ISBLANK('Original data'!AM53),"",'Original data'!AM53/O$3)</f>
        <v/>
      </c>
      <c r="P53" t="str">
        <f>IF(ISBLANK('Original data'!AN53),"",'Original data'!AN53/P$3)</f>
        <v/>
      </c>
      <c r="Q53" t="str">
        <f>IF(ISBLANK('Original data'!AO53),"",'Original data'!AO53/Q$3)</f>
        <v/>
      </c>
      <c r="S53" s="3">
        <f t="shared" si="0"/>
        <v>0</v>
      </c>
    </row>
    <row r="54" spans="1:19" x14ac:dyDescent="0.2">
      <c r="A54">
        <f>'Original data'!A54</f>
        <v>0</v>
      </c>
      <c r="B54">
        <f>'Original data'!B54</f>
        <v>0</v>
      </c>
      <c r="C54" t="str">
        <f>IF(ISBLANK('Original data'!AA54),"",'Original data'!AA54/C$3)</f>
        <v/>
      </c>
      <c r="D54" t="str">
        <f>IF(ISBLANK('Original data'!AB54),"",'Original data'!AB54/D$3)</f>
        <v/>
      </c>
      <c r="E54" t="str">
        <f>IF(ISBLANK('Original data'!AC54),"",'Original data'!AC54/E$3)</f>
        <v/>
      </c>
      <c r="F54" t="str">
        <f>IF(ISBLANK('Original data'!AD54),"",'Original data'!AD54/F$3)</f>
        <v/>
      </c>
      <c r="G54" t="str">
        <f>IF(ISBLANK('Original data'!AE54),"",'Original data'!AE54/G$3)</f>
        <v/>
      </c>
      <c r="H54" t="str">
        <f>IF(ISBLANK('Original data'!AF54),"",'Original data'!AF54/H$3)</f>
        <v/>
      </c>
      <c r="I54" t="str">
        <f>IF(ISBLANK('Original data'!AG54),"",'Original data'!AG54/I$3)</f>
        <v/>
      </c>
      <c r="J54" t="str">
        <f>IF(ISBLANK('Original data'!AH54),"",'Original data'!AH54/J$3)</f>
        <v/>
      </c>
      <c r="K54" t="str">
        <f>IF(ISBLANK('Original data'!AI54),"",'Original data'!AI54/K$3)</f>
        <v/>
      </c>
      <c r="L54" t="str">
        <f>IF(ISBLANK('Original data'!AJ54),"",'Original data'!AJ54/L$3)</f>
        <v/>
      </c>
      <c r="M54" t="str">
        <f>IF(ISBLANK('Original data'!AK54),"",'Original data'!AK54/M$3)</f>
        <v/>
      </c>
      <c r="N54" t="str">
        <f>IF(ISBLANK('Original data'!AL54),"",'Original data'!AL54/N$3)</f>
        <v/>
      </c>
      <c r="O54" t="str">
        <f>IF(ISBLANK('Original data'!AM54),"",'Original data'!AM54/O$3)</f>
        <v/>
      </c>
      <c r="P54" t="str">
        <f>IF(ISBLANK('Original data'!AN54),"",'Original data'!AN54/P$3)</f>
        <v/>
      </c>
      <c r="Q54" t="str">
        <f>IF(ISBLANK('Original data'!AO54),"",'Original data'!AO54/Q$3)</f>
        <v/>
      </c>
      <c r="S54" s="3">
        <f t="shared" si="0"/>
        <v>0</v>
      </c>
    </row>
    <row r="55" spans="1:19" x14ac:dyDescent="0.2">
      <c r="A55">
        <f>'Original data'!A55</f>
        <v>0</v>
      </c>
      <c r="B55">
        <f>'Original data'!B55</f>
        <v>0</v>
      </c>
      <c r="C55" t="str">
        <f>IF(ISBLANK('Original data'!AA55),"",'Original data'!AA55/C$3)</f>
        <v/>
      </c>
      <c r="D55" t="str">
        <f>IF(ISBLANK('Original data'!AB55),"",'Original data'!AB55/D$3)</f>
        <v/>
      </c>
      <c r="E55" t="str">
        <f>IF(ISBLANK('Original data'!AC55),"",'Original data'!AC55/E$3)</f>
        <v/>
      </c>
      <c r="F55" t="str">
        <f>IF(ISBLANK('Original data'!AD55),"",'Original data'!AD55/F$3)</f>
        <v/>
      </c>
      <c r="G55" t="str">
        <f>IF(ISBLANK('Original data'!AE55),"",'Original data'!AE55/G$3)</f>
        <v/>
      </c>
      <c r="H55" t="str">
        <f>IF(ISBLANK('Original data'!AF55),"",'Original data'!AF55/H$3)</f>
        <v/>
      </c>
      <c r="I55" t="str">
        <f>IF(ISBLANK('Original data'!AG55),"",'Original data'!AG55/I$3)</f>
        <v/>
      </c>
      <c r="J55" t="str">
        <f>IF(ISBLANK('Original data'!AH55),"",'Original data'!AH55/J$3)</f>
        <v/>
      </c>
      <c r="K55" t="str">
        <f>IF(ISBLANK('Original data'!AI55),"",'Original data'!AI55/K$3)</f>
        <v/>
      </c>
      <c r="L55" t="str">
        <f>IF(ISBLANK('Original data'!AJ55),"",'Original data'!AJ55/L$3)</f>
        <v/>
      </c>
      <c r="M55" t="str">
        <f>IF(ISBLANK('Original data'!AK55),"",'Original data'!AK55/M$3)</f>
        <v/>
      </c>
      <c r="N55" t="str">
        <f>IF(ISBLANK('Original data'!AL55),"",'Original data'!AL55/N$3)</f>
        <v/>
      </c>
      <c r="O55" t="str">
        <f>IF(ISBLANK('Original data'!AM55),"",'Original data'!AM55/O$3)</f>
        <v/>
      </c>
      <c r="P55" t="str">
        <f>IF(ISBLANK('Original data'!AN55),"",'Original data'!AN55/P$3)</f>
        <v/>
      </c>
      <c r="Q55" t="str">
        <f>IF(ISBLANK('Original data'!AO55),"",'Original data'!AO55/Q$3)</f>
        <v/>
      </c>
      <c r="S55" s="3">
        <f t="shared" si="0"/>
        <v>0</v>
      </c>
    </row>
    <row r="56" spans="1:19" x14ac:dyDescent="0.2">
      <c r="A56">
        <f>'Original data'!A56</f>
        <v>0</v>
      </c>
      <c r="B56">
        <f>'Original data'!B56</f>
        <v>0</v>
      </c>
      <c r="C56" t="str">
        <f>IF(ISBLANK('Original data'!AA56),"",'Original data'!AA56/C$3)</f>
        <v/>
      </c>
      <c r="D56" t="str">
        <f>IF(ISBLANK('Original data'!AB56),"",'Original data'!AB56/D$3)</f>
        <v/>
      </c>
      <c r="E56" t="str">
        <f>IF(ISBLANK('Original data'!AC56),"",'Original data'!AC56/E$3)</f>
        <v/>
      </c>
      <c r="F56" t="str">
        <f>IF(ISBLANK('Original data'!AD56),"",'Original data'!AD56/F$3)</f>
        <v/>
      </c>
      <c r="G56" t="str">
        <f>IF(ISBLANK('Original data'!AE56),"",'Original data'!AE56/G$3)</f>
        <v/>
      </c>
      <c r="H56" t="str">
        <f>IF(ISBLANK('Original data'!AF56),"",'Original data'!AF56/H$3)</f>
        <v/>
      </c>
      <c r="I56" t="str">
        <f>IF(ISBLANK('Original data'!AG56),"",'Original data'!AG56/I$3)</f>
        <v/>
      </c>
      <c r="J56" t="str">
        <f>IF(ISBLANK('Original data'!AH56),"",'Original data'!AH56/J$3)</f>
        <v/>
      </c>
      <c r="K56" t="str">
        <f>IF(ISBLANK('Original data'!AI56),"",'Original data'!AI56/K$3)</f>
        <v/>
      </c>
      <c r="L56" t="str">
        <f>IF(ISBLANK('Original data'!AJ56),"",'Original data'!AJ56/L$3)</f>
        <v/>
      </c>
      <c r="M56" t="str">
        <f>IF(ISBLANK('Original data'!AK56),"",'Original data'!AK56/M$3)</f>
        <v/>
      </c>
      <c r="N56" t="str">
        <f>IF(ISBLANK('Original data'!AL56),"",'Original data'!AL56/N$3)</f>
        <v/>
      </c>
      <c r="O56" t="str">
        <f>IF(ISBLANK('Original data'!AM56),"",'Original data'!AM56/O$3)</f>
        <v/>
      </c>
      <c r="P56" t="str">
        <f>IF(ISBLANK('Original data'!AN56),"",'Original data'!AN56/P$3)</f>
        <v/>
      </c>
      <c r="Q56" t="str">
        <f>IF(ISBLANK('Original data'!AO56),"",'Original data'!AO56/Q$3)</f>
        <v/>
      </c>
      <c r="S56" s="3">
        <f t="shared" si="0"/>
        <v>0</v>
      </c>
    </row>
    <row r="57" spans="1:19" x14ac:dyDescent="0.2">
      <c r="A57">
        <f>'Original data'!A57</f>
        <v>0</v>
      </c>
      <c r="B57">
        <f>'Original data'!B57</f>
        <v>0</v>
      </c>
      <c r="C57" t="str">
        <f>IF(ISBLANK('Original data'!AA57),"",'Original data'!AA57/C$3)</f>
        <v/>
      </c>
      <c r="D57" t="str">
        <f>IF(ISBLANK('Original data'!AB57),"",'Original data'!AB57/D$3)</f>
        <v/>
      </c>
      <c r="E57" t="str">
        <f>IF(ISBLANK('Original data'!AC57),"",'Original data'!AC57/E$3)</f>
        <v/>
      </c>
      <c r="F57" t="str">
        <f>IF(ISBLANK('Original data'!AD57),"",'Original data'!AD57/F$3)</f>
        <v/>
      </c>
      <c r="G57" t="str">
        <f>IF(ISBLANK('Original data'!AE57),"",'Original data'!AE57/G$3)</f>
        <v/>
      </c>
      <c r="H57" t="str">
        <f>IF(ISBLANK('Original data'!AF57),"",'Original data'!AF57/H$3)</f>
        <v/>
      </c>
      <c r="I57" t="str">
        <f>IF(ISBLANK('Original data'!AG57),"",'Original data'!AG57/I$3)</f>
        <v/>
      </c>
      <c r="J57" t="str">
        <f>IF(ISBLANK('Original data'!AH57),"",'Original data'!AH57/J$3)</f>
        <v/>
      </c>
      <c r="K57" t="str">
        <f>IF(ISBLANK('Original data'!AI57),"",'Original data'!AI57/K$3)</f>
        <v/>
      </c>
      <c r="L57" t="str">
        <f>IF(ISBLANK('Original data'!AJ57),"",'Original data'!AJ57/L$3)</f>
        <v/>
      </c>
      <c r="M57" t="str">
        <f>IF(ISBLANK('Original data'!AK57),"",'Original data'!AK57/M$3)</f>
        <v/>
      </c>
      <c r="N57" t="str">
        <f>IF(ISBLANK('Original data'!AL57),"",'Original data'!AL57/N$3)</f>
        <v/>
      </c>
      <c r="O57" t="str">
        <f>IF(ISBLANK('Original data'!AM57),"",'Original data'!AM57/O$3)</f>
        <v/>
      </c>
      <c r="P57" t="str">
        <f>IF(ISBLANK('Original data'!AN57),"",'Original data'!AN57/P$3)</f>
        <v/>
      </c>
      <c r="Q57" t="str">
        <f>IF(ISBLANK('Original data'!AO57),"",'Original data'!AO57/Q$3)</f>
        <v/>
      </c>
      <c r="S57" s="3">
        <f t="shared" si="0"/>
        <v>0</v>
      </c>
    </row>
    <row r="58" spans="1:19" x14ac:dyDescent="0.2">
      <c r="A58">
        <f>'Original data'!A58</f>
        <v>0</v>
      </c>
      <c r="B58">
        <f>'Original data'!B58</f>
        <v>0</v>
      </c>
      <c r="C58" t="str">
        <f>IF(ISBLANK('Original data'!AA58),"",'Original data'!AA58/C$3)</f>
        <v/>
      </c>
      <c r="D58" t="str">
        <f>IF(ISBLANK('Original data'!AB58),"",'Original data'!AB58/D$3)</f>
        <v/>
      </c>
      <c r="E58" t="str">
        <f>IF(ISBLANK('Original data'!AC58),"",'Original data'!AC58/E$3)</f>
        <v/>
      </c>
      <c r="F58" t="str">
        <f>IF(ISBLANK('Original data'!AD58),"",'Original data'!AD58/F$3)</f>
        <v/>
      </c>
      <c r="G58" t="str">
        <f>IF(ISBLANK('Original data'!AE58),"",'Original data'!AE58/G$3)</f>
        <v/>
      </c>
      <c r="H58" t="str">
        <f>IF(ISBLANK('Original data'!AF58),"",'Original data'!AF58/H$3)</f>
        <v/>
      </c>
      <c r="I58" t="str">
        <f>IF(ISBLANK('Original data'!AG58),"",'Original data'!AG58/I$3)</f>
        <v/>
      </c>
      <c r="J58" t="str">
        <f>IF(ISBLANK('Original data'!AH58),"",'Original data'!AH58/J$3)</f>
        <v/>
      </c>
      <c r="K58" t="str">
        <f>IF(ISBLANK('Original data'!AI58),"",'Original data'!AI58/K$3)</f>
        <v/>
      </c>
      <c r="L58" t="str">
        <f>IF(ISBLANK('Original data'!AJ58),"",'Original data'!AJ58/L$3)</f>
        <v/>
      </c>
      <c r="M58" t="str">
        <f>IF(ISBLANK('Original data'!AK58),"",'Original data'!AK58/M$3)</f>
        <v/>
      </c>
      <c r="N58" t="str">
        <f>IF(ISBLANK('Original data'!AL58),"",'Original data'!AL58/N$3)</f>
        <v/>
      </c>
      <c r="O58" t="str">
        <f>IF(ISBLANK('Original data'!AM58),"",'Original data'!AM58/O$3)</f>
        <v/>
      </c>
      <c r="P58" t="str">
        <f>IF(ISBLANK('Original data'!AN58),"",'Original data'!AN58/P$3)</f>
        <v/>
      </c>
      <c r="Q58" t="str">
        <f>IF(ISBLANK('Original data'!AO58),"",'Original data'!AO58/Q$3)</f>
        <v/>
      </c>
      <c r="S58" s="3">
        <f t="shared" si="0"/>
        <v>0</v>
      </c>
    </row>
    <row r="59" spans="1:19" x14ac:dyDescent="0.2">
      <c r="A59">
        <f>'Original data'!A59</f>
        <v>0</v>
      </c>
      <c r="B59">
        <f>'Original data'!B59</f>
        <v>0</v>
      </c>
      <c r="C59" t="str">
        <f>IF(ISBLANK('Original data'!AA59),"",'Original data'!AA59/C$3)</f>
        <v/>
      </c>
      <c r="D59" t="str">
        <f>IF(ISBLANK('Original data'!AB59),"",'Original data'!AB59/D$3)</f>
        <v/>
      </c>
      <c r="E59" t="str">
        <f>IF(ISBLANK('Original data'!AC59),"",'Original data'!AC59/E$3)</f>
        <v/>
      </c>
      <c r="F59" t="str">
        <f>IF(ISBLANK('Original data'!AD59),"",'Original data'!AD59/F$3)</f>
        <v/>
      </c>
      <c r="G59" t="str">
        <f>IF(ISBLANK('Original data'!AE59),"",'Original data'!AE59/G$3)</f>
        <v/>
      </c>
      <c r="H59" t="str">
        <f>IF(ISBLANK('Original data'!AF59),"",'Original data'!AF59/H$3)</f>
        <v/>
      </c>
      <c r="I59" t="str">
        <f>IF(ISBLANK('Original data'!AG59),"",'Original data'!AG59/I$3)</f>
        <v/>
      </c>
      <c r="J59" t="str">
        <f>IF(ISBLANK('Original data'!AH59),"",'Original data'!AH59/J$3)</f>
        <v/>
      </c>
      <c r="K59" t="str">
        <f>IF(ISBLANK('Original data'!AI59),"",'Original data'!AI59/K$3)</f>
        <v/>
      </c>
      <c r="L59" t="str">
        <f>IF(ISBLANK('Original data'!AJ59),"",'Original data'!AJ59/L$3)</f>
        <v/>
      </c>
      <c r="M59" t="str">
        <f>IF(ISBLANK('Original data'!AK59),"",'Original data'!AK59/M$3)</f>
        <v/>
      </c>
      <c r="N59" t="str">
        <f>IF(ISBLANK('Original data'!AL59),"",'Original data'!AL59/N$3)</f>
        <v/>
      </c>
      <c r="O59" t="str">
        <f>IF(ISBLANK('Original data'!AM59),"",'Original data'!AM59/O$3)</f>
        <v/>
      </c>
      <c r="P59" t="str">
        <f>IF(ISBLANK('Original data'!AN59),"",'Original data'!AN59/P$3)</f>
        <v/>
      </c>
      <c r="Q59" t="str">
        <f>IF(ISBLANK('Original data'!AO59),"",'Original data'!AO59/Q$3)</f>
        <v/>
      </c>
      <c r="S59" s="3">
        <f t="shared" si="0"/>
        <v>0</v>
      </c>
    </row>
    <row r="60" spans="1:19" x14ac:dyDescent="0.2">
      <c r="A60">
        <f>'Original data'!A60</f>
        <v>0</v>
      </c>
      <c r="B60">
        <f>'Original data'!B60</f>
        <v>0</v>
      </c>
      <c r="C60" t="str">
        <f>IF(ISBLANK('Original data'!AA60),"",'Original data'!AA60/C$3)</f>
        <v/>
      </c>
      <c r="D60" t="str">
        <f>IF(ISBLANK('Original data'!AB60),"",'Original data'!AB60/D$3)</f>
        <v/>
      </c>
      <c r="E60" t="str">
        <f>IF(ISBLANK('Original data'!AC60),"",'Original data'!AC60/E$3)</f>
        <v/>
      </c>
      <c r="F60" t="str">
        <f>IF(ISBLANK('Original data'!AD60),"",'Original data'!AD60/F$3)</f>
        <v/>
      </c>
      <c r="G60" t="str">
        <f>IF(ISBLANK('Original data'!AE60),"",'Original data'!AE60/G$3)</f>
        <v/>
      </c>
      <c r="H60" t="str">
        <f>IF(ISBLANK('Original data'!AF60),"",'Original data'!AF60/H$3)</f>
        <v/>
      </c>
      <c r="I60" t="str">
        <f>IF(ISBLANK('Original data'!AG60),"",'Original data'!AG60/I$3)</f>
        <v/>
      </c>
      <c r="J60" t="str">
        <f>IF(ISBLANK('Original data'!AH60),"",'Original data'!AH60/J$3)</f>
        <v/>
      </c>
      <c r="K60" t="str">
        <f>IF(ISBLANK('Original data'!AI60),"",'Original data'!AI60/K$3)</f>
        <v/>
      </c>
      <c r="L60" t="str">
        <f>IF(ISBLANK('Original data'!AJ60),"",'Original data'!AJ60/L$3)</f>
        <v/>
      </c>
      <c r="M60" t="str">
        <f>IF(ISBLANK('Original data'!AK60),"",'Original data'!AK60/M$3)</f>
        <v/>
      </c>
      <c r="N60" t="str">
        <f>IF(ISBLANK('Original data'!AL60),"",'Original data'!AL60/N$3)</f>
        <v/>
      </c>
      <c r="O60" t="str">
        <f>IF(ISBLANK('Original data'!AM60),"",'Original data'!AM60/O$3)</f>
        <v/>
      </c>
      <c r="P60" t="str">
        <f>IF(ISBLANK('Original data'!AN60),"",'Original data'!AN60/P$3)</f>
        <v/>
      </c>
      <c r="Q60" t="str">
        <f>IF(ISBLANK('Original data'!AO60),"",'Original data'!AO60/Q$3)</f>
        <v/>
      </c>
      <c r="S60" s="3">
        <f t="shared" si="0"/>
        <v>0</v>
      </c>
    </row>
    <row r="61" spans="1:19" x14ac:dyDescent="0.2">
      <c r="A61">
        <f>'Original data'!A61</f>
        <v>0</v>
      </c>
      <c r="B61">
        <f>'Original data'!B61</f>
        <v>0</v>
      </c>
      <c r="C61" t="str">
        <f>IF(ISBLANK('Original data'!AA61),"",'Original data'!AA61/C$3)</f>
        <v/>
      </c>
      <c r="D61" t="str">
        <f>IF(ISBLANK('Original data'!AB61),"",'Original data'!AB61/D$3)</f>
        <v/>
      </c>
      <c r="E61" t="str">
        <f>IF(ISBLANK('Original data'!AC61),"",'Original data'!AC61/E$3)</f>
        <v/>
      </c>
      <c r="F61" t="str">
        <f>IF(ISBLANK('Original data'!AD61),"",'Original data'!AD61/F$3)</f>
        <v/>
      </c>
      <c r="G61" t="str">
        <f>IF(ISBLANK('Original data'!AE61),"",'Original data'!AE61/G$3)</f>
        <v/>
      </c>
      <c r="H61" t="str">
        <f>IF(ISBLANK('Original data'!AF61),"",'Original data'!AF61/H$3)</f>
        <v/>
      </c>
      <c r="I61" t="str">
        <f>IF(ISBLANK('Original data'!AG61),"",'Original data'!AG61/I$3)</f>
        <v/>
      </c>
      <c r="J61" t="str">
        <f>IF(ISBLANK('Original data'!AH61),"",'Original data'!AH61/J$3)</f>
        <v/>
      </c>
      <c r="K61" t="str">
        <f>IF(ISBLANK('Original data'!AI61),"",'Original data'!AI61/K$3)</f>
        <v/>
      </c>
      <c r="L61" t="str">
        <f>IF(ISBLANK('Original data'!AJ61),"",'Original data'!AJ61/L$3)</f>
        <v/>
      </c>
      <c r="M61" t="str">
        <f>IF(ISBLANK('Original data'!AK61),"",'Original data'!AK61/M$3)</f>
        <v/>
      </c>
      <c r="N61" t="str">
        <f>IF(ISBLANK('Original data'!AL61),"",'Original data'!AL61/N$3)</f>
        <v/>
      </c>
      <c r="O61" t="str">
        <f>IF(ISBLANK('Original data'!AM61),"",'Original data'!AM61/O$3)</f>
        <v/>
      </c>
      <c r="P61" t="str">
        <f>IF(ISBLANK('Original data'!AN61),"",'Original data'!AN61/P$3)</f>
        <v/>
      </c>
      <c r="Q61" t="str">
        <f>IF(ISBLANK('Original data'!AO61),"",'Original data'!AO61/Q$3)</f>
        <v/>
      </c>
      <c r="S61" s="3">
        <f t="shared" si="0"/>
        <v>0</v>
      </c>
    </row>
    <row r="62" spans="1:19" x14ac:dyDescent="0.2">
      <c r="A62">
        <f>'Original data'!A62</f>
        <v>0</v>
      </c>
      <c r="B62">
        <f>'Original data'!B62</f>
        <v>0</v>
      </c>
      <c r="C62" t="str">
        <f>IF(ISBLANK('Original data'!AA62),"",'Original data'!AA62/C$3)</f>
        <v/>
      </c>
      <c r="D62" t="str">
        <f>IF(ISBLANK('Original data'!AB62),"",'Original data'!AB62/D$3)</f>
        <v/>
      </c>
      <c r="E62" t="str">
        <f>IF(ISBLANK('Original data'!AC62),"",'Original data'!AC62/E$3)</f>
        <v/>
      </c>
      <c r="F62" t="str">
        <f>IF(ISBLANK('Original data'!AD62),"",'Original data'!AD62/F$3)</f>
        <v/>
      </c>
      <c r="G62" t="str">
        <f>IF(ISBLANK('Original data'!AE62),"",'Original data'!AE62/G$3)</f>
        <v/>
      </c>
      <c r="H62" t="str">
        <f>IF(ISBLANK('Original data'!AF62),"",'Original data'!AF62/H$3)</f>
        <v/>
      </c>
      <c r="I62" t="str">
        <f>IF(ISBLANK('Original data'!AG62),"",'Original data'!AG62/I$3)</f>
        <v/>
      </c>
      <c r="J62" t="str">
        <f>IF(ISBLANK('Original data'!AH62),"",'Original data'!AH62/J$3)</f>
        <v/>
      </c>
      <c r="K62" t="str">
        <f>IF(ISBLANK('Original data'!AI62),"",'Original data'!AI62/K$3)</f>
        <v/>
      </c>
      <c r="L62" t="str">
        <f>IF(ISBLANK('Original data'!AJ62),"",'Original data'!AJ62/L$3)</f>
        <v/>
      </c>
      <c r="M62" t="str">
        <f>IF(ISBLANK('Original data'!AK62),"",'Original data'!AK62/M$3)</f>
        <v/>
      </c>
      <c r="N62" t="str">
        <f>IF(ISBLANK('Original data'!AL62),"",'Original data'!AL62/N$3)</f>
        <v/>
      </c>
      <c r="O62" t="str">
        <f>IF(ISBLANK('Original data'!AM62),"",'Original data'!AM62/O$3)</f>
        <v/>
      </c>
      <c r="P62" t="str">
        <f>IF(ISBLANK('Original data'!AN62),"",'Original data'!AN62/P$3)</f>
        <v/>
      </c>
      <c r="Q62" t="str">
        <f>IF(ISBLANK('Original data'!AO62),"",'Original data'!AO62/Q$3)</f>
        <v/>
      </c>
      <c r="S62" s="3">
        <f t="shared" si="0"/>
        <v>0</v>
      </c>
    </row>
    <row r="63" spans="1:19" x14ac:dyDescent="0.2">
      <c r="A63">
        <f>'Original data'!A63</f>
        <v>0</v>
      </c>
      <c r="B63">
        <f>'Original data'!B63</f>
        <v>0</v>
      </c>
      <c r="C63" t="str">
        <f>IF(ISBLANK('Original data'!AA63),"",'Original data'!AA63/C$3)</f>
        <v/>
      </c>
      <c r="D63" t="str">
        <f>IF(ISBLANK('Original data'!AB63),"",'Original data'!AB63/D$3)</f>
        <v/>
      </c>
      <c r="E63" t="str">
        <f>IF(ISBLANK('Original data'!AC63),"",'Original data'!AC63/E$3)</f>
        <v/>
      </c>
      <c r="F63" t="str">
        <f>IF(ISBLANK('Original data'!AD63),"",'Original data'!AD63/F$3)</f>
        <v/>
      </c>
      <c r="G63" t="str">
        <f>IF(ISBLANK('Original data'!AE63),"",'Original data'!AE63/G$3)</f>
        <v/>
      </c>
      <c r="H63" t="str">
        <f>IF(ISBLANK('Original data'!AF63),"",'Original data'!AF63/H$3)</f>
        <v/>
      </c>
      <c r="I63" t="str">
        <f>IF(ISBLANK('Original data'!AG63),"",'Original data'!AG63/I$3)</f>
        <v/>
      </c>
      <c r="J63" t="str">
        <f>IF(ISBLANK('Original data'!AH63),"",'Original data'!AH63/J$3)</f>
        <v/>
      </c>
      <c r="K63" t="str">
        <f>IF(ISBLANK('Original data'!AI63),"",'Original data'!AI63/K$3)</f>
        <v/>
      </c>
      <c r="L63" t="str">
        <f>IF(ISBLANK('Original data'!AJ63),"",'Original data'!AJ63/L$3)</f>
        <v/>
      </c>
      <c r="M63" t="str">
        <f>IF(ISBLANK('Original data'!AK63),"",'Original data'!AK63/M$3)</f>
        <v/>
      </c>
      <c r="N63" t="str">
        <f>IF(ISBLANK('Original data'!AL63),"",'Original data'!AL63/N$3)</f>
        <v/>
      </c>
      <c r="O63" t="str">
        <f>IF(ISBLANK('Original data'!AM63),"",'Original data'!AM63/O$3)</f>
        <v/>
      </c>
      <c r="P63" t="str">
        <f>IF(ISBLANK('Original data'!AN63),"",'Original data'!AN63/P$3)</f>
        <v/>
      </c>
      <c r="Q63" t="str">
        <f>IF(ISBLANK('Original data'!AO63),"",'Original data'!AO63/Q$3)</f>
        <v/>
      </c>
      <c r="S63" s="3">
        <f t="shared" si="0"/>
        <v>0</v>
      </c>
    </row>
    <row r="64" spans="1:19" x14ac:dyDescent="0.2">
      <c r="A64">
        <f>'Original data'!A64</f>
        <v>0</v>
      </c>
      <c r="B64">
        <f>'Original data'!B64</f>
        <v>0</v>
      </c>
      <c r="C64" t="str">
        <f>IF(ISBLANK('Original data'!AA64),"",'Original data'!AA64/C$3)</f>
        <v/>
      </c>
      <c r="D64" t="str">
        <f>IF(ISBLANK('Original data'!AB64),"",'Original data'!AB64/D$3)</f>
        <v/>
      </c>
      <c r="E64" t="str">
        <f>IF(ISBLANK('Original data'!AC64),"",'Original data'!AC64/E$3)</f>
        <v/>
      </c>
      <c r="F64" t="str">
        <f>IF(ISBLANK('Original data'!AD64),"",'Original data'!AD64/F$3)</f>
        <v/>
      </c>
      <c r="G64" t="str">
        <f>IF(ISBLANK('Original data'!AE64),"",'Original data'!AE64/G$3)</f>
        <v/>
      </c>
      <c r="H64" t="str">
        <f>IF(ISBLANK('Original data'!AF64),"",'Original data'!AF64/H$3)</f>
        <v/>
      </c>
      <c r="I64" t="str">
        <f>IF(ISBLANK('Original data'!AG64),"",'Original data'!AG64/I$3)</f>
        <v/>
      </c>
      <c r="J64" t="str">
        <f>IF(ISBLANK('Original data'!AH64),"",'Original data'!AH64/J$3)</f>
        <v/>
      </c>
      <c r="K64" t="str">
        <f>IF(ISBLANK('Original data'!AI64),"",'Original data'!AI64/K$3)</f>
        <v/>
      </c>
      <c r="L64" t="str">
        <f>IF(ISBLANK('Original data'!AJ64),"",'Original data'!AJ64/L$3)</f>
        <v/>
      </c>
      <c r="M64" t="str">
        <f>IF(ISBLANK('Original data'!AK64),"",'Original data'!AK64/M$3)</f>
        <v/>
      </c>
      <c r="N64" t="str">
        <f>IF(ISBLANK('Original data'!AL64),"",'Original data'!AL64/N$3)</f>
        <v/>
      </c>
      <c r="O64" t="str">
        <f>IF(ISBLANK('Original data'!AM64),"",'Original data'!AM64/O$3)</f>
        <v/>
      </c>
      <c r="P64" t="str">
        <f>IF(ISBLANK('Original data'!AN64),"",'Original data'!AN64/P$3)</f>
        <v/>
      </c>
      <c r="Q64" t="str">
        <f>IF(ISBLANK('Original data'!AO64),"",'Original data'!AO64/Q$3)</f>
        <v/>
      </c>
      <c r="S64" s="3">
        <f t="shared" si="0"/>
        <v>0</v>
      </c>
    </row>
    <row r="65" spans="1:19" x14ac:dyDescent="0.2">
      <c r="A65">
        <f>'Original data'!A65</f>
        <v>0</v>
      </c>
      <c r="B65">
        <f>'Original data'!B65</f>
        <v>0</v>
      </c>
      <c r="C65" t="str">
        <f>IF(ISBLANK('Original data'!AA65),"",'Original data'!AA65/C$3)</f>
        <v/>
      </c>
      <c r="D65" t="str">
        <f>IF(ISBLANK('Original data'!AB65),"",'Original data'!AB65/D$3)</f>
        <v/>
      </c>
      <c r="E65" t="str">
        <f>IF(ISBLANK('Original data'!AC65),"",'Original data'!AC65/E$3)</f>
        <v/>
      </c>
      <c r="F65" t="str">
        <f>IF(ISBLANK('Original data'!AD65),"",'Original data'!AD65/F$3)</f>
        <v/>
      </c>
      <c r="G65" t="str">
        <f>IF(ISBLANK('Original data'!AE65),"",'Original data'!AE65/G$3)</f>
        <v/>
      </c>
      <c r="H65" t="str">
        <f>IF(ISBLANK('Original data'!AF65),"",'Original data'!AF65/H$3)</f>
        <v/>
      </c>
      <c r="I65" t="str">
        <f>IF(ISBLANK('Original data'!AG65),"",'Original data'!AG65/I$3)</f>
        <v/>
      </c>
      <c r="J65" t="str">
        <f>IF(ISBLANK('Original data'!AH65),"",'Original data'!AH65/J$3)</f>
        <v/>
      </c>
      <c r="K65" t="str">
        <f>IF(ISBLANK('Original data'!AI65),"",'Original data'!AI65/K$3)</f>
        <v/>
      </c>
      <c r="L65" t="str">
        <f>IF(ISBLANK('Original data'!AJ65),"",'Original data'!AJ65/L$3)</f>
        <v/>
      </c>
      <c r="M65" t="str">
        <f>IF(ISBLANK('Original data'!AK65),"",'Original data'!AK65/M$3)</f>
        <v/>
      </c>
      <c r="N65" t="str">
        <f>IF(ISBLANK('Original data'!AL65),"",'Original data'!AL65/N$3)</f>
        <v/>
      </c>
      <c r="O65" t="str">
        <f>IF(ISBLANK('Original data'!AM65),"",'Original data'!AM65/O$3)</f>
        <v/>
      </c>
      <c r="P65" t="str">
        <f>IF(ISBLANK('Original data'!AN65),"",'Original data'!AN65/P$3)</f>
        <v/>
      </c>
      <c r="Q65" t="str">
        <f>IF(ISBLANK('Original data'!AO65),"",'Original data'!AO65/Q$3)</f>
        <v/>
      </c>
      <c r="S65" s="3">
        <f t="shared" si="0"/>
        <v>0</v>
      </c>
    </row>
    <row r="66" spans="1:19" x14ac:dyDescent="0.2">
      <c r="A66">
        <f>'Original data'!A66</f>
        <v>0</v>
      </c>
      <c r="B66">
        <f>'Original data'!B66</f>
        <v>0</v>
      </c>
      <c r="C66" t="str">
        <f>IF(ISBLANK('Original data'!AA66),"",'Original data'!AA66/C$3)</f>
        <v/>
      </c>
      <c r="D66" t="str">
        <f>IF(ISBLANK('Original data'!AB66),"",'Original data'!AB66/D$3)</f>
        <v/>
      </c>
      <c r="E66" t="str">
        <f>IF(ISBLANK('Original data'!AC66),"",'Original data'!AC66/E$3)</f>
        <v/>
      </c>
      <c r="F66" t="str">
        <f>IF(ISBLANK('Original data'!AD66),"",'Original data'!AD66/F$3)</f>
        <v/>
      </c>
      <c r="G66" t="str">
        <f>IF(ISBLANK('Original data'!AE66),"",'Original data'!AE66/G$3)</f>
        <v/>
      </c>
      <c r="H66" t="str">
        <f>IF(ISBLANK('Original data'!AF66),"",'Original data'!AF66/H$3)</f>
        <v/>
      </c>
      <c r="I66" t="str">
        <f>IF(ISBLANK('Original data'!AG66),"",'Original data'!AG66/I$3)</f>
        <v/>
      </c>
      <c r="J66" t="str">
        <f>IF(ISBLANK('Original data'!AH66),"",'Original data'!AH66/J$3)</f>
        <v/>
      </c>
      <c r="K66" t="str">
        <f>IF(ISBLANK('Original data'!AI66),"",'Original data'!AI66/K$3)</f>
        <v/>
      </c>
      <c r="L66" t="str">
        <f>IF(ISBLANK('Original data'!AJ66),"",'Original data'!AJ66/L$3)</f>
        <v/>
      </c>
      <c r="M66" t="str">
        <f>IF(ISBLANK('Original data'!AK66),"",'Original data'!AK66/M$3)</f>
        <v/>
      </c>
      <c r="N66" t="str">
        <f>IF(ISBLANK('Original data'!AL66),"",'Original data'!AL66/N$3)</f>
        <v/>
      </c>
      <c r="O66" t="str">
        <f>IF(ISBLANK('Original data'!AM66),"",'Original data'!AM66/O$3)</f>
        <v/>
      </c>
      <c r="P66" t="str">
        <f>IF(ISBLANK('Original data'!AN66),"",'Original data'!AN66/P$3)</f>
        <v/>
      </c>
      <c r="Q66" t="str">
        <f>IF(ISBLANK('Original data'!AO66),"",'Original data'!AO66/Q$3)</f>
        <v/>
      </c>
      <c r="S66" s="3">
        <f t="shared" si="0"/>
        <v>0</v>
      </c>
    </row>
    <row r="67" spans="1:19" x14ac:dyDescent="0.2">
      <c r="A67">
        <f>'Original data'!A67</f>
        <v>0</v>
      </c>
      <c r="B67">
        <f>'Original data'!B67</f>
        <v>0</v>
      </c>
      <c r="C67" t="str">
        <f>IF(ISBLANK('Original data'!AA67),"",'Original data'!AA67/C$3)</f>
        <v/>
      </c>
      <c r="D67" t="str">
        <f>IF(ISBLANK('Original data'!AB67),"",'Original data'!AB67/D$3)</f>
        <v/>
      </c>
      <c r="E67" t="str">
        <f>IF(ISBLANK('Original data'!AC67),"",'Original data'!AC67/E$3)</f>
        <v/>
      </c>
      <c r="F67" t="str">
        <f>IF(ISBLANK('Original data'!AD67),"",'Original data'!AD67/F$3)</f>
        <v/>
      </c>
      <c r="G67" t="str">
        <f>IF(ISBLANK('Original data'!AE67),"",'Original data'!AE67/G$3)</f>
        <v/>
      </c>
      <c r="H67" t="str">
        <f>IF(ISBLANK('Original data'!AF67),"",'Original data'!AF67/H$3)</f>
        <v/>
      </c>
      <c r="I67" t="str">
        <f>IF(ISBLANK('Original data'!AG67),"",'Original data'!AG67/I$3)</f>
        <v/>
      </c>
      <c r="J67" t="str">
        <f>IF(ISBLANK('Original data'!AH67),"",'Original data'!AH67/J$3)</f>
        <v/>
      </c>
      <c r="K67" t="str">
        <f>IF(ISBLANK('Original data'!AI67),"",'Original data'!AI67/K$3)</f>
        <v/>
      </c>
      <c r="L67" t="str">
        <f>IF(ISBLANK('Original data'!AJ67),"",'Original data'!AJ67/L$3)</f>
        <v/>
      </c>
      <c r="M67" t="str">
        <f>IF(ISBLANK('Original data'!AK67),"",'Original data'!AK67/M$3)</f>
        <v/>
      </c>
      <c r="N67" t="str">
        <f>IF(ISBLANK('Original data'!AL67),"",'Original data'!AL67/N$3)</f>
        <v/>
      </c>
      <c r="O67" t="str">
        <f>IF(ISBLANK('Original data'!AM67),"",'Original data'!AM67/O$3)</f>
        <v/>
      </c>
      <c r="P67" t="str">
        <f>IF(ISBLANK('Original data'!AN67),"",'Original data'!AN67/P$3)</f>
        <v/>
      </c>
      <c r="Q67" t="str">
        <f>IF(ISBLANK('Original data'!AO67),"",'Original data'!AO67/Q$3)</f>
        <v/>
      </c>
      <c r="S67" s="3">
        <f t="shared" si="0"/>
        <v>0</v>
      </c>
    </row>
    <row r="68" spans="1:19" x14ac:dyDescent="0.2">
      <c r="A68">
        <f>'Original data'!A68</f>
        <v>0</v>
      </c>
      <c r="B68">
        <f>'Original data'!B68</f>
        <v>0</v>
      </c>
      <c r="C68" t="str">
        <f>IF(ISBLANK('Original data'!AA68),"",'Original data'!AA68/C$3)</f>
        <v/>
      </c>
      <c r="D68" t="str">
        <f>IF(ISBLANK('Original data'!AB68),"",'Original data'!AB68/D$3)</f>
        <v/>
      </c>
      <c r="E68" t="str">
        <f>IF(ISBLANK('Original data'!AC68),"",'Original data'!AC68/E$3)</f>
        <v/>
      </c>
      <c r="F68" t="str">
        <f>IF(ISBLANK('Original data'!AD68),"",'Original data'!AD68/F$3)</f>
        <v/>
      </c>
      <c r="G68" t="str">
        <f>IF(ISBLANK('Original data'!AE68),"",'Original data'!AE68/G$3)</f>
        <v/>
      </c>
      <c r="H68" t="str">
        <f>IF(ISBLANK('Original data'!AF68),"",'Original data'!AF68/H$3)</f>
        <v/>
      </c>
      <c r="I68" t="str">
        <f>IF(ISBLANK('Original data'!AG68),"",'Original data'!AG68/I$3)</f>
        <v/>
      </c>
      <c r="J68" t="str">
        <f>IF(ISBLANK('Original data'!AH68),"",'Original data'!AH68/J$3)</f>
        <v/>
      </c>
      <c r="K68" t="str">
        <f>IF(ISBLANK('Original data'!AI68),"",'Original data'!AI68/K$3)</f>
        <v/>
      </c>
      <c r="L68" t="str">
        <f>IF(ISBLANK('Original data'!AJ68),"",'Original data'!AJ68/L$3)</f>
        <v/>
      </c>
      <c r="M68" t="str">
        <f>IF(ISBLANK('Original data'!AK68),"",'Original data'!AK68/M$3)</f>
        <v/>
      </c>
      <c r="N68" t="str">
        <f>IF(ISBLANK('Original data'!AL68),"",'Original data'!AL68/N$3)</f>
        <v/>
      </c>
      <c r="O68" t="str">
        <f>IF(ISBLANK('Original data'!AM68),"",'Original data'!AM68/O$3)</f>
        <v/>
      </c>
      <c r="P68" t="str">
        <f>IF(ISBLANK('Original data'!AN68),"",'Original data'!AN68/P$3)</f>
        <v/>
      </c>
      <c r="Q68" t="str">
        <f>IF(ISBLANK('Original data'!AO68),"",'Original data'!AO68/Q$3)</f>
        <v/>
      </c>
      <c r="S68" s="3">
        <f t="shared" si="0"/>
        <v>0</v>
      </c>
    </row>
    <row r="69" spans="1:19" x14ac:dyDescent="0.2">
      <c r="A69">
        <f>'Original data'!A69</f>
        <v>0</v>
      </c>
      <c r="B69">
        <f>'Original data'!B69</f>
        <v>0</v>
      </c>
      <c r="C69" t="str">
        <f>IF(ISBLANK('Original data'!AA69),"",'Original data'!AA69/C$3)</f>
        <v/>
      </c>
      <c r="D69" t="str">
        <f>IF(ISBLANK('Original data'!AB69),"",'Original data'!AB69/D$3)</f>
        <v/>
      </c>
      <c r="E69" t="str">
        <f>IF(ISBLANK('Original data'!AC69),"",'Original data'!AC69/E$3)</f>
        <v/>
      </c>
      <c r="F69" t="str">
        <f>IF(ISBLANK('Original data'!AD69),"",'Original data'!AD69/F$3)</f>
        <v/>
      </c>
      <c r="G69" t="str">
        <f>IF(ISBLANK('Original data'!AE69),"",'Original data'!AE69/G$3)</f>
        <v/>
      </c>
      <c r="H69" t="str">
        <f>IF(ISBLANK('Original data'!AF69),"",'Original data'!AF69/H$3)</f>
        <v/>
      </c>
      <c r="I69" t="str">
        <f>IF(ISBLANK('Original data'!AG69),"",'Original data'!AG69/I$3)</f>
        <v/>
      </c>
      <c r="J69" t="str">
        <f>IF(ISBLANK('Original data'!AH69),"",'Original data'!AH69/J$3)</f>
        <v/>
      </c>
      <c r="K69" t="str">
        <f>IF(ISBLANK('Original data'!AI69),"",'Original data'!AI69/K$3)</f>
        <v/>
      </c>
      <c r="L69" t="str">
        <f>IF(ISBLANK('Original data'!AJ69),"",'Original data'!AJ69/L$3)</f>
        <v/>
      </c>
      <c r="M69" t="str">
        <f>IF(ISBLANK('Original data'!AK69),"",'Original data'!AK69/M$3)</f>
        <v/>
      </c>
      <c r="N69" t="str">
        <f>IF(ISBLANK('Original data'!AL69),"",'Original data'!AL69/N$3)</f>
        <v/>
      </c>
      <c r="O69" t="str">
        <f>IF(ISBLANK('Original data'!AM69),"",'Original data'!AM69/O$3)</f>
        <v/>
      </c>
      <c r="P69" t="str">
        <f>IF(ISBLANK('Original data'!AN69),"",'Original data'!AN69/P$3)</f>
        <v/>
      </c>
      <c r="Q69" t="str">
        <f>IF(ISBLANK('Original data'!AO69),"",'Original data'!AO69/Q$3)</f>
        <v/>
      </c>
      <c r="S69" s="3">
        <f t="shared" ref="S69:S132" si="1">SUM(C69:Q69)</f>
        <v>0</v>
      </c>
    </row>
    <row r="70" spans="1:19" x14ac:dyDescent="0.2">
      <c r="A70">
        <f>'Original data'!A70</f>
        <v>0</v>
      </c>
      <c r="B70">
        <f>'Original data'!B70</f>
        <v>0</v>
      </c>
      <c r="C70" t="str">
        <f>IF(ISBLANK('Original data'!AA70),"",'Original data'!AA70/C$3)</f>
        <v/>
      </c>
      <c r="D70" t="str">
        <f>IF(ISBLANK('Original data'!AB70),"",'Original data'!AB70/D$3)</f>
        <v/>
      </c>
      <c r="E70" t="str">
        <f>IF(ISBLANK('Original data'!AC70),"",'Original data'!AC70/E$3)</f>
        <v/>
      </c>
      <c r="F70" t="str">
        <f>IF(ISBLANK('Original data'!AD70),"",'Original data'!AD70/F$3)</f>
        <v/>
      </c>
      <c r="G70" t="str">
        <f>IF(ISBLANK('Original data'!AE70),"",'Original data'!AE70/G$3)</f>
        <v/>
      </c>
      <c r="H70" t="str">
        <f>IF(ISBLANK('Original data'!AF70),"",'Original data'!AF70/H$3)</f>
        <v/>
      </c>
      <c r="I70" t="str">
        <f>IF(ISBLANK('Original data'!AG70),"",'Original data'!AG70/I$3)</f>
        <v/>
      </c>
      <c r="J70" t="str">
        <f>IF(ISBLANK('Original data'!AH70),"",'Original data'!AH70/J$3)</f>
        <v/>
      </c>
      <c r="K70" t="str">
        <f>IF(ISBLANK('Original data'!AI70),"",'Original data'!AI70/K$3)</f>
        <v/>
      </c>
      <c r="L70" t="str">
        <f>IF(ISBLANK('Original data'!AJ70),"",'Original data'!AJ70/L$3)</f>
        <v/>
      </c>
      <c r="M70" t="str">
        <f>IF(ISBLANK('Original data'!AK70),"",'Original data'!AK70/M$3)</f>
        <v/>
      </c>
      <c r="N70" t="str">
        <f>IF(ISBLANK('Original data'!AL70),"",'Original data'!AL70/N$3)</f>
        <v/>
      </c>
      <c r="O70" t="str">
        <f>IF(ISBLANK('Original data'!AM70),"",'Original data'!AM70/O$3)</f>
        <v/>
      </c>
      <c r="P70" t="str">
        <f>IF(ISBLANK('Original data'!AN70),"",'Original data'!AN70/P$3)</f>
        <v/>
      </c>
      <c r="Q70" t="str">
        <f>IF(ISBLANK('Original data'!AO70),"",'Original data'!AO70/Q$3)</f>
        <v/>
      </c>
      <c r="S70" s="3">
        <f t="shared" si="1"/>
        <v>0</v>
      </c>
    </row>
    <row r="71" spans="1:19" x14ac:dyDescent="0.2">
      <c r="A71">
        <f>'Original data'!A71</f>
        <v>0</v>
      </c>
      <c r="B71">
        <f>'Original data'!B71</f>
        <v>0</v>
      </c>
      <c r="C71" t="str">
        <f>IF(ISBLANK('Original data'!AA71),"",'Original data'!AA71/C$3)</f>
        <v/>
      </c>
      <c r="D71" t="str">
        <f>IF(ISBLANK('Original data'!AB71),"",'Original data'!AB71/D$3)</f>
        <v/>
      </c>
      <c r="E71" t="str">
        <f>IF(ISBLANK('Original data'!AC71),"",'Original data'!AC71/E$3)</f>
        <v/>
      </c>
      <c r="F71" t="str">
        <f>IF(ISBLANK('Original data'!AD71),"",'Original data'!AD71/F$3)</f>
        <v/>
      </c>
      <c r="G71" t="str">
        <f>IF(ISBLANK('Original data'!AE71),"",'Original data'!AE71/G$3)</f>
        <v/>
      </c>
      <c r="H71" t="str">
        <f>IF(ISBLANK('Original data'!AF71),"",'Original data'!AF71/H$3)</f>
        <v/>
      </c>
      <c r="I71" t="str">
        <f>IF(ISBLANK('Original data'!AG71),"",'Original data'!AG71/I$3)</f>
        <v/>
      </c>
      <c r="J71" t="str">
        <f>IF(ISBLANK('Original data'!AH71),"",'Original data'!AH71/J$3)</f>
        <v/>
      </c>
      <c r="K71" t="str">
        <f>IF(ISBLANK('Original data'!AI71),"",'Original data'!AI71/K$3)</f>
        <v/>
      </c>
      <c r="L71" t="str">
        <f>IF(ISBLANK('Original data'!AJ71),"",'Original data'!AJ71/L$3)</f>
        <v/>
      </c>
      <c r="M71" t="str">
        <f>IF(ISBLANK('Original data'!AK71),"",'Original data'!AK71/M$3)</f>
        <v/>
      </c>
      <c r="N71" t="str">
        <f>IF(ISBLANK('Original data'!AL71),"",'Original data'!AL71/N$3)</f>
        <v/>
      </c>
      <c r="O71" t="str">
        <f>IF(ISBLANK('Original data'!AM71),"",'Original data'!AM71/O$3)</f>
        <v/>
      </c>
      <c r="P71" t="str">
        <f>IF(ISBLANK('Original data'!AN71),"",'Original data'!AN71/P$3)</f>
        <v/>
      </c>
      <c r="Q71" t="str">
        <f>IF(ISBLANK('Original data'!AO71),"",'Original data'!AO71/Q$3)</f>
        <v/>
      </c>
      <c r="S71" s="3">
        <f t="shared" si="1"/>
        <v>0</v>
      </c>
    </row>
    <row r="72" spans="1:19" x14ac:dyDescent="0.2">
      <c r="A72">
        <f>'Original data'!A72</f>
        <v>0</v>
      </c>
      <c r="B72">
        <f>'Original data'!B72</f>
        <v>0</v>
      </c>
      <c r="C72" t="str">
        <f>IF(ISBLANK('Original data'!AA72),"",'Original data'!AA72/C$3)</f>
        <v/>
      </c>
      <c r="D72" t="str">
        <f>IF(ISBLANK('Original data'!AB72),"",'Original data'!AB72/D$3)</f>
        <v/>
      </c>
      <c r="E72" t="str">
        <f>IF(ISBLANK('Original data'!AC72),"",'Original data'!AC72/E$3)</f>
        <v/>
      </c>
      <c r="F72" t="str">
        <f>IF(ISBLANK('Original data'!AD72),"",'Original data'!AD72/F$3)</f>
        <v/>
      </c>
      <c r="G72" t="str">
        <f>IF(ISBLANK('Original data'!AE72),"",'Original data'!AE72/G$3)</f>
        <v/>
      </c>
      <c r="H72" t="str">
        <f>IF(ISBLANK('Original data'!AF72),"",'Original data'!AF72/H$3)</f>
        <v/>
      </c>
      <c r="I72" t="str">
        <f>IF(ISBLANK('Original data'!AG72),"",'Original data'!AG72/I$3)</f>
        <v/>
      </c>
      <c r="J72" t="str">
        <f>IF(ISBLANK('Original data'!AH72),"",'Original data'!AH72/J$3)</f>
        <v/>
      </c>
      <c r="K72" t="str">
        <f>IF(ISBLANK('Original data'!AI72),"",'Original data'!AI72/K$3)</f>
        <v/>
      </c>
      <c r="L72" t="str">
        <f>IF(ISBLANK('Original data'!AJ72),"",'Original data'!AJ72/L$3)</f>
        <v/>
      </c>
      <c r="M72" t="str">
        <f>IF(ISBLANK('Original data'!AK72),"",'Original data'!AK72/M$3)</f>
        <v/>
      </c>
      <c r="N72" t="str">
        <f>IF(ISBLANK('Original data'!AL72),"",'Original data'!AL72/N$3)</f>
        <v/>
      </c>
      <c r="O72" t="str">
        <f>IF(ISBLANK('Original data'!AM72),"",'Original data'!AM72/O$3)</f>
        <v/>
      </c>
      <c r="P72" t="str">
        <f>IF(ISBLANK('Original data'!AN72),"",'Original data'!AN72/P$3)</f>
        <v/>
      </c>
      <c r="Q72" t="str">
        <f>IF(ISBLANK('Original data'!AO72),"",'Original data'!AO72/Q$3)</f>
        <v/>
      </c>
      <c r="S72" s="3">
        <f t="shared" si="1"/>
        <v>0</v>
      </c>
    </row>
    <row r="73" spans="1:19" x14ac:dyDescent="0.2">
      <c r="A73">
        <f>'Original data'!A73</f>
        <v>0</v>
      </c>
      <c r="B73">
        <f>'Original data'!B73</f>
        <v>0</v>
      </c>
      <c r="C73" t="str">
        <f>IF(ISBLANK('Original data'!AA73),"",'Original data'!AA73/C$3)</f>
        <v/>
      </c>
      <c r="D73" t="str">
        <f>IF(ISBLANK('Original data'!AB73),"",'Original data'!AB73/D$3)</f>
        <v/>
      </c>
      <c r="E73" t="str">
        <f>IF(ISBLANK('Original data'!AC73),"",'Original data'!AC73/E$3)</f>
        <v/>
      </c>
      <c r="F73" t="str">
        <f>IF(ISBLANK('Original data'!AD73),"",'Original data'!AD73/F$3)</f>
        <v/>
      </c>
      <c r="G73" t="str">
        <f>IF(ISBLANK('Original data'!AE73),"",'Original data'!AE73/G$3)</f>
        <v/>
      </c>
      <c r="H73" t="str">
        <f>IF(ISBLANK('Original data'!AF73),"",'Original data'!AF73/H$3)</f>
        <v/>
      </c>
      <c r="I73" t="str">
        <f>IF(ISBLANK('Original data'!AG73),"",'Original data'!AG73/I$3)</f>
        <v/>
      </c>
      <c r="J73" t="str">
        <f>IF(ISBLANK('Original data'!AH73),"",'Original data'!AH73/J$3)</f>
        <v/>
      </c>
      <c r="K73" t="str">
        <f>IF(ISBLANK('Original data'!AI73),"",'Original data'!AI73/K$3)</f>
        <v/>
      </c>
      <c r="L73" t="str">
        <f>IF(ISBLANK('Original data'!AJ73),"",'Original data'!AJ73/L$3)</f>
        <v/>
      </c>
      <c r="M73" t="str">
        <f>IF(ISBLANK('Original data'!AK73),"",'Original data'!AK73/M$3)</f>
        <v/>
      </c>
      <c r="N73" t="str">
        <f>IF(ISBLANK('Original data'!AL73),"",'Original data'!AL73/N$3)</f>
        <v/>
      </c>
      <c r="O73" t="str">
        <f>IF(ISBLANK('Original data'!AM73),"",'Original data'!AM73/O$3)</f>
        <v/>
      </c>
      <c r="P73" t="str">
        <f>IF(ISBLANK('Original data'!AN73),"",'Original data'!AN73/P$3)</f>
        <v/>
      </c>
      <c r="Q73" t="str">
        <f>IF(ISBLANK('Original data'!AO73),"",'Original data'!AO73/Q$3)</f>
        <v/>
      </c>
      <c r="S73" s="3">
        <f t="shared" si="1"/>
        <v>0</v>
      </c>
    </row>
    <row r="74" spans="1:19" x14ac:dyDescent="0.2">
      <c r="A74">
        <f>'Original data'!A74</f>
        <v>0</v>
      </c>
      <c r="B74">
        <f>'Original data'!B74</f>
        <v>0</v>
      </c>
      <c r="C74" t="str">
        <f>IF(ISBLANK('Original data'!AA74),"",'Original data'!AA74/C$3)</f>
        <v/>
      </c>
      <c r="D74" t="str">
        <f>IF(ISBLANK('Original data'!AB74),"",'Original data'!AB74/D$3)</f>
        <v/>
      </c>
      <c r="E74" t="str">
        <f>IF(ISBLANK('Original data'!AC74),"",'Original data'!AC74/E$3)</f>
        <v/>
      </c>
      <c r="F74" t="str">
        <f>IF(ISBLANK('Original data'!AD74),"",'Original data'!AD74/F$3)</f>
        <v/>
      </c>
      <c r="G74" t="str">
        <f>IF(ISBLANK('Original data'!AE74),"",'Original data'!AE74/G$3)</f>
        <v/>
      </c>
      <c r="H74" t="str">
        <f>IF(ISBLANK('Original data'!AF74),"",'Original data'!AF74/H$3)</f>
        <v/>
      </c>
      <c r="I74" t="str">
        <f>IF(ISBLANK('Original data'!AG74),"",'Original data'!AG74/I$3)</f>
        <v/>
      </c>
      <c r="J74" t="str">
        <f>IF(ISBLANK('Original data'!AH74),"",'Original data'!AH74/J$3)</f>
        <v/>
      </c>
      <c r="K74" t="str">
        <f>IF(ISBLANK('Original data'!AI74),"",'Original data'!AI74/K$3)</f>
        <v/>
      </c>
      <c r="L74" t="str">
        <f>IF(ISBLANK('Original data'!AJ74),"",'Original data'!AJ74/L$3)</f>
        <v/>
      </c>
      <c r="M74" t="str">
        <f>IF(ISBLANK('Original data'!AK74),"",'Original data'!AK74/M$3)</f>
        <v/>
      </c>
      <c r="N74" t="str">
        <f>IF(ISBLANK('Original data'!AL74),"",'Original data'!AL74/N$3)</f>
        <v/>
      </c>
      <c r="O74" t="str">
        <f>IF(ISBLANK('Original data'!AM74),"",'Original data'!AM74/O$3)</f>
        <v/>
      </c>
      <c r="P74" t="str">
        <f>IF(ISBLANK('Original data'!AN74),"",'Original data'!AN74/P$3)</f>
        <v/>
      </c>
      <c r="Q74" t="str">
        <f>IF(ISBLANK('Original data'!AO74),"",'Original data'!AO74/Q$3)</f>
        <v/>
      </c>
      <c r="S74" s="3">
        <f t="shared" si="1"/>
        <v>0</v>
      </c>
    </row>
    <row r="75" spans="1:19" x14ac:dyDescent="0.2">
      <c r="A75">
        <f>'Original data'!A75</f>
        <v>0</v>
      </c>
      <c r="B75">
        <f>'Original data'!B75</f>
        <v>0</v>
      </c>
      <c r="C75" t="str">
        <f>IF(ISBLANK('Original data'!AA75),"",'Original data'!AA75/C$3)</f>
        <v/>
      </c>
      <c r="D75" t="str">
        <f>IF(ISBLANK('Original data'!AB75),"",'Original data'!AB75/D$3)</f>
        <v/>
      </c>
      <c r="E75" t="str">
        <f>IF(ISBLANK('Original data'!AC75),"",'Original data'!AC75/E$3)</f>
        <v/>
      </c>
      <c r="F75" t="str">
        <f>IF(ISBLANK('Original data'!AD75),"",'Original data'!AD75/F$3)</f>
        <v/>
      </c>
      <c r="G75" t="str">
        <f>IF(ISBLANK('Original data'!AE75),"",'Original data'!AE75/G$3)</f>
        <v/>
      </c>
      <c r="H75" t="str">
        <f>IF(ISBLANK('Original data'!AF75),"",'Original data'!AF75/H$3)</f>
        <v/>
      </c>
      <c r="I75" t="str">
        <f>IF(ISBLANK('Original data'!AG75),"",'Original data'!AG75/I$3)</f>
        <v/>
      </c>
      <c r="J75" t="str">
        <f>IF(ISBLANK('Original data'!AH75),"",'Original data'!AH75/J$3)</f>
        <v/>
      </c>
      <c r="K75" t="str">
        <f>IF(ISBLANK('Original data'!AI75),"",'Original data'!AI75/K$3)</f>
        <v/>
      </c>
      <c r="L75" t="str">
        <f>IF(ISBLANK('Original data'!AJ75),"",'Original data'!AJ75/L$3)</f>
        <v/>
      </c>
      <c r="M75" t="str">
        <f>IF(ISBLANK('Original data'!AK75),"",'Original data'!AK75/M$3)</f>
        <v/>
      </c>
      <c r="N75" t="str">
        <f>IF(ISBLANK('Original data'!AL75),"",'Original data'!AL75/N$3)</f>
        <v/>
      </c>
      <c r="O75" t="str">
        <f>IF(ISBLANK('Original data'!AM75),"",'Original data'!AM75/O$3)</f>
        <v/>
      </c>
      <c r="P75" t="str">
        <f>IF(ISBLANK('Original data'!AN75),"",'Original data'!AN75/P$3)</f>
        <v/>
      </c>
      <c r="Q75" t="str">
        <f>IF(ISBLANK('Original data'!AO75),"",'Original data'!AO75/Q$3)</f>
        <v/>
      </c>
      <c r="S75" s="3">
        <f t="shared" si="1"/>
        <v>0</v>
      </c>
    </row>
    <row r="76" spans="1:19" x14ac:dyDescent="0.2">
      <c r="A76">
        <f>'Original data'!A76</f>
        <v>0</v>
      </c>
      <c r="B76">
        <f>'Original data'!B76</f>
        <v>0</v>
      </c>
      <c r="C76" t="str">
        <f>IF(ISBLANK('Original data'!AA76),"",'Original data'!AA76/C$3)</f>
        <v/>
      </c>
      <c r="D76" t="str">
        <f>IF(ISBLANK('Original data'!AB76),"",'Original data'!AB76/D$3)</f>
        <v/>
      </c>
      <c r="E76" t="str">
        <f>IF(ISBLANK('Original data'!AC76),"",'Original data'!AC76/E$3)</f>
        <v/>
      </c>
      <c r="F76" t="str">
        <f>IF(ISBLANK('Original data'!AD76),"",'Original data'!AD76/F$3)</f>
        <v/>
      </c>
      <c r="G76" t="str">
        <f>IF(ISBLANK('Original data'!AE76),"",'Original data'!AE76/G$3)</f>
        <v/>
      </c>
      <c r="H76" t="str">
        <f>IF(ISBLANK('Original data'!AF76),"",'Original data'!AF76/H$3)</f>
        <v/>
      </c>
      <c r="I76" t="str">
        <f>IF(ISBLANK('Original data'!AG76),"",'Original data'!AG76/I$3)</f>
        <v/>
      </c>
      <c r="J76" t="str">
        <f>IF(ISBLANK('Original data'!AH76),"",'Original data'!AH76/J$3)</f>
        <v/>
      </c>
      <c r="K76" t="str">
        <f>IF(ISBLANK('Original data'!AI76),"",'Original data'!AI76/K$3)</f>
        <v/>
      </c>
      <c r="L76" t="str">
        <f>IF(ISBLANK('Original data'!AJ76),"",'Original data'!AJ76/L$3)</f>
        <v/>
      </c>
      <c r="M76" t="str">
        <f>IF(ISBLANK('Original data'!AK76),"",'Original data'!AK76/M$3)</f>
        <v/>
      </c>
      <c r="N76" t="str">
        <f>IF(ISBLANK('Original data'!AL76),"",'Original data'!AL76/N$3)</f>
        <v/>
      </c>
      <c r="O76" t="str">
        <f>IF(ISBLANK('Original data'!AM76),"",'Original data'!AM76/O$3)</f>
        <v/>
      </c>
      <c r="P76" t="str">
        <f>IF(ISBLANK('Original data'!AN76),"",'Original data'!AN76/P$3)</f>
        <v/>
      </c>
      <c r="Q76" t="str">
        <f>IF(ISBLANK('Original data'!AO76),"",'Original data'!AO76/Q$3)</f>
        <v/>
      </c>
      <c r="S76" s="3">
        <f t="shared" si="1"/>
        <v>0</v>
      </c>
    </row>
    <row r="77" spans="1:19" x14ac:dyDescent="0.2">
      <c r="A77">
        <f>'Original data'!A77</f>
        <v>0</v>
      </c>
      <c r="B77">
        <f>'Original data'!B77</f>
        <v>0</v>
      </c>
      <c r="C77" t="str">
        <f>IF(ISBLANK('Original data'!AA77),"",'Original data'!AA77/C$3)</f>
        <v/>
      </c>
      <c r="D77" t="str">
        <f>IF(ISBLANK('Original data'!AB77),"",'Original data'!AB77/D$3)</f>
        <v/>
      </c>
      <c r="E77" t="str">
        <f>IF(ISBLANK('Original data'!AC77),"",'Original data'!AC77/E$3)</f>
        <v/>
      </c>
      <c r="F77" t="str">
        <f>IF(ISBLANK('Original data'!AD77),"",'Original data'!AD77/F$3)</f>
        <v/>
      </c>
      <c r="G77" t="str">
        <f>IF(ISBLANK('Original data'!AE77),"",'Original data'!AE77/G$3)</f>
        <v/>
      </c>
      <c r="H77" t="str">
        <f>IF(ISBLANK('Original data'!AF77),"",'Original data'!AF77/H$3)</f>
        <v/>
      </c>
      <c r="I77" t="str">
        <f>IF(ISBLANK('Original data'!AG77),"",'Original data'!AG77/I$3)</f>
        <v/>
      </c>
      <c r="J77" t="str">
        <f>IF(ISBLANK('Original data'!AH77),"",'Original data'!AH77/J$3)</f>
        <v/>
      </c>
      <c r="K77" t="str">
        <f>IF(ISBLANK('Original data'!AI77),"",'Original data'!AI77/K$3)</f>
        <v/>
      </c>
      <c r="L77" t="str">
        <f>IF(ISBLANK('Original data'!AJ77),"",'Original data'!AJ77/L$3)</f>
        <v/>
      </c>
      <c r="M77" t="str">
        <f>IF(ISBLANK('Original data'!AK77),"",'Original data'!AK77/M$3)</f>
        <v/>
      </c>
      <c r="N77" t="str">
        <f>IF(ISBLANK('Original data'!AL77),"",'Original data'!AL77/N$3)</f>
        <v/>
      </c>
      <c r="O77" t="str">
        <f>IF(ISBLANK('Original data'!AM77),"",'Original data'!AM77/O$3)</f>
        <v/>
      </c>
      <c r="P77" t="str">
        <f>IF(ISBLANK('Original data'!AN77),"",'Original data'!AN77/P$3)</f>
        <v/>
      </c>
      <c r="Q77" t="str">
        <f>IF(ISBLANK('Original data'!AO77),"",'Original data'!AO77/Q$3)</f>
        <v/>
      </c>
      <c r="S77" s="3">
        <f t="shared" si="1"/>
        <v>0</v>
      </c>
    </row>
    <row r="78" spans="1:19" x14ac:dyDescent="0.2">
      <c r="A78">
        <f>'Original data'!A78</f>
        <v>0</v>
      </c>
      <c r="B78">
        <f>'Original data'!B78</f>
        <v>0</v>
      </c>
      <c r="C78" t="str">
        <f>IF(ISBLANK('Original data'!AA78),"",'Original data'!AA78/C$3)</f>
        <v/>
      </c>
      <c r="D78" t="str">
        <f>IF(ISBLANK('Original data'!AB78),"",'Original data'!AB78/D$3)</f>
        <v/>
      </c>
      <c r="E78" t="str">
        <f>IF(ISBLANK('Original data'!AC78),"",'Original data'!AC78/E$3)</f>
        <v/>
      </c>
      <c r="F78" t="str">
        <f>IF(ISBLANK('Original data'!AD78),"",'Original data'!AD78/F$3)</f>
        <v/>
      </c>
      <c r="G78" t="str">
        <f>IF(ISBLANK('Original data'!AE78),"",'Original data'!AE78/G$3)</f>
        <v/>
      </c>
      <c r="H78" t="str">
        <f>IF(ISBLANK('Original data'!AF78),"",'Original data'!AF78/H$3)</f>
        <v/>
      </c>
      <c r="I78" t="str">
        <f>IF(ISBLANK('Original data'!AG78),"",'Original data'!AG78/I$3)</f>
        <v/>
      </c>
      <c r="J78" t="str">
        <f>IF(ISBLANK('Original data'!AH78),"",'Original data'!AH78/J$3)</f>
        <v/>
      </c>
      <c r="K78" t="str">
        <f>IF(ISBLANK('Original data'!AI78),"",'Original data'!AI78/K$3)</f>
        <v/>
      </c>
      <c r="L78" t="str">
        <f>IF(ISBLANK('Original data'!AJ78),"",'Original data'!AJ78/L$3)</f>
        <v/>
      </c>
      <c r="M78" t="str">
        <f>IF(ISBLANK('Original data'!AK78),"",'Original data'!AK78/M$3)</f>
        <v/>
      </c>
      <c r="N78" t="str">
        <f>IF(ISBLANK('Original data'!AL78),"",'Original data'!AL78/N$3)</f>
        <v/>
      </c>
      <c r="O78" t="str">
        <f>IF(ISBLANK('Original data'!AM78),"",'Original data'!AM78/O$3)</f>
        <v/>
      </c>
      <c r="P78" t="str">
        <f>IF(ISBLANK('Original data'!AN78),"",'Original data'!AN78/P$3)</f>
        <v/>
      </c>
      <c r="Q78" t="str">
        <f>IF(ISBLANK('Original data'!AO78),"",'Original data'!AO78/Q$3)</f>
        <v/>
      </c>
      <c r="S78" s="3">
        <f t="shared" si="1"/>
        <v>0</v>
      </c>
    </row>
    <row r="79" spans="1:19" x14ac:dyDescent="0.2">
      <c r="A79">
        <f>'Original data'!A79</f>
        <v>0</v>
      </c>
      <c r="B79">
        <f>'Original data'!B79</f>
        <v>0</v>
      </c>
      <c r="C79" t="str">
        <f>IF(ISBLANK('Original data'!AA79),"",'Original data'!AA79/C$3)</f>
        <v/>
      </c>
      <c r="D79" t="str">
        <f>IF(ISBLANK('Original data'!AB79),"",'Original data'!AB79/D$3)</f>
        <v/>
      </c>
      <c r="E79" t="str">
        <f>IF(ISBLANK('Original data'!AC79),"",'Original data'!AC79/E$3)</f>
        <v/>
      </c>
      <c r="F79" t="str">
        <f>IF(ISBLANK('Original data'!AD79),"",'Original data'!AD79/F$3)</f>
        <v/>
      </c>
      <c r="G79" t="str">
        <f>IF(ISBLANK('Original data'!AE79),"",'Original data'!AE79/G$3)</f>
        <v/>
      </c>
      <c r="H79" t="str">
        <f>IF(ISBLANK('Original data'!AF79),"",'Original data'!AF79/H$3)</f>
        <v/>
      </c>
      <c r="I79" t="str">
        <f>IF(ISBLANK('Original data'!AG79),"",'Original data'!AG79/I$3)</f>
        <v/>
      </c>
      <c r="J79" t="str">
        <f>IF(ISBLANK('Original data'!AH79),"",'Original data'!AH79/J$3)</f>
        <v/>
      </c>
      <c r="K79" t="str">
        <f>IF(ISBLANK('Original data'!AI79),"",'Original data'!AI79/K$3)</f>
        <v/>
      </c>
      <c r="L79" t="str">
        <f>IF(ISBLANK('Original data'!AJ79),"",'Original data'!AJ79/L$3)</f>
        <v/>
      </c>
      <c r="M79" t="str">
        <f>IF(ISBLANK('Original data'!AK79),"",'Original data'!AK79/M$3)</f>
        <v/>
      </c>
      <c r="N79" t="str">
        <f>IF(ISBLANK('Original data'!AL79),"",'Original data'!AL79/N$3)</f>
        <v/>
      </c>
      <c r="O79" t="str">
        <f>IF(ISBLANK('Original data'!AM79),"",'Original data'!AM79/O$3)</f>
        <v/>
      </c>
      <c r="P79" t="str">
        <f>IF(ISBLANK('Original data'!AN79),"",'Original data'!AN79/P$3)</f>
        <v/>
      </c>
      <c r="Q79" t="str">
        <f>IF(ISBLANK('Original data'!AO79),"",'Original data'!AO79/Q$3)</f>
        <v/>
      </c>
      <c r="S79" s="3">
        <f t="shared" si="1"/>
        <v>0</v>
      </c>
    </row>
    <row r="80" spans="1:19" x14ac:dyDescent="0.2">
      <c r="A80">
        <f>'Original data'!A80</f>
        <v>0</v>
      </c>
      <c r="B80">
        <f>'Original data'!B80</f>
        <v>0</v>
      </c>
      <c r="C80" t="str">
        <f>IF(ISBLANK('Original data'!AA80),"",'Original data'!AA80/C$3)</f>
        <v/>
      </c>
      <c r="D80" t="str">
        <f>IF(ISBLANK('Original data'!AB80),"",'Original data'!AB80/D$3)</f>
        <v/>
      </c>
      <c r="E80" t="str">
        <f>IF(ISBLANK('Original data'!AC80),"",'Original data'!AC80/E$3)</f>
        <v/>
      </c>
      <c r="F80" t="str">
        <f>IF(ISBLANK('Original data'!AD80),"",'Original data'!AD80/F$3)</f>
        <v/>
      </c>
      <c r="G80" t="str">
        <f>IF(ISBLANK('Original data'!AE80),"",'Original data'!AE80/G$3)</f>
        <v/>
      </c>
      <c r="H80" t="str">
        <f>IF(ISBLANK('Original data'!AF80),"",'Original data'!AF80/H$3)</f>
        <v/>
      </c>
      <c r="I80" t="str">
        <f>IF(ISBLANK('Original data'!AG80),"",'Original data'!AG80/I$3)</f>
        <v/>
      </c>
      <c r="J80" t="str">
        <f>IF(ISBLANK('Original data'!AH80),"",'Original data'!AH80/J$3)</f>
        <v/>
      </c>
      <c r="K80" t="str">
        <f>IF(ISBLANK('Original data'!AI80),"",'Original data'!AI80/K$3)</f>
        <v/>
      </c>
      <c r="L80" t="str">
        <f>IF(ISBLANK('Original data'!AJ80),"",'Original data'!AJ80/L$3)</f>
        <v/>
      </c>
      <c r="M80" t="str">
        <f>IF(ISBLANK('Original data'!AK80),"",'Original data'!AK80/M$3)</f>
        <v/>
      </c>
      <c r="N80" t="str">
        <f>IF(ISBLANK('Original data'!AL80),"",'Original data'!AL80/N$3)</f>
        <v/>
      </c>
      <c r="O80" t="str">
        <f>IF(ISBLANK('Original data'!AM80),"",'Original data'!AM80/O$3)</f>
        <v/>
      </c>
      <c r="P80" t="str">
        <f>IF(ISBLANK('Original data'!AN80),"",'Original data'!AN80/P$3)</f>
        <v/>
      </c>
      <c r="Q80" t="str">
        <f>IF(ISBLANK('Original data'!AO80),"",'Original data'!AO80/Q$3)</f>
        <v/>
      </c>
      <c r="S80" s="3">
        <f t="shared" si="1"/>
        <v>0</v>
      </c>
    </row>
    <row r="81" spans="1:19" x14ac:dyDescent="0.2">
      <c r="A81">
        <f>'Original data'!A81</f>
        <v>0</v>
      </c>
      <c r="B81">
        <f>'Original data'!B81</f>
        <v>0</v>
      </c>
      <c r="C81" t="str">
        <f>IF(ISBLANK('Original data'!AA81),"",'Original data'!AA81/C$3)</f>
        <v/>
      </c>
      <c r="D81" t="str">
        <f>IF(ISBLANK('Original data'!AB81),"",'Original data'!AB81/D$3)</f>
        <v/>
      </c>
      <c r="E81" t="str">
        <f>IF(ISBLANK('Original data'!AC81),"",'Original data'!AC81/E$3)</f>
        <v/>
      </c>
      <c r="F81" t="str">
        <f>IF(ISBLANK('Original data'!AD81),"",'Original data'!AD81/F$3)</f>
        <v/>
      </c>
      <c r="G81" t="str">
        <f>IF(ISBLANK('Original data'!AE81),"",'Original data'!AE81/G$3)</f>
        <v/>
      </c>
      <c r="H81" t="str">
        <f>IF(ISBLANK('Original data'!AF81),"",'Original data'!AF81/H$3)</f>
        <v/>
      </c>
      <c r="I81" t="str">
        <f>IF(ISBLANK('Original data'!AG81),"",'Original data'!AG81/I$3)</f>
        <v/>
      </c>
      <c r="J81" t="str">
        <f>IF(ISBLANK('Original data'!AH81),"",'Original data'!AH81/J$3)</f>
        <v/>
      </c>
      <c r="K81" t="str">
        <f>IF(ISBLANK('Original data'!AI81),"",'Original data'!AI81/K$3)</f>
        <v/>
      </c>
      <c r="L81" t="str">
        <f>IF(ISBLANK('Original data'!AJ81),"",'Original data'!AJ81/L$3)</f>
        <v/>
      </c>
      <c r="M81" t="str">
        <f>IF(ISBLANK('Original data'!AK81),"",'Original data'!AK81/M$3)</f>
        <v/>
      </c>
      <c r="N81" t="str">
        <f>IF(ISBLANK('Original data'!AL81),"",'Original data'!AL81/N$3)</f>
        <v/>
      </c>
      <c r="O81" t="str">
        <f>IF(ISBLANK('Original data'!AM81),"",'Original data'!AM81/O$3)</f>
        <v/>
      </c>
      <c r="P81" t="str">
        <f>IF(ISBLANK('Original data'!AN81),"",'Original data'!AN81/P$3)</f>
        <v/>
      </c>
      <c r="Q81" t="str">
        <f>IF(ISBLANK('Original data'!AO81),"",'Original data'!AO81/Q$3)</f>
        <v/>
      </c>
      <c r="S81" s="3">
        <f t="shared" si="1"/>
        <v>0</v>
      </c>
    </row>
    <row r="82" spans="1:19" x14ac:dyDescent="0.2">
      <c r="A82">
        <f>'Original data'!A82</f>
        <v>0</v>
      </c>
      <c r="B82">
        <f>'Original data'!B82</f>
        <v>0</v>
      </c>
      <c r="C82" t="str">
        <f>IF(ISBLANK('Original data'!AA82),"",'Original data'!AA82/C$3)</f>
        <v/>
      </c>
      <c r="D82" t="str">
        <f>IF(ISBLANK('Original data'!AB82),"",'Original data'!AB82/D$3)</f>
        <v/>
      </c>
      <c r="E82" t="str">
        <f>IF(ISBLANK('Original data'!AC82),"",'Original data'!AC82/E$3)</f>
        <v/>
      </c>
      <c r="F82" t="str">
        <f>IF(ISBLANK('Original data'!AD82),"",'Original data'!AD82/F$3)</f>
        <v/>
      </c>
      <c r="G82" t="str">
        <f>IF(ISBLANK('Original data'!AE82),"",'Original data'!AE82/G$3)</f>
        <v/>
      </c>
      <c r="H82" t="str">
        <f>IF(ISBLANK('Original data'!AF82),"",'Original data'!AF82/H$3)</f>
        <v/>
      </c>
      <c r="I82" t="str">
        <f>IF(ISBLANK('Original data'!AG82),"",'Original data'!AG82/I$3)</f>
        <v/>
      </c>
      <c r="J82" t="str">
        <f>IF(ISBLANK('Original data'!AH82),"",'Original data'!AH82/J$3)</f>
        <v/>
      </c>
      <c r="K82" t="str">
        <f>IF(ISBLANK('Original data'!AI82),"",'Original data'!AI82/K$3)</f>
        <v/>
      </c>
      <c r="L82" t="str">
        <f>IF(ISBLANK('Original data'!AJ82),"",'Original data'!AJ82/L$3)</f>
        <v/>
      </c>
      <c r="M82" t="str">
        <f>IF(ISBLANK('Original data'!AK82),"",'Original data'!AK82/M$3)</f>
        <v/>
      </c>
      <c r="N82" t="str">
        <f>IF(ISBLANK('Original data'!AL82),"",'Original data'!AL82/N$3)</f>
        <v/>
      </c>
      <c r="O82" t="str">
        <f>IF(ISBLANK('Original data'!AM82),"",'Original data'!AM82/O$3)</f>
        <v/>
      </c>
      <c r="P82" t="str">
        <f>IF(ISBLANK('Original data'!AN82),"",'Original data'!AN82/P$3)</f>
        <v/>
      </c>
      <c r="Q82" t="str">
        <f>IF(ISBLANK('Original data'!AO82),"",'Original data'!AO82/Q$3)</f>
        <v/>
      </c>
      <c r="S82" s="3">
        <f t="shared" si="1"/>
        <v>0</v>
      </c>
    </row>
    <row r="83" spans="1:19" x14ac:dyDescent="0.2">
      <c r="A83">
        <f>'Original data'!A83</f>
        <v>0</v>
      </c>
      <c r="B83">
        <f>'Original data'!B83</f>
        <v>0</v>
      </c>
      <c r="C83" t="str">
        <f>IF(ISBLANK('Original data'!AA83),"",'Original data'!AA83/C$3)</f>
        <v/>
      </c>
      <c r="D83" t="str">
        <f>IF(ISBLANK('Original data'!AB83),"",'Original data'!AB83/D$3)</f>
        <v/>
      </c>
      <c r="E83" t="str">
        <f>IF(ISBLANK('Original data'!AC83),"",'Original data'!AC83/E$3)</f>
        <v/>
      </c>
      <c r="F83" t="str">
        <f>IF(ISBLANK('Original data'!AD83),"",'Original data'!AD83/F$3)</f>
        <v/>
      </c>
      <c r="G83" t="str">
        <f>IF(ISBLANK('Original data'!AE83),"",'Original data'!AE83/G$3)</f>
        <v/>
      </c>
      <c r="H83" t="str">
        <f>IF(ISBLANK('Original data'!AF83),"",'Original data'!AF83/H$3)</f>
        <v/>
      </c>
      <c r="I83" t="str">
        <f>IF(ISBLANK('Original data'!AG83),"",'Original data'!AG83/I$3)</f>
        <v/>
      </c>
      <c r="J83" t="str">
        <f>IF(ISBLANK('Original data'!AH83),"",'Original data'!AH83/J$3)</f>
        <v/>
      </c>
      <c r="K83" t="str">
        <f>IF(ISBLANK('Original data'!AI83),"",'Original data'!AI83/K$3)</f>
        <v/>
      </c>
      <c r="L83" t="str">
        <f>IF(ISBLANK('Original data'!AJ83),"",'Original data'!AJ83/L$3)</f>
        <v/>
      </c>
      <c r="M83" t="str">
        <f>IF(ISBLANK('Original data'!AK83),"",'Original data'!AK83/M$3)</f>
        <v/>
      </c>
      <c r="N83" t="str">
        <f>IF(ISBLANK('Original data'!AL83),"",'Original data'!AL83/N$3)</f>
        <v/>
      </c>
      <c r="O83" t="str">
        <f>IF(ISBLANK('Original data'!AM83),"",'Original data'!AM83/O$3)</f>
        <v/>
      </c>
      <c r="P83" t="str">
        <f>IF(ISBLANK('Original data'!AN83),"",'Original data'!AN83/P$3)</f>
        <v/>
      </c>
      <c r="Q83" t="str">
        <f>IF(ISBLANK('Original data'!AO83),"",'Original data'!AO83/Q$3)</f>
        <v/>
      </c>
      <c r="S83" s="3">
        <f t="shared" si="1"/>
        <v>0</v>
      </c>
    </row>
    <row r="84" spans="1:19" x14ac:dyDescent="0.2">
      <c r="A84">
        <f>'Original data'!A84</f>
        <v>0</v>
      </c>
      <c r="B84">
        <f>'Original data'!B84</f>
        <v>0</v>
      </c>
      <c r="C84" t="str">
        <f>IF(ISBLANK('Original data'!AA84),"",'Original data'!AA84/C$3)</f>
        <v/>
      </c>
      <c r="D84" t="str">
        <f>IF(ISBLANK('Original data'!AB84),"",'Original data'!AB84/D$3)</f>
        <v/>
      </c>
      <c r="E84" t="str">
        <f>IF(ISBLANK('Original data'!AC84),"",'Original data'!AC84/E$3)</f>
        <v/>
      </c>
      <c r="F84" t="str">
        <f>IF(ISBLANK('Original data'!AD84),"",'Original data'!AD84/F$3)</f>
        <v/>
      </c>
      <c r="G84" t="str">
        <f>IF(ISBLANK('Original data'!AE84),"",'Original data'!AE84/G$3)</f>
        <v/>
      </c>
      <c r="H84" t="str">
        <f>IF(ISBLANK('Original data'!AF84),"",'Original data'!AF84/H$3)</f>
        <v/>
      </c>
      <c r="I84" t="str">
        <f>IF(ISBLANK('Original data'!AG84),"",'Original data'!AG84/I$3)</f>
        <v/>
      </c>
      <c r="J84" t="str">
        <f>IF(ISBLANK('Original data'!AH84),"",'Original data'!AH84/J$3)</f>
        <v/>
      </c>
      <c r="K84" t="str">
        <f>IF(ISBLANK('Original data'!AI84),"",'Original data'!AI84/K$3)</f>
        <v/>
      </c>
      <c r="L84" t="str">
        <f>IF(ISBLANK('Original data'!AJ84),"",'Original data'!AJ84/L$3)</f>
        <v/>
      </c>
      <c r="M84" t="str">
        <f>IF(ISBLANK('Original data'!AK84),"",'Original data'!AK84/M$3)</f>
        <v/>
      </c>
      <c r="N84" t="str">
        <f>IF(ISBLANK('Original data'!AL84),"",'Original data'!AL84/N$3)</f>
        <v/>
      </c>
      <c r="O84" t="str">
        <f>IF(ISBLANK('Original data'!AM84),"",'Original data'!AM84/O$3)</f>
        <v/>
      </c>
      <c r="P84" t="str">
        <f>IF(ISBLANK('Original data'!AN84),"",'Original data'!AN84/P$3)</f>
        <v/>
      </c>
      <c r="Q84" t="str">
        <f>IF(ISBLANK('Original data'!AO84),"",'Original data'!AO84/Q$3)</f>
        <v/>
      </c>
      <c r="S84" s="3">
        <f t="shared" si="1"/>
        <v>0</v>
      </c>
    </row>
    <row r="85" spans="1:19" x14ac:dyDescent="0.2">
      <c r="A85">
        <f>'Original data'!A85</f>
        <v>0</v>
      </c>
      <c r="B85">
        <f>'Original data'!B85</f>
        <v>0</v>
      </c>
      <c r="C85" t="str">
        <f>IF(ISBLANK('Original data'!AA85),"",'Original data'!AA85/C$3)</f>
        <v/>
      </c>
      <c r="D85" t="str">
        <f>IF(ISBLANK('Original data'!AB85),"",'Original data'!AB85/D$3)</f>
        <v/>
      </c>
      <c r="E85" t="str">
        <f>IF(ISBLANK('Original data'!AC85),"",'Original data'!AC85/E$3)</f>
        <v/>
      </c>
      <c r="F85" t="str">
        <f>IF(ISBLANK('Original data'!AD85),"",'Original data'!AD85/F$3)</f>
        <v/>
      </c>
      <c r="G85" t="str">
        <f>IF(ISBLANK('Original data'!AE85),"",'Original data'!AE85/G$3)</f>
        <v/>
      </c>
      <c r="H85" t="str">
        <f>IF(ISBLANK('Original data'!AF85),"",'Original data'!AF85/H$3)</f>
        <v/>
      </c>
      <c r="I85" t="str">
        <f>IF(ISBLANK('Original data'!AG85),"",'Original data'!AG85/I$3)</f>
        <v/>
      </c>
      <c r="J85" t="str">
        <f>IF(ISBLANK('Original data'!AH85),"",'Original data'!AH85/J$3)</f>
        <v/>
      </c>
      <c r="K85" t="str">
        <f>IF(ISBLANK('Original data'!AI85),"",'Original data'!AI85/K$3)</f>
        <v/>
      </c>
      <c r="L85" t="str">
        <f>IF(ISBLANK('Original data'!AJ85),"",'Original data'!AJ85/L$3)</f>
        <v/>
      </c>
      <c r="M85" t="str">
        <f>IF(ISBLANK('Original data'!AK85),"",'Original data'!AK85/M$3)</f>
        <v/>
      </c>
      <c r="N85" t="str">
        <f>IF(ISBLANK('Original data'!AL85),"",'Original data'!AL85/N$3)</f>
        <v/>
      </c>
      <c r="O85" t="str">
        <f>IF(ISBLANK('Original data'!AM85),"",'Original data'!AM85/O$3)</f>
        <v/>
      </c>
      <c r="P85" t="str">
        <f>IF(ISBLANK('Original data'!AN85),"",'Original data'!AN85/P$3)</f>
        <v/>
      </c>
      <c r="Q85" t="str">
        <f>IF(ISBLANK('Original data'!AO85),"",'Original data'!AO85/Q$3)</f>
        <v/>
      </c>
      <c r="S85" s="3">
        <f t="shared" si="1"/>
        <v>0</v>
      </c>
    </row>
    <row r="86" spans="1:19" x14ac:dyDescent="0.2">
      <c r="A86">
        <f>'Original data'!A86</f>
        <v>0</v>
      </c>
      <c r="B86">
        <f>'Original data'!B86</f>
        <v>0</v>
      </c>
      <c r="C86" t="str">
        <f>IF(ISBLANK('Original data'!AA86),"",'Original data'!AA86/C$3)</f>
        <v/>
      </c>
      <c r="D86" t="str">
        <f>IF(ISBLANK('Original data'!AB86),"",'Original data'!AB86/D$3)</f>
        <v/>
      </c>
      <c r="E86" t="str">
        <f>IF(ISBLANK('Original data'!AC86),"",'Original data'!AC86/E$3)</f>
        <v/>
      </c>
      <c r="F86" t="str">
        <f>IF(ISBLANK('Original data'!AD86),"",'Original data'!AD86/F$3)</f>
        <v/>
      </c>
      <c r="G86" t="str">
        <f>IF(ISBLANK('Original data'!AE86),"",'Original data'!AE86/G$3)</f>
        <v/>
      </c>
      <c r="H86" t="str">
        <f>IF(ISBLANK('Original data'!AF86),"",'Original data'!AF86/H$3)</f>
        <v/>
      </c>
      <c r="I86" t="str">
        <f>IF(ISBLANK('Original data'!AG86),"",'Original data'!AG86/I$3)</f>
        <v/>
      </c>
      <c r="J86" t="str">
        <f>IF(ISBLANK('Original data'!AH86),"",'Original data'!AH86/J$3)</f>
        <v/>
      </c>
      <c r="K86" t="str">
        <f>IF(ISBLANK('Original data'!AI86),"",'Original data'!AI86/K$3)</f>
        <v/>
      </c>
      <c r="L86" t="str">
        <f>IF(ISBLANK('Original data'!AJ86),"",'Original data'!AJ86/L$3)</f>
        <v/>
      </c>
      <c r="M86" t="str">
        <f>IF(ISBLANK('Original data'!AK86),"",'Original data'!AK86/M$3)</f>
        <v/>
      </c>
      <c r="N86" t="str">
        <f>IF(ISBLANK('Original data'!AL86),"",'Original data'!AL86/N$3)</f>
        <v/>
      </c>
      <c r="O86" t="str">
        <f>IF(ISBLANK('Original data'!AM86),"",'Original data'!AM86/O$3)</f>
        <v/>
      </c>
      <c r="P86" t="str">
        <f>IF(ISBLANK('Original data'!AN86),"",'Original data'!AN86/P$3)</f>
        <v/>
      </c>
      <c r="Q86" t="str">
        <f>IF(ISBLANK('Original data'!AO86),"",'Original data'!AO86/Q$3)</f>
        <v/>
      </c>
      <c r="S86" s="3">
        <f t="shared" si="1"/>
        <v>0</v>
      </c>
    </row>
    <row r="87" spans="1:19" x14ac:dyDescent="0.2">
      <c r="A87">
        <f>'Original data'!A87</f>
        <v>0</v>
      </c>
      <c r="B87">
        <f>'Original data'!B87</f>
        <v>0</v>
      </c>
      <c r="C87" t="str">
        <f>IF(ISBLANK('Original data'!AA87),"",'Original data'!AA87/C$3)</f>
        <v/>
      </c>
      <c r="D87" t="str">
        <f>IF(ISBLANK('Original data'!AB87),"",'Original data'!AB87/D$3)</f>
        <v/>
      </c>
      <c r="E87" t="str">
        <f>IF(ISBLANK('Original data'!AC87),"",'Original data'!AC87/E$3)</f>
        <v/>
      </c>
      <c r="F87" t="str">
        <f>IF(ISBLANK('Original data'!AD87),"",'Original data'!AD87/F$3)</f>
        <v/>
      </c>
      <c r="G87" t="str">
        <f>IF(ISBLANK('Original data'!AE87),"",'Original data'!AE87/G$3)</f>
        <v/>
      </c>
      <c r="H87" t="str">
        <f>IF(ISBLANK('Original data'!AF87),"",'Original data'!AF87/H$3)</f>
        <v/>
      </c>
      <c r="I87" t="str">
        <f>IF(ISBLANK('Original data'!AG87),"",'Original data'!AG87/I$3)</f>
        <v/>
      </c>
      <c r="J87" t="str">
        <f>IF(ISBLANK('Original data'!AH87),"",'Original data'!AH87/J$3)</f>
        <v/>
      </c>
      <c r="K87" t="str">
        <f>IF(ISBLANK('Original data'!AI87),"",'Original data'!AI87/K$3)</f>
        <v/>
      </c>
      <c r="L87" t="str">
        <f>IF(ISBLANK('Original data'!AJ87),"",'Original data'!AJ87/L$3)</f>
        <v/>
      </c>
      <c r="M87" t="str">
        <f>IF(ISBLANK('Original data'!AK87),"",'Original data'!AK87/M$3)</f>
        <v/>
      </c>
      <c r="N87" t="str">
        <f>IF(ISBLANK('Original data'!AL87),"",'Original data'!AL87/N$3)</f>
        <v/>
      </c>
      <c r="O87" t="str">
        <f>IF(ISBLANK('Original data'!AM87),"",'Original data'!AM87/O$3)</f>
        <v/>
      </c>
      <c r="P87" t="str">
        <f>IF(ISBLANK('Original data'!AN87),"",'Original data'!AN87/P$3)</f>
        <v/>
      </c>
      <c r="Q87" t="str">
        <f>IF(ISBLANK('Original data'!AO87),"",'Original data'!AO87/Q$3)</f>
        <v/>
      </c>
      <c r="S87" s="3">
        <f t="shared" si="1"/>
        <v>0</v>
      </c>
    </row>
    <row r="88" spans="1:19" x14ac:dyDescent="0.2">
      <c r="A88">
        <f>'Original data'!A88</f>
        <v>0</v>
      </c>
      <c r="B88">
        <f>'Original data'!B88</f>
        <v>0</v>
      </c>
      <c r="C88" t="str">
        <f>IF(ISBLANK('Original data'!AA88),"",'Original data'!AA88/C$3)</f>
        <v/>
      </c>
      <c r="D88" t="str">
        <f>IF(ISBLANK('Original data'!AB88),"",'Original data'!AB88/D$3)</f>
        <v/>
      </c>
      <c r="E88" t="str">
        <f>IF(ISBLANK('Original data'!AC88),"",'Original data'!AC88/E$3)</f>
        <v/>
      </c>
      <c r="F88" t="str">
        <f>IF(ISBLANK('Original data'!AD88),"",'Original data'!AD88/F$3)</f>
        <v/>
      </c>
      <c r="G88" t="str">
        <f>IF(ISBLANK('Original data'!AE88),"",'Original data'!AE88/G$3)</f>
        <v/>
      </c>
      <c r="H88" t="str">
        <f>IF(ISBLANK('Original data'!AF88),"",'Original data'!AF88/H$3)</f>
        <v/>
      </c>
      <c r="I88" t="str">
        <f>IF(ISBLANK('Original data'!AG88),"",'Original data'!AG88/I$3)</f>
        <v/>
      </c>
      <c r="J88" t="str">
        <f>IF(ISBLANK('Original data'!AH88),"",'Original data'!AH88/J$3)</f>
        <v/>
      </c>
      <c r="K88" t="str">
        <f>IF(ISBLANK('Original data'!AI88),"",'Original data'!AI88/K$3)</f>
        <v/>
      </c>
      <c r="L88" t="str">
        <f>IF(ISBLANK('Original data'!AJ88),"",'Original data'!AJ88/L$3)</f>
        <v/>
      </c>
      <c r="M88" t="str">
        <f>IF(ISBLANK('Original data'!AK88),"",'Original data'!AK88/M$3)</f>
        <v/>
      </c>
      <c r="N88" t="str">
        <f>IF(ISBLANK('Original data'!AL88),"",'Original data'!AL88/N$3)</f>
        <v/>
      </c>
      <c r="O88" t="str">
        <f>IF(ISBLANK('Original data'!AM88),"",'Original data'!AM88/O$3)</f>
        <v/>
      </c>
      <c r="P88" t="str">
        <f>IF(ISBLANK('Original data'!AN88),"",'Original data'!AN88/P$3)</f>
        <v/>
      </c>
      <c r="Q88" t="str">
        <f>IF(ISBLANK('Original data'!AO88),"",'Original data'!AO88/Q$3)</f>
        <v/>
      </c>
      <c r="S88" s="3">
        <f t="shared" si="1"/>
        <v>0</v>
      </c>
    </row>
    <row r="89" spans="1:19" x14ac:dyDescent="0.2">
      <c r="A89">
        <f>'Original data'!A89</f>
        <v>0</v>
      </c>
      <c r="B89">
        <f>'Original data'!B89</f>
        <v>0</v>
      </c>
      <c r="C89" t="str">
        <f>IF(ISBLANK('Original data'!AA89),"",'Original data'!AA89/C$3)</f>
        <v/>
      </c>
      <c r="D89" t="str">
        <f>IF(ISBLANK('Original data'!AB89),"",'Original data'!AB89/D$3)</f>
        <v/>
      </c>
      <c r="E89" t="str">
        <f>IF(ISBLANK('Original data'!AC89),"",'Original data'!AC89/E$3)</f>
        <v/>
      </c>
      <c r="F89" t="str">
        <f>IF(ISBLANK('Original data'!AD89),"",'Original data'!AD89/F$3)</f>
        <v/>
      </c>
      <c r="G89" t="str">
        <f>IF(ISBLANK('Original data'!AE89),"",'Original data'!AE89/G$3)</f>
        <v/>
      </c>
      <c r="H89" t="str">
        <f>IF(ISBLANK('Original data'!AF89),"",'Original data'!AF89/H$3)</f>
        <v/>
      </c>
      <c r="I89" t="str">
        <f>IF(ISBLANK('Original data'!AG89),"",'Original data'!AG89/I$3)</f>
        <v/>
      </c>
      <c r="J89" t="str">
        <f>IF(ISBLANK('Original data'!AH89),"",'Original data'!AH89/J$3)</f>
        <v/>
      </c>
      <c r="K89" t="str">
        <f>IF(ISBLANK('Original data'!AI89),"",'Original data'!AI89/K$3)</f>
        <v/>
      </c>
      <c r="L89" t="str">
        <f>IF(ISBLANK('Original data'!AJ89),"",'Original data'!AJ89/L$3)</f>
        <v/>
      </c>
      <c r="M89" t="str">
        <f>IF(ISBLANK('Original data'!AK89),"",'Original data'!AK89/M$3)</f>
        <v/>
      </c>
      <c r="N89" t="str">
        <f>IF(ISBLANK('Original data'!AL89),"",'Original data'!AL89/N$3)</f>
        <v/>
      </c>
      <c r="O89" t="str">
        <f>IF(ISBLANK('Original data'!AM89),"",'Original data'!AM89/O$3)</f>
        <v/>
      </c>
      <c r="P89" t="str">
        <f>IF(ISBLANK('Original data'!AN89),"",'Original data'!AN89/P$3)</f>
        <v/>
      </c>
      <c r="Q89" t="str">
        <f>IF(ISBLANK('Original data'!AO89),"",'Original data'!AO89/Q$3)</f>
        <v/>
      </c>
      <c r="S89" s="3">
        <f t="shared" si="1"/>
        <v>0</v>
      </c>
    </row>
    <row r="90" spans="1:19" x14ac:dyDescent="0.2">
      <c r="A90">
        <f>'Original data'!A90</f>
        <v>0</v>
      </c>
      <c r="B90">
        <f>'Original data'!B90</f>
        <v>0</v>
      </c>
      <c r="C90" t="str">
        <f>IF(ISBLANK('Original data'!AA90),"",'Original data'!AA90/C$3)</f>
        <v/>
      </c>
      <c r="D90" t="str">
        <f>IF(ISBLANK('Original data'!AB90),"",'Original data'!AB90/D$3)</f>
        <v/>
      </c>
      <c r="E90" t="str">
        <f>IF(ISBLANK('Original data'!AC90),"",'Original data'!AC90/E$3)</f>
        <v/>
      </c>
      <c r="F90" t="str">
        <f>IF(ISBLANK('Original data'!AD90),"",'Original data'!AD90/F$3)</f>
        <v/>
      </c>
      <c r="G90" t="str">
        <f>IF(ISBLANK('Original data'!AE90),"",'Original data'!AE90/G$3)</f>
        <v/>
      </c>
      <c r="H90" t="str">
        <f>IF(ISBLANK('Original data'!AF90),"",'Original data'!AF90/H$3)</f>
        <v/>
      </c>
      <c r="I90" t="str">
        <f>IF(ISBLANK('Original data'!AG90),"",'Original data'!AG90/I$3)</f>
        <v/>
      </c>
      <c r="J90" t="str">
        <f>IF(ISBLANK('Original data'!AH90),"",'Original data'!AH90/J$3)</f>
        <v/>
      </c>
      <c r="K90" t="str">
        <f>IF(ISBLANK('Original data'!AI90),"",'Original data'!AI90/K$3)</f>
        <v/>
      </c>
      <c r="L90" t="str">
        <f>IF(ISBLANK('Original data'!AJ90),"",'Original data'!AJ90/L$3)</f>
        <v/>
      </c>
      <c r="M90" t="str">
        <f>IF(ISBLANK('Original data'!AK90),"",'Original data'!AK90/M$3)</f>
        <v/>
      </c>
      <c r="N90" t="str">
        <f>IF(ISBLANK('Original data'!AL90),"",'Original data'!AL90/N$3)</f>
        <v/>
      </c>
      <c r="O90" t="str">
        <f>IF(ISBLANK('Original data'!AM90),"",'Original data'!AM90/O$3)</f>
        <v/>
      </c>
      <c r="P90" t="str">
        <f>IF(ISBLANK('Original data'!AN90),"",'Original data'!AN90/P$3)</f>
        <v/>
      </c>
      <c r="Q90" t="str">
        <f>IF(ISBLANK('Original data'!AO90),"",'Original data'!AO90/Q$3)</f>
        <v/>
      </c>
      <c r="S90" s="3">
        <f t="shared" si="1"/>
        <v>0</v>
      </c>
    </row>
    <row r="91" spans="1:19" x14ac:dyDescent="0.2">
      <c r="A91">
        <f>'Original data'!A91</f>
        <v>0</v>
      </c>
      <c r="B91">
        <f>'Original data'!B91</f>
        <v>0</v>
      </c>
      <c r="C91" t="str">
        <f>IF(ISBLANK('Original data'!AA91),"",'Original data'!AA91/C$3)</f>
        <v/>
      </c>
      <c r="D91" t="str">
        <f>IF(ISBLANK('Original data'!AB91),"",'Original data'!AB91/D$3)</f>
        <v/>
      </c>
      <c r="E91" t="str">
        <f>IF(ISBLANK('Original data'!AC91),"",'Original data'!AC91/E$3)</f>
        <v/>
      </c>
      <c r="F91" t="str">
        <f>IF(ISBLANK('Original data'!AD91),"",'Original data'!AD91/F$3)</f>
        <v/>
      </c>
      <c r="G91" t="str">
        <f>IF(ISBLANK('Original data'!AE91),"",'Original data'!AE91/G$3)</f>
        <v/>
      </c>
      <c r="H91" t="str">
        <f>IF(ISBLANK('Original data'!AF91),"",'Original data'!AF91/H$3)</f>
        <v/>
      </c>
      <c r="I91" t="str">
        <f>IF(ISBLANK('Original data'!AG91),"",'Original data'!AG91/I$3)</f>
        <v/>
      </c>
      <c r="J91" t="str">
        <f>IF(ISBLANK('Original data'!AH91),"",'Original data'!AH91/J$3)</f>
        <v/>
      </c>
      <c r="K91" t="str">
        <f>IF(ISBLANK('Original data'!AI91),"",'Original data'!AI91/K$3)</f>
        <v/>
      </c>
      <c r="L91" t="str">
        <f>IF(ISBLANK('Original data'!AJ91),"",'Original data'!AJ91/L$3)</f>
        <v/>
      </c>
      <c r="M91" t="str">
        <f>IF(ISBLANK('Original data'!AK91),"",'Original data'!AK91/M$3)</f>
        <v/>
      </c>
      <c r="N91" t="str">
        <f>IF(ISBLANK('Original data'!AL91),"",'Original data'!AL91/N$3)</f>
        <v/>
      </c>
      <c r="O91" t="str">
        <f>IF(ISBLANK('Original data'!AM91),"",'Original data'!AM91/O$3)</f>
        <v/>
      </c>
      <c r="P91" t="str">
        <f>IF(ISBLANK('Original data'!AN91),"",'Original data'!AN91/P$3)</f>
        <v/>
      </c>
      <c r="Q91" t="str">
        <f>IF(ISBLANK('Original data'!AO91),"",'Original data'!AO91/Q$3)</f>
        <v/>
      </c>
      <c r="S91" s="3">
        <f t="shared" si="1"/>
        <v>0</v>
      </c>
    </row>
    <row r="92" spans="1:19" x14ac:dyDescent="0.2">
      <c r="A92">
        <f>'Original data'!A92</f>
        <v>0</v>
      </c>
      <c r="B92">
        <f>'Original data'!B92</f>
        <v>0</v>
      </c>
      <c r="C92" t="str">
        <f>IF(ISBLANK('Original data'!AA92),"",'Original data'!AA92/C$3)</f>
        <v/>
      </c>
      <c r="D92" t="str">
        <f>IF(ISBLANK('Original data'!AB92),"",'Original data'!AB92/D$3)</f>
        <v/>
      </c>
      <c r="E92" t="str">
        <f>IF(ISBLANK('Original data'!AC92),"",'Original data'!AC92/E$3)</f>
        <v/>
      </c>
      <c r="F92" t="str">
        <f>IF(ISBLANK('Original data'!AD92),"",'Original data'!AD92/F$3)</f>
        <v/>
      </c>
      <c r="G92" t="str">
        <f>IF(ISBLANK('Original data'!AE92),"",'Original data'!AE92/G$3)</f>
        <v/>
      </c>
      <c r="H92" t="str">
        <f>IF(ISBLANK('Original data'!AF92),"",'Original data'!AF92/H$3)</f>
        <v/>
      </c>
      <c r="I92" t="str">
        <f>IF(ISBLANK('Original data'!AG92),"",'Original data'!AG92/I$3)</f>
        <v/>
      </c>
      <c r="J92" t="str">
        <f>IF(ISBLANK('Original data'!AH92),"",'Original data'!AH92/J$3)</f>
        <v/>
      </c>
      <c r="K92" t="str">
        <f>IF(ISBLANK('Original data'!AI92),"",'Original data'!AI92/K$3)</f>
        <v/>
      </c>
      <c r="L92" t="str">
        <f>IF(ISBLANK('Original data'!AJ92),"",'Original data'!AJ92/L$3)</f>
        <v/>
      </c>
      <c r="M92" t="str">
        <f>IF(ISBLANK('Original data'!AK92),"",'Original data'!AK92/M$3)</f>
        <v/>
      </c>
      <c r="N92" t="str">
        <f>IF(ISBLANK('Original data'!AL92),"",'Original data'!AL92/N$3)</f>
        <v/>
      </c>
      <c r="O92" t="str">
        <f>IF(ISBLANK('Original data'!AM92),"",'Original data'!AM92/O$3)</f>
        <v/>
      </c>
      <c r="P92" t="str">
        <f>IF(ISBLANK('Original data'!AN92),"",'Original data'!AN92/P$3)</f>
        <v/>
      </c>
      <c r="Q92" t="str">
        <f>IF(ISBLANK('Original data'!AO92),"",'Original data'!AO92/Q$3)</f>
        <v/>
      </c>
      <c r="S92" s="3">
        <f t="shared" si="1"/>
        <v>0</v>
      </c>
    </row>
    <row r="93" spans="1:19" x14ac:dyDescent="0.2">
      <c r="A93">
        <f>'Original data'!A93</f>
        <v>0</v>
      </c>
      <c r="B93">
        <f>'Original data'!B93</f>
        <v>0</v>
      </c>
      <c r="C93" t="str">
        <f>IF(ISBLANK('Original data'!AA93),"",'Original data'!AA93/C$3)</f>
        <v/>
      </c>
      <c r="D93" t="str">
        <f>IF(ISBLANK('Original data'!AB93),"",'Original data'!AB93/D$3)</f>
        <v/>
      </c>
      <c r="E93" t="str">
        <f>IF(ISBLANK('Original data'!AC93),"",'Original data'!AC93/E$3)</f>
        <v/>
      </c>
      <c r="F93" t="str">
        <f>IF(ISBLANK('Original data'!AD93),"",'Original data'!AD93/F$3)</f>
        <v/>
      </c>
      <c r="G93" t="str">
        <f>IF(ISBLANK('Original data'!AE93),"",'Original data'!AE93/G$3)</f>
        <v/>
      </c>
      <c r="H93" t="str">
        <f>IF(ISBLANK('Original data'!AF93),"",'Original data'!AF93/H$3)</f>
        <v/>
      </c>
      <c r="I93" t="str">
        <f>IF(ISBLANK('Original data'!AG93),"",'Original data'!AG93/I$3)</f>
        <v/>
      </c>
      <c r="J93" t="str">
        <f>IF(ISBLANK('Original data'!AH93),"",'Original data'!AH93/J$3)</f>
        <v/>
      </c>
      <c r="K93" t="str">
        <f>IF(ISBLANK('Original data'!AI93),"",'Original data'!AI93/K$3)</f>
        <v/>
      </c>
      <c r="L93" t="str">
        <f>IF(ISBLANK('Original data'!AJ93),"",'Original data'!AJ93/L$3)</f>
        <v/>
      </c>
      <c r="M93" t="str">
        <f>IF(ISBLANK('Original data'!AK93),"",'Original data'!AK93/M$3)</f>
        <v/>
      </c>
      <c r="N93" t="str">
        <f>IF(ISBLANK('Original data'!AL93),"",'Original data'!AL93/N$3)</f>
        <v/>
      </c>
      <c r="O93" t="str">
        <f>IF(ISBLANK('Original data'!AM93),"",'Original data'!AM93/O$3)</f>
        <v/>
      </c>
      <c r="P93" t="str">
        <f>IF(ISBLANK('Original data'!AN93),"",'Original data'!AN93/P$3)</f>
        <v/>
      </c>
      <c r="Q93" t="str">
        <f>IF(ISBLANK('Original data'!AO93),"",'Original data'!AO93/Q$3)</f>
        <v/>
      </c>
      <c r="S93" s="3">
        <f t="shared" si="1"/>
        <v>0</v>
      </c>
    </row>
    <row r="94" spans="1:19" x14ac:dyDescent="0.2">
      <c r="A94">
        <f>'Original data'!A94</f>
        <v>0</v>
      </c>
      <c r="B94">
        <f>'Original data'!B94</f>
        <v>0</v>
      </c>
      <c r="C94" t="str">
        <f>IF(ISBLANK('Original data'!AA94),"",'Original data'!AA94/C$3)</f>
        <v/>
      </c>
      <c r="D94" t="str">
        <f>IF(ISBLANK('Original data'!AB94),"",'Original data'!AB94/D$3)</f>
        <v/>
      </c>
      <c r="E94" t="str">
        <f>IF(ISBLANK('Original data'!AC94),"",'Original data'!AC94/E$3)</f>
        <v/>
      </c>
      <c r="F94" t="str">
        <f>IF(ISBLANK('Original data'!AD94),"",'Original data'!AD94/F$3)</f>
        <v/>
      </c>
      <c r="G94" t="str">
        <f>IF(ISBLANK('Original data'!AE94),"",'Original data'!AE94/G$3)</f>
        <v/>
      </c>
      <c r="H94" t="str">
        <f>IF(ISBLANK('Original data'!AF94),"",'Original data'!AF94/H$3)</f>
        <v/>
      </c>
      <c r="I94" t="str">
        <f>IF(ISBLANK('Original data'!AG94),"",'Original data'!AG94/I$3)</f>
        <v/>
      </c>
      <c r="J94" t="str">
        <f>IF(ISBLANK('Original data'!AH94),"",'Original data'!AH94/J$3)</f>
        <v/>
      </c>
      <c r="K94" t="str">
        <f>IF(ISBLANK('Original data'!AI94),"",'Original data'!AI94/K$3)</f>
        <v/>
      </c>
      <c r="L94" t="str">
        <f>IF(ISBLANK('Original data'!AJ94),"",'Original data'!AJ94/L$3)</f>
        <v/>
      </c>
      <c r="M94" t="str">
        <f>IF(ISBLANK('Original data'!AK94),"",'Original data'!AK94/M$3)</f>
        <v/>
      </c>
      <c r="N94" t="str">
        <f>IF(ISBLANK('Original data'!AL94),"",'Original data'!AL94/N$3)</f>
        <v/>
      </c>
      <c r="O94" t="str">
        <f>IF(ISBLANK('Original data'!AM94),"",'Original data'!AM94/O$3)</f>
        <v/>
      </c>
      <c r="P94" t="str">
        <f>IF(ISBLANK('Original data'!AN94),"",'Original data'!AN94/P$3)</f>
        <v/>
      </c>
      <c r="Q94" t="str">
        <f>IF(ISBLANK('Original data'!AO94),"",'Original data'!AO94/Q$3)</f>
        <v/>
      </c>
      <c r="S94" s="3">
        <f t="shared" si="1"/>
        <v>0</v>
      </c>
    </row>
    <row r="95" spans="1:19" x14ac:dyDescent="0.2">
      <c r="A95">
        <f>'Original data'!A95</f>
        <v>0</v>
      </c>
      <c r="B95">
        <f>'Original data'!B95</f>
        <v>0</v>
      </c>
      <c r="C95" t="str">
        <f>IF(ISBLANK('Original data'!AA95),"",'Original data'!AA95/C$3)</f>
        <v/>
      </c>
      <c r="D95" t="str">
        <f>IF(ISBLANK('Original data'!AB95),"",'Original data'!AB95/D$3)</f>
        <v/>
      </c>
      <c r="E95" t="str">
        <f>IF(ISBLANK('Original data'!AC95),"",'Original data'!AC95/E$3)</f>
        <v/>
      </c>
      <c r="F95" t="str">
        <f>IF(ISBLANK('Original data'!AD95),"",'Original data'!AD95/F$3)</f>
        <v/>
      </c>
      <c r="G95" t="str">
        <f>IF(ISBLANK('Original data'!AE95),"",'Original data'!AE95/G$3)</f>
        <v/>
      </c>
      <c r="H95" t="str">
        <f>IF(ISBLANK('Original data'!AF95),"",'Original data'!AF95/H$3)</f>
        <v/>
      </c>
      <c r="I95" t="str">
        <f>IF(ISBLANK('Original data'!AG95),"",'Original data'!AG95/I$3)</f>
        <v/>
      </c>
      <c r="J95" t="str">
        <f>IF(ISBLANK('Original data'!AH95),"",'Original data'!AH95/J$3)</f>
        <v/>
      </c>
      <c r="K95" t="str">
        <f>IF(ISBLANK('Original data'!AI95),"",'Original data'!AI95/K$3)</f>
        <v/>
      </c>
      <c r="L95" t="str">
        <f>IF(ISBLANK('Original data'!AJ95),"",'Original data'!AJ95/L$3)</f>
        <v/>
      </c>
      <c r="M95" t="str">
        <f>IF(ISBLANK('Original data'!AK95),"",'Original data'!AK95/M$3)</f>
        <v/>
      </c>
      <c r="N95" t="str">
        <f>IF(ISBLANK('Original data'!AL95),"",'Original data'!AL95/N$3)</f>
        <v/>
      </c>
      <c r="O95" t="str">
        <f>IF(ISBLANK('Original data'!AM95),"",'Original data'!AM95/O$3)</f>
        <v/>
      </c>
      <c r="P95" t="str">
        <f>IF(ISBLANK('Original data'!AN95),"",'Original data'!AN95/P$3)</f>
        <v/>
      </c>
      <c r="Q95" t="str">
        <f>IF(ISBLANK('Original data'!AO95),"",'Original data'!AO95/Q$3)</f>
        <v/>
      </c>
      <c r="S95" s="3">
        <f t="shared" si="1"/>
        <v>0</v>
      </c>
    </row>
    <row r="96" spans="1:19" x14ac:dyDescent="0.2">
      <c r="A96">
        <f>'Original data'!A96</f>
        <v>0</v>
      </c>
      <c r="B96">
        <f>'Original data'!B96</f>
        <v>0</v>
      </c>
      <c r="C96" t="str">
        <f>IF(ISBLANK('Original data'!AA96),"",'Original data'!AA96/C$3)</f>
        <v/>
      </c>
      <c r="D96" t="str">
        <f>IF(ISBLANK('Original data'!AB96),"",'Original data'!AB96/D$3)</f>
        <v/>
      </c>
      <c r="E96" t="str">
        <f>IF(ISBLANK('Original data'!AC96),"",'Original data'!AC96/E$3)</f>
        <v/>
      </c>
      <c r="F96" t="str">
        <f>IF(ISBLANK('Original data'!AD96),"",'Original data'!AD96/F$3)</f>
        <v/>
      </c>
      <c r="G96" t="str">
        <f>IF(ISBLANK('Original data'!AE96),"",'Original data'!AE96/G$3)</f>
        <v/>
      </c>
      <c r="H96" t="str">
        <f>IF(ISBLANK('Original data'!AF96),"",'Original data'!AF96/H$3)</f>
        <v/>
      </c>
      <c r="I96" t="str">
        <f>IF(ISBLANK('Original data'!AG96),"",'Original data'!AG96/I$3)</f>
        <v/>
      </c>
      <c r="J96" t="str">
        <f>IF(ISBLANK('Original data'!AH96),"",'Original data'!AH96/J$3)</f>
        <v/>
      </c>
      <c r="K96" t="str">
        <f>IF(ISBLANK('Original data'!AI96),"",'Original data'!AI96/K$3)</f>
        <v/>
      </c>
      <c r="L96" t="str">
        <f>IF(ISBLANK('Original data'!AJ96),"",'Original data'!AJ96/L$3)</f>
        <v/>
      </c>
      <c r="M96" t="str">
        <f>IF(ISBLANK('Original data'!AK96),"",'Original data'!AK96/M$3)</f>
        <v/>
      </c>
      <c r="N96" t="str">
        <f>IF(ISBLANK('Original data'!AL96),"",'Original data'!AL96/N$3)</f>
        <v/>
      </c>
      <c r="O96" t="str">
        <f>IF(ISBLANK('Original data'!AM96),"",'Original data'!AM96/O$3)</f>
        <v/>
      </c>
      <c r="P96" t="str">
        <f>IF(ISBLANK('Original data'!AN96),"",'Original data'!AN96/P$3)</f>
        <v/>
      </c>
      <c r="Q96" t="str">
        <f>IF(ISBLANK('Original data'!AO96),"",'Original data'!AO96/Q$3)</f>
        <v/>
      </c>
      <c r="S96" s="3">
        <f t="shared" si="1"/>
        <v>0</v>
      </c>
    </row>
    <row r="97" spans="1:19" x14ac:dyDescent="0.2">
      <c r="A97">
        <f>'Original data'!A97</f>
        <v>0</v>
      </c>
      <c r="B97">
        <f>'Original data'!B97</f>
        <v>0</v>
      </c>
      <c r="C97" t="str">
        <f>IF(ISBLANK('Original data'!AA97),"",'Original data'!AA97/C$3)</f>
        <v/>
      </c>
      <c r="D97" t="str">
        <f>IF(ISBLANK('Original data'!AB97),"",'Original data'!AB97/D$3)</f>
        <v/>
      </c>
      <c r="E97" t="str">
        <f>IF(ISBLANK('Original data'!AC97),"",'Original data'!AC97/E$3)</f>
        <v/>
      </c>
      <c r="F97" t="str">
        <f>IF(ISBLANK('Original data'!AD97),"",'Original data'!AD97/F$3)</f>
        <v/>
      </c>
      <c r="G97" t="str">
        <f>IF(ISBLANK('Original data'!AE97),"",'Original data'!AE97/G$3)</f>
        <v/>
      </c>
      <c r="H97" t="str">
        <f>IF(ISBLANK('Original data'!AF97),"",'Original data'!AF97/H$3)</f>
        <v/>
      </c>
      <c r="I97" t="str">
        <f>IF(ISBLANK('Original data'!AG97),"",'Original data'!AG97/I$3)</f>
        <v/>
      </c>
      <c r="J97" t="str">
        <f>IF(ISBLANK('Original data'!AH97),"",'Original data'!AH97/J$3)</f>
        <v/>
      </c>
      <c r="K97" t="str">
        <f>IF(ISBLANK('Original data'!AI97),"",'Original data'!AI97/K$3)</f>
        <v/>
      </c>
      <c r="L97" t="str">
        <f>IF(ISBLANK('Original data'!AJ97),"",'Original data'!AJ97/L$3)</f>
        <v/>
      </c>
      <c r="M97" t="str">
        <f>IF(ISBLANK('Original data'!AK97),"",'Original data'!AK97/M$3)</f>
        <v/>
      </c>
      <c r="N97" t="str">
        <f>IF(ISBLANK('Original data'!AL97),"",'Original data'!AL97/N$3)</f>
        <v/>
      </c>
      <c r="O97" t="str">
        <f>IF(ISBLANK('Original data'!AM97),"",'Original data'!AM97/O$3)</f>
        <v/>
      </c>
      <c r="P97" t="str">
        <f>IF(ISBLANK('Original data'!AN97),"",'Original data'!AN97/P$3)</f>
        <v/>
      </c>
      <c r="Q97" t="str">
        <f>IF(ISBLANK('Original data'!AO97),"",'Original data'!AO97/Q$3)</f>
        <v/>
      </c>
      <c r="S97" s="3">
        <f t="shared" si="1"/>
        <v>0</v>
      </c>
    </row>
    <row r="98" spans="1:19" x14ac:dyDescent="0.2">
      <c r="A98">
        <f>'Original data'!A98</f>
        <v>0</v>
      </c>
      <c r="B98">
        <f>'Original data'!B98</f>
        <v>0</v>
      </c>
      <c r="C98" t="str">
        <f>IF(ISBLANK('Original data'!AA98),"",'Original data'!AA98/C$3)</f>
        <v/>
      </c>
      <c r="D98" t="str">
        <f>IF(ISBLANK('Original data'!AB98),"",'Original data'!AB98/D$3)</f>
        <v/>
      </c>
      <c r="E98" t="str">
        <f>IF(ISBLANK('Original data'!AC98),"",'Original data'!AC98/E$3)</f>
        <v/>
      </c>
      <c r="F98" t="str">
        <f>IF(ISBLANK('Original data'!AD98),"",'Original data'!AD98/F$3)</f>
        <v/>
      </c>
      <c r="G98" t="str">
        <f>IF(ISBLANK('Original data'!AE98),"",'Original data'!AE98/G$3)</f>
        <v/>
      </c>
      <c r="H98" t="str">
        <f>IF(ISBLANK('Original data'!AF98),"",'Original data'!AF98/H$3)</f>
        <v/>
      </c>
      <c r="I98" t="str">
        <f>IF(ISBLANK('Original data'!AG98),"",'Original data'!AG98/I$3)</f>
        <v/>
      </c>
      <c r="J98" t="str">
        <f>IF(ISBLANK('Original data'!AH98),"",'Original data'!AH98/J$3)</f>
        <v/>
      </c>
      <c r="K98" t="str">
        <f>IF(ISBLANK('Original data'!AI98),"",'Original data'!AI98/K$3)</f>
        <v/>
      </c>
      <c r="L98" t="str">
        <f>IF(ISBLANK('Original data'!AJ98),"",'Original data'!AJ98/L$3)</f>
        <v/>
      </c>
      <c r="M98" t="str">
        <f>IF(ISBLANK('Original data'!AK98),"",'Original data'!AK98/M$3)</f>
        <v/>
      </c>
      <c r="N98" t="str">
        <f>IF(ISBLANK('Original data'!AL98),"",'Original data'!AL98/N$3)</f>
        <v/>
      </c>
      <c r="O98" t="str">
        <f>IF(ISBLANK('Original data'!AM98),"",'Original data'!AM98/O$3)</f>
        <v/>
      </c>
      <c r="P98" t="str">
        <f>IF(ISBLANK('Original data'!AN98),"",'Original data'!AN98/P$3)</f>
        <v/>
      </c>
      <c r="Q98" t="str">
        <f>IF(ISBLANK('Original data'!AO98),"",'Original data'!AO98/Q$3)</f>
        <v/>
      </c>
      <c r="S98" s="3">
        <f t="shared" si="1"/>
        <v>0</v>
      </c>
    </row>
    <row r="99" spans="1:19" x14ac:dyDescent="0.2">
      <c r="A99">
        <f>'Original data'!A99</f>
        <v>0</v>
      </c>
      <c r="B99">
        <f>'Original data'!B99</f>
        <v>0</v>
      </c>
      <c r="C99" t="str">
        <f>IF(ISBLANK('Original data'!AA99),"",'Original data'!AA99/C$3)</f>
        <v/>
      </c>
      <c r="D99" t="str">
        <f>IF(ISBLANK('Original data'!AB99),"",'Original data'!AB99/D$3)</f>
        <v/>
      </c>
      <c r="E99" t="str">
        <f>IF(ISBLANK('Original data'!AC99),"",'Original data'!AC99/E$3)</f>
        <v/>
      </c>
      <c r="F99" t="str">
        <f>IF(ISBLANK('Original data'!AD99),"",'Original data'!AD99/F$3)</f>
        <v/>
      </c>
      <c r="G99" t="str">
        <f>IF(ISBLANK('Original data'!AE99),"",'Original data'!AE99/G$3)</f>
        <v/>
      </c>
      <c r="H99" t="str">
        <f>IF(ISBLANK('Original data'!AF99),"",'Original data'!AF99/H$3)</f>
        <v/>
      </c>
      <c r="I99" t="str">
        <f>IF(ISBLANK('Original data'!AG99),"",'Original data'!AG99/I$3)</f>
        <v/>
      </c>
      <c r="J99" t="str">
        <f>IF(ISBLANK('Original data'!AH99),"",'Original data'!AH99/J$3)</f>
        <v/>
      </c>
      <c r="K99" t="str">
        <f>IF(ISBLANK('Original data'!AI99),"",'Original data'!AI99/K$3)</f>
        <v/>
      </c>
      <c r="L99" t="str">
        <f>IF(ISBLANK('Original data'!AJ99),"",'Original data'!AJ99/L$3)</f>
        <v/>
      </c>
      <c r="M99" t="str">
        <f>IF(ISBLANK('Original data'!AK99),"",'Original data'!AK99/M$3)</f>
        <v/>
      </c>
      <c r="N99" t="str">
        <f>IF(ISBLANK('Original data'!AL99),"",'Original data'!AL99/N$3)</f>
        <v/>
      </c>
      <c r="O99" t="str">
        <f>IF(ISBLANK('Original data'!AM99),"",'Original data'!AM99/O$3)</f>
        <v/>
      </c>
      <c r="P99" t="str">
        <f>IF(ISBLANK('Original data'!AN99),"",'Original data'!AN99/P$3)</f>
        <v/>
      </c>
      <c r="Q99" t="str">
        <f>IF(ISBLANK('Original data'!AO99),"",'Original data'!AO99/Q$3)</f>
        <v/>
      </c>
      <c r="S99" s="3">
        <f t="shared" si="1"/>
        <v>0</v>
      </c>
    </row>
    <row r="100" spans="1:19" x14ac:dyDescent="0.2">
      <c r="A100">
        <f>'Original data'!A100</f>
        <v>0</v>
      </c>
      <c r="B100">
        <f>'Original data'!B100</f>
        <v>0</v>
      </c>
      <c r="C100" t="str">
        <f>IF(ISBLANK('Original data'!AA100),"",'Original data'!AA100/C$3)</f>
        <v/>
      </c>
      <c r="D100" t="str">
        <f>IF(ISBLANK('Original data'!AB100),"",'Original data'!AB100/D$3)</f>
        <v/>
      </c>
      <c r="E100" t="str">
        <f>IF(ISBLANK('Original data'!AC100),"",'Original data'!AC100/E$3)</f>
        <v/>
      </c>
      <c r="F100" t="str">
        <f>IF(ISBLANK('Original data'!AD100),"",'Original data'!AD100/F$3)</f>
        <v/>
      </c>
      <c r="G100" t="str">
        <f>IF(ISBLANK('Original data'!AE100),"",'Original data'!AE100/G$3)</f>
        <v/>
      </c>
      <c r="H100" t="str">
        <f>IF(ISBLANK('Original data'!AF100),"",'Original data'!AF100/H$3)</f>
        <v/>
      </c>
      <c r="I100" t="str">
        <f>IF(ISBLANK('Original data'!AG100),"",'Original data'!AG100/I$3)</f>
        <v/>
      </c>
      <c r="J100" t="str">
        <f>IF(ISBLANK('Original data'!AH100),"",'Original data'!AH100/J$3)</f>
        <v/>
      </c>
      <c r="K100" t="str">
        <f>IF(ISBLANK('Original data'!AI100),"",'Original data'!AI100/K$3)</f>
        <v/>
      </c>
      <c r="L100" t="str">
        <f>IF(ISBLANK('Original data'!AJ100),"",'Original data'!AJ100/L$3)</f>
        <v/>
      </c>
      <c r="M100" t="str">
        <f>IF(ISBLANK('Original data'!AK100),"",'Original data'!AK100/M$3)</f>
        <v/>
      </c>
      <c r="N100" t="str">
        <f>IF(ISBLANK('Original data'!AL100),"",'Original data'!AL100/N$3)</f>
        <v/>
      </c>
      <c r="O100" t="str">
        <f>IF(ISBLANK('Original data'!AM100),"",'Original data'!AM100/O$3)</f>
        <v/>
      </c>
      <c r="P100" t="str">
        <f>IF(ISBLANK('Original data'!AN100),"",'Original data'!AN100/P$3)</f>
        <v/>
      </c>
      <c r="Q100" t="str">
        <f>IF(ISBLANK('Original data'!AO100),"",'Original data'!AO100/Q$3)</f>
        <v/>
      </c>
      <c r="S100" s="3">
        <f t="shared" si="1"/>
        <v>0</v>
      </c>
    </row>
    <row r="101" spans="1:19" x14ac:dyDescent="0.2">
      <c r="A101">
        <f>'Original data'!A101</f>
        <v>0</v>
      </c>
      <c r="B101">
        <f>'Original data'!B101</f>
        <v>0</v>
      </c>
      <c r="C101" t="str">
        <f>IF(ISBLANK('Original data'!AA101),"",'Original data'!AA101/C$3)</f>
        <v/>
      </c>
      <c r="D101" t="str">
        <f>IF(ISBLANK('Original data'!AB101),"",'Original data'!AB101/D$3)</f>
        <v/>
      </c>
      <c r="E101" t="str">
        <f>IF(ISBLANK('Original data'!AC101),"",'Original data'!AC101/E$3)</f>
        <v/>
      </c>
      <c r="F101" t="str">
        <f>IF(ISBLANK('Original data'!AD101),"",'Original data'!AD101/F$3)</f>
        <v/>
      </c>
      <c r="G101" t="str">
        <f>IF(ISBLANK('Original data'!AE101),"",'Original data'!AE101/G$3)</f>
        <v/>
      </c>
      <c r="H101" t="str">
        <f>IF(ISBLANK('Original data'!AF101),"",'Original data'!AF101/H$3)</f>
        <v/>
      </c>
      <c r="I101" t="str">
        <f>IF(ISBLANK('Original data'!AG101),"",'Original data'!AG101/I$3)</f>
        <v/>
      </c>
      <c r="J101" t="str">
        <f>IF(ISBLANK('Original data'!AH101),"",'Original data'!AH101/J$3)</f>
        <v/>
      </c>
      <c r="K101" t="str">
        <f>IF(ISBLANK('Original data'!AI101),"",'Original data'!AI101/K$3)</f>
        <v/>
      </c>
      <c r="L101" t="str">
        <f>IF(ISBLANK('Original data'!AJ101),"",'Original data'!AJ101/L$3)</f>
        <v/>
      </c>
      <c r="M101" t="str">
        <f>IF(ISBLANK('Original data'!AK101),"",'Original data'!AK101/M$3)</f>
        <v/>
      </c>
      <c r="N101" t="str">
        <f>IF(ISBLANK('Original data'!AL101),"",'Original data'!AL101/N$3)</f>
        <v/>
      </c>
      <c r="O101" t="str">
        <f>IF(ISBLANK('Original data'!AM101),"",'Original data'!AM101/O$3)</f>
        <v/>
      </c>
      <c r="P101" t="str">
        <f>IF(ISBLANK('Original data'!AN101),"",'Original data'!AN101/P$3)</f>
        <v/>
      </c>
      <c r="Q101" t="str">
        <f>IF(ISBLANK('Original data'!AO101),"",'Original data'!AO101/Q$3)</f>
        <v/>
      </c>
      <c r="S101" s="3">
        <f t="shared" si="1"/>
        <v>0</v>
      </c>
    </row>
    <row r="102" spans="1:19" x14ac:dyDescent="0.2">
      <c r="A102">
        <f>'Original data'!A102</f>
        <v>0</v>
      </c>
      <c r="B102">
        <f>'Original data'!B102</f>
        <v>0</v>
      </c>
      <c r="C102" t="str">
        <f>IF(ISBLANK('Original data'!AA102),"",'Original data'!AA102/C$3)</f>
        <v/>
      </c>
      <c r="D102" t="str">
        <f>IF(ISBLANK('Original data'!AB102),"",'Original data'!AB102/D$3)</f>
        <v/>
      </c>
      <c r="E102" t="str">
        <f>IF(ISBLANK('Original data'!AC102),"",'Original data'!AC102/E$3)</f>
        <v/>
      </c>
      <c r="F102" t="str">
        <f>IF(ISBLANK('Original data'!AD102),"",'Original data'!AD102/F$3)</f>
        <v/>
      </c>
      <c r="G102" t="str">
        <f>IF(ISBLANK('Original data'!AE102),"",'Original data'!AE102/G$3)</f>
        <v/>
      </c>
      <c r="H102" t="str">
        <f>IF(ISBLANK('Original data'!AF102),"",'Original data'!AF102/H$3)</f>
        <v/>
      </c>
      <c r="I102" t="str">
        <f>IF(ISBLANK('Original data'!AG102),"",'Original data'!AG102/I$3)</f>
        <v/>
      </c>
      <c r="J102" t="str">
        <f>IF(ISBLANK('Original data'!AH102),"",'Original data'!AH102/J$3)</f>
        <v/>
      </c>
      <c r="K102" t="str">
        <f>IF(ISBLANK('Original data'!AI102),"",'Original data'!AI102/K$3)</f>
        <v/>
      </c>
      <c r="L102" t="str">
        <f>IF(ISBLANK('Original data'!AJ102),"",'Original data'!AJ102/L$3)</f>
        <v/>
      </c>
      <c r="M102" t="str">
        <f>IF(ISBLANK('Original data'!AK102),"",'Original data'!AK102/M$3)</f>
        <v/>
      </c>
      <c r="N102" t="str">
        <f>IF(ISBLANK('Original data'!AL102),"",'Original data'!AL102/N$3)</f>
        <v/>
      </c>
      <c r="O102" t="str">
        <f>IF(ISBLANK('Original data'!AM102),"",'Original data'!AM102/O$3)</f>
        <v/>
      </c>
      <c r="P102" t="str">
        <f>IF(ISBLANK('Original data'!AN102),"",'Original data'!AN102/P$3)</f>
        <v/>
      </c>
      <c r="Q102" t="str">
        <f>IF(ISBLANK('Original data'!AO102),"",'Original data'!AO102/Q$3)</f>
        <v/>
      </c>
      <c r="S102" s="3">
        <f t="shared" si="1"/>
        <v>0</v>
      </c>
    </row>
    <row r="103" spans="1:19" x14ac:dyDescent="0.2">
      <c r="A103">
        <f>'Original data'!A103</f>
        <v>0</v>
      </c>
      <c r="B103">
        <f>'Original data'!B103</f>
        <v>0</v>
      </c>
      <c r="C103" t="str">
        <f>IF(ISBLANK('Original data'!AA103),"",'Original data'!AA103/C$3)</f>
        <v/>
      </c>
      <c r="D103" t="str">
        <f>IF(ISBLANK('Original data'!AB103),"",'Original data'!AB103/D$3)</f>
        <v/>
      </c>
      <c r="E103" t="str">
        <f>IF(ISBLANK('Original data'!AC103),"",'Original data'!AC103/E$3)</f>
        <v/>
      </c>
      <c r="F103" t="str">
        <f>IF(ISBLANK('Original data'!AD103),"",'Original data'!AD103/F$3)</f>
        <v/>
      </c>
      <c r="G103" t="str">
        <f>IF(ISBLANK('Original data'!AE103),"",'Original data'!AE103/G$3)</f>
        <v/>
      </c>
      <c r="H103" t="str">
        <f>IF(ISBLANK('Original data'!AF103),"",'Original data'!AF103/H$3)</f>
        <v/>
      </c>
      <c r="I103" t="str">
        <f>IF(ISBLANK('Original data'!AG103),"",'Original data'!AG103/I$3)</f>
        <v/>
      </c>
      <c r="J103" t="str">
        <f>IF(ISBLANK('Original data'!AH103),"",'Original data'!AH103/J$3)</f>
        <v/>
      </c>
      <c r="K103" t="str">
        <f>IF(ISBLANK('Original data'!AI103),"",'Original data'!AI103/K$3)</f>
        <v/>
      </c>
      <c r="L103" t="str">
        <f>IF(ISBLANK('Original data'!AJ103),"",'Original data'!AJ103/L$3)</f>
        <v/>
      </c>
      <c r="M103" t="str">
        <f>IF(ISBLANK('Original data'!AK103),"",'Original data'!AK103/M$3)</f>
        <v/>
      </c>
      <c r="N103" t="str">
        <f>IF(ISBLANK('Original data'!AL103),"",'Original data'!AL103/N$3)</f>
        <v/>
      </c>
      <c r="O103" t="str">
        <f>IF(ISBLANK('Original data'!AM103),"",'Original data'!AM103/O$3)</f>
        <v/>
      </c>
      <c r="P103" t="str">
        <f>IF(ISBLANK('Original data'!AN103),"",'Original data'!AN103/P$3)</f>
        <v/>
      </c>
      <c r="Q103" t="str">
        <f>IF(ISBLANK('Original data'!AO103),"",'Original data'!AO103/Q$3)</f>
        <v/>
      </c>
      <c r="S103" s="3">
        <f t="shared" si="1"/>
        <v>0</v>
      </c>
    </row>
    <row r="104" spans="1:19" x14ac:dyDescent="0.2">
      <c r="A104">
        <f>'Original data'!A104</f>
        <v>0</v>
      </c>
      <c r="B104">
        <f>'Original data'!B104</f>
        <v>0</v>
      </c>
      <c r="C104" t="str">
        <f>IF(ISBLANK('Original data'!AA104),"",'Original data'!AA104/C$3)</f>
        <v/>
      </c>
      <c r="D104" t="str">
        <f>IF(ISBLANK('Original data'!AB104),"",'Original data'!AB104/D$3)</f>
        <v/>
      </c>
      <c r="E104" t="str">
        <f>IF(ISBLANK('Original data'!AC104),"",'Original data'!AC104/E$3)</f>
        <v/>
      </c>
      <c r="F104" t="str">
        <f>IF(ISBLANK('Original data'!AD104),"",'Original data'!AD104/F$3)</f>
        <v/>
      </c>
      <c r="G104" t="str">
        <f>IF(ISBLANK('Original data'!AE104),"",'Original data'!AE104/G$3)</f>
        <v/>
      </c>
      <c r="H104" t="str">
        <f>IF(ISBLANK('Original data'!AF104),"",'Original data'!AF104/H$3)</f>
        <v/>
      </c>
      <c r="I104" t="str">
        <f>IF(ISBLANK('Original data'!AG104),"",'Original data'!AG104/I$3)</f>
        <v/>
      </c>
      <c r="J104" t="str">
        <f>IF(ISBLANK('Original data'!AH104),"",'Original data'!AH104/J$3)</f>
        <v/>
      </c>
      <c r="K104" t="str">
        <f>IF(ISBLANK('Original data'!AI104),"",'Original data'!AI104/K$3)</f>
        <v/>
      </c>
      <c r="L104" t="str">
        <f>IF(ISBLANK('Original data'!AJ104),"",'Original data'!AJ104/L$3)</f>
        <v/>
      </c>
      <c r="M104" t="str">
        <f>IF(ISBLANK('Original data'!AK104),"",'Original data'!AK104/M$3)</f>
        <v/>
      </c>
      <c r="N104" t="str">
        <f>IF(ISBLANK('Original data'!AL104),"",'Original data'!AL104/N$3)</f>
        <v/>
      </c>
      <c r="O104" t="str">
        <f>IF(ISBLANK('Original data'!AM104),"",'Original data'!AM104/O$3)</f>
        <v/>
      </c>
      <c r="P104" t="str">
        <f>IF(ISBLANK('Original data'!AN104),"",'Original data'!AN104/P$3)</f>
        <v/>
      </c>
      <c r="Q104" t="str">
        <f>IF(ISBLANK('Original data'!AO104),"",'Original data'!AO104/Q$3)</f>
        <v/>
      </c>
      <c r="S104" s="3">
        <f t="shared" si="1"/>
        <v>0</v>
      </c>
    </row>
    <row r="105" spans="1:19" x14ac:dyDescent="0.2">
      <c r="A105">
        <f>'Original data'!A105</f>
        <v>0</v>
      </c>
      <c r="B105">
        <f>'Original data'!B105</f>
        <v>0</v>
      </c>
      <c r="C105" t="str">
        <f>IF(ISBLANK('Original data'!AA105),"",'Original data'!AA105/C$3)</f>
        <v/>
      </c>
      <c r="D105" t="str">
        <f>IF(ISBLANK('Original data'!AB105),"",'Original data'!AB105/D$3)</f>
        <v/>
      </c>
      <c r="E105" t="str">
        <f>IF(ISBLANK('Original data'!AC105),"",'Original data'!AC105/E$3)</f>
        <v/>
      </c>
      <c r="F105" t="str">
        <f>IF(ISBLANK('Original data'!AD105),"",'Original data'!AD105/F$3)</f>
        <v/>
      </c>
      <c r="G105" t="str">
        <f>IF(ISBLANK('Original data'!AE105),"",'Original data'!AE105/G$3)</f>
        <v/>
      </c>
      <c r="H105" t="str">
        <f>IF(ISBLANK('Original data'!AF105),"",'Original data'!AF105/H$3)</f>
        <v/>
      </c>
      <c r="I105" t="str">
        <f>IF(ISBLANK('Original data'!AG105),"",'Original data'!AG105/I$3)</f>
        <v/>
      </c>
      <c r="J105" t="str">
        <f>IF(ISBLANK('Original data'!AH105),"",'Original data'!AH105/J$3)</f>
        <v/>
      </c>
      <c r="K105" t="str">
        <f>IF(ISBLANK('Original data'!AI105),"",'Original data'!AI105/K$3)</f>
        <v/>
      </c>
      <c r="L105" t="str">
        <f>IF(ISBLANK('Original data'!AJ105),"",'Original data'!AJ105/L$3)</f>
        <v/>
      </c>
      <c r="M105" t="str">
        <f>IF(ISBLANK('Original data'!AK105),"",'Original data'!AK105/M$3)</f>
        <v/>
      </c>
      <c r="N105" t="str">
        <f>IF(ISBLANK('Original data'!AL105),"",'Original data'!AL105/N$3)</f>
        <v/>
      </c>
      <c r="O105" t="str">
        <f>IF(ISBLANK('Original data'!AM105),"",'Original data'!AM105/O$3)</f>
        <v/>
      </c>
      <c r="P105" t="str">
        <f>IF(ISBLANK('Original data'!AN105),"",'Original data'!AN105/P$3)</f>
        <v/>
      </c>
      <c r="Q105" t="str">
        <f>IF(ISBLANK('Original data'!AO105),"",'Original data'!AO105/Q$3)</f>
        <v/>
      </c>
      <c r="S105" s="3">
        <f t="shared" si="1"/>
        <v>0</v>
      </c>
    </row>
    <row r="106" spans="1:19" x14ac:dyDescent="0.2">
      <c r="A106">
        <f>'Original data'!A106</f>
        <v>0</v>
      </c>
      <c r="B106">
        <f>'Original data'!B106</f>
        <v>0</v>
      </c>
      <c r="C106" t="str">
        <f>IF(ISBLANK('Original data'!AA106),"",'Original data'!AA106/C$3)</f>
        <v/>
      </c>
      <c r="D106" t="str">
        <f>IF(ISBLANK('Original data'!AB106),"",'Original data'!AB106/D$3)</f>
        <v/>
      </c>
      <c r="E106" t="str">
        <f>IF(ISBLANK('Original data'!AC106),"",'Original data'!AC106/E$3)</f>
        <v/>
      </c>
      <c r="F106" t="str">
        <f>IF(ISBLANK('Original data'!AD106),"",'Original data'!AD106/F$3)</f>
        <v/>
      </c>
      <c r="G106" t="str">
        <f>IF(ISBLANK('Original data'!AE106),"",'Original data'!AE106/G$3)</f>
        <v/>
      </c>
      <c r="H106" t="str">
        <f>IF(ISBLANK('Original data'!AF106),"",'Original data'!AF106/H$3)</f>
        <v/>
      </c>
      <c r="I106" t="str">
        <f>IF(ISBLANK('Original data'!AG106),"",'Original data'!AG106/I$3)</f>
        <v/>
      </c>
      <c r="J106" t="str">
        <f>IF(ISBLANK('Original data'!AH106),"",'Original data'!AH106/J$3)</f>
        <v/>
      </c>
      <c r="K106" t="str">
        <f>IF(ISBLANK('Original data'!AI106),"",'Original data'!AI106/K$3)</f>
        <v/>
      </c>
      <c r="L106" t="str">
        <f>IF(ISBLANK('Original data'!AJ106),"",'Original data'!AJ106/L$3)</f>
        <v/>
      </c>
      <c r="M106" t="str">
        <f>IF(ISBLANK('Original data'!AK106),"",'Original data'!AK106/M$3)</f>
        <v/>
      </c>
      <c r="N106" t="str">
        <f>IF(ISBLANK('Original data'!AL106),"",'Original data'!AL106/N$3)</f>
        <v/>
      </c>
      <c r="O106" t="str">
        <f>IF(ISBLANK('Original data'!AM106),"",'Original data'!AM106/O$3)</f>
        <v/>
      </c>
      <c r="P106" t="str">
        <f>IF(ISBLANK('Original data'!AN106),"",'Original data'!AN106/P$3)</f>
        <v/>
      </c>
      <c r="Q106" t="str">
        <f>IF(ISBLANK('Original data'!AO106),"",'Original data'!AO106/Q$3)</f>
        <v/>
      </c>
      <c r="S106" s="3">
        <f t="shared" si="1"/>
        <v>0</v>
      </c>
    </row>
    <row r="107" spans="1:19" x14ac:dyDescent="0.2">
      <c r="A107">
        <f>'Original data'!A107</f>
        <v>0</v>
      </c>
      <c r="B107">
        <f>'Original data'!B107</f>
        <v>0</v>
      </c>
      <c r="C107" t="str">
        <f>IF(ISBLANK('Original data'!AA107),"",'Original data'!AA107/C$3)</f>
        <v/>
      </c>
      <c r="D107" t="str">
        <f>IF(ISBLANK('Original data'!AB107),"",'Original data'!AB107/D$3)</f>
        <v/>
      </c>
      <c r="E107" t="str">
        <f>IF(ISBLANK('Original data'!AC107),"",'Original data'!AC107/E$3)</f>
        <v/>
      </c>
      <c r="F107" t="str">
        <f>IF(ISBLANK('Original data'!AD107),"",'Original data'!AD107/F$3)</f>
        <v/>
      </c>
      <c r="G107" t="str">
        <f>IF(ISBLANK('Original data'!AE107),"",'Original data'!AE107/G$3)</f>
        <v/>
      </c>
      <c r="H107" t="str">
        <f>IF(ISBLANK('Original data'!AF107),"",'Original data'!AF107/H$3)</f>
        <v/>
      </c>
      <c r="I107" t="str">
        <f>IF(ISBLANK('Original data'!AG107),"",'Original data'!AG107/I$3)</f>
        <v/>
      </c>
      <c r="J107" t="str">
        <f>IF(ISBLANK('Original data'!AH107),"",'Original data'!AH107/J$3)</f>
        <v/>
      </c>
      <c r="K107" t="str">
        <f>IF(ISBLANK('Original data'!AI107),"",'Original data'!AI107/K$3)</f>
        <v/>
      </c>
      <c r="L107" t="str">
        <f>IF(ISBLANK('Original data'!AJ107),"",'Original data'!AJ107/L$3)</f>
        <v/>
      </c>
      <c r="M107" t="str">
        <f>IF(ISBLANK('Original data'!AK107),"",'Original data'!AK107/M$3)</f>
        <v/>
      </c>
      <c r="N107" t="str">
        <f>IF(ISBLANK('Original data'!AL107),"",'Original data'!AL107/N$3)</f>
        <v/>
      </c>
      <c r="O107" t="str">
        <f>IF(ISBLANK('Original data'!AM107),"",'Original data'!AM107/O$3)</f>
        <v/>
      </c>
      <c r="P107" t="str">
        <f>IF(ISBLANK('Original data'!AN107),"",'Original data'!AN107/P$3)</f>
        <v/>
      </c>
      <c r="Q107" t="str">
        <f>IF(ISBLANK('Original data'!AO107),"",'Original data'!AO107/Q$3)</f>
        <v/>
      </c>
      <c r="S107" s="3">
        <f t="shared" si="1"/>
        <v>0</v>
      </c>
    </row>
    <row r="108" spans="1:19" x14ac:dyDescent="0.2">
      <c r="A108">
        <f>'Original data'!A108</f>
        <v>0</v>
      </c>
      <c r="B108">
        <f>'Original data'!B108</f>
        <v>0</v>
      </c>
      <c r="C108" t="str">
        <f>IF(ISBLANK('Original data'!AA108),"",'Original data'!AA108/C$3)</f>
        <v/>
      </c>
      <c r="D108" t="str">
        <f>IF(ISBLANK('Original data'!AB108),"",'Original data'!AB108/D$3)</f>
        <v/>
      </c>
      <c r="E108" t="str">
        <f>IF(ISBLANK('Original data'!AC108),"",'Original data'!AC108/E$3)</f>
        <v/>
      </c>
      <c r="F108" t="str">
        <f>IF(ISBLANK('Original data'!AD108),"",'Original data'!AD108/F$3)</f>
        <v/>
      </c>
      <c r="G108" t="str">
        <f>IF(ISBLANK('Original data'!AE108),"",'Original data'!AE108/G$3)</f>
        <v/>
      </c>
      <c r="H108" t="str">
        <f>IF(ISBLANK('Original data'!AF108),"",'Original data'!AF108/H$3)</f>
        <v/>
      </c>
      <c r="I108" t="str">
        <f>IF(ISBLANK('Original data'!AG108),"",'Original data'!AG108/I$3)</f>
        <v/>
      </c>
      <c r="J108" t="str">
        <f>IF(ISBLANK('Original data'!AH108),"",'Original data'!AH108/J$3)</f>
        <v/>
      </c>
      <c r="K108" t="str">
        <f>IF(ISBLANK('Original data'!AI108),"",'Original data'!AI108/K$3)</f>
        <v/>
      </c>
      <c r="L108" t="str">
        <f>IF(ISBLANK('Original data'!AJ108),"",'Original data'!AJ108/L$3)</f>
        <v/>
      </c>
      <c r="M108" t="str">
        <f>IF(ISBLANK('Original data'!AK108),"",'Original data'!AK108/M$3)</f>
        <v/>
      </c>
      <c r="N108" t="str">
        <f>IF(ISBLANK('Original data'!AL108),"",'Original data'!AL108/N$3)</f>
        <v/>
      </c>
      <c r="O108" t="str">
        <f>IF(ISBLANK('Original data'!AM108),"",'Original data'!AM108/O$3)</f>
        <v/>
      </c>
      <c r="P108" t="str">
        <f>IF(ISBLANK('Original data'!AN108),"",'Original data'!AN108/P$3)</f>
        <v/>
      </c>
      <c r="Q108" t="str">
        <f>IF(ISBLANK('Original data'!AO108),"",'Original data'!AO108/Q$3)</f>
        <v/>
      </c>
      <c r="S108" s="3">
        <f t="shared" si="1"/>
        <v>0</v>
      </c>
    </row>
    <row r="109" spans="1:19" x14ac:dyDescent="0.2">
      <c r="A109">
        <f>'Original data'!A109</f>
        <v>0</v>
      </c>
      <c r="B109">
        <f>'Original data'!B109</f>
        <v>0</v>
      </c>
      <c r="C109" t="str">
        <f>IF(ISBLANK('Original data'!AA109),"",'Original data'!AA109/C$3)</f>
        <v/>
      </c>
      <c r="D109" t="str">
        <f>IF(ISBLANK('Original data'!AB109),"",'Original data'!AB109/D$3)</f>
        <v/>
      </c>
      <c r="E109" t="str">
        <f>IF(ISBLANK('Original data'!AC109),"",'Original data'!AC109/E$3)</f>
        <v/>
      </c>
      <c r="F109" t="str">
        <f>IF(ISBLANK('Original data'!AD109),"",'Original data'!AD109/F$3)</f>
        <v/>
      </c>
      <c r="G109" t="str">
        <f>IF(ISBLANK('Original data'!AE109),"",'Original data'!AE109/G$3)</f>
        <v/>
      </c>
      <c r="H109" t="str">
        <f>IF(ISBLANK('Original data'!AF109),"",'Original data'!AF109/H$3)</f>
        <v/>
      </c>
      <c r="I109" t="str">
        <f>IF(ISBLANK('Original data'!AG109),"",'Original data'!AG109/I$3)</f>
        <v/>
      </c>
      <c r="J109" t="str">
        <f>IF(ISBLANK('Original data'!AH109),"",'Original data'!AH109/J$3)</f>
        <v/>
      </c>
      <c r="K109" t="str">
        <f>IF(ISBLANK('Original data'!AI109),"",'Original data'!AI109/K$3)</f>
        <v/>
      </c>
      <c r="L109" t="str">
        <f>IF(ISBLANK('Original data'!AJ109),"",'Original data'!AJ109/L$3)</f>
        <v/>
      </c>
      <c r="M109" t="str">
        <f>IF(ISBLANK('Original data'!AK109),"",'Original data'!AK109/M$3)</f>
        <v/>
      </c>
      <c r="N109" t="str">
        <f>IF(ISBLANK('Original data'!AL109),"",'Original data'!AL109/N$3)</f>
        <v/>
      </c>
      <c r="O109" t="str">
        <f>IF(ISBLANK('Original data'!AM109),"",'Original data'!AM109/O$3)</f>
        <v/>
      </c>
      <c r="P109" t="str">
        <f>IF(ISBLANK('Original data'!AN109),"",'Original data'!AN109/P$3)</f>
        <v/>
      </c>
      <c r="Q109" t="str">
        <f>IF(ISBLANK('Original data'!AO109),"",'Original data'!AO109/Q$3)</f>
        <v/>
      </c>
      <c r="S109" s="3">
        <f t="shared" si="1"/>
        <v>0</v>
      </c>
    </row>
    <row r="110" spans="1:19" x14ac:dyDescent="0.2">
      <c r="A110">
        <f>'Original data'!A110</f>
        <v>0</v>
      </c>
      <c r="B110">
        <f>'Original data'!B110</f>
        <v>0</v>
      </c>
      <c r="C110" t="str">
        <f>IF(ISBLANK('Original data'!AA110),"",'Original data'!AA110/C$3)</f>
        <v/>
      </c>
      <c r="D110" t="str">
        <f>IF(ISBLANK('Original data'!AB110),"",'Original data'!AB110/D$3)</f>
        <v/>
      </c>
      <c r="E110" t="str">
        <f>IF(ISBLANK('Original data'!AC110),"",'Original data'!AC110/E$3)</f>
        <v/>
      </c>
      <c r="F110" t="str">
        <f>IF(ISBLANK('Original data'!AD110),"",'Original data'!AD110/F$3)</f>
        <v/>
      </c>
      <c r="G110" t="str">
        <f>IF(ISBLANK('Original data'!AE110),"",'Original data'!AE110/G$3)</f>
        <v/>
      </c>
      <c r="H110" t="str">
        <f>IF(ISBLANK('Original data'!AF110),"",'Original data'!AF110/H$3)</f>
        <v/>
      </c>
      <c r="I110" t="str">
        <f>IF(ISBLANK('Original data'!AG110),"",'Original data'!AG110/I$3)</f>
        <v/>
      </c>
      <c r="J110" t="str">
        <f>IF(ISBLANK('Original data'!AH110),"",'Original data'!AH110/J$3)</f>
        <v/>
      </c>
      <c r="K110" t="str">
        <f>IF(ISBLANK('Original data'!AI110),"",'Original data'!AI110/K$3)</f>
        <v/>
      </c>
      <c r="L110" t="str">
        <f>IF(ISBLANK('Original data'!AJ110),"",'Original data'!AJ110/L$3)</f>
        <v/>
      </c>
      <c r="M110" t="str">
        <f>IF(ISBLANK('Original data'!AK110),"",'Original data'!AK110/M$3)</f>
        <v/>
      </c>
      <c r="N110" t="str">
        <f>IF(ISBLANK('Original data'!AL110),"",'Original data'!AL110/N$3)</f>
        <v/>
      </c>
      <c r="O110" t="str">
        <f>IF(ISBLANK('Original data'!AM110),"",'Original data'!AM110/O$3)</f>
        <v/>
      </c>
      <c r="P110" t="str">
        <f>IF(ISBLANK('Original data'!AN110),"",'Original data'!AN110/P$3)</f>
        <v/>
      </c>
      <c r="Q110" t="str">
        <f>IF(ISBLANK('Original data'!AO110),"",'Original data'!AO110/Q$3)</f>
        <v/>
      </c>
      <c r="S110" s="3">
        <f t="shared" si="1"/>
        <v>0</v>
      </c>
    </row>
    <row r="111" spans="1:19" x14ac:dyDescent="0.2">
      <c r="A111">
        <f>'Original data'!A111</f>
        <v>0</v>
      </c>
      <c r="B111">
        <f>'Original data'!B111</f>
        <v>0</v>
      </c>
      <c r="C111" t="str">
        <f>IF(ISBLANK('Original data'!AA111),"",'Original data'!AA111/C$3)</f>
        <v/>
      </c>
      <c r="D111" t="str">
        <f>IF(ISBLANK('Original data'!AB111),"",'Original data'!AB111/D$3)</f>
        <v/>
      </c>
      <c r="E111" t="str">
        <f>IF(ISBLANK('Original data'!AC111),"",'Original data'!AC111/E$3)</f>
        <v/>
      </c>
      <c r="F111" t="str">
        <f>IF(ISBLANK('Original data'!AD111),"",'Original data'!AD111/F$3)</f>
        <v/>
      </c>
      <c r="G111" t="str">
        <f>IF(ISBLANK('Original data'!AE111),"",'Original data'!AE111/G$3)</f>
        <v/>
      </c>
      <c r="H111" t="str">
        <f>IF(ISBLANK('Original data'!AF111),"",'Original data'!AF111/H$3)</f>
        <v/>
      </c>
      <c r="I111" t="str">
        <f>IF(ISBLANK('Original data'!AG111),"",'Original data'!AG111/I$3)</f>
        <v/>
      </c>
      <c r="J111" t="str">
        <f>IF(ISBLANK('Original data'!AH111),"",'Original data'!AH111/J$3)</f>
        <v/>
      </c>
      <c r="K111" t="str">
        <f>IF(ISBLANK('Original data'!AI111),"",'Original data'!AI111/K$3)</f>
        <v/>
      </c>
      <c r="L111" t="str">
        <f>IF(ISBLANK('Original data'!AJ111),"",'Original data'!AJ111/L$3)</f>
        <v/>
      </c>
      <c r="M111" t="str">
        <f>IF(ISBLANK('Original data'!AK111),"",'Original data'!AK111/M$3)</f>
        <v/>
      </c>
      <c r="N111" t="str">
        <f>IF(ISBLANK('Original data'!AL111),"",'Original data'!AL111/N$3)</f>
        <v/>
      </c>
      <c r="O111" t="str">
        <f>IF(ISBLANK('Original data'!AM111),"",'Original data'!AM111/O$3)</f>
        <v/>
      </c>
      <c r="P111" t="str">
        <f>IF(ISBLANK('Original data'!AN111),"",'Original data'!AN111/P$3)</f>
        <v/>
      </c>
      <c r="Q111" t="str">
        <f>IF(ISBLANK('Original data'!AO111),"",'Original data'!AO111/Q$3)</f>
        <v/>
      </c>
      <c r="S111" s="3">
        <f t="shared" si="1"/>
        <v>0</v>
      </c>
    </row>
    <row r="112" spans="1:19" x14ac:dyDescent="0.2">
      <c r="A112">
        <f>'Original data'!A112</f>
        <v>0</v>
      </c>
      <c r="B112">
        <f>'Original data'!B112</f>
        <v>0</v>
      </c>
      <c r="C112" t="str">
        <f>IF(ISBLANK('Original data'!AA112),"",'Original data'!AA112/C$3)</f>
        <v/>
      </c>
      <c r="D112" t="str">
        <f>IF(ISBLANK('Original data'!AB112),"",'Original data'!AB112/D$3)</f>
        <v/>
      </c>
      <c r="E112" t="str">
        <f>IF(ISBLANK('Original data'!AC112),"",'Original data'!AC112/E$3)</f>
        <v/>
      </c>
      <c r="F112" t="str">
        <f>IF(ISBLANK('Original data'!AD112),"",'Original data'!AD112/F$3)</f>
        <v/>
      </c>
      <c r="G112" t="str">
        <f>IF(ISBLANK('Original data'!AE112),"",'Original data'!AE112/G$3)</f>
        <v/>
      </c>
      <c r="H112" t="str">
        <f>IF(ISBLANK('Original data'!AF112),"",'Original data'!AF112/H$3)</f>
        <v/>
      </c>
      <c r="I112" t="str">
        <f>IF(ISBLANK('Original data'!AG112),"",'Original data'!AG112/I$3)</f>
        <v/>
      </c>
      <c r="J112" t="str">
        <f>IF(ISBLANK('Original data'!AH112),"",'Original data'!AH112/J$3)</f>
        <v/>
      </c>
      <c r="K112" t="str">
        <f>IF(ISBLANK('Original data'!AI112),"",'Original data'!AI112/K$3)</f>
        <v/>
      </c>
      <c r="L112" t="str">
        <f>IF(ISBLANK('Original data'!AJ112),"",'Original data'!AJ112/L$3)</f>
        <v/>
      </c>
      <c r="M112" t="str">
        <f>IF(ISBLANK('Original data'!AK112),"",'Original data'!AK112/M$3)</f>
        <v/>
      </c>
      <c r="N112" t="str">
        <f>IF(ISBLANK('Original data'!AL112),"",'Original data'!AL112/N$3)</f>
        <v/>
      </c>
      <c r="O112" t="str">
        <f>IF(ISBLANK('Original data'!AM112),"",'Original data'!AM112/O$3)</f>
        <v/>
      </c>
      <c r="P112" t="str">
        <f>IF(ISBLANK('Original data'!AN112),"",'Original data'!AN112/P$3)</f>
        <v/>
      </c>
      <c r="Q112" t="str">
        <f>IF(ISBLANK('Original data'!AO112),"",'Original data'!AO112/Q$3)</f>
        <v/>
      </c>
      <c r="S112" s="3">
        <f t="shared" si="1"/>
        <v>0</v>
      </c>
    </row>
    <row r="113" spans="1:19" x14ac:dyDescent="0.2">
      <c r="A113">
        <f>'Original data'!A113</f>
        <v>0</v>
      </c>
      <c r="B113">
        <f>'Original data'!B113</f>
        <v>0</v>
      </c>
      <c r="C113" t="str">
        <f>IF(ISBLANK('Original data'!AA113),"",'Original data'!AA113/C$3)</f>
        <v/>
      </c>
      <c r="D113" t="str">
        <f>IF(ISBLANK('Original data'!AB113),"",'Original data'!AB113/D$3)</f>
        <v/>
      </c>
      <c r="E113" t="str">
        <f>IF(ISBLANK('Original data'!AC113),"",'Original data'!AC113/E$3)</f>
        <v/>
      </c>
      <c r="F113" t="str">
        <f>IF(ISBLANK('Original data'!AD113),"",'Original data'!AD113/F$3)</f>
        <v/>
      </c>
      <c r="G113" t="str">
        <f>IF(ISBLANK('Original data'!AE113),"",'Original data'!AE113/G$3)</f>
        <v/>
      </c>
      <c r="H113" t="str">
        <f>IF(ISBLANK('Original data'!AF113),"",'Original data'!AF113/H$3)</f>
        <v/>
      </c>
      <c r="I113" t="str">
        <f>IF(ISBLANK('Original data'!AG113),"",'Original data'!AG113/I$3)</f>
        <v/>
      </c>
      <c r="J113" t="str">
        <f>IF(ISBLANK('Original data'!AH113),"",'Original data'!AH113/J$3)</f>
        <v/>
      </c>
      <c r="K113" t="str">
        <f>IF(ISBLANK('Original data'!AI113),"",'Original data'!AI113/K$3)</f>
        <v/>
      </c>
      <c r="L113" t="str">
        <f>IF(ISBLANK('Original data'!AJ113),"",'Original data'!AJ113/L$3)</f>
        <v/>
      </c>
      <c r="M113" t="str">
        <f>IF(ISBLANK('Original data'!AK113),"",'Original data'!AK113/M$3)</f>
        <v/>
      </c>
      <c r="N113" t="str">
        <f>IF(ISBLANK('Original data'!AL113),"",'Original data'!AL113/N$3)</f>
        <v/>
      </c>
      <c r="O113" t="str">
        <f>IF(ISBLANK('Original data'!AM113),"",'Original data'!AM113/O$3)</f>
        <v/>
      </c>
      <c r="P113" t="str">
        <f>IF(ISBLANK('Original data'!AN113),"",'Original data'!AN113/P$3)</f>
        <v/>
      </c>
      <c r="Q113" t="str">
        <f>IF(ISBLANK('Original data'!AO113),"",'Original data'!AO113/Q$3)</f>
        <v/>
      </c>
      <c r="S113" s="3">
        <f t="shared" si="1"/>
        <v>0</v>
      </c>
    </row>
    <row r="114" spans="1:19" x14ac:dyDescent="0.2">
      <c r="A114">
        <f>'Original data'!A114</f>
        <v>0</v>
      </c>
      <c r="B114">
        <f>'Original data'!B114</f>
        <v>0</v>
      </c>
      <c r="C114" t="str">
        <f>IF(ISBLANK('Original data'!AA114),"",'Original data'!AA114/C$3)</f>
        <v/>
      </c>
      <c r="D114" t="str">
        <f>IF(ISBLANK('Original data'!AB114),"",'Original data'!AB114/D$3)</f>
        <v/>
      </c>
      <c r="E114" t="str">
        <f>IF(ISBLANK('Original data'!AC114),"",'Original data'!AC114/E$3)</f>
        <v/>
      </c>
      <c r="F114" t="str">
        <f>IF(ISBLANK('Original data'!AD114),"",'Original data'!AD114/F$3)</f>
        <v/>
      </c>
      <c r="G114" t="str">
        <f>IF(ISBLANK('Original data'!AE114),"",'Original data'!AE114/G$3)</f>
        <v/>
      </c>
      <c r="H114" t="str">
        <f>IF(ISBLANK('Original data'!AF114),"",'Original data'!AF114/H$3)</f>
        <v/>
      </c>
      <c r="I114" t="str">
        <f>IF(ISBLANK('Original data'!AG114),"",'Original data'!AG114/I$3)</f>
        <v/>
      </c>
      <c r="J114" t="str">
        <f>IF(ISBLANK('Original data'!AH114),"",'Original data'!AH114/J$3)</f>
        <v/>
      </c>
      <c r="K114" t="str">
        <f>IF(ISBLANK('Original data'!AI114),"",'Original data'!AI114/K$3)</f>
        <v/>
      </c>
      <c r="L114" t="str">
        <f>IF(ISBLANK('Original data'!AJ114),"",'Original data'!AJ114/L$3)</f>
        <v/>
      </c>
      <c r="M114" t="str">
        <f>IF(ISBLANK('Original data'!AK114),"",'Original data'!AK114/M$3)</f>
        <v/>
      </c>
      <c r="N114" t="str">
        <f>IF(ISBLANK('Original data'!AL114),"",'Original data'!AL114/N$3)</f>
        <v/>
      </c>
      <c r="O114" t="str">
        <f>IF(ISBLANK('Original data'!AM114),"",'Original data'!AM114/O$3)</f>
        <v/>
      </c>
      <c r="P114" t="str">
        <f>IF(ISBLANK('Original data'!AN114),"",'Original data'!AN114/P$3)</f>
        <v/>
      </c>
      <c r="Q114" t="str">
        <f>IF(ISBLANK('Original data'!AO114),"",'Original data'!AO114/Q$3)</f>
        <v/>
      </c>
      <c r="S114" s="3">
        <f t="shared" si="1"/>
        <v>0</v>
      </c>
    </row>
    <row r="115" spans="1:19" x14ac:dyDescent="0.2">
      <c r="A115">
        <f>'Original data'!A115</f>
        <v>0</v>
      </c>
      <c r="B115">
        <f>'Original data'!B115</f>
        <v>0</v>
      </c>
      <c r="C115" t="str">
        <f>IF(ISBLANK('Original data'!AA115),"",'Original data'!AA115/C$3)</f>
        <v/>
      </c>
      <c r="D115" t="str">
        <f>IF(ISBLANK('Original data'!AB115),"",'Original data'!AB115/D$3)</f>
        <v/>
      </c>
      <c r="E115" t="str">
        <f>IF(ISBLANK('Original data'!AC115),"",'Original data'!AC115/E$3)</f>
        <v/>
      </c>
      <c r="F115" t="str">
        <f>IF(ISBLANK('Original data'!AD115),"",'Original data'!AD115/F$3)</f>
        <v/>
      </c>
      <c r="G115" t="str">
        <f>IF(ISBLANK('Original data'!AE115),"",'Original data'!AE115/G$3)</f>
        <v/>
      </c>
      <c r="H115" t="str">
        <f>IF(ISBLANK('Original data'!AF115),"",'Original data'!AF115/H$3)</f>
        <v/>
      </c>
      <c r="I115" t="str">
        <f>IF(ISBLANK('Original data'!AG115),"",'Original data'!AG115/I$3)</f>
        <v/>
      </c>
      <c r="J115" t="str">
        <f>IF(ISBLANK('Original data'!AH115),"",'Original data'!AH115/J$3)</f>
        <v/>
      </c>
      <c r="K115" t="str">
        <f>IF(ISBLANK('Original data'!AI115),"",'Original data'!AI115/K$3)</f>
        <v/>
      </c>
      <c r="L115" t="str">
        <f>IF(ISBLANK('Original data'!AJ115),"",'Original data'!AJ115/L$3)</f>
        <v/>
      </c>
      <c r="M115" t="str">
        <f>IF(ISBLANK('Original data'!AK115),"",'Original data'!AK115/M$3)</f>
        <v/>
      </c>
      <c r="N115" t="str">
        <f>IF(ISBLANK('Original data'!AL115),"",'Original data'!AL115/N$3)</f>
        <v/>
      </c>
      <c r="O115" t="str">
        <f>IF(ISBLANK('Original data'!AM115),"",'Original data'!AM115/O$3)</f>
        <v/>
      </c>
      <c r="P115" t="str">
        <f>IF(ISBLANK('Original data'!AN115),"",'Original data'!AN115/P$3)</f>
        <v/>
      </c>
      <c r="Q115" t="str">
        <f>IF(ISBLANK('Original data'!AO115),"",'Original data'!AO115/Q$3)</f>
        <v/>
      </c>
      <c r="S115" s="3">
        <f t="shared" si="1"/>
        <v>0</v>
      </c>
    </row>
    <row r="116" spans="1:19" x14ac:dyDescent="0.2">
      <c r="A116">
        <f>'Original data'!A116</f>
        <v>0</v>
      </c>
      <c r="B116">
        <f>'Original data'!B116</f>
        <v>0</v>
      </c>
      <c r="C116" t="str">
        <f>IF(ISBLANK('Original data'!AA116),"",'Original data'!AA116/C$3)</f>
        <v/>
      </c>
      <c r="D116" t="str">
        <f>IF(ISBLANK('Original data'!AB116),"",'Original data'!AB116/D$3)</f>
        <v/>
      </c>
      <c r="E116" t="str">
        <f>IF(ISBLANK('Original data'!AC116),"",'Original data'!AC116/E$3)</f>
        <v/>
      </c>
      <c r="F116" t="str">
        <f>IF(ISBLANK('Original data'!AD116),"",'Original data'!AD116/F$3)</f>
        <v/>
      </c>
      <c r="G116" t="str">
        <f>IF(ISBLANK('Original data'!AE116),"",'Original data'!AE116/G$3)</f>
        <v/>
      </c>
      <c r="H116" t="str">
        <f>IF(ISBLANK('Original data'!AF116),"",'Original data'!AF116/H$3)</f>
        <v/>
      </c>
      <c r="I116" t="str">
        <f>IF(ISBLANK('Original data'!AG116),"",'Original data'!AG116/I$3)</f>
        <v/>
      </c>
      <c r="J116" t="str">
        <f>IF(ISBLANK('Original data'!AH116),"",'Original data'!AH116/J$3)</f>
        <v/>
      </c>
      <c r="K116" t="str">
        <f>IF(ISBLANK('Original data'!AI116),"",'Original data'!AI116/K$3)</f>
        <v/>
      </c>
      <c r="L116" t="str">
        <f>IF(ISBLANK('Original data'!AJ116),"",'Original data'!AJ116/L$3)</f>
        <v/>
      </c>
      <c r="M116" t="str">
        <f>IF(ISBLANK('Original data'!AK116),"",'Original data'!AK116/M$3)</f>
        <v/>
      </c>
      <c r="N116" t="str">
        <f>IF(ISBLANK('Original data'!AL116),"",'Original data'!AL116/N$3)</f>
        <v/>
      </c>
      <c r="O116" t="str">
        <f>IF(ISBLANK('Original data'!AM116),"",'Original data'!AM116/O$3)</f>
        <v/>
      </c>
      <c r="P116" t="str">
        <f>IF(ISBLANK('Original data'!AN116),"",'Original data'!AN116/P$3)</f>
        <v/>
      </c>
      <c r="Q116" t="str">
        <f>IF(ISBLANK('Original data'!AO116),"",'Original data'!AO116/Q$3)</f>
        <v/>
      </c>
      <c r="S116" s="3">
        <f t="shared" si="1"/>
        <v>0</v>
      </c>
    </row>
    <row r="117" spans="1:19" x14ac:dyDescent="0.2">
      <c r="A117">
        <f>'Original data'!A117</f>
        <v>0</v>
      </c>
      <c r="B117">
        <f>'Original data'!B117</f>
        <v>0</v>
      </c>
      <c r="C117" t="str">
        <f>IF(ISBLANK('Original data'!AA117),"",'Original data'!AA117/C$3)</f>
        <v/>
      </c>
      <c r="D117" t="str">
        <f>IF(ISBLANK('Original data'!AB117),"",'Original data'!AB117/D$3)</f>
        <v/>
      </c>
      <c r="E117" t="str">
        <f>IF(ISBLANK('Original data'!AC117),"",'Original data'!AC117/E$3)</f>
        <v/>
      </c>
      <c r="F117" t="str">
        <f>IF(ISBLANK('Original data'!AD117),"",'Original data'!AD117/F$3)</f>
        <v/>
      </c>
      <c r="G117" t="str">
        <f>IF(ISBLANK('Original data'!AE117),"",'Original data'!AE117/G$3)</f>
        <v/>
      </c>
      <c r="H117" t="str">
        <f>IF(ISBLANK('Original data'!AF117),"",'Original data'!AF117/H$3)</f>
        <v/>
      </c>
      <c r="I117" t="str">
        <f>IF(ISBLANK('Original data'!AG117),"",'Original data'!AG117/I$3)</f>
        <v/>
      </c>
      <c r="J117" t="str">
        <f>IF(ISBLANK('Original data'!AH117),"",'Original data'!AH117/J$3)</f>
        <v/>
      </c>
      <c r="K117" t="str">
        <f>IF(ISBLANK('Original data'!AI117),"",'Original data'!AI117/K$3)</f>
        <v/>
      </c>
      <c r="L117" t="str">
        <f>IF(ISBLANK('Original data'!AJ117),"",'Original data'!AJ117/L$3)</f>
        <v/>
      </c>
      <c r="M117" t="str">
        <f>IF(ISBLANK('Original data'!AK117),"",'Original data'!AK117/M$3)</f>
        <v/>
      </c>
      <c r="N117" t="str">
        <f>IF(ISBLANK('Original data'!AL117),"",'Original data'!AL117/N$3)</f>
        <v/>
      </c>
      <c r="O117" t="str">
        <f>IF(ISBLANK('Original data'!AM117),"",'Original data'!AM117/O$3)</f>
        <v/>
      </c>
      <c r="P117" t="str">
        <f>IF(ISBLANK('Original data'!AN117),"",'Original data'!AN117/P$3)</f>
        <v/>
      </c>
      <c r="Q117" t="str">
        <f>IF(ISBLANK('Original data'!AO117),"",'Original data'!AO117/Q$3)</f>
        <v/>
      </c>
      <c r="S117" s="3">
        <f t="shared" si="1"/>
        <v>0</v>
      </c>
    </row>
    <row r="118" spans="1:19" x14ac:dyDescent="0.2">
      <c r="A118">
        <f>'Original data'!A118</f>
        <v>0</v>
      </c>
      <c r="B118">
        <f>'Original data'!B118</f>
        <v>0</v>
      </c>
      <c r="C118" t="str">
        <f>IF(ISBLANK('Original data'!AA118),"",'Original data'!AA118/C$3)</f>
        <v/>
      </c>
      <c r="D118" t="str">
        <f>IF(ISBLANK('Original data'!AB118),"",'Original data'!AB118/D$3)</f>
        <v/>
      </c>
      <c r="E118" t="str">
        <f>IF(ISBLANK('Original data'!AC118),"",'Original data'!AC118/E$3)</f>
        <v/>
      </c>
      <c r="F118" t="str">
        <f>IF(ISBLANK('Original data'!AD118),"",'Original data'!AD118/F$3)</f>
        <v/>
      </c>
      <c r="G118" t="str">
        <f>IF(ISBLANK('Original data'!AE118),"",'Original data'!AE118/G$3)</f>
        <v/>
      </c>
      <c r="H118" t="str">
        <f>IF(ISBLANK('Original data'!AF118),"",'Original data'!AF118/H$3)</f>
        <v/>
      </c>
      <c r="I118" t="str">
        <f>IF(ISBLANK('Original data'!AG118),"",'Original data'!AG118/I$3)</f>
        <v/>
      </c>
      <c r="J118" t="str">
        <f>IF(ISBLANK('Original data'!AH118),"",'Original data'!AH118/J$3)</f>
        <v/>
      </c>
      <c r="K118" t="str">
        <f>IF(ISBLANK('Original data'!AI118),"",'Original data'!AI118/K$3)</f>
        <v/>
      </c>
      <c r="L118" t="str">
        <f>IF(ISBLANK('Original data'!AJ118),"",'Original data'!AJ118/L$3)</f>
        <v/>
      </c>
      <c r="M118" t="str">
        <f>IF(ISBLANK('Original data'!AK118),"",'Original data'!AK118/M$3)</f>
        <v/>
      </c>
      <c r="N118" t="str">
        <f>IF(ISBLANK('Original data'!AL118),"",'Original data'!AL118/N$3)</f>
        <v/>
      </c>
      <c r="O118" t="str">
        <f>IF(ISBLANK('Original data'!AM118),"",'Original data'!AM118/O$3)</f>
        <v/>
      </c>
      <c r="P118" t="str">
        <f>IF(ISBLANK('Original data'!AN118),"",'Original data'!AN118/P$3)</f>
        <v/>
      </c>
      <c r="Q118" t="str">
        <f>IF(ISBLANK('Original data'!AO118),"",'Original data'!AO118/Q$3)</f>
        <v/>
      </c>
      <c r="S118" s="3">
        <f t="shared" si="1"/>
        <v>0</v>
      </c>
    </row>
    <row r="119" spans="1:19" x14ac:dyDescent="0.2">
      <c r="A119">
        <f>'Original data'!A119</f>
        <v>0</v>
      </c>
      <c r="B119">
        <f>'Original data'!B119</f>
        <v>0</v>
      </c>
      <c r="C119" t="str">
        <f>IF(ISBLANK('Original data'!AA119),"",'Original data'!AA119/C$3)</f>
        <v/>
      </c>
      <c r="D119" t="str">
        <f>IF(ISBLANK('Original data'!AB119),"",'Original data'!AB119/D$3)</f>
        <v/>
      </c>
      <c r="E119" t="str">
        <f>IF(ISBLANK('Original data'!AC119),"",'Original data'!AC119/E$3)</f>
        <v/>
      </c>
      <c r="F119" t="str">
        <f>IF(ISBLANK('Original data'!AD119),"",'Original data'!AD119/F$3)</f>
        <v/>
      </c>
      <c r="G119" t="str">
        <f>IF(ISBLANK('Original data'!AE119),"",'Original data'!AE119/G$3)</f>
        <v/>
      </c>
      <c r="H119" t="str">
        <f>IF(ISBLANK('Original data'!AF119),"",'Original data'!AF119/H$3)</f>
        <v/>
      </c>
      <c r="I119" t="str">
        <f>IF(ISBLANK('Original data'!AG119),"",'Original data'!AG119/I$3)</f>
        <v/>
      </c>
      <c r="J119" t="str">
        <f>IF(ISBLANK('Original data'!AH119),"",'Original data'!AH119/J$3)</f>
        <v/>
      </c>
      <c r="K119" t="str">
        <f>IF(ISBLANK('Original data'!AI119),"",'Original data'!AI119/K$3)</f>
        <v/>
      </c>
      <c r="L119" t="str">
        <f>IF(ISBLANK('Original data'!AJ119),"",'Original data'!AJ119/L$3)</f>
        <v/>
      </c>
      <c r="M119" t="str">
        <f>IF(ISBLANK('Original data'!AK119),"",'Original data'!AK119/M$3)</f>
        <v/>
      </c>
      <c r="N119" t="str">
        <f>IF(ISBLANK('Original data'!AL119),"",'Original data'!AL119/N$3)</f>
        <v/>
      </c>
      <c r="O119" t="str">
        <f>IF(ISBLANK('Original data'!AM119),"",'Original data'!AM119/O$3)</f>
        <v/>
      </c>
      <c r="P119" t="str">
        <f>IF(ISBLANK('Original data'!AN119),"",'Original data'!AN119/P$3)</f>
        <v/>
      </c>
      <c r="Q119" t="str">
        <f>IF(ISBLANK('Original data'!AO119),"",'Original data'!AO119/Q$3)</f>
        <v/>
      </c>
      <c r="S119" s="3">
        <f t="shared" si="1"/>
        <v>0</v>
      </c>
    </row>
    <row r="120" spans="1:19" x14ac:dyDescent="0.2">
      <c r="A120">
        <f>'Original data'!A120</f>
        <v>0</v>
      </c>
      <c r="B120">
        <f>'Original data'!B120</f>
        <v>0</v>
      </c>
      <c r="C120" t="str">
        <f>IF(ISBLANK('Original data'!AA120),"",'Original data'!AA120/C$3)</f>
        <v/>
      </c>
      <c r="D120" t="str">
        <f>IF(ISBLANK('Original data'!AB120),"",'Original data'!AB120/D$3)</f>
        <v/>
      </c>
      <c r="E120" t="str">
        <f>IF(ISBLANK('Original data'!AC120),"",'Original data'!AC120/E$3)</f>
        <v/>
      </c>
      <c r="F120" t="str">
        <f>IF(ISBLANK('Original data'!AD120),"",'Original data'!AD120/F$3)</f>
        <v/>
      </c>
      <c r="G120" t="str">
        <f>IF(ISBLANK('Original data'!AE120),"",'Original data'!AE120/G$3)</f>
        <v/>
      </c>
      <c r="H120" t="str">
        <f>IF(ISBLANK('Original data'!AF120),"",'Original data'!AF120/H$3)</f>
        <v/>
      </c>
      <c r="I120" t="str">
        <f>IF(ISBLANK('Original data'!AG120),"",'Original data'!AG120/I$3)</f>
        <v/>
      </c>
      <c r="J120" t="str">
        <f>IF(ISBLANK('Original data'!AH120),"",'Original data'!AH120/J$3)</f>
        <v/>
      </c>
      <c r="K120" t="str">
        <f>IF(ISBLANK('Original data'!AI120),"",'Original data'!AI120/K$3)</f>
        <v/>
      </c>
      <c r="L120" t="str">
        <f>IF(ISBLANK('Original data'!AJ120),"",'Original data'!AJ120/L$3)</f>
        <v/>
      </c>
      <c r="M120" t="str">
        <f>IF(ISBLANK('Original data'!AK120),"",'Original data'!AK120/M$3)</f>
        <v/>
      </c>
      <c r="N120" t="str">
        <f>IF(ISBLANK('Original data'!AL120),"",'Original data'!AL120/N$3)</f>
        <v/>
      </c>
      <c r="O120" t="str">
        <f>IF(ISBLANK('Original data'!AM120),"",'Original data'!AM120/O$3)</f>
        <v/>
      </c>
      <c r="P120" t="str">
        <f>IF(ISBLANK('Original data'!AN120),"",'Original data'!AN120/P$3)</f>
        <v/>
      </c>
      <c r="Q120" t="str">
        <f>IF(ISBLANK('Original data'!AO120),"",'Original data'!AO120/Q$3)</f>
        <v/>
      </c>
      <c r="S120" s="3">
        <f t="shared" si="1"/>
        <v>0</v>
      </c>
    </row>
    <row r="121" spans="1:19" x14ac:dyDescent="0.2">
      <c r="A121">
        <f>'Original data'!A121</f>
        <v>0</v>
      </c>
      <c r="B121">
        <f>'Original data'!B121</f>
        <v>0</v>
      </c>
      <c r="C121" t="str">
        <f>IF(ISBLANK('Original data'!AA121),"",'Original data'!AA121/C$3)</f>
        <v/>
      </c>
      <c r="D121" t="str">
        <f>IF(ISBLANK('Original data'!AB121),"",'Original data'!AB121/D$3)</f>
        <v/>
      </c>
      <c r="E121" t="str">
        <f>IF(ISBLANK('Original data'!AC121),"",'Original data'!AC121/E$3)</f>
        <v/>
      </c>
      <c r="F121" t="str">
        <f>IF(ISBLANK('Original data'!AD121),"",'Original data'!AD121/F$3)</f>
        <v/>
      </c>
      <c r="G121" t="str">
        <f>IF(ISBLANK('Original data'!AE121),"",'Original data'!AE121/G$3)</f>
        <v/>
      </c>
      <c r="H121" t="str">
        <f>IF(ISBLANK('Original data'!AF121),"",'Original data'!AF121/H$3)</f>
        <v/>
      </c>
      <c r="I121" t="str">
        <f>IF(ISBLANK('Original data'!AG121),"",'Original data'!AG121/I$3)</f>
        <v/>
      </c>
      <c r="J121" t="str">
        <f>IF(ISBLANK('Original data'!AH121),"",'Original data'!AH121/J$3)</f>
        <v/>
      </c>
      <c r="K121" t="str">
        <f>IF(ISBLANK('Original data'!AI121),"",'Original data'!AI121/K$3)</f>
        <v/>
      </c>
      <c r="L121" t="str">
        <f>IF(ISBLANK('Original data'!AJ121),"",'Original data'!AJ121/L$3)</f>
        <v/>
      </c>
      <c r="M121" t="str">
        <f>IF(ISBLANK('Original data'!AK121),"",'Original data'!AK121/M$3)</f>
        <v/>
      </c>
      <c r="N121" t="str">
        <f>IF(ISBLANK('Original data'!AL121),"",'Original data'!AL121/N$3)</f>
        <v/>
      </c>
      <c r="O121" t="str">
        <f>IF(ISBLANK('Original data'!AM121),"",'Original data'!AM121/O$3)</f>
        <v/>
      </c>
      <c r="P121" t="str">
        <f>IF(ISBLANK('Original data'!AN121),"",'Original data'!AN121/P$3)</f>
        <v/>
      </c>
      <c r="Q121" t="str">
        <f>IF(ISBLANK('Original data'!AO121),"",'Original data'!AO121/Q$3)</f>
        <v/>
      </c>
      <c r="S121" s="3">
        <f t="shared" si="1"/>
        <v>0</v>
      </c>
    </row>
    <row r="122" spans="1:19" x14ac:dyDescent="0.2">
      <c r="A122">
        <f>'Original data'!A122</f>
        <v>0</v>
      </c>
      <c r="B122">
        <f>'Original data'!B122</f>
        <v>0</v>
      </c>
      <c r="C122" t="str">
        <f>IF(ISBLANK('Original data'!AA122),"",'Original data'!AA122/C$3)</f>
        <v/>
      </c>
      <c r="D122" t="str">
        <f>IF(ISBLANK('Original data'!AB122),"",'Original data'!AB122/D$3)</f>
        <v/>
      </c>
      <c r="E122" t="str">
        <f>IF(ISBLANK('Original data'!AC122),"",'Original data'!AC122/E$3)</f>
        <v/>
      </c>
      <c r="F122" t="str">
        <f>IF(ISBLANK('Original data'!AD122),"",'Original data'!AD122/F$3)</f>
        <v/>
      </c>
      <c r="G122" t="str">
        <f>IF(ISBLANK('Original data'!AE122),"",'Original data'!AE122/G$3)</f>
        <v/>
      </c>
      <c r="H122" t="str">
        <f>IF(ISBLANK('Original data'!AF122),"",'Original data'!AF122/H$3)</f>
        <v/>
      </c>
      <c r="I122" t="str">
        <f>IF(ISBLANK('Original data'!AG122),"",'Original data'!AG122/I$3)</f>
        <v/>
      </c>
      <c r="J122" t="str">
        <f>IF(ISBLANK('Original data'!AH122),"",'Original data'!AH122/J$3)</f>
        <v/>
      </c>
      <c r="K122" t="str">
        <f>IF(ISBLANK('Original data'!AI122),"",'Original data'!AI122/K$3)</f>
        <v/>
      </c>
      <c r="L122" t="str">
        <f>IF(ISBLANK('Original data'!AJ122),"",'Original data'!AJ122/L$3)</f>
        <v/>
      </c>
      <c r="M122" t="str">
        <f>IF(ISBLANK('Original data'!AK122),"",'Original data'!AK122/M$3)</f>
        <v/>
      </c>
      <c r="N122" t="str">
        <f>IF(ISBLANK('Original data'!AL122),"",'Original data'!AL122/N$3)</f>
        <v/>
      </c>
      <c r="O122" t="str">
        <f>IF(ISBLANK('Original data'!AM122),"",'Original data'!AM122/O$3)</f>
        <v/>
      </c>
      <c r="P122" t="str">
        <f>IF(ISBLANK('Original data'!AN122),"",'Original data'!AN122/P$3)</f>
        <v/>
      </c>
      <c r="Q122" t="str">
        <f>IF(ISBLANK('Original data'!AO122),"",'Original data'!AO122/Q$3)</f>
        <v/>
      </c>
      <c r="S122" s="3">
        <f t="shared" si="1"/>
        <v>0</v>
      </c>
    </row>
    <row r="123" spans="1:19" x14ac:dyDescent="0.2">
      <c r="A123">
        <f>'Original data'!A123</f>
        <v>0</v>
      </c>
      <c r="B123">
        <f>'Original data'!B123</f>
        <v>0</v>
      </c>
      <c r="C123" t="str">
        <f>IF(ISBLANK('Original data'!AA123),"",'Original data'!AA123/C$3)</f>
        <v/>
      </c>
      <c r="D123" t="str">
        <f>IF(ISBLANK('Original data'!AB123),"",'Original data'!AB123/D$3)</f>
        <v/>
      </c>
      <c r="E123" t="str">
        <f>IF(ISBLANK('Original data'!AC123),"",'Original data'!AC123/E$3)</f>
        <v/>
      </c>
      <c r="F123" t="str">
        <f>IF(ISBLANK('Original data'!AD123),"",'Original data'!AD123/F$3)</f>
        <v/>
      </c>
      <c r="G123" t="str">
        <f>IF(ISBLANK('Original data'!AE123),"",'Original data'!AE123/G$3)</f>
        <v/>
      </c>
      <c r="H123" t="str">
        <f>IF(ISBLANK('Original data'!AF123),"",'Original data'!AF123/H$3)</f>
        <v/>
      </c>
      <c r="I123" t="str">
        <f>IF(ISBLANK('Original data'!AG123),"",'Original data'!AG123/I$3)</f>
        <v/>
      </c>
      <c r="J123" t="str">
        <f>IF(ISBLANK('Original data'!AH123),"",'Original data'!AH123/J$3)</f>
        <v/>
      </c>
      <c r="K123" t="str">
        <f>IF(ISBLANK('Original data'!AI123),"",'Original data'!AI123/K$3)</f>
        <v/>
      </c>
      <c r="L123" t="str">
        <f>IF(ISBLANK('Original data'!AJ123),"",'Original data'!AJ123/L$3)</f>
        <v/>
      </c>
      <c r="M123" t="str">
        <f>IF(ISBLANK('Original data'!AK123),"",'Original data'!AK123/M$3)</f>
        <v/>
      </c>
      <c r="N123" t="str">
        <f>IF(ISBLANK('Original data'!AL123),"",'Original data'!AL123/N$3)</f>
        <v/>
      </c>
      <c r="O123" t="str">
        <f>IF(ISBLANK('Original data'!AM123),"",'Original data'!AM123/O$3)</f>
        <v/>
      </c>
      <c r="P123" t="str">
        <f>IF(ISBLANK('Original data'!AN123),"",'Original data'!AN123/P$3)</f>
        <v/>
      </c>
      <c r="Q123" t="str">
        <f>IF(ISBLANK('Original data'!AO123),"",'Original data'!AO123/Q$3)</f>
        <v/>
      </c>
      <c r="S123" s="3">
        <f t="shared" si="1"/>
        <v>0</v>
      </c>
    </row>
    <row r="124" spans="1:19" x14ac:dyDescent="0.2">
      <c r="A124">
        <f>'Original data'!A124</f>
        <v>0</v>
      </c>
      <c r="B124">
        <f>'Original data'!B124</f>
        <v>0</v>
      </c>
      <c r="C124" t="str">
        <f>IF(ISBLANK('Original data'!AA124),"",'Original data'!AA124/C$3)</f>
        <v/>
      </c>
      <c r="D124" t="str">
        <f>IF(ISBLANK('Original data'!AB124),"",'Original data'!AB124/D$3)</f>
        <v/>
      </c>
      <c r="E124" t="str">
        <f>IF(ISBLANK('Original data'!AC124),"",'Original data'!AC124/E$3)</f>
        <v/>
      </c>
      <c r="F124" t="str">
        <f>IF(ISBLANK('Original data'!AD124),"",'Original data'!AD124/F$3)</f>
        <v/>
      </c>
      <c r="G124" t="str">
        <f>IF(ISBLANK('Original data'!AE124),"",'Original data'!AE124/G$3)</f>
        <v/>
      </c>
      <c r="H124" t="str">
        <f>IF(ISBLANK('Original data'!AF124),"",'Original data'!AF124/H$3)</f>
        <v/>
      </c>
      <c r="I124" t="str">
        <f>IF(ISBLANK('Original data'!AG124),"",'Original data'!AG124/I$3)</f>
        <v/>
      </c>
      <c r="J124" t="str">
        <f>IF(ISBLANK('Original data'!AH124),"",'Original data'!AH124/J$3)</f>
        <v/>
      </c>
      <c r="K124" t="str">
        <f>IF(ISBLANK('Original data'!AI124),"",'Original data'!AI124/K$3)</f>
        <v/>
      </c>
      <c r="L124" t="str">
        <f>IF(ISBLANK('Original data'!AJ124),"",'Original data'!AJ124/L$3)</f>
        <v/>
      </c>
      <c r="M124" t="str">
        <f>IF(ISBLANK('Original data'!AK124),"",'Original data'!AK124/M$3)</f>
        <v/>
      </c>
      <c r="N124" t="str">
        <f>IF(ISBLANK('Original data'!AL124),"",'Original data'!AL124/N$3)</f>
        <v/>
      </c>
      <c r="O124" t="str">
        <f>IF(ISBLANK('Original data'!AM124),"",'Original data'!AM124/O$3)</f>
        <v/>
      </c>
      <c r="P124" t="str">
        <f>IF(ISBLANK('Original data'!AN124),"",'Original data'!AN124/P$3)</f>
        <v/>
      </c>
      <c r="Q124" t="str">
        <f>IF(ISBLANK('Original data'!AO124),"",'Original data'!AO124/Q$3)</f>
        <v/>
      </c>
      <c r="S124" s="3">
        <f t="shared" si="1"/>
        <v>0</v>
      </c>
    </row>
    <row r="125" spans="1:19" x14ac:dyDescent="0.2">
      <c r="A125">
        <f>'Original data'!A125</f>
        <v>0</v>
      </c>
      <c r="B125">
        <f>'Original data'!B125</f>
        <v>0</v>
      </c>
      <c r="C125" t="str">
        <f>IF(ISBLANK('Original data'!AA125),"",'Original data'!AA125/C$3)</f>
        <v/>
      </c>
      <c r="D125" t="str">
        <f>IF(ISBLANK('Original data'!AB125),"",'Original data'!AB125/D$3)</f>
        <v/>
      </c>
      <c r="E125" t="str">
        <f>IF(ISBLANK('Original data'!AC125),"",'Original data'!AC125/E$3)</f>
        <v/>
      </c>
      <c r="F125" t="str">
        <f>IF(ISBLANK('Original data'!AD125),"",'Original data'!AD125/F$3)</f>
        <v/>
      </c>
      <c r="G125" t="str">
        <f>IF(ISBLANK('Original data'!AE125),"",'Original data'!AE125/G$3)</f>
        <v/>
      </c>
      <c r="H125" t="str">
        <f>IF(ISBLANK('Original data'!AF125),"",'Original data'!AF125/H$3)</f>
        <v/>
      </c>
      <c r="I125" t="str">
        <f>IF(ISBLANK('Original data'!AG125),"",'Original data'!AG125/I$3)</f>
        <v/>
      </c>
      <c r="J125" t="str">
        <f>IF(ISBLANK('Original data'!AH125),"",'Original data'!AH125/J$3)</f>
        <v/>
      </c>
      <c r="K125" t="str">
        <f>IF(ISBLANK('Original data'!AI125),"",'Original data'!AI125/K$3)</f>
        <v/>
      </c>
      <c r="L125" t="str">
        <f>IF(ISBLANK('Original data'!AJ125),"",'Original data'!AJ125/L$3)</f>
        <v/>
      </c>
      <c r="M125" t="str">
        <f>IF(ISBLANK('Original data'!AK125),"",'Original data'!AK125/M$3)</f>
        <v/>
      </c>
      <c r="N125" t="str">
        <f>IF(ISBLANK('Original data'!AL125),"",'Original data'!AL125/N$3)</f>
        <v/>
      </c>
      <c r="O125" t="str">
        <f>IF(ISBLANK('Original data'!AM125),"",'Original data'!AM125/O$3)</f>
        <v/>
      </c>
      <c r="P125" t="str">
        <f>IF(ISBLANK('Original data'!AN125),"",'Original data'!AN125/P$3)</f>
        <v/>
      </c>
      <c r="Q125" t="str">
        <f>IF(ISBLANK('Original data'!AO125),"",'Original data'!AO125/Q$3)</f>
        <v/>
      </c>
      <c r="S125" s="3">
        <f t="shared" si="1"/>
        <v>0</v>
      </c>
    </row>
    <row r="126" spans="1:19" x14ac:dyDescent="0.2">
      <c r="A126">
        <f>'Original data'!A126</f>
        <v>0</v>
      </c>
      <c r="B126">
        <f>'Original data'!B126</f>
        <v>0</v>
      </c>
      <c r="C126" t="str">
        <f>IF(ISBLANK('Original data'!AA126),"",'Original data'!AA126/C$3)</f>
        <v/>
      </c>
      <c r="D126" t="str">
        <f>IF(ISBLANK('Original data'!AB126),"",'Original data'!AB126/D$3)</f>
        <v/>
      </c>
      <c r="E126" t="str">
        <f>IF(ISBLANK('Original data'!AC126),"",'Original data'!AC126/E$3)</f>
        <v/>
      </c>
      <c r="F126" t="str">
        <f>IF(ISBLANK('Original data'!AD126),"",'Original data'!AD126/F$3)</f>
        <v/>
      </c>
      <c r="G126" t="str">
        <f>IF(ISBLANK('Original data'!AE126),"",'Original data'!AE126/G$3)</f>
        <v/>
      </c>
      <c r="H126" t="str">
        <f>IF(ISBLANK('Original data'!AF126),"",'Original data'!AF126/H$3)</f>
        <v/>
      </c>
      <c r="I126" t="str">
        <f>IF(ISBLANK('Original data'!AG126),"",'Original data'!AG126/I$3)</f>
        <v/>
      </c>
      <c r="J126" t="str">
        <f>IF(ISBLANK('Original data'!AH126),"",'Original data'!AH126/J$3)</f>
        <v/>
      </c>
      <c r="K126" t="str">
        <f>IF(ISBLANK('Original data'!AI126),"",'Original data'!AI126/K$3)</f>
        <v/>
      </c>
      <c r="L126" t="str">
        <f>IF(ISBLANK('Original data'!AJ126),"",'Original data'!AJ126/L$3)</f>
        <v/>
      </c>
      <c r="M126" t="str">
        <f>IF(ISBLANK('Original data'!AK126),"",'Original data'!AK126/M$3)</f>
        <v/>
      </c>
      <c r="N126" t="str">
        <f>IF(ISBLANK('Original data'!AL126),"",'Original data'!AL126/N$3)</f>
        <v/>
      </c>
      <c r="O126" t="str">
        <f>IF(ISBLANK('Original data'!AM126),"",'Original data'!AM126/O$3)</f>
        <v/>
      </c>
      <c r="P126" t="str">
        <f>IF(ISBLANK('Original data'!AN126),"",'Original data'!AN126/P$3)</f>
        <v/>
      </c>
      <c r="Q126" t="str">
        <f>IF(ISBLANK('Original data'!AO126),"",'Original data'!AO126/Q$3)</f>
        <v/>
      </c>
      <c r="S126" s="3">
        <f t="shared" si="1"/>
        <v>0</v>
      </c>
    </row>
    <row r="127" spans="1:19" x14ac:dyDescent="0.2">
      <c r="A127">
        <f>'Original data'!A127</f>
        <v>0</v>
      </c>
      <c r="B127">
        <f>'Original data'!B127</f>
        <v>0</v>
      </c>
      <c r="C127" t="str">
        <f>IF(ISBLANK('Original data'!AA127),"",'Original data'!AA127/C$3)</f>
        <v/>
      </c>
      <c r="D127" t="str">
        <f>IF(ISBLANK('Original data'!AB127),"",'Original data'!AB127/D$3)</f>
        <v/>
      </c>
      <c r="E127" t="str">
        <f>IF(ISBLANK('Original data'!AC127),"",'Original data'!AC127/E$3)</f>
        <v/>
      </c>
      <c r="F127" t="str">
        <f>IF(ISBLANK('Original data'!AD127),"",'Original data'!AD127/F$3)</f>
        <v/>
      </c>
      <c r="G127" t="str">
        <f>IF(ISBLANK('Original data'!AE127),"",'Original data'!AE127/G$3)</f>
        <v/>
      </c>
      <c r="H127" t="str">
        <f>IF(ISBLANK('Original data'!AF127),"",'Original data'!AF127/H$3)</f>
        <v/>
      </c>
      <c r="I127" t="str">
        <f>IF(ISBLANK('Original data'!AG127),"",'Original data'!AG127/I$3)</f>
        <v/>
      </c>
      <c r="J127" t="str">
        <f>IF(ISBLANK('Original data'!AH127),"",'Original data'!AH127/J$3)</f>
        <v/>
      </c>
      <c r="K127" t="str">
        <f>IF(ISBLANK('Original data'!AI127),"",'Original data'!AI127/K$3)</f>
        <v/>
      </c>
      <c r="L127" t="str">
        <f>IF(ISBLANK('Original data'!AJ127),"",'Original data'!AJ127/L$3)</f>
        <v/>
      </c>
      <c r="M127" t="str">
        <f>IF(ISBLANK('Original data'!AK127),"",'Original data'!AK127/M$3)</f>
        <v/>
      </c>
      <c r="N127" t="str">
        <f>IF(ISBLANK('Original data'!AL127),"",'Original data'!AL127/N$3)</f>
        <v/>
      </c>
      <c r="O127" t="str">
        <f>IF(ISBLANK('Original data'!AM127),"",'Original data'!AM127/O$3)</f>
        <v/>
      </c>
      <c r="P127" t="str">
        <f>IF(ISBLANK('Original data'!AN127),"",'Original data'!AN127/P$3)</f>
        <v/>
      </c>
      <c r="Q127" t="str">
        <f>IF(ISBLANK('Original data'!AO127),"",'Original data'!AO127/Q$3)</f>
        <v/>
      </c>
      <c r="S127" s="3">
        <f t="shared" si="1"/>
        <v>0</v>
      </c>
    </row>
    <row r="128" spans="1:19" x14ac:dyDescent="0.2">
      <c r="A128">
        <f>'Original data'!A128</f>
        <v>0</v>
      </c>
      <c r="B128">
        <f>'Original data'!B128</f>
        <v>0</v>
      </c>
      <c r="C128" t="str">
        <f>IF(ISBLANK('Original data'!AA128),"",'Original data'!AA128/C$3)</f>
        <v/>
      </c>
      <c r="D128" t="str">
        <f>IF(ISBLANK('Original data'!AB128),"",'Original data'!AB128/D$3)</f>
        <v/>
      </c>
      <c r="E128" t="str">
        <f>IF(ISBLANK('Original data'!AC128),"",'Original data'!AC128/E$3)</f>
        <v/>
      </c>
      <c r="F128" t="str">
        <f>IF(ISBLANK('Original data'!AD128),"",'Original data'!AD128/F$3)</f>
        <v/>
      </c>
      <c r="G128" t="str">
        <f>IF(ISBLANK('Original data'!AE128),"",'Original data'!AE128/G$3)</f>
        <v/>
      </c>
      <c r="H128" t="str">
        <f>IF(ISBLANK('Original data'!AF128),"",'Original data'!AF128/H$3)</f>
        <v/>
      </c>
      <c r="I128" t="str">
        <f>IF(ISBLANK('Original data'!AG128),"",'Original data'!AG128/I$3)</f>
        <v/>
      </c>
      <c r="J128" t="str">
        <f>IF(ISBLANK('Original data'!AH128),"",'Original data'!AH128/J$3)</f>
        <v/>
      </c>
      <c r="K128" t="str">
        <f>IF(ISBLANK('Original data'!AI128),"",'Original data'!AI128/K$3)</f>
        <v/>
      </c>
      <c r="L128" t="str">
        <f>IF(ISBLANK('Original data'!AJ128),"",'Original data'!AJ128/L$3)</f>
        <v/>
      </c>
      <c r="M128" t="str">
        <f>IF(ISBLANK('Original data'!AK128),"",'Original data'!AK128/M$3)</f>
        <v/>
      </c>
      <c r="N128" t="str">
        <f>IF(ISBLANK('Original data'!AL128),"",'Original data'!AL128/N$3)</f>
        <v/>
      </c>
      <c r="O128" t="str">
        <f>IF(ISBLANK('Original data'!AM128),"",'Original data'!AM128/O$3)</f>
        <v/>
      </c>
      <c r="P128" t="str">
        <f>IF(ISBLANK('Original data'!AN128),"",'Original data'!AN128/P$3)</f>
        <v/>
      </c>
      <c r="Q128" t="str">
        <f>IF(ISBLANK('Original data'!AO128),"",'Original data'!AO128/Q$3)</f>
        <v/>
      </c>
      <c r="S128" s="3">
        <f t="shared" si="1"/>
        <v>0</v>
      </c>
    </row>
    <row r="129" spans="1:19" x14ac:dyDescent="0.2">
      <c r="A129">
        <f>'Original data'!A129</f>
        <v>0</v>
      </c>
      <c r="B129">
        <f>'Original data'!B129</f>
        <v>0</v>
      </c>
      <c r="C129" t="str">
        <f>IF(ISBLANK('Original data'!AA129),"",'Original data'!AA129/C$3)</f>
        <v/>
      </c>
      <c r="D129" t="str">
        <f>IF(ISBLANK('Original data'!AB129),"",'Original data'!AB129/D$3)</f>
        <v/>
      </c>
      <c r="E129" t="str">
        <f>IF(ISBLANK('Original data'!AC129),"",'Original data'!AC129/E$3)</f>
        <v/>
      </c>
      <c r="F129" t="str">
        <f>IF(ISBLANK('Original data'!AD129),"",'Original data'!AD129/F$3)</f>
        <v/>
      </c>
      <c r="G129" t="str">
        <f>IF(ISBLANK('Original data'!AE129),"",'Original data'!AE129/G$3)</f>
        <v/>
      </c>
      <c r="H129" t="str">
        <f>IF(ISBLANK('Original data'!AF129),"",'Original data'!AF129/H$3)</f>
        <v/>
      </c>
      <c r="I129" t="str">
        <f>IF(ISBLANK('Original data'!AG129),"",'Original data'!AG129/I$3)</f>
        <v/>
      </c>
      <c r="J129" t="str">
        <f>IF(ISBLANK('Original data'!AH129),"",'Original data'!AH129/J$3)</f>
        <v/>
      </c>
      <c r="K129" t="str">
        <f>IF(ISBLANK('Original data'!AI129),"",'Original data'!AI129/K$3)</f>
        <v/>
      </c>
      <c r="L129" t="str">
        <f>IF(ISBLANK('Original data'!AJ129),"",'Original data'!AJ129/L$3)</f>
        <v/>
      </c>
      <c r="M129" t="str">
        <f>IF(ISBLANK('Original data'!AK129),"",'Original data'!AK129/M$3)</f>
        <v/>
      </c>
      <c r="N129" t="str">
        <f>IF(ISBLANK('Original data'!AL129),"",'Original data'!AL129/N$3)</f>
        <v/>
      </c>
      <c r="O129" t="str">
        <f>IF(ISBLANK('Original data'!AM129),"",'Original data'!AM129/O$3)</f>
        <v/>
      </c>
      <c r="P129" t="str">
        <f>IF(ISBLANK('Original data'!AN129),"",'Original data'!AN129/P$3)</f>
        <v/>
      </c>
      <c r="Q129" t="str">
        <f>IF(ISBLANK('Original data'!AO129),"",'Original data'!AO129/Q$3)</f>
        <v/>
      </c>
      <c r="S129" s="3">
        <f t="shared" si="1"/>
        <v>0</v>
      </c>
    </row>
    <row r="130" spans="1:19" x14ac:dyDescent="0.2">
      <c r="A130">
        <f>'Original data'!A130</f>
        <v>0</v>
      </c>
      <c r="B130">
        <f>'Original data'!B130</f>
        <v>0</v>
      </c>
      <c r="C130" t="str">
        <f>IF(ISBLANK('Original data'!AA130),"",'Original data'!AA130/C$3)</f>
        <v/>
      </c>
      <c r="D130" t="str">
        <f>IF(ISBLANK('Original data'!AB130),"",'Original data'!AB130/D$3)</f>
        <v/>
      </c>
      <c r="E130" t="str">
        <f>IF(ISBLANK('Original data'!AC130),"",'Original data'!AC130/E$3)</f>
        <v/>
      </c>
      <c r="F130" t="str">
        <f>IF(ISBLANK('Original data'!AD130),"",'Original data'!AD130/F$3)</f>
        <v/>
      </c>
      <c r="G130" t="str">
        <f>IF(ISBLANK('Original data'!AE130),"",'Original data'!AE130/G$3)</f>
        <v/>
      </c>
      <c r="H130" t="str">
        <f>IF(ISBLANK('Original data'!AF130),"",'Original data'!AF130/H$3)</f>
        <v/>
      </c>
      <c r="I130" t="str">
        <f>IF(ISBLANK('Original data'!AG130),"",'Original data'!AG130/I$3)</f>
        <v/>
      </c>
      <c r="J130" t="str">
        <f>IF(ISBLANK('Original data'!AH130),"",'Original data'!AH130/J$3)</f>
        <v/>
      </c>
      <c r="K130" t="str">
        <f>IF(ISBLANK('Original data'!AI130),"",'Original data'!AI130/K$3)</f>
        <v/>
      </c>
      <c r="L130" t="str">
        <f>IF(ISBLANK('Original data'!AJ130),"",'Original data'!AJ130/L$3)</f>
        <v/>
      </c>
      <c r="M130" t="str">
        <f>IF(ISBLANK('Original data'!AK130),"",'Original data'!AK130/M$3)</f>
        <v/>
      </c>
      <c r="N130" t="str">
        <f>IF(ISBLANK('Original data'!AL130),"",'Original data'!AL130/N$3)</f>
        <v/>
      </c>
      <c r="O130" t="str">
        <f>IF(ISBLANK('Original data'!AM130),"",'Original data'!AM130/O$3)</f>
        <v/>
      </c>
      <c r="P130" t="str">
        <f>IF(ISBLANK('Original data'!AN130),"",'Original data'!AN130/P$3)</f>
        <v/>
      </c>
      <c r="Q130" t="str">
        <f>IF(ISBLANK('Original data'!AO130),"",'Original data'!AO130/Q$3)</f>
        <v/>
      </c>
      <c r="S130" s="3">
        <f t="shared" si="1"/>
        <v>0</v>
      </c>
    </row>
    <row r="131" spans="1:19" x14ac:dyDescent="0.2">
      <c r="A131">
        <f>'Original data'!A131</f>
        <v>0</v>
      </c>
      <c r="B131">
        <f>'Original data'!B131</f>
        <v>0</v>
      </c>
      <c r="C131" t="str">
        <f>IF(ISBLANK('Original data'!AA131),"",'Original data'!AA131/C$3)</f>
        <v/>
      </c>
      <c r="D131" t="str">
        <f>IF(ISBLANK('Original data'!AB131),"",'Original data'!AB131/D$3)</f>
        <v/>
      </c>
      <c r="E131" t="str">
        <f>IF(ISBLANK('Original data'!AC131),"",'Original data'!AC131/E$3)</f>
        <v/>
      </c>
      <c r="F131" t="str">
        <f>IF(ISBLANK('Original data'!AD131),"",'Original data'!AD131/F$3)</f>
        <v/>
      </c>
      <c r="G131" t="str">
        <f>IF(ISBLANK('Original data'!AE131),"",'Original data'!AE131/G$3)</f>
        <v/>
      </c>
      <c r="H131" t="str">
        <f>IF(ISBLANK('Original data'!AF131),"",'Original data'!AF131/H$3)</f>
        <v/>
      </c>
      <c r="I131" t="str">
        <f>IF(ISBLANK('Original data'!AG131),"",'Original data'!AG131/I$3)</f>
        <v/>
      </c>
      <c r="J131" t="str">
        <f>IF(ISBLANK('Original data'!AH131),"",'Original data'!AH131/J$3)</f>
        <v/>
      </c>
      <c r="K131" t="str">
        <f>IF(ISBLANK('Original data'!AI131),"",'Original data'!AI131/K$3)</f>
        <v/>
      </c>
      <c r="L131" t="str">
        <f>IF(ISBLANK('Original data'!AJ131),"",'Original data'!AJ131/L$3)</f>
        <v/>
      </c>
      <c r="M131" t="str">
        <f>IF(ISBLANK('Original data'!AK131),"",'Original data'!AK131/M$3)</f>
        <v/>
      </c>
      <c r="N131" t="str">
        <f>IF(ISBLANK('Original data'!AL131),"",'Original data'!AL131/N$3)</f>
        <v/>
      </c>
      <c r="O131" t="str">
        <f>IF(ISBLANK('Original data'!AM131),"",'Original data'!AM131/O$3)</f>
        <v/>
      </c>
      <c r="P131" t="str">
        <f>IF(ISBLANK('Original data'!AN131),"",'Original data'!AN131/P$3)</f>
        <v/>
      </c>
      <c r="Q131" t="str">
        <f>IF(ISBLANK('Original data'!AO131),"",'Original data'!AO131/Q$3)</f>
        <v/>
      </c>
      <c r="S131" s="3">
        <f t="shared" si="1"/>
        <v>0</v>
      </c>
    </row>
    <row r="132" spans="1:19" x14ac:dyDescent="0.2">
      <c r="A132">
        <f>'Original data'!A132</f>
        <v>0</v>
      </c>
      <c r="B132">
        <f>'Original data'!B132</f>
        <v>0</v>
      </c>
      <c r="C132" t="str">
        <f>IF(ISBLANK('Original data'!AA132),"",'Original data'!AA132/C$3)</f>
        <v/>
      </c>
      <c r="D132" t="str">
        <f>IF(ISBLANK('Original data'!AB132),"",'Original data'!AB132/D$3)</f>
        <v/>
      </c>
      <c r="E132" t="str">
        <f>IF(ISBLANK('Original data'!AC132),"",'Original data'!AC132/E$3)</f>
        <v/>
      </c>
      <c r="F132" t="str">
        <f>IF(ISBLANK('Original data'!AD132),"",'Original data'!AD132/F$3)</f>
        <v/>
      </c>
      <c r="G132" t="str">
        <f>IF(ISBLANK('Original data'!AE132),"",'Original data'!AE132/G$3)</f>
        <v/>
      </c>
      <c r="H132" t="str">
        <f>IF(ISBLANK('Original data'!AF132),"",'Original data'!AF132/H$3)</f>
        <v/>
      </c>
      <c r="I132" t="str">
        <f>IF(ISBLANK('Original data'!AG132),"",'Original data'!AG132/I$3)</f>
        <v/>
      </c>
      <c r="J132" t="str">
        <f>IF(ISBLANK('Original data'!AH132),"",'Original data'!AH132/J$3)</f>
        <v/>
      </c>
      <c r="K132" t="str">
        <f>IF(ISBLANK('Original data'!AI132),"",'Original data'!AI132/K$3)</f>
        <v/>
      </c>
      <c r="L132" t="str">
        <f>IF(ISBLANK('Original data'!AJ132),"",'Original data'!AJ132/L$3)</f>
        <v/>
      </c>
      <c r="M132" t="str">
        <f>IF(ISBLANK('Original data'!AK132),"",'Original data'!AK132/M$3)</f>
        <v/>
      </c>
      <c r="N132" t="str">
        <f>IF(ISBLANK('Original data'!AL132),"",'Original data'!AL132/N$3)</f>
        <v/>
      </c>
      <c r="O132" t="str">
        <f>IF(ISBLANK('Original data'!AM132),"",'Original data'!AM132/O$3)</f>
        <v/>
      </c>
      <c r="P132" t="str">
        <f>IF(ISBLANK('Original data'!AN132),"",'Original data'!AN132/P$3)</f>
        <v/>
      </c>
      <c r="Q132" t="str">
        <f>IF(ISBLANK('Original data'!AO132),"",'Original data'!AO132/Q$3)</f>
        <v/>
      </c>
      <c r="S132" s="3">
        <f t="shared" si="1"/>
        <v>0</v>
      </c>
    </row>
    <row r="133" spans="1:19" x14ac:dyDescent="0.2">
      <c r="A133">
        <f>'Original data'!A133</f>
        <v>0</v>
      </c>
      <c r="B133">
        <f>'Original data'!B133</f>
        <v>0</v>
      </c>
      <c r="C133" t="str">
        <f>IF(ISBLANK('Original data'!AA133),"",'Original data'!AA133/C$3)</f>
        <v/>
      </c>
      <c r="D133" t="str">
        <f>IF(ISBLANK('Original data'!AB133),"",'Original data'!AB133/D$3)</f>
        <v/>
      </c>
      <c r="E133" t="str">
        <f>IF(ISBLANK('Original data'!AC133),"",'Original data'!AC133/E$3)</f>
        <v/>
      </c>
      <c r="F133" t="str">
        <f>IF(ISBLANK('Original data'!AD133),"",'Original data'!AD133/F$3)</f>
        <v/>
      </c>
      <c r="G133" t="str">
        <f>IF(ISBLANK('Original data'!AE133),"",'Original data'!AE133/G$3)</f>
        <v/>
      </c>
      <c r="H133" t="str">
        <f>IF(ISBLANK('Original data'!AF133),"",'Original data'!AF133/H$3)</f>
        <v/>
      </c>
      <c r="I133" t="str">
        <f>IF(ISBLANK('Original data'!AG133),"",'Original data'!AG133/I$3)</f>
        <v/>
      </c>
      <c r="J133" t="str">
        <f>IF(ISBLANK('Original data'!AH133),"",'Original data'!AH133/J$3)</f>
        <v/>
      </c>
      <c r="K133" t="str">
        <f>IF(ISBLANK('Original data'!AI133),"",'Original data'!AI133/K$3)</f>
        <v/>
      </c>
      <c r="L133" t="str">
        <f>IF(ISBLANK('Original data'!AJ133),"",'Original data'!AJ133/L$3)</f>
        <v/>
      </c>
      <c r="M133" t="str">
        <f>IF(ISBLANK('Original data'!AK133),"",'Original data'!AK133/M$3)</f>
        <v/>
      </c>
      <c r="N133" t="str">
        <f>IF(ISBLANK('Original data'!AL133),"",'Original data'!AL133/N$3)</f>
        <v/>
      </c>
      <c r="O133" t="str">
        <f>IF(ISBLANK('Original data'!AM133),"",'Original data'!AM133/O$3)</f>
        <v/>
      </c>
      <c r="P133" t="str">
        <f>IF(ISBLANK('Original data'!AN133),"",'Original data'!AN133/P$3)</f>
        <v/>
      </c>
      <c r="Q133" t="str">
        <f>IF(ISBLANK('Original data'!AO133),"",'Original data'!AO133/Q$3)</f>
        <v/>
      </c>
      <c r="S133" s="3">
        <f t="shared" ref="S133:S196" si="2">SUM(C133:Q133)</f>
        <v>0</v>
      </c>
    </row>
    <row r="134" spans="1:19" x14ac:dyDescent="0.2">
      <c r="A134">
        <f>'Original data'!A134</f>
        <v>0</v>
      </c>
      <c r="B134">
        <f>'Original data'!B134</f>
        <v>0</v>
      </c>
      <c r="C134" t="str">
        <f>IF(ISBLANK('Original data'!AA134),"",'Original data'!AA134/C$3)</f>
        <v/>
      </c>
      <c r="D134" t="str">
        <f>IF(ISBLANK('Original data'!AB134),"",'Original data'!AB134/D$3)</f>
        <v/>
      </c>
      <c r="E134" t="str">
        <f>IF(ISBLANK('Original data'!AC134),"",'Original data'!AC134/E$3)</f>
        <v/>
      </c>
      <c r="F134" t="str">
        <f>IF(ISBLANK('Original data'!AD134),"",'Original data'!AD134/F$3)</f>
        <v/>
      </c>
      <c r="G134" t="str">
        <f>IF(ISBLANK('Original data'!AE134),"",'Original data'!AE134/G$3)</f>
        <v/>
      </c>
      <c r="H134" t="str">
        <f>IF(ISBLANK('Original data'!AF134),"",'Original data'!AF134/H$3)</f>
        <v/>
      </c>
      <c r="I134" t="str">
        <f>IF(ISBLANK('Original data'!AG134),"",'Original data'!AG134/I$3)</f>
        <v/>
      </c>
      <c r="J134" t="str">
        <f>IF(ISBLANK('Original data'!AH134),"",'Original data'!AH134/J$3)</f>
        <v/>
      </c>
      <c r="K134" t="str">
        <f>IF(ISBLANK('Original data'!AI134),"",'Original data'!AI134/K$3)</f>
        <v/>
      </c>
      <c r="L134" t="str">
        <f>IF(ISBLANK('Original data'!AJ134),"",'Original data'!AJ134/L$3)</f>
        <v/>
      </c>
      <c r="M134" t="str">
        <f>IF(ISBLANK('Original data'!AK134),"",'Original data'!AK134/M$3)</f>
        <v/>
      </c>
      <c r="N134" t="str">
        <f>IF(ISBLANK('Original data'!AL134),"",'Original data'!AL134/N$3)</f>
        <v/>
      </c>
      <c r="O134" t="str">
        <f>IF(ISBLANK('Original data'!AM134),"",'Original data'!AM134/O$3)</f>
        <v/>
      </c>
      <c r="P134" t="str">
        <f>IF(ISBLANK('Original data'!AN134),"",'Original data'!AN134/P$3)</f>
        <v/>
      </c>
      <c r="Q134" t="str">
        <f>IF(ISBLANK('Original data'!AO134),"",'Original data'!AO134/Q$3)</f>
        <v/>
      </c>
      <c r="S134" s="3">
        <f t="shared" si="2"/>
        <v>0</v>
      </c>
    </row>
    <row r="135" spans="1:19" x14ac:dyDescent="0.2">
      <c r="A135">
        <f>'Original data'!A135</f>
        <v>0</v>
      </c>
      <c r="B135">
        <f>'Original data'!B135</f>
        <v>0</v>
      </c>
      <c r="C135" t="str">
        <f>IF(ISBLANK('Original data'!AA135),"",'Original data'!AA135/C$3)</f>
        <v/>
      </c>
      <c r="D135" t="str">
        <f>IF(ISBLANK('Original data'!AB135),"",'Original data'!AB135/D$3)</f>
        <v/>
      </c>
      <c r="E135" t="str">
        <f>IF(ISBLANK('Original data'!AC135),"",'Original data'!AC135/E$3)</f>
        <v/>
      </c>
      <c r="F135" t="str">
        <f>IF(ISBLANK('Original data'!AD135),"",'Original data'!AD135/F$3)</f>
        <v/>
      </c>
      <c r="G135" t="str">
        <f>IF(ISBLANK('Original data'!AE135),"",'Original data'!AE135/G$3)</f>
        <v/>
      </c>
      <c r="H135" t="str">
        <f>IF(ISBLANK('Original data'!AF135),"",'Original data'!AF135/H$3)</f>
        <v/>
      </c>
      <c r="I135" t="str">
        <f>IF(ISBLANK('Original data'!AG135),"",'Original data'!AG135/I$3)</f>
        <v/>
      </c>
      <c r="J135" t="str">
        <f>IF(ISBLANK('Original data'!AH135),"",'Original data'!AH135/J$3)</f>
        <v/>
      </c>
      <c r="K135" t="str">
        <f>IF(ISBLANK('Original data'!AI135),"",'Original data'!AI135/K$3)</f>
        <v/>
      </c>
      <c r="L135" t="str">
        <f>IF(ISBLANK('Original data'!AJ135),"",'Original data'!AJ135/L$3)</f>
        <v/>
      </c>
      <c r="M135" t="str">
        <f>IF(ISBLANK('Original data'!AK135),"",'Original data'!AK135/M$3)</f>
        <v/>
      </c>
      <c r="N135" t="str">
        <f>IF(ISBLANK('Original data'!AL135),"",'Original data'!AL135/N$3)</f>
        <v/>
      </c>
      <c r="O135" t="str">
        <f>IF(ISBLANK('Original data'!AM135),"",'Original data'!AM135/O$3)</f>
        <v/>
      </c>
      <c r="P135" t="str">
        <f>IF(ISBLANK('Original data'!AN135),"",'Original data'!AN135/P$3)</f>
        <v/>
      </c>
      <c r="Q135" t="str">
        <f>IF(ISBLANK('Original data'!AO135),"",'Original data'!AO135/Q$3)</f>
        <v/>
      </c>
      <c r="S135" s="3">
        <f t="shared" si="2"/>
        <v>0</v>
      </c>
    </row>
    <row r="136" spans="1:19" x14ac:dyDescent="0.2">
      <c r="A136">
        <f>'Original data'!A136</f>
        <v>0</v>
      </c>
      <c r="B136">
        <f>'Original data'!B136</f>
        <v>0</v>
      </c>
      <c r="C136" t="str">
        <f>IF(ISBLANK('Original data'!AA136),"",'Original data'!AA136/C$3)</f>
        <v/>
      </c>
      <c r="D136" t="str">
        <f>IF(ISBLANK('Original data'!AB136),"",'Original data'!AB136/D$3)</f>
        <v/>
      </c>
      <c r="E136" t="str">
        <f>IF(ISBLANK('Original data'!AC136),"",'Original data'!AC136/E$3)</f>
        <v/>
      </c>
      <c r="F136" t="str">
        <f>IF(ISBLANK('Original data'!AD136),"",'Original data'!AD136/F$3)</f>
        <v/>
      </c>
      <c r="G136" t="str">
        <f>IF(ISBLANK('Original data'!AE136),"",'Original data'!AE136/G$3)</f>
        <v/>
      </c>
      <c r="H136" t="str">
        <f>IF(ISBLANK('Original data'!AF136),"",'Original data'!AF136/H$3)</f>
        <v/>
      </c>
      <c r="I136" t="str">
        <f>IF(ISBLANK('Original data'!AG136),"",'Original data'!AG136/I$3)</f>
        <v/>
      </c>
      <c r="J136" t="str">
        <f>IF(ISBLANK('Original data'!AH136),"",'Original data'!AH136/J$3)</f>
        <v/>
      </c>
      <c r="K136" t="str">
        <f>IF(ISBLANK('Original data'!AI136),"",'Original data'!AI136/K$3)</f>
        <v/>
      </c>
      <c r="L136" t="str">
        <f>IF(ISBLANK('Original data'!AJ136),"",'Original data'!AJ136/L$3)</f>
        <v/>
      </c>
      <c r="M136" t="str">
        <f>IF(ISBLANK('Original data'!AK136),"",'Original data'!AK136/M$3)</f>
        <v/>
      </c>
      <c r="N136" t="str">
        <f>IF(ISBLANK('Original data'!AL136),"",'Original data'!AL136/N$3)</f>
        <v/>
      </c>
      <c r="O136" t="str">
        <f>IF(ISBLANK('Original data'!AM136),"",'Original data'!AM136/O$3)</f>
        <v/>
      </c>
      <c r="P136" t="str">
        <f>IF(ISBLANK('Original data'!AN136),"",'Original data'!AN136/P$3)</f>
        <v/>
      </c>
      <c r="Q136" t="str">
        <f>IF(ISBLANK('Original data'!AO136),"",'Original data'!AO136/Q$3)</f>
        <v/>
      </c>
      <c r="S136" s="3">
        <f t="shared" si="2"/>
        <v>0</v>
      </c>
    </row>
    <row r="137" spans="1:19" x14ac:dyDescent="0.2">
      <c r="A137">
        <f>'Original data'!A137</f>
        <v>0</v>
      </c>
      <c r="B137">
        <f>'Original data'!B137</f>
        <v>0</v>
      </c>
      <c r="C137" t="str">
        <f>IF(ISBLANK('Original data'!AA137),"",'Original data'!AA137/C$3)</f>
        <v/>
      </c>
      <c r="D137" t="str">
        <f>IF(ISBLANK('Original data'!AB137),"",'Original data'!AB137/D$3)</f>
        <v/>
      </c>
      <c r="E137" t="str">
        <f>IF(ISBLANK('Original data'!AC137),"",'Original data'!AC137/E$3)</f>
        <v/>
      </c>
      <c r="F137" t="str">
        <f>IF(ISBLANK('Original data'!AD137),"",'Original data'!AD137/F$3)</f>
        <v/>
      </c>
      <c r="G137" t="str">
        <f>IF(ISBLANK('Original data'!AE137),"",'Original data'!AE137/G$3)</f>
        <v/>
      </c>
      <c r="H137" t="str">
        <f>IF(ISBLANK('Original data'!AF137),"",'Original data'!AF137/H$3)</f>
        <v/>
      </c>
      <c r="I137" t="str">
        <f>IF(ISBLANK('Original data'!AG137),"",'Original data'!AG137/I$3)</f>
        <v/>
      </c>
      <c r="J137" t="str">
        <f>IF(ISBLANK('Original data'!AH137),"",'Original data'!AH137/J$3)</f>
        <v/>
      </c>
      <c r="K137" t="str">
        <f>IF(ISBLANK('Original data'!AI137),"",'Original data'!AI137/K$3)</f>
        <v/>
      </c>
      <c r="L137" t="str">
        <f>IF(ISBLANK('Original data'!AJ137),"",'Original data'!AJ137/L$3)</f>
        <v/>
      </c>
      <c r="M137" t="str">
        <f>IF(ISBLANK('Original data'!AK137),"",'Original data'!AK137/M$3)</f>
        <v/>
      </c>
      <c r="N137" t="str">
        <f>IF(ISBLANK('Original data'!AL137),"",'Original data'!AL137/N$3)</f>
        <v/>
      </c>
      <c r="O137" t="str">
        <f>IF(ISBLANK('Original data'!AM137),"",'Original data'!AM137/O$3)</f>
        <v/>
      </c>
      <c r="P137" t="str">
        <f>IF(ISBLANK('Original data'!AN137),"",'Original data'!AN137/P$3)</f>
        <v/>
      </c>
      <c r="Q137" t="str">
        <f>IF(ISBLANK('Original data'!AO137),"",'Original data'!AO137/Q$3)</f>
        <v/>
      </c>
      <c r="S137" s="3">
        <f t="shared" si="2"/>
        <v>0</v>
      </c>
    </row>
    <row r="138" spans="1:19" x14ac:dyDescent="0.2">
      <c r="A138">
        <f>'Original data'!A138</f>
        <v>0</v>
      </c>
      <c r="B138">
        <f>'Original data'!B138</f>
        <v>0</v>
      </c>
      <c r="C138" t="str">
        <f>IF(ISBLANK('Original data'!AA138),"",'Original data'!AA138/C$3)</f>
        <v/>
      </c>
      <c r="D138" t="str">
        <f>IF(ISBLANK('Original data'!AB138),"",'Original data'!AB138/D$3)</f>
        <v/>
      </c>
      <c r="E138" t="str">
        <f>IF(ISBLANK('Original data'!AC138),"",'Original data'!AC138/E$3)</f>
        <v/>
      </c>
      <c r="F138" t="str">
        <f>IF(ISBLANK('Original data'!AD138),"",'Original data'!AD138/F$3)</f>
        <v/>
      </c>
      <c r="G138" t="str">
        <f>IF(ISBLANK('Original data'!AE138),"",'Original data'!AE138/G$3)</f>
        <v/>
      </c>
      <c r="H138" t="str">
        <f>IF(ISBLANK('Original data'!AF138),"",'Original data'!AF138/H$3)</f>
        <v/>
      </c>
      <c r="I138" t="str">
        <f>IF(ISBLANK('Original data'!AG138),"",'Original data'!AG138/I$3)</f>
        <v/>
      </c>
      <c r="J138" t="str">
        <f>IF(ISBLANK('Original data'!AH138),"",'Original data'!AH138/J$3)</f>
        <v/>
      </c>
      <c r="K138" t="str">
        <f>IF(ISBLANK('Original data'!AI138),"",'Original data'!AI138/K$3)</f>
        <v/>
      </c>
      <c r="L138" t="str">
        <f>IF(ISBLANK('Original data'!AJ138),"",'Original data'!AJ138/L$3)</f>
        <v/>
      </c>
      <c r="M138" t="str">
        <f>IF(ISBLANK('Original data'!AK138),"",'Original data'!AK138/M$3)</f>
        <v/>
      </c>
      <c r="N138" t="str">
        <f>IF(ISBLANK('Original data'!AL138),"",'Original data'!AL138/N$3)</f>
        <v/>
      </c>
      <c r="O138" t="str">
        <f>IF(ISBLANK('Original data'!AM138),"",'Original data'!AM138/O$3)</f>
        <v/>
      </c>
      <c r="P138" t="str">
        <f>IF(ISBLANK('Original data'!AN138),"",'Original data'!AN138/P$3)</f>
        <v/>
      </c>
      <c r="Q138" t="str">
        <f>IF(ISBLANK('Original data'!AO138),"",'Original data'!AO138/Q$3)</f>
        <v/>
      </c>
      <c r="S138" s="3">
        <f t="shared" si="2"/>
        <v>0</v>
      </c>
    </row>
    <row r="139" spans="1:19" x14ac:dyDescent="0.2">
      <c r="A139">
        <f>'Original data'!A139</f>
        <v>0</v>
      </c>
      <c r="B139">
        <f>'Original data'!B139</f>
        <v>0</v>
      </c>
      <c r="C139" t="str">
        <f>IF(ISBLANK('Original data'!AA139),"",'Original data'!AA139/C$3)</f>
        <v/>
      </c>
      <c r="D139" t="str">
        <f>IF(ISBLANK('Original data'!AB139),"",'Original data'!AB139/D$3)</f>
        <v/>
      </c>
      <c r="E139" t="str">
        <f>IF(ISBLANK('Original data'!AC139),"",'Original data'!AC139/E$3)</f>
        <v/>
      </c>
      <c r="F139" t="str">
        <f>IF(ISBLANK('Original data'!AD139),"",'Original data'!AD139/F$3)</f>
        <v/>
      </c>
      <c r="G139" t="str">
        <f>IF(ISBLANK('Original data'!AE139),"",'Original data'!AE139/G$3)</f>
        <v/>
      </c>
      <c r="H139" t="str">
        <f>IF(ISBLANK('Original data'!AF139),"",'Original data'!AF139/H$3)</f>
        <v/>
      </c>
      <c r="I139" t="str">
        <f>IF(ISBLANK('Original data'!AG139),"",'Original data'!AG139/I$3)</f>
        <v/>
      </c>
      <c r="J139" t="str">
        <f>IF(ISBLANK('Original data'!AH139),"",'Original data'!AH139/J$3)</f>
        <v/>
      </c>
      <c r="K139" t="str">
        <f>IF(ISBLANK('Original data'!AI139),"",'Original data'!AI139/K$3)</f>
        <v/>
      </c>
      <c r="L139" t="str">
        <f>IF(ISBLANK('Original data'!AJ139),"",'Original data'!AJ139/L$3)</f>
        <v/>
      </c>
      <c r="M139" t="str">
        <f>IF(ISBLANK('Original data'!AK139),"",'Original data'!AK139/M$3)</f>
        <v/>
      </c>
      <c r="N139" t="str">
        <f>IF(ISBLANK('Original data'!AL139),"",'Original data'!AL139/N$3)</f>
        <v/>
      </c>
      <c r="O139" t="str">
        <f>IF(ISBLANK('Original data'!AM139),"",'Original data'!AM139/O$3)</f>
        <v/>
      </c>
      <c r="P139" t="str">
        <f>IF(ISBLANK('Original data'!AN139),"",'Original data'!AN139/P$3)</f>
        <v/>
      </c>
      <c r="Q139" t="str">
        <f>IF(ISBLANK('Original data'!AO139),"",'Original data'!AO139/Q$3)</f>
        <v/>
      </c>
      <c r="S139" s="3">
        <f t="shared" si="2"/>
        <v>0</v>
      </c>
    </row>
    <row r="140" spans="1:19" x14ac:dyDescent="0.2">
      <c r="A140">
        <f>'Original data'!A140</f>
        <v>0</v>
      </c>
      <c r="B140">
        <f>'Original data'!B140</f>
        <v>0</v>
      </c>
      <c r="C140" t="str">
        <f>IF(ISBLANK('Original data'!AA140),"",'Original data'!AA140/C$3)</f>
        <v/>
      </c>
      <c r="D140" t="str">
        <f>IF(ISBLANK('Original data'!AB140),"",'Original data'!AB140/D$3)</f>
        <v/>
      </c>
      <c r="E140" t="str">
        <f>IF(ISBLANK('Original data'!AC140),"",'Original data'!AC140/E$3)</f>
        <v/>
      </c>
      <c r="F140" t="str">
        <f>IF(ISBLANK('Original data'!AD140),"",'Original data'!AD140/F$3)</f>
        <v/>
      </c>
      <c r="G140" t="str">
        <f>IF(ISBLANK('Original data'!AE140),"",'Original data'!AE140/G$3)</f>
        <v/>
      </c>
      <c r="H140" t="str">
        <f>IF(ISBLANK('Original data'!AF140),"",'Original data'!AF140/H$3)</f>
        <v/>
      </c>
      <c r="I140" t="str">
        <f>IF(ISBLANK('Original data'!AG140),"",'Original data'!AG140/I$3)</f>
        <v/>
      </c>
      <c r="J140" t="str">
        <f>IF(ISBLANK('Original data'!AH140),"",'Original data'!AH140/J$3)</f>
        <v/>
      </c>
      <c r="K140" t="str">
        <f>IF(ISBLANK('Original data'!AI140),"",'Original data'!AI140/K$3)</f>
        <v/>
      </c>
      <c r="L140" t="str">
        <f>IF(ISBLANK('Original data'!AJ140),"",'Original data'!AJ140/L$3)</f>
        <v/>
      </c>
      <c r="M140" t="str">
        <f>IF(ISBLANK('Original data'!AK140),"",'Original data'!AK140/M$3)</f>
        <v/>
      </c>
      <c r="N140" t="str">
        <f>IF(ISBLANK('Original data'!AL140),"",'Original data'!AL140/N$3)</f>
        <v/>
      </c>
      <c r="O140" t="str">
        <f>IF(ISBLANK('Original data'!AM140),"",'Original data'!AM140/O$3)</f>
        <v/>
      </c>
      <c r="P140" t="str">
        <f>IF(ISBLANK('Original data'!AN140),"",'Original data'!AN140/P$3)</f>
        <v/>
      </c>
      <c r="Q140" t="str">
        <f>IF(ISBLANK('Original data'!AO140),"",'Original data'!AO140/Q$3)</f>
        <v/>
      </c>
      <c r="S140" s="3">
        <f t="shared" si="2"/>
        <v>0</v>
      </c>
    </row>
    <row r="141" spans="1:19" x14ac:dyDescent="0.2">
      <c r="A141">
        <f>'Original data'!A141</f>
        <v>0</v>
      </c>
      <c r="B141">
        <f>'Original data'!B141</f>
        <v>0</v>
      </c>
      <c r="C141" t="str">
        <f>IF(ISBLANK('Original data'!AA141),"",'Original data'!AA141/C$3)</f>
        <v/>
      </c>
      <c r="D141" t="str">
        <f>IF(ISBLANK('Original data'!AB141),"",'Original data'!AB141/D$3)</f>
        <v/>
      </c>
      <c r="E141" t="str">
        <f>IF(ISBLANK('Original data'!AC141),"",'Original data'!AC141/E$3)</f>
        <v/>
      </c>
      <c r="F141" t="str">
        <f>IF(ISBLANK('Original data'!AD141),"",'Original data'!AD141/F$3)</f>
        <v/>
      </c>
      <c r="G141" t="str">
        <f>IF(ISBLANK('Original data'!AE141),"",'Original data'!AE141/G$3)</f>
        <v/>
      </c>
      <c r="H141" t="str">
        <f>IF(ISBLANK('Original data'!AF141),"",'Original data'!AF141/H$3)</f>
        <v/>
      </c>
      <c r="I141" t="str">
        <f>IF(ISBLANK('Original data'!AG141),"",'Original data'!AG141/I$3)</f>
        <v/>
      </c>
      <c r="J141" t="str">
        <f>IF(ISBLANK('Original data'!AH141),"",'Original data'!AH141/J$3)</f>
        <v/>
      </c>
      <c r="K141" t="str">
        <f>IF(ISBLANK('Original data'!AI141),"",'Original data'!AI141/K$3)</f>
        <v/>
      </c>
      <c r="L141" t="str">
        <f>IF(ISBLANK('Original data'!AJ141),"",'Original data'!AJ141/L$3)</f>
        <v/>
      </c>
      <c r="M141" t="str">
        <f>IF(ISBLANK('Original data'!AK141),"",'Original data'!AK141/M$3)</f>
        <v/>
      </c>
      <c r="N141" t="str">
        <f>IF(ISBLANK('Original data'!AL141),"",'Original data'!AL141/N$3)</f>
        <v/>
      </c>
      <c r="O141" t="str">
        <f>IF(ISBLANK('Original data'!AM141),"",'Original data'!AM141/O$3)</f>
        <v/>
      </c>
      <c r="P141" t="str">
        <f>IF(ISBLANK('Original data'!AN141),"",'Original data'!AN141/P$3)</f>
        <v/>
      </c>
      <c r="Q141" t="str">
        <f>IF(ISBLANK('Original data'!AO141),"",'Original data'!AO141/Q$3)</f>
        <v/>
      </c>
      <c r="S141" s="3">
        <f t="shared" si="2"/>
        <v>0</v>
      </c>
    </row>
    <row r="142" spans="1:19" x14ac:dyDescent="0.2">
      <c r="A142">
        <f>'Original data'!A142</f>
        <v>0</v>
      </c>
      <c r="B142">
        <f>'Original data'!B142</f>
        <v>0</v>
      </c>
      <c r="C142" t="str">
        <f>IF(ISBLANK('Original data'!AA142),"",'Original data'!AA142/C$3)</f>
        <v/>
      </c>
      <c r="D142" t="str">
        <f>IF(ISBLANK('Original data'!AB142),"",'Original data'!AB142/D$3)</f>
        <v/>
      </c>
      <c r="E142" t="str">
        <f>IF(ISBLANK('Original data'!AC142),"",'Original data'!AC142/E$3)</f>
        <v/>
      </c>
      <c r="F142" t="str">
        <f>IF(ISBLANK('Original data'!AD142),"",'Original data'!AD142/F$3)</f>
        <v/>
      </c>
      <c r="G142" t="str">
        <f>IF(ISBLANK('Original data'!AE142),"",'Original data'!AE142/G$3)</f>
        <v/>
      </c>
      <c r="H142" t="str">
        <f>IF(ISBLANK('Original data'!AF142),"",'Original data'!AF142/H$3)</f>
        <v/>
      </c>
      <c r="I142" t="str">
        <f>IF(ISBLANK('Original data'!AG142),"",'Original data'!AG142/I$3)</f>
        <v/>
      </c>
      <c r="J142" t="str">
        <f>IF(ISBLANK('Original data'!AH142),"",'Original data'!AH142/J$3)</f>
        <v/>
      </c>
      <c r="K142" t="str">
        <f>IF(ISBLANK('Original data'!AI142),"",'Original data'!AI142/K$3)</f>
        <v/>
      </c>
      <c r="L142" t="str">
        <f>IF(ISBLANK('Original data'!AJ142),"",'Original data'!AJ142/L$3)</f>
        <v/>
      </c>
      <c r="M142" t="str">
        <f>IF(ISBLANK('Original data'!AK142),"",'Original data'!AK142/M$3)</f>
        <v/>
      </c>
      <c r="N142" t="str">
        <f>IF(ISBLANK('Original data'!AL142),"",'Original data'!AL142/N$3)</f>
        <v/>
      </c>
      <c r="O142" t="str">
        <f>IF(ISBLANK('Original data'!AM142),"",'Original data'!AM142/O$3)</f>
        <v/>
      </c>
      <c r="P142" t="str">
        <f>IF(ISBLANK('Original data'!AN142),"",'Original data'!AN142/P$3)</f>
        <v/>
      </c>
      <c r="Q142" t="str">
        <f>IF(ISBLANK('Original data'!AO142),"",'Original data'!AO142/Q$3)</f>
        <v/>
      </c>
      <c r="S142" s="3">
        <f t="shared" si="2"/>
        <v>0</v>
      </c>
    </row>
    <row r="143" spans="1:19" x14ac:dyDescent="0.2">
      <c r="A143">
        <f>'Original data'!A143</f>
        <v>0</v>
      </c>
      <c r="B143">
        <f>'Original data'!B143</f>
        <v>0</v>
      </c>
      <c r="C143" t="str">
        <f>IF(ISBLANK('Original data'!AA143),"",'Original data'!AA143/C$3)</f>
        <v/>
      </c>
      <c r="D143" t="str">
        <f>IF(ISBLANK('Original data'!AB143),"",'Original data'!AB143/D$3)</f>
        <v/>
      </c>
      <c r="E143" t="str">
        <f>IF(ISBLANK('Original data'!AC143),"",'Original data'!AC143/E$3)</f>
        <v/>
      </c>
      <c r="F143" t="str">
        <f>IF(ISBLANK('Original data'!AD143),"",'Original data'!AD143/F$3)</f>
        <v/>
      </c>
      <c r="G143" t="str">
        <f>IF(ISBLANK('Original data'!AE143),"",'Original data'!AE143/G$3)</f>
        <v/>
      </c>
      <c r="H143" t="str">
        <f>IF(ISBLANK('Original data'!AF143),"",'Original data'!AF143/H$3)</f>
        <v/>
      </c>
      <c r="I143" t="str">
        <f>IF(ISBLANK('Original data'!AG143),"",'Original data'!AG143/I$3)</f>
        <v/>
      </c>
      <c r="J143" t="str">
        <f>IF(ISBLANK('Original data'!AH143),"",'Original data'!AH143/J$3)</f>
        <v/>
      </c>
      <c r="K143" t="str">
        <f>IF(ISBLANK('Original data'!AI143),"",'Original data'!AI143/K$3)</f>
        <v/>
      </c>
      <c r="L143" t="str">
        <f>IF(ISBLANK('Original data'!AJ143),"",'Original data'!AJ143/L$3)</f>
        <v/>
      </c>
      <c r="M143" t="str">
        <f>IF(ISBLANK('Original data'!AK143),"",'Original data'!AK143/M$3)</f>
        <v/>
      </c>
      <c r="N143" t="str">
        <f>IF(ISBLANK('Original data'!AL143),"",'Original data'!AL143/N$3)</f>
        <v/>
      </c>
      <c r="O143" t="str">
        <f>IF(ISBLANK('Original data'!AM143),"",'Original data'!AM143/O$3)</f>
        <v/>
      </c>
      <c r="P143" t="str">
        <f>IF(ISBLANK('Original data'!AN143),"",'Original data'!AN143/P$3)</f>
        <v/>
      </c>
      <c r="Q143" t="str">
        <f>IF(ISBLANK('Original data'!AO143),"",'Original data'!AO143/Q$3)</f>
        <v/>
      </c>
      <c r="S143" s="3">
        <f t="shared" si="2"/>
        <v>0</v>
      </c>
    </row>
    <row r="144" spans="1:19" x14ac:dyDescent="0.2">
      <c r="A144">
        <f>'Original data'!A144</f>
        <v>0</v>
      </c>
      <c r="B144">
        <f>'Original data'!B144</f>
        <v>0</v>
      </c>
      <c r="C144" t="str">
        <f>IF(ISBLANK('Original data'!AA144),"",'Original data'!AA144/C$3)</f>
        <v/>
      </c>
      <c r="D144" t="str">
        <f>IF(ISBLANK('Original data'!AB144),"",'Original data'!AB144/D$3)</f>
        <v/>
      </c>
      <c r="E144" t="str">
        <f>IF(ISBLANK('Original data'!AC144),"",'Original data'!AC144/E$3)</f>
        <v/>
      </c>
      <c r="F144" t="str">
        <f>IF(ISBLANK('Original data'!AD144),"",'Original data'!AD144/F$3)</f>
        <v/>
      </c>
      <c r="G144" t="str">
        <f>IF(ISBLANK('Original data'!AE144),"",'Original data'!AE144/G$3)</f>
        <v/>
      </c>
      <c r="H144" t="str">
        <f>IF(ISBLANK('Original data'!AF144),"",'Original data'!AF144/H$3)</f>
        <v/>
      </c>
      <c r="I144" t="str">
        <f>IF(ISBLANK('Original data'!AG144),"",'Original data'!AG144/I$3)</f>
        <v/>
      </c>
      <c r="J144" t="str">
        <f>IF(ISBLANK('Original data'!AH144),"",'Original data'!AH144/J$3)</f>
        <v/>
      </c>
      <c r="K144" t="str">
        <f>IF(ISBLANK('Original data'!AI144),"",'Original data'!AI144/K$3)</f>
        <v/>
      </c>
      <c r="L144" t="str">
        <f>IF(ISBLANK('Original data'!AJ144),"",'Original data'!AJ144/L$3)</f>
        <v/>
      </c>
      <c r="M144" t="str">
        <f>IF(ISBLANK('Original data'!AK144),"",'Original data'!AK144/M$3)</f>
        <v/>
      </c>
      <c r="N144" t="str">
        <f>IF(ISBLANK('Original data'!AL144),"",'Original data'!AL144/N$3)</f>
        <v/>
      </c>
      <c r="O144" t="str">
        <f>IF(ISBLANK('Original data'!AM144),"",'Original data'!AM144/O$3)</f>
        <v/>
      </c>
      <c r="P144" t="str">
        <f>IF(ISBLANK('Original data'!AN144),"",'Original data'!AN144/P$3)</f>
        <v/>
      </c>
      <c r="Q144" t="str">
        <f>IF(ISBLANK('Original data'!AO144),"",'Original data'!AO144/Q$3)</f>
        <v/>
      </c>
      <c r="S144" s="3">
        <f t="shared" si="2"/>
        <v>0</v>
      </c>
    </row>
    <row r="145" spans="1:19" x14ac:dyDescent="0.2">
      <c r="A145">
        <f>'Original data'!A145</f>
        <v>0</v>
      </c>
      <c r="B145">
        <f>'Original data'!B145</f>
        <v>0</v>
      </c>
      <c r="C145" t="str">
        <f>IF(ISBLANK('Original data'!AA145),"",'Original data'!AA145/C$3)</f>
        <v/>
      </c>
      <c r="D145" t="str">
        <f>IF(ISBLANK('Original data'!AB145),"",'Original data'!AB145/D$3)</f>
        <v/>
      </c>
      <c r="E145" t="str">
        <f>IF(ISBLANK('Original data'!AC145),"",'Original data'!AC145/E$3)</f>
        <v/>
      </c>
      <c r="F145" t="str">
        <f>IF(ISBLANK('Original data'!AD145),"",'Original data'!AD145/F$3)</f>
        <v/>
      </c>
      <c r="G145" t="str">
        <f>IF(ISBLANK('Original data'!AE145),"",'Original data'!AE145/G$3)</f>
        <v/>
      </c>
      <c r="H145" t="str">
        <f>IF(ISBLANK('Original data'!AF145),"",'Original data'!AF145/H$3)</f>
        <v/>
      </c>
      <c r="I145" t="str">
        <f>IF(ISBLANK('Original data'!AG145),"",'Original data'!AG145/I$3)</f>
        <v/>
      </c>
      <c r="J145" t="str">
        <f>IF(ISBLANK('Original data'!AH145),"",'Original data'!AH145/J$3)</f>
        <v/>
      </c>
      <c r="K145" t="str">
        <f>IF(ISBLANK('Original data'!AI145),"",'Original data'!AI145/K$3)</f>
        <v/>
      </c>
      <c r="L145" t="str">
        <f>IF(ISBLANK('Original data'!AJ145),"",'Original data'!AJ145/L$3)</f>
        <v/>
      </c>
      <c r="M145" t="str">
        <f>IF(ISBLANK('Original data'!AK145),"",'Original data'!AK145/M$3)</f>
        <v/>
      </c>
      <c r="N145" t="str">
        <f>IF(ISBLANK('Original data'!AL145),"",'Original data'!AL145/N$3)</f>
        <v/>
      </c>
      <c r="O145" t="str">
        <f>IF(ISBLANK('Original data'!AM145),"",'Original data'!AM145/O$3)</f>
        <v/>
      </c>
      <c r="P145" t="str">
        <f>IF(ISBLANK('Original data'!AN145),"",'Original data'!AN145/P$3)</f>
        <v/>
      </c>
      <c r="Q145" t="str">
        <f>IF(ISBLANK('Original data'!AO145),"",'Original data'!AO145/Q$3)</f>
        <v/>
      </c>
      <c r="S145" s="3">
        <f t="shared" si="2"/>
        <v>0</v>
      </c>
    </row>
    <row r="146" spans="1:19" x14ac:dyDescent="0.2">
      <c r="A146">
        <f>'Original data'!A146</f>
        <v>0</v>
      </c>
      <c r="B146">
        <f>'Original data'!B146</f>
        <v>0</v>
      </c>
      <c r="C146" t="str">
        <f>IF(ISBLANK('Original data'!AA146),"",'Original data'!AA146/C$3)</f>
        <v/>
      </c>
      <c r="D146" t="str">
        <f>IF(ISBLANK('Original data'!AB146),"",'Original data'!AB146/D$3)</f>
        <v/>
      </c>
      <c r="E146" t="str">
        <f>IF(ISBLANK('Original data'!AC146),"",'Original data'!AC146/E$3)</f>
        <v/>
      </c>
      <c r="F146" t="str">
        <f>IF(ISBLANK('Original data'!AD146),"",'Original data'!AD146/F$3)</f>
        <v/>
      </c>
      <c r="G146" t="str">
        <f>IF(ISBLANK('Original data'!AE146),"",'Original data'!AE146/G$3)</f>
        <v/>
      </c>
      <c r="H146" t="str">
        <f>IF(ISBLANK('Original data'!AF146),"",'Original data'!AF146/H$3)</f>
        <v/>
      </c>
      <c r="I146" t="str">
        <f>IF(ISBLANK('Original data'!AG146),"",'Original data'!AG146/I$3)</f>
        <v/>
      </c>
      <c r="J146" t="str">
        <f>IF(ISBLANK('Original data'!AH146),"",'Original data'!AH146/J$3)</f>
        <v/>
      </c>
      <c r="K146" t="str">
        <f>IF(ISBLANK('Original data'!AI146),"",'Original data'!AI146/K$3)</f>
        <v/>
      </c>
      <c r="L146" t="str">
        <f>IF(ISBLANK('Original data'!AJ146),"",'Original data'!AJ146/L$3)</f>
        <v/>
      </c>
      <c r="M146" t="str">
        <f>IF(ISBLANK('Original data'!AK146),"",'Original data'!AK146/M$3)</f>
        <v/>
      </c>
      <c r="N146" t="str">
        <f>IF(ISBLANK('Original data'!AL146),"",'Original data'!AL146/N$3)</f>
        <v/>
      </c>
      <c r="O146" t="str">
        <f>IF(ISBLANK('Original data'!AM146),"",'Original data'!AM146/O$3)</f>
        <v/>
      </c>
      <c r="P146" t="str">
        <f>IF(ISBLANK('Original data'!AN146),"",'Original data'!AN146/P$3)</f>
        <v/>
      </c>
      <c r="Q146" t="str">
        <f>IF(ISBLANK('Original data'!AO146),"",'Original data'!AO146/Q$3)</f>
        <v/>
      </c>
      <c r="S146" s="3">
        <f t="shared" si="2"/>
        <v>0</v>
      </c>
    </row>
    <row r="147" spans="1:19" x14ac:dyDescent="0.2">
      <c r="A147">
        <f>'Original data'!A147</f>
        <v>0</v>
      </c>
      <c r="B147">
        <f>'Original data'!B147</f>
        <v>0</v>
      </c>
      <c r="C147" t="str">
        <f>IF(ISBLANK('Original data'!AA147),"",'Original data'!AA147/C$3)</f>
        <v/>
      </c>
      <c r="D147" t="str">
        <f>IF(ISBLANK('Original data'!AB147),"",'Original data'!AB147/D$3)</f>
        <v/>
      </c>
      <c r="E147" t="str">
        <f>IF(ISBLANK('Original data'!AC147),"",'Original data'!AC147/E$3)</f>
        <v/>
      </c>
      <c r="F147" t="str">
        <f>IF(ISBLANK('Original data'!AD147),"",'Original data'!AD147/F$3)</f>
        <v/>
      </c>
      <c r="G147" t="str">
        <f>IF(ISBLANK('Original data'!AE147),"",'Original data'!AE147/G$3)</f>
        <v/>
      </c>
      <c r="H147" t="str">
        <f>IF(ISBLANK('Original data'!AF147),"",'Original data'!AF147/H$3)</f>
        <v/>
      </c>
      <c r="I147" t="str">
        <f>IF(ISBLANK('Original data'!AG147),"",'Original data'!AG147/I$3)</f>
        <v/>
      </c>
      <c r="J147" t="str">
        <f>IF(ISBLANK('Original data'!AH147),"",'Original data'!AH147/J$3)</f>
        <v/>
      </c>
      <c r="K147" t="str">
        <f>IF(ISBLANK('Original data'!AI147),"",'Original data'!AI147/K$3)</f>
        <v/>
      </c>
      <c r="L147" t="str">
        <f>IF(ISBLANK('Original data'!AJ147),"",'Original data'!AJ147/L$3)</f>
        <v/>
      </c>
      <c r="M147" t="str">
        <f>IF(ISBLANK('Original data'!AK147),"",'Original data'!AK147/M$3)</f>
        <v/>
      </c>
      <c r="N147" t="str">
        <f>IF(ISBLANK('Original data'!AL147),"",'Original data'!AL147/N$3)</f>
        <v/>
      </c>
      <c r="O147" t="str">
        <f>IF(ISBLANK('Original data'!AM147),"",'Original data'!AM147/O$3)</f>
        <v/>
      </c>
      <c r="P147" t="str">
        <f>IF(ISBLANK('Original data'!AN147),"",'Original data'!AN147/P$3)</f>
        <v/>
      </c>
      <c r="Q147" t="str">
        <f>IF(ISBLANK('Original data'!AO147),"",'Original data'!AO147/Q$3)</f>
        <v/>
      </c>
      <c r="S147" s="3">
        <f t="shared" si="2"/>
        <v>0</v>
      </c>
    </row>
    <row r="148" spans="1:19" x14ac:dyDescent="0.2">
      <c r="A148">
        <f>'Original data'!A148</f>
        <v>0</v>
      </c>
      <c r="B148">
        <f>'Original data'!B148</f>
        <v>0</v>
      </c>
      <c r="C148" t="str">
        <f>IF(ISBLANK('Original data'!AA148),"",'Original data'!AA148/C$3)</f>
        <v/>
      </c>
      <c r="D148" t="str">
        <f>IF(ISBLANK('Original data'!AB148),"",'Original data'!AB148/D$3)</f>
        <v/>
      </c>
      <c r="E148" t="str">
        <f>IF(ISBLANK('Original data'!AC148),"",'Original data'!AC148/E$3)</f>
        <v/>
      </c>
      <c r="F148" t="str">
        <f>IF(ISBLANK('Original data'!AD148),"",'Original data'!AD148/F$3)</f>
        <v/>
      </c>
      <c r="G148" t="str">
        <f>IF(ISBLANK('Original data'!AE148),"",'Original data'!AE148/G$3)</f>
        <v/>
      </c>
      <c r="H148" t="str">
        <f>IF(ISBLANK('Original data'!AF148),"",'Original data'!AF148/H$3)</f>
        <v/>
      </c>
      <c r="I148" t="str">
        <f>IF(ISBLANK('Original data'!AG148),"",'Original data'!AG148/I$3)</f>
        <v/>
      </c>
      <c r="J148" t="str">
        <f>IF(ISBLANK('Original data'!AH148),"",'Original data'!AH148/J$3)</f>
        <v/>
      </c>
      <c r="K148" t="str">
        <f>IF(ISBLANK('Original data'!AI148),"",'Original data'!AI148/K$3)</f>
        <v/>
      </c>
      <c r="L148" t="str">
        <f>IF(ISBLANK('Original data'!AJ148),"",'Original data'!AJ148/L$3)</f>
        <v/>
      </c>
      <c r="M148" t="str">
        <f>IF(ISBLANK('Original data'!AK148),"",'Original data'!AK148/M$3)</f>
        <v/>
      </c>
      <c r="N148" t="str">
        <f>IF(ISBLANK('Original data'!AL148),"",'Original data'!AL148/N$3)</f>
        <v/>
      </c>
      <c r="O148" t="str">
        <f>IF(ISBLANK('Original data'!AM148),"",'Original data'!AM148/O$3)</f>
        <v/>
      </c>
      <c r="P148" t="str">
        <f>IF(ISBLANK('Original data'!AN148),"",'Original data'!AN148/P$3)</f>
        <v/>
      </c>
      <c r="Q148" t="str">
        <f>IF(ISBLANK('Original data'!AO148),"",'Original data'!AO148/Q$3)</f>
        <v/>
      </c>
      <c r="S148" s="3">
        <f t="shared" si="2"/>
        <v>0</v>
      </c>
    </row>
    <row r="149" spans="1:19" x14ac:dyDescent="0.2">
      <c r="A149">
        <f>'Original data'!A149</f>
        <v>0</v>
      </c>
      <c r="B149">
        <f>'Original data'!B149</f>
        <v>0</v>
      </c>
      <c r="C149" t="str">
        <f>IF(ISBLANK('Original data'!AA149),"",'Original data'!AA149/C$3)</f>
        <v/>
      </c>
      <c r="D149" t="str">
        <f>IF(ISBLANK('Original data'!AB149),"",'Original data'!AB149/D$3)</f>
        <v/>
      </c>
      <c r="E149" t="str">
        <f>IF(ISBLANK('Original data'!AC149),"",'Original data'!AC149/E$3)</f>
        <v/>
      </c>
      <c r="F149" t="str">
        <f>IF(ISBLANK('Original data'!AD149),"",'Original data'!AD149/F$3)</f>
        <v/>
      </c>
      <c r="G149" t="str">
        <f>IF(ISBLANK('Original data'!AE149),"",'Original data'!AE149/G$3)</f>
        <v/>
      </c>
      <c r="H149" t="str">
        <f>IF(ISBLANK('Original data'!AF149),"",'Original data'!AF149/H$3)</f>
        <v/>
      </c>
      <c r="I149" t="str">
        <f>IF(ISBLANK('Original data'!AG149),"",'Original data'!AG149/I$3)</f>
        <v/>
      </c>
      <c r="J149" t="str">
        <f>IF(ISBLANK('Original data'!AH149),"",'Original data'!AH149/J$3)</f>
        <v/>
      </c>
      <c r="K149" t="str">
        <f>IF(ISBLANK('Original data'!AI149),"",'Original data'!AI149/K$3)</f>
        <v/>
      </c>
      <c r="L149" t="str">
        <f>IF(ISBLANK('Original data'!AJ149),"",'Original data'!AJ149/L$3)</f>
        <v/>
      </c>
      <c r="M149" t="str">
        <f>IF(ISBLANK('Original data'!AK149),"",'Original data'!AK149/M$3)</f>
        <v/>
      </c>
      <c r="N149" t="str">
        <f>IF(ISBLANK('Original data'!AL149),"",'Original data'!AL149/N$3)</f>
        <v/>
      </c>
      <c r="O149" t="str">
        <f>IF(ISBLANK('Original data'!AM149),"",'Original data'!AM149/O$3)</f>
        <v/>
      </c>
      <c r="P149" t="str">
        <f>IF(ISBLANK('Original data'!AN149),"",'Original data'!AN149/P$3)</f>
        <v/>
      </c>
      <c r="Q149" t="str">
        <f>IF(ISBLANK('Original data'!AO149),"",'Original data'!AO149/Q$3)</f>
        <v/>
      </c>
      <c r="S149" s="3">
        <f t="shared" si="2"/>
        <v>0</v>
      </c>
    </row>
    <row r="150" spans="1:19" x14ac:dyDescent="0.2">
      <c r="A150">
        <f>'Original data'!A150</f>
        <v>0</v>
      </c>
      <c r="B150">
        <f>'Original data'!B150</f>
        <v>0</v>
      </c>
      <c r="C150" t="str">
        <f>IF(ISBLANK('Original data'!AA150),"",'Original data'!AA150/C$3)</f>
        <v/>
      </c>
      <c r="D150" t="str">
        <f>IF(ISBLANK('Original data'!AB150),"",'Original data'!AB150/D$3)</f>
        <v/>
      </c>
      <c r="E150" t="str">
        <f>IF(ISBLANK('Original data'!AC150),"",'Original data'!AC150/E$3)</f>
        <v/>
      </c>
      <c r="F150" t="str">
        <f>IF(ISBLANK('Original data'!AD150),"",'Original data'!AD150/F$3)</f>
        <v/>
      </c>
      <c r="G150" t="str">
        <f>IF(ISBLANK('Original data'!AE150),"",'Original data'!AE150/G$3)</f>
        <v/>
      </c>
      <c r="H150" t="str">
        <f>IF(ISBLANK('Original data'!AF150),"",'Original data'!AF150/H$3)</f>
        <v/>
      </c>
      <c r="I150" t="str">
        <f>IF(ISBLANK('Original data'!AG150),"",'Original data'!AG150/I$3)</f>
        <v/>
      </c>
      <c r="J150" t="str">
        <f>IF(ISBLANK('Original data'!AH150),"",'Original data'!AH150/J$3)</f>
        <v/>
      </c>
      <c r="K150" t="str">
        <f>IF(ISBLANK('Original data'!AI150),"",'Original data'!AI150/K$3)</f>
        <v/>
      </c>
      <c r="L150" t="str">
        <f>IF(ISBLANK('Original data'!AJ150),"",'Original data'!AJ150/L$3)</f>
        <v/>
      </c>
      <c r="M150" t="str">
        <f>IF(ISBLANK('Original data'!AK150),"",'Original data'!AK150/M$3)</f>
        <v/>
      </c>
      <c r="N150" t="str">
        <f>IF(ISBLANK('Original data'!AL150),"",'Original data'!AL150/N$3)</f>
        <v/>
      </c>
      <c r="O150" t="str">
        <f>IF(ISBLANK('Original data'!AM150),"",'Original data'!AM150/O$3)</f>
        <v/>
      </c>
      <c r="P150" t="str">
        <f>IF(ISBLANK('Original data'!AN150),"",'Original data'!AN150/P$3)</f>
        <v/>
      </c>
      <c r="Q150" t="str">
        <f>IF(ISBLANK('Original data'!AO150),"",'Original data'!AO150/Q$3)</f>
        <v/>
      </c>
      <c r="S150" s="3">
        <f t="shared" si="2"/>
        <v>0</v>
      </c>
    </row>
    <row r="151" spans="1:19" x14ac:dyDescent="0.2">
      <c r="A151">
        <f>'Original data'!A151</f>
        <v>0</v>
      </c>
      <c r="B151">
        <f>'Original data'!B151</f>
        <v>0</v>
      </c>
      <c r="C151" t="str">
        <f>IF(ISBLANK('Original data'!AA151),"",'Original data'!AA151/C$3)</f>
        <v/>
      </c>
      <c r="D151" t="str">
        <f>IF(ISBLANK('Original data'!AB151),"",'Original data'!AB151/D$3)</f>
        <v/>
      </c>
      <c r="E151" t="str">
        <f>IF(ISBLANK('Original data'!AC151),"",'Original data'!AC151/E$3)</f>
        <v/>
      </c>
      <c r="F151" t="str">
        <f>IF(ISBLANK('Original data'!AD151),"",'Original data'!AD151/F$3)</f>
        <v/>
      </c>
      <c r="G151" t="str">
        <f>IF(ISBLANK('Original data'!AE151),"",'Original data'!AE151/G$3)</f>
        <v/>
      </c>
      <c r="H151" t="str">
        <f>IF(ISBLANK('Original data'!AF151),"",'Original data'!AF151/H$3)</f>
        <v/>
      </c>
      <c r="I151" t="str">
        <f>IF(ISBLANK('Original data'!AG151),"",'Original data'!AG151/I$3)</f>
        <v/>
      </c>
      <c r="J151" t="str">
        <f>IF(ISBLANK('Original data'!AH151),"",'Original data'!AH151/J$3)</f>
        <v/>
      </c>
      <c r="K151" t="str">
        <f>IF(ISBLANK('Original data'!AI151),"",'Original data'!AI151/K$3)</f>
        <v/>
      </c>
      <c r="L151" t="str">
        <f>IF(ISBLANK('Original data'!AJ151),"",'Original data'!AJ151/L$3)</f>
        <v/>
      </c>
      <c r="M151" t="str">
        <f>IF(ISBLANK('Original data'!AK151),"",'Original data'!AK151/M$3)</f>
        <v/>
      </c>
      <c r="N151" t="str">
        <f>IF(ISBLANK('Original data'!AL151),"",'Original data'!AL151/N$3)</f>
        <v/>
      </c>
      <c r="O151" t="str">
        <f>IF(ISBLANK('Original data'!AM151),"",'Original data'!AM151/O$3)</f>
        <v/>
      </c>
      <c r="P151" t="str">
        <f>IF(ISBLANK('Original data'!AN151),"",'Original data'!AN151/P$3)</f>
        <v/>
      </c>
      <c r="Q151" t="str">
        <f>IF(ISBLANK('Original data'!AO151),"",'Original data'!AO151/Q$3)</f>
        <v/>
      </c>
      <c r="S151" s="3">
        <f t="shared" si="2"/>
        <v>0</v>
      </c>
    </row>
    <row r="152" spans="1:19" x14ac:dyDescent="0.2">
      <c r="A152">
        <f>'Original data'!A152</f>
        <v>0</v>
      </c>
      <c r="B152">
        <f>'Original data'!B152</f>
        <v>0</v>
      </c>
      <c r="C152" t="str">
        <f>IF(ISBLANK('Original data'!AA152),"",'Original data'!AA152/C$3)</f>
        <v/>
      </c>
      <c r="D152" t="str">
        <f>IF(ISBLANK('Original data'!AB152),"",'Original data'!AB152/D$3)</f>
        <v/>
      </c>
      <c r="E152" t="str">
        <f>IF(ISBLANK('Original data'!AC152),"",'Original data'!AC152/E$3)</f>
        <v/>
      </c>
      <c r="F152" t="str">
        <f>IF(ISBLANK('Original data'!AD152),"",'Original data'!AD152/F$3)</f>
        <v/>
      </c>
      <c r="G152" t="str">
        <f>IF(ISBLANK('Original data'!AE152),"",'Original data'!AE152/G$3)</f>
        <v/>
      </c>
      <c r="H152" t="str">
        <f>IF(ISBLANK('Original data'!AF152),"",'Original data'!AF152/H$3)</f>
        <v/>
      </c>
      <c r="I152" t="str">
        <f>IF(ISBLANK('Original data'!AG152),"",'Original data'!AG152/I$3)</f>
        <v/>
      </c>
      <c r="J152" t="str">
        <f>IF(ISBLANK('Original data'!AH152),"",'Original data'!AH152/J$3)</f>
        <v/>
      </c>
      <c r="K152" t="str">
        <f>IF(ISBLANK('Original data'!AI152),"",'Original data'!AI152/K$3)</f>
        <v/>
      </c>
      <c r="L152" t="str">
        <f>IF(ISBLANK('Original data'!AJ152),"",'Original data'!AJ152/L$3)</f>
        <v/>
      </c>
      <c r="M152" t="str">
        <f>IF(ISBLANK('Original data'!AK152),"",'Original data'!AK152/M$3)</f>
        <v/>
      </c>
      <c r="N152" t="str">
        <f>IF(ISBLANK('Original data'!AL152),"",'Original data'!AL152/N$3)</f>
        <v/>
      </c>
      <c r="O152" t="str">
        <f>IF(ISBLANK('Original data'!AM152),"",'Original data'!AM152/O$3)</f>
        <v/>
      </c>
      <c r="P152" t="str">
        <f>IF(ISBLANK('Original data'!AN152),"",'Original data'!AN152/P$3)</f>
        <v/>
      </c>
      <c r="Q152" t="str">
        <f>IF(ISBLANK('Original data'!AO152),"",'Original data'!AO152/Q$3)</f>
        <v/>
      </c>
      <c r="S152" s="3">
        <f t="shared" si="2"/>
        <v>0</v>
      </c>
    </row>
    <row r="153" spans="1:19" x14ac:dyDescent="0.2">
      <c r="A153">
        <f>'Original data'!A153</f>
        <v>0</v>
      </c>
      <c r="B153">
        <f>'Original data'!B153</f>
        <v>0</v>
      </c>
      <c r="C153" t="str">
        <f>IF(ISBLANK('Original data'!AA153),"",'Original data'!AA153/C$3)</f>
        <v/>
      </c>
      <c r="D153" t="str">
        <f>IF(ISBLANK('Original data'!AB153),"",'Original data'!AB153/D$3)</f>
        <v/>
      </c>
      <c r="E153" t="str">
        <f>IF(ISBLANK('Original data'!AC153),"",'Original data'!AC153/E$3)</f>
        <v/>
      </c>
      <c r="F153" t="str">
        <f>IF(ISBLANK('Original data'!AD153),"",'Original data'!AD153/F$3)</f>
        <v/>
      </c>
      <c r="G153" t="str">
        <f>IF(ISBLANK('Original data'!AE153),"",'Original data'!AE153/G$3)</f>
        <v/>
      </c>
      <c r="H153" t="str">
        <f>IF(ISBLANK('Original data'!AF153),"",'Original data'!AF153/H$3)</f>
        <v/>
      </c>
      <c r="I153" t="str">
        <f>IF(ISBLANK('Original data'!AG153),"",'Original data'!AG153/I$3)</f>
        <v/>
      </c>
      <c r="J153" t="str">
        <f>IF(ISBLANK('Original data'!AH153),"",'Original data'!AH153/J$3)</f>
        <v/>
      </c>
      <c r="K153" t="str">
        <f>IF(ISBLANK('Original data'!AI153),"",'Original data'!AI153/K$3)</f>
        <v/>
      </c>
      <c r="L153" t="str">
        <f>IF(ISBLANK('Original data'!AJ153),"",'Original data'!AJ153/L$3)</f>
        <v/>
      </c>
      <c r="M153" t="str">
        <f>IF(ISBLANK('Original data'!AK153),"",'Original data'!AK153/M$3)</f>
        <v/>
      </c>
      <c r="N153" t="str">
        <f>IF(ISBLANK('Original data'!AL153),"",'Original data'!AL153/N$3)</f>
        <v/>
      </c>
      <c r="O153" t="str">
        <f>IF(ISBLANK('Original data'!AM153),"",'Original data'!AM153/O$3)</f>
        <v/>
      </c>
      <c r="P153" t="str">
        <f>IF(ISBLANK('Original data'!AN153),"",'Original data'!AN153/P$3)</f>
        <v/>
      </c>
      <c r="Q153" t="str">
        <f>IF(ISBLANK('Original data'!AO153),"",'Original data'!AO153/Q$3)</f>
        <v/>
      </c>
      <c r="S153" s="3">
        <f t="shared" si="2"/>
        <v>0</v>
      </c>
    </row>
    <row r="154" spans="1:19" x14ac:dyDescent="0.2">
      <c r="A154">
        <f>'Original data'!A154</f>
        <v>0</v>
      </c>
      <c r="B154">
        <f>'Original data'!B154</f>
        <v>0</v>
      </c>
      <c r="C154" t="str">
        <f>IF(ISBLANK('Original data'!AA154),"",'Original data'!AA154/C$3)</f>
        <v/>
      </c>
      <c r="D154" t="str">
        <f>IF(ISBLANK('Original data'!AB154),"",'Original data'!AB154/D$3)</f>
        <v/>
      </c>
      <c r="E154" t="str">
        <f>IF(ISBLANK('Original data'!AC154),"",'Original data'!AC154/E$3)</f>
        <v/>
      </c>
      <c r="F154" t="str">
        <f>IF(ISBLANK('Original data'!AD154),"",'Original data'!AD154/F$3)</f>
        <v/>
      </c>
      <c r="G154" t="str">
        <f>IF(ISBLANK('Original data'!AE154),"",'Original data'!AE154/G$3)</f>
        <v/>
      </c>
      <c r="H154" t="str">
        <f>IF(ISBLANK('Original data'!AF154),"",'Original data'!AF154/H$3)</f>
        <v/>
      </c>
      <c r="I154" t="str">
        <f>IF(ISBLANK('Original data'!AG154),"",'Original data'!AG154/I$3)</f>
        <v/>
      </c>
      <c r="J154" t="str">
        <f>IF(ISBLANK('Original data'!AH154),"",'Original data'!AH154/J$3)</f>
        <v/>
      </c>
      <c r="K154" t="str">
        <f>IF(ISBLANK('Original data'!AI154),"",'Original data'!AI154/K$3)</f>
        <v/>
      </c>
      <c r="L154" t="str">
        <f>IF(ISBLANK('Original data'!AJ154),"",'Original data'!AJ154/L$3)</f>
        <v/>
      </c>
      <c r="M154" t="str">
        <f>IF(ISBLANK('Original data'!AK154),"",'Original data'!AK154/M$3)</f>
        <v/>
      </c>
      <c r="N154" t="str">
        <f>IF(ISBLANK('Original data'!AL154),"",'Original data'!AL154/N$3)</f>
        <v/>
      </c>
      <c r="O154" t="str">
        <f>IF(ISBLANK('Original data'!AM154),"",'Original data'!AM154/O$3)</f>
        <v/>
      </c>
      <c r="P154" t="str">
        <f>IF(ISBLANK('Original data'!AN154),"",'Original data'!AN154/P$3)</f>
        <v/>
      </c>
      <c r="Q154" t="str">
        <f>IF(ISBLANK('Original data'!AO154),"",'Original data'!AO154/Q$3)</f>
        <v/>
      </c>
      <c r="S154" s="3">
        <f t="shared" si="2"/>
        <v>0</v>
      </c>
    </row>
    <row r="155" spans="1:19" x14ac:dyDescent="0.2">
      <c r="A155">
        <f>'Original data'!A155</f>
        <v>0</v>
      </c>
      <c r="B155">
        <f>'Original data'!B155</f>
        <v>0</v>
      </c>
      <c r="C155" t="str">
        <f>IF(ISBLANK('Original data'!AA155),"",'Original data'!AA155/C$3)</f>
        <v/>
      </c>
      <c r="D155" t="str">
        <f>IF(ISBLANK('Original data'!AB155),"",'Original data'!AB155/D$3)</f>
        <v/>
      </c>
      <c r="E155" t="str">
        <f>IF(ISBLANK('Original data'!AC155),"",'Original data'!AC155/E$3)</f>
        <v/>
      </c>
      <c r="F155" t="str">
        <f>IF(ISBLANK('Original data'!AD155),"",'Original data'!AD155/F$3)</f>
        <v/>
      </c>
      <c r="G155" t="str">
        <f>IF(ISBLANK('Original data'!AE155),"",'Original data'!AE155/G$3)</f>
        <v/>
      </c>
      <c r="H155" t="str">
        <f>IF(ISBLANK('Original data'!AF155),"",'Original data'!AF155/H$3)</f>
        <v/>
      </c>
      <c r="I155" t="str">
        <f>IF(ISBLANK('Original data'!AG155),"",'Original data'!AG155/I$3)</f>
        <v/>
      </c>
      <c r="J155" t="str">
        <f>IF(ISBLANK('Original data'!AH155),"",'Original data'!AH155/J$3)</f>
        <v/>
      </c>
      <c r="K155" t="str">
        <f>IF(ISBLANK('Original data'!AI155),"",'Original data'!AI155/K$3)</f>
        <v/>
      </c>
      <c r="L155" t="str">
        <f>IF(ISBLANK('Original data'!AJ155),"",'Original data'!AJ155/L$3)</f>
        <v/>
      </c>
      <c r="M155" t="str">
        <f>IF(ISBLANK('Original data'!AK155),"",'Original data'!AK155/M$3)</f>
        <v/>
      </c>
      <c r="N155" t="str">
        <f>IF(ISBLANK('Original data'!AL155),"",'Original data'!AL155/N$3)</f>
        <v/>
      </c>
      <c r="O155" t="str">
        <f>IF(ISBLANK('Original data'!AM155),"",'Original data'!AM155/O$3)</f>
        <v/>
      </c>
      <c r="P155" t="str">
        <f>IF(ISBLANK('Original data'!AN155),"",'Original data'!AN155/P$3)</f>
        <v/>
      </c>
      <c r="Q155" t="str">
        <f>IF(ISBLANK('Original data'!AO155),"",'Original data'!AO155/Q$3)</f>
        <v/>
      </c>
      <c r="S155" s="3">
        <f t="shared" si="2"/>
        <v>0</v>
      </c>
    </row>
    <row r="156" spans="1:19" x14ac:dyDescent="0.2">
      <c r="A156">
        <f>'Original data'!A156</f>
        <v>0</v>
      </c>
      <c r="B156">
        <f>'Original data'!B156</f>
        <v>0</v>
      </c>
      <c r="C156" t="str">
        <f>IF(ISBLANK('Original data'!AA156),"",'Original data'!AA156/C$3)</f>
        <v/>
      </c>
      <c r="D156" t="str">
        <f>IF(ISBLANK('Original data'!AB156),"",'Original data'!AB156/D$3)</f>
        <v/>
      </c>
      <c r="E156" t="str">
        <f>IF(ISBLANK('Original data'!AC156),"",'Original data'!AC156/E$3)</f>
        <v/>
      </c>
      <c r="F156" t="str">
        <f>IF(ISBLANK('Original data'!AD156),"",'Original data'!AD156/F$3)</f>
        <v/>
      </c>
      <c r="G156" t="str">
        <f>IF(ISBLANK('Original data'!AE156),"",'Original data'!AE156/G$3)</f>
        <v/>
      </c>
      <c r="H156" t="str">
        <f>IF(ISBLANK('Original data'!AF156),"",'Original data'!AF156/H$3)</f>
        <v/>
      </c>
      <c r="I156" t="str">
        <f>IF(ISBLANK('Original data'!AG156),"",'Original data'!AG156/I$3)</f>
        <v/>
      </c>
      <c r="J156" t="str">
        <f>IF(ISBLANK('Original data'!AH156),"",'Original data'!AH156/J$3)</f>
        <v/>
      </c>
      <c r="K156" t="str">
        <f>IF(ISBLANK('Original data'!AI156),"",'Original data'!AI156/K$3)</f>
        <v/>
      </c>
      <c r="L156" t="str">
        <f>IF(ISBLANK('Original data'!AJ156),"",'Original data'!AJ156/L$3)</f>
        <v/>
      </c>
      <c r="M156" t="str">
        <f>IF(ISBLANK('Original data'!AK156),"",'Original data'!AK156/M$3)</f>
        <v/>
      </c>
      <c r="N156" t="str">
        <f>IF(ISBLANK('Original data'!AL156),"",'Original data'!AL156/N$3)</f>
        <v/>
      </c>
      <c r="O156" t="str">
        <f>IF(ISBLANK('Original data'!AM156),"",'Original data'!AM156/O$3)</f>
        <v/>
      </c>
      <c r="P156" t="str">
        <f>IF(ISBLANK('Original data'!AN156),"",'Original data'!AN156/P$3)</f>
        <v/>
      </c>
      <c r="Q156" t="str">
        <f>IF(ISBLANK('Original data'!AO156),"",'Original data'!AO156/Q$3)</f>
        <v/>
      </c>
      <c r="S156" s="3">
        <f t="shared" si="2"/>
        <v>0</v>
      </c>
    </row>
    <row r="157" spans="1:19" x14ac:dyDescent="0.2">
      <c r="A157">
        <f>'Original data'!A157</f>
        <v>0</v>
      </c>
      <c r="B157">
        <f>'Original data'!B157</f>
        <v>0</v>
      </c>
      <c r="C157" t="str">
        <f>IF(ISBLANK('Original data'!AA157),"",'Original data'!AA157/C$3)</f>
        <v/>
      </c>
      <c r="D157" t="str">
        <f>IF(ISBLANK('Original data'!AB157),"",'Original data'!AB157/D$3)</f>
        <v/>
      </c>
      <c r="E157" t="str">
        <f>IF(ISBLANK('Original data'!AC157),"",'Original data'!AC157/E$3)</f>
        <v/>
      </c>
      <c r="F157" t="str">
        <f>IF(ISBLANK('Original data'!AD157),"",'Original data'!AD157/F$3)</f>
        <v/>
      </c>
      <c r="G157" t="str">
        <f>IF(ISBLANK('Original data'!AE157),"",'Original data'!AE157/G$3)</f>
        <v/>
      </c>
      <c r="H157" t="str">
        <f>IF(ISBLANK('Original data'!AF157),"",'Original data'!AF157/H$3)</f>
        <v/>
      </c>
      <c r="I157" t="str">
        <f>IF(ISBLANK('Original data'!AG157),"",'Original data'!AG157/I$3)</f>
        <v/>
      </c>
      <c r="J157" t="str">
        <f>IF(ISBLANK('Original data'!AH157),"",'Original data'!AH157/J$3)</f>
        <v/>
      </c>
      <c r="K157" t="str">
        <f>IF(ISBLANK('Original data'!AI157),"",'Original data'!AI157/K$3)</f>
        <v/>
      </c>
      <c r="L157" t="str">
        <f>IF(ISBLANK('Original data'!AJ157),"",'Original data'!AJ157/L$3)</f>
        <v/>
      </c>
      <c r="M157" t="str">
        <f>IF(ISBLANK('Original data'!AK157),"",'Original data'!AK157/M$3)</f>
        <v/>
      </c>
      <c r="N157" t="str">
        <f>IF(ISBLANK('Original data'!AL157),"",'Original data'!AL157/N$3)</f>
        <v/>
      </c>
      <c r="O157" t="str">
        <f>IF(ISBLANK('Original data'!AM157),"",'Original data'!AM157/O$3)</f>
        <v/>
      </c>
      <c r="P157" t="str">
        <f>IF(ISBLANK('Original data'!AN157),"",'Original data'!AN157/P$3)</f>
        <v/>
      </c>
      <c r="Q157" t="str">
        <f>IF(ISBLANK('Original data'!AO157),"",'Original data'!AO157/Q$3)</f>
        <v/>
      </c>
      <c r="S157" s="3">
        <f t="shared" si="2"/>
        <v>0</v>
      </c>
    </row>
    <row r="158" spans="1:19" x14ac:dyDescent="0.2">
      <c r="A158">
        <f>'Original data'!A158</f>
        <v>0</v>
      </c>
      <c r="B158">
        <f>'Original data'!B158</f>
        <v>0</v>
      </c>
      <c r="C158" t="str">
        <f>IF(ISBLANK('Original data'!AA158),"",'Original data'!AA158/C$3)</f>
        <v/>
      </c>
      <c r="D158" t="str">
        <f>IF(ISBLANK('Original data'!AB158),"",'Original data'!AB158/D$3)</f>
        <v/>
      </c>
      <c r="E158" t="str">
        <f>IF(ISBLANK('Original data'!AC158),"",'Original data'!AC158/E$3)</f>
        <v/>
      </c>
      <c r="F158" t="str">
        <f>IF(ISBLANK('Original data'!AD158),"",'Original data'!AD158/F$3)</f>
        <v/>
      </c>
      <c r="G158" t="str">
        <f>IF(ISBLANK('Original data'!AE158),"",'Original data'!AE158/G$3)</f>
        <v/>
      </c>
      <c r="H158" t="str">
        <f>IF(ISBLANK('Original data'!AF158),"",'Original data'!AF158/H$3)</f>
        <v/>
      </c>
      <c r="I158" t="str">
        <f>IF(ISBLANK('Original data'!AG158),"",'Original data'!AG158/I$3)</f>
        <v/>
      </c>
      <c r="J158" t="str">
        <f>IF(ISBLANK('Original data'!AH158),"",'Original data'!AH158/J$3)</f>
        <v/>
      </c>
      <c r="K158" t="str">
        <f>IF(ISBLANK('Original data'!AI158),"",'Original data'!AI158/K$3)</f>
        <v/>
      </c>
      <c r="L158" t="str">
        <f>IF(ISBLANK('Original data'!AJ158),"",'Original data'!AJ158/L$3)</f>
        <v/>
      </c>
      <c r="M158" t="str">
        <f>IF(ISBLANK('Original data'!AK158),"",'Original data'!AK158/M$3)</f>
        <v/>
      </c>
      <c r="N158" t="str">
        <f>IF(ISBLANK('Original data'!AL158),"",'Original data'!AL158/N$3)</f>
        <v/>
      </c>
      <c r="O158" t="str">
        <f>IF(ISBLANK('Original data'!AM158),"",'Original data'!AM158/O$3)</f>
        <v/>
      </c>
      <c r="P158" t="str">
        <f>IF(ISBLANK('Original data'!AN158),"",'Original data'!AN158/P$3)</f>
        <v/>
      </c>
      <c r="Q158" t="str">
        <f>IF(ISBLANK('Original data'!AO158),"",'Original data'!AO158/Q$3)</f>
        <v/>
      </c>
      <c r="S158" s="3">
        <f t="shared" si="2"/>
        <v>0</v>
      </c>
    </row>
    <row r="159" spans="1:19" x14ac:dyDescent="0.2">
      <c r="A159">
        <f>'Original data'!A159</f>
        <v>0</v>
      </c>
      <c r="B159">
        <f>'Original data'!B159</f>
        <v>0</v>
      </c>
      <c r="C159" t="str">
        <f>IF(ISBLANK('Original data'!AA159),"",'Original data'!AA159/C$3)</f>
        <v/>
      </c>
      <c r="D159" t="str">
        <f>IF(ISBLANK('Original data'!AB159),"",'Original data'!AB159/D$3)</f>
        <v/>
      </c>
      <c r="E159" t="str">
        <f>IF(ISBLANK('Original data'!AC159),"",'Original data'!AC159/E$3)</f>
        <v/>
      </c>
      <c r="F159" t="str">
        <f>IF(ISBLANK('Original data'!AD159),"",'Original data'!AD159/F$3)</f>
        <v/>
      </c>
      <c r="G159" t="str">
        <f>IF(ISBLANK('Original data'!AE159),"",'Original data'!AE159/G$3)</f>
        <v/>
      </c>
      <c r="H159" t="str">
        <f>IF(ISBLANK('Original data'!AF159),"",'Original data'!AF159/H$3)</f>
        <v/>
      </c>
      <c r="I159" t="str">
        <f>IF(ISBLANK('Original data'!AG159),"",'Original data'!AG159/I$3)</f>
        <v/>
      </c>
      <c r="J159" t="str">
        <f>IF(ISBLANK('Original data'!AH159),"",'Original data'!AH159/J$3)</f>
        <v/>
      </c>
      <c r="K159" t="str">
        <f>IF(ISBLANK('Original data'!AI159),"",'Original data'!AI159/K$3)</f>
        <v/>
      </c>
      <c r="L159" t="str">
        <f>IF(ISBLANK('Original data'!AJ159),"",'Original data'!AJ159/L$3)</f>
        <v/>
      </c>
      <c r="M159" t="str">
        <f>IF(ISBLANK('Original data'!AK159),"",'Original data'!AK159/M$3)</f>
        <v/>
      </c>
      <c r="N159" t="str">
        <f>IF(ISBLANK('Original data'!AL159),"",'Original data'!AL159/N$3)</f>
        <v/>
      </c>
      <c r="O159" t="str">
        <f>IF(ISBLANK('Original data'!AM159),"",'Original data'!AM159/O$3)</f>
        <v/>
      </c>
      <c r="P159" t="str">
        <f>IF(ISBLANK('Original data'!AN159),"",'Original data'!AN159/P$3)</f>
        <v/>
      </c>
      <c r="Q159" t="str">
        <f>IF(ISBLANK('Original data'!AO159),"",'Original data'!AO159/Q$3)</f>
        <v/>
      </c>
      <c r="S159" s="3">
        <f t="shared" si="2"/>
        <v>0</v>
      </c>
    </row>
    <row r="160" spans="1:19" x14ac:dyDescent="0.2">
      <c r="A160">
        <f>'Original data'!A160</f>
        <v>0</v>
      </c>
      <c r="B160">
        <f>'Original data'!B160</f>
        <v>0</v>
      </c>
      <c r="C160" t="str">
        <f>IF(ISBLANK('Original data'!AA160),"",'Original data'!AA160/C$3)</f>
        <v/>
      </c>
      <c r="D160" t="str">
        <f>IF(ISBLANK('Original data'!AB160),"",'Original data'!AB160/D$3)</f>
        <v/>
      </c>
      <c r="E160" t="str">
        <f>IF(ISBLANK('Original data'!AC160),"",'Original data'!AC160/E$3)</f>
        <v/>
      </c>
      <c r="F160" t="str">
        <f>IF(ISBLANK('Original data'!AD160),"",'Original data'!AD160/F$3)</f>
        <v/>
      </c>
      <c r="G160" t="str">
        <f>IF(ISBLANK('Original data'!AE160),"",'Original data'!AE160/G$3)</f>
        <v/>
      </c>
      <c r="H160" t="str">
        <f>IF(ISBLANK('Original data'!AF160),"",'Original data'!AF160/H$3)</f>
        <v/>
      </c>
      <c r="I160" t="str">
        <f>IF(ISBLANK('Original data'!AG160),"",'Original data'!AG160/I$3)</f>
        <v/>
      </c>
      <c r="J160" t="str">
        <f>IF(ISBLANK('Original data'!AH160),"",'Original data'!AH160/J$3)</f>
        <v/>
      </c>
      <c r="K160" t="str">
        <f>IF(ISBLANK('Original data'!AI160),"",'Original data'!AI160/K$3)</f>
        <v/>
      </c>
      <c r="L160" t="str">
        <f>IF(ISBLANK('Original data'!AJ160),"",'Original data'!AJ160/L$3)</f>
        <v/>
      </c>
      <c r="M160" t="str">
        <f>IF(ISBLANK('Original data'!AK160),"",'Original data'!AK160/M$3)</f>
        <v/>
      </c>
      <c r="N160" t="str">
        <f>IF(ISBLANK('Original data'!AL160),"",'Original data'!AL160/N$3)</f>
        <v/>
      </c>
      <c r="O160" t="str">
        <f>IF(ISBLANK('Original data'!AM160),"",'Original data'!AM160/O$3)</f>
        <v/>
      </c>
      <c r="P160" t="str">
        <f>IF(ISBLANK('Original data'!AN160),"",'Original data'!AN160/P$3)</f>
        <v/>
      </c>
      <c r="Q160" t="str">
        <f>IF(ISBLANK('Original data'!AO160),"",'Original data'!AO160/Q$3)</f>
        <v/>
      </c>
      <c r="S160" s="3">
        <f t="shared" si="2"/>
        <v>0</v>
      </c>
    </row>
    <row r="161" spans="1:19" x14ac:dyDescent="0.2">
      <c r="A161">
        <f>'Original data'!A161</f>
        <v>0</v>
      </c>
      <c r="B161">
        <f>'Original data'!B161</f>
        <v>0</v>
      </c>
      <c r="C161" t="str">
        <f>IF(ISBLANK('Original data'!AA161),"",'Original data'!AA161/C$3)</f>
        <v/>
      </c>
      <c r="D161" t="str">
        <f>IF(ISBLANK('Original data'!AB161),"",'Original data'!AB161/D$3)</f>
        <v/>
      </c>
      <c r="E161" t="str">
        <f>IF(ISBLANK('Original data'!AC161),"",'Original data'!AC161/E$3)</f>
        <v/>
      </c>
      <c r="F161" t="str">
        <f>IF(ISBLANK('Original data'!AD161),"",'Original data'!AD161/F$3)</f>
        <v/>
      </c>
      <c r="G161" t="str">
        <f>IF(ISBLANK('Original data'!AE161),"",'Original data'!AE161/G$3)</f>
        <v/>
      </c>
      <c r="H161" t="str">
        <f>IF(ISBLANK('Original data'!AF161),"",'Original data'!AF161/H$3)</f>
        <v/>
      </c>
      <c r="I161" t="str">
        <f>IF(ISBLANK('Original data'!AG161),"",'Original data'!AG161/I$3)</f>
        <v/>
      </c>
      <c r="J161" t="str">
        <f>IF(ISBLANK('Original data'!AH161),"",'Original data'!AH161/J$3)</f>
        <v/>
      </c>
      <c r="K161" t="str">
        <f>IF(ISBLANK('Original data'!AI161),"",'Original data'!AI161/K$3)</f>
        <v/>
      </c>
      <c r="L161" t="str">
        <f>IF(ISBLANK('Original data'!AJ161),"",'Original data'!AJ161/L$3)</f>
        <v/>
      </c>
      <c r="M161" t="str">
        <f>IF(ISBLANK('Original data'!AK161),"",'Original data'!AK161/M$3)</f>
        <v/>
      </c>
      <c r="N161" t="str">
        <f>IF(ISBLANK('Original data'!AL161),"",'Original data'!AL161/N$3)</f>
        <v/>
      </c>
      <c r="O161" t="str">
        <f>IF(ISBLANK('Original data'!AM161),"",'Original data'!AM161/O$3)</f>
        <v/>
      </c>
      <c r="P161" t="str">
        <f>IF(ISBLANK('Original data'!AN161),"",'Original data'!AN161/P$3)</f>
        <v/>
      </c>
      <c r="Q161" t="str">
        <f>IF(ISBLANK('Original data'!AO161),"",'Original data'!AO161/Q$3)</f>
        <v/>
      </c>
      <c r="S161" s="3">
        <f t="shared" si="2"/>
        <v>0</v>
      </c>
    </row>
    <row r="162" spans="1:19" x14ac:dyDescent="0.2">
      <c r="A162">
        <f>'Original data'!A162</f>
        <v>0</v>
      </c>
      <c r="B162">
        <f>'Original data'!B162</f>
        <v>0</v>
      </c>
      <c r="C162" t="str">
        <f>IF(ISBLANK('Original data'!AA162),"",'Original data'!AA162/C$3)</f>
        <v/>
      </c>
      <c r="D162" t="str">
        <f>IF(ISBLANK('Original data'!AB162),"",'Original data'!AB162/D$3)</f>
        <v/>
      </c>
      <c r="E162" t="str">
        <f>IF(ISBLANK('Original data'!AC162),"",'Original data'!AC162/E$3)</f>
        <v/>
      </c>
      <c r="F162" t="str">
        <f>IF(ISBLANK('Original data'!AD162),"",'Original data'!AD162/F$3)</f>
        <v/>
      </c>
      <c r="G162" t="str">
        <f>IF(ISBLANK('Original data'!AE162),"",'Original data'!AE162/G$3)</f>
        <v/>
      </c>
      <c r="H162" t="str">
        <f>IF(ISBLANK('Original data'!AF162),"",'Original data'!AF162/H$3)</f>
        <v/>
      </c>
      <c r="I162" t="str">
        <f>IF(ISBLANK('Original data'!AG162),"",'Original data'!AG162/I$3)</f>
        <v/>
      </c>
      <c r="J162" t="str">
        <f>IF(ISBLANK('Original data'!AH162),"",'Original data'!AH162/J$3)</f>
        <v/>
      </c>
      <c r="K162" t="str">
        <f>IF(ISBLANK('Original data'!AI162),"",'Original data'!AI162/K$3)</f>
        <v/>
      </c>
      <c r="L162" t="str">
        <f>IF(ISBLANK('Original data'!AJ162),"",'Original data'!AJ162/L$3)</f>
        <v/>
      </c>
      <c r="M162" t="str">
        <f>IF(ISBLANK('Original data'!AK162),"",'Original data'!AK162/M$3)</f>
        <v/>
      </c>
      <c r="N162" t="str">
        <f>IF(ISBLANK('Original data'!AL162),"",'Original data'!AL162/N$3)</f>
        <v/>
      </c>
      <c r="O162" t="str">
        <f>IF(ISBLANK('Original data'!AM162),"",'Original data'!AM162/O$3)</f>
        <v/>
      </c>
      <c r="P162" t="str">
        <f>IF(ISBLANK('Original data'!AN162),"",'Original data'!AN162/P$3)</f>
        <v/>
      </c>
      <c r="Q162" t="str">
        <f>IF(ISBLANK('Original data'!AO162),"",'Original data'!AO162/Q$3)</f>
        <v/>
      </c>
      <c r="S162" s="3">
        <f t="shared" si="2"/>
        <v>0</v>
      </c>
    </row>
    <row r="163" spans="1:19" x14ac:dyDescent="0.2">
      <c r="A163">
        <f>'Original data'!A163</f>
        <v>0</v>
      </c>
      <c r="B163">
        <f>'Original data'!B163</f>
        <v>0</v>
      </c>
      <c r="C163" t="str">
        <f>IF(ISBLANK('Original data'!AA163),"",'Original data'!AA163/C$3)</f>
        <v/>
      </c>
      <c r="D163" t="str">
        <f>IF(ISBLANK('Original data'!AB163),"",'Original data'!AB163/D$3)</f>
        <v/>
      </c>
      <c r="E163" t="str">
        <f>IF(ISBLANK('Original data'!AC163),"",'Original data'!AC163/E$3)</f>
        <v/>
      </c>
      <c r="F163" t="str">
        <f>IF(ISBLANK('Original data'!AD163),"",'Original data'!AD163/F$3)</f>
        <v/>
      </c>
      <c r="G163" t="str">
        <f>IF(ISBLANK('Original data'!AE163),"",'Original data'!AE163/G$3)</f>
        <v/>
      </c>
      <c r="H163" t="str">
        <f>IF(ISBLANK('Original data'!AF163),"",'Original data'!AF163/H$3)</f>
        <v/>
      </c>
      <c r="I163" t="str">
        <f>IF(ISBLANK('Original data'!AG163),"",'Original data'!AG163/I$3)</f>
        <v/>
      </c>
      <c r="J163" t="str">
        <f>IF(ISBLANK('Original data'!AH163),"",'Original data'!AH163/J$3)</f>
        <v/>
      </c>
      <c r="K163" t="str">
        <f>IF(ISBLANK('Original data'!AI163),"",'Original data'!AI163/K$3)</f>
        <v/>
      </c>
      <c r="L163" t="str">
        <f>IF(ISBLANK('Original data'!AJ163),"",'Original data'!AJ163/L$3)</f>
        <v/>
      </c>
      <c r="M163" t="str">
        <f>IF(ISBLANK('Original data'!AK163),"",'Original data'!AK163/M$3)</f>
        <v/>
      </c>
      <c r="N163" t="str">
        <f>IF(ISBLANK('Original data'!AL163),"",'Original data'!AL163/N$3)</f>
        <v/>
      </c>
      <c r="O163" t="str">
        <f>IF(ISBLANK('Original data'!AM163),"",'Original data'!AM163/O$3)</f>
        <v/>
      </c>
      <c r="P163" t="str">
        <f>IF(ISBLANK('Original data'!AN163),"",'Original data'!AN163/P$3)</f>
        <v/>
      </c>
      <c r="Q163" t="str">
        <f>IF(ISBLANK('Original data'!AO163),"",'Original data'!AO163/Q$3)</f>
        <v/>
      </c>
      <c r="S163" s="3">
        <f t="shared" si="2"/>
        <v>0</v>
      </c>
    </row>
    <row r="164" spans="1:19" x14ac:dyDescent="0.2">
      <c r="A164">
        <f>'Original data'!A164</f>
        <v>0</v>
      </c>
      <c r="B164">
        <f>'Original data'!B164</f>
        <v>0</v>
      </c>
      <c r="C164" t="str">
        <f>IF(ISBLANK('Original data'!AA164),"",'Original data'!AA164/C$3)</f>
        <v/>
      </c>
      <c r="D164" t="str">
        <f>IF(ISBLANK('Original data'!AB164),"",'Original data'!AB164/D$3)</f>
        <v/>
      </c>
      <c r="E164" t="str">
        <f>IF(ISBLANK('Original data'!AC164),"",'Original data'!AC164/E$3)</f>
        <v/>
      </c>
      <c r="F164" t="str">
        <f>IF(ISBLANK('Original data'!AD164),"",'Original data'!AD164/F$3)</f>
        <v/>
      </c>
      <c r="G164" t="str">
        <f>IF(ISBLANK('Original data'!AE164),"",'Original data'!AE164/G$3)</f>
        <v/>
      </c>
      <c r="H164" t="str">
        <f>IF(ISBLANK('Original data'!AF164),"",'Original data'!AF164/H$3)</f>
        <v/>
      </c>
      <c r="I164" t="str">
        <f>IF(ISBLANK('Original data'!AG164),"",'Original data'!AG164/I$3)</f>
        <v/>
      </c>
      <c r="J164" t="str">
        <f>IF(ISBLANK('Original data'!AH164),"",'Original data'!AH164/J$3)</f>
        <v/>
      </c>
      <c r="K164" t="str">
        <f>IF(ISBLANK('Original data'!AI164),"",'Original data'!AI164/K$3)</f>
        <v/>
      </c>
      <c r="L164" t="str">
        <f>IF(ISBLANK('Original data'!AJ164),"",'Original data'!AJ164/L$3)</f>
        <v/>
      </c>
      <c r="M164" t="str">
        <f>IF(ISBLANK('Original data'!AK164),"",'Original data'!AK164/M$3)</f>
        <v/>
      </c>
      <c r="N164" t="str">
        <f>IF(ISBLANK('Original data'!AL164),"",'Original data'!AL164/N$3)</f>
        <v/>
      </c>
      <c r="O164" t="str">
        <f>IF(ISBLANK('Original data'!AM164),"",'Original data'!AM164/O$3)</f>
        <v/>
      </c>
      <c r="P164" t="str">
        <f>IF(ISBLANK('Original data'!AN164),"",'Original data'!AN164/P$3)</f>
        <v/>
      </c>
      <c r="Q164" t="str">
        <f>IF(ISBLANK('Original data'!AO164),"",'Original data'!AO164/Q$3)</f>
        <v/>
      </c>
      <c r="S164" s="3">
        <f t="shared" si="2"/>
        <v>0</v>
      </c>
    </row>
    <row r="165" spans="1:19" x14ac:dyDescent="0.2">
      <c r="A165">
        <f>'Original data'!A165</f>
        <v>0</v>
      </c>
      <c r="B165">
        <f>'Original data'!B165</f>
        <v>0</v>
      </c>
      <c r="C165" t="str">
        <f>IF(ISBLANK('Original data'!AA165),"",'Original data'!AA165/C$3)</f>
        <v/>
      </c>
      <c r="D165" t="str">
        <f>IF(ISBLANK('Original data'!AB165),"",'Original data'!AB165/D$3)</f>
        <v/>
      </c>
      <c r="E165" t="str">
        <f>IF(ISBLANK('Original data'!AC165),"",'Original data'!AC165/E$3)</f>
        <v/>
      </c>
      <c r="F165" t="str">
        <f>IF(ISBLANK('Original data'!AD165),"",'Original data'!AD165/F$3)</f>
        <v/>
      </c>
      <c r="G165" t="str">
        <f>IF(ISBLANK('Original data'!AE165),"",'Original data'!AE165/G$3)</f>
        <v/>
      </c>
      <c r="H165" t="str">
        <f>IF(ISBLANK('Original data'!AF165),"",'Original data'!AF165/H$3)</f>
        <v/>
      </c>
      <c r="I165" t="str">
        <f>IF(ISBLANK('Original data'!AG165),"",'Original data'!AG165/I$3)</f>
        <v/>
      </c>
      <c r="J165" t="str">
        <f>IF(ISBLANK('Original data'!AH165),"",'Original data'!AH165/J$3)</f>
        <v/>
      </c>
      <c r="K165" t="str">
        <f>IF(ISBLANK('Original data'!AI165),"",'Original data'!AI165/K$3)</f>
        <v/>
      </c>
      <c r="L165" t="str">
        <f>IF(ISBLANK('Original data'!AJ165),"",'Original data'!AJ165/L$3)</f>
        <v/>
      </c>
      <c r="M165" t="str">
        <f>IF(ISBLANK('Original data'!AK165),"",'Original data'!AK165/M$3)</f>
        <v/>
      </c>
      <c r="N165" t="str">
        <f>IF(ISBLANK('Original data'!AL165),"",'Original data'!AL165/N$3)</f>
        <v/>
      </c>
      <c r="O165" t="str">
        <f>IF(ISBLANK('Original data'!AM165),"",'Original data'!AM165/O$3)</f>
        <v/>
      </c>
      <c r="P165" t="str">
        <f>IF(ISBLANK('Original data'!AN165),"",'Original data'!AN165/P$3)</f>
        <v/>
      </c>
      <c r="Q165" t="str">
        <f>IF(ISBLANK('Original data'!AO165),"",'Original data'!AO165/Q$3)</f>
        <v/>
      </c>
      <c r="S165" s="3">
        <f t="shared" si="2"/>
        <v>0</v>
      </c>
    </row>
    <row r="166" spans="1:19" x14ac:dyDescent="0.2">
      <c r="A166">
        <f>'Original data'!A166</f>
        <v>0</v>
      </c>
      <c r="B166">
        <f>'Original data'!B166</f>
        <v>0</v>
      </c>
      <c r="C166" t="str">
        <f>IF(ISBLANK('Original data'!AA166),"",'Original data'!AA166/C$3)</f>
        <v/>
      </c>
      <c r="D166" t="str">
        <f>IF(ISBLANK('Original data'!AB166),"",'Original data'!AB166/D$3)</f>
        <v/>
      </c>
      <c r="E166" t="str">
        <f>IF(ISBLANK('Original data'!AC166),"",'Original data'!AC166/E$3)</f>
        <v/>
      </c>
      <c r="F166" t="str">
        <f>IF(ISBLANK('Original data'!AD166),"",'Original data'!AD166/F$3)</f>
        <v/>
      </c>
      <c r="G166" t="str">
        <f>IF(ISBLANK('Original data'!AE166),"",'Original data'!AE166/G$3)</f>
        <v/>
      </c>
      <c r="H166" t="str">
        <f>IF(ISBLANK('Original data'!AF166),"",'Original data'!AF166/H$3)</f>
        <v/>
      </c>
      <c r="I166" t="str">
        <f>IF(ISBLANK('Original data'!AG166),"",'Original data'!AG166/I$3)</f>
        <v/>
      </c>
      <c r="J166" t="str">
        <f>IF(ISBLANK('Original data'!AH166),"",'Original data'!AH166/J$3)</f>
        <v/>
      </c>
      <c r="K166" t="str">
        <f>IF(ISBLANK('Original data'!AI166),"",'Original data'!AI166/K$3)</f>
        <v/>
      </c>
      <c r="L166" t="str">
        <f>IF(ISBLANK('Original data'!AJ166),"",'Original data'!AJ166/L$3)</f>
        <v/>
      </c>
      <c r="M166" t="str">
        <f>IF(ISBLANK('Original data'!AK166),"",'Original data'!AK166/M$3)</f>
        <v/>
      </c>
      <c r="N166" t="str">
        <f>IF(ISBLANK('Original data'!AL166),"",'Original data'!AL166/N$3)</f>
        <v/>
      </c>
      <c r="O166" t="str">
        <f>IF(ISBLANK('Original data'!AM166),"",'Original data'!AM166/O$3)</f>
        <v/>
      </c>
      <c r="P166" t="str">
        <f>IF(ISBLANK('Original data'!AN166),"",'Original data'!AN166/P$3)</f>
        <v/>
      </c>
      <c r="Q166" t="str">
        <f>IF(ISBLANK('Original data'!AO166),"",'Original data'!AO166/Q$3)</f>
        <v/>
      </c>
      <c r="S166" s="3">
        <f t="shared" si="2"/>
        <v>0</v>
      </c>
    </row>
    <row r="167" spans="1:19" x14ac:dyDescent="0.2">
      <c r="A167">
        <f>'Original data'!A167</f>
        <v>0</v>
      </c>
      <c r="B167">
        <f>'Original data'!B167</f>
        <v>0</v>
      </c>
      <c r="C167" t="str">
        <f>IF(ISBLANK('Original data'!AA167),"",'Original data'!AA167/C$3)</f>
        <v/>
      </c>
      <c r="D167" t="str">
        <f>IF(ISBLANK('Original data'!AB167),"",'Original data'!AB167/D$3)</f>
        <v/>
      </c>
      <c r="E167" t="str">
        <f>IF(ISBLANK('Original data'!AC167),"",'Original data'!AC167/E$3)</f>
        <v/>
      </c>
      <c r="F167" t="str">
        <f>IF(ISBLANK('Original data'!AD167),"",'Original data'!AD167/F$3)</f>
        <v/>
      </c>
      <c r="G167" t="str">
        <f>IF(ISBLANK('Original data'!AE167),"",'Original data'!AE167/G$3)</f>
        <v/>
      </c>
      <c r="H167" t="str">
        <f>IF(ISBLANK('Original data'!AF167),"",'Original data'!AF167/H$3)</f>
        <v/>
      </c>
      <c r="I167" t="str">
        <f>IF(ISBLANK('Original data'!AG167),"",'Original data'!AG167/I$3)</f>
        <v/>
      </c>
      <c r="J167" t="str">
        <f>IF(ISBLANK('Original data'!AH167),"",'Original data'!AH167/J$3)</f>
        <v/>
      </c>
      <c r="K167" t="str">
        <f>IF(ISBLANK('Original data'!AI167),"",'Original data'!AI167/K$3)</f>
        <v/>
      </c>
      <c r="L167" t="str">
        <f>IF(ISBLANK('Original data'!AJ167),"",'Original data'!AJ167/L$3)</f>
        <v/>
      </c>
      <c r="M167" t="str">
        <f>IF(ISBLANK('Original data'!AK167),"",'Original data'!AK167/M$3)</f>
        <v/>
      </c>
      <c r="N167" t="str">
        <f>IF(ISBLANK('Original data'!AL167),"",'Original data'!AL167/N$3)</f>
        <v/>
      </c>
      <c r="O167" t="str">
        <f>IF(ISBLANK('Original data'!AM167),"",'Original data'!AM167/O$3)</f>
        <v/>
      </c>
      <c r="P167" t="str">
        <f>IF(ISBLANK('Original data'!AN167),"",'Original data'!AN167/P$3)</f>
        <v/>
      </c>
      <c r="Q167" t="str">
        <f>IF(ISBLANK('Original data'!AO167),"",'Original data'!AO167/Q$3)</f>
        <v/>
      </c>
      <c r="S167" s="3">
        <f t="shared" si="2"/>
        <v>0</v>
      </c>
    </row>
    <row r="168" spans="1:19" x14ac:dyDescent="0.2">
      <c r="A168">
        <f>'Original data'!A168</f>
        <v>0</v>
      </c>
      <c r="B168">
        <f>'Original data'!B168</f>
        <v>0</v>
      </c>
      <c r="C168" t="str">
        <f>IF(ISBLANK('Original data'!AA168),"",'Original data'!AA168/C$3)</f>
        <v/>
      </c>
      <c r="D168" t="str">
        <f>IF(ISBLANK('Original data'!AB168),"",'Original data'!AB168/D$3)</f>
        <v/>
      </c>
      <c r="E168" t="str">
        <f>IF(ISBLANK('Original data'!AC168),"",'Original data'!AC168/E$3)</f>
        <v/>
      </c>
      <c r="F168" t="str">
        <f>IF(ISBLANK('Original data'!AD168),"",'Original data'!AD168/F$3)</f>
        <v/>
      </c>
      <c r="G168" t="str">
        <f>IF(ISBLANK('Original data'!AE168),"",'Original data'!AE168/G$3)</f>
        <v/>
      </c>
      <c r="H168" t="str">
        <f>IF(ISBLANK('Original data'!AF168),"",'Original data'!AF168/H$3)</f>
        <v/>
      </c>
      <c r="I168" t="str">
        <f>IF(ISBLANK('Original data'!AG168),"",'Original data'!AG168/I$3)</f>
        <v/>
      </c>
      <c r="J168" t="str">
        <f>IF(ISBLANK('Original data'!AH168),"",'Original data'!AH168/J$3)</f>
        <v/>
      </c>
      <c r="K168" t="str">
        <f>IF(ISBLANK('Original data'!AI168),"",'Original data'!AI168/K$3)</f>
        <v/>
      </c>
      <c r="L168" t="str">
        <f>IF(ISBLANK('Original data'!AJ168),"",'Original data'!AJ168/L$3)</f>
        <v/>
      </c>
      <c r="M168" t="str">
        <f>IF(ISBLANK('Original data'!AK168),"",'Original data'!AK168/M$3)</f>
        <v/>
      </c>
      <c r="N168" t="str">
        <f>IF(ISBLANK('Original data'!AL168),"",'Original data'!AL168/N$3)</f>
        <v/>
      </c>
      <c r="O168" t="str">
        <f>IF(ISBLANK('Original data'!AM168),"",'Original data'!AM168/O$3)</f>
        <v/>
      </c>
      <c r="P168" t="str">
        <f>IF(ISBLANK('Original data'!AN168),"",'Original data'!AN168/P$3)</f>
        <v/>
      </c>
      <c r="Q168" t="str">
        <f>IF(ISBLANK('Original data'!AO168),"",'Original data'!AO168/Q$3)</f>
        <v/>
      </c>
      <c r="S168" s="3">
        <f t="shared" si="2"/>
        <v>0</v>
      </c>
    </row>
    <row r="169" spans="1:19" x14ac:dyDescent="0.2">
      <c r="A169">
        <f>'Original data'!A169</f>
        <v>0</v>
      </c>
      <c r="B169">
        <f>'Original data'!B169</f>
        <v>0</v>
      </c>
      <c r="C169" t="str">
        <f>IF(ISBLANK('Original data'!AA169),"",'Original data'!AA169/C$3)</f>
        <v/>
      </c>
      <c r="D169" t="str">
        <f>IF(ISBLANK('Original data'!AB169),"",'Original data'!AB169/D$3)</f>
        <v/>
      </c>
      <c r="E169" t="str">
        <f>IF(ISBLANK('Original data'!AC169),"",'Original data'!AC169/E$3)</f>
        <v/>
      </c>
      <c r="F169" t="str">
        <f>IF(ISBLANK('Original data'!AD169),"",'Original data'!AD169/F$3)</f>
        <v/>
      </c>
      <c r="G169" t="str">
        <f>IF(ISBLANK('Original data'!AE169),"",'Original data'!AE169/G$3)</f>
        <v/>
      </c>
      <c r="H169" t="str">
        <f>IF(ISBLANK('Original data'!AF169),"",'Original data'!AF169/H$3)</f>
        <v/>
      </c>
      <c r="I169" t="str">
        <f>IF(ISBLANK('Original data'!AG169),"",'Original data'!AG169/I$3)</f>
        <v/>
      </c>
      <c r="J169" t="str">
        <f>IF(ISBLANK('Original data'!AH169),"",'Original data'!AH169/J$3)</f>
        <v/>
      </c>
      <c r="K169" t="str">
        <f>IF(ISBLANK('Original data'!AI169),"",'Original data'!AI169/K$3)</f>
        <v/>
      </c>
      <c r="L169" t="str">
        <f>IF(ISBLANK('Original data'!AJ169),"",'Original data'!AJ169/L$3)</f>
        <v/>
      </c>
      <c r="M169" t="str">
        <f>IF(ISBLANK('Original data'!AK169),"",'Original data'!AK169/M$3)</f>
        <v/>
      </c>
      <c r="N169" t="str">
        <f>IF(ISBLANK('Original data'!AL169),"",'Original data'!AL169/N$3)</f>
        <v/>
      </c>
      <c r="O169" t="str">
        <f>IF(ISBLANK('Original data'!AM169),"",'Original data'!AM169/O$3)</f>
        <v/>
      </c>
      <c r="P169" t="str">
        <f>IF(ISBLANK('Original data'!AN169),"",'Original data'!AN169/P$3)</f>
        <v/>
      </c>
      <c r="Q169" t="str">
        <f>IF(ISBLANK('Original data'!AO169),"",'Original data'!AO169/Q$3)</f>
        <v/>
      </c>
      <c r="S169" s="3">
        <f t="shared" si="2"/>
        <v>0</v>
      </c>
    </row>
    <row r="170" spans="1:19" x14ac:dyDescent="0.2">
      <c r="A170">
        <f>'Original data'!A170</f>
        <v>0</v>
      </c>
      <c r="B170">
        <f>'Original data'!B170</f>
        <v>0</v>
      </c>
      <c r="C170" t="str">
        <f>IF(ISBLANK('Original data'!AA170),"",'Original data'!AA170/C$3)</f>
        <v/>
      </c>
      <c r="D170" t="str">
        <f>IF(ISBLANK('Original data'!AB170),"",'Original data'!AB170/D$3)</f>
        <v/>
      </c>
      <c r="E170" t="str">
        <f>IF(ISBLANK('Original data'!AC170),"",'Original data'!AC170/E$3)</f>
        <v/>
      </c>
      <c r="F170" t="str">
        <f>IF(ISBLANK('Original data'!AD170),"",'Original data'!AD170/F$3)</f>
        <v/>
      </c>
      <c r="G170" t="str">
        <f>IF(ISBLANK('Original data'!AE170),"",'Original data'!AE170/G$3)</f>
        <v/>
      </c>
      <c r="H170" t="str">
        <f>IF(ISBLANK('Original data'!AF170),"",'Original data'!AF170/H$3)</f>
        <v/>
      </c>
      <c r="I170" t="str">
        <f>IF(ISBLANK('Original data'!AG170),"",'Original data'!AG170/I$3)</f>
        <v/>
      </c>
      <c r="J170" t="str">
        <f>IF(ISBLANK('Original data'!AH170),"",'Original data'!AH170/J$3)</f>
        <v/>
      </c>
      <c r="K170" t="str">
        <f>IF(ISBLANK('Original data'!AI170),"",'Original data'!AI170/K$3)</f>
        <v/>
      </c>
      <c r="L170" t="str">
        <f>IF(ISBLANK('Original data'!AJ170),"",'Original data'!AJ170/L$3)</f>
        <v/>
      </c>
      <c r="M170" t="str">
        <f>IF(ISBLANK('Original data'!AK170),"",'Original data'!AK170/M$3)</f>
        <v/>
      </c>
      <c r="N170" t="str">
        <f>IF(ISBLANK('Original data'!AL170),"",'Original data'!AL170/N$3)</f>
        <v/>
      </c>
      <c r="O170" t="str">
        <f>IF(ISBLANK('Original data'!AM170),"",'Original data'!AM170/O$3)</f>
        <v/>
      </c>
      <c r="P170" t="str">
        <f>IF(ISBLANK('Original data'!AN170),"",'Original data'!AN170/P$3)</f>
        <v/>
      </c>
      <c r="Q170" t="str">
        <f>IF(ISBLANK('Original data'!AO170),"",'Original data'!AO170/Q$3)</f>
        <v/>
      </c>
      <c r="S170" s="3">
        <f t="shared" si="2"/>
        <v>0</v>
      </c>
    </row>
    <row r="171" spans="1:19" x14ac:dyDescent="0.2">
      <c r="A171">
        <f>'Original data'!A171</f>
        <v>0</v>
      </c>
      <c r="B171">
        <f>'Original data'!B171</f>
        <v>0</v>
      </c>
      <c r="C171" t="str">
        <f>IF(ISBLANK('Original data'!AA171),"",'Original data'!AA171/C$3)</f>
        <v/>
      </c>
      <c r="D171" t="str">
        <f>IF(ISBLANK('Original data'!AB171),"",'Original data'!AB171/D$3)</f>
        <v/>
      </c>
      <c r="E171" t="str">
        <f>IF(ISBLANK('Original data'!AC171),"",'Original data'!AC171/E$3)</f>
        <v/>
      </c>
      <c r="F171" t="str">
        <f>IF(ISBLANK('Original data'!AD171),"",'Original data'!AD171/F$3)</f>
        <v/>
      </c>
      <c r="G171" t="str">
        <f>IF(ISBLANK('Original data'!AE171),"",'Original data'!AE171/G$3)</f>
        <v/>
      </c>
      <c r="H171" t="str">
        <f>IF(ISBLANK('Original data'!AF171),"",'Original data'!AF171/H$3)</f>
        <v/>
      </c>
      <c r="I171" t="str">
        <f>IF(ISBLANK('Original data'!AG171),"",'Original data'!AG171/I$3)</f>
        <v/>
      </c>
      <c r="J171" t="str">
        <f>IF(ISBLANK('Original data'!AH171),"",'Original data'!AH171/J$3)</f>
        <v/>
      </c>
      <c r="K171" t="str">
        <f>IF(ISBLANK('Original data'!AI171),"",'Original data'!AI171/K$3)</f>
        <v/>
      </c>
      <c r="L171" t="str">
        <f>IF(ISBLANK('Original data'!AJ171),"",'Original data'!AJ171/L$3)</f>
        <v/>
      </c>
      <c r="M171" t="str">
        <f>IF(ISBLANK('Original data'!AK171),"",'Original data'!AK171/M$3)</f>
        <v/>
      </c>
      <c r="N171" t="str">
        <f>IF(ISBLANK('Original data'!AL171),"",'Original data'!AL171/N$3)</f>
        <v/>
      </c>
      <c r="O171" t="str">
        <f>IF(ISBLANK('Original data'!AM171),"",'Original data'!AM171/O$3)</f>
        <v/>
      </c>
      <c r="P171" t="str">
        <f>IF(ISBLANK('Original data'!AN171),"",'Original data'!AN171/P$3)</f>
        <v/>
      </c>
      <c r="Q171" t="str">
        <f>IF(ISBLANK('Original data'!AO171),"",'Original data'!AO171/Q$3)</f>
        <v/>
      </c>
      <c r="S171" s="3">
        <f t="shared" si="2"/>
        <v>0</v>
      </c>
    </row>
    <row r="172" spans="1:19" x14ac:dyDescent="0.2">
      <c r="A172">
        <f>'Original data'!A172</f>
        <v>0</v>
      </c>
      <c r="B172">
        <f>'Original data'!B172</f>
        <v>0</v>
      </c>
      <c r="C172" t="str">
        <f>IF(ISBLANK('Original data'!AA172),"",'Original data'!AA172/C$3)</f>
        <v/>
      </c>
      <c r="D172" t="str">
        <f>IF(ISBLANK('Original data'!AB172),"",'Original data'!AB172/D$3)</f>
        <v/>
      </c>
      <c r="E172" t="str">
        <f>IF(ISBLANK('Original data'!AC172),"",'Original data'!AC172/E$3)</f>
        <v/>
      </c>
      <c r="F172" t="str">
        <f>IF(ISBLANK('Original data'!AD172),"",'Original data'!AD172/F$3)</f>
        <v/>
      </c>
      <c r="G172" t="str">
        <f>IF(ISBLANK('Original data'!AE172),"",'Original data'!AE172/G$3)</f>
        <v/>
      </c>
      <c r="H172" t="str">
        <f>IF(ISBLANK('Original data'!AF172),"",'Original data'!AF172/H$3)</f>
        <v/>
      </c>
      <c r="I172" t="str">
        <f>IF(ISBLANK('Original data'!AG172),"",'Original data'!AG172/I$3)</f>
        <v/>
      </c>
      <c r="J172" t="str">
        <f>IF(ISBLANK('Original data'!AH172),"",'Original data'!AH172/J$3)</f>
        <v/>
      </c>
      <c r="K172" t="str">
        <f>IF(ISBLANK('Original data'!AI172),"",'Original data'!AI172/K$3)</f>
        <v/>
      </c>
      <c r="L172" t="str">
        <f>IF(ISBLANK('Original data'!AJ172),"",'Original data'!AJ172/L$3)</f>
        <v/>
      </c>
      <c r="M172" t="str">
        <f>IF(ISBLANK('Original data'!AK172),"",'Original data'!AK172/M$3)</f>
        <v/>
      </c>
      <c r="N172" t="str">
        <f>IF(ISBLANK('Original data'!AL172),"",'Original data'!AL172/N$3)</f>
        <v/>
      </c>
      <c r="O172" t="str">
        <f>IF(ISBLANK('Original data'!AM172),"",'Original data'!AM172/O$3)</f>
        <v/>
      </c>
      <c r="P172" t="str">
        <f>IF(ISBLANK('Original data'!AN172),"",'Original data'!AN172/P$3)</f>
        <v/>
      </c>
      <c r="Q172" t="str">
        <f>IF(ISBLANK('Original data'!AO172),"",'Original data'!AO172/Q$3)</f>
        <v/>
      </c>
      <c r="S172" s="3">
        <f t="shared" si="2"/>
        <v>0</v>
      </c>
    </row>
    <row r="173" spans="1:19" x14ac:dyDescent="0.2">
      <c r="A173">
        <f>'Original data'!A173</f>
        <v>0</v>
      </c>
      <c r="B173">
        <f>'Original data'!B173</f>
        <v>0</v>
      </c>
      <c r="C173" t="str">
        <f>IF(ISBLANK('Original data'!AA173),"",'Original data'!AA173/C$3)</f>
        <v/>
      </c>
      <c r="D173" t="str">
        <f>IF(ISBLANK('Original data'!AB173),"",'Original data'!AB173/D$3)</f>
        <v/>
      </c>
      <c r="E173" t="str">
        <f>IF(ISBLANK('Original data'!AC173),"",'Original data'!AC173/E$3)</f>
        <v/>
      </c>
      <c r="F173" t="str">
        <f>IF(ISBLANK('Original data'!AD173),"",'Original data'!AD173/F$3)</f>
        <v/>
      </c>
      <c r="G173" t="str">
        <f>IF(ISBLANK('Original data'!AE173),"",'Original data'!AE173/G$3)</f>
        <v/>
      </c>
      <c r="H173" t="str">
        <f>IF(ISBLANK('Original data'!AF173),"",'Original data'!AF173/H$3)</f>
        <v/>
      </c>
      <c r="I173" t="str">
        <f>IF(ISBLANK('Original data'!AG173),"",'Original data'!AG173/I$3)</f>
        <v/>
      </c>
      <c r="J173" t="str">
        <f>IF(ISBLANK('Original data'!AH173),"",'Original data'!AH173/J$3)</f>
        <v/>
      </c>
      <c r="K173" t="str">
        <f>IF(ISBLANK('Original data'!AI173),"",'Original data'!AI173/K$3)</f>
        <v/>
      </c>
      <c r="L173" t="str">
        <f>IF(ISBLANK('Original data'!AJ173),"",'Original data'!AJ173/L$3)</f>
        <v/>
      </c>
      <c r="M173" t="str">
        <f>IF(ISBLANK('Original data'!AK173),"",'Original data'!AK173/M$3)</f>
        <v/>
      </c>
      <c r="N173" t="str">
        <f>IF(ISBLANK('Original data'!AL173),"",'Original data'!AL173/N$3)</f>
        <v/>
      </c>
      <c r="O173" t="str">
        <f>IF(ISBLANK('Original data'!AM173),"",'Original data'!AM173/O$3)</f>
        <v/>
      </c>
      <c r="P173" t="str">
        <f>IF(ISBLANK('Original data'!AN173),"",'Original data'!AN173/P$3)</f>
        <v/>
      </c>
      <c r="Q173" t="str">
        <f>IF(ISBLANK('Original data'!AO173),"",'Original data'!AO173/Q$3)</f>
        <v/>
      </c>
      <c r="S173" s="3">
        <f t="shared" si="2"/>
        <v>0</v>
      </c>
    </row>
    <row r="174" spans="1:19" x14ac:dyDescent="0.2">
      <c r="A174">
        <f>'Original data'!A174</f>
        <v>0</v>
      </c>
      <c r="B174">
        <f>'Original data'!B174</f>
        <v>0</v>
      </c>
      <c r="C174" t="str">
        <f>IF(ISBLANK('Original data'!AA174),"",'Original data'!AA174/C$3)</f>
        <v/>
      </c>
      <c r="D174" t="str">
        <f>IF(ISBLANK('Original data'!AB174),"",'Original data'!AB174/D$3)</f>
        <v/>
      </c>
      <c r="E174" t="str">
        <f>IF(ISBLANK('Original data'!AC174),"",'Original data'!AC174/E$3)</f>
        <v/>
      </c>
      <c r="F174" t="str">
        <f>IF(ISBLANK('Original data'!AD174),"",'Original data'!AD174/F$3)</f>
        <v/>
      </c>
      <c r="G174" t="str">
        <f>IF(ISBLANK('Original data'!AE174),"",'Original data'!AE174/G$3)</f>
        <v/>
      </c>
      <c r="H174" t="str">
        <f>IF(ISBLANK('Original data'!AF174),"",'Original data'!AF174/H$3)</f>
        <v/>
      </c>
      <c r="I174" t="str">
        <f>IF(ISBLANK('Original data'!AG174),"",'Original data'!AG174/I$3)</f>
        <v/>
      </c>
      <c r="J174" t="str">
        <f>IF(ISBLANK('Original data'!AH174),"",'Original data'!AH174/J$3)</f>
        <v/>
      </c>
      <c r="K174" t="str">
        <f>IF(ISBLANK('Original data'!AI174),"",'Original data'!AI174/K$3)</f>
        <v/>
      </c>
      <c r="L174" t="str">
        <f>IF(ISBLANK('Original data'!AJ174),"",'Original data'!AJ174/L$3)</f>
        <v/>
      </c>
      <c r="M174" t="str">
        <f>IF(ISBLANK('Original data'!AK174),"",'Original data'!AK174/M$3)</f>
        <v/>
      </c>
      <c r="N174" t="str">
        <f>IF(ISBLANK('Original data'!AL174),"",'Original data'!AL174/N$3)</f>
        <v/>
      </c>
      <c r="O174" t="str">
        <f>IF(ISBLANK('Original data'!AM174),"",'Original data'!AM174/O$3)</f>
        <v/>
      </c>
      <c r="P174" t="str">
        <f>IF(ISBLANK('Original data'!AN174),"",'Original data'!AN174/P$3)</f>
        <v/>
      </c>
      <c r="Q174" t="str">
        <f>IF(ISBLANK('Original data'!AO174),"",'Original data'!AO174/Q$3)</f>
        <v/>
      </c>
      <c r="S174" s="3">
        <f t="shared" si="2"/>
        <v>0</v>
      </c>
    </row>
    <row r="175" spans="1:19" x14ac:dyDescent="0.2">
      <c r="A175">
        <f>'Original data'!A175</f>
        <v>0</v>
      </c>
      <c r="B175">
        <f>'Original data'!B175</f>
        <v>0</v>
      </c>
      <c r="C175" t="str">
        <f>IF(ISBLANK('Original data'!AA175),"",'Original data'!AA175/C$3)</f>
        <v/>
      </c>
      <c r="D175" t="str">
        <f>IF(ISBLANK('Original data'!AB175),"",'Original data'!AB175/D$3)</f>
        <v/>
      </c>
      <c r="E175" t="str">
        <f>IF(ISBLANK('Original data'!AC175),"",'Original data'!AC175/E$3)</f>
        <v/>
      </c>
      <c r="F175" t="str">
        <f>IF(ISBLANK('Original data'!AD175),"",'Original data'!AD175/F$3)</f>
        <v/>
      </c>
      <c r="G175" t="str">
        <f>IF(ISBLANK('Original data'!AE175),"",'Original data'!AE175/G$3)</f>
        <v/>
      </c>
      <c r="H175" t="str">
        <f>IF(ISBLANK('Original data'!AF175),"",'Original data'!AF175/H$3)</f>
        <v/>
      </c>
      <c r="I175" t="str">
        <f>IF(ISBLANK('Original data'!AG175),"",'Original data'!AG175/I$3)</f>
        <v/>
      </c>
      <c r="J175" t="str">
        <f>IF(ISBLANK('Original data'!AH175),"",'Original data'!AH175/J$3)</f>
        <v/>
      </c>
      <c r="K175" t="str">
        <f>IF(ISBLANK('Original data'!AI175),"",'Original data'!AI175/K$3)</f>
        <v/>
      </c>
      <c r="L175" t="str">
        <f>IF(ISBLANK('Original data'!AJ175),"",'Original data'!AJ175/L$3)</f>
        <v/>
      </c>
      <c r="M175" t="str">
        <f>IF(ISBLANK('Original data'!AK175),"",'Original data'!AK175/M$3)</f>
        <v/>
      </c>
      <c r="N175" t="str">
        <f>IF(ISBLANK('Original data'!AL175),"",'Original data'!AL175/N$3)</f>
        <v/>
      </c>
      <c r="O175" t="str">
        <f>IF(ISBLANK('Original data'!AM175),"",'Original data'!AM175/O$3)</f>
        <v/>
      </c>
      <c r="P175" t="str">
        <f>IF(ISBLANK('Original data'!AN175),"",'Original data'!AN175/P$3)</f>
        <v/>
      </c>
      <c r="Q175" t="str">
        <f>IF(ISBLANK('Original data'!AO175),"",'Original data'!AO175/Q$3)</f>
        <v/>
      </c>
      <c r="S175" s="3">
        <f t="shared" si="2"/>
        <v>0</v>
      </c>
    </row>
    <row r="176" spans="1:19" x14ac:dyDescent="0.2">
      <c r="A176">
        <f>'Original data'!A176</f>
        <v>0</v>
      </c>
      <c r="B176">
        <f>'Original data'!B176</f>
        <v>0</v>
      </c>
      <c r="C176" t="str">
        <f>IF(ISBLANK('Original data'!AA176),"",'Original data'!AA176/C$3)</f>
        <v/>
      </c>
      <c r="D176" t="str">
        <f>IF(ISBLANK('Original data'!AB176),"",'Original data'!AB176/D$3)</f>
        <v/>
      </c>
      <c r="E176" t="str">
        <f>IF(ISBLANK('Original data'!AC176),"",'Original data'!AC176/E$3)</f>
        <v/>
      </c>
      <c r="F176" t="str">
        <f>IF(ISBLANK('Original data'!AD176),"",'Original data'!AD176/F$3)</f>
        <v/>
      </c>
      <c r="G176" t="str">
        <f>IF(ISBLANK('Original data'!AE176),"",'Original data'!AE176/G$3)</f>
        <v/>
      </c>
      <c r="H176" t="str">
        <f>IF(ISBLANK('Original data'!AF176),"",'Original data'!AF176/H$3)</f>
        <v/>
      </c>
      <c r="I176" t="str">
        <f>IF(ISBLANK('Original data'!AG176),"",'Original data'!AG176/I$3)</f>
        <v/>
      </c>
      <c r="J176" t="str">
        <f>IF(ISBLANK('Original data'!AH176),"",'Original data'!AH176/J$3)</f>
        <v/>
      </c>
      <c r="K176" t="str">
        <f>IF(ISBLANK('Original data'!AI176),"",'Original data'!AI176/K$3)</f>
        <v/>
      </c>
      <c r="L176" t="str">
        <f>IF(ISBLANK('Original data'!AJ176),"",'Original data'!AJ176/L$3)</f>
        <v/>
      </c>
      <c r="M176" t="str">
        <f>IF(ISBLANK('Original data'!AK176),"",'Original data'!AK176/M$3)</f>
        <v/>
      </c>
      <c r="N176" t="str">
        <f>IF(ISBLANK('Original data'!AL176),"",'Original data'!AL176/N$3)</f>
        <v/>
      </c>
      <c r="O176" t="str">
        <f>IF(ISBLANK('Original data'!AM176),"",'Original data'!AM176/O$3)</f>
        <v/>
      </c>
      <c r="P176" t="str">
        <f>IF(ISBLANK('Original data'!AN176),"",'Original data'!AN176/P$3)</f>
        <v/>
      </c>
      <c r="Q176" t="str">
        <f>IF(ISBLANK('Original data'!AO176),"",'Original data'!AO176/Q$3)</f>
        <v/>
      </c>
      <c r="S176" s="3">
        <f t="shared" si="2"/>
        <v>0</v>
      </c>
    </row>
    <row r="177" spans="1:19" x14ac:dyDescent="0.2">
      <c r="A177">
        <f>'Original data'!A177</f>
        <v>0</v>
      </c>
      <c r="B177">
        <f>'Original data'!B177</f>
        <v>0</v>
      </c>
      <c r="C177" t="str">
        <f>IF(ISBLANK('Original data'!AA177),"",'Original data'!AA177/C$3)</f>
        <v/>
      </c>
      <c r="D177" t="str">
        <f>IF(ISBLANK('Original data'!AB177),"",'Original data'!AB177/D$3)</f>
        <v/>
      </c>
      <c r="E177" t="str">
        <f>IF(ISBLANK('Original data'!AC177),"",'Original data'!AC177/E$3)</f>
        <v/>
      </c>
      <c r="F177" t="str">
        <f>IF(ISBLANK('Original data'!AD177),"",'Original data'!AD177/F$3)</f>
        <v/>
      </c>
      <c r="G177" t="str">
        <f>IF(ISBLANK('Original data'!AE177),"",'Original data'!AE177/G$3)</f>
        <v/>
      </c>
      <c r="H177" t="str">
        <f>IF(ISBLANK('Original data'!AF177),"",'Original data'!AF177/H$3)</f>
        <v/>
      </c>
      <c r="I177" t="str">
        <f>IF(ISBLANK('Original data'!AG177),"",'Original data'!AG177/I$3)</f>
        <v/>
      </c>
      <c r="J177" t="str">
        <f>IF(ISBLANK('Original data'!AH177),"",'Original data'!AH177/J$3)</f>
        <v/>
      </c>
      <c r="K177" t="str">
        <f>IF(ISBLANK('Original data'!AI177),"",'Original data'!AI177/K$3)</f>
        <v/>
      </c>
      <c r="L177" t="str">
        <f>IF(ISBLANK('Original data'!AJ177),"",'Original data'!AJ177/L$3)</f>
        <v/>
      </c>
      <c r="M177" t="str">
        <f>IF(ISBLANK('Original data'!AK177),"",'Original data'!AK177/M$3)</f>
        <v/>
      </c>
      <c r="N177" t="str">
        <f>IF(ISBLANK('Original data'!AL177),"",'Original data'!AL177/N$3)</f>
        <v/>
      </c>
      <c r="O177" t="str">
        <f>IF(ISBLANK('Original data'!AM177),"",'Original data'!AM177/O$3)</f>
        <v/>
      </c>
      <c r="P177" t="str">
        <f>IF(ISBLANK('Original data'!AN177),"",'Original data'!AN177/P$3)</f>
        <v/>
      </c>
      <c r="Q177" t="str">
        <f>IF(ISBLANK('Original data'!AO177),"",'Original data'!AO177/Q$3)</f>
        <v/>
      </c>
      <c r="S177" s="3">
        <f t="shared" si="2"/>
        <v>0</v>
      </c>
    </row>
    <row r="178" spans="1:19" x14ac:dyDescent="0.2">
      <c r="A178">
        <f>'Original data'!A178</f>
        <v>0</v>
      </c>
      <c r="B178">
        <f>'Original data'!B178</f>
        <v>0</v>
      </c>
      <c r="C178" t="str">
        <f>IF(ISBLANK('Original data'!AA178),"",'Original data'!AA178/C$3)</f>
        <v/>
      </c>
      <c r="D178" t="str">
        <f>IF(ISBLANK('Original data'!AB178),"",'Original data'!AB178/D$3)</f>
        <v/>
      </c>
      <c r="E178" t="str">
        <f>IF(ISBLANK('Original data'!AC178),"",'Original data'!AC178/E$3)</f>
        <v/>
      </c>
      <c r="F178" t="str">
        <f>IF(ISBLANK('Original data'!AD178),"",'Original data'!AD178/F$3)</f>
        <v/>
      </c>
      <c r="G178" t="str">
        <f>IF(ISBLANK('Original data'!AE178),"",'Original data'!AE178/G$3)</f>
        <v/>
      </c>
      <c r="H178" t="str">
        <f>IF(ISBLANK('Original data'!AF178),"",'Original data'!AF178/H$3)</f>
        <v/>
      </c>
      <c r="I178" t="str">
        <f>IF(ISBLANK('Original data'!AG178),"",'Original data'!AG178/I$3)</f>
        <v/>
      </c>
      <c r="J178" t="str">
        <f>IF(ISBLANK('Original data'!AH178),"",'Original data'!AH178/J$3)</f>
        <v/>
      </c>
      <c r="K178" t="str">
        <f>IF(ISBLANK('Original data'!AI178),"",'Original data'!AI178/K$3)</f>
        <v/>
      </c>
      <c r="L178" t="str">
        <f>IF(ISBLANK('Original data'!AJ178),"",'Original data'!AJ178/L$3)</f>
        <v/>
      </c>
      <c r="M178" t="str">
        <f>IF(ISBLANK('Original data'!AK178),"",'Original data'!AK178/M$3)</f>
        <v/>
      </c>
      <c r="N178" t="str">
        <f>IF(ISBLANK('Original data'!AL178),"",'Original data'!AL178/N$3)</f>
        <v/>
      </c>
      <c r="O178" t="str">
        <f>IF(ISBLANK('Original data'!AM178),"",'Original data'!AM178/O$3)</f>
        <v/>
      </c>
      <c r="P178" t="str">
        <f>IF(ISBLANK('Original data'!AN178),"",'Original data'!AN178/P$3)</f>
        <v/>
      </c>
      <c r="Q178" t="str">
        <f>IF(ISBLANK('Original data'!AO178),"",'Original data'!AO178/Q$3)</f>
        <v/>
      </c>
      <c r="S178" s="3">
        <f t="shared" si="2"/>
        <v>0</v>
      </c>
    </row>
    <row r="179" spans="1:19" x14ac:dyDescent="0.2">
      <c r="A179">
        <f>'Original data'!A179</f>
        <v>0</v>
      </c>
      <c r="B179">
        <f>'Original data'!B179</f>
        <v>0</v>
      </c>
      <c r="C179" t="str">
        <f>IF(ISBLANK('Original data'!AA179),"",'Original data'!AA179/C$3)</f>
        <v/>
      </c>
      <c r="D179" t="str">
        <f>IF(ISBLANK('Original data'!AB179),"",'Original data'!AB179/D$3)</f>
        <v/>
      </c>
      <c r="E179" t="str">
        <f>IF(ISBLANK('Original data'!AC179),"",'Original data'!AC179/E$3)</f>
        <v/>
      </c>
      <c r="F179" t="str">
        <f>IF(ISBLANK('Original data'!AD179),"",'Original data'!AD179/F$3)</f>
        <v/>
      </c>
      <c r="G179" t="str">
        <f>IF(ISBLANK('Original data'!AE179),"",'Original data'!AE179/G$3)</f>
        <v/>
      </c>
      <c r="H179" t="str">
        <f>IF(ISBLANK('Original data'!AF179),"",'Original data'!AF179/H$3)</f>
        <v/>
      </c>
      <c r="I179" t="str">
        <f>IF(ISBLANK('Original data'!AG179),"",'Original data'!AG179/I$3)</f>
        <v/>
      </c>
      <c r="J179" t="str">
        <f>IF(ISBLANK('Original data'!AH179),"",'Original data'!AH179/J$3)</f>
        <v/>
      </c>
      <c r="K179" t="str">
        <f>IF(ISBLANK('Original data'!AI179),"",'Original data'!AI179/K$3)</f>
        <v/>
      </c>
      <c r="L179" t="str">
        <f>IF(ISBLANK('Original data'!AJ179),"",'Original data'!AJ179/L$3)</f>
        <v/>
      </c>
      <c r="M179" t="str">
        <f>IF(ISBLANK('Original data'!AK179),"",'Original data'!AK179/M$3)</f>
        <v/>
      </c>
      <c r="N179" t="str">
        <f>IF(ISBLANK('Original data'!AL179),"",'Original data'!AL179/N$3)</f>
        <v/>
      </c>
      <c r="O179" t="str">
        <f>IF(ISBLANK('Original data'!AM179),"",'Original data'!AM179/O$3)</f>
        <v/>
      </c>
      <c r="P179" t="str">
        <f>IF(ISBLANK('Original data'!AN179),"",'Original data'!AN179/P$3)</f>
        <v/>
      </c>
      <c r="Q179" t="str">
        <f>IF(ISBLANK('Original data'!AO179),"",'Original data'!AO179/Q$3)</f>
        <v/>
      </c>
      <c r="S179" s="3">
        <f t="shared" si="2"/>
        <v>0</v>
      </c>
    </row>
    <row r="180" spans="1:19" x14ac:dyDescent="0.2">
      <c r="A180">
        <f>'Original data'!A180</f>
        <v>0</v>
      </c>
      <c r="B180">
        <f>'Original data'!B180</f>
        <v>0</v>
      </c>
      <c r="C180" t="str">
        <f>IF(ISBLANK('Original data'!AA180),"",'Original data'!AA180/C$3)</f>
        <v/>
      </c>
      <c r="D180" t="str">
        <f>IF(ISBLANK('Original data'!AB180),"",'Original data'!AB180/D$3)</f>
        <v/>
      </c>
      <c r="E180" t="str">
        <f>IF(ISBLANK('Original data'!AC180),"",'Original data'!AC180/E$3)</f>
        <v/>
      </c>
      <c r="F180" t="str">
        <f>IF(ISBLANK('Original data'!AD180),"",'Original data'!AD180/F$3)</f>
        <v/>
      </c>
      <c r="G180" t="str">
        <f>IF(ISBLANK('Original data'!AE180),"",'Original data'!AE180/G$3)</f>
        <v/>
      </c>
      <c r="H180" t="str">
        <f>IF(ISBLANK('Original data'!AF180),"",'Original data'!AF180/H$3)</f>
        <v/>
      </c>
      <c r="I180" t="str">
        <f>IF(ISBLANK('Original data'!AG180),"",'Original data'!AG180/I$3)</f>
        <v/>
      </c>
      <c r="J180" t="str">
        <f>IF(ISBLANK('Original data'!AH180),"",'Original data'!AH180/J$3)</f>
        <v/>
      </c>
      <c r="K180" t="str">
        <f>IF(ISBLANK('Original data'!AI180),"",'Original data'!AI180/K$3)</f>
        <v/>
      </c>
      <c r="L180" t="str">
        <f>IF(ISBLANK('Original data'!AJ180),"",'Original data'!AJ180/L$3)</f>
        <v/>
      </c>
      <c r="M180" t="str">
        <f>IF(ISBLANK('Original data'!AK180),"",'Original data'!AK180/M$3)</f>
        <v/>
      </c>
      <c r="N180" t="str">
        <f>IF(ISBLANK('Original data'!AL180),"",'Original data'!AL180/N$3)</f>
        <v/>
      </c>
      <c r="O180" t="str">
        <f>IF(ISBLANK('Original data'!AM180),"",'Original data'!AM180/O$3)</f>
        <v/>
      </c>
      <c r="P180" t="str">
        <f>IF(ISBLANK('Original data'!AN180),"",'Original data'!AN180/P$3)</f>
        <v/>
      </c>
      <c r="Q180" t="str">
        <f>IF(ISBLANK('Original data'!AO180),"",'Original data'!AO180/Q$3)</f>
        <v/>
      </c>
      <c r="S180" s="3">
        <f t="shared" si="2"/>
        <v>0</v>
      </c>
    </row>
    <row r="181" spans="1:19" x14ac:dyDescent="0.2">
      <c r="A181">
        <f>'Original data'!A181</f>
        <v>0</v>
      </c>
      <c r="B181">
        <f>'Original data'!B181</f>
        <v>0</v>
      </c>
      <c r="C181" t="str">
        <f>IF(ISBLANK('Original data'!AA181),"",'Original data'!AA181/C$3)</f>
        <v/>
      </c>
      <c r="D181" t="str">
        <f>IF(ISBLANK('Original data'!AB181),"",'Original data'!AB181/D$3)</f>
        <v/>
      </c>
      <c r="E181" t="str">
        <f>IF(ISBLANK('Original data'!AC181),"",'Original data'!AC181/E$3)</f>
        <v/>
      </c>
      <c r="F181" t="str">
        <f>IF(ISBLANK('Original data'!AD181),"",'Original data'!AD181/F$3)</f>
        <v/>
      </c>
      <c r="G181" t="str">
        <f>IF(ISBLANK('Original data'!AE181),"",'Original data'!AE181/G$3)</f>
        <v/>
      </c>
      <c r="H181" t="str">
        <f>IF(ISBLANK('Original data'!AF181),"",'Original data'!AF181/H$3)</f>
        <v/>
      </c>
      <c r="I181" t="str">
        <f>IF(ISBLANK('Original data'!AG181),"",'Original data'!AG181/I$3)</f>
        <v/>
      </c>
      <c r="J181" t="str">
        <f>IF(ISBLANK('Original data'!AH181),"",'Original data'!AH181/J$3)</f>
        <v/>
      </c>
      <c r="K181" t="str">
        <f>IF(ISBLANK('Original data'!AI181),"",'Original data'!AI181/K$3)</f>
        <v/>
      </c>
      <c r="L181" t="str">
        <f>IF(ISBLANK('Original data'!AJ181),"",'Original data'!AJ181/L$3)</f>
        <v/>
      </c>
      <c r="M181" t="str">
        <f>IF(ISBLANK('Original data'!AK181),"",'Original data'!AK181/M$3)</f>
        <v/>
      </c>
      <c r="N181" t="str">
        <f>IF(ISBLANK('Original data'!AL181),"",'Original data'!AL181/N$3)</f>
        <v/>
      </c>
      <c r="O181" t="str">
        <f>IF(ISBLANK('Original data'!AM181),"",'Original data'!AM181/O$3)</f>
        <v/>
      </c>
      <c r="P181" t="str">
        <f>IF(ISBLANK('Original data'!AN181),"",'Original data'!AN181/P$3)</f>
        <v/>
      </c>
      <c r="Q181" t="str">
        <f>IF(ISBLANK('Original data'!AO181),"",'Original data'!AO181/Q$3)</f>
        <v/>
      </c>
      <c r="S181" s="3">
        <f t="shared" si="2"/>
        <v>0</v>
      </c>
    </row>
    <row r="182" spans="1:19" x14ac:dyDescent="0.2">
      <c r="A182">
        <f>'Original data'!A182</f>
        <v>0</v>
      </c>
      <c r="B182">
        <f>'Original data'!B182</f>
        <v>0</v>
      </c>
      <c r="C182" t="str">
        <f>IF(ISBLANK('Original data'!AA182),"",'Original data'!AA182/C$3)</f>
        <v/>
      </c>
      <c r="D182" t="str">
        <f>IF(ISBLANK('Original data'!AB182),"",'Original data'!AB182/D$3)</f>
        <v/>
      </c>
      <c r="E182" t="str">
        <f>IF(ISBLANK('Original data'!AC182),"",'Original data'!AC182/E$3)</f>
        <v/>
      </c>
      <c r="F182" t="str">
        <f>IF(ISBLANK('Original data'!AD182),"",'Original data'!AD182/F$3)</f>
        <v/>
      </c>
      <c r="G182" t="str">
        <f>IF(ISBLANK('Original data'!AE182),"",'Original data'!AE182/G$3)</f>
        <v/>
      </c>
      <c r="H182" t="str">
        <f>IF(ISBLANK('Original data'!AF182),"",'Original data'!AF182/H$3)</f>
        <v/>
      </c>
      <c r="I182" t="str">
        <f>IF(ISBLANK('Original data'!AG182),"",'Original data'!AG182/I$3)</f>
        <v/>
      </c>
      <c r="J182" t="str">
        <f>IF(ISBLANK('Original data'!AH182),"",'Original data'!AH182/J$3)</f>
        <v/>
      </c>
      <c r="K182" t="str">
        <f>IF(ISBLANK('Original data'!AI182),"",'Original data'!AI182/K$3)</f>
        <v/>
      </c>
      <c r="L182" t="str">
        <f>IF(ISBLANK('Original data'!AJ182),"",'Original data'!AJ182/L$3)</f>
        <v/>
      </c>
      <c r="M182" t="str">
        <f>IF(ISBLANK('Original data'!AK182),"",'Original data'!AK182/M$3)</f>
        <v/>
      </c>
      <c r="N182" t="str">
        <f>IF(ISBLANK('Original data'!AL182),"",'Original data'!AL182/N$3)</f>
        <v/>
      </c>
      <c r="O182" t="str">
        <f>IF(ISBLANK('Original data'!AM182),"",'Original data'!AM182/O$3)</f>
        <v/>
      </c>
      <c r="P182" t="str">
        <f>IF(ISBLANK('Original data'!AN182),"",'Original data'!AN182/P$3)</f>
        <v/>
      </c>
      <c r="Q182" t="str">
        <f>IF(ISBLANK('Original data'!AO182),"",'Original data'!AO182/Q$3)</f>
        <v/>
      </c>
      <c r="S182" s="3">
        <f t="shared" si="2"/>
        <v>0</v>
      </c>
    </row>
    <row r="183" spans="1:19" x14ac:dyDescent="0.2">
      <c r="A183">
        <f>'Original data'!A183</f>
        <v>0</v>
      </c>
      <c r="B183">
        <f>'Original data'!B183</f>
        <v>0</v>
      </c>
      <c r="C183" t="str">
        <f>IF(ISBLANK('Original data'!AA183),"",'Original data'!AA183/C$3)</f>
        <v/>
      </c>
      <c r="D183" t="str">
        <f>IF(ISBLANK('Original data'!AB183),"",'Original data'!AB183/D$3)</f>
        <v/>
      </c>
      <c r="E183" t="str">
        <f>IF(ISBLANK('Original data'!AC183),"",'Original data'!AC183/E$3)</f>
        <v/>
      </c>
      <c r="F183" t="str">
        <f>IF(ISBLANK('Original data'!AD183),"",'Original data'!AD183/F$3)</f>
        <v/>
      </c>
      <c r="G183" t="str">
        <f>IF(ISBLANK('Original data'!AE183),"",'Original data'!AE183/G$3)</f>
        <v/>
      </c>
      <c r="H183" t="str">
        <f>IF(ISBLANK('Original data'!AF183),"",'Original data'!AF183/H$3)</f>
        <v/>
      </c>
      <c r="I183" t="str">
        <f>IF(ISBLANK('Original data'!AG183),"",'Original data'!AG183/I$3)</f>
        <v/>
      </c>
      <c r="J183" t="str">
        <f>IF(ISBLANK('Original data'!AH183),"",'Original data'!AH183/J$3)</f>
        <v/>
      </c>
      <c r="K183" t="str">
        <f>IF(ISBLANK('Original data'!AI183),"",'Original data'!AI183/K$3)</f>
        <v/>
      </c>
      <c r="L183" t="str">
        <f>IF(ISBLANK('Original data'!AJ183),"",'Original data'!AJ183/L$3)</f>
        <v/>
      </c>
      <c r="M183" t="str">
        <f>IF(ISBLANK('Original data'!AK183),"",'Original data'!AK183/M$3)</f>
        <v/>
      </c>
      <c r="N183" t="str">
        <f>IF(ISBLANK('Original data'!AL183),"",'Original data'!AL183/N$3)</f>
        <v/>
      </c>
      <c r="O183" t="str">
        <f>IF(ISBLANK('Original data'!AM183),"",'Original data'!AM183/O$3)</f>
        <v/>
      </c>
      <c r="P183" t="str">
        <f>IF(ISBLANK('Original data'!AN183),"",'Original data'!AN183/P$3)</f>
        <v/>
      </c>
      <c r="Q183" t="str">
        <f>IF(ISBLANK('Original data'!AO183),"",'Original data'!AO183/Q$3)</f>
        <v/>
      </c>
      <c r="S183" s="3">
        <f t="shared" si="2"/>
        <v>0</v>
      </c>
    </row>
    <row r="184" spans="1:19" x14ac:dyDescent="0.2">
      <c r="A184">
        <f>'Original data'!A184</f>
        <v>0</v>
      </c>
      <c r="B184">
        <f>'Original data'!B184</f>
        <v>0</v>
      </c>
      <c r="C184" t="str">
        <f>IF(ISBLANK('Original data'!AA184),"",'Original data'!AA184/C$3)</f>
        <v/>
      </c>
      <c r="D184" t="str">
        <f>IF(ISBLANK('Original data'!AB184),"",'Original data'!AB184/D$3)</f>
        <v/>
      </c>
      <c r="E184" t="str">
        <f>IF(ISBLANK('Original data'!AC184),"",'Original data'!AC184/E$3)</f>
        <v/>
      </c>
      <c r="F184" t="str">
        <f>IF(ISBLANK('Original data'!AD184),"",'Original data'!AD184/F$3)</f>
        <v/>
      </c>
      <c r="G184" t="str">
        <f>IF(ISBLANK('Original data'!AE184),"",'Original data'!AE184/G$3)</f>
        <v/>
      </c>
      <c r="H184" t="str">
        <f>IF(ISBLANK('Original data'!AF184),"",'Original data'!AF184/H$3)</f>
        <v/>
      </c>
      <c r="I184" t="str">
        <f>IF(ISBLANK('Original data'!AG184),"",'Original data'!AG184/I$3)</f>
        <v/>
      </c>
      <c r="J184" t="str">
        <f>IF(ISBLANK('Original data'!AH184),"",'Original data'!AH184/J$3)</f>
        <v/>
      </c>
      <c r="K184" t="str">
        <f>IF(ISBLANK('Original data'!AI184),"",'Original data'!AI184/K$3)</f>
        <v/>
      </c>
      <c r="L184" t="str">
        <f>IF(ISBLANK('Original data'!AJ184),"",'Original data'!AJ184/L$3)</f>
        <v/>
      </c>
      <c r="M184" t="str">
        <f>IF(ISBLANK('Original data'!AK184),"",'Original data'!AK184/M$3)</f>
        <v/>
      </c>
      <c r="N184" t="str">
        <f>IF(ISBLANK('Original data'!AL184),"",'Original data'!AL184/N$3)</f>
        <v/>
      </c>
      <c r="O184" t="str">
        <f>IF(ISBLANK('Original data'!AM184),"",'Original data'!AM184/O$3)</f>
        <v/>
      </c>
      <c r="P184" t="str">
        <f>IF(ISBLANK('Original data'!AN184),"",'Original data'!AN184/P$3)</f>
        <v/>
      </c>
      <c r="Q184" t="str">
        <f>IF(ISBLANK('Original data'!AO184),"",'Original data'!AO184/Q$3)</f>
        <v/>
      </c>
      <c r="S184" s="3">
        <f t="shared" si="2"/>
        <v>0</v>
      </c>
    </row>
    <row r="185" spans="1:19" x14ac:dyDescent="0.2">
      <c r="A185">
        <f>'Original data'!A185</f>
        <v>0</v>
      </c>
      <c r="B185">
        <f>'Original data'!B185</f>
        <v>0</v>
      </c>
      <c r="C185" t="str">
        <f>IF(ISBLANK('Original data'!AA185),"",'Original data'!AA185/C$3)</f>
        <v/>
      </c>
      <c r="D185" t="str">
        <f>IF(ISBLANK('Original data'!AB185),"",'Original data'!AB185/D$3)</f>
        <v/>
      </c>
      <c r="E185" t="str">
        <f>IF(ISBLANK('Original data'!AC185),"",'Original data'!AC185/E$3)</f>
        <v/>
      </c>
      <c r="F185" t="str">
        <f>IF(ISBLANK('Original data'!AD185),"",'Original data'!AD185/F$3)</f>
        <v/>
      </c>
      <c r="G185" t="str">
        <f>IF(ISBLANK('Original data'!AE185),"",'Original data'!AE185/G$3)</f>
        <v/>
      </c>
      <c r="H185" t="str">
        <f>IF(ISBLANK('Original data'!AF185),"",'Original data'!AF185/H$3)</f>
        <v/>
      </c>
      <c r="I185" t="str">
        <f>IF(ISBLANK('Original data'!AG185),"",'Original data'!AG185/I$3)</f>
        <v/>
      </c>
      <c r="J185" t="str">
        <f>IF(ISBLANK('Original data'!AH185),"",'Original data'!AH185/J$3)</f>
        <v/>
      </c>
      <c r="K185" t="str">
        <f>IF(ISBLANK('Original data'!AI185),"",'Original data'!AI185/K$3)</f>
        <v/>
      </c>
      <c r="L185" t="str">
        <f>IF(ISBLANK('Original data'!AJ185),"",'Original data'!AJ185/L$3)</f>
        <v/>
      </c>
      <c r="M185" t="str">
        <f>IF(ISBLANK('Original data'!AK185),"",'Original data'!AK185/M$3)</f>
        <v/>
      </c>
      <c r="N185" t="str">
        <f>IF(ISBLANK('Original data'!AL185),"",'Original data'!AL185/N$3)</f>
        <v/>
      </c>
      <c r="O185" t="str">
        <f>IF(ISBLANK('Original data'!AM185),"",'Original data'!AM185/O$3)</f>
        <v/>
      </c>
      <c r="P185" t="str">
        <f>IF(ISBLANK('Original data'!AN185),"",'Original data'!AN185/P$3)</f>
        <v/>
      </c>
      <c r="Q185" t="str">
        <f>IF(ISBLANK('Original data'!AO185),"",'Original data'!AO185/Q$3)</f>
        <v/>
      </c>
      <c r="S185" s="3">
        <f t="shared" si="2"/>
        <v>0</v>
      </c>
    </row>
    <row r="186" spans="1:19" x14ac:dyDescent="0.2">
      <c r="A186">
        <f>'Original data'!A186</f>
        <v>0</v>
      </c>
      <c r="B186">
        <f>'Original data'!B186</f>
        <v>0</v>
      </c>
      <c r="C186" t="str">
        <f>IF(ISBLANK('Original data'!AA186),"",'Original data'!AA186/C$3)</f>
        <v/>
      </c>
      <c r="D186" t="str">
        <f>IF(ISBLANK('Original data'!AB186),"",'Original data'!AB186/D$3)</f>
        <v/>
      </c>
      <c r="E186" t="str">
        <f>IF(ISBLANK('Original data'!AC186),"",'Original data'!AC186/E$3)</f>
        <v/>
      </c>
      <c r="F186" t="str">
        <f>IF(ISBLANK('Original data'!AD186),"",'Original data'!AD186/F$3)</f>
        <v/>
      </c>
      <c r="G186" t="str">
        <f>IF(ISBLANK('Original data'!AE186),"",'Original data'!AE186/G$3)</f>
        <v/>
      </c>
      <c r="H186" t="str">
        <f>IF(ISBLANK('Original data'!AF186),"",'Original data'!AF186/H$3)</f>
        <v/>
      </c>
      <c r="I186" t="str">
        <f>IF(ISBLANK('Original data'!AG186),"",'Original data'!AG186/I$3)</f>
        <v/>
      </c>
      <c r="J186" t="str">
        <f>IF(ISBLANK('Original data'!AH186),"",'Original data'!AH186/J$3)</f>
        <v/>
      </c>
      <c r="K186" t="str">
        <f>IF(ISBLANK('Original data'!AI186),"",'Original data'!AI186/K$3)</f>
        <v/>
      </c>
      <c r="L186" t="str">
        <f>IF(ISBLANK('Original data'!AJ186),"",'Original data'!AJ186/L$3)</f>
        <v/>
      </c>
      <c r="M186" t="str">
        <f>IF(ISBLANK('Original data'!AK186),"",'Original data'!AK186/M$3)</f>
        <v/>
      </c>
      <c r="N186" t="str">
        <f>IF(ISBLANK('Original data'!AL186),"",'Original data'!AL186/N$3)</f>
        <v/>
      </c>
      <c r="O186" t="str">
        <f>IF(ISBLANK('Original data'!AM186),"",'Original data'!AM186/O$3)</f>
        <v/>
      </c>
      <c r="P186" t="str">
        <f>IF(ISBLANK('Original data'!AN186),"",'Original data'!AN186/P$3)</f>
        <v/>
      </c>
      <c r="Q186" t="str">
        <f>IF(ISBLANK('Original data'!AO186),"",'Original data'!AO186/Q$3)</f>
        <v/>
      </c>
      <c r="S186" s="3">
        <f t="shared" si="2"/>
        <v>0</v>
      </c>
    </row>
    <row r="187" spans="1:19" x14ac:dyDescent="0.2">
      <c r="A187">
        <f>'Original data'!A187</f>
        <v>0</v>
      </c>
      <c r="B187">
        <f>'Original data'!B187</f>
        <v>0</v>
      </c>
      <c r="C187" t="str">
        <f>IF(ISBLANK('Original data'!AA187),"",'Original data'!AA187/C$3)</f>
        <v/>
      </c>
      <c r="D187" t="str">
        <f>IF(ISBLANK('Original data'!AB187),"",'Original data'!AB187/D$3)</f>
        <v/>
      </c>
      <c r="E187" t="str">
        <f>IF(ISBLANK('Original data'!AC187),"",'Original data'!AC187/E$3)</f>
        <v/>
      </c>
      <c r="F187" t="str">
        <f>IF(ISBLANK('Original data'!AD187),"",'Original data'!AD187/F$3)</f>
        <v/>
      </c>
      <c r="G187" t="str">
        <f>IF(ISBLANK('Original data'!AE187),"",'Original data'!AE187/G$3)</f>
        <v/>
      </c>
      <c r="H187" t="str">
        <f>IF(ISBLANK('Original data'!AF187),"",'Original data'!AF187/H$3)</f>
        <v/>
      </c>
      <c r="I187" t="str">
        <f>IF(ISBLANK('Original data'!AG187),"",'Original data'!AG187/I$3)</f>
        <v/>
      </c>
      <c r="J187" t="str">
        <f>IF(ISBLANK('Original data'!AH187),"",'Original data'!AH187/J$3)</f>
        <v/>
      </c>
      <c r="K187" t="str">
        <f>IF(ISBLANK('Original data'!AI187),"",'Original data'!AI187/K$3)</f>
        <v/>
      </c>
      <c r="L187" t="str">
        <f>IF(ISBLANK('Original data'!AJ187),"",'Original data'!AJ187/L$3)</f>
        <v/>
      </c>
      <c r="M187" t="str">
        <f>IF(ISBLANK('Original data'!AK187),"",'Original data'!AK187/M$3)</f>
        <v/>
      </c>
      <c r="N187" t="str">
        <f>IF(ISBLANK('Original data'!AL187),"",'Original data'!AL187/N$3)</f>
        <v/>
      </c>
      <c r="O187" t="str">
        <f>IF(ISBLANK('Original data'!AM187),"",'Original data'!AM187/O$3)</f>
        <v/>
      </c>
      <c r="P187" t="str">
        <f>IF(ISBLANK('Original data'!AN187),"",'Original data'!AN187/P$3)</f>
        <v/>
      </c>
      <c r="Q187" t="str">
        <f>IF(ISBLANK('Original data'!AO187),"",'Original data'!AO187/Q$3)</f>
        <v/>
      </c>
      <c r="S187" s="3">
        <f t="shared" si="2"/>
        <v>0</v>
      </c>
    </row>
    <row r="188" spans="1:19" x14ac:dyDescent="0.2">
      <c r="A188">
        <f>'Original data'!A188</f>
        <v>0</v>
      </c>
      <c r="B188">
        <f>'Original data'!B188</f>
        <v>0</v>
      </c>
      <c r="C188" t="str">
        <f>IF(ISBLANK('Original data'!AA188),"",'Original data'!AA188/C$3)</f>
        <v/>
      </c>
      <c r="D188" t="str">
        <f>IF(ISBLANK('Original data'!AB188),"",'Original data'!AB188/D$3)</f>
        <v/>
      </c>
      <c r="E188" t="str">
        <f>IF(ISBLANK('Original data'!AC188),"",'Original data'!AC188/E$3)</f>
        <v/>
      </c>
      <c r="F188" t="str">
        <f>IF(ISBLANK('Original data'!AD188),"",'Original data'!AD188/F$3)</f>
        <v/>
      </c>
      <c r="G188" t="str">
        <f>IF(ISBLANK('Original data'!AE188),"",'Original data'!AE188/G$3)</f>
        <v/>
      </c>
      <c r="H188" t="str">
        <f>IF(ISBLANK('Original data'!AF188),"",'Original data'!AF188/H$3)</f>
        <v/>
      </c>
      <c r="I188" t="str">
        <f>IF(ISBLANK('Original data'!AG188),"",'Original data'!AG188/I$3)</f>
        <v/>
      </c>
      <c r="J188" t="str">
        <f>IF(ISBLANK('Original data'!AH188),"",'Original data'!AH188/J$3)</f>
        <v/>
      </c>
      <c r="K188" t="str">
        <f>IF(ISBLANK('Original data'!AI188),"",'Original data'!AI188/K$3)</f>
        <v/>
      </c>
      <c r="L188" t="str">
        <f>IF(ISBLANK('Original data'!AJ188),"",'Original data'!AJ188/L$3)</f>
        <v/>
      </c>
      <c r="M188" t="str">
        <f>IF(ISBLANK('Original data'!AK188),"",'Original data'!AK188/M$3)</f>
        <v/>
      </c>
      <c r="N188" t="str">
        <f>IF(ISBLANK('Original data'!AL188),"",'Original data'!AL188/N$3)</f>
        <v/>
      </c>
      <c r="O188" t="str">
        <f>IF(ISBLANK('Original data'!AM188),"",'Original data'!AM188/O$3)</f>
        <v/>
      </c>
      <c r="P188" t="str">
        <f>IF(ISBLANK('Original data'!AN188),"",'Original data'!AN188/P$3)</f>
        <v/>
      </c>
      <c r="Q188" t="str">
        <f>IF(ISBLANK('Original data'!AO188),"",'Original data'!AO188/Q$3)</f>
        <v/>
      </c>
      <c r="S188" s="3">
        <f t="shared" si="2"/>
        <v>0</v>
      </c>
    </row>
    <row r="189" spans="1:19" x14ac:dyDescent="0.2">
      <c r="A189">
        <f>'Original data'!A189</f>
        <v>0</v>
      </c>
      <c r="B189">
        <f>'Original data'!B189</f>
        <v>0</v>
      </c>
      <c r="C189" t="str">
        <f>IF(ISBLANK('Original data'!AA189),"",'Original data'!AA189/C$3)</f>
        <v/>
      </c>
      <c r="D189" t="str">
        <f>IF(ISBLANK('Original data'!AB189),"",'Original data'!AB189/D$3)</f>
        <v/>
      </c>
      <c r="E189" t="str">
        <f>IF(ISBLANK('Original data'!AC189),"",'Original data'!AC189/E$3)</f>
        <v/>
      </c>
      <c r="F189" t="str">
        <f>IF(ISBLANK('Original data'!AD189),"",'Original data'!AD189/F$3)</f>
        <v/>
      </c>
      <c r="G189" t="str">
        <f>IF(ISBLANK('Original data'!AE189),"",'Original data'!AE189/G$3)</f>
        <v/>
      </c>
      <c r="H189" t="str">
        <f>IF(ISBLANK('Original data'!AF189),"",'Original data'!AF189/H$3)</f>
        <v/>
      </c>
      <c r="I189" t="str">
        <f>IF(ISBLANK('Original data'!AG189),"",'Original data'!AG189/I$3)</f>
        <v/>
      </c>
      <c r="J189" t="str">
        <f>IF(ISBLANK('Original data'!AH189),"",'Original data'!AH189/J$3)</f>
        <v/>
      </c>
      <c r="K189" t="str">
        <f>IF(ISBLANK('Original data'!AI189),"",'Original data'!AI189/K$3)</f>
        <v/>
      </c>
      <c r="L189" t="str">
        <f>IF(ISBLANK('Original data'!AJ189),"",'Original data'!AJ189/L$3)</f>
        <v/>
      </c>
      <c r="M189" t="str">
        <f>IF(ISBLANK('Original data'!AK189),"",'Original data'!AK189/M$3)</f>
        <v/>
      </c>
      <c r="N189" t="str">
        <f>IF(ISBLANK('Original data'!AL189),"",'Original data'!AL189/N$3)</f>
        <v/>
      </c>
      <c r="O189" t="str">
        <f>IF(ISBLANK('Original data'!AM189),"",'Original data'!AM189/O$3)</f>
        <v/>
      </c>
      <c r="P189" t="str">
        <f>IF(ISBLANK('Original data'!AN189),"",'Original data'!AN189/P$3)</f>
        <v/>
      </c>
      <c r="Q189" t="str">
        <f>IF(ISBLANK('Original data'!AO189),"",'Original data'!AO189/Q$3)</f>
        <v/>
      </c>
      <c r="S189" s="3">
        <f t="shared" si="2"/>
        <v>0</v>
      </c>
    </row>
    <row r="190" spans="1:19" x14ac:dyDescent="0.2">
      <c r="A190">
        <f>'Original data'!A190</f>
        <v>0</v>
      </c>
      <c r="B190">
        <f>'Original data'!B190</f>
        <v>0</v>
      </c>
      <c r="C190" t="str">
        <f>IF(ISBLANK('Original data'!AA190),"",'Original data'!AA190/C$3)</f>
        <v/>
      </c>
      <c r="D190" t="str">
        <f>IF(ISBLANK('Original data'!AB190),"",'Original data'!AB190/D$3)</f>
        <v/>
      </c>
      <c r="E190" t="str">
        <f>IF(ISBLANK('Original data'!AC190),"",'Original data'!AC190/E$3)</f>
        <v/>
      </c>
      <c r="F190" t="str">
        <f>IF(ISBLANK('Original data'!AD190),"",'Original data'!AD190/F$3)</f>
        <v/>
      </c>
      <c r="G190" t="str">
        <f>IF(ISBLANK('Original data'!AE190),"",'Original data'!AE190/G$3)</f>
        <v/>
      </c>
      <c r="H190" t="str">
        <f>IF(ISBLANK('Original data'!AF190),"",'Original data'!AF190/H$3)</f>
        <v/>
      </c>
      <c r="I190" t="str">
        <f>IF(ISBLANK('Original data'!AG190),"",'Original data'!AG190/I$3)</f>
        <v/>
      </c>
      <c r="J190" t="str">
        <f>IF(ISBLANK('Original data'!AH190),"",'Original data'!AH190/J$3)</f>
        <v/>
      </c>
      <c r="K190" t="str">
        <f>IF(ISBLANK('Original data'!AI190),"",'Original data'!AI190/K$3)</f>
        <v/>
      </c>
      <c r="L190" t="str">
        <f>IF(ISBLANK('Original data'!AJ190),"",'Original data'!AJ190/L$3)</f>
        <v/>
      </c>
      <c r="M190" t="str">
        <f>IF(ISBLANK('Original data'!AK190),"",'Original data'!AK190/M$3)</f>
        <v/>
      </c>
      <c r="N190" t="str">
        <f>IF(ISBLANK('Original data'!AL190),"",'Original data'!AL190/N$3)</f>
        <v/>
      </c>
      <c r="O190" t="str">
        <f>IF(ISBLANK('Original data'!AM190),"",'Original data'!AM190/O$3)</f>
        <v/>
      </c>
      <c r="P190" t="str">
        <f>IF(ISBLANK('Original data'!AN190),"",'Original data'!AN190/P$3)</f>
        <v/>
      </c>
      <c r="Q190" t="str">
        <f>IF(ISBLANK('Original data'!AO190),"",'Original data'!AO190/Q$3)</f>
        <v/>
      </c>
      <c r="S190" s="3">
        <f t="shared" si="2"/>
        <v>0</v>
      </c>
    </row>
    <row r="191" spans="1:19" x14ac:dyDescent="0.2">
      <c r="A191">
        <f>'Original data'!A191</f>
        <v>0</v>
      </c>
      <c r="B191">
        <f>'Original data'!B191</f>
        <v>0</v>
      </c>
      <c r="C191" t="str">
        <f>IF(ISBLANK('Original data'!AA191),"",'Original data'!AA191/C$3)</f>
        <v/>
      </c>
      <c r="D191" t="str">
        <f>IF(ISBLANK('Original data'!AB191),"",'Original data'!AB191/D$3)</f>
        <v/>
      </c>
      <c r="E191" t="str">
        <f>IF(ISBLANK('Original data'!AC191),"",'Original data'!AC191/E$3)</f>
        <v/>
      </c>
      <c r="F191" t="str">
        <f>IF(ISBLANK('Original data'!AD191),"",'Original data'!AD191/F$3)</f>
        <v/>
      </c>
      <c r="G191" t="str">
        <f>IF(ISBLANK('Original data'!AE191),"",'Original data'!AE191/G$3)</f>
        <v/>
      </c>
      <c r="H191" t="str">
        <f>IF(ISBLANK('Original data'!AF191),"",'Original data'!AF191/H$3)</f>
        <v/>
      </c>
      <c r="I191" t="str">
        <f>IF(ISBLANK('Original data'!AG191),"",'Original data'!AG191/I$3)</f>
        <v/>
      </c>
      <c r="J191" t="str">
        <f>IF(ISBLANK('Original data'!AH191),"",'Original data'!AH191/J$3)</f>
        <v/>
      </c>
      <c r="K191" t="str">
        <f>IF(ISBLANK('Original data'!AI191),"",'Original data'!AI191/K$3)</f>
        <v/>
      </c>
      <c r="L191" t="str">
        <f>IF(ISBLANK('Original data'!AJ191),"",'Original data'!AJ191/L$3)</f>
        <v/>
      </c>
      <c r="M191" t="str">
        <f>IF(ISBLANK('Original data'!AK191),"",'Original data'!AK191/M$3)</f>
        <v/>
      </c>
      <c r="N191" t="str">
        <f>IF(ISBLANK('Original data'!AL191),"",'Original data'!AL191/N$3)</f>
        <v/>
      </c>
      <c r="O191" t="str">
        <f>IF(ISBLANK('Original data'!AM191),"",'Original data'!AM191/O$3)</f>
        <v/>
      </c>
      <c r="P191" t="str">
        <f>IF(ISBLANK('Original data'!AN191),"",'Original data'!AN191/P$3)</f>
        <v/>
      </c>
      <c r="Q191" t="str">
        <f>IF(ISBLANK('Original data'!AO191),"",'Original data'!AO191/Q$3)</f>
        <v/>
      </c>
      <c r="S191" s="3">
        <f t="shared" si="2"/>
        <v>0</v>
      </c>
    </row>
    <row r="192" spans="1:19" x14ac:dyDescent="0.2">
      <c r="A192">
        <f>'Original data'!A192</f>
        <v>0</v>
      </c>
      <c r="B192">
        <f>'Original data'!B192</f>
        <v>0</v>
      </c>
      <c r="C192" t="str">
        <f>IF(ISBLANK('Original data'!AA192),"",'Original data'!AA192/C$3)</f>
        <v/>
      </c>
      <c r="D192" t="str">
        <f>IF(ISBLANK('Original data'!AB192),"",'Original data'!AB192/D$3)</f>
        <v/>
      </c>
      <c r="E192" t="str">
        <f>IF(ISBLANK('Original data'!AC192),"",'Original data'!AC192/E$3)</f>
        <v/>
      </c>
      <c r="F192" t="str">
        <f>IF(ISBLANK('Original data'!AD192),"",'Original data'!AD192/F$3)</f>
        <v/>
      </c>
      <c r="G192" t="str">
        <f>IF(ISBLANK('Original data'!AE192),"",'Original data'!AE192/G$3)</f>
        <v/>
      </c>
      <c r="H192" t="str">
        <f>IF(ISBLANK('Original data'!AF192),"",'Original data'!AF192/H$3)</f>
        <v/>
      </c>
      <c r="I192" t="str">
        <f>IF(ISBLANK('Original data'!AG192),"",'Original data'!AG192/I$3)</f>
        <v/>
      </c>
      <c r="J192" t="str">
        <f>IF(ISBLANK('Original data'!AH192),"",'Original data'!AH192/J$3)</f>
        <v/>
      </c>
      <c r="K192" t="str">
        <f>IF(ISBLANK('Original data'!AI192),"",'Original data'!AI192/K$3)</f>
        <v/>
      </c>
      <c r="L192" t="str">
        <f>IF(ISBLANK('Original data'!AJ192),"",'Original data'!AJ192/L$3)</f>
        <v/>
      </c>
      <c r="M192" t="str">
        <f>IF(ISBLANK('Original data'!AK192),"",'Original data'!AK192/M$3)</f>
        <v/>
      </c>
      <c r="N192" t="str">
        <f>IF(ISBLANK('Original data'!AL192),"",'Original data'!AL192/N$3)</f>
        <v/>
      </c>
      <c r="O192" t="str">
        <f>IF(ISBLANK('Original data'!AM192),"",'Original data'!AM192/O$3)</f>
        <v/>
      </c>
      <c r="P192" t="str">
        <f>IF(ISBLANK('Original data'!AN192),"",'Original data'!AN192/P$3)</f>
        <v/>
      </c>
      <c r="Q192" t="str">
        <f>IF(ISBLANK('Original data'!AO192),"",'Original data'!AO192/Q$3)</f>
        <v/>
      </c>
      <c r="S192" s="3">
        <f t="shared" si="2"/>
        <v>0</v>
      </c>
    </row>
    <row r="193" spans="1:19" x14ac:dyDescent="0.2">
      <c r="A193">
        <f>'Original data'!A193</f>
        <v>0</v>
      </c>
      <c r="B193">
        <f>'Original data'!B193</f>
        <v>0</v>
      </c>
      <c r="C193" t="str">
        <f>IF(ISBLANK('Original data'!AA193),"",'Original data'!AA193/C$3)</f>
        <v/>
      </c>
      <c r="D193" t="str">
        <f>IF(ISBLANK('Original data'!AB193),"",'Original data'!AB193/D$3)</f>
        <v/>
      </c>
      <c r="E193" t="str">
        <f>IF(ISBLANK('Original data'!AC193),"",'Original data'!AC193/E$3)</f>
        <v/>
      </c>
      <c r="F193" t="str">
        <f>IF(ISBLANK('Original data'!AD193),"",'Original data'!AD193/F$3)</f>
        <v/>
      </c>
      <c r="G193" t="str">
        <f>IF(ISBLANK('Original data'!AE193),"",'Original data'!AE193/G$3)</f>
        <v/>
      </c>
      <c r="H193" t="str">
        <f>IF(ISBLANK('Original data'!AF193),"",'Original data'!AF193/H$3)</f>
        <v/>
      </c>
      <c r="I193" t="str">
        <f>IF(ISBLANK('Original data'!AG193),"",'Original data'!AG193/I$3)</f>
        <v/>
      </c>
      <c r="J193" t="str">
        <f>IF(ISBLANK('Original data'!AH193),"",'Original data'!AH193/J$3)</f>
        <v/>
      </c>
      <c r="K193" t="str">
        <f>IF(ISBLANK('Original data'!AI193),"",'Original data'!AI193/K$3)</f>
        <v/>
      </c>
      <c r="L193" t="str">
        <f>IF(ISBLANK('Original data'!AJ193),"",'Original data'!AJ193/L$3)</f>
        <v/>
      </c>
      <c r="M193" t="str">
        <f>IF(ISBLANK('Original data'!AK193),"",'Original data'!AK193/M$3)</f>
        <v/>
      </c>
      <c r="N193" t="str">
        <f>IF(ISBLANK('Original data'!AL193),"",'Original data'!AL193/N$3)</f>
        <v/>
      </c>
      <c r="O193" t="str">
        <f>IF(ISBLANK('Original data'!AM193),"",'Original data'!AM193/O$3)</f>
        <v/>
      </c>
      <c r="P193" t="str">
        <f>IF(ISBLANK('Original data'!AN193),"",'Original data'!AN193/P$3)</f>
        <v/>
      </c>
      <c r="Q193" t="str">
        <f>IF(ISBLANK('Original data'!AO193),"",'Original data'!AO193/Q$3)</f>
        <v/>
      </c>
      <c r="S193" s="3">
        <f t="shared" si="2"/>
        <v>0</v>
      </c>
    </row>
    <row r="194" spans="1:19" x14ac:dyDescent="0.2">
      <c r="A194">
        <f>'Original data'!A194</f>
        <v>0</v>
      </c>
      <c r="B194">
        <f>'Original data'!B194</f>
        <v>0</v>
      </c>
      <c r="C194" t="str">
        <f>IF(ISBLANK('Original data'!AA194),"",'Original data'!AA194/C$3)</f>
        <v/>
      </c>
      <c r="D194" t="str">
        <f>IF(ISBLANK('Original data'!AB194),"",'Original data'!AB194/D$3)</f>
        <v/>
      </c>
      <c r="E194" t="str">
        <f>IF(ISBLANK('Original data'!AC194),"",'Original data'!AC194/E$3)</f>
        <v/>
      </c>
      <c r="F194" t="str">
        <f>IF(ISBLANK('Original data'!AD194),"",'Original data'!AD194/F$3)</f>
        <v/>
      </c>
      <c r="G194" t="str">
        <f>IF(ISBLANK('Original data'!AE194),"",'Original data'!AE194/G$3)</f>
        <v/>
      </c>
      <c r="H194" t="str">
        <f>IF(ISBLANK('Original data'!AF194),"",'Original data'!AF194/H$3)</f>
        <v/>
      </c>
      <c r="I194" t="str">
        <f>IF(ISBLANK('Original data'!AG194),"",'Original data'!AG194/I$3)</f>
        <v/>
      </c>
      <c r="J194" t="str">
        <f>IF(ISBLANK('Original data'!AH194),"",'Original data'!AH194/J$3)</f>
        <v/>
      </c>
      <c r="K194" t="str">
        <f>IF(ISBLANK('Original data'!AI194),"",'Original data'!AI194/K$3)</f>
        <v/>
      </c>
      <c r="L194" t="str">
        <f>IF(ISBLANK('Original data'!AJ194),"",'Original data'!AJ194/L$3)</f>
        <v/>
      </c>
      <c r="M194" t="str">
        <f>IF(ISBLANK('Original data'!AK194),"",'Original data'!AK194/M$3)</f>
        <v/>
      </c>
      <c r="N194" t="str">
        <f>IF(ISBLANK('Original data'!AL194),"",'Original data'!AL194/N$3)</f>
        <v/>
      </c>
      <c r="O194" t="str">
        <f>IF(ISBLANK('Original data'!AM194),"",'Original data'!AM194/O$3)</f>
        <v/>
      </c>
      <c r="P194" t="str">
        <f>IF(ISBLANK('Original data'!AN194),"",'Original data'!AN194/P$3)</f>
        <v/>
      </c>
      <c r="Q194" t="str">
        <f>IF(ISBLANK('Original data'!AO194),"",'Original data'!AO194/Q$3)</f>
        <v/>
      </c>
      <c r="S194" s="3">
        <f t="shared" si="2"/>
        <v>0</v>
      </c>
    </row>
    <row r="195" spans="1:19" x14ac:dyDescent="0.2">
      <c r="A195">
        <f>'Original data'!A195</f>
        <v>0</v>
      </c>
      <c r="B195">
        <f>'Original data'!B195</f>
        <v>0</v>
      </c>
      <c r="C195" t="str">
        <f>IF(ISBLANK('Original data'!AA195),"",'Original data'!AA195/C$3)</f>
        <v/>
      </c>
      <c r="D195" t="str">
        <f>IF(ISBLANK('Original data'!AB195),"",'Original data'!AB195/D$3)</f>
        <v/>
      </c>
      <c r="E195" t="str">
        <f>IF(ISBLANK('Original data'!AC195),"",'Original data'!AC195/E$3)</f>
        <v/>
      </c>
      <c r="F195" t="str">
        <f>IF(ISBLANK('Original data'!AD195),"",'Original data'!AD195/F$3)</f>
        <v/>
      </c>
      <c r="G195" t="str">
        <f>IF(ISBLANK('Original data'!AE195),"",'Original data'!AE195/G$3)</f>
        <v/>
      </c>
      <c r="H195" t="str">
        <f>IF(ISBLANK('Original data'!AF195),"",'Original data'!AF195/H$3)</f>
        <v/>
      </c>
      <c r="I195" t="str">
        <f>IF(ISBLANK('Original data'!AG195),"",'Original data'!AG195/I$3)</f>
        <v/>
      </c>
      <c r="J195" t="str">
        <f>IF(ISBLANK('Original data'!AH195),"",'Original data'!AH195/J$3)</f>
        <v/>
      </c>
      <c r="K195" t="str">
        <f>IF(ISBLANK('Original data'!AI195),"",'Original data'!AI195/K$3)</f>
        <v/>
      </c>
      <c r="L195" t="str">
        <f>IF(ISBLANK('Original data'!AJ195),"",'Original data'!AJ195/L$3)</f>
        <v/>
      </c>
      <c r="M195" t="str">
        <f>IF(ISBLANK('Original data'!AK195),"",'Original data'!AK195/M$3)</f>
        <v/>
      </c>
      <c r="N195" t="str">
        <f>IF(ISBLANK('Original data'!AL195),"",'Original data'!AL195/N$3)</f>
        <v/>
      </c>
      <c r="O195" t="str">
        <f>IF(ISBLANK('Original data'!AM195),"",'Original data'!AM195/O$3)</f>
        <v/>
      </c>
      <c r="P195" t="str">
        <f>IF(ISBLANK('Original data'!AN195),"",'Original data'!AN195/P$3)</f>
        <v/>
      </c>
      <c r="Q195" t="str">
        <f>IF(ISBLANK('Original data'!AO195),"",'Original data'!AO195/Q$3)</f>
        <v/>
      </c>
      <c r="S195" s="3">
        <f t="shared" si="2"/>
        <v>0</v>
      </c>
    </row>
    <row r="196" spans="1:19" x14ac:dyDescent="0.2">
      <c r="A196">
        <f>'Original data'!A196</f>
        <v>0</v>
      </c>
      <c r="B196">
        <f>'Original data'!B196</f>
        <v>0</v>
      </c>
      <c r="C196" t="str">
        <f>IF(ISBLANK('Original data'!AA196),"",'Original data'!AA196/C$3)</f>
        <v/>
      </c>
      <c r="D196" t="str">
        <f>IF(ISBLANK('Original data'!AB196),"",'Original data'!AB196/D$3)</f>
        <v/>
      </c>
      <c r="E196" t="str">
        <f>IF(ISBLANK('Original data'!AC196),"",'Original data'!AC196/E$3)</f>
        <v/>
      </c>
      <c r="F196" t="str">
        <f>IF(ISBLANK('Original data'!AD196),"",'Original data'!AD196/F$3)</f>
        <v/>
      </c>
      <c r="G196" t="str">
        <f>IF(ISBLANK('Original data'!AE196),"",'Original data'!AE196/G$3)</f>
        <v/>
      </c>
      <c r="H196" t="str">
        <f>IF(ISBLANK('Original data'!AF196),"",'Original data'!AF196/H$3)</f>
        <v/>
      </c>
      <c r="I196" t="str">
        <f>IF(ISBLANK('Original data'!AG196),"",'Original data'!AG196/I$3)</f>
        <v/>
      </c>
      <c r="J196" t="str">
        <f>IF(ISBLANK('Original data'!AH196),"",'Original data'!AH196/J$3)</f>
        <v/>
      </c>
      <c r="K196" t="str">
        <f>IF(ISBLANK('Original data'!AI196),"",'Original data'!AI196/K$3)</f>
        <v/>
      </c>
      <c r="L196" t="str">
        <f>IF(ISBLANK('Original data'!AJ196),"",'Original data'!AJ196/L$3)</f>
        <v/>
      </c>
      <c r="M196" t="str">
        <f>IF(ISBLANK('Original data'!AK196),"",'Original data'!AK196/M$3)</f>
        <v/>
      </c>
      <c r="N196" t="str">
        <f>IF(ISBLANK('Original data'!AL196),"",'Original data'!AL196/N$3)</f>
        <v/>
      </c>
      <c r="O196" t="str">
        <f>IF(ISBLANK('Original data'!AM196),"",'Original data'!AM196/O$3)</f>
        <v/>
      </c>
      <c r="P196" t="str">
        <f>IF(ISBLANK('Original data'!AN196),"",'Original data'!AN196/P$3)</f>
        <v/>
      </c>
      <c r="Q196" t="str">
        <f>IF(ISBLANK('Original data'!AO196),"",'Original data'!AO196/Q$3)</f>
        <v/>
      </c>
      <c r="S196" s="3">
        <f t="shared" si="2"/>
        <v>0</v>
      </c>
    </row>
    <row r="197" spans="1:19" x14ac:dyDescent="0.2">
      <c r="A197">
        <f>'Original data'!A197</f>
        <v>0</v>
      </c>
      <c r="B197">
        <f>'Original data'!B197</f>
        <v>0</v>
      </c>
      <c r="C197" t="str">
        <f>IF(ISBLANK('Original data'!AA197),"",'Original data'!AA197/C$3)</f>
        <v/>
      </c>
      <c r="D197" t="str">
        <f>IF(ISBLANK('Original data'!AB197),"",'Original data'!AB197/D$3)</f>
        <v/>
      </c>
      <c r="E197" t="str">
        <f>IF(ISBLANK('Original data'!AC197),"",'Original data'!AC197/E$3)</f>
        <v/>
      </c>
      <c r="F197" t="str">
        <f>IF(ISBLANK('Original data'!AD197),"",'Original data'!AD197/F$3)</f>
        <v/>
      </c>
      <c r="G197" t="str">
        <f>IF(ISBLANK('Original data'!AE197),"",'Original data'!AE197/G$3)</f>
        <v/>
      </c>
      <c r="H197" t="str">
        <f>IF(ISBLANK('Original data'!AF197),"",'Original data'!AF197/H$3)</f>
        <v/>
      </c>
      <c r="I197" t="str">
        <f>IF(ISBLANK('Original data'!AG197),"",'Original data'!AG197/I$3)</f>
        <v/>
      </c>
      <c r="J197" t="str">
        <f>IF(ISBLANK('Original data'!AH197),"",'Original data'!AH197/J$3)</f>
        <v/>
      </c>
      <c r="K197" t="str">
        <f>IF(ISBLANK('Original data'!AI197),"",'Original data'!AI197/K$3)</f>
        <v/>
      </c>
      <c r="L197" t="str">
        <f>IF(ISBLANK('Original data'!AJ197),"",'Original data'!AJ197/L$3)</f>
        <v/>
      </c>
      <c r="M197" t="str">
        <f>IF(ISBLANK('Original data'!AK197),"",'Original data'!AK197/M$3)</f>
        <v/>
      </c>
      <c r="N197" t="str">
        <f>IF(ISBLANK('Original data'!AL197),"",'Original data'!AL197/N$3)</f>
        <v/>
      </c>
      <c r="O197" t="str">
        <f>IF(ISBLANK('Original data'!AM197),"",'Original data'!AM197/O$3)</f>
        <v/>
      </c>
      <c r="P197" t="str">
        <f>IF(ISBLANK('Original data'!AN197),"",'Original data'!AN197/P$3)</f>
        <v/>
      </c>
      <c r="Q197" t="str">
        <f>IF(ISBLANK('Original data'!AO197),"",'Original data'!AO197/Q$3)</f>
        <v/>
      </c>
      <c r="S197" s="3">
        <f t="shared" ref="S197:S202" si="3">SUM(C197:Q197)</f>
        <v>0</v>
      </c>
    </row>
    <row r="198" spans="1:19" x14ac:dyDescent="0.2">
      <c r="A198">
        <f>'Original data'!A198</f>
        <v>0</v>
      </c>
      <c r="B198">
        <f>'Original data'!B198</f>
        <v>0</v>
      </c>
      <c r="C198" t="str">
        <f>IF(ISBLANK('Original data'!AA198),"",'Original data'!AA198/C$3)</f>
        <v/>
      </c>
      <c r="D198" t="str">
        <f>IF(ISBLANK('Original data'!AB198),"",'Original data'!AB198/D$3)</f>
        <v/>
      </c>
      <c r="E198" t="str">
        <f>IF(ISBLANK('Original data'!AC198),"",'Original data'!AC198/E$3)</f>
        <v/>
      </c>
      <c r="F198" t="str">
        <f>IF(ISBLANK('Original data'!AD198),"",'Original data'!AD198/F$3)</f>
        <v/>
      </c>
      <c r="G198" t="str">
        <f>IF(ISBLANK('Original data'!AE198),"",'Original data'!AE198/G$3)</f>
        <v/>
      </c>
      <c r="H198" t="str">
        <f>IF(ISBLANK('Original data'!AF198),"",'Original data'!AF198/H$3)</f>
        <v/>
      </c>
      <c r="I198" t="str">
        <f>IF(ISBLANK('Original data'!AG198),"",'Original data'!AG198/I$3)</f>
        <v/>
      </c>
      <c r="J198" t="str">
        <f>IF(ISBLANK('Original data'!AH198),"",'Original data'!AH198/J$3)</f>
        <v/>
      </c>
      <c r="K198" t="str">
        <f>IF(ISBLANK('Original data'!AI198),"",'Original data'!AI198/K$3)</f>
        <v/>
      </c>
      <c r="L198" t="str">
        <f>IF(ISBLANK('Original data'!AJ198),"",'Original data'!AJ198/L$3)</f>
        <v/>
      </c>
      <c r="M198" t="str">
        <f>IF(ISBLANK('Original data'!AK198),"",'Original data'!AK198/M$3)</f>
        <v/>
      </c>
      <c r="N198" t="str">
        <f>IF(ISBLANK('Original data'!AL198),"",'Original data'!AL198/N$3)</f>
        <v/>
      </c>
      <c r="O198" t="str">
        <f>IF(ISBLANK('Original data'!AM198),"",'Original data'!AM198/O$3)</f>
        <v/>
      </c>
      <c r="P198" t="str">
        <f>IF(ISBLANK('Original data'!AN198),"",'Original data'!AN198/P$3)</f>
        <v/>
      </c>
      <c r="Q198" t="str">
        <f>IF(ISBLANK('Original data'!AO198),"",'Original data'!AO198/Q$3)</f>
        <v/>
      </c>
      <c r="S198" s="3">
        <f t="shared" si="3"/>
        <v>0</v>
      </c>
    </row>
    <row r="199" spans="1:19" x14ac:dyDescent="0.2">
      <c r="A199">
        <f>'Original data'!A199</f>
        <v>0</v>
      </c>
      <c r="B199">
        <f>'Original data'!B199</f>
        <v>0</v>
      </c>
      <c r="C199" t="str">
        <f>IF(ISBLANK('Original data'!AA199),"",'Original data'!AA199/C$3)</f>
        <v/>
      </c>
      <c r="D199" t="str">
        <f>IF(ISBLANK('Original data'!AB199),"",'Original data'!AB199/D$3)</f>
        <v/>
      </c>
      <c r="E199" t="str">
        <f>IF(ISBLANK('Original data'!AC199),"",'Original data'!AC199/E$3)</f>
        <v/>
      </c>
      <c r="F199" t="str">
        <f>IF(ISBLANK('Original data'!AD199),"",'Original data'!AD199/F$3)</f>
        <v/>
      </c>
      <c r="G199" t="str">
        <f>IF(ISBLANK('Original data'!AE199),"",'Original data'!AE199/G$3)</f>
        <v/>
      </c>
      <c r="H199" t="str">
        <f>IF(ISBLANK('Original data'!AF199),"",'Original data'!AF199/H$3)</f>
        <v/>
      </c>
      <c r="I199" t="str">
        <f>IF(ISBLANK('Original data'!AG199),"",'Original data'!AG199/I$3)</f>
        <v/>
      </c>
      <c r="J199" t="str">
        <f>IF(ISBLANK('Original data'!AH199),"",'Original data'!AH199/J$3)</f>
        <v/>
      </c>
      <c r="K199" t="str">
        <f>IF(ISBLANK('Original data'!AI199),"",'Original data'!AI199/K$3)</f>
        <v/>
      </c>
      <c r="L199" t="str">
        <f>IF(ISBLANK('Original data'!AJ199),"",'Original data'!AJ199/L$3)</f>
        <v/>
      </c>
      <c r="M199" t="str">
        <f>IF(ISBLANK('Original data'!AK199),"",'Original data'!AK199/M$3)</f>
        <v/>
      </c>
      <c r="N199" t="str">
        <f>IF(ISBLANK('Original data'!AL199),"",'Original data'!AL199/N$3)</f>
        <v/>
      </c>
      <c r="O199" t="str">
        <f>IF(ISBLANK('Original data'!AM199),"",'Original data'!AM199/O$3)</f>
        <v/>
      </c>
      <c r="P199" t="str">
        <f>IF(ISBLANK('Original data'!AN199),"",'Original data'!AN199/P$3)</f>
        <v/>
      </c>
      <c r="Q199" t="str">
        <f>IF(ISBLANK('Original data'!AO199),"",'Original data'!AO199/Q$3)</f>
        <v/>
      </c>
      <c r="S199" s="3">
        <f t="shared" si="3"/>
        <v>0</v>
      </c>
    </row>
    <row r="200" spans="1:19" x14ac:dyDescent="0.2">
      <c r="A200">
        <f>'Original data'!A200</f>
        <v>0</v>
      </c>
      <c r="B200">
        <f>'Original data'!B200</f>
        <v>0</v>
      </c>
      <c r="C200" t="str">
        <f>IF(ISBLANK('Original data'!AA200),"",'Original data'!AA200/C$3)</f>
        <v/>
      </c>
      <c r="D200" t="str">
        <f>IF(ISBLANK('Original data'!AB200),"",'Original data'!AB200/D$3)</f>
        <v/>
      </c>
      <c r="E200" t="str">
        <f>IF(ISBLANK('Original data'!AC200),"",'Original data'!AC200/E$3)</f>
        <v/>
      </c>
      <c r="F200" t="str">
        <f>IF(ISBLANK('Original data'!AD200),"",'Original data'!AD200/F$3)</f>
        <v/>
      </c>
      <c r="G200" t="str">
        <f>IF(ISBLANK('Original data'!AE200),"",'Original data'!AE200/G$3)</f>
        <v/>
      </c>
      <c r="H200" t="str">
        <f>IF(ISBLANK('Original data'!AF200),"",'Original data'!AF200/H$3)</f>
        <v/>
      </c>
      <c r="I200" t="str">
        <f>IF(ISBLANK('Original data'!AG200),"",'Original data'!AG200/I$3)</f>
        <v/>
      </c>
      <c r="J200" t="str">
        <f>IF(ISBLANK('Original data'!AH200),"",'Original data'!AH200/J$3)</f>
        <v/>
      </c>
      <c r="K200" t="str">
        <f>IF(ISBLANK('Original data'!AI200),"",'Original data'!AI200/K$3)</f>
        <v/>
      </c>
      <c r="L200" t="str">
        <f>IF(ISBLANK('Original data'!AJ200),"",'Original data'!AJ200/L$3)</f>
        <v/>
      </c>
      <c r="M200" t="str">
        <f>IF(ISBLANK('Original data'!AK200),"",'Original data'!AK200/M$3)</f>
        <v/>
      </c>
      <c r="N200" t="str">
        <f>IF(ISBLANK('Original data'!AL200),"",'Original data'!AL200/N$3)</f>
        <v/>
      </c>
      <c r="O200" t="str">
        <f>IF(ISBLANK('Original data'!AM200),"",'Original data'!AM200/O$3)</f>
        <v/>
      </c>
      <c r="P200" t="str">
        <f>IF(ISBLANK('Original data'!AN200),"",'Original data'!AN200/P$3)</f>
        <v/>
      </c>
      <c r="Q200" t="str">
        <f>IF(ISBLANK('Original data'!AO200),"",'Original data'!AO200/Q$3)</f>
        <v/>
      </c>
      <c r="S200" s="3">
        <f t="shared" si="3"/>
        <v>0</v>
      </c>
    </row>
    <row r="201" spans="1:19" x14ac:dyDescent="0.2">
      <c r="A201">
        <f>'Original data'!A201</f>
        <v>0</v>
      </c>
      <c r="B201">
        <f>'Original data'!B201</f>
        <v>0</v>
      </c>
      <c r="C201" t="str">
        <f>IF(ISBLANK('Original data'!AA201),"",'Original data'!AA201/C$3)</f>
        <v/>
      </c>
      <c r="D201" t="str">
        <f>IF(ISBLANK('Original data'!AB201),"",'Original data'!AB201/D$3)</f>
        <v/>
      </c>
      <c r="E201" t="str">
        <f>IF(ISBLANK('Original data'!AC201),"",'Original data'!AC201/E$3)</f>
        <v/>
      </c>
      <c r="F201" t="str">
        <f>IF(ISBLANK('Original data'!AD201),"",'Original data'!AD201/F$3)</f>
        <v/>
      </c>
      <c r="G201" t="str">
        <f>IF(ISBLANK('Original data'!AE201),"",'Original data'!AE201/G$3)</f>
        <v/>
      </c>
      <c r="H201" t="str">
        <f>IF(ISBLANK('Original data'!AF201),"",'Original data'!AF201/H$3)</f>
        <v/>
      </c>
      <c r="I201" t="str">
        <f>IF(ISBLANK('Original data'!AG201),"",'Original data'!AG201/I$3)</f>
        <v/>
      </c>
      <c r="J201" t="str">
        <f>IF(ISBLANK('Original data'!AH201),"",'Original data'!AH201/J$3)</f>
        <v/>
      </c>
      <c r="K201" t="str">
        <f>IF(ISBLANK('Original data'!AI201),"",'Original data'!AI201/K$3)</f>
        <v/>
      </c>
      <c r="L201" t="str">
        <f>IF(ISBLANK('Original data'!AJ201),"",'Original data'!AJ201/L$3)</f>
        <v/>
      </c>
      <c r="M201" t="str">
        <f>IF(ISBLANK('Original data'!AK201),"",'Original data'!AK201/M$3)</f>
        <v/>
      </c>
      <c r="N201" t="str">
        <f>IF(ISBLANK('Original data'!AL201),"",'Original data'!AL201/N$3)</f>
        <v/>
      </c>
      <c r="O201" t="str">
        <f>IF(ISBLANK('Original data'!AM201),"",'Original data'!AM201/O$3)</f>
        <v/>
      </c>
      <c r="P201" t="str">
        <f>IF(ISBLANK('Original data'!AN201),"",'Original data'!AN201/P$3)</f>
        <v/>
      </c>
      <c r="Q201" t="str">
        <f>IF(ISBLANK('Original data'!AO201),"",'Original data'!AO201/Q$3)</f>
        <v/>
      </c>
      <c r="S201" s="3">
        <f t="shared" si="3"/>
        <v>0</v>
      </c>
    </row>
    <row r="202" spans="1:19" x14ac:dyDescent="0.2">
      <c r="A202">
        <f>'Original data'!A202</f>
        <v>0</v>
      </c>
      <c r="B202">
        <f>'Original data'!B202</f>
        <v>0</v>
      </c>
      <c r="C202" t="str">
        <f>IF(ISBLANK('Original data'!AA202),"",'Original data'!AA202/C$3)</f>
        <v/>
      </c>
      <c r="D202" t="str">
        <f>IF(ISBLANK('Original data'!AB202),"",'Original data'!AB202/D$3)</f>
        <v/>
      </c>
      <c r="E202" t="str">
        <f>IF(ISBLANK('Original data'!AC202),"",'Original data'!AC202/E$3)</f>
        <v/>
      </c>
      <c r="F202" t="str">
        <f>IF(ISBLANK('Original data'!AD202),"",'Original data'!AD202/F$3)</f>
        <v/>
      </c>
      <c r="G202" t="str">
        <f>IF(ISBLANK('Original data'!AE202),"",'Original data'!AE202/G$3)</f>
        <v/>
      </c>
      <c r="H202" t="str">
        <f>IF(ISBLANK('Original data'!AF202),"",'Original data'!AF202/H$3)</f>
        <v/>
      </c>
      <c r="I202" t="str">
        <f>IF(ISBLANK('Original data'!AG202),"",'Original data'!AG202/I$3)</f>
        <v/>
      </c>
      <c r="J202" t="str">
        <f>IF(ISBLANK('Original data'!AH202),"",'Original data'!AH202/J$3)</f>
        <v/>
      </c>
      <c r="K202" t="str">
        <f>IF(ISBLANK('Original data'!AI202),"",'Original data'!AI202/K$3)</f>
        <v/>
      </c>
      <c r="L202" t="str">
        <f>IF(ISBLANK('Original data'!AJ202),"",'Original data'!AJ202/L$3)</f>
        <v/>
      </c>
      <c r="M202" t="str">
        <f>IF(ISBLANK('Original data'!AK202),"",'Original data'!AK202/M$3)</f>
        <v/>
      </c>
      <c r="N202" t="str">
        <f>IF(ISBLANK('Original data'!AL202),"",'Original data'!AL202/N$3)</f>
        <v/>
      </c>
      <c r="O202" t="str">
        <f>IF(ISBLANK('Original data'!AM202),"",'Original data'!AM202/O$3)</f>
        <v/>
      </c>
      <c r="P202" t="str">
        <f>IF(ISBLANK('Original data'!AN202),"",'Original data'!AN202/P$3)</f>
        <v/>
      </c>
      <c r="Q202" t="str">
        <f>IF(ISBLANK('Original data'!AO202),"",'Original data'!AO202/Q$3)</f>
        <v/>
      </c>
      <c r="S202" s="3">
        <f t="shared" si="3"/>
        <v>0</v>
      </c>
    </row>
    <row r="203" spans="1:19" x14ac:dyDescent="0.2">
      <c r="A203">
        <f>'Original data'!A203</f>
        <v>0</v>
      </c>
      <c r="B203">
        <f>'Original data'!B203</f>
        <v>0</v>
      </c>
      <c r="C203" t="str">
        <f>IF(ISBLANK('Original data'!AA203),"",'Original data'!AA203/C$3)</f>
        <v/>
      </c>
      <c r="D203" t="str">
        <f>IF(ISBLANK('Original data'!AB203),"",'Original data'!AB203/D$3)</f>
        <v/>
      </c>
      <c r="E203" t="str">
        <f>IF(ISBLANK('Original data'!AC203),"",'Original data'!AC203/E$3)</f>
        <v/>
      </c>
      <c r="F203" t="str">
        <f>IF(ISBLANK('Original data'!AD203),"",'Original data'!AD203/F$3)</f>
        <v/>
      </c>
      <c r="G203" t="str">
        <f>IF(ISBLANK('Original data'!AE203),"",'Original data'!AE203/G$3)</f>
        <v/>
      </c>
      <c r="H203" t="str">
        <f>IF(ISBLANK('Original data'!AF203),"",'Original data'!AF203/H$3)</f>
        <v/>
      </c>
      <c r="I203" t="str">
        <f>IF(ISBLANK('Original data'!AG203),"",'Original data'!AG203/I$3)</f>
        <v/>
      </c>
      <c r="J203" t="str">
        <f>IF(ISBLANK('Original data'!AH203),"",'Original data'!AH203/J$3)</f>
        <v/>
      </c>
      <c r="K203" t="str">
        <f>IF(ISBLANK('Original data'!AI203),"",'Original data'!AI203/K$3)</f>
        <v/>
      </c>
      <c r="L203" t="str">
        <f>IF(ISBLANK('Original data'!AJ203),"",'Original data'!AJ203/L$3)</f>
        <v/>
      </c>
      <c r="M203" t="str">
        <f>IF(ISBLANK('Original data'!AK203),"",'Original data'!AK203/M$3)</f>
        <v/>
      </c>
      <c r="N203" t="str">
        <f>IF(ISBLANK('Original data'!AL203),"",'Original data'!AL203/N$3)</f>
        <v/>
      </c>
      <c r="O203" t="str">
        <f>IF(ISBLANK('Original data'!AM203),"",'Original data'!AM203/O$3)</f>
        <v/>
      </c>
      <c r="P203" t="str">
        <f>IF(ISBLANK('Original data'!AN203),"",'Original data'!AN203/P$3)</f>
        <v/>
      </c>
      <c r="Q203" t="str">
        <f>IF(ISBLANK('Original data'!AO203),"",'Original data'!AO203/Q$3)</f>
        <v/>
      </c>
      <c r="S203" s="3">
        <f t="shared" ref="S203" si="4">SUM(C203:Q203)</f>
        <v>0</v>
      </c>
    </row>
  </sheetData>
  <conditionalFormatting sqref="S4:S203">
    <cfRule type="cellIs" dxfId="2" priority="1" operator="greaterThanOrEqual">
      <formula>$S$3</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J210"/>
  <sheetViews>
    <sheetView topLeftCell="M1" zoomScale="80" zoomScaleNormal="80" workbookViewId="0">
      <selection activeCell="AC8" sqref="AC8"/>
    </sheetView>
  </sheetViews>
  <sheetFormatPr defaultRowHeight="12.75" x14ac:dyDescent="0.2"/>
  <cols>
    <col min="27" max="27" width="9.5703125" bestFit="1" customWidth="1"/>
  </cols>
  <sheetData>
    <row r="1" spans="1:36" ht="105.75" customHeight="1" x14ac:dyDescent="0.2">
      <c r="C1" s="27" t="str">
        <f>'Original data'!AR1</f>
        <v>Naphthalene</v>
      </c>
      <c r="D1" s="27" t="str">
        <f>'Original data'!AS1</f>
        <v>Acenaphthylene</v>
      </c>
      <c r="E1" s="27" t="str">
        <f>'Original data'!AT1</f>
        <v>Acenaphthene</v>
      </c>
      <c r="F1" s="27" t="str">
        <f>'Original data'!AU1</f>
        <v>Fluorene</v>
      </c>
      <c r="G1" s="27" t="str">
        <f>'Original data'!AV1</f>
        <v>Phenanthrene</v>
      </c>
      <c r="H1" s="27" t="str">
        <f>'Original data'!AW1</f>
        <v>Anthracene</v>
      </c>
      <c r="I1" s="27" t="str">
        <f>'Original data'!AX1</f>
        <v>Fluoranthene</v>
      </c>
      <c r="J1" s="27" t="str">
        <f>'Original data'!AY1</f>
        <v>Pyrene</v>
      </c>
      <c r="K1" s="27" t="str">
        <f>'Original data'!AZ1</f>
        <v>Benzo(a)anthracene</v>
      </c>
      <c r="L1" s="27" t="str">
        <f>'Original data'!BA1</f>
        <v>Chrysene</v>
      </c>
      <c r="M1" s="27" t="str">
        <f>'Original data'!BB1</f>
        <v>Benzo(b)fluoranthene</v>
      </c>
      <c r="N1" s="27" t="str">
        <f>'Original data'!BC1</f>
        <v>Benzo(k)fluoranthene</v>
      </c>
      <c r="O1" s="27" t="str">
        <f>'Original data'!BD1</f>
        <v>Benzo(a)pyrene</v>
      </c>
      <c r="P1" s="27" t="str">
        <f>'Original data'!BE1</f>
        <v>Indeno(1,2,3-c,d)pyrene</v>
      </c>
      <c r="Q1" s="27" t="str">
        <f>'Original data'!BF1</f>
        <v>Dibenzo(a,h)anthracene</v>
      </c>
      <c r="R1" s="27" t="str">
        <f>'Original data'!BG1</f>
        <v>Benzo(g,hi)perylene</v>
      </c>
      <c r="S1" s="59" t="s">
        <v>780</v>
      </c>
      <c r="T1" s="59" t="s">
        <v>89</v>
      </c>
      <c r="U1" s="59" t="s">
        <v>90</v>
      </c>
      <c r="V1" s="59" t="s">
        <v>91</v>
      </c>
      <c r="W1" s="59" t="s">
        <v>92</v>
      </c>
      <c r="X1" s="59" t="s">
        <v>94</v>
      </c>
      <c r="Y1" s="59" t="s">
        <v>95</v>
      </c>
      <c r="Z1" s="59" t="s">
        <v>96</v>
      </c>
    </row>
    <row r="2" spans="1:36" ht="59.25" x14ac:dyDescent="0.2">
      <c r="C2" s="27"/>
      <c r="D2" s="27"/>
      <c r="E2" s="27"/>
      <c r="F2" s="27"/>
      <c r="G2" s="27"/>
      <c r="H2" s="27"/>
      <c r="I2" s="27"/>
      <c r="J2" s="27"/>
      <c r="K2" s="27"/>
      <c r="L2" s="27"/>
      <c r="M2" s="27"/>
      <c r="N2" s="27"/>
      <c r="O2" s="27"/>
      <c r="P2" s="27"/>
      <c r="Q2" s="27"/>
      <c r="R2" s="27"/>
      <c r="S2" s="59" t="s">
        <v>785</v>
      </c>
      <c r="T2">
        <v>87.57</v>
      </c>
      <c r="U2">
        <v>88.39</v>
      </c>
      <c r="V2">
        <v>89.15</v>
      </c>
      <c r="W2">
        <v>96.28</v>
      </c>
      <c r="X2">
        <v>98.62</v>
      </c>
      <c r="Y2">
        <v>92.73</v>
      </c>
      <c r="Z2">
        <v>91.78</v>
      </c>
    </row>
    <row r="3" spans="1:36" x14ac:dyDescent="0.2">
      <c r="C3" s="27"/>
      <c r="D3" s="27"/>
      <c r="E3" s="27"/>
      <c r="F3" s="27"/>
      <c r="G3" s="27"/>
      <c r="H3" s="27"/>
      <c r="I3" s="27"/>
      <c r="J3" s="27"/>
      <c r="K3" s="27"/>
      <c r="L3" s="27"/>
      <c r="M3" s="27"/>
      <c r="N3" s="27"/>
      <c r="O3" s="27"/>
      <c r="P3" s="27"/>
      <c r="Q3" s="27"/>
      <c r="R3" s="27"/>
      <c r="S3" s="48" t="s">
        <v>787</v>
      </c>
      <c r="T3">
        <v>6.2150000000000007</v>
      </c>
      <c r="U3">
        <v>5.8049999999999997</v>
      </c>
      <c r="V3">
        <v>5.4249999999999998</v>
      </c>
      <c r="W3">
        <v>1.8599999999999999</v>
      </c>
      <c r="X3">
        <v>0.69000000000000006</v>
      </c>
      <c r="Y3">
        <v>3.6349999999999998</v>
      </c>
      <c r="Z3">
        <v>4.1099999999999994</v>
      </c>
    </row>
    <row r="4" spans="1:36" x14ac:dyDescent="0.2">
      <c r="C4" s="27"/>
      <c r="D4" s="27"/>
      <c r="E4" s="27"/>
      <c r="F4" s="27"/>
      <c r="G4" s="27"/>
      <c r="H4" s="27"/>
      <c r="I4" s="27"/>
      <c r="J4" s="27"/>
      <c r="K4" s="27"/>
      <c r="L4" s="27"/>
      <c r="M4" s="27"/>
      <c r="N4" s="27"/>
      <c r="O4" s="27"/>
      <c r="P4" s="27"/>
      <c r="Q4" s="27"/>
      <c r="R4" s="27"/>
      <c r="S4" s="48" t="s">
        <v>788</v>
      </c>
      <c r="T4">
        <v>3.1075000000000004</v>
      </c>
      <c r="U4">
        <v>2.9024999999999999</v>
      </c>
      <c r="V4">
        <v>2.7124999999999999</v>
      </c>
      <c r="W4">
        <v>0.92999999999999994</v>
      </c>
      <c r="X4">
        <v>0.34500000000000003</v>
      </c>
      <c r="Y4">
        <v>1.8174999999999999</v>
      </c>
      <c r="Z4">
        <v>2.0549999999999997</v>
      </c>
    </row>
    <row r="5" spans="1:36" x14ac:dyDescent="0.2">
      <c r="C5" s="27"/>
      <c r="D5" s="27"/>
      <c r="E5" s="27"/>
      <c r="F5" s="27"/>
      <c r="G5" s="27"/>
      <c r="H5" s="27"/>
      <c r="I5" s="27"/>
      <c r="J5" s="27"/>
      <c r="K5" s="27"/>
      <c r="L5" s="27"/>
      <c r="M5" s="27"/>
      <c r="N5" s="27"/>
      <c r="O5" s="27"/>
      <c r="P5" s="27"/>
      <c r="Q5" s="27"/>
      <c r="R5" s="27"/>
      <c r="S5" s="48" t="s">
        <v>786</v>
      </c>
      <c r="T5">
        <f>T4-(2*T6)</f>
        <v>2.6103000000000005</v>
      </c>
      <c r="U5">
        <f t="shared" ref="U5:Z5" si="0">U4-(2*U6)</f>
        <v>2.4380999999999999</v>
      </c>
      <c r="V5">
        <f t="shared" si="0"/>
        <v>2.2784999999999997</v>
      </c>
      <c r="W5">
        <f t="shared" si="0"/>
        <v>0.78119999999999989</v>
      </c>
      <c r="X5">
        <f t="shared" si="0"/>
        <v>0.2898</v>
      </c>
      <c r="Y5">
        <f t="shared" si="0"/>
        <v>1.5266999999999999</v>
      </c>
      <c r="Z5">
        <f t="shared" si="0"/>
        <v>1.7261999999999997</v>
      </c>
    </row>
    <row r="6" spans="1:36" x14ac:dyDescent="0.2">
      <c r="C6" s="27"/>
      <c r="D6" s="27"/>
      <c r="E6" s="27"/>
      <c r="F6" s="27"/>
      <c r="G6" s="27"/>
      <c r="H6" s="27"/>
      <c r="I6" s="27"/>
      <c r="J6" s="27"/>
      <c r="K6" s="27"/>
      <c r="L6" s="27"/>
      <c r="M6" s="27"/>
      <c r="N6" s="27"/>
      <c r="O6" s="27"/>
      <c r="P6" s="27"/>
      <c r="Q6" s="27"/>
      <c r="R6" s="27"/>
      <c r="S6" s="75" t="s">
        <v>783</v>
      </c>
      <c r="T6">
        <v>0.24860000000000002</v>
      </c>
      <c r="U6">
        <v>0.23220000000000002</v>
      </c>
      <c r="V6">
        <v>0.217</v>
      </c>
      <c r="W6">
        <v>7.4399999999999994E-2</v>
      </c>
      <c r="X6">
        <v>2.7600000000000003E-2</v>
      </c>
      <c r="Y6">
        <v>0.1454</v>
      </c>
      <c r="Z6">
        <v>0.16439999999999999</v>
      </c>
    </row>
    <row r="7" spans="1:36" x14ac:dyDescent="0.2">
      <c r="C7" s="27"/>
      <c r="D7" s="27"/>
      <c r="E7" s="27"/>
      <c r="F7" s="27"/>
      <c r="G7" s="27"/>
      <c r="H7" s="27"/>
      <c r="I7" s="27"/>
      <c r="J7" s="27"/>
      <c r="K7" s="27"/>
      <c r="L7" s="27"/>
      <c r="M7" s="27"/>
      <c r="N7" s="27"/>
      <c r="O7" s="27"/>
      <c r="P7" s="27"/>
      <c r="Q7" s="27"/>
      <c r="R7" s="27"/>
      <c r="S7" s="75" t="s">
        <v>782</v>
      </c>
      <c r="T7">
        <v>0.12</v>
      </c>
      <c r="U7">
        <v>0.12</v>
      </c>
      <c r="V7">
        <v>0.11</v>
      </c>
      <c r="W7">
        <v>0.04</v>
      </c>
      <c r="X7">
        <v>0.01</v>
      </c>
      <c r="Y7">
        <v>7.0000000000000007E-2</v>
      </c>
      <c r="Z7">
        <v>0.08</v>
      </c>
    </row>
    <row r="8" spans="1:36" x14ac:dyDescent="0.2">
      <c r="C8" s="27"/>
      <c r="D8" s="27"/>
      <c r="E8" s="27"/>
      <c r="F8" s="27"/>
      <c r="G8" s="27"/>
      <c r="H8" s="27"/>
      <c r="I8" s="27"/>
      <c r="J8" s="27"/>
      <c r="K8" s="27"/>
      <c r="L8" s="27"/>
      <c r="M8" s="27"/>
      <c r="N8" s="27"/>
      <c r="O8" s="27"/>
      <c r="P8" s="27"/>
      <c r="Q8" s="27"/>
      <c r="R8" s="27"/>
      <c r="S8" s="75" t="s">
        <v>781</v>
      </c>
      <c r="T8">
        <v>0.12</v>
      </c>
      <c r="U8">
        <v>0.12</v>
      </c>
      <c r="V8">
        <v>0.11</v>
      </c>
      <c r="W8">
        <v>0.04</v>
      </c>
      <c r="X8">
        <v>0.01</v>
      </c>
      <c r="Y8">
        <v>7.0000000000000007E-2</v>
      </c>
      <c r="Z8">
        <v>0.08</v>
      </c>
    </row>
    <row r="9" spans="1:36" x14ac:dyDescent="0.2">
      <c r="C9" s="27"/>
      <c r="D9" s="27"/>
      <c r="E9" s="27"/>
      <c r="F9" s="27"/>
      <c r="G9" s="27"/>
      <c r="H9" s="27"/>
      <c r="I9" s="27"/>
      <c r="J9" s="27"/>
      <c r="K9" s="27"/>
      <c r="L9" s="27"/>
      <c r="M9" s="27"/>
      <c r="N9" s="27"/>
      <c r="O9" s="27"/>
      <c r="P9" s="27"/>
      <c r="Q9" s="27"/>
      <c r="R9" s="27"/>
      <c r="S9" s="75"/>
      <c r="T9">
        <f>10*T10</f>
        <v>12.4</v>
      </c>
      <c r="U9">
        <f t="shared" ref="U9:Z9" si="1">10*U10</f>
        <v>11.6</v>
      </c>
      <c r="V9">
        <f t="shared" si="1"/>
        <v>10.8</v>
      </c>
      <c r="W9">
        <f t="shared" si="1"/>
        <v>3.7</v>
      </c>
      <c r="X9">
        <f t="shared" si="1"/>
        <v>1.4000000000000001</v>
      </c>
      <c r="Y9">
        <f t="shared" si="1"/>
        <v>7.3</v>
      </c>
      <c r="Z9">
        <f t="shared" si="1"/>
        <v>8.1999999999999993</v>
      </c>
    </row>
    <row r="10" spans="1:36" x14ac:dyDescent="0.2">
      <c r="C10" s="27"/>
      <c r="D10" s="27"/>
      <c r="E10" s="27"/>
      <c r="F10" s="27"/>
      <c r="G10" s="27"/>
      <c r="H10" s="27"/>
      <c r="I10" s="27"/>
      <c r="J10" s="27"/>
      <c r="K10" s="27"/>
      <c r="L10" s="27"/>
      <c r="M10" s="27"/>
      <c r="N10" s="27"/>
      <c r="O10" s="27"/>
      <c r="P10" s="27"/>
      <c r="Q10" s="27"/>
      <c r="R10" s="27"/>
      <c r="S10" s="75" t="s">
        <v>784</v>
      </c>
      <c r="T10">
        <v>1.24</v>
      </c>
      <c r="U10">
        <v>1.1599999999999999</v>
      </c>
      <c r="V10">
        <v>1.08</v>
      </c>
      <c r="W10">
        <v>0.37</v>
      </c>
      <c r="X10">
        <v>0.14000000000000001</v>
      </c>
      <c r="Y10">
        <v>0.73</v>
      </c>
      <c r="Z10">
        <v>0.82</v>
      </c>
    </row>
    <row r="11" spans="1:36" x14ac:dyDescent="0.2">
      <c r="A11" t="str">
        <f>IF(ISBLANK('Original data'!A4),"",'Original data'!A4)</f>
        <v>DS01</v>
      </c>
      <c r="B11" t="str">
        <f>IF(ISBLANK('Original data'!B4),"",'Original data'!B4)</f>
        <v>0.20-0.30</v>
      </c>
      <c r="C11">
        <f>IF(ISBLANK('Original data'!AR4),"",'Original data'!AR4)</f>
        <v>0.05</v>
      </c>
      <c r="D11">
        <f>IF(ISBLANK('Original data'!AS4),"",'Original data'!AS4)</f>
        <v>0.05</v>
      </c>
      <c r="E11">
        <f>IF(ISBLANK('Original data'!AT4),"",'Original data'!AT4)</f>
        <v>0.05</v>
      </c>
      <c r="F11">
        <f>IF(ISBLANK('Original data'!AU4),"",'Original data'!AU4)</f>
        <v>0.05</v>
      </c>
      <c r="G11">
        <f>IF(ISBLANK('Original data'!AV4),"",'Original data'!AV4)</f>
        <v>0.05</v>
      </c>
      <c r="H11">
        <f>IF(ISBLANK('Original data'!AW4),"",'Original data'!AW4)</f>
        <v>0.05</v>
      </c>
      <c r="I11">
        <f>IF(ISBLANK('Original data'!AX4),"",'Original data'!AX4)</f>
        <v>0.05</v>
      </c>
      <c r="J11">
        <f>IF(ISBLANK('Original data'!AY4),"",'Original data'!AY4)</f>
        <v>0.05</v>
      </c>
      <c r="K11">
        <f>IF(ISBLANK('Original data'!AZ4),"",'Original data'!AZ4)</f>
        <v>0.05</v>
      </c>
      <c r="L11">
        <f>IF(ISBLANK('Original data'!BA4),"",'Original data'!BA4)</f>
        <v>0.05</v>
      </c>
      <c r="M11">
        <f>IF(ISBLANK('Original data'!BB4),"",'Original data'!BB4)</f>
        <v>0.05</v>
      </c>
      <c r="N11">
        <f>IF(ISBLANK('Original data'!BC4),"",'Original data'!BC4)</f>
        <v>0.05</v>
      </c>
      <c r="O11">
        <f>IF(ISBLANK('Original data'!BD4),"",'Original data'!BD4)</f>
        <v>0.05</v>
      </c>
      <c r="P11">
        <f>IF(ISBLANK('Original data'!BE4),"",'Original data'!BE4)</f>
        <v>0.05</v>
      </c>
      <c r="Q11">
        <f>IF(ISBLANK('Original data'!BF4),"",'Original data'!BF4)</f>
        <v>0.05</v>
      </c>
      <c r="R11">
        <f>IF(ISBLANK('Original data'!BG4),"",'Original data'!BG4)</f>
        <v>0.05</v>
      </c>
      <c r="T11">
        <f>IF(ISBLANK('Original data'!AY4),"",$O11/K11)</f>
        <v>1</v>
      </c>
      <c r="U11">
        <f>IF(ISBLANK('Original data'!AZ4),"",$O11/L11)</f>
        <v>1</v>
      </c>
      <c r="V11">
        <f>IF(ISBLANK('Original data'!BA4),"",$O11/M11)</f>
        <v>1</v>
      </c>
      <c r="W11">
        <f>IF(ISBLANK('Original data'!BB4),"",$O11/N11)</f>
        <v>1</v>
      </c>
      <c r="X11">
        <f>IF(ISBLANK('Original data'!BD4),"",$O11/P11)</f>
        <v>1</v>
      </c>
      <c r="Y11">
        <f>IF(ISBLANK('Original data'!BE4),"",$O11/Q11)</f>
        <v>1</v>
      </c>
      <c r="Z11">
        <f>IF(ISBLANK('Original data'!BF4),"",$O11/R11)</f>
        <v>1</v>
      </c>
      <c r="AA11" s="58" t="b">
        <f>AND(T11&gt;T$7,T11&lt;T$9,U11&gt;U$7,U11&lt;U$9,V11&gt;V$7,V11&lt;V$9,W11&gt;W$7,W11&lt;W$9,X11&gt;X$7,X11&lt;X$9,Y11&gt;Y$7,Y11&lt;Y$9,Z11&gt;Z$7,Z11&lt;Z$9)</f>
        <v>1</v>
      </c>
      <c r="AB11" t="str">
        <f>IF(AA11=TRUE,"Surrogate Marker","TEF")</f>
        <v>Surrogate Marker</v>
      </c>
      <c r="AC11">
        <v>1</v>
      </c>
      <c r="AD11">
        <v>2</v>
      </c>
      <c r="AE11">
        <v>3</v>
      </c>
      <c r="AF11">
        <v>4</v>
      </c>
      <c r="AG11">
        <v>5</v>
      </c>
      <c r="AH11">
        <v>6</v>
      </c>
      <c r="AI11">
        <v>7</v>
      </c>
      <c r="AJ11" s="58"/>
    </row>
    <row r="12" spans="1:36" x14ac:dyDescent="0.2">
      <c r="A12" t="str">
        <f>IF(ISBLANK('Original data'!A5),"",'Original data'!A5)</f>
        <v>DS02</v>
      </c>
      <c r="B12" t="str">
        <f>IF(ISBLANK('Original data'!B5),"",'Original data'!B5)</f>
        <v>0.03-0.12</v>
      </c>
      <c r="C12">
        <f>IF(ISBLANK('Original data'!AR5),"",'Original data'!AR5)</f>
        <v>0.05</v>
      </c>
      <c r="D12">
        <f>IF(ISBLANK('Original data'!AS5),"",'Original data'!AS5)</f>
        <v>0.05</v>
      </c>
      <c r="E12">
        <f>IF(ISBLANK('Original data'!AT5),"",'Original data'!AT5)</f>
        <v>0.05</v>
      </c>
      <c r="F12">
        <f>IF(ISBLANK('Original data'!AU5),"",'Original data'!AU5)</f>
        <v>0.05</v>
      </c>
      <c r="G12">
        <f>IF(ISBLANK('Original data'!AV5),"",'Original data'!AV5)</f>
        <v>0.05</v>
      </c>
      <c r="H12">
        <f>IF(ISBLANK('Original data'!AW5),"",'Original data'!AW5)</f>
        <v>0.05</v>
      </c>
      <c r="I12">
        <f>IF(ISBLANK('Original data'!AX5),"",'Original data'!AX5)</f>
        <v>0.05</v>
      </c>
      <c r="J12">
        <f>IF(ISBLANK('Original data'!AY5),"",'Original data'!AY5)</f>
        <v>0.05</v>
      </c>
      <c r="K12">
        <f>IF(ISBLANK('Original data'!AZ5),"",'Original data'!AZ5)</f>
        <v>0.05</v>
      </c>
      <c r="L12">
        <f>IF(ISBLANK('Original data'!BA5),"",'Original data'!BA5)</f>
        <v>0.05</v>
      </c>
      <c r="M12">
        <f>IF(ISBLANK('Original data'!BB5),"",'Original data'!BB5)</f>
        <v>0.05</v>
      </c>
      <c r="N12">
        <f>IF(ISBLANK('Original data'!BC5),"",'Original data'!BC5)</f>
        <v>0.05</v>
      </c>
      <c r="O12">
        <f>IF(ISBLANK('Original data'!BD5),"",'Original data'!BD5)</f>
        <v>0.05</v>
      </c>
      <c r="P12">
        <f>IF(ISBLANK('Original data'!BE5),"",'Original data'!BE5)</f>
        <v>0.05</v>
      </c>
      <c r="Q12">
        <f>IF(ISBLANK('Original data'!BF5),"",'Original data'!BF5)</f>
        <v>0.05</v>
      </c>
      <c r="R12">
        <f>IF(ISBLANK('Original data'!BG5),"",'Original data'!BG5)</f>
        <v>0.05</v>
      </c>
      <c r="T12">
        <f>IF(ISBLANK('Original data'!AY5),"",$O12/K12)</f>
        <v>1</v>
      </c>
      <c r="U12">
        <f>IF(ISBLANK('Original data'!AZ5),"",$O12/L12)</f>
        <v>1</v>
      </c>
      <c r="V12">
        <f>IF(ISBLANK('Original data'!BA5),"",$O12/M12)</f>
        <v>1</v>
      </c>
      <c r="W12">
        <f>IF(ISBLANK('Original data'!BB5),"",$O12/N12)</f>
        <v>1</v>
      </c>
      <c r="X12">
        <f>IF(ISBLANK('Original data'!BD5),"",$O12/P12)</f>
        <v>1</v>
      </c>
      <c r="Y12">
        <f>IF(ISBLANK('Original data'!BE5),"",$O12/Q12)</f>
        <v>1</v>
      </c>
      <c r="Z12">
        <f>IF(ISBLANK('Original data'!BF5),"",$O12/R12)</f>
        <v>1</v>
      </c>
      <c r="AA12" s="58" t="b">
        <f t="shared" ref="AA12:AA75" si="2">AND(T12&gt;T$7,T12&lt;T$9,U12&gt;U$7,U12&lt;U$9,V12&gt;V$7,V12&lt;V$9,W12&gt;W$7,W12&lt;W$9,X12&gt;X$7,X12&lt;X$9,Y12&gt;Y$7,Y12&lt;Y$9,Z12&gt;Z$7,Z12&lt;Z$9)</f>
        <v>1</v>
      </c>
      <c r="AB12" t="str">
        <f t="shared" ref="AB12:AB75" si="3">IF(AA12=TRUE,"Surrogate Marker","TEF")</f>
        <v>Surrogate Marker</v>
      </c>
      <c r="AC12">
        <v>1</v>
      </c>
      <c r="AD12">
        <v>2</v>
      </c>
      <c r="AE12">
        <v>3</v>
      </c>
      <c r="AF12">
        <v>4</v>
      </c>
      <c r="AG12">
        <v>5</v>
      </c>
      <c r="AH12">
        <v>6</v>
      </c>
      <c r="AI12">
        <v>7</v>
      </c>
      <c r="AJ12" s="58"/>
    </row>
    <row r="13" spans="1:36" x14ac:dyDescent="0.2">
      <c r="A13" t="str">
        <f>IF(ISBLANK('Original data'!A6),"",'Original data'!A6)</f>
        <v>DS02</v>
      </c>
      <c r="B13" t="str">
        <f>IF(ISBLANK('Original data'!B6),"",'Original data'!B6)</f>
        <v>1.00-1.10</v>
      </c>
      <c r="C13">
        <f>IF(ISBLANK('Original data'!AR6),"",'Original data'!AR6)</f>
        <v>0.05</v>
      </c>
      <c r="D13">
        <f>IF(ISBLANK('Original data'!AS6),"",'Original data'!AS6)</f>
        <v>0.05</v>
      </c>
      <c r="E13">
        <f>IF(ISBLANK('Original data'!AT6),"",'Original data'!AT6)</f>
        <v>0.05</v>
      </c>
      <c r="F13">
        <f>IF(ISBLANK('Original data'!AU6),"",'Original data'!AU6)</f>
        <v>0.05</v>
      </c>
      <c r="G13">
        <f>IF(ISBLANK('Original data'!AV6),"",'Original data'!AV6)</f>
        <v>0.05</v>
      </c>
      <c r="H13">
        <f>IF(ISBLANK('Original data'!AW6),"",'Original data'!AW6)</f>
        <v>0.05</v>
      </c>
      <c r="I13">
        <f>IF(ISBLANK('Original data'!AX6),"",'Original data'!AX6)</f>
        <v>0.05</v>
      </c>
      <c r="J13">
        <f>IF(ISBLANK('Original data'!AY6),"",'Original data'!AY6)</f>
        <v>0.05</v>
      </c>
      <c r="K13">
        <f>IF(ISBLANK('Original data'!AZ6),"",'Original data'!AZ6)</f>
        <v>0.05</v>
      </c>
      <c r="L13">
        <f>IF(ISBLANK('Original data'!BA6),"",'Original data'!BA6)</f>
        <v>0.05</v>
      </c>
      <c r="M13">
        <f>IF(ISBLANK('Original data'!BB6),"",'Original data'!BB6)</f>
        <v>0.05</v>
      </c>
      <c r="N13">
        <f>IF(ISBLANK('Original data'!BC6),"",'Original data'!BC6)</f>
        <v>0.05</v>
      </c>
      <c r="O13">
        <f>IF(ISBLANK('Original data'!BD6),"",'Original data'!BD6)</f>
        <v>0.05</v>
      </c>
      <c r="P13">
        <f>IF(ISBLANK('Original data'!BE6),"",'Original data'!BE6)</f>
        <v>0.05</v>
      </c>
      <c r="Q13">
        <f>IF(ISBLANK('Original data'!BF6),"",'Original data'!BF6)</f>
        <v>0.05</v>
      </c>
      <c r="R13">
        <f>IF(ISBLANK('Original data'!BG6),"",'Original data'!BG6)</f>
        <v>0.05</v>
      </c>
      <c r="T13">
        <f>IF(ISBLANK('Original data'!AY6),"",$O13/K13)</f>
        <v>1</v>
      </c>
      <c r="U13">
        <f>IF(ISBLANK('Original data'!AZ6),"",$O13/L13)</f>
        <v>1</v>
      </c>
      <c r="V13">
        <f>IF(ISBLANK('Original data'!BA6),"",$O13/M13)</f>
        <v>1</v>
      </c>
      <c r="W13">
        <f>IF(ISBLANK('Original data'!BB6),"",$O13/N13)</f>
        <v>1</v>
      </c>
      <c r="X13">
        <f>IF(ISBLANK('Original data'!BD6),"",$O13/P13)</f>
        <v>1</v>
      </c>
      <c r="Y13">
        <f>IF(ISBLANK('Original data'!BE6),"",$O13/Q13)</f>
        <v>1</v>
      </c>
      <c r="Z13">
        <f>IF(ISBLANK('Original data'!BF6),"",$O13/R13)</f>
        <v>1</v>
      </c>
      <c r="AA13" s="58" t="b">
        <f t="shared" si="2"/>
        <v>1</v>
      </c>
      <c r="AB13" t="str">
        <f t="shared" si="3"/>
        <v>Surrogate Marker</v>
      </c>
      <c r="AC13">
        <v>1</v>
      </c>
      <c r="AD13">
        <v>2</v>
      </c>
      <c r="AE13">
        <v>3</v>
      </c>
      <c r="AF13">
        <v>4</v>
      </c>
      <c r="AG13">
        <v>5</v>
      </c>
      <c r="AH13">
        <v>6</v>
      </c>
      <c r="AI13">
        <v>7</v>
      </c>
      <c r="AJ13" s="58"/>
    </row>
    <row r="14" spans="1:36" x14ac:dyDescent="0.2">
      <c r="A14" t="str">
        <f>IF(ISBLANK('Original data'!A7),"",'Original data'!A7)</f>
        <v>DS03</v>
      </c>
      <c r="B14" t="str">
        <f>IF(ISBLANK('Original data'!B7),"",'Original data'!B7)</f>
        <v>0.20-0.30</v>
      </c>
      <c r="C14">
        <f>IF(ISBLANK('Original data'!AR7),"",'Original data'!AR7)</f>
        <v>0.05</v>
      </c>
      <c r="D14">
        <f>IF(ISBLANK('Original data'!AS7),"",'Original data'!AS7)</f>
        <v>0.05</v>
      </c>
      <c r="E14">
        <f>IF(ISBLANK('Original data'!AT7),"",'Original data'!AT7)</f>
        <v>0.05</v>
      </c>
      <c r="F14">
        <f>IF(ISBLANK('Original data'!AU7),"",'Original data'!AU7)</f>
        <v>0.05</v>
      </c>
      <c r="G14">
        <f>IF(ISBLANK('Original data'!AV7),"",'Original data'!AV7)</f>
        <v>0.05</v>
      </c>
      <c r="H14">
        <f>IF(ISBLANK('Original data'!AW7),"",'Original data'!AW7)</f>
        <v>0.05</v>
      </c>
      <c r="I14">
        <f>IF(ISBLANK('Original data'!AX7),"",'Original data'!AX7)</f>
        <v>0.28000000000000003</v>
      </c>
      <c r="J14">
        <f>IF(ISBLANK('Original data'!AY7),"",'Original data'!AY7)</f>
        <v>0.22</v>
      </c>
      <c r="K14">
        <f>IF(ISBLANK('Original data'!AZ7),"",'Original data'!AZ7)</f>
        <v>0.05</v>
      </c>
      <c r="L14">
        <f>IF(ISBLANK('Original data'!BA7),"",'Original data'!BA7)</f>
        <v>0.05</v>
      </c>
      <c r="M14">
        <f>IF(ISBLANK('Original data'!BB7),"",'Original data'!BB7)</f>
        <v>0.05</v>
      </c>
      <c r="N14">
        <f>IF(ISBLANK('Original data'!BC7),"",'Original data'!BC7)</f>
        <v>0.05</v>
      </c>
      <c r="O14">
        <f>IF(ISBLANK('Original data'!BD7),"",'Original data'!BD7)</f>
        <v>0.05</v>
      </c>
      <c r="P14">
        <f>IF(ISBLANK('Original data'!BE7),"",'Original data'!BE7)</f>
        <v>0.05</v>
      </c>
      <c r="Q14">
        <f>IF(ISBLANK('Original data'!BF7),"",'Original data'!BF7)</f>
        <v>0.05</v>
      </c>
      <c r="R14">
        <f>IF(ISBLANK('Original data'!BG7),"",'Original data'!BG7)</f>
        <v>0.05</v>
      </c>
      <c r="T14">
        <f>IF(ISBLANK('Original data'!AY7),"",$O14/K14)</f>
        <v>1</v>
      </c>
      <c r="U14">
        <f>IF(ISBLANK('Original data'!AZ7),"",$O14/L14)</f>
        <v>1</v>
      </c>
      <c r="V14">
        <f>IF(ISBLANK('Original data'!BA7),"",$O14/M14)</f>
        <v>1</v>
      </c>
      <c r="W14">
        <f>IF(ISBLANK('Original data'!BB7),"",$O14/N14)</f>
        <v>1</v>
      </c>
      <c r="X14">
        <f>IF(ISBLANK('Original data'!BD7),"",$O14/P14)</f>
        <v>1</v>
      </c>
      <c r="Y14">
        <f>IF(ISBLANK('Original data'!BE7),"",$O14/Q14)</f>
        <v>1</v>
      </c>
      <c r="Z14">
        <f>IF(ISBLANK('Original data'!BF7),"",$O14/R14)</f>
        <v>1</v>
      </c>
      <c r="AA14" s="58" t="b">
        <f t="shared" si="2"/>
        <v>1</v>
      </c>
      <c r="AB14" t="str">
        <f t="shared" si="3"/>
        <v>Surrogate Marker</v>
      </c>
      <c r="AC14">
        <v>1</v>
      </c>
      <c r="AD14">
        <v>2</v>
      </c>
      <c r="AE14">
        <v>3</v>
      </c>
      <c r="AF14">
        <v>4</v>
      </c>
      <c r="AG14">
        <v>5</v>
      </c>
      <c r="AH14">
        <v>6</v>
      </c>
      <c r="AI14">
        <v>7</v>
      </c>
      <c r="AJ14" s="58"/>
    </row>
    <row r="15" spans="1:36" x14ac:dyDescent="0.2">
      <c r="A15" t="str">
        <f>IF(ISBLANK('Original data'!A8),"",'Original data'!A8)</f>
        <v>DS04</v>
      </c>
      <c r="B15" t="str">
        <f>IF(ISBLANK('Original data'!B8),"",'Original data'!B8)</f>
        <v>0.40-0.50</v>
      </c>
      <c r="C15">
        <f>IF(ISBLANK('Original data'!AR8),"",'Original data'!AR8)</f>
        <v>0.05</v>
      </c>
      <c r="D15">
        <f>IF(ISBLANK('Original data'!AS8),"",'Original data'!AS8)</f>
        <v>0.05</v>
      </c>
      <c r="E15">
        <f>IF(ISBLANK('Original data'!AT8),"",'Original data'!AT8)</f>
        <v>0.05</v>
      </c>
      <c r="F15">
        <f>IF(ISBLANK('Original data'!AU8),"",'Original data'!AU8)</f>
        <v>0.05</v>
      </c>
      <c r="G15">
        <f>IF(ISBLANK('Original data'!AV8),"",'Original data'!AV8)</f>
        <v>0.05</v>
      </c>
      <c r="H15">
        <f>IF(ISBLANK('Original data'!AW8),"",'Original data'!AW8)</f>
        <v>0.05</v>
      </c>
      <c r="I15">
        <f>IF(ISBLANK('Original data'!AX8),"",'Original data'!AX8)</f>
        <v>0.05</v>
      </c>
      <c r="J15">
        <f>IF(ISBLANK('Original data'!AY8),"",'Original data'!AY8)</f>
        <v>0.05</v>
      </c>
      <c r="K15">
        <f>IF(ISBLANK('Original data'!AZ8),"",'Original data'!AZ8)</f>
        <v>0.05</v>
      </c>
      <c r="L15">
        <f>IF(ISBLANK('Original data'!BA8),"",'Original data'!BA8)</f>
        <v>0.05</v>
      </c>
      <c r="M15">
        <f>IF(ISBLANK('Original data'!BB8),"",'Original data'!BB8)</f>
        <v>0.05</v>
      </c>
      <c r="N15">
        <f>IF(ISBLANK('Original data'!BC8),"",'Original data'!BC8)</f>
        <v>0.05</v>
      </c>
      <c r="O15">
        <f>IF(ISBLANK('Original data'!BD8),"",'Original data'!BD8)</f>
        <v>0.05</v>
      </c>
      <c r="P15">
        <f>IF(ISBLANK('Original data'!BE8),"",'Original data'!BE8)</f>
        <v>0.05</v>
      </c>
      <c r="Q15">
        <f>IF(ISBLANK('Original data'!BF8),"",'Original data'!BF8)</f>
        <v>0.05</v>
      </c>
      <c r="R15">
        <f>IF(ISBLANK('Original data'!BG8),"",'Original data'!BG8)</f>
        <v>0.05</v>
      </c>
      <c r="T15">
        <f>IF(ISBLANK('Original data'!AY8),"",$O15/K15)</f>
        <v>1</v>
      </c>
      <c r="U15">
        <f>IF(ISBLANK('Original data'!AZ8),"",$O15/L15)</f>
        <v>1</v>
      </c>
      <c r="V15">
        <f>IF(ISBLANK('Original data'!BA8),"",$O15/M15)</f>
        <v>1</v>
      </c>
      <c r="W15">
        <f>IF(ISBLANK('Original data'!BB8),"",$O15/N15)</f>
        <v>1</v>
      </c>
      <c r="X15">
        <f>IF(ISBLANK('Original data'!BD8),"",$O15/P15)</f>
        <v>1</v>
      </c>
      <c r="Y15">
        <f>IF(ISBLANK('Original data'!BE8),"",$O15/Q15)</f>
        <v>1</v>
      </c>
      <c r="Z15">
        <f>IF(ISBLANK('Original data'!BF8),"",$O15/R15)</f>
        <v>1</v>
      </c>
      <c r="AA15" s="58" t="b">
        <f t="shared" si="2"/>
        <v>1</v>
      </c>
      <c r="AB15" t="str">
        <f t="shared" si="3"/>
        <v>Surrogate Marker</v>
      </c>
      <c r="AC15">
        <v>1</v>
      </c>
      <c r="AD15">
        <v>2</v>
      </c>
      <c r="AE15">
        <v>3</v>
      </c>
      <c r="AF15">
        <v>4</v>
      </c>
      <c r="AG15">
        <v>5</v>
      </c>
      <c r="AH15">
        <v>6</v>
      </c>
      <c r="AI15">
        <v>7</v>
      </c>
      <c r="AJ15" s="58"/>
    </row>
    <row r="16" spans="1:36" x14ac:dyDescent="0.2">
      <c r="A16" t="str">
        <f>IF(ISBLANK('Original data'!A9),"",'Original data'!A9)</f>
        <v>DS04</v>
      </c>
      <c r="B16" t="str">
        <f>IF(ISBLANK('Original data'!B9),"",'Original data'!B9)</f>
        <v>2.90-3.00</v>
      </c>
      <c r="C16">
        <f>IF(ISBLANK('Original data'!AR9),"",'Original data'!AR9)</f>
        <v>0.05</v>
      </c>
      <c r="D16">
        <f>IF(ISBLANK('Original data'!AS9),"",'Original data'!AS9)</f>
        <v>0.05</v>
      </c>
      <c r="E16">
        <f>IF(ISBLANK('Original data'!AT9),"",'Original data'!AT9)</f>
        <v>0.05</v>
      </c>
      <c r="F16">
        <f>IF(ISBLANK('Original data'!AU9),"",'Original data'!AU9)</f>
        <v>0.05</v>
      </c>
      <c r="G16">
        <f>IF(ISBLANK('Original data'!AV9),"",'Original data'!AV9)</f>
        <v>0.05</v>
      </c>
      <c r="H16">
        <f>IF(ISBLANK('Original data'!AW9),"",'Original data'!AW9)</f>
        <v>0.05</v>
      </c>
      <c r="I16">
        <f>IF(ISBLANK('Original data'!AX9),"",'Original data'!AX9)</f>
        <v>0.05</v>
      </c>
      <c r="J16">
        <f>IF(ISBLANK('Original data'!AY9),"",'Original data'!AY9)</f>
        <v>0.05</v>
      </c>
      <c r="K16">
        <f>IF(ISBLANK('Original data'!AZ9),"",'Original data'!AZ9)</f>
        <v>0.05</v>
      </c>
      <c r="L16">
        <f>IF(ISBLANK('Original data'!BA9),"",'Original data'!BA9)</f>
        <v>0.05</v>
      </c>
      <c r="M16">
        <f>IF(ISBLANK('Original data'!BB9),"",'Original data'!BB9)</f>
        <v>0.05</v>
      </c>
      <c r="N16">
        <f>IF(ISBLANK('Original data'!BC9),"",'Original data'!BC9)</f>
        <v>0.05</v>
      </c>
      <c r="O16">
        <f>IF(ISBLANK('Original data'!BD9),"",'Original data'!BD9)</f>
        <v>0.05</v>
      </c>
      <c r="P16">
        <f>IF(ISBLANK('Original data'!BE9),"",'Original data'!BE9)</f>
        <v>0.05</v>
      </c>
      <c r="Q16">
        <f>IF(ISBLANK('Original data'!BF9),"",'Original data'!BF9)</f>
        <v>0.05</v>
      </c>
      <c r="R16">
        <f>IF(ISBLANK('Original data'!BG9),"",'Original data'!BG9)</f>
        <v>0.05</v>
      </c>
      <c r="T16">
        <f>IF(ISBLANK('Original data'!AY9),"",$O16/K16)</f>
        <v>1</v>
      </c>
      <c r="U16">
        <f>IF(ISBLANK('Original data'!AZ9),"",$O16/L16)</f>
        <v>1</v>
      </c>
      <c r="V16">
        <f>IF(ISBLANK('Original data'!BA9),"",$O16/M16)</f>
        <v>1</v>
      </c>
      <c r="W16">
        <f>IF(ISBLANK('Original data'!BB9),"",$O16/N16)</f>
        <v>1</v>
      </c>
      <c r="X16">
        <f>IF(ISBLANK('Original data'!BD9),"",$O16/P16)</f>
        <v>1</v>
      </c>
      <c r="Y16">
        <f>IF(ISBLANK('Original data'!BE9),"",$O16/Q16)</f>
        <v>1</v>
      </c>
      <c r="Z16">
        <f>IF(ISBLANK('Original data'!BF9),"",$O16/R16)</f>
        <v>1</v>
      </c>
      <c r="AA16" s="58" t="b">
        <f t="shared" si="2"/>
        <v>1</v>
      </c>
      <c r="AB16" t="str">
        <f t="shared" si="3"/>
        <v>Surrogate Marker</v>
      </c>
      <c r="AC16">
        <v>1</v>
      </c>
      <c r="AD16">
        <v>2</v>
      </c>
      <c r="AE16">
        <v>3</v>
      </c>
      <c r="AF16">
        <v>4</v>
      </c>
      <c r="AG16">
        <v>5</v>
      </c>
      <c r="AH16">
        <v>6</v>
      </c>
      <c r="AI16">
        <v>7</v>
      </c>
      <c r="AJ16" s="58"/>
    </row>
    <row r="17" spans="1:36" x14ac:dyDescent="0.2">
      <c r="A17" t="str">
        <f>IF(ISBLANK('Original data'!A10),"",'Original data'!A10)</f>
        <v>DS05</v>
      </c>
      <c r="B17" t="str">
        <f>IF(ISBLANK('Original data'!B10),"",'Original data'!B10)</f>
        <v>0.20-0.30</v>
      </c>
      <c r="C17">
        <f>IF(ISBLANK('Original data'!AR10),"",'Original data'!AR10)</f>
        <v>0.05</v>
      </c>
      <c r="D17">
        <f>IF(ISBLANK('Original data'!AS10),"",'Original data'!AS10)</f>
        <v>0.05</v>
      </c>
      <c r="E17">
        <f>IF(ISBLANK('Original data'!AT10),"",'Original data'!AT10)</f>
        <v>0.05</v>
      </c>
      <c r="F17">
        <f>IF(ISBLANK('Original data'!AU10),"",'Original data'!AU10)</f>
        <v>0.05</v>
      </c>
      <c r="G17">
        <f>IF(ISBLANK('Original data'!AV10),"",'Original data'!AV10)</f>
        <v>0.05</v>
      </c>
      <c r="H17">
        <f>IF(ISBLANK('Original data'!AW10),"",'Original data'!AW10)</f>
        <v>0.05</v>
      </c>
      <c r="I17">
        <f>IF(ISBLANK('Original data'!AX10),"",'Original data'!AX10)</f>
        <v>0.05</v>
      </c>
      <c r="J17">
        <f>IF(ISBLANK('Original data'!AY10),"",'Original data'!AY10)</f>
        <v>0.05</v>
      </c>
      <c r="K17">
        <f>IF(ISBLANK('Original data'!AZ10),"",'Original data'!AZ10)</f>
        <v>0.05</v>
      </c>
      <c r="L17">
        <f>IF(ISBLANK('Original data'!BA10),"",'Original data'!BA10)</f>
        <v>0.05</v>
      </c>
      <c r="M17">
        <f>IF(ISBLANK('Original data'!BB10),"",'Original data'!BB10)</f>
        <v>0.05</v>
      </c>
      <c r="N17">
        <f>IF(ISBLANK('Original data'!BC10),"",'Original data'!BC10)</f>
        <v>0.05</v>
      </c>
      <c r="O17">
        <f>IF(ISBLANK('Original data'!BD10),"",'Original data'!BD10)</f>
        <v>0.05</v>
      </c>
      <c r="P17">
        <f>IF(ISBLANK('Original data'!BE10),"",'Original data'!BE10)</f>
        <v>0.05</v>
      </c>
      <c r="Q17">
        <f>IF(ISBLANK('Original data'!BF10),"",'Original data'!BF10)</f>
        <v>0.05</v>
      </c>
      <c r="R17">
        <f>IF(ISBLANK('Original data'!BG10),"",'Original data'!BG10)</f>
        <v>0.05</v>
      </c>
      <c r="T17">
        <f>IF(ISBLANK('Original data'!AY10),"",$O17/K17)</f>
        <v>1</v>
      </c>
      <c r="U17">
        <f>IF(ISBLANK('Original data'!AZ10),"",$O17/L17)</f>
        <v>1</v>
      </c>
      <c r="V17">
        <f>IF(ISBLANK('Original data'!BA10),"",$O17/M17)</f>
        <v>1</v>
      </c>
      <c r="W17">
        <f>IF(ISBLANK('Original data'!BB10),"",$O17/N17)</f>
        <v>1</v>
      </c>
      <c r="X17">
        <f>IF(ISBLANK('Original data'!BD10),"",$O17/P17)</f>
        <v>1</v>
      </c>
      <c r="Y17">
        <f>IF(ISBLANK('Original data'!BE10),"",$O17/Q17)</f>
        <v>1</v>
      </c>
      <c r="Z17">
        <f>IF(ISBLANK('Original data'!BF10),"",$O17/R17)</f>
        <v>1</v>
      </c>
      <c r="AA17" s="58" t="b">
        <f t="shared" si="2"/>
        <v>1</v>
      </c>
      <c r="AB17" t="str">
        <f t="shared" si="3"/>
        <v>Surrogate Marker</v>
      </c>
      <c r="AC17">
        <v>1</v>
      </c>
      <c r="AD17">
        <v>2</v>
      </c>
      <c r="AE17">
        <v>3</v>
      </c>
      <c r="AF17">
        <v>4</v>
      </c>
      <c r="AG17">
        <v>5</v>
      </c>
      <c r="AH17">
        <v>6</v>
      </c>
      <c r="AI17">
        <v>7</v>
      </c>
      <c r="AJ17" s="58"/>
    </row>
    <row r="18" spans="1:36" x14ac:dyDescent="0.2">
      <c r="A18" t="str">
        <f>IF(ISBLANK('Original data'!A11),"",'Original data'!A11)</f>
        <v>DS05</v>
      </c>
      <c r="B18" t="str">
        <f>IF(ISBLANK('Original data'!B11),"",'Original data'!B11)</f>
        <v>1.10-1.20</v>
      </c>
      <c r="C18">
        <f>IF(ISBLANK('Original data'!AR11),"",'Original data'!AR11)</f>
        <v>0.05</v>
      </c>
      <c r="D18">
        <f>IF(ISBLANK('Original data'!AS11),"",'Original data'!AS11)</f>
        <v>0.05</v>
      </c>
      <c r="E18">
        <f>IF(ISBLANK('Original data'!AT11),"",'Original data'!AT11)</f>
        <v>0.05</v>
      </c>
      <c r="F18">
        <f>IF(ISBLANK('Original data'!AU11),"",'Original data'!AU11)</f>
        <v>0.05</v>
      </c>
      <c r="G18">
        <f>IF(ISBLANK('Original data'!AV11),"",'Original data'!AV11)</f>
        <v>0.05</v>
      </c>
      <c r="H18">
        <f>IF(ISBLANK('Original data'!AW11),"",'Original data'!AW11)</f>
        <v>0.05</v>
      </c>
      <c r="I18">
        <f>IF(ISBLANK('Original data'!AX11),"",'Original data'!AX11)</f>
        <v>0.05</v>
      </c>
      <c r="J18">
        <f>IF(ISBLANK('Original data'!AY11),"",'Original data'!AY11)</f>
        <v>0.05</v>
      </c>
      <c r="K18">
        <f>IF(ISBLANK('Original data'!AZ11),"",'Original data'!AZ11)</f>
        <v>0.05</v>
      </c>
      <c r="L18">
        <f>IF(ISBLANK('Original data'!BA11),"",'Original data'!BA11)</f>
        <v>0.05</v>
      </c>
      <c r="M18">
        <f>IF(ISBLANK('Original data'!BB11),"",'Original data'!BB11)</f>
        <v>0.05</v>
      </c>
      <c r="N18">
        <f>IF(ISBLANK('Original data'!BC11),"",'Original data'!BC11)</f>
        <v>0.05</v>
      </c>
      <c r="O18">
        <f>IF(ISBLANK('Original data'!BD11),"",'Original data'!BD11)</f>
        <v>0.05</v>
      </c>
      <c r="P18">
        <f>IF(ISBLANK('Original data'!BE11),"",'Original data'!BE11)</f>
        <v>0.05</v>
      </c>
      <c r="Q18">
        <f>IF(ISBLANK('Original data'!BF11),"",'Original data'!BF11)</f>
        <v>0.05</v>
      </c>
      <c r="R18">
        <f>IF(ISBLANK('Original data'!BG11),"",'Original data'!BG11)</f>
        <v>0.05</v>
      </c>
      <c r="T18">
        <f>IF(ISBLANK('Original data'!AY11),"",$O18/K18)</f>
        <v>1</v>
      </c>
      <c r="U18">
        <f>IF(ISBLANK('Original data'!AZ11),"",$O18/L18)</f>
        <v>1</v>
      </c>
      <c r="V18">
        <f>IF(ISBLANK('Original data'!BA11),"",$O18/M18)</f>
        <v>1</v>
      </c>
      <c r="W18">
        <f>IF(ISBLANK('Original data'!BB11),"",$O18/N18)</f>
        <v>1</v>
      </c>
      <c r="X18">
        <f>IF(ISBLANK('Original data'!BD11),"",$O18/P18)</f>
        <v>1</v>
      </c>
      <c r="Y18">
        <f>IF(ISBLANK('Original data'!BE11),"",$O18/Q18)</f>
        <v>1</v>
      </c>
      <c r="Z18">
        <f>IF(ISBLANK('Original data'!BF11),"",$O18/R18)</f>
        <v>1</v>
      </c>
      <c r="AA18" s="58" t="b">
        <f t="shared" si="2"/>
        <v>1</v>
      </c>
      <c r="AB18" t="str">
        <f t="shared" si="3"/>
        <v>Surrogate Marker</v>
      </c>
      <c r="AC18">
        <v>1</v>
      </c>
      <c r="AD18">
        <v>2</v>
      </c>
      <c r="AE18">
        <v>3</v>
      </c>
      <c r="AF18">
        <v>4</v>
      </c>
      <c r="AG18">
        <v>5</v>
      </c>
      <c r="AH18">
        <v>6</v>
      </c>
      <c r="AI18">
        <v>7</v>
      </c>
      <c r="AJ18" s="58"/>
    </row>
    <row r="19" spans="1:36" x14ac:dyDescent="0.2">
      <c r="A19" t="str">
        <f>IF(ISBLANK('Original data'!A12),"",'Original data'!A12)</f>
        <v>DS06</v>
      </c>
      <c r="B19" t="str">
        <f>IF(ISBLANK('Original data'!B12),"",'Original data'!B12)</f>
        <v>0.50-0.60</v>
      </c>
      <c r="C19">
        <f>IF(ISBLANK('Original data'!AR12),"",'Original data'!AR12)</f>
        <v>0.05</v>
      </c>
      <c r="D19">
        <f>IF(ISBLANK('Original data'!AS12),"",'Original data'!AS12)</f>
        <v>0.05</v>
      </c>
      <c r="E19">
        <f>IF(ISBLANK('Original data'!AT12),"",'Original data'!AT12)</f>
        <v>0.05</v>
      </c>
      <c r="F19">
        <f>IF(ISBLANK('Original data'!AU12),"",'Original data'!AU12)</f>
        <v>0.05</v>
      </c>
      <c r="G19">
        <f>IF(ISBLANK('Original data'!AV12),"",'Original data'!AV12)</f>
        <v>0.05</v>
      </c>
      <c r="H19">
        <f>IF(ISBLANK('Original data'!AW12),"",'Original data'!AW12)</f>
        <v>0.05</v>
      </c>
      <c r="I19">
        <f>IF(ISBLANK('Original data'!AX12),"",'Original data'!AX12)</f>
        <v>0.05</v>
      </c>
      <c r="J19">
        <f>IF(ISBLANK('Original data'!AY12),"",'Original data'!AY12)</f>
        <v>0.05</v>
      </c>
      <c r="K19">
        <f>IF(ISBLANK('Original data'!AZ12),"",'Original data'!AZ12)</f>
        <v>0.05</v>
      </c>
      <c r="L19">
        <f>IF(ISBLANK('Original data'!BA12),"",'Original data'!BA12)</f>
        <v>0.05</v>
      </c>
      <c r="M19">
        <f>IF(ISBLANK('Original data'!BB12),"",'Original data'!BB12)</f>
        <v>0.05</v>
      </c>
      <c r="N19">
        <f>IF(ISBLANK('Original data'!BC12),"",'Original data'!BC12)</f>
        <v>0.05</v>
      </c>
      <c r="O19">
        <f>IF(ISBLANK('Original data'!BD12),"",'Original data'!BD12)</f>
        <v>0.05</v>
      </c>
      <c r="P19">
        <f>IF(ISBLANK('Original data'!BE12),"",'Original data'!BE12)</f>
        <v>0.05</v>
      </c>
      <c r="Q19">
        <f>IF(ISBLANK('Original data'!BF12),"",'Original data'!BF12)</f>
        <v>0.05</v>
      </c>
      <c r="R19">
        <f>IF(ISBLANK('Original data'!BG12),"",'Original data'!BG12)</f>
        <v>0.05</v>
      </c>
      <c r="T19">
        <f>IF(ISBLANK('Original data'!AY12),"",$O19/K19)</f>
        <v>1</v>
      </c>
      <c r="U19">
        <f>IF(ISBLANK('Original data'!AZ12),"",$O19/L19)</f>
        <v>1</v>
      </c>
      <c r="V19">
        <f>IF(ISBLANK('Original data'!BA12),"",$O19/M19)</f>
        <v>1</v>
      </c>
      <c r="W19">
        <f>IF(ISBLANK('Original data'!BB12),"",$O19/N19)</f>
        <v>1</v>
      </c>
      <c r="X19">
        <f>IF(ISBLANK('Original data'!BD12),"",$O19/P19)</f>
        <v>1</v>
      </c>
      <c r="Y19">
        <f>IF(ISBLANK('Original data'!BE12),"",$O19/Q19)</f>
        <v>1</v>
      </c>
      <c r="Z19">
        <f>IF(ISBLANK('Original data'!BF12),"",$O19/R19)</f>
        <v>1</v>
      </c>
      <c r="AA19" s="58" t="b">
        <f t="shared" si="2"/>
        <v>1</v>
      </c>
      <c r="AB19" t="str">
        <f t="shared" si="3"/>
        <v>Surrogate Marker</v>
      </c>
      <c r="AC19">
        <v>1</v>
      </c>
      <c r="AD19">
        <v>2</v>
      </c>
      <c r="AE19">
        <v>3</v>
      </c>
      <c r="AF19">
        <v>4</v>
      </c>
      <c r="AG19">
        <v>5</v>
      </c>
      <c r="AH19">
        <v>6</v>
      </c>
      <c r="AI19">
        <v>7</v>
      </c>
      <c r="AJ19" s="58"/>
    </row>
    <row r="20" spans="1:36" x14ac:dyDescent="0.2">
      <c r="A20" t="str">
        <f>IF(ISBLANK('Original data'!A13),"",'Original data'!A13)</f>
        <v>DS07</v>
      </c>
      <c r="B20" t="str">
        <f>IF(ISBLANK('Original data'!B13),"",'Original data'!B13)</f>
        <v>0.30-0.40</v>
      </c>
      <c r="C20">
        <f>IF(ISBLANK('Original data'!AR13),"",'Original data'!AR13)</f>
        <v>0.05</v>
      </c>
      <c r="D20">
        <f>IF(ISBLANK('Original data'!AS13),"",'Original data'!AS13)</f>
        <v>0.05</v>
      </c>
      <c r="E20">
        <f>IF(ISBLANK('Original data'!AT13),"",'Original data'!AT13)</f>
        <v>0.05</v>
      </c>
      <c r="F20">
        <f>IF(ISBLANK('Original data'!AU13),"",'Original data'!AU13)</f>
        <v>0.05</v>
      </c>
      <c r="G20">
        <f>IF(ISBLANK('Original data'!AV13),"",'Original data'!AV13)</f>
        <v>0.28000000000000003</v>
      </c>
      <c r="H20">
        <f>IF(ISBLANK('Original data'!AW13),"",'Original data'!AW13)</f>
        <v>0.05</v>
      </c>
      <c r="I20">
        <f>IF(ISBLANK('Original data'!AX13),"",'Original data'!AX13)</f>
        <v>0.61</v>
      </c>
      <c r="J20">
        <f>IF(ISBLANK('Original data'!AY13),"",'Original data'!AY13)</f>
        <v>0.52</v>
      </c>
      <c r="K20">
        <f>IF(ISBLANK('Original data'!AZ13),"",'Original data'!AZ13)</f>
        <v>0.39</v>
      </c>
      <c r="L20">
        <f>IF(ISBLANK('Original data'!BA13),"",'Original data'!BA13)</f>
        <v>0.43</v>
      </c>
      <c r="M20">
        <f>IF(ISBLANK('Original data'!BB13),"",'Original data'!BB13)</f>
        <v>0.47</v>
      </c>
      <c r="N20">
        <f>IF(ISBLANK('Original data'!BC13),"",'Original data'!BC13)</f>
        <v>0.22</v>
      </c>
      <c r="O20">
        <f>IF(ISBLANK('Original data'!BD13),"",'Original data'!BD13)</f>
        <v>0.42</v>
      </c>
      <c r="P20">
        <f>IF(ISBLANK('Original data'!BE13),"",'Original data'!BE13)</f>
        <v>0.23</v>
      </c>
      <c r="Q20">
        <f>IF(ISBLANK('Original data'!BF13),"",'Original data'!BF13)</f>
        <v>0.05</v>
      </c>
      <c r="R20">
        <f>IF(ISBLANK('Original data'!BG13),"",'Original data'!BG13)</f>
        <v>0.23</v>
      </c>
      <c r="T20">
        <f>IF(ISBLANK('Original data'!AY13),"",$O20/K20)</f>
        <v>1.0769230769230769</v>
      </c>
      <c r="U20">
        <f>IF(ISBLANK('Original data'!AZ13),"",$O20/L20)</f>
        <v>0.97674418604651159</v>
      </c>
      <c r="V20">
        <f>IF(ISBLANK('Original data'!BA13),"",$O20/M20)</f>
        <v>0.89361702127659581</v>
      </c>
      <c r="W20">
        <f>IF(ISBLANK('Original data'!BB13),"",$O20/N20)</f>
        <v>1.9090909090909089</v>
      </c>
      <c r="X20">
        <f>IF(ISBLANK('Original data'!BD13),"",$O20/P20)</f>
        <v>1.826086956521739</v>
      </c>
      <c r="Y20">
        <f>IF(ISBLANK('Original data'!BE13),"",$O20/Q20)</f>
        <v>8.3999999999999986</v>
      </c>
      <c r="Z20">
        <f>IF(ISBLANK('Original data'!BF13),"",$O20/R20)</f>
        <v>1.826086956521739</v>
      </c>
      <c r="AA20" s="58" t="b">
        <f t="shared" si="2"/>
        <v>0</v>
      </c>
      <c r="AB20" t="str">
        <f t="shared" si="3"/>
        <v>TEF</v>
      </c>
      <c r="AC20">
        <v>1</v>
      </c>
      <c r="AD20">
        <v>2</v>
      </c>
      <c r="AE20">
        <v>3</v>
      </c>
      <c r="AF20">
        <v>4</v>
      </c>
      <c r="AG20">
        <v>5</v>
      </c>
      <c r="AH20">
        <v>6</v>
      </c>
      <c r="AI20">
        <v>7</v>
      </c>
      <c r="AJ20" s="58"/>
    </row>
    <row r="21" spans="1:36" x14ac:dyDescent="0.2">
      <c r="A21" t="str">
        <f>IF(ISBLANK('Original data'!A14),"",'Original data'!A14)</f>
        <v>DS08</v>
      </c>
      <c r="B21" t="str">
        <f>IF(ISBLANK('Original data'!B14),"",'Original data'!B14)</f>
        <v>0.50-0.60</v>
      </c>
      <c r="C21">
        <f>IF(ISBLANK('Original data'!AR14),"",'Original data'!AR14)</f>
        <v>0.05</v>
      </c>
      <c r="D21">
        <f>IF(ISBLANK('Original data'!AS14),"",'Original data'!AS14)</f>
        <v>0.05</v>
      </c>
      <c r="E21">
        <f>IF(ISBLANK('Original data'!AT14),"",'Original data'!AT14)</f>
        <v>0.05</v>
      </c>
      <c r="F21">
        <f>IF(ISBLANK('Original data'!AU14),"",'Original data'!AU14)</f>
        <v>0.05</v>
      </c>
      <c r="G21">
        <f>IF(ISBLANK('Original data'!AV14),"",'Original data'!AV14)</f>
        <v>0.05</v>
      </c>
      <c r="H21">
        <f>IF(ISBLANK('Original data'!AW14),"",'Original data'!AW14)</f>
        <v>0.05</v>
      </c>
      <c r="I21">
        <f>IF(ISBLANK('Original data'!AX14),"",'Original data'!AX14)</f>
        <v>0.05</v>
      </c>
      <c r="J21">
        <f>IF(ISBLANK('Original data'!AY14),"",'Original data'!AY14)</f>
        <v>0.05</v>
      </c>
      <c r="K21">
        <f>IF(ISBLANK('Original data'!AZ14),"",'Original data'!AZ14)</f>
        <v>0.05</v>
      </c>
      <c r="L21">
        <f>IF(ISBLANK('Original data'!BA14),"",'Original data'!BA14)</f>
        <v>0.05</v>
      </c>
      <c r="M21">
        <f>IF(ISBLANK('Original data'!BB14),"",'Original data'!BB14)</f>
        <v>0.05</v>
      </c>
      <c r="N21">
        <f>IF(ISBLANK('Original data'!BC14),"",'Original data'!BC14)</f>
        <v>0.05</v>
      </c>
      <c r="O21">
        <f>IF(ISBLANK('Original data'!BD14),"",'Original data'!BD14)</f>
        <v>0.05</v>
      </c>
      <c r="P21">
        <f>IF(ISBLANK('Original data'!BE14),"",'Original data'!BE14)</f>
        <v>0.05</v>
      </c>
      <c r="Q21">
        <f>IF(ISBLANK('Original data'!BF14),"",'Original data'!BF14)</f>
        <v>0.05</v>
      </c>
      <c r="R21">
        <f>IF(ISBLANK('Original data'!BG14),"",'Original data'!BG14)</f>
        <v>0.05</v>
      </c>
      <c r="T21">
        <f>IF(ISBLANK('Original data'!AY14),"",$O21/K21)</f>
        <v>1</v>
      </c>
      <c r="U21">
        <f>IF(ISBLANK('Original data'!AZ14),"",$O21/L21)</f>
        <v>1</v>
      </c>
      <c r="V21">
        <f>IF(ISBLANK('Original data'!BA14),"",$O21/M21)</f>
        <v>1</v>
      </c>
      <c r="W21">
        <f>IF(ISBLANK('Original data'!BB14),"",$O21/N21)</f>
        <v>1</v>
      </c>
      <c r="X21">
        <f>IF(ISBLANK('Original data'!BD14),"",$O21/P21)</f>
        <v>1</v>
      </c>
      <c r="Y21">
        <f>IF(ISBLANK('Original data'!BE14),"",$O21/Q21)</f>
        <v>1</v>
      </c>
      <c r="Z21">
        <f>IF(ISBLANK('Original data'!BF14),"",$O21/R21)</f>
        <v>1</v>
      </c>
      <c r="AA21" s="58" t="b">
        <f t="shared" si="2"/>
        <v>1</v>
      </c>
      <c r="AB21" t="str">
        <f t="shared" si="3"/>
        <v>Surrogate Marker</v>
      </c>
      <c r="AC21">
        <v>1</v>
      </c>
      <c r="AD21">
        <v>2</v>
      </c>
      <c r="AE21">
        <v>3</v>
      </c>
      <c r="AF21">
        <v>4</v>
      </c>
      <c r="AG21">
        <v>5</v>
      </c>
      <c r="AH21">
        <v>6</v>
      </c>
      <c r="AI21">
        <v>7</v>
      </c>
      <c r="AJ21" s="58"/>
    </row>
    <row r="22" spans="1:36" x14ac:dyDescent="0.2">
      <c r="A22" t="str">
        <f>IF(ISBLANK('Original data'!A15),"",'Original data'!A15)</f>
        <v/>
      </c>
      <c r="B22" t="str">
        <f>IF(ISBLANK('Original data'!B15),"",'Original data'!B15)</f>
        <v/>
      </c>
      <c r="C22" t="str">
        <f>IF(ISBLANK('Original data'!AR15),"",'Original data'!AR15)</f>
        <v/>
      </c>
      <c r="D22" t="str">
        <f>IF(ISBLANK('Original data'!AS15),"",'Original data'!AS15)</f>
        <v/>
      </c>
      <c r="E22" t="str">
        <f>IF(ISBLANK('Original data'!AT15),"",'Original data'!AT15)</f>
        <v/>
      </c>
      <c r="F22" t="str">
        <f>IF(ISBLANK('Original data'!AU15),"",'Original data'!AU15)</f>
        <v/>
      </c>
      <c r="G22" t="str">
        <f>IF(ISBLANK('Original data'!AV15),"",'Original data'!AV15)</f>
        <v/>
      </c>
      <c r="H22" t="str">
        <f>IF(ISBLANK('Original data'!AW15),"",'Original data'!AW15)</f>
        <v/>
      </c>
      <c r="I22" t="str">
        <f>IF(ISBLANK('Original data'!AX15),"",'Original data'!AX15)</f>
        <v/>
      </c>
      <c r="J22" t="str">
        <f>IF(ISBLANK('Original data'!AY15),"",'Original data'!AY15)</f>
        <v/>
      </c>
      <c r="K22" t="str">
        <f>IF(ISBLANK('Original data'!AZ15),"",'Original data'!AZ15)</f>
        <v/>
      </c>
      <c r="L22" t="str">
        <f>IF(ISBLANK('Original data'!BA15),"",'Original data'!BA15)</f>
        <v/>
      </c>
      <c r="M22" t="str">
        <f>IF(ISBLANK('Original data'!BB15),"",'Original data'!BB15)</f>
        <v/>
      </c>
      <c r="N22" t="str">
        <f>IF(ISBLANK('Original data'!BC15),"",'Original data'!BC15)</f>
        <v/>
      </c>
      <c r="O22" t="str">
        <f>IF(ISBLANK('Original data'!BD15),"",'Original data'!BD15)</f>
        <v/>
      </c>
      <c r="P22" t="str">
        <f>IF(ISBLANK('Original data'!BE15),"",'Original data'!BE15)</f>
        <v/>
      </c>
      <c r="Q22" t="str">
        <f>IF(ISBLANK('Original data'!BF15),"",'Original data'!BF15)</f>
        <v/>
      </c>
      <c r="R22" t="str">
        <f>IF(ISBLANK('Original data'!BG15),"",'Original data'!BG15)</f>
        <v/>
      </c>
      <c r="T22" t="str">
        <f>IF(ISBLANK('Original data'!AY15),"",$O22/K22)</f>
        <v/>
      </c>
      <c r="U22" t="str">
        <f>IF(ISBLANK('Original data'!AZ15),"",$O22/L22)</f>
        <v/>
      </c>
      <c r="V22" t="str">
        <f>IF(ISBLANK('Original data'!BA15),"",$O22/M22)</f>
        <v/>
      </c>
      <c r="W22" t="str">
        <f>IF(ISBLANK('Original data'!BB15),"",$O22/N22)</f>
        <v/>
      </c>
      <c r="X22" t="str">
        <f>IF(ISBLANK('Original data'!BD15),"",$O22/P22)</f>
        <v/>
      </c>
      <c r="Y22" t="str">
        <f>IF(ISBLANK('Original data'!BE15),"",$O22/Q22)</f>
        <v/>
      </c>
      <c r="Z22" t="str">
        <f>IF(ISBLANK('Original data'!BF15),"",$O22/R22)</f>
        <v/>
      </c>
      <c r="AA22" s="58" t="b">
        <f t="shared" si="2"/>
        <v>0</v>
      </c>
      <c r="AB22" t="str">
        <f t="shared" si="3"/>
        <v>TEF</v>
      </c>
      <c r="AC22">
        <v>1</v>
      </c>
      <c r="AD22">
        <v>2</v>
      </c>
      <c r="AE22">
        <v>3</v>
      </c>
      <c r="AF22">
        <v>4</v>
      </c>
      <c r="AG22">
        <v>5</v>
      </c>
      <c r="AH22">
        <v>6</v>
      </c>
      <c r="AI22">
        <v>7</v>
      </c>
      <c r="AJ22" s="58"/>
    </row>
    <row r="23" spans="1:36" x14ac:dyDescent="0.2">
      <c r="A23" t="str">
        <f>IF(ISBLANK('Original data'!A16),"",'Original data'!A16)</f>
        <v/>
      </c>
      <c r="B23" t="str">
        <f>IF(ISBLANK('Original data'!B16),"",'Original data'!B16)</f>
        <v/>
      </c>
      <c r="C23" t="str">
        <f>IF(ISBLANK('Original data'!AR16),"",'Original data'!AR16)</f>
        <v/>
      </c>
      <c r="D23" t="str">
        <f>IF(ISBLANK('Original data'!AS16),"",'Original data'!AS16)</f>
        <v/>
      </c>
      <c r="E23" t="str">
        <f>IF(ISBLANK('Original data'!AT16),"",'Original data'!AT16)</f>
        <v/>
      </c>
      <c r="F23" t="str">
        <f>IF(ISBLANK('Original data'!AU16),"",'Original data'!AU16)</f>
        <v/>
      </c>
      <c r="G23" t="str">
        <f>IF(ISBLANK('Original data'!AV16),"",'Original data'!AV16)</f>
        <v/>
      </c>
      <c r="H23" t="str">
        <f>IF(ISBLANK('Original data'!AW16),"",'Original data'!AW16)</f>
        <v/>
      </c>
      <c r="I23" t="str">
        <f>IF(ISBLANK('Original data'!AX16),"",'Original data'!AX16)</f>
        <v/>
      </c>
      <c r="J23" t="str">
        <f>IF(ISBLANK('Original data'!AY16),"",'Original data'!AY16)</f>
        <v/>
      </c>
      <c r="K23" t="str">
        <f>IF(ISBLANK('Original data'!AZ16),"",'Original data'!AZ16)</f>
        <v/>
      </c>
      <c r="L23" t="str">
        <f>IF(ISBLANK('Original data'!BA16),"",'Original data'!BA16)</f>
        <v/>
      </c>
      <c r="M23" t="str">
        <f>IF(ISBLANK('Original data'!BB16),"",'Original data'!BB16)</f>
        <v/>
      </c>
      <c r="N23" t="str">
        <f>IF(ISBLANK('Original data'!BC16),"",'Original data'!BC16)</f>
        <v/>
      </c>
      <c r="O23" t="str">
        <f>IF(ISBLANK('Original data'!BD16),"",'Original data'!BD16)</f>
        <v/>
      </c>
      <c r="P23" t="str">
        <f>IF(ISBLANK('Original data'!BE16),"",'Original data'!BE16)</f>
        <v/>
      </c>
      <c r="Q23" t="str">
        <f>IF(ISBLANK('Original data'!BF16),"",'Original data'!BF16)</f>
        <v/>
      </c>
      <c r="R23" t="str">
        <f>IF(ISBLANK('Original data'!BG16),"",'Original data'!BG16)</f>
        <v/>
      </c>
      <c r="T23" t="str">
        <f>IF(ISBLANK('Original data'!AY16),"",$O23/K23)</f>
        <v/>
      </c>
      <c r="U23" t="str">
        <f>IF(ISBLANK('Original data'!AZ16),"",$O23/L23)</f>
        <v/>
      </c>
      <c r="V23" t="str">
        <f>IF(ISBLANK('Original data'!BA16),"",$O23/M23)</f>
        <v/>
      </c>
      <c r="W23" t="str">
        <f>IF(ISBLANK('Original data'!BB16),"",$O23/N23)</f>
        <v/>
      </c>
      <c r="X23" t="str">
        <f>IF(ISBLANK('Original data'!BD16),"",$O23/P23)</f>
        <v/>
      </c>
      <c r="Y23" t="str">
        <f>IF(ISBLANK('Original data'!BE16),"",$O23/Q23)</f>
        <v/>
      </c>
      <c r="Z23" t="str">
        <f>IF(ISBLANK('Original data'!BF16),"",$O23/R23)</f>
        <v/>
      </c>
      <c r="AA23" s="58" t="b">
        <f t="shared" si="2"/>
        <v>0</v>
      </c>
      <c r="AB23" t="str">
        <f t="shared" si="3"/>
        <v>TEF</v>
      </c>
      <c r="AC23">
        <v>1</v>
      </c>
      <c r="AD23">
        <v>2</v>
      </c>
      <c r="AE23">
        <v>3</v>
      </c>
      <c r="AF23">
        <v>4</v>
      </c>
      <c r="AG23">
        <v>5</v>
      </c>
      <c r="AH23">
        <v>6</v>
      </c>
      <c r="AI23">
        <v>7</v>
      </c>
      <c r="AJ23" s="58"/>
    </row>
    <row r="24" spans="1:36" x14ac:dyDescent="0.2">
      <c r="A24" t="str">
        <f>IF(ISBLANK('Original data'!A17),"",'Original data'!A17)</f>
        <v/>
      </c>
      <c r="B24" t="str">
        <f>IF(ISBLANK('Original data'!B17),"",'Original data'!B17)</f>
        <v/>
      </c>
      <c r="C24" t="str">
        <f>IF(ISBLANK('Original data'!AR17),"",'Original data'!AR17)</f>
        <v/>
      </c>
      <c r="D24" t="str">
        <f>IF(ISBLANK('Original data'!AS17),"",'Original data'!AS17)</f>
        <v/>
      </c>
      <c r="E24" t="str">
        <f>IF(ISBLANK('Original data'!AT17),"",'Original data'!AT17)</f>
        <v/>
      </c>
      <c r="F24" t="str">
        <f>IF(ISBLANK('Original data'!AU17),"",'Original data'!AU17)</f>
        <v/>
      </c>
      <c r="G24" t="str">
        <f>IF(ISBLANK('Original data'!AV17),"",'Original data'!AV17)</f>
        <v/>
      </c>
      <c r="H24" t="str">
        <f>IF(ISBLANK('Original data'!AW17),"",'Original data'!AW17)</f>
        <v/>
      </c>
      <c r="I24" t="str">
        <f>IF(ISBLANK('Original data'!AX17),"",'Original data'!AX17)</f>
        <v/>
      </c>
      <c r="J24" t="str">
        <f>IF(ISBLANK('Original data'!AY17),"",'Original data'!AY17)</f>
        <v/>
      </c>
      <c r="K24" t="str">
        <f>IF(ISBLANK('Original data'!AZ17),"",'Original data'!AZ17)</f>
        <v/>
      </c>
      <c r="L24" t="str">
        <f>IF(ISBLANK('Original data'!BA17),"",'Original data'!BA17)</f>
        <v/>
      </c>
      <c r="M24" t="str">
        <f>IF(ISBLANK('Original data'!BB17),"",'Original data'!BB17)</f>
        <v/>
      </c>
      <c r="N24" t="str">
        <f>IF(ISBLANK('Original data'!BC17),"",'Original data'!BC17)</f>
        <v/>
      </c>
      <c r="O24" t="str">
        <f>IF(ISBLANK('Original data'!BD17),"",'Original data'!BD17)</f>
        <v/>
      </c>
      <c r="P24" t="str">
        <f>IF(ISBLANK('Original data'!BE17),"",'Original data'!BE17)</f>
        <v/>
      </c>
      <c r="Q24" t="str">
        <f>IF(ISBLANK('Original data'!BF17),"",'Original data'!BF17)</f>
        <v/>
      </c>
      <c r="R24" t="str">
        <f>IF(ISBLANK('Original data'!BG17),"",'Original data'!BG17)</f>
        <v/>
      </c>
      <c r="T24" t="str">
        <f>IF(ISBLANK('Original data'!AY17),"",$O24/K24)</f>
        <v/>
      </c>
      <c r="U24" t="str">
        <f>IF(ISBLANK('Original data'!AZ17),"",$O24/L24)</f>
        <v/>
      </c>
      <c r="V24" t="str">
        <f>IF(ISBLANK('Original data'!BA17),"",$O24/M24)</f>
        <v/>
      </c>
      <c r="W24" t="str">
        <f>IF(ISBLANK('Original data'!BB17),"",$O24/N24)</f>
        <v/>
      </c>
      <c r="X24" t="str">
        <f>IF(ISBLANK('Original data'!BD17),"",$O24/P24)</f>
        <v/>
      </c>
      <c r="Y24" t="str">
        <f>IF(ISBLANK('Original data'!BE17),"",$O24/Q24)</f>
        <v/>
      </c>
      <c r="Z24" t="str">
        <f>IF(ISBLANK('Original data'!BF17),"",$O24/R24)</f>
        <v/>
      </c>
      <c r="AA24" s="58" t="b">
        <f t="shared" si="2"/>
        <v>0</v>
      </c>
      <c r="AB24" t="str">
        <f t="shared" si="3"/>
        <v>TEF</v>
      </c>
      <c r="AC24">
        <v>1</v>
      </c>
      <c r="AD24">
        <v>2</v>
      </c>
      <c r="AE24">
        <v>3</v>
      </c>
      <c r="AF24">
        <v>4</v>
      </c>
      <c r="AG24">
        <v>5</v>
      </c>
      <c r="AH24">
        <v>6</v>
      </c>
      <c r="AI24">
        <v>7</v>
      </c>
      <c r="AJ24" s="58"/>
    </row>
    <row r="25" spans="1:36" x14ac:dyDescent="0.2">
      <c r="A25" t="str">
        <f>IF(ISBLANK('Original data'!A18),"",'Original data'!A18)</f>
        <v/>
      </c>
      <c r="B25" t="str">
        <f>IF(ISBLANK('Original data'!B18),"",'Original data'!B18)</f>
        <v/>
      </c>
      <c r="C25" t="str">
        <f>IF(ISBLANK('Original data'!AR18),"",'Original data'!AR18)</f>
        <v/>
      </c>
      <c r="D25" t="str">
        <f>IF(ISBLANK('Original data'!AS18),"",'Original data'!AS18)</f>
        <v/>
      </c>
      <c r="E25" t="str">
        <f>IF(ISBLANK('Original data'!AT18),"",'Original data'!AT18)</f>
        <v/>
      </c>
      <c r="F25" t="str">
        <f>IF(ISBLANK('Original data'!AU18),"",'Original data'!AU18)</f>
        <v/>
      </c>
      <c r="G25" t="str">
        <f>IF(ISBLANK('Original data'!AV18),"",'Original data'!AV18)</f>
        <v/>
      </c>
      <c r="H25" t="str">
        <f>IF(ISBLANK('Original data'!AW18),"",'Original data'!AW18)</f>
        <v/>
      </c>
      <c r="I25" t="str">
        <f>IF(ISBLANK('Original data'!AX18),"",'Original data'!AX18)</f>
        <v/>
      </c>
      <c r="J25" t="str">
        <f>IF(ISBLANK('Original data'!AY18),"",'Original data'!AY18)</f>
        <v/>
      </c>
      <c r="K25" t="str">
        <f>IF(ISBLANK('Original data'!AZ18),"",'Original data'!AZ18)</f>
        <v/>
      </c>
      <c r="L25" t="str">
        <f>IF(ISBLANK('Original data'!BA18),"",'Original data'!BA18)</f>
        <v/>
      </c>
      <c r="M25" t="str">
        <f>IF(ISBLANK('Original data'!BB18),"",'Original data'!BB18)</f>
        <v/>
      </c>
      <c r="N25" t="str">
        <f>IF(ISBLANK('Original data'!BC18),"",'Original data'!BC18)</f>
        <v/>
      </c>
      <c r="O25" t="str">
        <f>IF(ISBLANK('Original data'!BD18),"",'Original data'!BD18)</f>
        <v/>
      </c>
      <c r="P25" t="str">
        <f>IF(ISBLANK('Original data'!BE18),"",'Original data'!BE18)</f>
        <v/>
      </c>
      <c r="Q25" t="str">
        <f>IF(ISBLANK('Original data'!BF18),"",'Original data'!BF18)</f>
        <v/>
      </c>
      <c r="R25" t="str">
        <f>IF(ISBLANK('Original data'!BG18),"",'Original data'!BG18)</f>
        <v/>
      </c>
      <c r="T25" t="str">
        <f>IF(ISBLANK('Original data'!AY18),"",$O25/K25)</f>
        <v/>
      </c>
      <c r="U25" t="str">
        <f>IF(ISBLANK('Original data'!AZ18),"",$O25/L25)</f>
        <v/>
      </c>
      <c r="V25" t="str">
        <f>IF(ISBLANK('Original data'!BA18),"",$O25/M25)</f>
        <v/>
      </c>
      <c r="W25" t="str">
        <f>IF(ISBLANK('Original data'!BB18),"",$O25/N25)</f>
        <v/>
      </c>
      <c r="X25" t="str">
        <f>IF(ISBLANK('Original data'!BD18),"",$O25/P25)</f>
        <v/>
      </c>
      <c r="Y25" t="str">
        <f>IF(ISBLANK('Original data'!BE18),"",$O25/Q25)</f>
        <v/>
      </c>
      <c r="Z25" t="str">
        <f>IF(ISBLANK('Original data'!BF18),"",$O25/R25)</f>
        <v/>
      </c>
      <c r="AA25" s="58" t="b">
        <f t="shared" si="2"/>
        <v>0</v>
      </c>
      <c r="AB25" t="str">
        <f t="shared" si="3"/>
        <v>TEF</v>
      </c>
      <c r="AC25">
        <v>1</v>
      </c>
      <c r="AD25">
        <v>2</v>
      </c>
      <c r="AE25">
        <v>3</v>
      </c>
      <c r="AF25">
        <v>4</v>
      </c>
      <c r="AG25">
        <v>5</v>
      </c>
      <c r="AH25">
        <v>6</v>
      </c>
      <c r="AI25">
        <v>7</v>
      </c>
      <c r="AJ25" s="58"/>
    </row>
    <row r="26" spans="1:36" x14ac:dyDescent="0.2">
      <c r="A26" t="str">
        <f>IF(ISBLANK('Original data'!A19),"",'Original data'!A19)</f>
        <v/>
      </c>
      <c r="B26" t="str">
        <f>IF(ISBLANK('Original data'!B19),"",'Original data'!B19)</f>
        <v/>
      </c>
      <c r="C26" t="str">
        <f>IF(ISBLANK('Original data'!AR19),"",'Original data'!AR19)</f>
        <v/>
      </c>
      <c r="D26" t="str">
        <f>IF(ISBLANK('Original data'!AS19),"",'Original data'!AS19)</f>
        <v/>
      </c>
      <c r="E26" t="str">
        <f>IF(ISBLANK('Original data'!AT19),"",'Original data'!AT19)</f>
        <v/>
      </c>
      <c r="F26" t="str">
        <f>IF(ISBLANK('Original data'!AU19),"",'Original data'!AU19)</f>
        <v/>
      </c>
      <c r="G26" t="str">
        <f>IF(ISBLANK('Original data'!AV19),"",'Original data'!AV19)</f>
        <v/>
      </c>
      <c r="H26" t="str">
        <f>IF(ISBLANK('Original data'!AW19),"",'Original data'!AW19)</f>
        <v/>
      </c>
      <c r="I26" t="str">
        <f>IF(ISBLANK('Original data'!AX19),"",'Original data'!AX19)</f>
        <v/>
      </c>
      <c r="J26" t="str">
        <f>IF(ISBLANK('Original data'!AY19),"",'Original data'!AY19)</f>
        <v/>
      </c>
      <c r="K26" t="str">
        <f>IF(ISBLANK('Original data'!AZ19),"",'Original data'!AZ19)</f>
        <v/>
      </c>
      <c r="L26" t="str">
        <f>IF(ISBLANK('Original data'!BA19),"",'Original data'!BA19)</f>
        <v/>
      </c>
      <c r="M26" t="str">
        <f>IF(ISBLANK('Original data'!BB19),"",'Original data'!BB19)</f>
        <v/>
      </c>
      <c r="N26" t="str">
        <f>IF(ISBLANK('Original data'!BC19),"",'Original data'!BC19)</f>
        <v/>
      </c>
      <c r="O26" t="str">
        <f>IF(ISBLANK('Original data'!BD19),"",'Original data'!BD19)</f>
        <v/>
      </c>
      <c r="P26" t="str">
        <f>IF(ISBLANK('Original data'!BE19),"",'Original data'!BE19)</f>
        <v/>
      </c>
      <c r="Q26" t="str">
        <f>IF(ISBLANK('Original data'!BF19),"",'Original data'!BF19)</f>
        <v/>
      </c>
      <c r="R26" t="str">
        <f>IF(ISBLANK('Original data'!BG19),"",'Original data'!BG19)</f>
        <v/>
      </c>
      <c r="T26" t="str">
        <f>IF(ISBLANK('Original data'!AY19),"",$O26/K26)</f>
        <v/>
      </c>
      <c r="U26" t="str">
        <f>IF(ISBLANK('Original data'!AZ19),"",$O26/L26)</f>
        <v/>
      </c>
      <c r="V26" t="str">
        <f>IF(ISBLANK('Original data'!BA19),"",$O26/M26)</f>
        <v/>
      </c>
      <c r="W26" t="str">
        <f>IF(ISBLANK('Original data'!BB19),"",$O26/N26)</f>
        <v/>
      </c>
      <c r="X26" t="str">
        <f>IF(ISBLANK('Original data'!BD19),"",$O26/P26)</f>
        <v/>
      </c>
      <c r="Y26" t="str">
        <f>IF(ISBLANK('Original data'!BE19),"",$O26/Q26)</f>
        <v/>
      </c>
      <c r="Z26" t="str">
        <f>IF(ISBLANK('Original data'!BF19),"",$O26/R26)</f>
        <v/>
      </c>
      <c r="AA26" s="58" t="b">
        <f t="shared" si="2"/>
        <v>0</v>
      </c>
      <c r="AB26" t="str">
        <f t="shared" si="3"/>
        <v>TEF</v>
      </c>
      <c r="AC26">
        <v>1</v>
      </c>
      <c r="AD26">
        <v>2</v>
      </c>
      <c r="AE26">
        <v>3</v>
      </c>
      <c r="AF26">
        <v>4</v>
      </c>
      <c r="AG26">
        <v>5</v>
      </c>
      <c r="AH26">
        <v>6</v>
      </c>
      <c r="AI26">
        <v>7</v>
      </c>
      <c r="AJ26" s="58"/>
    </row>
    <row r="27" spans="1:36" x14ac:dyDescent="0.2">
      <c r="A27" t="str">
        <f>IF(ISBLANK('Original data'!A20),"",'Original data'!A20)</f>
        <v/>
      </c>
      <c r="B27" t="str">
        <f>IF(ISBLANK('Original data'!B20),"",'Original data'!B20)</f>
        <v/>
      </c>
      <c r="C27" t="str">
        <f>IF(ISBLANK('Original data'!AR20),"",'Original data'!AR20)</f>
        <v/>
      </c>
      <c r="D27" t="str">
        <f>IF(ISBLANK('Original data'!AS20),"",'Original data'!AS20)</f>
        <v/>
      </c>
      <c r="E27" t="str">
        <f>IF(ISBLANK('Original data'!AT20),"",'Original data'!AT20)</f>
        <v/>
      </c>
      <c r="F27" t="str">
        <f>IF(ISBLANK('Original data'!AU20),"",'Original data'!AU20)</f>
        <v/>
      </c>
      <c r="G27" t="str">
        <f>IF(ISBLANK('Original data'!AV20),"",'Original data'!AV20)</f>
        <v/>
      </c>
      <c r="H27" t="str">
        <f>IF(ISBLANK('Original data'!AW20),"",'Original data'!AW20)</f>
        <v/>
      </c>
      <c r="I27" t="str">
        <f>IF(ISBLANK('Original data'!AX20),"",'Original data'!AX20)</f>
        <v/>
      </c>
      <c r="J27" t="str">
        <f>IF(ISBLANK('Original data'!AY20),"",'Original data'!AY20)</f>
        <v/>
      </c>
      <c r="K27" t="str">
        <f>IF(ISBLANK('Original data'!AZ20),"",'Original data'!AZ20)</f>
        <v/>
      </c>
      <c r="L27" t="str">
        <f>IF(ISBLANK('Original data'!BA20),"",'Original data'!BA20)</f>
        <v/>
      </c>
      <c r="M27" t="str">
        <f>IF(ISBLANK('Original data'!BB20),"",'Original data'!BB20)</f>
        <v/>
      </c>
      <c r="N27" t="str">
        <f>IF(ISBLANK('Original data'!BC20),"",'Original data'!BC20)</f>
        <v/>
      </c>
      <c r="O27" t="str">
        <f>IF(ISBLANK('Original data'!BD20),"",'Original data'!BD20)</f>
        <v/>
      </c>
      <c r="P27" t="str">
        <f>IF(ISBLANK('Original data'!BE20),"",'Original data'!BE20)</f>
        <v/>
      </c>
      <c r="Q27" t="str">
        <f>IF(ISBLANK('Original data'!BF20),"",'Original data'!BF20)</f>
        <v/>
      </c>
      <c r="R27" t="str">
        <f>IF(ISBLANK('Original data'!BG20),"",'Original data'!BG20)</f>
        <v/>
      </c>
      <c r="T27" t="str">
        <f>IF(ISBLANK('Original data'!AY20),"",$O27/K27)</f>
        <v/>
      </c>
      <c r="U27" t="str">
        <f>IF(ISBLANK('Original data'!AZ20),"",$O27/L27)</f>
        <v/>
      </c>
      <c r="V27" t="str">
        <f>IF(ISBLANK('Original data'!BA20),"",$O27/M27)</f>
        <v/>
      </c>
      <c r="W27" t="str">
        <f>IF(ISBLANK('Original data'!BB20),"",$O27/N27)</f>
        <v/>
      </c>
      <c r="X27" t="str">
        <f>IF(ISBLANK('Original data'!BD20),"",$O27/P27)</f>
        <v/>
      </c>
      <c r="Y27" t="str">
        <f>IF(ISBLANK('Original data'!BE20),"",$O27/Q27)</f>
        <v/>
      </c>
      <c r="Z27" t="str">
        <f>IF(ISBLANK('Original data'!BF20),"",$O27/R27)</f>
        <v/>
      </c>
      <c r="AA27" s="58" t="b">
        <f t="shared" si="2"/>
        <v>0</v>
      </c>
      <c r="AB27" t="str">
        <f t="shared" si="3"/>
        <v>TEF</v>
      </c>
      <c r="AC27">
        <v>1</v>
      </c>
      <c r="AD27">
        <v>2</v>
      </c>
      <c r="AE27">
        <v>3</v>
      </c>
      <c r="AF27">
        <v>4</v>
      </c>
      <c r="AG27">
        <v>5</v>
      </c>
      <c r="AH27">
        <v>6</v>
      </c>
      <c r="AI27">
        <v>7</v>
      </c>
      <c r="AJ27" s="58"/>
    </row>
    <row r="28" spans="1:36" x14ac:dyDescent="0.2">
      <c r="A28" t="str">
        <f>IF(ISBLANK('Original data'!A21),"",'Original data'!A21)</f>
        <v/>
      </c>
      <c r="B28" t="str">
        <f>IF(ISBLANK('Original data'!B21),"",'Original data'!B21)</f>
        <v/>
      </c>
      <c r="C28" t="str">
        <f>IF(ISBLANK('Original data'!AR21),"",'Original data'!AR21)</f>
        <v/>
      </c>
      <c r="D28" t="str">
        <f>IF(ISBLANK('Original data'!AS21),"",'Original data'!AS21)</f>
        <v/>
      </c>
      <c r="E28" t="str">
        <f>IF(ISBLANK('Original data'!AT21),"",'Original data'!AT21)</f>
        <v/>
      </c>
      <c r="F28" t="str">
        <f>IF(ISBLANK('Original data'!AU21),"",'Original data'!AU21)</f>
        <v/>
      </c>
      <c r="G28" t="str">
        <f>IF(ISBLANK('Original data'!AV21),"",'Original data'!AV21)</f>
        <v/>
      </c>
      <c r="H28" t="str">
        <f>IF(ISBLANK('Original data'!AW21),"",'Original data'!AW21)</f>
        <v/>
      </c>
      <c r="I28" t="str">
        <f>IF(ISBLANK('Original data'!AX21),"",'Original data'!AX21)</f>
        <v/>
      </c>
      <c r="J28" t="str">
        <f>IF(ISBLANK('Original data'!AY21),"",'Original data'!AY21)</f>
        <v/>
      </c>
      <c r="K28" t="str">
        <f>IF(ISBLANK('Original data'!AZ21),"",'Original data'!AZ21)</f>
        <v/>
      </c>
      <c r="L28" t="str">
        <f>IF(ISBLANK('Original data'!BA21),"",'Original data'!BA21)</f>
        <v/>
      </c>
      <c r="M28" t="str">
        <f>IF(ISBLANK('Original data'!BB21),"",'Original data'!BB21)</f>
        <v/>
      </c>
      <c r="N28" t="str">
        <f>IF(ISBLANK('Original data'!BC21),"",'Original data'!BC21)</f>
        <v/>
      </c>
      <c r="O28" t="str">
        <f>IF(ISBLANK('Original data'!BD21),"",'Original data'!BD21)</f>
        <v/>
      </c>
      <c r="P28" t="str">
        <f>IF(ISBLANK('Original data'!BE21),"",'Original data'!BE21)</f>
        <v/>
      </c>
      <c r="Q28" t="str">
        <f>IF(ISBLANK('Original data'!BF21),"",'Original data'!BF21)</f>
        <v/>
      </c>
      <c r="R28" t="str">
        <f>IF(ISBLANK('Original data'!BG21),"",'Original data'!BG21)</f>
        <v/>
      </c>
      <c r="T28" t="str">
        <f>IF(ISBLANK('Original data'!AY21),"",$O28/K28)</f>
        <v/>
      </c>
      <c r="U28" t="str">
        <f>IF(ISBLANK('Original data'!AZ21),"",$O28/L28)</f>
        <v/>
      </c>
      <c r="V28" t="str">
        <f>IF(ISBLANK('Original data'!BA21),"",$O28/M28)</f>
        <v/>
      </c>
      <c r="W28" t="str">
        <f>IF(ISBLANK('Original data'!BB21),"",$O28/N28)</f>
        <v/>
      </c>
      <c r="X28" t="str">
        <f>IF(ISBLANK('Original data'!BD21),"",$O28/P28)</f>
        <v/>
      </c>
      <c r="Y28" t="str">
        <f>IF(ISBLANK('Original data'!BE21),"",$O28/Q28)</f>
        <v/>
      </c>
      <c r="Z28" t="str">
        <f>IF(ISBLANK('Original data'!BF21),"",$O28/R28)</f>
        <v/>
      </c>
      <c r="AA28" s="58" t="b">
        <f t="shared" si="2"/>
        <v>0</v>
      </c>
      <c r="AB28" t="str">
        <f t="shared" si="3"/>
        <v>TEF</v>
      </c>
      <c r="AC28">
        <v>1</v>
      </c>
      <c r="AD28">
        <v>2</v>
      </c>
      <c r="AE28">
        <v>3</v>
      </c>
      <c r="AF28">
        <v>4</v>
      </c>
      <c r="AG28">
        <v>5</v>
      </c>
      <c r="AH28">
        <v>6</v>
      </c>
      <c r="AI28">
        <v>7</v>
      </c>
      <c r="AJ28" s="58"/>
    </row>
    <row r="29" spans="1:36" x14ac:dyDescent="0.2">
      <c r="A29" t="str">
        <f>IF(ISBLANK('Original data'!A22),"",'Original data'!A22)</f>
        <v/>
      </c>
      <c r="B29" t="str">
        <f>IF(ISBLANK('Original data'!B22),"",'Original data'!B22)</f>
        <v/>
      </c>
      <c r="C29" t="str">
        <f>IF(ISBLANK('Original data'!AR22),"",'Original data'!AR22)</f>
        <v/>
      </c>
      <c r="D29" t="str">
        <f>IF(ISBLANK('Original data'!AS22),"",'Original data'!AS22)</f>
        <v/>
      </c>
      <c r="E29" t="str">
        <f>IF(ISBLANK('Original data'!AT22),"",'Original data'!AT22)</f>
        <v/>
      </c>
      <c r="F29" t="str">
        <f>IF(ISBLANK('Original data'!AU22),"",'Original data'!AU22)</f>
        <v/>
      </c>
      <c r="G29" t="str">
        <f>IF(ISBLANK('Original data'!AV22),"",'Original data'!AV22)</f>
        <v/>
      </c>
      <c r="H29" t="str">
        <f>IF(ISBLANK('Original data'!AW22),"",'Original data'!AW22)</f>
        <v/>
      </c>
      <c r="I29" t="str">
        <f>IF(ISBLANK('Original data'!AX22),"",'Original data'!AX22)</f>
        <v/>
      </c>
      <c r="J29" t="str">
        <f>IF(ISBLANK('Original data'!AY22),"",'Original data'!AY22)</f>
        <v/>
      </c>
      <c r="K29" t="str">
        <f>IF(ISBLANK('Original data'!AZ22),"",'Original data'!AZ22)</f>
        <v/>
      </c>
      <c r="L29" t="str">
        <f>IF(ISBLANK('Original data'!BA22),"",'Original data'!BA22)</f>
        <v/>
      </c>
      <c r="M29" t="str">
        <f>IF(ISBLANK('Original data'!BB22),"",'Original data'!BB22)</f>
        <v/>
      </c>
      <c r="N29" t="str">
        <f>IF(ISBLANK('Original data'!BC22),"",'Original data'!BC22)</f>
        <v/>
      </c>
      <c r="O29" t="str">
        <f>IF(ISBLANK('Original data'!BD22),"",'Original data'!BD22)</f>
        <v/>
      </c>
      <c r="P29" t="str">
        <f>IF(ISBLANK('Original data'!BE22),"",'Original data'!BE22)</f>
        <v/>
      </c>
      <c r="Q29" t="str">
        <f>IF(ISBLANK('Original data'!BF22),"",'Original data'!BF22)</f>
        <v/>
      </c>
      <c r="R29" t="str">
        <f>IF(ISBLANK('Original data'!BG22),"",'Original data'!BG22)</f>
        <v/>
      </c>
      <c r="T29" t="str">
        <f>IF(ISBLANK('Original data'!AY22),"",$O29/K29)</f>
        <v/>
      </c>
      <c r="U29" t="str">
        <f>IF(ISBLANK('Original data'!AZ22),"",$O29/L29)</f>
        <v/>
      </c>
      <c r="V29" t="str">
        <f>IF(ISBLANK('Original data'!BA22),"",$O29/M29)</f>
        <v/>
      </c>
      <c r="W29" t="str">
        <f>IF(ISBLANK('Original data'!BB22),"",$O29/N29)</f>
        <v/>
      </c>
      <c r="X29" t="str">
        <f>IF(ISBLANK('Original data'!BD22),"",$O29/P29)</f>
        <v/>
      </c>
      <c r="Y29" t="str">
        <f>IF(ISBLANK('Original data'!BE22),"",$O29/Q29)</f>
        <v/>
      </c>
      <c r="Z29" t="str">
        <f>IF(ISBLANK('Original data'!BF22),"",$O29/R29)</f>
        <v/>
      </c>
      <c r="AA29" s="58" t="b">
        <f t="shared" si="2"/>
        <v>0</v>
      </c>
      <c r="AB29" t="str">
        <f t="shared" si="3"/>
        <v>TEF</v>
      </c>
      <c r="AC29">
        <v>1</v>
      </c>
      <c r="AD29">
        <v>2</v>
      </c>
      <c r="AE29">
        <v>3</v>
      </c>
      <c r="AF29">
        <v>4</v>
      </c>
      <c r="AG29">
        <v>5</v>
      </c>
      <c r="AH29">
        <v>6</v>
      </c>
      <c r="AI29">
        <v>7</v>
      </c>
      <c r="AJ29" s="58"/>
    </row>
    <row r="30" spans="1:36" x14ac:dyDescent="0.2">
      <c r="A30" t="str">
        <f>IF(ISBLANK('Original data'!A23),"",'Original data'!A23)</f>
        <v/>
      </c>
      <c r="B30" t="str">
        <f>IF(ISBLANK('Original data'!B23),"",'Original data'!B23)</f>
        <v/>
      </c>
      <c r="C30" t="str">
        <f>IF(ISBLANK('Original data'!AR23),"",'Original data'!AR23)</f>
        <v/>
      </c>
      <c r="D30" t="str">
        <f>IF(ISBLANK('Original data'!AS23),"",'Original data'!AS23)</f>
        <v/>
      </c>
      <c r="E30" t="str">
        <f>IF(ISBLANK('Original data'!AT23),"",'Original data'!AT23)</f>
        <v/>
      </c>
      <c r="F30" t="str">
        <f>IF(ISBLANK('Original data'!AU23),"",'Original data'!AU23)</f>
        <v/>
      </c>
      <c r="G30" t="str">
        <f>IF(ISBLANK('Original data'!AV23),"",'Original data'!AV23)</f>
        <v/>
      </c>
      <c r="H30" t="str">
        <f>IF(ISBLANK('Original data'!AW23),"",'Original data'!AW23)</f>
        <v/>
      </c>
      <c r="I30" t="str">
        <f>IF(ISBLANK('Original data'!AX23),"",'Original data'!AX23)</f>
        <v/>
      </c>
      <c r="J30" t="str">
        <f>IF(ISBLANK('Original data'!AY23),"",'Original data'!AY23)</f>
        <v/>
      </c>
      <c r="K30" t="str">
        <f>IF(ISBLANK('Original data'!AZ23),"",'Original data'!AZ23)</f>
        <v/>
      </c>
      <c r="L30" t="str">
        <f>IF(ISBLANK('Original data'!BA23),"",'Original data'!BA23)</f>
        <v/>
      </c>
      <c r="M30" t="str">
        <f>IF(ISBLANK('Original data'!BB23),"",'Original data'!BB23)</f>
        <v/>
      </c>
      <c r="N30" t="str">
        <f>IF(ISBLANK('Original data'!BC23),"",'Original data'!BC23)</f>
        <v/>
      </c>
      <c r="O30" t="str">
        <f>IF(ISBLANK('Original data'!BD23),"",'Original data'!BD23)</f>
        <v/>
      </c>
      <c r="P30" t="str">
        <f>IF(ISBLANK('Original data'!BE23),"",'Original data'!BE23)</f>
        <v/>
      </c>
      <c r="Q30" t="str">
        <f>IF(ISBLANK('Original data'!BF23),"",'Original data'!BF23)</f>
        <v/>
      </c>
      <c r="R30" t="str">
        <f>IF(ISBLANK('Original data'!BG23),"",'Original data'!BG23)</f>
        <v/>
      </c>
      <c r="T30" t="str">
        <f>IF(ISBLANK('Original data'!AY23),"",$O30/K30)</f>
        <v/>
      </c>
      <c r="U30" t="str">
        <f>IF(ISBLANK('Original data'!AZ23),"",$O30/L30)</f>
        <v/>
      </c>
      <c r="V30" t="str">
        <f>IF(ISBLANK('Original data'!BA23),"",$O30/M30)</f>
        <v/>
      </c>
      <c r="W30" t="str">
        <f>IF(ISBLANK('Original data'!BB23),"",$O30/N30)</f>
        <v/>
      </c>
      <c r="X30" t="str">
        <f>IF(ISBLANK('Original data'!BD23),"",$O30/P30)</f>
        <v/>
      </c>
      <c r="Y30" t="str">
        <f>IF(ISBLANK('Original data'!BE23),"",$O30/Q30)</f>
        <v/>
      </c>
      <c r="Z30" t="str">
        <f>IF(ISBLANK('Original data'!BF23),"",$O30/R30)</f>
        <v/>
      </c>
      <c r="AA30" s="58" t="b">
        <f t="shared" si="2"/>
        <v>0</v>
      </c>
      <c r="AB30" t="str">
        <f t="shared" si="3"/>
        <v>TEF</v>
      </c>
      <c r="AC30">
        <v>1</v>
      </c>
      <c r="AD30">
        <v>2</v>
      </c>
      <c r="AE30">
        <v>3</v>
      </c>
      <c r="AF30">
        <v>4</v>
      </c>
      <c r="AG30">
        <v>5</v>
      </c>
      <c r="AH30">
        <v>6</v>
      </c>
      <c r="AI30">
        <v>7</v>
      </c>
      <c r="AJ30" s="58"/>
    </row>
    <row r="31" spans="1:36" x14ac:dyDescent="0.2">
      <c r="A31" t="str">
        <f>IF(ISBLANK('Original data'!A24),"",'Original data'!A24)</f>
        <v/>
      </c>
      <c r="B31" t="str">
        <f>IF(ISBLANK('Original data'!B24),"",'Original data'!B24)</f>
        <v/>
      </c>
      <c r="C31" t="str">
        <f>IF(ISBLANK('Original data'!AR24),"",'Original data'!AR24)</f>
        <v/>
      </c>
      <c r="D31" t="str">
        <f>IF(ISBLANK('Original data'!AS24),"",'Original data'!AS24)</f>
        <v/>
      </c>
      <c r="E31" t="str">
        <f>IF(ISBLANK('Original data'!AT24),"",'Original data'!AT24)</f>
        <v/>
      </c>
      <c r="F31" t="str">
        <f>IF(ISBLANK('Original data'!AU24),"",'Original data'!AU24)</f>
        <v/>
      </c>
      <c r="G31" t="str">
        <f>IF(ISBLANK('Original data'!AV24),"",'Original data'!AV24)</f>
        <v/>
      </c>
      <c r="H31" t="str">
        <f>IF(ISBLANK('Original data'!AW24),"",'Original data'!AW24)</f>
        <v/>
      </c>
      <c r="I31" t="str">
        <f>IF(ISBLANK('Original data'!AX24),"",'Original data'!AX24)</f>
        <v/>
      </c>
      <c r="J31" t="str">
        <f>IF(ISBLANK('Original data'!AY24),"",'Original data'!AY24)</f>
        <v/>
      </c>
      <c r="K31" t="str">
        <f>IF(ISBLANK('Original data'!AZ24),"",'Original data'!AZ24)</f>
        <v/>
      </c>
      <c r="L31" t="str">
        <f>IF(ISBLANK('Original data'!BA24),"",'Original data'!BA24)</f>
        <v/>
      </c>
      <c r="M31" t="str">
        <f>IF(ISBLANK('Original data'!BB24),"",'Original data'!BB24)</f>
        <v/>
      </c>
      <c r="N31" t="str">
        <f>IF(ISBLANK('Original data'!BC24),"",'Original data'!BC24)</f>
        <v/>
      </c>
      <c r="O31" t="str">
        <f>IF(ISBLANK('Original data'!BD24),"",'Original data'!BD24)</f>
        <v/>
      </c>
      <c r="P31" t="str">
        <f>IF(ISBLANK('Original data'!BE24),"",'Original data'!BE24)</f>
        <v/>
      </c>
      <c r="Q31" t="str">
        <f>IF(ISBLANK('Original data'!BF24),"",'Original data'!BF24)</f>
        <v/>
      </c>
      <c r="R31" t="str">
        <f>IF(ISBLANK('Original data'!BG24),"",'Original data'!BG24)</f>
        <v/>
      </c>
      <c r="T31" t="str">
        <f>IF(ISBLANK('Original data'!AY24),"",$O31/K31)</f>
        <v/>
      </c>
      <c r="U31" t="str">
        <f>IF(ISBLANK('Original data'!AZ24),"",$O31/L31)</f>
        <v/>
      </c>
      <c r="V31" t="str">
        <f>IF(ISBLANK('Original data'!BA24),"",$O31/M31)</f>
        <v/>
      </c>
      <c r="W31" t="str">
        <f>IF(ISBLANK('Original data'!BB24),"",$O31/N31)</f>
        <v/>
      </c>
      <c r="X31" t="str">
        <f>IF(ISBLANK('Original data'!BD24),"",$O31/P31)</f>
        <v/>
      </c>
      <c r="Y31" t="str">
        <f>IF(ISBLANK('Original data'!BE24),"",$O31/Q31)</f>
        <v/>
      </c>
      <c r="Z31" t="str">
        <f>IF(ISBLANK('Original data'!BF24),"",$O31/R31)</f>
        <v/>
      </c>
      <c r="AA31" s="58" t="b">
        <f t="shared" si="2"/>
        <v>0</v>
      </c>
      <c r="AB31" t="str">
        <f t="shared" si="3"/>
        <v>TEF</v>
      </c>
      <c r="AC31">
        <v>1</v>
      </c>
      <c r="AD31">
        <v>2</v>
      </c>
      <c r="AE31">
        <v>3</v>
      </c>
      <c r="AF31">
        <v>4</v>
      </c>
      <c r="AG31">
        <v>5</v>
      </c>
      <c r="AH31">
        <v>6</v>
      </c>
      <c r="AI31">
        <v>7</v>
      </c>
      <c r="AJ31" s="58"/>
    </row>
    <row r="32" spans="1:36" x14ac:dyDescent="0.2">
      <c r="A32" t="str">
        <f>IF(ISBLANK('Original data'!A25),"",'Original data'!A25)</f>
        <v/>
      </c>
      <c r="B32" t="str">
        <f>IF(ISBLANK('Original data'!B25),"",'Original data'!B25)</f>
        <v/>
      </c>
      <c r="C32" t="str">
        <f>IF(ISBLANK('Original data'!AR25),"",'Original data'!AR25)</f>
        <v/>
      </c>
      <c r="D32" t="str">
        <f>IF(ISBLANK('Original data'!AS25),"",'Original data'!AS25)</f>
        <v/>
      </c>
      <c r="E32" t="str">
        <f>IF(ISBLANK('Original data'!AT25),"",'Original data'!AT25)</f>
        <v/>
      </c>
      <c r="F32" t="str">
        <f>IF(ISBLANK('Original data'!AU25),"",'Original data'!AU25)</f>
        <v/>
      </c>
      <c r="G32" t="str">
        <f>IF(ISBLANK('Original data'!AV25),"",'Original data'!AV25)</f>
        <v/>
      </c>
      <c r="H32" t="str">
        <f>IF(ISBLANK('Original data'!AW25),"",'Original data'!AW25)</f>
        <v/>
      </c>
      <c r="I32" t="str">
        <f>IF(ISBLANK('Original data'!AX25),"",'Original data'!AX25)</f>
        <v/>
      </c>
      <c r="J32" t="str">
        <f>IF(ISBLANK('Original data'!AY25),"",'Original data'!AY25)</f>
        <v/>
      </c>
      <c r="K32" t="str">
        <f>IF(ISBLANK('Original data'!AZ25),"",'Original data'!AZ25)</f>
        <v/>
      </c>
      <c r="L32" t="str">
        <f>IF(ISBLANK('Original data'!BA25),"",'Original data'!BA25)</f>
        <v/>
      </c>
      <c r="M32" t="str">
        <f>IF(ISBLANK('Original data'!BB25),"",'Original data'!BB25)</f>
        <v/>
      </c>
      <c r="N32" t="str">
        <f>IF(ISBLANK('Original data'!BC25),"",'Original data'!BC25)</f>
        <v/>
      </c>
      <c r="O32" t="str">
        <f>IF(ISBLANK('Original data'!BD25),"",'Original data'!BD25)</f>
        <v/>
      </c>
      <c r="P32" t="str">
        <f>IF(ISBLANK('Original data'!BE25),"",'Original data'!BE25)</f>
        <v/>
      </c>
      <c r="Q32" t="str">
        <f>IF(ISBLANK('Original data'!BF25),"",'Original data'!BF25)</f>
        <v/>
      </c>
      <c r="R32" t="str">
        <f>IF(ISBLANK('Original data'!BG25),"",'Original data'!BG25)</f>
        <v/>
      </c>
      <c r="T32" t="str">
        <f>IF(ISBLANK('Original data'!AY25),"",$O32/K32)</f>
        <v/>
      </c>
      <c r="U32" t="str">
        <f>IF(ISBLANK('Original data'!AZ25),"",$O32/L32)</f>
        <v/>
      </c>
      <c r="V32" t="str">
        <f>IF(ISBLANK('Original data'!BA25),"",$O32/M32)</f>
        <v/>
      </c>
      <c r="W32" t="str">
        <f>IF(ISBLANK('Original data'!BB25),"",$O32/N32)</f>
        <v/>
      </c>
      <c r="X32" t="str">
        <f>IF(ISBLANK('Original data'!BD25),"",$O32/P32)</f>
        <v/>
      </c>
      <c r="Y32" t="str">
        <f>IF(ISBLANK('Original data'!BE25),"",$O32/Q32)</f>
        <v/>
      </c>
      <c r="Z32" t="str">
        <f>IF(ISBLANK('Original data'!BF25),"",$O32/R32)</f>
        <v/>
      </c>
      <c r="AA32" s="58" t="b">
        <f t="shared" si="2"/>
        <v>0</v>
      </c>
      <c r="AB32" t="str">
        <f t="shared" si="3"/>
        <v>TEF</v>
      </c>
      <c r="AC32">
        <v>1</v>
      </c>
      <c r="AD32">
        <v>2</v>
      </c>
      <c r="AE32">
        <v>3</v>
      </c>
      <c r="AF32">
        <v>4</v>
      </c>
      <c r="AG32">
        <v>5</v>
      </c>
      <c r="AH32">
        <v>6</v>
      </c>
      <c r="AI32">
        <v>7</v>
      </c>
      <c r="AJ32" s="58"/>
    </row>
    <row r="33" spans="1:36" x14ac:dyDescent="0.2">
      <c r="A33" t="str">
        <f>IF(ISBLANK('Original data'!A26),"",'Original data'!A26)</f>
        <v/>
      </c>
      <c r="B33" t="str">
        <f>IF(ISBLANK('Original data'!B26),"",'Original data'!B26)</f>
        <v/>
      </c>
      <c r="C33" t="str">
        <f>IF(ISBLANK('Original data'!AR26),"",'Original data'!AR26)</f>
        <v/>
      </c>
      <c r="D33" t="str">
        <f>IF(ISBLANK('Original data'!AS26),"",'Original data'!AS26)</f>
        <v/>
      </c>
      <c r="E33" t="str">
        <f>IF(ISBLANK('Original data'!AT26),"",'Original data'!AT26)</f>
        <v/>
      </c>
      <c r="F33" t="str">
        <f>IF(ISBLANK('Original data'!AU26),"",'Original data'!AU26)</f>
        <v/>
      </c>
      <c r="G33" t="str">
        <f>IF(ISBLANK('Original data'!AV26),"",'Original data'!AV26)</f>
        <v/>
      </c>
      <c r="H33" t="str">
        <f>IF(ISBLANK('Original data'!AW26),"",'Original data'!AW26)</f>
        <v/>
      </c>
      <c r="I33" t="str">
        <f>IF(ISBLANK('Original data'!AX26),"",'Original data'!AX26)</f>
        <v/>
      </c>
      <c r="J33" t="str">
        <f>IF(ISBLANK('Original data'!AY26),"",'Original data'!AY26)</f>
        <v/>
      </c>
      <c r="K33" t="str">
        <f>IF(ISBLANK('Original data'!AZ26),"",'Original data'!AZ26)</f>
        <v/>
      </c>
      <c r="L33" t="str">
        <f>IF(ISBLANK('Original data'!BA26),"",'Original data'!BA26)</f>
        <v/>
      </c>
      <c r="M33" t="str">
        <f>IF(ISBLANK('Original data'!BB26),"",'Original data'!BB26)</f>
        <v/>
      </c>
      <c r="N33" t="str">
        <f>IF(ISBLANK('Original data'!BC26),"",'Original data'!BC26)</f>
        <v/>
      </c>
      <c r="O33" t="str">
        <f>IF(ISBLANK('Original data'!BD26),"",'Original data'!BD26)</f>
        <v/>
      </c>
      <c r="P33" t="str">
        <f>IF(ISBLANK('Original data'!BE26),"",'Original data'!BE26)</f>
        <v/>
      </c>
      <c r="Q33" t="str">
        <f>IF(ISBLANK('Original data'!BF26),"",'Original data'!BF26)</f>
        <v/>
      </c>
      <c r="R33" t="str">
        <f>IF(ISBLANK('Original data'!BG26),"",'Original data'!BG26)</f>
        <v/>
      </c>
      <c r="T33" t="str">
        <f>IF(ISBLANK('Original data'!AY26),"",$O33/K33)</f>
        <v/>
      </c>
      <c r="U33" t="str">
        <f>IF(ISBLANK('Original data'!AZ26),"",$O33/L33)</f>
        <v/>
      </c>
      <c r="V33" t="str">
        <f>IF(ISBLANK('Original data'!BA26),"",$O33/M33)</f>
        <v/>
      </c>
      <c r="W33" t="str">
        <f>IF(ISBLANK('Original data'!BB26),"",$O33/N33)</f>
        <v/>
      </c>
      <c r="X33" t="str">
        <f>IF(ISBLANK('Original data'!BD26),"",$O33/P33)</f>
        <v/>
      </c>
      <c r="Y33" t="str">
        <f>IF(ISBLANK('Original data'!BE26),"",$O33/Q33)</f>
        <v/>
      </c>
      <c r="Z33" t="str">
        <f>IF(ISBLANK('Original data'!BF26),"",$O33/R33)</f>
        <v/>
      </c>
      <c r="AA33" s="58" t="b">
        <f t="shared" si="2"/>
        <v>0</v>
      </c>
      <c r="AB33" t="str">
        <f t="shared" si="3"/>
        <v>TEF</v>
      </c>
      <c r="AC33">
        <v>1</v>
      </c>
      <c r="AD33">
        <v>2</v>
      </c>
      <c r="AE33">
        <v>3</v>
      </c>
      <c r="AF33">
        <v>4</v>
      </c>
      <c r="AG33">
        <v>5</v>
      </c>
      <c r="AH33">
        <v>6</v>
      </c>
      <c r="AI33">
        <v>7</v>
      </c>
      <c r="AJ33" s="58"/>
    </row>
    <row r="34" spans="1:36" x14ac:dyDescent="0.2">
      <c r="A34" t="str">
        <f>IF(ISBLANK('Original data'!A27),"",'Original data'!A27)</f>
        <v/>
      </c>
      <c r="B34" t="str">
        <f>IF(ISBLANK('Original data'!B27),"",'Original data'!B27)</f>
        <v/>
      </c>
      <c r="C34" t="str">
        <f>IF(ISBLANK('Original data'!AR27),"",'Original data'!AR27)</f>
        <v/>
      </c>
      <c r="D34" t="str">
        <f>IF(ISBLANK('Original data'!AS27),"",'Original data'!AS27)</f>
        <v/>
      </c>
      <c r="E34" t="str">
        <f>IF(ISBLANK('Original data'!AT27),"",'Original data'!AT27)</f>
        <v/>
      </c>
      <c r="F34" t="str">
        <f>IF(ISBLANK('Original data'!AU27),"",'Original data'!AU27)</f>
        <v/>
      </c>
      <c r="G34" t="str">
        <f>IF(ISBLANK('Original data'!AV27),"",'Original data'!AV27)</f>
        <v/>
      </c>
      <c r="H34" t="str">
        <f>IF(ISBLANK('Original data'!AW27),"",'Original data'!AW27)</f>
        <v/>
      </c>
      <c r="I34" t="str">
        <f>IF(ISBLANK('Original data'!AX27),"",'Original data'!AX27)</f>
        <v/>
      </c>
      <c r="J34" t="str">
        <f>IF(ISBLANK('Original data'!AY27),"",'Original data'!AY27)</f>
        <v/>
      </c>
      <c r="K34" t="str">
        <f>IF(ISBLANK('Original data'!AZ27),"",'Original data'!AZ27)</f>
        <v/>
      </c>
      <c r="L34" t="str">
        <f>IF(ISBLANK('Original data'!BA27),"",'Original data'!BA27)</f>
        <v/>
      </c>
      <c r="M34" t="str">
        <f>IF(ISBLANK('Original data'!BB27),"",'Original data'!BB27)</f>
        <v/>
      </c>
      <c r="N34" t="str">
        <f>IF(ISBLANK('Original data'!BC27),"",'Original data'!BC27)</f>
        <v/>
      </c>
      <c r="O34" t="str">
        <f>IF(ISBLANK('Original data'!BD27),"",'Original data'!BD27)</f>
        <v/>
      </c>
      <c r="P34" t="str">
        <f>IF(ISBLANK('Original data'!BE27),"",'Original data'!BE27)</f>
        <v/>
      </c>
      <c r="Q34" t="str">
        <f>IF(ISBLANK('Original data'!BF27),"",'Original data'!BF27)</f>
        <v/>
      </c>
      <c r="R34" t="str">
        <f>IF(ISBLANK('Original data'!BG27),"",'Original data'!BG27)</f>
        <v/>
      </c>
      <c r="T34" t="str">
        <f>IF(ISBLANK('Original data'!AY27),"",$O34/K34)</f>
        <v/>
      </c>
      <c r="U34" t="str">
        <f>IF(ISBLANK('Original data'!AZ27),"",$O34/L34)</f>
        <v/>
      </c>
      <c r="V34" t="str">
        <f>IF(ISBLANK('Original data'!BA27),"",$O34/M34)</f>
        <v/>
      </c>
      <c r="W34" t="str">
        <f>IF(ISBLANK('Original data'!BB27),"",$O34/N34)</f>
        <v/>
      </c>
      <c r="X34" t="str">
        <f>IF(ISBLANK('Original data'!BD27),"",$O34/P34)</f>
        <v/>
      </c>
      <c r="Y34" t="str">
        <f>IF(ISBLANK('Original data'!BE27),"",$O34/Q34)</f>
        <v/>
      </c>
      <c r="Z34" t="str">
        <f>IF(ISBLANK('Original data'!BF27),"",$O34/R34)</f>
        <v/>
      </c>
      <c r="AA34" s="58" t="b">
        <f t="shared" si="2"/>
        <v>0</v>
      </c>
      <c r="AB34" t="str">
        <f t="shared" si="3"/>
        <v>TEF</v>
      </c>
      <c r="AC34">
        <v>1</v>
      </c>
      <c r="AD34">
        <v>2</v>
      </c>
      <c r="AE34">
        <v>3</v>
      </c>
      <c r="AF34">
        <v>4</v>
      </c>
      <c r="AG34">
        <v>5</v>
      </c>
      <c r="AH34">
        <v>6</v>
      </c>
      <c r="AI34">
        <v>7</v>
      </c>
      <c r="AJ34" s="58"/>
    </row>
    <row r="35" spans="1:36" x14ac:dyDescent="0.2">
      <c r="A35" t="str">
        <f>IF(ISBLANK('Original data'!A28),"",'Original data'!A28)</f>
        <v/>
      </c>
      <c r="B35" t="str">
        <f>IF(ISBLANK('Original data'!B28),"",'Original data'!B28)</f>
        <v/>
      </c>
      <c r="C35" t="str">
        <f>IF(ISBLANK('Original data'!AR28),"",'Original data'!AR28)</f>
        <v/>
      </c>
      <c r="D35" t="str">
        <f>IF(ISBLANK('Original data'!AS28),"",'Original data'!AS28)</f>
        <v/>
      </c>
      <c r="E35" t="str">
        <f>IF(ISBLANK('Original data'!AT28),"",'Original data'!AT28)</f>
        <v/>
      </c>
      <c r="F35" t="str">
        <f>IF(ISBLANK('Original data'!AU28),"",'Original data'!AU28)</f>
        <v/>
      </c>
      <c r="G35" t="str">
        <f>IF(ISBLANK('Original data'!AV28),"",'Original data'!AV28)</f>
        <v/>
      </c>
      <c r="H35" t="str">
        <f>IF(ISBLANK('Original data'!AW28),"",'Original data'!AW28)</f>
        <v/>
      </c>
      <c r="I35" t="str">
        <f>IF(ISBLANK('Original data'!AX28),"",'Original data'!AX28)</f>
        <v/>
      </c>
      <c r="J35" t="str">
        <f>IF(ISBLANK('Original data'!AY28),"",'Original data'!AY28)</f>
        <v/>
      </c>
      <c r="K35" t="str">
        <f>IF(ISBLANK('Original data'!AZ28),"",'Original data'!AZ28)</f>
        <v/>
      </c>
      <c r="L35" t="str">
        <f>IF(ISBLANK('Original data'!BA28),"",'Original data'!BA28)</f>
        <v/>
      </c>
      <c r="M35" t="str">
        <f>IF(ISBLANK('Original data'!BB28),"",'Original data'!BB28)</f>
        <v/>
      </c>
      <c r="N35" t="str">
        <f>IF(ISBLANK('Original data'!BC28),"",'Original data'!BC28)</f>
        <v/>
      </c>
      <c r="O35" t="str">
        <f>IF(ISBLANK('Original data'!BD28),"",'Original data'!BD28)</f>
        <v/>
      </c>
      <c r="P35" t="str">
        <f>IF(ISBLANK('Original data'!BE28),"",'Original data'!BE28)</f>
        <v/>
      </c>
      <c r="Q35" t="str">
        <f>IF(ISBLANK('Original data'!BF28),"",'Original data'!BF28)</f>
        <v/>
      </c>
      <c r="R35" t="str">
        <f>IF(ISBLANK('Original data'!BG28),"",'Original data'!BG28)</f>
        <v/>
      </c>
      <c r="T35" t="str">
        <f>IF(ISBLANK('Original data'!AY28),"",$O35/K35)</f>
        <v/>
      </c>
      <c r="U35" t="str">
        <f>IF(ISBLANK('Original data'!AZ28),"",$O35/L35)</f>
        <v/>
      </c>
      <c r="V35" t="str">
        <f>IF(ISBLANK('Original data'!BA28),"",$O35/M35)</f>
        <v/>
      </c>
      <c r="W35" t="str">
        <f>IF(ISBLANK('Original data'!BB28),"",$O35/N35)</f>
        <v/>
      </c>
      <c r="X35" t="str">
        <f>IF(ISBLANK('Original data'!BD28),"",$O35/P35)</f>
        <v/>
      </c>
      <c r="Y35" t="str">
        <f>IF(ISBLANK('Original data'!BE28),"",$O35/Q35)</f>
        <v/>
      </c>
      <c r="Z35" t="str">
        <f>IF(ISBLANK('Original data'!BF28),"",$O35/R35)</f>
        <v/>
      </c>
      <c r="AA35" s="58" t="b">
        <f t="shared" si="2"/>
        <v>0</v>
      </c>
      <c r="AB35" t="str">
        <f t="shared" si="3"/>
        <v>TEF</v>
      </c>
      <c r="AC35">
        <v>1</v>
      </c>
      <c r="AD35">
        <v>2</v>
      </c>
      <c r="AE35">
        <v>3</v>
      </c>
      <c r="AF35">
        <v>4</v>
      </c>
      <c r="AG35">
        <v>5</v>
      </c>
      <c r="AH35">
        <v>6</v>
      </c>
      <c r="AI35">
        <v>7</v>
      </c>
      <c r="AJ35" s="58"/>
    </row>
    <row r="36" spans="1:36" x14ac:dyDescent="0.2">
      <c r="A36" t="str">
        <f>IF(ISBLANK('Original data'!A29),"",'Original data'!A29)</f>
        <v/>
      </c>
      <c r="B36" t="str">
        <f>IF(ISBLANK('Original data'!B29),"",'Original data'!B29)</f>
        <v/>
      </c>
      <c r="C36" t="str">
        <f>IF(ISBLANK('Original data'!AR29),"",'Original data'!AR29)</f>
        <v/>
      </c>
      <c r="D36" t="str">
        <f>IF(ISBLANK('Original data'!AS29),"",'Original data'!AS29)</f>
        <v/>
      </c>
      <c r="E36" t="str">
        <f>IF(ISBLANK('Original data'!AT29),"",'Original data'!AT29)</f>
        <v/>
      </c>
      <c r="F36" t="str">
        <f>IF(ISBLANK('Original data'!AU29),"",'Original data'!AU29)</f>
        <v/>
      </c>
      <c r="G36" t="str">
        <f>IF(ISBLANK('Original data'!AV29),"",'Original data'!AV29)</f>
        <v/>
      </c>
      <c r="H36" t="str">
        <f>IF(ISBLANK('Original data'!AW29),"",'Original data'!AW29)</f>
        <v/>
      </c>
      <c r="I36" t="str">
        <f>IF(ISBLANK('Original data'!AX29),"",'Original data'!AX29)</f>
        <v/>
      </c>
      <c r="J36" t="str">
        <f>IF(ISBLANK('Original data'!AY29),"",'Original data'!AY29)</f>
        <v/>
      </c>
      <c r="K36" t="str">
        <f>IF(ISBLANK('Original data'!AZ29),"",'Original data'!AZ29)</f>
        <v/>
      </c>
      <c r="L36" t="str">
        <f>IF(ISBLANK('Original data'!BA29),"",'Original data'!BA29)</f>
        <v/>
      </c>
      <c r="M36" t="str">
        <f>IF(ISBLANK('Original data'!BB29),"",'Original data'!BB29)</f>
        <v/>
      </c>
      <c r="N36" t="str">
        <f>IF(ISBLANK('Original data'!BC29),"",'Original data'!BC29)</f>
        <v/>
      </c>
      <c r="O36" t="str">
        <f>IF(ISBLANK('Original data'!BD29),"",'Original data'!BD29)</f>
        <v/>
      </c>
      <c r="P36" t="str">
        <f>IF(ISBLANK('Original data'!BE29),"",'Original data'!BE29)</f>
        <v/>
      </c>
      <c r="Q36" t="str">
        <f>IF(ISBLANK('Original data'!BF29),"",'Original data'!BF29)</f>
        <v/>
      </c>
      <c r="R36" t="str">
        <f>IF(ISBLANK('Original data'!BG29),"",'Original data'!BG29)</f>
        <v/>
      </c>
      <c r="T36" t="str">
        <f>IF(ISBLANK('Original data'!AY29),"",$O36/K36)</f>
        <v/>
      </c>
      <c r="U36" t="str">
        <f>IF(ISBLANK('Original data'!AZ29),"",$O36/L36)</f>
        <v/>
      </c>
      <c r="V36" t="str">
        <f>IF(ISBLANK('Original data'!BA29),"",$O36/M36)</f>
        <v/>
      </c>
      <c r="W36" t="str">
        <f>IF(ISBLANK('Original data'!BB29),"",$O36/N36)</f>
        <v/>
      </c>
      <c r="X36" t="str">
        <f>IF(ISBLANK('Original data'!BD29),"",$O36/P36)</f>
        <v/>
      </c>
      <c r="Y36" t="str">
        <f>IF(ISBLANK('Original data'!BE29),"",$O36/Q36)</f>
        <v/>
      </c>
      <c r="Z36" t="str">
        <f>IF(ISBLANK('Original data'!BF29),"",$O36/R36)</f>
        <v/>
      </c>
      <c r="AA36" s="58" t="b">
        <f t="shared" si="2"/>
        <v>0</v>
      </c>
      <c r="AB36" t="str">
        <f t="shared" si="3"/>
        <v>TEF</v>
      </c>
      <c r="AC36">
        <v>1</v>
      </c>
      <c r="AD36">
        <v>2</v>
      </c>
      <c r="AE36">
        <v>3</v>
      </c>
      <c r="AF36">
        <v>4</v>
      </c>
      <c r="AG36">
        <v>5</v>
      </c>
      <c r="AH36">
        <v>6</v>
      </c>
      <c r="AI36">
        <v>7</v>
      </c>
      <c r="AJ36" s="58"/>
    </row>
    <row r="37" spans="1:36" x14ac:dyDescent="0.2">
      <c r="A37" t="str">
        <f>IF(ISBLANK('Original data'!A30),"",'Original data'!A30)</f>
        <v/>
      </c>
      <c r="B37" t="str">
        <f>IF(ISBLANK('Original data'!B30),"",'Original data'!B30)</f>
        <v/>
      </c>
      <c r="C37" t="str">
        <f>IF(ISBLANK('Original data'!AR30),"",'Original data'!AR30)</f>
        <v/>
      </c>
      <c r="D37" t="str">
        <f>IF(ISBLANK('Original data'!AS30),"",'Original data'!AS30)</f>
        <v/>
      </c>
      <c r="E37" t="str">
        <f>IF(ISBLANK('Original data'!AT30),"",'Original data'!AT30)</f>
        <v/>
      </c>
      <c r="F37" t="str">
        <f>IF(ISBLANK('Original data'!AU30),"",'Original data'!AU30)</f>
        <v/>
      </c>
      <c r="G37" t="str">
        <f>IF(ISBLANK('Original data'!AV30),"",'Original data'!AV30)</f>
        <v/>
      </c>
      <c r="H37" t="str">
        <f>IF(ISBLANK('Original data'!AW30),"",'Original data'!AW30)</f>
        <v/>
      </c>
      <c r="I37" t="str">
        <f>IF(ISBLANK('Original data'!AX30),"",'Original data'!AX30)</f>
        <v/>
      </c>
      <c r="J37" t="str">
        <f>IF(ISBLANK('Original data'!AY30),"",'Original data'!AY30)</f>
        <v/>
      </c>
      <c r="K37" t="str">
        <f>IF(ISBLANK('Original data'!AZ30),"",'Original data'!AZ30)</f>
        <v/>
      </c>
      <c r="L37" t="str">
        <f>IF(ISBLANK('Original data'!BA30),"",'Original data'!BA30)</f>
        <v/>
      </c>
      <c r="M37" t="str">
        <f>IF(ISBLANK('Original data'!BB30),"",'Original data'!BB30)</f>
        <v/>
      </c>
      <c r="N37" t="str">
        <f>IF(ISBLANK('Original data'!BC30),"",'Original data'!BC30)</f>
        <v/>
      </c>
      <c r="O37" t="str">
        <f>IF(ISBLANK('Original data'!BD30),"",'Original data'!BD30)</f>
        <v/>
      </c>
      <c r="P37" t="str">
        <f>IF(ISBLANK('Original data'!BE30),"",'Original data'!BE30)</f>
        <v/>
      </c>
      <c r="Q37" t="str">
        <f>IF(ISBLANK('Original data'!BF30),"",'Original data'!BF30)</f>
        <v/>
      </c>
      <c r="R37" t="str">
        <f>IF(ISBLANK('Original data'!BG30),"",'Original data'!BG30)</f>
        <v/>
      </c>
      <c r="T37" t="str">
        <f>IF(ISBLANK('Original data'!AY30),"",$O37/K37)</f>
        <v/>
      </c>
      <c r="U37" t="str">
        <f>IF(ISBLANK('Original data'!AZ30),"",$O37/L37)</f>
        <v/>
      </c>
      <c r="V37" t="str">
        <f>IF(ISBLANK('Original data'!BA30),"",$O37/M37)</f>
        <v/>
      </c>
      <c r="W37" t="str">
        <f>IF(ISBLANK('Original data'!BB30),"",$O37/N37)</f>
        <v/>
      </c>
      <c r="X37" t="str">
        <f>IF(ISBLANK('Original data'!BD30),"",$O37/P37)</f>
        <v/>
      </c>
      <c r="Y37" t="str">
        <f>IF(ISBLANK('Original data'!BE30),"",$O37/Q37)</f>
        <v/>
      </c>
      <c r="Z37" t="str">
        <f>IF(ISBLANK('Original data'!BF30),"",$O37/R37)</f>
        <v/>
      </c>
      <c r="AA37" s="58" t="b">
        <f t="shared" si="2"/>
        <v>0</v>
      </c>
      <c r="AB37" t="str">
        <f t="shared" si="3"/>
        <v>TEF</v>
      </c>
      <c r="AC37">
        <v>1</v>
      </c>
      <c r="AD37">
        <v>2</v>
      </c>
      <c r="AE37">
        <v>3</v>
      </c>
      <c r="AF37">
        <v>4</v>
      </c>
      <c r="AG37">
        <v>5</v>
      </c>
      <c r="AH37">
        <v>6</v>
      </c>
      <c r="AI37">
        <v>7</v>
      </c>
      <c r="AJ37" s="58"/>
    </row>
    <row r="38" spans="1:36" x14ac:dyDescent="0.2">
      <c r="A38" t="str">
        <f>IF(ISBLANK('Original data'!A31),"",'Original data'!A31)</f>
        <v/>
      </c>
      <c r="B38" t="str">
        <f>IF(ISBLANK('Original data'!B31),"",'Original data'!B31)</f>
        <v/>
      </c>
      <c r="C38" t="str">
        <f>IF(ISBLANK('Original data'!AR31),"",'Original data'!AR31)</f>
        <v/>
      </c>
      <c r="D38" t="str">
        <f>IF(ISBLANK('Original data'!AS31),"",'Original data'!AS31)</f>
        <v/>
      </c>
      <c r="E38" t="str">
        <f>IF(ISBLANK('Original data'!AT31),"",'Original data'!AT31)</f>
        <v/>
      </c>
      <c r="F38" t="str">
        <f>IF(ISBLANK('Original data'!AU31),"",'Original data'!AU31)</f>
        <v/>
      </c>
      <c r="G38" t="str">
        <f>IF(ISBLANK('Original data'!AV31),"",'Original data'!AV31)</f>
        <v/>
      </c>
      <c r="H38" t="str">
        <f>IF(ISBLANK('Original data'!AW31),"",'Original data'!AW31)</f>
        <v/>
      </c>
      <c r="I38" t="str">
        <f>IF(ISBLANK('Original data'!AX31),"",'Original data'!AX31)</f>
        <v/>
      </c>
      <c r="J38" t="str">
        <f>IF(ISBLANK('Original data'!AY31),"",'Original data'!AY31)</f>
        <v/>
      </c>
      <c r="K38" t="str">
        <f>IF(ISBLANK('Original data'!AZ31),"",'Original data'!AZ31)</f>
        <v/>
      </c>
      <c r="L38" t="str">
        <f>IF(ISBLANK('Original data'!BA31),"",'Original data'!BA31)</f>
        <v/>
      </c>
      <c r="M38" t="str">
        <f>IF(ISBLANK('Original data'!BB31),"",'Original data'!BB31)</f>
        <v/>
      </c>
      <c r="N38" t="str">
        <f>IF(ISBLANK('Original data'!BC31),"",'Original data'!BC31)</f>
        <v/>
      </c>
      <c r="O38" t="str">
        <f>IF(ISBLANK('Original data'!BD31),"",'Original data'!BD31)</f>
        <v/>
      </c>
      <c r="P38" t="str">
        <f>IF(ISBLANK('Original data'!BE31),"",'Original data'!BE31)</f>
        <v/>
      </c>
      <c r="Q38" t="str">
        <f>IF(ISBLANK('Original data'!BF31),"",'Original data'!BF31)</f>
        <v/>
      </c>
      <c r="R38" t="str">
        <f>IF(ISBLANK('Original data'!BG31),"",'Original data'!BG31)</f>
        <v/>
      </c>
      <c r="T38" t="str">
        <f>IF(ISBLANK('Original data'!AY31),"",$O38/K38)</f>
        <v/>
      </c>
      <c r="U38" t="str">
        <f>IF(ISBLANK('Original data'!AZ31),"",$O38/L38)</f>
        <v/>
      </c>
      <c r="V38" t="str">
        <f>IF(ISBLANK('Original data'!BA31),"",$O38/M38)</f>
        <v/>
      </c>
      <c r="W38" t="str">
        <f>IF(ISBLANK('Original data'!BB31),"",$O38/N38)</f>
        <v/>
      </c>
      <c r="X38" t="str">
        <f>IF(ISBLANK('Original data'!BD31),"",$O38/P38)</f>
        <v/>
      </c>
      <c r="Y38" t="str">
        <f>IF(ISBLANK('Original data'!BE31),"",$O38/Q38)</f>
        <v/>
      </c>
      <c r="Z38" t="str">
        <f>IF(ISBLANK('Original data'!BF31),"",$O38/R38)</f>
        <v/>
      </c>
      <c r="AA38" s="58" t="b">
        <f t="shared" si="2"/>
        <v>0</v>
      </c>
      <c r="AB38" t="str">
        <f t="shared" si="3"/>
        <v>TEF</v>
      </c>
      <c r="AC38">
        <v>1</v>
      </c>
      <c r="AD38">
        <v>2</v>
      </c>
      <c r="AE38">
        <v>3</v>
      </c>
      <c r="AF38">
        <v>4</v>
      </c>
      <c r="AG38">
        <v>5</v>
      </c>
      <c r="AH38">
        <v>6</v>
      </c>
      <c r="AI38">
        <v>7</v>
      </c>
      <c r="AJ38" s="58"/>
    </row>
    <row r="39" spans="1:36" x14ac:dyDescent="0.2">
      <c r="A39" t="str">
        <f>IF(ISBLANK('Original data'!A32),"",'Original data'!A32)</f>
        <v/>
      </c>
      <c r="B39" t="str">
        <f>IF(ISBLANK('Original data'!B32),"",'Original data'!B32)</f>
        <v/>
      </c>
      <c r="C39" t="str">
        <f>IF(ISBLANK('Original data'!AR32),"",'Original data'!AR32)</f>
        <v/>
      </c>
      <c r="D39" t="str">
        <f>IF(ISBLANK('Original data'!AS32),"",'Original data'!AS32)</f>
        <v/>
      </c>
      <c r="E39" t="str">
        <f>IF(ISBLANK('Original data'!AT32),"",'Original data'!AT32)</f>
        <v/>
      </c>
      <c r="F39" t="str">
        <f>IF(ISBLANK('Original data'!AU32),"",'Original data'!AU32)</f>
        <v/>
      </c>
      <c r="G39" t="str">
        <f>IF(ISBLANK('Original data'!AV32),"",'Original data'!AV32)</f>
        <v/>
      </c>
      <c r="H39" t="str">
        <f>IF(ISBLANK('Original data'!AW32),"",'Original data'!AW32)</f>
        <v/>
      </c>
      <c r="I39" t="str">
        <f>IF(ISBLANK('Original data'!AX32),"",'Original data'!AX32)</f>
        <v/>
      </c>
      <c r="J39" t="str">
        <f>IF(ISBLANK('Original data'!AY32),"",'Original data'!AY32)</f>
        <v/>
      </c>
      <c r="K39" t="str">
        <f>IF(ISBLANK('Original data'!AZ32),"",'Original data'!AZ32)</f>
        <v/>
      </c>
      <c r="L39" t="str">
        <f>IF(ISBLANK('Original data'!BA32),"",'Original data'!BA32)</f>
        <v/>
      </c>
      <c r="M39" t="str">
        <f>IF(ISBLANK('Original data'!BB32),"",'Original data'!BB32)</f>
        <v/>
      </c>
      <c r="N39" t="str">
        <f>IF(ISBLANK('Original data'!BC32),"",'Original data'!BC32)</f>
        <v/>
      </c>
      <c r="O39" t="str">
        <f>IF(ISBLANK('Original data'!BD32),"",'Original data'!BD32)</f>
        <v/>
      </c>
      <c r="P39" t="str">
        <f>IF(ISBLANK('Original data'!BE32),"",'Original data'!BE32)</f>
        <v/>
      </c>
      <c r="Q39" t="str">
        <f>IF(ISBLANK('Original data'!BF32),"",'Original data'!BF32)</f>
        <v/>
      </c>
      <c r="R39" t="str">
        <f>IF(ISBLANK('Original data'!BG32),"",'Original data'!BG32)</f>
        <v/>
      </c>
      <c r="T39" t="str">
        <f>IF(ISBLANK('Original data'!AY32),"",$O39/K39)</f>
        <v/>
      </c>
      <c r="U39" t="str">
        <f>IF(ISBLANK('Original data'!AZ32),"",$O39/L39)</f>
        <v/>
      </c>
      <c r="V39" t="str">
        <f>IF(ISBLANK('Original data'!BA32),"",$O39/M39)</f>
        <v/>
      </c>
      <c r="W39" t="str">
        <f>IF(ISBLANK('Original data'!BB32),"",$O39/N39)</f>
        <v/>
      </c>
      <c r="X39" t="str">
        <f>IF(ISBLANK('Original data'!BD32),"",$O39/P39)</f>
        <v/>
      </c>
      <c r="Y39" t="str">
        <f>IF(ISBLANK('Original data'!BE32),"",$O39/Q39)</f>
        <v/>
      </c>
      <c r="Z39" t="str">
        <f>IF(ISBLANK('Original data'!BF32),"",$O39/R39)</f>
        <v/>
      </c>
      <c r="AA39" s="58" t="b">
        <f t="shared" si="2"/>
        <v>0</v>
      </c>
      <c r="AB39" t="str">
        <f t="shared" si="3"/>
        <v>TEF</v>
      </c>
      <c r="AC39">
        <v>1</v>
      </c>
      <c r="AD39">
        <v>2</v>
      </c>
      <c r="AE39">
        <v>3</v>
      </c>
      <c r="AF39">
        <v>4</v>
      </c>
      <c r="AG39">
        <v>5</v>
      </c>
      <c r="AH39">
        <v>6</v>
      </c>
      <c r="AI39">
        <v>7</v>
      </c>
      <c r="AJ39" s="58"/>
    </row>
    <row r="40" spans="1:36" x14ac:dyDescent="0.2">
      <c r="A40" t="str">
        <f>IF(ISBLANK('Original data'!A33),"",'Original data'!A33)</f>
        <v/>
      </c>
      <c r="B40" t="str">
        <f>IF(ISBLANK('Original data'!B33),"",'Original data'!B33)</f>
        <v/>
      </c>
      <c r="C40" t="str">
        <f>IF(ISBLANK('Original data'!AR33),"",'Original data'!AR33)</f>
        <v/>
      </c>
      <c r="D40" t="str">
        <f>IF(ISBLANK('Original data'!AS33),"",'Original data'!AS33)</f>
        <v/>
      </c>
      <c r="E40" t="str">
        <f>IF(ISBLANK('Original data'!AT33),"",'Original data'!AT33)</f>
        <v/>
      </c>
      <c r="F40" t="str">
        <f>IF(ISBLANK('Original data'!AU33),"",'Original data'!AU33)</f>
        <v/>
      </c>
      <c r="G40" t="str">
        <f>IF(ISBLANK('Original data'!AV33),"",'Original data'!AV33)</f>
        <v/>
      </c>
      <c r="H40" t="str">
        <f>IF(ISBLANK('Original data'!AW33),"",'Original data'!AW33)</f>
        <v/>
      </c>
      <c r="I40" t="str">
        <f>IF(ISBLANK('Original data'!AX33),"",'Original data'!AX33)</f>
        <v/>
      </c>
      <c r="J40" t="str">
        <f>IF(ISBLANK('Original data'!AY33),"",'Original data'!AY33)</f>
        <v/>
      </c>
      <c r="K40" t="str">
        <f>IF(ISBLANK('Original data'!AZ33),"",'Original data'!AZ33)</f>
        <v/>
      </c>
      <c r="L40" t="str">
        <f>IF(ISBLANK('Original data'!BA33),"",'Original data'!BA33)</f>
        <v/>
      </c>
      <c r="M40" t="str">
        <f>IF(ISBLANK('Original data'!BB33),"",'Original data'!BB33)</f>
        <v/>
      </c>
      <c r="N40" t="str">
        <f>IF(ISBLANK('Original data'!BC33),"",'Original data'!BC33)</f>
        <v/>
      </c>
      <c r="O40" t="str">
        <f>IF(ISBLANK('Original data'!BD33),"",'Original data'!BD33)</f>
        <v/>
      </c>
      <c r="P40" t="str">
        <f>IF(ISBLANK('Original data'!BE33),"",'Original data'!BE33)</f>
        <v/>
      </c>
      <c r="Q40" t="str">
        <f>IF(ISBLANK('Original data'!BF33),"",'Original data'!BF33)</f>
        <v/>
      </c>
      <c r="R40" t="str">
        <f>IF(ISBLANK('Original data'!BG33),"",'Original data'!BG33)</f>
        <v/>
      </c>
      <c r="T40" t="str">
        <f>IF(ISBLANK('Original data'!AY33),"",$O40/K40)</f>
        <v/>
      </c>
      <c r="U40" t="str">
        <f>IF(ISBLANK('Original data'!AZ33),"",$O40/L40)</f>
        <v/>
      </c>
      <c r="V40" t="str">
        <f>IF(ISBLANK('Original data'!BA33),"",$O40/M40)</f>
        <v/>
      </c>
      <c r="W40" t="str">
        <f>IF(ISBLANK('Original data'!BB33),"",$O40/N40)</f>
        <v/>
      </c>
      <c r="X40" t="str">
        <f>IF(ISBLANK('Original data'!BD33),"",$O40/P40)</f>
        <v/>
      </c>
      <c r="Y40" t="str">
        <f>IF(ISBLANK('Original data'!BE33),"",$O40/Q40)</f>
        <v/>
      </c>
      <c r="Z40" t="str">
        <f>IF(ISBLANK('Original data'!BF33),"",$O40/R40)</f>
        <v/>
      </c>
      <c r="AA40" s="58" t="b">
        <f t="shared" si="2"/>
        <v>0</v>
      </c>
      <c r="AB40" t="str">
        <f t="shared" si="3"/>
        <v>TEF</v>
      </c>
      <c r="AC40">
        <v>1</v>
      </c>
      <c r="AD40">
        <v>2</v>
      </c>
      <c r="AE40">
        <v>3</v>
      </c>
      <c r="AF40">
        <v>4</v>
      </c>
      <c r="AG40">
        <v>5</v>
      </c>
      <c r="AH40">
        <v>6</v>
      </c>
      <c r="AI40">
        <v>7</v>
      </c>
      <c r="AJ40" s="58"/>
    </row>
    <row r="41" spans="1:36" x14ac:dyDescent="0.2">
      <c r="A41" t="str">
        <f>IF(ISBLANK('Original data'!A34),"",'Original data'!A34)</f>
        <v/>
      </c>
      <c r="B41" t="str">
        <f>IF(ISBLANK('Original data'!B34),"",'Original data'!B34)</f>
        <v/>
      </c>
      <c r="C41" t="str">
        <f>IF(ISBLANK('Original data'!AR34),"",'Original data'!AR34)</f>
        <v/>
      </c>
      <c r="D41" t="str">
        <f>IF(ISBLANK('Original data'!AS34),"",'Original data'!AS34)</f>
        <v/>
      </c>
      <c r="E41" t="str">
        <f>IF(ISBLANK('Original data'!AT34),"",'Original data'!AT34)</f>
        <v/>
      </c>
      <c r="F41" t="str">
        <f>IF(ISBLANK('Original data'!AU34),"",'Original data'!AU34)</f>
        <v/>
      </c>
      <c r="G41" t="str">
        <f>IF(ISBLANK('Original data'!AV34),"",'Original data'!AV34)</f>
        <v/>
      </c>
      <c r="H41" t="str">
        <f>IF(ISBLANK('Original data'!AW34),"",'Original data'!AW34)</f>
        <v/>
      </c>
      <c r="I41" t="str">
        <f>IF(ISBLANK('Original data'!AX34),"",'Original data'!AX34)</f>
        <v/>
      </c>
      <c r="J41" t="str">
        <f>IF(ISBLANK('Original data'!AY34),"",'Original data'!AY34)</f>
        <v/>
      </c>
      <c r="K41" t="str">
        <f>IF(ISBLANK('Original data'!AZ34),"",'Original data'!AZ34)</f>
        <v/>
      </c>
      <c r="L41" t="str">
        <f>IF(ISBLANK('Original data'!BA34),"",'Original data'!BA34)</f>
        <v/>
      </c>
      <c r="M41" t="str">
        <f>IF(ISBLANK('Original data'!BB34),"",'Original data'!BB34)</f>
        <v/>
      </c>
      <c r="N41" t="str">
        <f>IF(ISBLANK('Original data'!BC34),"",'Original data'!BC34)</f>
        <v/>
      </c>
      <c r="O41" t="str">
        <f>IF(ISBLANK('Original data'!BD34),"",'Original data'!BD34)</f>
        <v/>
      </c>
      <c r="P41" t="str">
        <f>IF(ISBLANK('Original data'!BE34),"",'Original data'!BE34)</f>
        <v/>
      </c>
      <c r="Q41" t="str">
        <f>IF(ISBLANK('Original data'!BF34),"",'Original data'!BF34)</f>
        <v/>
      </c>
      <c r="R41" t="str">
        <f>IF(ISBLANK('Original data'!BG34),"",'Original data'!BG34)</f>
        <v/>
      </c>
      <c r="T41" t="str">
        <f>IF(ISBLANK('Original data'!AY34),"",$O41/K41)</f>
        <v/>
      </c>
      <c r="U41" t="str">
        <f>IF(ISBLANK('Original data'!AZ34),"",$O41/L41)</f>
        <v/>
      </c>
      <c r="V41" t="str">
        <f>IF(ISBLANK('Original data'!BA34),"",$O41/M41)</f>
        <v/>
      </c>
      <c r="W41" t="str">
        <f>IF(ISBLANK('Original data'!BB34),"",$O41/N41)</f>
        <v/>
      </c>
      <c r="X41" t="str">
        <f>IF(ISBLANK('Original data'!BD34),"",$O41/P41)</f>
        <v/>
      </c>
      <c r="Y41" t="str">
        <f>IF(ISBLANK('Original data'!BE34),"",$O41/Q41)</f>
        <v/>
      </c>
      <c r="Z41" t="str">
        <f>IF(ISBLANK('Original data'!BF34),"",$O41/R41)</f>
        <v/>
      </c>
      <c r="AA41" s="58" t="b">
        <f t="shared" si="2"/>
        <v>0</v>
      </c>
      <c r="AB41" t="str">
        <f t="shared" si="3"/>
        <v>TEF</v>
      </c>
      <c r="AC41">
        <v>1</v>
      </c>
      <c r="AD41">
        <v>2</v>
      </c>
      <c r="AE41">
        <v>3</v>
      </c>
      <c r="AF41">
        <v>4</v>
      </c>
      <c r="AG41">
        <v>5</v>
      </c>
      <c r="AH41">
        <v>6</v>
      </c>
      <c r="AI41">
        <v>7</v>
      </c>
      <c r="AJ41" s="58"/>
    </row>
    <row r="42" spans="1:36" x14ac:dyDescent="0.2">
      <c r="A42" t="str">
        <f>IF(ISBLANK('Original data'!A35),"",'Original data'!A35)</f>
        <v/>
      </c>
      <c r="B42" t="str">
        <f>IF(ISBLANK('Original data'!B35),"",'Original data'!B35)</f>
        <v/>
      </c>
      <c r="C42" t="str">
        <f>IF(ISBLANK('Original data'!AR35),"",'Original data'!AR35)</f>
        <v/>
      </c>
      <c r="D42" t="str">
        <f>IF(ISBLANK('Original data'!AS35),"",'Original data'!AS35)</f>
        <v/>
      </c>
      <c r="E42" t="str">
        <f>IF(ISBLANK('Original data'!AT35),"",'Original data'!AT35)</f>
        <v/>
      </c>
      <c r="F42" t="str">
        <f>IF(ISBLANK('Original data'!AU35),"",'Original data'!AU35)</f>
        <v/>
      </c>
      <c r="G42" t="str">
        <f>IF(ISBLANK('Original data'!AV35),"",'Original data'!AV35)</f>
        <v/>
      </c>
      <c r="H42" t="str">
        <f>IF(ISBLANK('Original data'!AW35),"",'Original data'!AW35)</f>
        <v/>
      </c>
      <c r="I42" t="str">
        <f>IF(ISBLANK('Original data'!AX35),"",'Original data'!AX35)</f>
        <v/>
      </c>
      <c r="J42" t="str">
        <f>IF(ISBLANK('Original data'!AY35),"",'Original data'!AY35)</f>
        <v/>
      </c>
      <c r="K42" t="str">
        <f>IF(ISBLANK('Original data'!AZ35),"",'Original data'!AZ35)</f>
        <v/>
      </c>
      <c r="L42" t="str">
        <f>IF(ISBLANK('Original data'!BA35),"",'Original data'!BA35)</f>
        <v/>
      </c>
      <c r="M42" t="str">
        <f>IF(ISBLANK('Original data'!BB35),"",'Original data'!BB35)</f>
        <v/>
      </c>
      <c r="N42" t="str">
        <f>IF(ISBLANK('Original data'!BC35),"",'Original data'!BC35)</f>
        <v/>
      </c>
      <c r="O42" t="str">
        <f>IF(ISBLANK('Original data'!BD35),"",'Original data'!BD35)</f>
        <v/>
      </c>
      <c r="P42" t="str">
        <f>IF(ISBLANK('Original data'!BE35),"",'Original data'!BE35)</f>
        <v/>
      </c>
      <c r="Q42" t="str">
        <f>IF(ISBLANK('Original data'!BF35),"",'Original data'!BF35)</f>
        <v/>
      </c>
      <c r="R42" t="str">
        <f>IF(ISBLANK('Original data'!BG35),"",'Original data'!BG35)</f>
        <v/>
      </c>
      <c r="T42" t="str">
        <f>IF(ISBLANK('Original data'!AY35),"",$O42/K42)</f>
        <v/>
      </c>
      <c r="U42" t="str">
        <f>IF(ISBLANK('Original data'!AZ35),"",$O42/L42)</f>
        <v/>
      </c>
      <c r="V42" t="str">
        <f>IF(ISBLANK('Original data'!BA35),"",$O42/M42)</f>
        <v/>
      </c>
      <c r="W42" t="str">
        <f>IF(ISBLANK('Original data'!BB35),"",$O42/N42)</f>
        <v/>
      </c>
      <c r="X42" t="str">
        <f>IF(ISBLANK('Original data'!BD35),"",$O42/P42)</f>
        <v/>
      </c>
      <c r="Y42" t="str">
        <f>IF(ISBLANK('Original data'!BE35),"",$O42/Q42)</f>
        <v/>
      </c>
      <c r="Z42" t="str">
        <f>IF(ISBLANK('Original data'!BF35),"",$O42/R42)</f>
        <v/>
      </c>
      <c r="AA42" s="58" t="b">
        <f t="shared" si="2"/>
        <v>0</v>
      </c>
      <c r="AB42" t="str">
        <f t="shared" si="3"/>
        <v>TEF</v>
      </c>
      <c r="AC42">
        <v>1</v>
      </c>
      <c r="AD42">
        <v>2</v>
      </c>
      <c r="AE42">
        <v>3</v>
      </c>
      <c r="AF42">
        <v>4</v>
      </c>
      <c r="AG42">
        <v>5</v>
      </c>
      <c r="AH42">
        <v>6</v>
      </c>
      <c r="AI42">
        <v>7</v>
      </c>
      <c r="AJ42" s="58"/>
    </row>
    <row r="43" spans="1:36" x14ac:dyDescent="0.2">
      <c r="A43" t="str">
        <f>IF(ISBLANK('Original data'!A36),"",'Original data'!A36)</f>
        <v/>
      </c>
      <c r="B43" t="str">
        <f>IF(ISBLANK('Original data'!B36),"",'Original data'!B36)</f>
        <v/>
      </c>
      <c r="C43" t="str">
        <f>IF(ISBLANK('Original data'!AR36),"",'Original data'!AR36)</f>
        <v/>
      </c>
      <c r="D43" t="str">
        <f>IF(ISBLANK('Original data'!AS36),"",'Original data'!AS36)</f>
        <v/>
      </c>
      <c r="E43" t="str">
        <f>IF(ISBLANK('Original data'!AT36),"",'Original data'!AT36)</f>
        <v/>
      </c>
      <c r="F43" t="str">
        <f>IF(ISBLANK('Original data'!AU36),"",'Original data'!AU36)</f>
        <v/>
      </c>
      <c r="G43" t="str">
        <f>IF(ISBLANK('Original data'!AV36),"",'Original data'!AV36)</f>
        <v/>
      </c>
      <c r="H43" t="str">
        <f>IF(ISBLANK('Original data'!AW36),"",'Original data'!AW36)</f>
        <v/>
      </c>
      <c r="I43" t="str">
        <f>IF(ISBLANK('Original data'!AX36),"",'Original data'!AX36)</f>
        <v/>
      </c>
      <c r="J43" t="str">
        <f>IF(ISBLANK('Original data'!AY36),"",'Original data'!AY36)</f>
        <v/>
      </c>
      <c r="K43" t="str">
        <f>IF(ISBLANK('Original data'!AZ36),"",'Original data'!AZ36)</f>
        <v/>
      </c>
      <c r="L43" t="str">
        <f>IF(ISBLANK('Original data'!BA36),"",'Original data'!BA36)</f>
        <v/>
      </c>
      <c r="M43" t="str">
        <f>IF(ISBLANK('Original data'!BB36),"",'Original data'!BB36)</f>
        <v/>
      </c>
      <c r="N43" t="str">
        <f>IF(ISBLANK('Original data'!BC36),"",'Original data'!BC36)</f>
        <v/>
      </c>
      <c r="O43" t="str">
        <f>IF(ISBLANK('Original data'!BD36),"",'Original data'!BD36)</f>
        <v/>
      </c>
      <c r="P43" t="str">
        <f>IF(ISBLANK('Original data'!BE36),"",'Original data'!BE36)</f>
        <v/>
      </c>
      <c r="Q43" t="str">
        <f>IF(ISBLANK('Original data'!BF36),"",'Original data'!BF36)</f>
        <v/>
      </c>
      <c r="R43" t="str">
        <f>IF(ISBLANK('Original data'!BG36),"",'Original data'!BG36)</f>
        <v/>
      </c>
      <c r="T43" t="str">
        <f>IF(ISBLANK('Original data'!AY36),"",$O43/K43)</f>
        <v/>
      </c>
      <c r="U43" t="str">
        <f>IF(ISBLANK('Original data'!AZ36),"",$O43/L43)</f>
        <v/>
      </c>
      <c r="V43" t="str">
        <f>IF(ISBLANK('Original data'!BA36),"",$O43/M43)</f>
        <v/>
      </c>
      <c r="W43" t="str">
        <f>IF(ISBLANK('Original data'!BB36),"",$O43/N43)</f>
        <v/>
      </c>
      <c r="X43" t="str">
        <f>IF(ISBLANK('Original data'!BD36),"",$O43/P43)</f>
        <v/>
      </c>
      <c r="Y43" t="str">
        <f>IF(ISBLANK('Original data'!BE36),"",$O43/Q43)</f>
        <v/>
      </c>
      <c r="Z43" t="str">
        <f>IF(ISBLANK('Original data'!BF36),"",$O43/R43)</f>
        <v/>
      </c>
      <c r="AA43" s="58" t="b">
        <f t="shared" si="2"/>
        <v>0</v>
      </c>
      <c r="AB43" t="str">
        <f t="shared" si="3"/>
        <v>TEF</v>
      </c>
      <c r="AC43">
        <v>1</v>
      </c>
      <c r="AD43">
        <v>2</v>
      </c>
      <c r="AE43">
        <v>3</v>
      </c>
      <c r="AF43">
        <v>4</v>
      </c>
      <c r="AG43">
        <v>5</v>
      </c>
      <c r="AH43">
        <v>6</v>
      </c>
      <c r="AI43">
        <v>7</v>
      </c>
      <c r="AJ43" s="58"/>
    </row>
    <row r="44" spans="1:36" x14ac:dyDescent="0.2">
      <c r="A44" t="str">
        <f>IF(ISBLANK('Original data'!A37),"",'Original data'!A37)</f>
        <v/>
      </c>
      <c r="B44" t="str">
        <f>IF(ISBLANK('Original data'!B37),"",'Original data'!B37)</f>
        <v/>
      </c>
      <c r="C44" t="str">
        <f>IF(ISBLANK('Original data'!AR37),"",'Original data'!AR37)</f>
        <v/>
      </c>
      <c r="D44" t="str">
        <f>IF(ISBLANK('Original data'!AS37),"",'Original data'!AS37)</f>
        <v/>
      </c>
      <c r="E44" t="str">
        <f>IF(ISBLANK('Original data'!AT37),"",'Original data'!AT37)</f>
        <v/>
      </c>
      <c r="F44" t="str">
        <f>IF(ISBLANK('Original data'!AU37),"",'Original data'!AU37)</f>
        <v/>
      </c>
      <c r="G44" t="str">
        <f>IF(ISBLANK('Original data'!AV37),"",'Original data'!AV37)</f>
        <v/>
      </c>
      <c r="H44" t="str">
        <f>IF(ISBLANK('Original data'!AW37),"",'Original data'!AW37)</f>
        <v/>
      </c>
      <c r="I44" t="str">
        <f>IF(ISBLANK('Original data'!AX37),"",'Original data'!AX37)</f>
        <v/>
      </c>
      <c r="J44" t="str">
        <f>IF(ISBLANK('Original data'!AY37),"",'Original data'!AY37)</f>
        <v/>
      </c>
      <c r="K44" t="str">
        <f>IF(ISBLANK('Original data'!AZ37),"",'Original data'!AZ37)</f>
        <v/>
      </c>
      <c r="L44" t="str">
        <f>IF(ISBLANK('Original data'!BA37),"",'Original data'!BA37)</f>
        <v/>
      </c>
      <c r="M44" t="str">
        <f>IF(ISBLANK('Original data'!BB37),"",'Original data'!BB37)</f>
        <v/>
      </c>
      <c r="N44" t="str">
        <f>IF(ISBLANK('Original data'!BC37),"",'Original data'!BC37)</f>
        <v/>
      </c>
      <c r="O44" t="str">
        <f>IF(ISBLANK('Original data'!BD37),"",'Original data'!BD37)</f>
        <v/>
      </c>
      <c r="P44" t="str">
        <f>IF(ISBLANK('Original data'!BE37),"",'Original data'!BE37)</f>
        <v/>
      </c>
      <c r="Q44" t="str">
        <f>IF(ISBLANK('Original data'!BF37),"",'Original data'!BF37)</f>
        <v/>
      </c>
      <c r="R44" t="str">
        <f>IF(ISBLANK('Original data'!BG37),"",'Original data'!BG37)</f>
        <v/>
      </c>
      <c r="T44" t="str">
        <f>IF(ISBLANK('Original data'!AY37),"",$O44/K44)</f>
        <v/>
      </c>
      <c r="U44" t="str">
        <f>IF(ISBLANK('Original data'!AZ37),"",$O44/L44)</f>
        <v/>
      </c>
      <c r="V44" t="str">
        <f>IF(ISBLANK('Original data'!BA37),"",$O44/M44)</f>
        <v/>
      </c>
      <c r="W44" t="str">
        <f>IF(ISBLANK('Original data'!BB37),"",$O44/N44)</f>
        <v/>
      </c>
      <c r="X44" t="str">
        <f>IF(ISBLANK('Original data'!BD37),"",$O44/P44)</f>
        <v/>
      </c>
      <c r="Y44" t="str">
        <f>IF(ISBLANK('Original data'!BE37),"",$O44/Q44)</f>
        <v/>
      </c>
      <c r="Z44" t="str">
        <f>IF(ISBLANK('Original data'!BF37),"",$O44/R44)</f>
        <v/>
      </c>
      <c r="AA44" s="58" t="b">
        <f t="shared" si="2"/>
        <v>0</v>
      </c>
      <c r="AB44" t="str">
        <f t="shared" si="3"/>
        <v>TEF</v>
      </c>
      <c r="AC44">
        <v>1</v>
      </c>
      <c r="AD44">
        <v>2</v>
      </c>
      <c r="AE44">
        <v>3</v>
      </c>
      <c r="AF44">
        <v>4</v>
      </c>
      <c r="AG44">
        <v>5</v>
      </c>
      <c r="AH44">
        <v>6</v>
      </c>
      <c r="AI44">
        <v>7</v>
      </c>
      <c r="AJ44" s="58"/>
    </row>
    <row r="45" spans="1:36" x14ac:dyDescent="0.2">
      <c r="A45" t="str">
        <f>IF(ISBLANK('Original data'!A38),"",'Original data'!A38)</f>
        <v/>
      </c>
      <c r="B45" t="str">
        <f>IF(ISBLANK('Original data'!B38),"",'Original data'!B38)</f>
        <v/>
      </c>
      <c r="C45" t="str">
        <f>IF(ISBLANK('Original data'!AR38),"",'Original data'!AR38)</f>
        <v/>
      </c>
      <c r="D45" t="str">
        <f>IF(ISBLANK('Original data'!AS38),"",'Original data'!AS38)</f>
        <v/>
      </c>
      <c r="E45" t="str">
        <f>IF(ISBLANK('Original data'!AT38),"",'Original data'!AT38)</f>
        <v/>
      </c>
      <c r="F45" t="str">
        <f>IF(ISBLANK('Original data'!AU38),"",'Original data'!AU38)</f>
        <v/>
      </c>
      <c r="G45" t="str">
        <f>IF(ISBLANK('Original data'!AV38),"",'Original data'!AV38)</f>
        <v/>
      </c>
      <c r="H45" t="str">
        <f>IF(ISBLANK('Original data'!AW38),"",'Original data'!AW38)</f>
        <v/>
      </c>
      <c r="I45" t="str">
        <f>IF(ISBLANK('Original data'!AX38),"",'Original data'!AX38)</f>
        <v/>
      </c>
      <c r="J45" t="str">
        <f>IF(ISBLANK('Original data'!AY38),"",'Original data'!AY38)</f>
        <v/>
      </c>
      <c r="K45" t="str">
        <f>IF(ISBLANK('Original data'!AZ38),"",'Original data'!AZ38)</f>
        <v/>
      </c>
      <c r="L45" t="str">
        <f>IF(ISBLANK('Original data'!BA38),"",'Original data'!BA38)</f>
        <v/>
      </c>
      <c r="M45" t="str">
        <f>IF(ISBLANK('Original data'!BB38),"",'Original data'!BB38)</f>
        <v/>
      </c>
      <c r="N45" t="str">
        <f>IF(ISBLANK('Original data'!BC38),"",'Original data'!BC38)</f>
        <v/>
      </c>
      <c r="O45" t="str">
        <f>IF(ISBLANK('Original data'!BD38),"",'Original data'!BD38)</f>
        <v/>
      </c>
      <c r="P45" t="str">
        <f>IF(ISBLANK('Original data'!BE38),"",'Original data'!BE38)</f>
        <v/>
      </c>
      <c r="Q45" t="str">
        <f>IF(ISBLANK('Original data'!BF38),"",'Original data'!BF38)</f>
        <v/>
      </c>
      <c r="R45" t="str">
        <f>IF(ISBLANK('Original data'!BG38),"",'Original data'!BG38)</f>
        <v/>
      </c>
      <c r="T45" t="str">
        <f>IF(ISBLANK('Original data'!AY38),"",$O45/K45)</f>
        <v/>
      </c>
      <c r="U45" t="str">
        <f>IF(ISBLANK('Original data'!AZ38),"",$O45/L45)</f>
        <v/>
      </c>
      <c r="V45" t="str">
        <f>IF(ISBLANK('Original data'!BA38),"",$O45/M45)</f>
        <v/>
      </c>
      <c r="W45" t="str">
        <f>IF(ISBLANK('Original data'!BB38),"",$O45/N45)</f>
        <v/>
      </c>
      <c r="X45" t="str">
        <f>IF(ISBLANK('Original data'!BD38),"",$O45/P45)</f>
        <v/>
      </c>
      <c r="Y45" t="str">
        <f>IF(ISBLANK('Original data'!BE38),"",$O45/Q45)</f>
        <v/>
      </c>
      <c r="Z45" t="str">
        <f>IF(ISBLANK('Original data'!BF38),"",$O45/R45)</f>
        <v/>
      </c>
      <c r="AA45" s="58" t="b">
        <f t="shared" si="2"/>
        <v>0</v>
      </c>
      <c r="AB45" t="str">
        <f t="shared" si="3"/>
        <v>TEF</v>
      </c>
      <c r="AC45">
        <v>1</v>
      </c>
      <c r="AD45">
        <v>2</v>
      </c>
      <c r="AE45">
        <v>3</v>
      </c>
      <c r="AF45">
        <v>4</v>
      </c>
      <c r="AG45">
        <v>5</v>
      </c>
      <c r="AH45">
        <v>6</v>
      </c>
      <c r="AI45">
        <v>7</v>
      </c>
      <c r="AJ45" s="58"/>
    </row>
    <row r="46" spans="1:36" x14ac:dyDescent="0.2">
      <c r="A46" t="str">
        <f>IF(ISBLANK('Original data'!A39),"",'Original data'!A39)</f>
        <v/>
      </c>
      <c r="B46" t="str">
        <f>IF(ISBLANK('Original data'!B39),"",'Original data'!B39)</f>
        <v/>
      </c>
      <c r="C46" t="str">
        <f>IF(ISBLANK('Original data'!AR39),"",'Original data'!AR39)</f>
        <v/>
      </c>
      <c r="D46" t="str">
        <f>IF(ISBLANK('Original data'!AS39),"",'Original data'!AS39)</f>
        <v/>
      </c>
      <c r="E46" t="str">
        <f>IF(ISBLANK('Original data'!AT39),"",'Original data'!AT39)</f>
        <v/>
      </c>
      <c r="F46" t="str">
        <f>IF(ISBLANK('Original data'!AU39),"",'Original data'!AU39)</f>
        <v/>
      </c>
      <c r="G46" t="str">
        <f>IF(ISBLANK('Original data'!AV39),"",'Original data'!AV39)</f>
        <v/>
      </c>
      <c r="H46" t="str">
        <f>IF(ISBLANK('Original data'!AW39),"",'Original data'!AW39)</f>
        <v/>
      </c>
      <c r="I46" t="str">
        <f>IF(ISBLANK('Original data'!AX39),"",'Original data'!AX39)</f>
        <v/>
      </c>
      <c r="J46" t="str">
        <f>IF(ISBLANK('Original data'!AY39),"",'Original data'!AY39)</f>
        <v/>
      </c>
      <c r="K46" t="str">
        <f>IF(ISBLANK('Original data'!AZ39),"",'Original data'!AZ39)</f>
        <v/>
      </c>
      <c r="L46" t="str">
        <f>IF(ISBLANK('Original data'!BA39),"",'Original data'!BA39)</f>
        <v/>
      </c>
      <c r="M46" t="str">
        <f>IF(ISBLANK('Original data'!BB39),"",'Original data'!BB39)</f>
        <v/>
      </c>
      <c r="N46" t="str">
        <f>IF(ISBLANK('Original data'!BC39),"",'Original data'!BC39)</f>
        <v/>
      </c>
      <c r="O46" t="str">
        <f>IF(ISBLANK('Original data'!BD39),"",'Original data'!BD39)</f>
        <v/>
      </c>
      <c r="P46" t="str">
        <f>IF(ISBLANK('Original data'!BE39),"",'Original data'!BE39)</f>
        <v/>
      </c>
      <c r="Q46" t="str">
        <f>IF(ISBLANK('Original data'!BF39),"",'Original data'!BF39)</f>
        <v/>
      </c>
      <c r="R46" t="str">
        <f>IF(ISBLANK('Original data'!BG39),"",'Original data'!BG39)</f>
        <v/>
      </c>
      <c r="T46" t="str">
        <f>IF(ISBLANK('Original data'!AY39),"",$O46/K46)</f>
        <v/>
      </c>
      <c r="U46" t="str">
        <f>IF(ISBLANK('Original data'!AZ39),"",$O46/L46)</f>
        <v/>
      </c>
      <c r="V46" t="str">
        <f>IF(ISBLANK('Original data'!BA39),"",$O46/M46)</f>
        <v/>
      </c>
      <c r="W46" t="str">
        <f>IF(ISBLANK('Original data'!BB39),"",$O46/N46)</f>
        <v/>
      </c>
      <c r="X46" t="str">
        <f>IF(ISBLANK('Original data'!BD39),"",$O46/P46)</f>
        <v/>
      </c>
      <c r="Y46" t="str">
        <f>IF(ISBLANK('Original data'!BE39),"",$O46/Q46)</f>
        <v/>
      </c>
      <c r="Z46" t="str">
        <f>IF(ISBLANK('Original data'!BF39),"",$O46/R46)</f>
        <v/>
      </c>
      <c r="AA46" s="58" t="b">
        <f t="shared" si="2"/>
        <v>0</v>
      </c>
      <c r="AB46" t="str">
        <f t="shared" si="3"/>
        <v>TEF</v>
      </c>
      <c r="AC46">
        <v>1</v>
      </c>
      <c r="AD46">
        <v>2</v>
      </c>
      <c r="AE46">
        <v>3</v>
      </c>
      <c r="AF46">
        <v>4</v>
      </c>
      <c r="AG46">
        <v>5</v>
      </c>
      <c r="AH46">
        <v>6</v>
      </c>
      <c r="AI46">
        <v>7</v>
      </c>
      <c r="AJ46" s="58"/>
    </row>
    <row r="47" spans="1:36" x14ac:dyDescent="0.2">
      <c r="A47" t="str">
        <f>IF(ISBLANK('Original data'!A40),"",'Original data'!A40)</f>
        <v/>
      </c>
      <c r="B47" t="str">
        <f>IF(ISBLANK('Original data'!B40),"",'Original data'!B40)</f>
        <v/>
      </c>
      <c r="C47" t="str">
        <f>IF(ISBLANK('Original data'!AR40),"",'Original data'!AR40)</f>
        <v/>
      </c>
      <c r="D47" t="str">
        <f>IF(ISBLANK('Original data'!AS40),"",'Original data'!AS40)</f>
        <v/>
      </c>
      <c r="E47" t="str">
        <f>IF(ISBLANK('Original data'!AT40),"",'Original data'!AT40)</f>
        <v/>
      </c>
      <c r="F47" t="str">
        <f>IF(ISBLANK('Original data'!AU40),"",'Original data'!AU40)</f>
        <v/>
      </c>
      <c r="G47" t="str">
        <f>IF(ISBLANK('Original data'!AV40),"",'Original data'!AV40)</f>
        <v/>
      </c>
      <c r="H47" t="str">
        <f>IF(ISBLANK('Original data'!AW40),"",'Original data'!AW40)</f>
        <v/>
      </c>
      <c r="I47" t="str">
        <f>IF(ISBLANK('Original data'!AX40),"",'Original data'!AX40)</f>
        <v/>
      </c>
      <c r="J47" t="str">
        <f>IF(ISBLANK('Original data'!AY40),"",'Original data'!AY40)</f>
        <v/>
      </c>
      <c r="K47" t="str">
        <f>IF(ISBLANK('Original data'!AZ40),"",'Original data'!AZ40)</f>
        <v/>
      </c>
      <c r="L47" t="str">
        <f>IF(ISBLANK('Original data'!BA40),"",'Original data'!BA40)</f>
        <v/>
      </c>
      <c r="M47" t="str">
        <f>IF(ISBLANK('Original data'!BB40),"",'Original data'!BB40)</f>
        <v/>
      </c>
      <c r="N47" t="str">
        <f>IF(ISBLANK('Original data'!BC40),"",'Original data'!BC40)</f>
        <v/>
      </c>
      <c r="O47" t="str">
        <f>IF(ISBLANK('Original data'!BD40),"",'Original data'!BD40)</f>
        <v/>
      </c>
      <c r="P47" t="str">
        <f>IF(ISBLANK('Original data'!BE40),"",'Original data'!BE40)</f>
        <v/>
      </c>
      <c r="Q47" t="str">
        <f>IF(ISBLANK('Original data'!BF40),"",'Original data'!BF40)</f>
        <v/>
      </c>
      <c r="R47" t="str">
        <f>IF(ISBLANK('Original data'!BG40),"",'Original data'!BG40)</f>
        <v/>
      </c>
      <c r="T47" t="str">
        <f>IF(ISBLANK('Original data'!AY40),"",$O47/K47)</f>
        <v/>
      </c>
      <c r="U47" t="str">
        <f>IF(ISBLANK('Original data'!AZ40),"",$O47/L47)</f>
        <v/>
      </c>
      <c r="V47" t="str">
        <f>IF(ISBLANK('Original data'!BA40),"",$O47/M47)</f>
        <v/>
      </c>
      <c r="W47" t="str">
        <f>IF(ISBLANK('Original data'!BB40),"",$O47/N47)</f>
        <v/>
      </c>
      <c r="X47" t="str">
        <f>IF(ISBLANK('Original data'!BD40),"",$O47/P47)</f>
        <v/>
      </c>
      <c r="Y47" t="str">
        <f>IF(ISBLANK('Original data'!BE40),"",$O47/Q47)</f>
        <v/>
      </c>
      <c r="Z47" t="str">
        <f>IF(ISBLANK('Original data'!BF40),"",$O47/R47)</f>
        <v/>
      </c>
      <c r="AA47" s="58" t="b">
        <f t="shared" si="2"/>
        <v>0</v>
      </c>
      <c r="AB47" t="str">
        <f t="shared" si="3"/>
        <v>TEF</v>
      </c>
      <c r="AC47">
        <v>1</v>
      </c>
      <c r="AD47">
        <v>2</v>
      </c>
      <c r="AE47">
        <v>3</v>
      </c>
      <c r="AF47">
        <v>4</v>
      </c>
      <c r="AG47">
        <v>5</v>
      </c>
      <c r="AH47">
        <v>6</v>
      </c>
      <c r="AI47">
        <v>7</v>
      </c>
      <c r="AJ47" s="58"/>
    </row>
    <row r="48" spans="1:36" x14ac:dyDescent="0.2">
      <c r="A48" t="str">
        <f>IF(ISBLANK('Original data'!A41),"",'Original data'!A41)</f>
        <v/>
      </c>
      <c r="B48" t="str">
        <f>IF(ISBLANK('Original data'!B41),"",'Original data'!B41)</f>
        <v/>
      </c>
      <c r="C48" t="str">
        <f>IF(ISBLANK('Original data'!AR41),"",'Original data'!AR41)</f>
        <v/>
      </c>
      <c r="D48" t="str">
        <f>IF(ISBLANK('Original data'!AS41),"",'Original data'!AS41)</f>
        <v/>
      </c>
      <c r="E48" t="str">
        <f>IF(ISBLANK('Original data'!AT41),"",'Original data'!AT41)</f>
        <v/>
      </c>
      <c r="F48" t="str">
        <f>IF(ISBLANK('Original data'!AU41),"",'Original data'!AU41)</f>
        <v/>
      </c>
      <c r="G48" t="str">
        <f>IF(ISBLANK('Original data'!AV41),"",'Original data'!AV41)</f>
        <v/>
      </c>
      <c r="H48" t="str">
        <f>IF(ISBLANK('Original data'!AW41),"",'Original data'!AW41)</f>
        <v/>
      </c>
      <c r="I48" t="str">
        <f>IF(ISBLANK('Original data'!AX41),"",'Original data'!AX41)</f>
        <v/>
      </c>
      <c r="J48" t="str">
        <f>IF(ISBLANK('Original data'!AY41),"",'Original data'!AY41)</f>
        <v/>
      </c>
      <c r="K48" t="str">
        <f>IF(ISBLANK('Original data'!AZ41),"",'Original data'!AZ41)</f>
        <v/>
      </c>
      <c r="L48" t="str">
        <f>IF(ISBLANK('Original data'!BA41),"",'Original data'!BA41)</f>
        <v/>
      </c>
      <c r="M48" t="str">
        <f>IF(ISBLANK('Original data'!BB41),"",'Original data'!BB41)</f>
        <v/>
      </c>
      <c r="N48" t="str">
        <f>IF(ISBLANK('Original data'!BC41),"",'Original data'!BC41)</f>
        <v/>
      </c>
      <c r="O48" t="str">
        <f>IF(ISBLANK('Original data'!BD41),"",'Original data'!BD41)</f>
        <v/>
      </c>
      <c r="P48" t="str">
        <f>IF(ISBLANK('Original data'!BE41),"",'Original data'!BE41)</f>
        <v/>
      </c>
      <c r="Q48" t="str">
        <f>IF(ISBLANK('Original data'!BF41),"",'Original data'!BF41)</f>
        <v/>
      </c>
      <c r="R48" t="str">
        <f>IF(ISBLANK('Original data'!BG41),"",'Original data'!BG41)</f>
        <v/>
      </c>
      <c r="T48" t="str">
        <f>IF(ISBLANK('Original data'!AY41),"",$O48/K48)</f>
        <v/>
      </c>
      <c r="U48" t="str">
        <f>IF(ISBLANK('Original data'!AZ41),"",$O48/L48)</f>
        <v/>
      </c>
      <c r="V48" t="str">
        <f>IF(ISBLANK('Original data'!BA41),"",$O48/M48)</f>
        <v/>
      </c>
      <c r="W48" t="str">
        <f>IF(ISBLANK('Original data'!BB41),"",$O48/N48)</f>
        <v/>
      </c>
      <c r="X48" t="str">
        <f>IF(ISBLANK('Original data'!BD41),"",$O48/P48)</f>
        <v/>
      </c>
      <c r="Y48" t="str">
        <f>IF(ISBLANK('Original data'!BE41),"",$O48/Q48)</f>
        <v/>
      </c>
      <c r="Z48" t="str">
        <f>IF(ISBLANK('Original data'!BF41),"",$O48/R48)</f>
        <v/>
      </c>
      <c r="AA48" s="58" t="b">
        <f t="shared" si="2"/>
        <v>0</v>
      </c>
      <c r="AB48" t="str">
        <f t="shared" si="3"/>
        <v>TEF</v>
      </c>
      <c r="AC48">
        <v>1</v>
      </c>
      <c r="AD48">
        <v>2</v>
      </c>
      <c r="AE48">
        <v>3</v>
      </c>
      <c r="AF48">
        <v>4</v>
      </c>
      <c r="AG48">
        <v>5</v>
      </c>
      <c r="AH48">
        <v>6</v>
      </c>
      <c r="AI48">
        <v>7</v>
      </c>
      <c r="AJ48" s="58"/>
    </row>
    <row r="49" spans="1:36" x14ac:dyDescent="0.2">
      <c r="A49" t="str">
        <f>IF(ISBLANK('Original data'!A42),"",'Original data'!A42)</f>
        <v/>
      </c>
      <c r="B49" t="str">
        <f>IF(ISBLANK('Original data'!B42),"",'Original data'!B42)</f>
        <v/>
      </c>
      <c r="C49" t="str">
        <f>IF(ISBLANK('Original data'!AR42),"",'Original data'!AR42)</f>
        <v/>
      </c>
      <c r="D49" t="str">
        <f>IF(ISBLANK('Original data'!AS42),"",'Original data'!AS42)</f>
        <v/>
      </c>
      <c r="E49" t="str">
        <f>IF(ISBLANK('Original data'!AT42),"",'Original data'!AT42)</f>
        <v/>
      </c>
      <c r="F49" t="str">
        <f>IF(ISBLANK('Original data'!AU42),"",'Original data'!AU42)</f>
        <v/>
      </c>
      <c r="G49" t="str">
        <f>IF(ISBLANK('Original data'!AV42),"",'Original data'!AV42)</f>
        <v/>
      </c>
      <c r="H49" t="str">
        <f>IF(ISBLANK('Original data'!AW42),"",'Original data'!AW42)</f>
        <v/>
      </c>
      <c r="I49" t="str">
        <f>IF(ISBLANK('Original data'!AX42),"",'Original data'!AX42)</f>
        <v/>
      </c>
      <c r="J49" t="str">
        <f>IF(ISBLANK('Original data'!AY42),"",'Original data'!AY42)</f>
        <v/>
      </c>
      <c r="K49" t="str">
        <f>IF(ISBLANK('Original data'!AZ42),"",'Original data'!AZ42)</f>
        <v/>
      </c>
      <c r="L49" t="str">
        <f>IF(ISBLANK('Original data'!BA42),"",'Original data'!BA42)</f>
        <v/>
      </c>
      <c r="M49" t="str">
        <f>IF(ISBLANK('Original data'!BB42),"",'Original data'!BB42)</f>
        <v/>
      </c>
      <c r="N49" t="str">
        <f>IF(ISBLANK('Original data'!BC42),"",'Original data'!BC42)</f>
        <v/>
      </c>
      <c r="O49" t="str">
        <f>IF(ISBLANK('Original data'!BD42),"",'Original data'!BD42)</f>
        <v/>
      </c>
      <c r="P49" t="str">
        <f>IF(ISBLANK('Original data'!BE42),"",'Original data'!BE42)</f>
        <v/>
      </c>
      <c r="Q49" t="str">
        <f>IF(ISBLANK('Original data'!BF42),"",'Original data'!BF42)</f>
        <v/>
      </c>
      <c r="R49" t="str">
        <f>IF(ISBLANK('Original data'!BG42),"",'Original data'!BG42)</f>
        <v/>
      </c>
      <c r="T49" t="str">
        <f>IF(ISBLANK('Original data'!AY42),"",$O49/K49)</f>
        <v/>
      </c>
      <c r="U49" t="str">
        <f>IF(ISBLANK('Original data'!AZ42),"",$O49/L49)</f>
        <v/>
      </c>
      <c r="V49" t="str">
        <f>IF(ISBLANK('Original data'!BA42),"",$O49/M49)</f>
        <v/>
      </c>
      <c r="W49" t="str">
        <f>IF(ISBLANK('Original data'!BB42),"",$O49/N49)</f>
        <v/>
      </c>
      <c r="X49" t="str">
        <f>IF(ISBLANK('Original data'!BD42),"",$O49/P49)</f>
        <v/>
      </c>
      <c r="Y49" t="str">
        <f>IF(ISBLANK('Original data'!BE42),"",$O49/Q49)</f>
        <v/>
      </c>
      <c r="Z49" t="str">
        <f>IF(ISBLANK('Original data'!BF42),"",$O49/R49)</f>
        <v/>
      </c>
      <c r="AA49" s="58" t="b">
        <f t="shared" si="2"/>
        <v>0</v>
      </c>
      <c r="AB49" t="str">
        <f t="shared" si="3"/>
        <v>TEF</v>
      </c>
      <c r="AC49">
        <v>1</v>
      </c>
      <c r="AD49">
        <v>2</v>
      </c>
      <c r="AE49">
        <v>3</v>
      </c>
      <c r="AF49">
        <v>4</v>
      </c>
      <c r="AG49">
        <v>5</v>
      </c>
      <c r="AH49">
        <v>6</v>
      </c>
      <c r="AI49">
        <v>7</v>
      </c>
      <c r="AJ49" s="58"/>
    </row>
    <row r="50" spans="1:36" x14ac:dyDescent="0.2">
      <c r="A50" t="str">
        <f>IF(ISBLANK('Original data'!A43),"",'Original data'!A43)</f>
        <v/>
      </c>
      <c r="B50" t="str">
        <f>IF(ISBLANK('Original data'!B43),"",'Original data'!B43)</f>
        <v/>
      </c>
      <c r="C50" t="str">
        <f>IF(ISBLANK('Original data'!AR43),"",'Original data'!AR43)</f>
        <v/>
      </c>
      <c r="D50" t="str">
        <f>IF(ISBLANK('Original data'!AS43),"",'Original data'!AS43)</f>
        <v/>
      </c>
      <c r="E50" t="str">
        <f>IF(ISBLANK('Original data'!AT43),"",'Original data'!AT43)</f>
        <v/>
      </c>
      <c r="F50" t="str">
        <f>IF(ISBLANK('Original data'!AU43),"",'Original data'!AU43)</f>
        <v/>
      </c>
      <c r="G50" t="str">
        <f>IF(ISBLANK('Original data'!AV43),"",'Original data'!AV43)</f>
        <v/>
      </c>
      <c r="H50" t="str">
        <f>IF(ISBLANK('Original data'!AW43),"",'Original data'!AW43)</f>
        <v/>
      </c>
      <c r="I50" t="str">
        <f>IF(ISBLANK('Original data'!AX43),"",'Original data'!AX43)</f>
        <v/>
      </c>
      <c r="J50" t="str">
        <f>IF(ISBLANK('Original data'!AY43),"",'Original data'!AY43)</f>
        <v/>
      </c>
      <c r="K50" t="str">
        <f>IF(ISBLANK('Original data'!AZ43),"",'Original data'!AZ43)</f>
        <v/>
      </c>
      <c r="L50" t="str">
        <f>IF(ISBLANK('Original data'!BA43),"",'Original data'!BA43)</f>
        <v/>
      </c>
      <c r="M50" t="str">
        <f>IF(ISBLANK('Original data'!BB43),"",'Original data'!BB43)</f>
        <v/>
      </c>
      <c r="N50" t="str">
        <f>IF(ISBLANK('Original data'!BC43),"",'Original data'!BC43)</f>
        <v/>
      </c>
      <c r="O50" t="str">
        <f>IF(ISBLANK('Original data'!BD43),"",'Original data'!BD43)</f>
        <v/>
      </c>
      <c r="P50" t="str">
        <f>IF(ISBLANK('Original data'!BE43),"",'Original data'!BE43)</f>
        <v/>
      </c>
      <c r="Q50" t="str">
        <f>IF(ISBLANK('Original data'!BF43),"",'Original data'!BF43)</f>
        <v/>
      </c>
      <c r="R50" t="str">
        <f>IF(ISBLANK('Original data'!BG43),"",'Original data'!BG43)</f>
        <v/>
      </c>
      <c r="T50" t="str">
        <f>IF(ISBLANK('Original data'!AY43),"",$O50/K50)</f>
        <v/>
      </c>
      <c r="U50" t="str">
        <f>IF(ISBLANK('Original data'!AZ43),"",$O50/L50)</f>
        <v/>
      </c>
      <c r="V50" t="str">
        <f>IF(ISBLANK('Original data'!BA43),"",$O50/M50)</f>
        <v/>
      </c>
      <c r="W50" t="str">
        <f>IF(ISBLANK('Original data'!BB43),"",$O50/N50)</f>
        <v/>
      </c>
      <c r="X50" t="str">
        <f>IF(ISBLANK('Original data'!BD43),"",$O50/P50)</f>
        <v/>
      </c>
      <c r="Y50" t="str">
        <f>IF(ISBLANK('Original data'!BE43),"",$O50/Q50)</f>
        <v/>
      </c>
      <c r="Z50" t="str">
        <f>IF(ISBLANK('Original data'!BF43),"",$O50/R50)</f>
        <v/>
      </c>
      <c r="AA50" s="58" t="b">
        <f t="shared" si="2"/>
        <v>0</v>
      </c>
      <c r="AB50" t="str">
        <f t="shared" si="3"/>
        <v>TEF</v>
      </c>
      <c r="AC50">
        <v>1</v>
      </c>
      <c r="AD50">
        <v>2</v>
      </c>
      <c r="AE50">
        <v>3</v>
      </c>
      <c r="AF50">
        <v>4</v>
      </c>
      <c r="AG50">
        <v>5</v>
      </c>
      <c r="AH50">
        <v>6</v>
      </c>
      <c r="AI50">
        <v>7</v>
      </c>
      <c r="AJ50" s="58"/>
    </row>
    <row r="51" spans="1:36" x14ac:dyDescent="0.2">
      <c r="A51" t="str">
        <f>IF(ISBLANK('Original data'!A44),"",'Original data'!A44)</f>
        <v/>
      </c>
      <c r="B51" t="str">
        <f>IF(ISBLANK('Original data'!B44),"",'Original data'!B44)</f>
        <v/>
      </c>
      <c r="C51" t="str">
        <f>IF(ISBLANK('Original data'!AR44),"",'Original data'!AR44)</f>
        <v/>
      </c>
      <c r="D51" t="str">
        <f>IF(ISBLANK('Original data'!AS44),"",'Original data'!AS44)</f>
        <v/>
      </c>
      <c r="E51" t="str">
        <f>IF(ISBLANK('Original data'!AT44),"",'Original data'!AT44)</f>
        <v/>
      </c>
      <c r="F51" t="str">
        <f>IF(ISBLANK('Original data'!AU44),"",'Original data'!AU44)</f>
        <v/>
      </c>
      <c r="G51" t="str">
        <f>IF(ISBLANK('Original data'!AV44),"",'Original data'!AV44)</f>
        <v/>
      </c>
      <c r="H51" t="str">
        <f>IF(ISBLANK('Original data'!AW44),"",'Original data'!AW44)</f>
        <v/>
      </c>
      <c r="I51" t="str">
        <f>IF(ISBLANK('Original data'!AX44),"",'Original data'!AX44)</f>
        <v/>
      </c>
      <c r="J51" t="str">
        <f>IF(ISBLANK('Original data'!AY44),"",'Original data'!AY44)</f>
        <v/>
      </c>
      <c r="K51" t="str">
        <f>IF(ISBLANK('Original data'!AZ44),"",'Original data'!AZ44)</f>
        <v/>
      </c>
      <c r="L51" t="str">
        <f>IF(ISBLANK('Original data'!BA44),"",'Original data'!BA44)</f>
        <v/>
      </c>
      <c r="M51" t="str">
        <f>IF(ISBLANK('Original data'!BB44),"",'Original data'!BB44)</f>
        <v/>
      </c>
      <c r="N51" t="str">
        <f>IF(ISBLANK('Original data'!BC44),"",'Original data'!BC44)</f>
        <v/>
      </c>
      <c r="O51" t="str">
        <f>IF(ISBLANK('Original data'!BD44),"",'Original data'!BD44)</f>
        <v/>
      </c>
      <c r="P51" t="str">
        <f>IF(ISBLANK('Original data'!BE44),"",'Original data'!BE44)</f>
        <v/>
      </c>
      <c r="Q51" t="str">
        <f>IF(ISBLANK('Original data'!BF44),"",'Original data'!BF44)</f>
        <v/>
      </c>
      <c r="R51" t="str">
        <f>IF(ISBLANK('Original data'!BG44),"",'Original data'!BG44)</f>
        <v/>
      </c>
      <c r="T51" t="str">
        <f>IF(ISBLANK('Original data'!AY44),"",$O51/K51)</f>
        <v/>
      </c>
      <c r="U51" t="str">
        <f>IF(ISBLANK('Original data'!AZ44),"",$O51/L51)</f>
        <v/>
      </c>
      <c r="V51" t="str">
        <f>IF(ISBLANK('Original data'!BA44),"",$O51/M51)</f>
        <v/>
      </c>
      <c r="W51" t="str">
        <f>IF(ISBLANK('Original data'!BB44),"",$O51/N51)</f>
        <v/>
      </c>
      <c r="X51" t="str">
        <f>IF(ISBLANK('Original data'!BD44),"",$O51/P51)</f>
        <v/>
      </c>
      <c r="Y51" t="str">
        <f>IF(ISBLANK('Original data'!BE44),"",$O51/Q51)</f>
        <v/>
      </c>
      <c r="Z51" t="str">
        <f>IF(ISBLANK('Original data'!BF44),"",$O51/R51)</f>
        <v/>
      </c>
      <c r="AA51" s="58" t="b">
        <f t="shared" si="2"/>
        <v>0</v>
      </c>
      <c r="AB51" t="str">
        <f t="shared" si="3"/>
        <v>TEF</v>
      </c>
      <c r="AC51">
        <v>1</v>
      </c>
      <c r="AD51">
        <v>2</v>
      </c>
      <c r="AE51">
        <v>3</v>
      </c>
      <c r="AF51">
        <v>4</v>
      </c>
      <c r="AG51">
        <v>5</v>
      </c>
      <c r="AH51">
        <v>6</v>
      </c>
      <c r="AI51">
        <v>7</v>
      </c>
      <c r="AJ51" s="58"/>
    </row>
    <row r="52" spans="1:36" x14ac:dyDescent="0.2">
      <c r="A52" t="str">
        <f>IF(ISBLANK('Original data'!A45),"",'Original data'!A45)</f>
        <v/>
      </c>
      <c r="B52" t="str">
        <f>IF(ISBLANK('Original data'!B45),"",'Original data'!B45)</f>
        <v/>
      </c>
      <c r="C52" t="str">
        <f>IF(ISBLANK('Original data'!AR45),"",'Original data'!AR45)</f>
        <v/>
      </c>
      <c r="D52" t="str">
        <f>IF(ISBLANK('Original data'!AS45),"",'Original data'!AS45)</f>
        <v/>
      </c>
      <c r="E52" t="str">
        <f>IF(ISBLANK('Original data'!AT45),"",'Original data'!AT45)</f>
        <v/>
      </c>
      <c r="F52" t="str">
        <f>IF(ISBLANK('Original data'!AU45),"",'Original data'!AU45)</f>
        <v/>
      </c>
      <c r="G52" t="str">
        <f>IF(ISBLANK('Original data'!AV45),"",'Original data'!AV45)</f>
        <v/>
      </c>
      <c r="H52" t="str">
        <f>IF(ISBLANK('Original data'!AW45),"",'Original data'!AW45)</f>
        <v/>
      </c>
      <c r="I52" t="str">
        <f>IF(ISBLANK('Original data'!AX45),"",'Original data'!AX45)</f>
        <v/>
      </c>
      <c r="J52" t="str">
        <f>IF(ISBLANK('Original data'!AY45),"",'Original data'!AY45)</f>
        <v/>
      </c>
      <c r="K52" t="str">
        <f>IF(ISBLANK('Original data'!AZ45),"",'Original data'!AZ45)</f>
        <v/>
      </c>
      <c r="L52" t="str">
        <f>IF(ISBLANK('Original data'!BA45),"",'Original data'!BA45)</f>
        <v/>
      </c>
      <c r="M52" t="str">
        <f>IF(ISBLANK('Original data'!BB45),"",'Original data'!BB45)</f>
        <v/>
      </c>
      <c r="N52" t="str">
        <f>IF(ISBLANK('Original data'!BC45),"",'Original data'!BC45)</f>
        <v/>
      </c>
      <c r="O52" t="str">
        <f>IF(ISBLANK('Original data'!BD45),"",'Original data'!BD45)</f>
        <v/>
      </c>
      <c r="P52" t="str">
        <f>IF(ISBLANK('Original data'!BE45),"",'Original data'!BE45)</f>
        <v/>
      </c>
      <c r="Q52" t="str">
        <f>IF(ISBLANK('Original data'!BF45),"",'Original data'!BF45)</f>
        <v/>
      </c>
      <c r="R52" t="str">
        <f>IF(ISBLANK('Original data'!BG45),"",'Original data'!BG45)</f>
        <v/>
      </c>
      <c r="T52" t="str">
        <f>IF(ISBLANK('Original data'!AY45),"",$O52/K52)</f>
        <v/>
      </c>
      <c r="U52" t="str">
        <f>IF(ISBLANK('Original data'!AZ45),"",$O52/L52)</f>
        <v/>
      </c>
      <c r="V52" t="str">
        <f>IF(ISBLANK('Original data'!BA45),"",$O52/M52)</f>
        <v/>
      </c>
      <c r="W52" t="str">
        <f>IF(ISBLANK('Original data'!BB45),"",$O52/N52)</f>
        <v/>
      </c>
      <c r="X52" t="str">
        <f>IF(ISBLANK('Original data'!BD45),"",$O52/P52)</f>
        <v/>
      </c>
      <c r="Y52" t="str">
        <f>IF(ISBLANK('Original data'!BE45),"",$O52/Q52)</f>
        <v/>
      </c>
      <c r="Z52" t="str">
        <f>IF(ISBLANK('Original data'!BF45),"",$O52/R52)</f>
        <v/>
      </c>
      <c r="AA52" s="58" t="b">
        <f t="shared" si="2"/>
        <v>0</v>
      </c>
      <c r="AB52" t="str">
        <f t="shared" si="3"/>
        <v>TEF</v>
      </c>
      <c r="AC52">
        <v>1</v>
      </c>
      <c r="AD52">
        <v>2</v>
      </c>
      <c r="AE52">
        <v>3</v>
      </c>
      <c r="AF52">
        <v>4</v>
      </c>
      <c r="AG52">
        <v>5</v>
      </c>
      <c r="AH52">
        <v>6</v>
      </c>
      <c r="AI52">
        <v>7</v>
      </c>
      <c r="AJ52" s="58"/>
    </row>
    <row r="53" spans="1:36" x14ac:dyDescent="0.2">
      <c r="A53" t="str">
        <f>IF(ISBLANK('Original data'!A46),"",'Original data'!A46)</f>
        <v/>
      </c>
      <c r="B53" t="str">
        <f>IF(ISBLANK('Original data'!B46),"",'Original data'!B46)</f>
        <v/>
      </c>
      <c r="C53" t="str">
        <f>IF(ISBLANK('Original data'!AR46),"",'Original data'!AR46)</f>
        <v/>
      </c>
      <c r="D53" t="str">
        <f>IF(ISBLANK('Original data'!AS46),"",'Original data'!AS46)</f>
        <v/>
      </c>
      <c r="E53" t="str">
        <f>IF(ISBLANK('Original data'!AT46),"",'Original data'!AT46)</f>
        <v/>
      </c>
      <c r="F53" t="str">
        <f>IF(ISBLANK('Original data'!AU46),"",'Original data'!AU46)</f>
        <v/>
      </c>
      <c r="G53" t="str">
        <f>IF(ISBLANK('Original data'!AV46),"",'Original data'!AV46)</f>
        <v/>
      </c>
      <c r="H53" t="str">
        <f>IF(ISBLANK('Original data'!AW46),"",'Original data'!AW46)</f>
        <v/>
      </c>
      <c r="I53" t="str">
        <f>IF(ISBLANK('Original data'!AX46),"",'Original data'!AX46)</f>
        <v/>
      </c>
      <c r="J53" t="str">
        <f>IF(ISBLANK('Original data'!AY46),"",'Original data'!AY46)</f>
        <v/>
      </c>
      <c r="K53" t="str">
        <f>IF(ISBLANK('Original data'!AZ46),"",'Original data'!AZ46)</f>
        <v/>
      </c>
      <c r="L53" t="str">
        <f>IF(ISBLANK('Original data'!BA46),"",'Original data'!BA46)</f>
        <v/>
      </c>
      <c r="M53" t="str">
        <f>IF(ISBLANK('Original data'!BB46),"",'Original data'!BB46)</f>
        <v/>
      </c>
      <c r="N53" t="str">
        <f>IF(ISBLANK('Original data'!BC46),"",'Original data'!BC46)</f>
        <v/>
      </c>
      <c r="O53" t="str">
        <f>IF(ISBLANK('Original data'!BD46),"",'Original data'!BD46)</f>
        <v/>
      </c>
      <c r="P53" t="str">
        <f>IF(ISBLANK('Original data'!BE46),"",'Original data'!BE46)</f>
        <v/>
      </c>
      <c r="Q53" t="str">
        <f>IF(ISBLANK('Original data'!BF46),"",'Original data'!BF46)</f>
        <v/>
      </c>
      <c r="R53" t="str">
        <f>IF(ISBLANK('Original data'!BG46),"",'Original data'!BG46)</f>
        <v/>
      </c>
      <c r="T53" t="str">
        <f>IF(ISBLANK('Original data'!AY46),"",$O53/K53)</f>
        <v/>
      </c>
      <c r="U53" t="str">
        <f>IF(ISBLANK('Original data'!AZ46),"",$O53/L53)</f>
        <v/>
      </c>
      <c r="V53" t="str">
        <f>IF(ISBLANK('Original data'!BA46),"",$O53/M53)</f>
        <v/>
      </c>
      <c r="W53" t="str">
        <f>IF(ISBLANK('Original data'!BB46),"",$O53/N53)</f>
        <v/>
      </c>
      <c r="X53" t="str">
        <f>IF(ISBLANK('Original data'!BD46),"",$O53/P53)</f>
        <v/>
      </c>
      <c r="Y53" t="str">
        <f>IF(ISBLANK('Original data'!BE46),"",$O53/Q53)</f>
        <v/>
      </c>
      <c r="Z53" t="str">
        <f>IF(ISBLANK('Original data'!BF46),"",$O53/R53)</f>
        <v/>
      </c>
      <c r="AA53" s="58" t="b">
        <f t="shared" si="2"/>
        <v>0</v>
      </c>
      <c r="AB53" t="str">
        <f t="shared" si="3"/>
        <v>TEF</v>
      </c>
      <c r="AC53">
        <v>1</v>
      </c>
      <c r="AD53">
        <v>2</v>
      </c>
      <c r="AE53">
        <v>3</v>
      </c>
      <c r="AF53">
        <v>4</v>
      </c>
      <c r="AG53">
        <v>5</v>
      </c>
      <c r="AH53">
        <v>6</v>
      </c>
      <c r="AI53">
        <v>7</v>
      </c>
      <c r="AJ53" s="58"/>
    </row>
    <row r="54" spans="1:36" x14ac:dyDescent="0.2">
      <c r="A54" t="str">
        <f>IF(ISBLANK('Original data'!A47),"",'Original data'!A47)</f>
        <v/>
      </c>
      <c r="B54" t="str">
        <f>IF(ISBLANK('Original data'!B47),"",'Original data'!B47)</f>
        <v/>
      </c>
      <c r="C54" t="str">
        <f>IF(ISBLANK('Original data'!AR47),"",'Original data'!AR47)</f>
        <v/>
      </c>
      <c r="D54" t="str">
        <f>IF(ISBLANK('Original data'!AS47),"",'Original data'!AS47)</f>
        <v/>
      </c>
      <c r="E54" t="str">
        <f>IF(ISBLANK('Original data'!AT47),"",'Original data'!AT47)</f>
        <v/>
      </c>
      <c r="F54" t="str">
        <f>IF(ISBLANK('Original data'!AU47),"",'Original data'!AU47)</f>
        <v/>
      </c>
      <c r="G54" t="str">
        <f>IF(ISBLANK('Original data'!AV47),"",'Original data'!AV47)</f>
        <v/>
      </c>
      <c r="H54" t="str">
        <f>IF(ISBLANK('Original data'!AW47),"",'Original data'!AW47)</f>
        <v/>
      </c>
      <c r="I54" t="str">
        <f>IF(ISBLANK('Original data'!AX47),"",'Original data'!AX47)</f>
        <v/>
      </c>
      <c r="J54" t="str">
        <f>IF(ISBLANK('Original data'!AY47),"",'Original data'!AY47)</f>
        <v/>
      </c>
      <c r="K54" t="str">
        <f>IF(ISBLANK('Original data'!AZ47),"",'Original data'!AZ47)</f>
        <v/>
      </c>
      <c r="L54" t="str">
        <f>IF(ISBLANK('Original data'!BA47),"",'Original data'!BA47)</f>
        <v/>
      </c>
      <c r="M54" t="str">
        <f>IF(ISBLANK('Original data'!BB47),"",'Original data'!BB47)</f>
        <v/>
      </c>
      <c r="N54" t="str">
        <f>IF(ISBLANK('Original data'!BC47),"",'Original data'!BC47)</f>
        <v/>
      </c>
      <c r="O54" t="str">
        <f>IF(ISBLANK('Original data'!BD47),"",'Original data'!BD47)</f>
        <v/>
      </c>
      <c r="P54" t="str">
        <f>IF(ISBLANK('Original data'!BE47),"",'Original data'!BE47)</f>
        <v/>
      </c>
      <c r="Q54" t="str">
        <f>IF(ISBLANK('Original data'!BF47),"",'Original data'!BF47)</f>
        <v/>
      </c>
      <c r="R54" t="str">
        <f>IF(ISBLANK('Original data'!BG47),"",'Original data'!BG47)</f>
        <v/>
      </c>
      <c r="T54" t="str">
        <f>IF(ISBLANK('Original data'!AY47),"",$O54/K54)</f>
        <v/>
      </c>
      <c r="U54" t="str">
        <f>IF(ISBLANK('Original data'!AZ47),"",$O54/L54)</f>
        <v/>
      </c>
      <c r="V54" t="str">
        <f>IF(ISBLANK('Original data'!BA47),"",$O54/M54)</f>
        <v/>
      </c>
      <c r="W54" t="str">
        <f>IF(ISBLANK('Original data'!BB47),"",$O54/N54)</f>
        <v/>
      </c>
      <c r="X54" t="str">
        <f>IF(ISBLANK('Original data'!BD47),"",$O54/P54)</f>
        <v/>
      </c>
      <c r="Y54" t="str">
        <f>IF(ISBLANK('Original data'!BE47),"",$O54/Q54)</f>
        <v/>
      </c>
      <c r="Z54" t="str">
        <f>IF(ISBLANK('Original data'!BF47),"",$O54/R54)</f>
        <v/>
      </c>
      <c r="AA54" s="58" t="b">
        <f t="shared" si="2"/>
        <v>0</v>
      </c>
      <c r="AB54" t="str">
        <f t="shared" si="3"/>
        <v>TEF</v>
      </c>
      <c r="AC54">
        <v>1</v>
      </c>
      <c r="AD54">
        <v>2</v>
      </c>
      <c r="AE54">
        <v>3</v>
      </c>
      <c r="AF54">
        <v>4</v>
      </c>
      <c r="AG54">
        <v>5</v>
      </c>
      <c r="AH54">
        <v>6</v>
      </c>
      <c r="AI54">
        <v>7</v>
      </c>
      <c r="AJ54" s="58"/>
    </row>
    <row r="55" spans="1:36" x14ac:dyDescent="0.2">
      <c r="A55" t="str">
        <f>IF(ISBLANK('Original data'!A48),"",'Original data'!A48)</f>
        <v/>
      </c>
      <c r="B55" t="str">
        <f>IF(ISBLANK('Original data'!B48),"",'Original data'!B48)</f>
        <v/>
      </c>
      <c r="C55" t="str">
        <f>IF(ISBLANK('Original data'!AR48),"",'Original data'!AR48)</f>
        <v/>
      </c>
      <c r="D55" t="str">
        <f>IF(ISBLANK('Original data'!AS48),"",'Original data'!AS48)</f>
        <v/>
      </c>
      <c r="E55" t="str">
        <f>IF(ISBLANK('Original data'!AT48),"",'Original data'!AT48)</f>
        <v/>
      </c>
      <c r="F55" t="str">
        <f>IF(ISBLANK('Original data'!AU48),"",'Original data'!AU48)</f>
        <v/>
      </c>
      <c r="G55" t="str">
        <f>IF(ISBLANK('Original data'!AV48),"",'Original data'!AV48)</f>
        <v/>
      </c>
      <c r="H55" t="str">
        <f>IF(ISBLANK('Original data'!AW48),"",'Original data'!AW48)</f>
        <v/>
      </c>
      <c r="I55" t="str">
        <f>IF(ISBLANK('Original data'!AX48),"",'Original data'!AX48)</f>
        <v/>
      </c>
      <c r="J55" t="str">
        <f>IF(ISBLANK('Original data'!AY48),"",'Original data'!AY48)</f>
        <v/>
      </c>
      <c r="K55" t="str">
        <f>IF(ISBLANK('Original data'!AZ48),"",'Original data'!AZ48)</f>
        <v/>
      </c>
      <c r="L55" t="str">
        <f>IF(ISBLANK('Original data'!BA48),"",'Original data'!BA48)</f>
        <v/>
      </c>
      <c r="M55" t="str">
        <f>IF(ISBLANK('Original data'!BB48),"",'Original data'!BB48)</f>
        <v/>
      </c>
      <c r="N55" t="str">
        <f>IF(ISBLANK('Original data'!BC48),"",'Original data'!BC48)</f>
        <v/>
      </c>
      <c r="O55" t="str">
        <f>IF(ISBLANK('Original data'!BD48),"",'Original data'!BD48)</f>
        <v/>
      </c>
      <c r="P55" t="str">
        <f>IF(ISBLANK('Original data'!BE48),"",'Original data'!BE48)</f>
        <v/>
      </c>
      <c r="Q55" t="str">
        <f>IF(ISBLANK('Original data'!BF48),"",'Original data'!BF48)</f>
        <v/>
      </c>
      <c r="R55" t="str">
        <f>IF(ISBLANK('Original data'!BG48),"",'Original data'!BG48)</f>
        <v/>
      </c>
      <c r="T55" t="str">
        <f>IF(ISBLANK('Original data'!AY48),"",$O55/K55)</f>
        <v/>
      </c>
      <c r="U55" t="str">
        <f>IF(ISBLANK('Original data'!AZ48),"",$O55/L55)</f>
        <v/>
      </c>
      <c r="V55" t="str">
        <f>IF(ISBLANK('Original data'!BA48),"",$O55/M55)</f>
        <v/>
      </c>
      <c r="W55" t="str">
        <f>IF(ISBLANK('Original data'!BB48),"",$O55/N55)</f>
        <v/>
      </c>
      <c r="X55" t="str">
        <f>IF(ISBLANK('Original data'!BD48),"",$O55/P55)</f>
        <v/>
      </c>
      <c r="Y55" t="str">
        <f>IF(ISBLANK('Original data'!BE48),"",$O55/Q55)</f>
        <v/>
      </c>
      <c r="Z55" t="str">
        <f>IF(ISBLANK('Original data'!BF48),"",$O55/R55)</f>
        <v/>
      </c>
      <c r="AA55" s="58" t="b">
        <f t="shared" si="2"/>
        <v>0</v>
      </c>
      <c r="AB55" t="str">
        <f t="shared" si="3"/>
        <v>TEF</v>
      </c>
      <c r="AC55">
        <v>1</v>
      </c>
      <c r="AD55">
        <v>2</v>
      </c>
      <c r="AE55">
        <v>3</v>
      </c>
      <c r="AF55">
        <v>4</v>
      </c>
      <c r="AG55">
        <v>5</v>
      </c>
      <c r="AH55">
        <v>6</v>
      </c>
      <c r="AI55">
        <v>7</v>
      </c>
      <c r="AJ55" s="58"/>
    </row>
    <row r="56" spans="1:36" x14ac:dyDescent="0.2">
      <c r="A56" t="str">
        <f>IF(ISBLANK('Original data'!A49),"",'Original data'!A49)</f>
        <v/>
      </c>
      <c r="B56" t="str">
        <f>IF(ISBLANK('Original data'!B49),"",'Original data'!B49)</f>
        <v/>
      </c>
      <c r="C56" t="str">
        <f>IF(ISBLANK('Original data'!AR49),"",'Original data'!AR49)</f>
        <v/>
      </c>
      <c r="D56" t="str">
        <f>IF(ISBLANK('Original data'!AS49),"",'Original data'!AS49)</f>
        <v/>
      </c>
      <c r="E56" t="str">
        <f>IF(ISBLANK('Original data'!AT49),"",'Original data'!AT49)</f>
        <v/>
      </c>
      <c r="F56" t="str">
        <f>IF(ISBLANK('Original data'!AU49),"",'Original data'!AU49)</f>
        <v/>
      </c>
      <c r="G56" t="str">
        <f>IF(ISBLANK('Original data'!AV49),"",'Original data'!AV49)</f>
        <v/>
      </c>
      <c r="H56" t="str">
        <f>IF(ISBLANK('Original data'!AW49),"",'Original data'!AW49)</f>
        <v/>
      </c>
      <c r="I56" t="str">
        <f>IF(ISBLANK('Original data'!AX49),"",'Original data'!AX49)</f>
        <v/>
      </c>
      <c r="J56" t="str">
        <f>IF(ISBLANK('Original data'!AY49),"",'Original data'!AY49)</f>
        <v/>
      </c>
      <c r="K56" t="str">
        <f>IF(ISBLANK('Original data'!AZ49),"",'Original data'!AZ49)</f>
        <v/>
      </c>
      <c r="L56" t="str">
        <f>IF(ISBLANK('Original data'!BA49),"",'Original data'!BA49)</f>
        <v/>
      </c>
      <c r="M56" t="str">
        <f>IF(ISBLANK('Original data'!BB49),"",'Original data'!BB49)</f>
        <v/>
      </c>
      <c r="N56" t="str">
        <f>IF(ISBLANK('Original data'!BC49),"",'Original data'!BC49)</f>
        <v/>
      </c>
      <c r="O56" t="str">
        <f>IF(ISBLANK('Original data'!BD49),"",'Original data'!BD49)</f>
        <v/>
      </c>
      <c r="P56" t="str">
        <f>IF(ISBLANK('Original data'!BE49),"",'Original data'!BE49)</f>
        <v/>
      </c>
      <c r="Q56" t="str">
        <f>IF(ISBLANK('Original data'!BF49),"",'Original data'!BF49)</f>
        <v/>
      </c>
      <c r="R56" t="str">
        <f>IF(ISBLANK('Original data'!BG49),"",'Original data'!BG49)</f>
        <v/>
      </c>
      <c r="T56" t="str">
        <f>IF(ISBLANK('Original data'!AY49),"",$O56/K56)</f>
        <v/>
      </c>
      <c r="U56" t="str">
        <f>IF(ISBLANK('Original data'!AZ49),"",$O56/L56)</f>
        <v/>
      </c>
      <c r="V56" t="str">
        <f>IF(ISBLANK('Original data'!BA49),"",$O56/M56)</f>
        <v/>
      </c>
      <c r="W56" t="str">
        <f>IF(ISBLANK('Original data'!BB49),"",$O56/N56)</f>
        <v/>
      </c>
      <c r="X56" t="str">
        <f>IF(ISBLANK('Original data'!BD49),"",$O56/P56)</f>
        <v/>
      </c>
      <c r="Y56" t="str">
        <f>IF(ISBLANK('Original data'!BE49),"",$O56/Q56)</f>
        <v/>
      </c>
      <c r="Z56" t="str">
        <f>IF(ISBLANK('Original data'!BF49),"",$O56/R56)</f>
        <v/>
      </c>
      <c r="AA56" s="58" t="b">
        <f t="shared" si="2"/>
        <v>0</v>
      </c>
      <c r="AB56" t="str">
        <f t="shared" si="3"/>
        <v>TEF</v>
      </c>
      <c r="AC56">
        <v>1</v>
      </c>
      <c r="AD56">
        <v>2</v>
      </c>
      <c r="AE56">
        <v>3</v>
      </c>
      <c r="AF56">
        <v>4</v>
      </c>
      <c r="AG56">
        <v>5</v>
      </c>
      <c r="AH56">
        <v>6</v>
      </c>
      <c r="AI56">
        <v>7</v>
      </c>
      <c r="AJ56" s="58"/>
    </row>
    <row r="57" spans="1:36" x14ac:dyDescent="0.2">
      <c r="A57" t="str">
        <f>IF(ISBLANK('Original data'!A50),"",'Original data'!A50)</f>
        <v/>
      </c>
      <c r="B57" t="str">
        <f>IF(ISBLANK('Original data'!B50),"",'Original data'!B50)</f>
        <v/>
      </c>
      <c r="C57" t="str">
        <f>IF(ISBLANK('Original data'!AR50),"",'Original data'!AR50)</f>
        <v/>
      </c>
      <c r="D57" t="str">
        <f>IF(ISBLANK('Original data'!AS50),"",'Original data'!AS50)</f>
        <v/>
      </c>
      <c r="E57" t="str">
        <f>IF(ISBLANK('Original data'!AT50),"",'Original data'!AT50)</f>
        <v/>
      </c>
      <c r="F57" t="str">
        <f>IF(ISBLANK('Original data'!AU50),"",'Original data'!AU50)</f>
        <v/>
      </c>
      <c r="G57" t="str">
        <f>IF(ISBLANK('Original data'!AV50),"",'Original data'!AV50)</f>
        <v/>
      </c>
      <c r="H57" t="str">
        <f>IF(ISBLANK('Original data'!AW50),"",'Original data'!AW50)</f>
        <v/>
      </c>
      <c r="I57" t="str">
        <f>IF(ISBLANK('Original data'!AX50),"",'Original data'!AX50)</f>
        <v/>
      </c>
      <c r="J57" t="str">
        <f>IF(ISBLANK('Original data'!AY50),"",'Original data'!AY50)</f>
        <v/>
      </c>
      <c r="K57" t="str">
        <f>IF(ISBLANK('Original data'!AZ50),"",'Original data'!AZ50)</f>
        <v/>
      </c>
      <c r="L57" t="str">
        <f>IF(ISBLANK('Original data'!BA50),"",'Original data'!BA50)</f>
        <v/>
      </c>
      <c r="M57" t="str">
        <f>IF(ISBLANK('Original data'!BB50),"",'Original data'!BB50)</f>
        <v/>
      </c>
      <c r="N57" t="str">
        <f>IF(ISBLANK('Original data'!BC50),"",'Original data'!BC50)</f>
        <v/>
      </c>
      <c r="O57" t="str">
        <f>IF(ISBLANK('Original data'!BD50),"",'Original data'!BD50)</f>
        <v/>
      </c>
      <c r="P57" t="str">
        <f>IF(ISBLANK('Original data'!BE50),"",'Original data'!BE50)</f>
        <v/>
      </c>
      <c r="Q57" t="str">
        <f>IF(ISBLANK('Original data'!BF50),"",'Original data'!BF50)</f>
        <v/>
      </c>
      <c r="R57" t="str">
        <f>IF(ISBLANK('Original data'!BG50),"",'Original data'!BG50)</f>
        <v/>
      </c>
      <c r="T57" t="str">
        <f>IF(ISBLANK('Original data'!AY50),"",$O57/K57)</f>
        <v/>
      </c>
      <c r="U57" t="str">
        <f>IF(ISBLANK('Original data'!AZ50),"",$O57/L57)</f>
        <v/>
      </c>
      <c r="V57" t="str">
        <f>IF(ISBLANK('Original data'!BA50),"",$O57/M57)</f>
        <v/>
      </c>
      <c r="W57" t="str">
        <f>IF(ISBLANK('Original data'!BB50),"",$O57/N57)</f>
        <v/>
      </c>
      <c r="X57" t="str">
        <f>IF(ISBLANK('Original data'!BD50),"",$O57/P57)</f>
        <v/>
      </c>
      <c r="Y57" t="str">
        <f>IF(ISBLANK('Original data'!BE50),"",$O57/Q57)</f>
        <v/>
      </c>
      <c r="Z57" t="str">
        <f>IF(ISBLANK('Original data'!BF50),"",$O57/R57)</f>
        <v/>
      </c>
      <c r="AA57" s="58" t="b">
        <f t="shared" si="2"/>
        <v>0</v>
      </c>
      <c r="AB57" t="str">
        <f t="shared" si="3"/>
        <v>TEF</v>
      </c>
      <c r="AC57">
        <v>1</v>
      </c>
      <c r="AD57">
        <v>2</v>
      </c>
      <c r="AE57">
        <v>3</v>
      </c>
      <c r="AF57">
        <v>4</v>
      </c>
      <c r="AG57">
        <v>5</v>
      </c>
      <c r="AH57">
        <v>6</v>
      </c>
      <c r="AI57">
        <v>7</v>
      </c>
      <c r="AJ57" s="58"/>
    </row>
    <row r="58" spans="1:36" x14ac:dyDescent="0.2">
      <c r="A58" t="str">
        <f>IF(ISBLANK('Original data'!A51),"",'Original data'!A51)</f>
        <v/>
      </c>
      <c r="B58" t="str">
        <f>IF(ISBLANK('Original data'!B51),"",'Original data'!B51)</f>
        <v/>
      </c>
      <c r="C58" t="str">
        <f>IF(ISBLANK('Original data'!AR51),"",'Original data'!AR51)</f>
        <v/>
      </c>
      <c r="D58" t="str">
        <f>IF(ISBLANK('Original data'!AS51),"",'Original data'!AS51)</f>
        <v/>
      </c>
      <c r="E58" t="str">
        <f>IF(ISBLANK('Original data'!AT51),"",'Original data'!AT51)</f>
        <v/>
      </c>
      <c r="F58" t="str">
        <f>IF(ISBLANK('Original data'!AU51),"",'Original data'!AU51)</f>
        <v/>
      </c>
      <c r="G58" t="str">
        <f>IF(ISBLANK('Original data'!AV51),"",'Original data'!AV51)</f>
        <v/>
      </c>
      <c r="H58" t="str">
        <f>IF(ISBLANK('Original data'!AW51),"",'Original data'!AW51)</f>
        <v/>
      </c>
      <c r="I58" t="str">
        <f>IF(ISBLANK('Original data'!AX51),"",'Original data'!AX51)</f>
        <v/>
      </c>
      <c r="J58" t="str">
        <f>IF(ISBLANK('Original data'!AY51),"",'Original data'!AY51)</f>
        <v/>
      </c>
      <c r="K58" t="str">
        <f>IF(ISBLANK('Original data'!AZ51),"",'Original data'!AZ51)</f>
        <v/>
      </c>
      <c r="L58" t="str">
        <f>IF(ISBLANK('Original data'!BA51),"",'Original data'!BA51)</f>
        <v/>
      </c>
      <c r="M58" t="str">
        <f>IF(ISBLANK('Original data'!BB51),"",'Original data'!BB51)</f>
        <v/>
      </c>
      <c r="N58" t="str">
        <f>IF(ISBLANK('Original data'!BC51),"",'Original data'!BC51)</f>
        <v/>
      </c>
      <c r="O58" t="str">
        <f>IF(ISBLANK('Original data'!BD51),"",'Original data'!BD51)</f>
        <v/>
      </c>
      <c r="P58" t="str">
        <f>IF(ISBLANK('Original data'!BE51),"",'Original data'!BE51)</f>
        <v/>
      </c>
      <c r="Q58" t="str">
        <f>IF(ISBLANK('Original data'!BF51),"",'Original data'!BF51)</f>
        <v/>
      </c>
      <c r="R58" t="str">
        <f>IF(ISBLANK('Original data'!BG51),"",'Original data'!BG51)</f>
        <v/>
      </c>
      <c r="T58" t="str">
        <f>IF(ISBLANK('Original data'!AY51),"",$O58/K58)</f>
        <v/>
      </c>
      <c r="U58" t="str">
        <f>IF(ISBLANK('Original data'!AZ51),"",$O58/L58)</f>
        <v/>
      </c>
      <c r="V58" t="str">
        <f>IF(ISBLANK('Original data'!BA51),"",$O58/M58)</f>
        <v/>
      </c>
      <c r="W58" t="str">
        <f>IF(ISBLANK('Original data'!BB51),"",$O58/N58)</f>
        <v/>
      </c>
      <c r="X58" t="str">
        <f>IF(ISBLANK('Original data'!BD51),"",$O58/P58)</f>
        <v/>
      </c>
      <c r="Y58" t="str">
        <f>IF(ISBLANK('Original data'!BE51),"",$O58/Q58)</f>
        <v/>
      </c>
      <c r="Z58" t="str">
        <f>IF(ISBLANK('Original data'!BF51),"",$O58/R58)</f>
        <v/>
      </c>
      <c r="AA58" s="58" t="b">
        <f t="shared" si="2"/>
        <v>0</v>
      </c>
      <c r="AB58" t="str">
        <f t="shared" si="3"/>
        <v>TEF</v>
      </c>
      <c r="AC58">
        <v>1</v>
      </c>
      <c r="AD58">
        <v>2</v>
      </c>
      <c r="AE58">
        <v>3</v>
      </c>
      <c r="AF58">
        <v>4</v>
      </c>
      <c r="AG58">
        <v>5</v>
      </c>
      <c r="AH58">
        <v>6</v>
      </c>
      <c r="AI58">
        <v>7</v>
      </c>
      <c r="AJ58" s="58"/>
    </row>
    <row r="59" spans="1:36" x14ac:dyDescent="0.2">
      <c r="A59" t="str">
        <f>IF(ISBLANK('Original data'!A52),"",'Original data'!A52)</f>
        <v/>
      </c>
      <c r="B59" t="str">
        <f>IF(ISBLANK('Original data'!B52),"",'Original data'!B52)</f>
        <v/>
      </c>
      <c r="C59" t="str">
        <f>IF(ISBLANK('Original data'!AR52),"",'Original data'!AR52)</f>
        <v/>
      </c>
      <c r="D59" t="str">
        <f>IF(ISBLANK('Original data'!AS52),"",'Original data'!AS52)</f>
        <v/>
      </c>
      <c r="E59" t="str">
        <f>IF(ISBLANK('Original data'!AT52),"",'Original data'!AT52)</f>
        <v/>
      </c>
      <c r="F59" t="str">
        <f>IF(ISBLANK('Original data'!AU52),"",'Original data'!AU52)</f>
        <v/>
      </c>
      <c r="G59" t="str">
        <f>IF(ISBLANK('Original data'!AV52),"",'Original data'!AV52)</f>
        <v/>
      </c>
      <c r="H59" t="str">
        <f>IF(ISBLANK('Original data'!AW52),"",'Original data'!AW52)</f>
        <v/>
      </c>
      <c r="I59" t="str">
        <f>IF(ISBLANK('Original data'!AX52),"",'Original data'!AX52)</f>
        <v/>
      </c>
      <c r="J59" t="str">
        <f>IF(ISBLANK('Original data'!AY52),"",'Original data'!AY52)</f>
        <v/>
      </c>
      <c r="K59" t="str">
        <f>IF(ISBLANK('Original data'!AZ52),"",'Original data'!AZ52)</f>
        <v/>
      </c>
      <c r="L59" t="str">
        <f>IF(ISBLANK('Original data'!BA52),"",'Original data'!BA52)</f>
        <v/>
      </c>
      <c r="M59" t="str">
        <f>IF(ISBLANK('Original data'!BB52),"",'Original data'!BB52)</f>
        <v/>
      </c>
      <c r="N59" t="str">
        <f>IF(ISBLANK('Original data'!BC52),"",'Original data'!BC52)</f>
        <v/>
      </c>
      <c r="O59" t="str">
        <f>IF(ISBLANK('Original data'!BD52),"",'Original data'!BD52)</f>
        <v/>
      </c>
      <c r="P59" t="str">
        <f>IF(ISBLANK('Original data'!BE52),"",'Original data'!BE52)</f>
        <v/>
      </c>
      <c r="Q59" t="str">
        <f>IF(ISBLANK('Original data'!BF52),"",'Original data'!BF52)</f>
        <v/>
      </c>
      <c r="R59" t="str">
        <f>IF(ISBLANK('Original data'!BG52),"",'Original data'!BG52)</f>
        <v/>
      </c>
      <c r="T59" t="str">
        <f>IF(ISBLANK('Original data'!AY52),"",$O59/K59)</f>
        <v/>
      </c>
      <c r="U59" t="str">
        <f>IF(ISBLANK('Original data'!AZ52),"",$O59/L59)</f>
        <v/>
      </c>
      <c r="V59" t="str">
        <f>IF(ISBLANK('Original data'!BA52),"",$O59/M59)</f>
        <v/>
      </c>
      <c r="W59" t="str">
        <f>IF(ISBLANK('Original data'!BB52),"",$O59/N59)</f>
        <v/>
      </c>
      <c r="X59" t="str">
        <f>IF(ISBLANK('Original data'!BD52),"",$O59/P59)</f>
        <v/>
      </c>
      <c r="Y59" t="str">
        <f>IF(ISBLANK('Original data'!BE52),"",$O59/Q59)</f>
        <v/>
      </c>
      <c r="Z59" t="str">
        <f>IF(ISBLANK('Original data'!BF52),"",$O59/R59)</f>
        <v/>
      </c>
      <c r="AA59" s="58" t="b">
        <f t="shared" si="2"/>
        <v>0</v>
      </c>
      <c r="AB59" t="str">
        <f t="shared" si="3"/>
        <v>TEF</v>
      </c>
      <c r="AC59">
        <v>1</v>
      </c>
      <c r="AD59">
        <v>2</v>
      </c>
      <c r="AE59">
        <v>3</v>
      </c>
      <c r="AF59">
        <v>4</v>
      </c>
      <c r="AG59">
        <v>5</v>
      </c>
      <c r="AH59">
        <v>6</v>
      </c>
      <c r="AI59">
        <v>7</v>
      </c>
      <c r="AJ59" s="58"/>
    </row>
    <row r="60" spans="1:36" x14ac:dyDescent="0.2">
      <c r="A60" t="str">
        <f>IF(ISBLANK('Original data'!A53),"",'Original data'!A53)</f>
        <v/>
      </c>
      <c r="B60" t="str">
        <f>IF(ISBLANK('Original data'!B53),"",'Original data'!B53)</f>
        <v/>
      </c>
      <c r="C60" t="str">
        <f>IF(ISBLANK('Original data'!AR53),"",'Original data'!AR53)</f>
        <v/>
      </c>
      <c r="D60" t="str">
        <f>IF(ISBLANK('Original data'!AS53),"",'Original data'!AS53)</f>
        <v/>
      </c>
      <c r="E60" t="str">
        <f>IF(ISBLANK('Original data'!AT53),"",'Original data'!AT53)</f>
        <v/>
      </c>
      <c r="F60" t="str">
        <f>IF(ISBLANK('Original data'!AU53),"",'Original data'!AU53)</f>
        <v/>
      </c>
      <c r="G60" t="str">
        <f>IF(ISBLANK('Original data'!AV53),"",'Original data'!AV53)</f>
        <v/>
      </c>
      <c r="H60" t="str">
        <f>IF(ISBLANK('Original data'!AW53),"",'Original data'!AW53)</f>
        <v/>
      </c>
      <c r="I60" t="str">
        <f>IF(ISBLANK('Original data'!AX53),"",'Original data'!AX53)</f>
        <v/>
      </c>
      <c r="J60" t="str">
        <f>IF(ISBLANK('Original data'!AY53),"",'Original data'!AY53)</f>
        <v/>
      </c>
      <c r="K60" t="str">
        <f>IF(ISBLANK('Original data'!AZ53),"",'Original data'!AZ53)</f>
        <v/>
      </c>
      <c r="L60" t="str">
        <f>IF(ISBLANK('Original data'!BA53),"",'Original data'!BA53)</f>
        <v/>
      </c>
      <c r="M60" t="str">
        <f>IF(ISBLANK('Original data'!BB53),"",'Original data'!BB53)</f>
        <v/>
      </c>
      <c r="N60" t="str">
        <f>IF(ISBLANK('Original data'!BC53),"",'Original data'!BC53)</f>
        <v/>
      </c>
      <c r="O60" t="str">
        <f>IF(ISBLANK('Original data'!BD53),"",'Original data'!BD53)</f>
        <v/>
      </c>
      <c r="P60" t="str">
        <f>IF(ISBLANK('Original data'!BE53),"",'Original data'!BE53)</f>
        <v/>
      </c>
      <c r="Q60" t="str">
        <f>IF(ISBLANK('Original data'!BF53),"",'Original data'!BF53)</f>
        <v/>
      </c>
      <c r="R60" t="str">
        <f>IF(ISBLANK('Original data'!BG53),"",'Original data'!BG53)</f>
        <v/>
      </c>
      <c r="T60" t="str">
        <f>IF(ISBLANK('Original data'!AY53),"",$O60/K60)</f>
        <v/>
      </c>
      <c r="U60" t="str">
        <f>IF(ISBLANK('Original data'!AZ53),"",$O60/L60)</f>
        <v/>
      </c>
      <c r="V60" t="str">
        <f>IF(ISBLANK('Original data'!BA53),"",$O60/M60)</f>
        <v/>
      </c>
      <c r="W60" t="str">
        <f>IF(ISBLANK('Original data'!BB53),"",$O60/N60)</f>
        <v/>
      </c>
      <c r="X60" t="str">
        <f>IF(ISBLANK('Original data'!BD53),"",$O60/P60)</f>
        <v/>
      </c>
      <c r="Y60" t="str">
        <f>IF(ISBLANK('Original data'!BE53),"",$O60/Q60)</f>
        <v/>
      </c>
      <c r="Z60" t="str">
        <f>IF(ISBLANK('Original data'!BF53),"",$O60/R60)</f>
        <v/>
      </c>
      <c r="AA60" s="58" t="b">
        <f t="shared" si="2"/>
        <v>0</v>
      </c>
      <c r="AB60" t="str">
        <f t="shared" si="3"/>
        <v>TEF</v>
      </c>
      <c r="AC60">
        <v>1</v>
      </c>
      <c r="AD60">
        <v>2</v>
      </c>
      <c r="AE60">
        <v>3</v>
      </c>
      <c r="AF60">
        <v>4</v>
      </c>
      <c r="AG60">
        <v>5</v>
      </c>
      <c r="AH60">
        <v>6</v>
      </c>
      <c r="AI60">
        <v>7</v>
      </c>
      <c r="AJ60" s="58"/>
    </row>
    <row r="61" spans="1:36" x14ac:dyDescent="0.2">
      <c r="A61" t="str">
        <f>IF(ISBLANK('Original data'!A54),"",'Original data'!A54)</f>
        <v/>
      </c>
      <c r="B61" t="str">
        <f>IF(ISBLANK('Original data'!B54),"",'Original data'!B54)</f>
        <v/>
      </c>
      <c r="C61" t="str">
        <f>IF(ISBLANK('Original data'!AR54),"",'Original data'!AR54)</f>
        <v/>
      </c>
      <c r="D61" t="str">
        <f>IF(ISBLANK('Original data'!AS54),"",'Original data'!AS54)</f>
        <v/>
      </c>
      <c r="E61" t="str">
        <f>IF(ISBLANK('Original data'!AT54),"",'Original data'!AT54)</f>
        <v/>
      </c>
      <c r="F61" t="str">
        <f>IF(ISBLANK('Original data'!AU54),"",'Original data'!AU54)</f>
        <v/>
      </c>
      <c r="G61" t="str">
        <f>IF(ISBLANK('Original data'!AV54),"",'Original data'!AV54)</f>
        <v/>
      </c>
      <c r="H61" t="str">
        <f>IF(ISBLANK('Original data'!AW54),"",'Original data'!AW54)</f>
        <v/>
      </c>
      <c r="I61" t="str">
        <f>IF(ISBLANK('Original data'!AX54),"",'Original data'!AX54)</f>
        <v/>
      </c>
      <c r="J61" t="str">
        <f>IF(ISBLANK('Original data'!AY54),"",'Original data'!AY54)</f>
        <v/>
      </c>
      <c r="K61" t="str">
        <f>IF(ISBLANK('Original data'!AZ54),"",'Original data'!AZ54)</f>
        <v/>
      </c>
      <c r="L61" t="str">
        <f>IF(ISBLANK('Original data'!BA54),"",'Original data'!BA54)</f>
        <v/>
      </c>
      <c r="M61" t="str">
        <f>IF(ISBLANK('Original data'!BB54),"",'Original data'!BB54)</f>
        <v/>
      </c>
      <c r="N61" t="str">
        <f>IF(ISBLANK('Original data'!BC54),"",'Original data'!BC54)</f>
        <v/>
      </c>
      <c r="O61" t="str">
        <f>IF(ISBLANK('Original data'!BD54),"",'Original data'!BD54)</f>
        <v/>
      </c>
      <c r="P61" t="str">
        <f>IF(ISBLANK('Original data'!BE54),"",'Original data'!BE54)</f>
        <v/>
      </c>
      <c r="Q61" t="str">
        <f>IF(ISBLANK('Original data'!BF54),"",'Original data'!BF54)</f>
        <v/>
      </c>
      <c r="R61" t="str">
        <f>IF(ISBLANK('Original data'!BG54),"",'Original data'!BG54)</f>
        <v/>
      </c>
      <c r="T61" t="str">
        <f>IF(ISBLANK('Original data'!AY54),"",$O61/K61)</f>
        <v/>
      </c>
      <c r="U61" t="str">
        <f>IF(ISBLANK('Original data'!AZ54),"",$O61/L61)</f>
        <v/>
      </c>
      <c r="V61" t="str">
        <f>IF(ISBLANK('Original data'!BA54),"",$O61/M61)</f>
        <v/>
      </c>
      <c r="W61" t="str">
        <f>IF(ISBLANK('Original data'!BB54),"",$O61/N61)</f>
        <v/>
      </c>
      <c r="X61" t="str">
        <f>IF(ISBLANK('Original data'!BD54),"",$O61/P61)</f>
        <v/>
      </c>
      <c r="Y61" t="str">
        <f>IF(ISBLANK('Original data'!BE54),"",$O61/Q61)</f>
        <v/>
      </c>
      <c r="Z61" t="str">
        <f>IF(ISBLANK('Original data'!BF54),"",$O61/R61)</f>
        <v/>
      </c>
      <c r="AA61" s="58" t="b">
        <f t="shared" si="2"/>
        <v>0</v>
      </c>
      <c r="AB61" t="str">
        <f t="shared" si="3"/>
        <v>TEF</v>
      </c>
      <c r="AC61">
        <v>1</v>
      </c>
      <c r="AD61">
        <v>2</v>
      </c>
      <c r="AE61">
        <v>3</v>
      </c>
      <c r="AF61">
        <v>4</v>
      </c>
      <c r="AG61">
        <v>5</v>
      </c>
      <c r="AH61">
        <v>6</v>
      </c>
      <c r="AI61">
        <v>7</v>
      </c>
      <c r="AJ61" s="58"/>
    </row>
    <row r="62" spans="1:36" x14ac:dyDescent="0.2">
      <c r="A62" t="str">
        <f>IF(ISBLANK('Original data'!A55),"",'Original data'!A55)</f>
        <v/>
      </c>
      <c r="B62" t="str">
        <f>IF(ISBLANK('Original data'!B55),"",'Original data'!B55)</f>
        <v/>
      </c>
      <c r="C62" t="str">
        <f>IF(ISBLANK('Original data'!AR55),"",'Original data'!AR55)</f>
        <v/>
      </c>
      <c r="D62" t="str">
        <f>IF(ISBLANK('Original data'!AS55),"",'Original data'!AS55)</f>
        <v/>
      </c>
      <c r="E62" t="str">
        <f>IF(ISBLANK('Original data'!AT55),"",'Original data'!AT55)</f>
        <v/>
      </c>
      <c r="F62" t="str">
        <f>IF(ISBLANK('Original data'!AU55),"",'Original data'!AU55)</f>
        <v/>
      </c>
      <c r="G62" t="str">
        <f>IF(ISBLANK('Original data'!AV55),"",'Original data'!AV55)</f>
        <v/>
      </c>
      <c r="H62" t="str">
        <f>IF(ISBLANK('Original data'!AW55),"",'Original data'!AW55)</f>
        <v/>
      </c>
      <c r="I62" t="str">
        <f>IF(ISBLANK('Original data'!AX55),"",'Original data'!AX55)</f>
        <v/>
      </c>
      <c r="J62" t="str">
        <f>IF(ISBLANK('Original data'!AY55),"",'Original data'!AY55)</f>
        <v/>
      </c>
      <c r="K62" t="str">
        <f>IF(ISBLANK('Original data'!AZ55),"",'Original data'!AZ55)</f>
        <v/>
      </c>
      <c r="L62" t="str">
        <f>IF(ISBLANK('Original data'!BA55),"",'Original data'!BA55)</f>
        <v/>
      </c>
      <c r="M62" t="str">
        <f>IF(ISBLANK('Original data'!BB55),"",'Original data'!BB55)</f>
        <v/>
      </c>
      <c r="N62" t="str">
        <f>IF(ISBLANK('Original data'!BC55),"",'Original data'!BC55)</f>
        <v/>
      </c>
      <c r="O62" t="str">
        <f>IF(ISBLANK('Original data'!BD55),"",'Original data'!BD55)</f>
        <v/>
      </c>
      <c r="P62" t="str">
        <f>IF(ISBLANK('Original data'!BE55),"",'Original data'!BE55)</f>
        <v/>
      </c>
      <c r="Q62" t="str">
        <f>IF(ISBLANK('Original data'!BF55),"",'Original data'!BF55)</f>
        <v/>
      </c>
      <c r="R62" t="str">
        <f>IF(ISBLANK('Original data'!BG55),"",'Original data'!BG55)</f>
        <v/>
      </c>
      <c r="T62" t="str">
        <f>IF(ISBLANK('Original data'!AY55),"",$O62/K62)</f>
        <v/>
      </c>
      <c r="U62" t="str">
        <f>IF(ISBLANK('Original data'!AZ55),"",$O62/L62)</f>
        <v/>
      </c>
      <c r="V62" t="str">
        <f>IF(ISBLANK('Original data'!BA55),"",$O62/M62)</f>
        <v/>
      </c>
      <c r="W62" t="str">
        <f>IF(ISBLANK('Original data'!BB55),"",$O62/N62)</f>
        <v/>
      </c>
      <c r="X62" t="str">
        <f>IF(ISBLANK('Original data'!BD55),"",$O62/P62)</f>
        <v/>
      </c>
      <c r="Y62" t="str">
        <f>IF(ISBLANK('Original data'!BE55),"",$O62/Q62)</f>
        <v/>
      </c>
      <c r="Z62" t="str">
        <f>IF(ISBLANK('Original data'!BF55),"",$O62/R62)</f>
        <v/>
      </c>
      <c r="AA62" s="58" t="b">
        <f t="shared" si="2"/>
        <v>0</v>
      </c>
      <c r="AB62" t="str">
        <f t="shared" si="3"/>
        <v>TEF</v>
      </c>
      <c r="AC62">
        <v>1</v>
      </c>
      <c r="AD62">
        <v>2</v>
      </c>
      <c r="AE62">
        <v>3</v>
      </c>
      <c r="AF62">
        <v>4</v>
      </c>
      <c r="AG62">
        <v>5</v>
      </c>
      <c r="AH62">
        <v>6</v>
      </c>
      <c r="AI62">
        <v>7</v>
      </c>
      <c r="AJ62" s="58"/>
    </row>
    <row r="63" spans="1:36" x14ac:dyDescent="0.2">
      <c r="A63" t="str">
        <f>IF(ISBLANK('Original data'!A56),"",'Original data'!A56)</f>
        <v/>
      </c>
      <c r="B63" t="str">
        <f>IF(ISBLANK('Original data'!B56),"",'Original data'!B56)</f>
        <v/>
      </c>
      <c r="C63" t="str">
        <f>IF(ISBLANK('Original data'!AR56),"",'Original data'!AR56)</f>
        <v/>
      </c>
      <c r="D63" t="str">
        <f>IF(ISBLANK('Original data'!AS56),"",'Original data'!AS56)</f>
        <v/>
      </c>
      <c r="E63" t="str">
        <f>IF(ISBLANK('Original data'!AT56),"",'Original data'!AT56)</f>
        <v/>
      </c>
      <c r="F63" t="str">
        <f>IF(ISBLANK('Original data'!AU56),"",'Original data'!AU56)</f>
        <v/>
      </c>
      <c r="G63" t="str">
        <f>IF(ISBLANK('Original data'!AV56),"",'Original data'!AV56)</f>
        <v/>
      </c>
      <c r="H63" t="str">
        <f>IF(ISBLANK('Original data'!AW56),"",'Original data'!AW56)</f>
        <v/>
      </c>
      <c r="I63" t="str">
        <f>IF(ISBLANK('Original data'!AX56),"",'Original data'!AX56)</f>
        <v/>
      </c>
      <c r="J63" t="str">
        <f>IF(ISBLANK('Original data'!AY56),"",'Original data'!AY56)</f>
        <v/>
      </c>
      <c r="K63" t="str">
        <f>IF(ISBLANK('Original data'!AZ56),"",'Original data'!AZ56)</f>
        <v/>
      </c>
      <c r="L63" t="str">
        <f>IF(ISBLANK('Original data'!BA56),"",'Original data'!BA56)</f>
        <v/>
      </c>
      <c r="M63" t="str">
        <f>IF(ISBLANK('Original data'!BB56),"",'Original data'!BB56)</f>
        <v/>
      </c>
      <c r="N63" t="str">
        <f>IF(ISBLANK('Original data'!BC56),"",'Original data'!BC56)</f>
        <v/>
      </c>
      <c r="O63" t="str">
        <f>IF(ISBLANK('Original data'!BD56),"",'Original data'!BD56)</f>
        <v/>
      </c>
      <c r="P63" t="str">
        <f>IF(ISBLANK('Original data'!BE56),"",'Original data'!BE56)</f>
        <v/>
      </c>
      <c r="Q63" t="str">
        <f>IF(ISBLANK('Original data'!BF56),"",'Original data'!BF56)</f>
        <v/>
      </c>
      <c r="R63" t="str">
        <f>IF(ISBLANK('Original data'!BG56),"",'Original data'!BG56)</f>
        <v/>
      </c>
      <c r="T63" t="str">
        <f>IF(ISBLANK('Original data'!AY56),"",$O63/K63)</f>
        <v/>
      </c>
      <c r="U63" t="str">
        <f>IF(ISBLANK('Original data'!AZ56),"",$O63/L63)</f>
        <v/>
      </c>
      <c r="V63" t="str">
        <f>IF(ISBLANK('Original data'!BA56),"",$O63/M63)</f>
        <v/>
      </c>
      <c r="W63" t="str">
        <f>IF(ISBLANK('Original data'!BB56),"",$O63/N63)</f>
        <v/>
      </c>
      <c r="X63" t="str">
        <f>IF(ISBLANK('Original data'!BD56),"",$O63/P63)</f>
        <v/>
      </c>
      <c r="Y63" t="str">
        <f>IF(ISBLANK('Original data'!BE56),"",$O63/Q63)</f>
        <v/>
      </c>
      <c r="Z63" t="str">
        <f>IF(ISBLANK('Original data'!BF56),"",$O63/R63)</f>
        <v/>
      </c>
      <c r="AA63" s="58" t="b">
        <f t="shared" si="2"/>
        <v>0</v>
      </c>
      <c r="AB63" t="str">
        <f t="shared" si="3"/>
        <v>TEF</v>
      </c>
      <c r="AC63">
        <v>1</v>
      </c>
      <c r="AD63">
        <v>2</v>
      </c>
      <c r="AE63">
        <v>3</v>
      </c>
      <c r="AF63">
        <v>4</v>
      </c>
      <c r="AG63">
        <v>5</v>
      </c>
      <c r="AH63">
        <v>6</v>
      </c>
      <c r="AI63">
        <v>7</v>
      </c>
      <c r="AJ63" s="58"/>
    </row>
    <row r="64" spans="1:36" x14ac:dyDescent="0.2">
      <c r="A64" t="str">
        <f>IF(ISBLANK('Original data'!A57),"",'Original data'!A57)</f>
        <v/>
      </c>
      <c r="B64" t="str">
        <f>IF(ISBLANK('Original data'!B57),"",'Original data'!B57)</f>
        <v/>
      </c>
      <c r="C64" t="str">
        <f>IF(ISBLANK('Original data'!AR57),"",'Original data'!AR57)</f>
        <v/>
      </c>
      <c r="D64" t="str">
        <f>IF(ISBLANK('Original data'!AS57),"",'Original data'!AS57)</f>
        <v/>
      </c>
      <c r="E64" t="str">
        <f>IF(ISBLANK('Original data'!AT57),"",'Original data'!AT57)</f>
        <v/>
      </c>
      <c r="F64" t="str">
        <f>IF(ISBLANK('Original data'!AU57),"",'Original data'!AU57)</f>
        <v/>
      </c>
      <c r="G64" t="str">
        <f>IF(ISBLANK('Original data'!AV57),"",'Original data'!AV57)</f>
        <v/>
      </c>
      <c r="H64" t="str">
        <f>IF(ISBLANK('Original data'!AW57),"",'Original data'!AW57)</f>
        <v/>
      </c>
      <c r="I64" t="str">
        <f>IF(ISBLANK('Original data'!AX57),"",'Original data'!AX57)</f>
        <v/>
      </c>
      <c r="J64" t="str">
        <f>IF(ISBLANK('Original data'!AY57),"",'Original data'!AY57)</f>
        <v/>
      </c>
      <c r="K64" t="str">
        <f>IF(ISBLANK('Original data'!AZ57),"",'Original data'!AZ57)</f>
        <v/>
      </c>
      <c r="L64" t="str">
        <f>IF(ISBLANK('Original data'!BA57),"",'Original data'!BA57)</f>
        <v/>
      </c>
      <c r="M64" t="str">
        <f>IF(ISBLANK('Original data'!BB57),"",'Original data'!BB57)</f>
        <v/>
      </c>
      <c r="N64" t="str">
        <f>IF(ISBLANK('Original data'!BC57),"",'Original data'!BC57)</f>
        <v/>
      </c>
      <c r="O64" t="str">
        <f>IF(ISBLANK('Original data'!BD57),"",'Original data'!BD57)</f>
        <v/>
      </c>
      <c r="P64" t="str">
        <f>IF(ISBLANK('Original data'!BE57),"",'Original data'!BE57)</f>
        <v/>
      </c>
      <c r="Q64" t="str">
        <f>IF(ISBLANK('Original data'!BF57),"",'Original data'!BF57)</f>
        <v/>
      </c>
      <c r="R64" t="str">
        <f>IF(ISBLANK('Original data'!BG57),"",'Original data'!BG57)</f>
        <v/>
      </c>
      <c r="T64" t="str">
        <f>IF(ISBLANK('Original data'!AY57),"",$O64/K64)</f>
        <v/>
      </c>
      <c r="U64" t="str">
        <f>IF(ISBLANK('Original data'!AZ57),"",$O64/L64)</f>
        <v/>
      </c>
      <c r="V64" t="str">
        <f>IF(ISBLANK('Original data'!BA57),"",$O64/M64)</f>
        <v/>
      </c>
      <c r="W64" t="str">
        <f>IF(ISBLANK('Original data'!BB57),"",$O64/N64)</f>
        <v/>
      </c>
      <c r="X64" t="str">
        <f>IF(ISBLANK('Original data'!BD57),"",$O64/P64)</f>
        <v/>
      </c>
      <c r="Y64" t="str">
        <f>IF(ISBLANK('Original data'!BE57),"",$O64/Q64)</f>
        <v/>
      </c>
      <c r="Z64" t="str">
        <f>IF(ISBLANK('Original data'!BF57),"",$O64/R64)</f>
        <v/>
      </c>
      <c r="AA64" s="58" t="b">
        <f t="shared" si="2"/>
        <v>0</v>
      </c>
      <c r="AB64" t="str">
        <f t="shared" si="3"/>
        <v>TEF</v>
      </c>
      <c r="AC64">
        <v>1</v>
      </c>
      <c r="AD64">
        <v>2</v>
      </c>
      <c r="AE64">
        <v>3</v>
      </c>
      <c r="AF64">
        <v>4</v>
      </c>
      <c r="AG64">
        <v>5</v>
      </c>
      <c r="AH64">
        <v>6</v>
      </c>
      <c r="AI64">
        <v>7</v>
      </c>
      <c r="AJ64" s="58"/>
    </row>
    <row r="65" spans="1:36" x14ac:dyDescent="0.2">
      <c r="A65" t="str">
        <f>IF(ISBLANK('Original data'!A58),"",'Original data'!A58)</f>
        <v/>
      </c>
      <c r="B65" t="str">
        <f>IF(ISBLANK('Original data'!B58),"",'Original data'!B58)</f>
        <v/>
      </c>
      <c r="C65" t="str">
        <f>IF(ISBLANK('Original data'!AR58),"",'Original data'!AR58)</f>
        <v/>
      </c>
      <c r="D65" t="str">
        <f>IF(ISBLANK('Original data'!AS58),"",'Original data'!AS58)</f>
        <v/>
      </c>
      <c r="E65" t="str">
        <f>IF(ISBLANK('Original data'!AT58),"",'Original data'!AT58)</f>
        <v/>
      </c>
      <c r="F65" t="str">
        <f>IF(ISBLANK('Original data'!AU58),"",'Original data'!AU58)</f>
        <v/>
      </c>
      <c r="G65" t="str">
        <f>IF(ISBLANK('Original data'!AV58),"",'Original data'!AV58)</f>
        <v/>
      </c>
      <c r="H65" t="str">
        <f>IF(ISBLANK('Original data'!AW58),"",'Original data'!AW58)</f>
        <v/>
      </c>
      <c r="I65" t="str">
        <f>IF(ISBLANK('Original data'!AX58),"",'Original data'!AX58)</f>
        <v/>
      </c>
      <c r="J65" t="str">
        <f>IF(ISBLANK('Original data'!AY58),"",'Original data'!AY58)</f>
        <v/>
      </c>
      <c r="K65" t="str">
        <f>IF(ISBLANK('Original data'!AZ58),"",'Original data'!AZ58)</f>
        <v/>
      </c>
      <c r="L65" t="str">
        <f>IF(ISBLANK('Original data'!BA58),"",'Original data'!BA58)</f>
        <v/>
      </c>
      <c r="M65" t="str">
        <f>IF(ISBLANK('Original data'!BB58),"",'Original data'!BB58)</f>
        <v/>
      </c>
      <c r="N65" t="str">
        <f>IF(ISBLANK('Original data'!BC58),"",'Original data'!BC58)</f>
        <v/>
      </c>
      <c r="O65" t="str">
        <f>IF(ISBLANK('Original data'!BD58),"",'Original data'!BD58)</f>
        <v/>
      </c>
      <c r="P65" t="str">
        <f>IF(ISBLANK('Original data'!BE58),"",'Original data'!BE58)</f>
        <v/>
      </c>
      <c r="Q65" t="str">
        <f>IF(ISBLANK('Original data'!BF58),"",'Original data'!BF58)</f>
        <v/>
      </c>
      <c r="R65" t="str">
        <f>IF(ISBLANK('Original data'!BG58),"",'Original data'!BG58)</f>
        <v/>
      </c>
      <c r="T65" t="str">
        <f>IF(ISBLANK('Original data'!AY58),"",$O65/K65)</f>
        <v/>
      </c>
      <c r="U65" t="str">
        <f>IF(ISBLANK('Original data'!AZ58),"",$O65/L65)</f>
        <v/>
      </c>
      <c r="V65" t="str">
        <f>IF(ISBLANK('Original data'!BA58),"",$O65/M65)</f>
        <v/>
      </c>
      <c r="W65" t="str">
        <f>IF(ISBLANK('Original data'!BB58),"",$O65/N65)</f>
        <v/>
      </c>
      <c r="X65" t="str">
        <f>IF(ISBLANK('Original data'!BD58),"",$O65/P65)</f>
        <v/>
      </c>
      <c r="Y65" t="str">
        <f>IF(ISBLANK('Original data'!BE58),"",$O65/Q65)</f>
        <v/>
      </c>
      <c r="Z65" t="str">
        <f>IF(ISBLANK('Original data'!BF58),"",$O65/R65)</f>
        <v/>
      </c>
      <c r="AA65" s="58" t="b">
        <f t="shared" si="2"/>
        <v>0</v>
      </c>
      <c r="AB65" t="str">
        <f t="shared" si="3"/>
        <v>TEF</v>
      </c>
      <c r="AC65">
        <v>1</v>
      </c>
      <c r="AD65">
        <v>2</v>
      </c>
      <c r="AE65">
        <v>3</v>
      </c>
      <c r="AF65">
        <v>4</v>
      </c>
      <c r="AG65">
        <v>5</v>
      </c>
      <c r="AH65">
        <v>6</v>
      </c>
      <c r="AI65">
        <v>7</v>
      </c>
      <c r="AJ65" s="58"/>
    </row>
    <row r="66" spans="1:36" x14ac:dyDescent="0.2">
      <c r="A66" t="str">
        <f>IF(ISBLANK('Original data'!A59),"",'Original data'!A59)</f>
        <v/>
      </c>
      <c r="B66" t="str">
        <f>IF(ISBLANK('Original data'!B59),"",'Original data'!B59)</f>
        <v/>
      </c>
      <c r="C66" t="str">
        <f>IF(ISBLANK('Original data'!AR59),"",'Original data'!AR59)</f>
        <v/>
      </c>
      <c r="D66" t="str">
        <f>IF(ISBLANK('Original data'!AS59),"",'Original data'!AS59)</f>
        <v/>
      </c>
      <c r="E66" t="str">
        <f>IF(ISBLANK('Original data'!AT59),"",'Original data'!AT59)</f>
        <v/>
      </c>
      <c r="F66" t="str">
        <f>IF(ISBLANK('Original data'!AU59),"",'Original data'!AU59)</f>
        <v/>
      </c>
      <c r="G66" t="str">
        <f>IF(ISBLANK('Original data'!AV59),"",'Original data'!AV59)</f>
        <v/>
      </c>
      <c r="H66" t="str">
        <f>IF(ISBLANK('Original data'!AW59),"",'Original data'!AW59)</f>
        <v/>
      </c>
      <c r="I66" t="str">
        <f>IF(ISBLANK('Original data'!AX59),"",'Original data'!AX59)</f>
        <v/>
      </c>
      <c r="J66" t="str">
        <f>IF(ISBLANK('Original data'!AY59),"",'Original data'!AY59)</f>
        <v/>
      </c>
      <c r="K66" t="str">
        <f>IF(ISBLANK('Original data'!AZ59),"",'Original data'!AZ59)</f>
        <v/>
      </c>
      <c r="L66" t="str">
        <f>IF(ISBLANK('Original data'!BA59),"",'Original data'!BA59)</f>
        <v/>
      </c>
      <c r="M66" t="str">
        <f>IF(ISBLANK('Original data'!BB59),"",'Original data'!BB59)</f>
        <v/>
      </c>
      <c r="N66" t="str">
        <f>IF(ISBLANK('Original data'!BC59),"",'Original data'!BC59)</f>
        <v/>
      </c>
      <c r="O66" t="str">
        <f>IF(ISBLANK('Original data'!BD59),"",'Original data'!BD59)</f>
        <v/>
      </c>
      <c r="P66" t="str">
        <f>IF(ISBLANK('Original data'!BE59),"",'Original data'!BE59)</f>
        <v/>
      </c>
      <c r="Q66" t="str">
        <f>IF(ISBLANK('Original data'!BF59),"",'Original data'!BF59)</f>
        <v/>
      </c>
      <c r="R66" t="str">
        <f>IF(ISBLANK('Original data'!BG59),"",'Original data'!BG59)</f>
        <v/>
      </c>
      <c r="T66" t="str">
        <f>IF(ISBLANK('Original data'!AY59),"",$O66/K66)</f>
        <v/>
      </c>
      <c r="U66" t="str">
        <f>IF(ISBLANK('Original data'!AZ59),"",$O66/L66)</f>
        <v/>
      </c>
      <c r="V66" t="str">
        <f>IF(ISBLANK('Original data'!BA59),"",$O66/M66)</f>
        <v/>
      </c>
      <c r="W66" t="str">
        <f>IF(ISBLANK('Original data'!BB59),"",$O66/N66)</f>
        <v/>
      </c>
      <c r="X66" t="str">
        <f>IF(ISBLANK('Original data'!BD59),"",$O66/P66)</f>
        <v/>
      </c>
      <c r="Y66" t="str">
        <f>IF(ISBLANK('Original data'!BE59),"",$O66/Q66)</f>
        <v/>
      </c>
      <c r="Z66" t="str">
        <f>IF(ISBLANK('Original data'!BF59),"",$O66/R66)</f>
        <v/>
      </c>
      <c r="AA66" s="58" t="b">
        <f t="shared" si="2"/>
        <v>0</v>
      </c>
      <c r="AB66" t="str">
        <f t="shared" si="3"/>
        <v>TEF</v>
      </c>
      <c r="AC66">
        <v>1</v>
      </c>
      <c r="AD66">
        <v>2</v>
      </c>
      <c r="AE66">
        <v>3</v>
      </c>
      <c r="AF66">
        <v>4</v>
      </c>
      <c r="AG66">
        <v>5</v>
      </c>
      <c r="AH66">
        <v>6</v>
      </c>
      <c r="AI66">
        <v>7</v>
      </c>
      <c r="AJ66" s="58"/>
    </row>
    <row r="67" spans="1:36" x14ac:dyDescent="0.2">
      <c r="A67" t="str">
        <f>IF(ISBLANK('Original data'!A60),"",'Original data'!A60)</f>
        <v/>
      </c>
      <c r="B67" t="str">
        <f>IF(ISBLANK('Original data'!B60),"",'Original data'!B60)</f>
        <v/>
      </c>
      <c r="C67" t="str">
        <f>IF(ISBLANK('Original data'!AR60),"",'Original data'!AR60)</f>
        <v/>
      </c>
      <c r="D67" t="str">
        <f>IF(ISBLANK('Original data'!AS60),"",'Original data'!AS60)</f>
        <v/>
      </c>
      <c r="E67" t="str">
        <f>IF(ISBLANK('Original data'!AT60),"",'Original data'!AT60)</f>
        <v/>
      </c>
      <c r="F67" t="str">
        <f>IF(ISBLANK('Original data'!AU60),"",'Original data'!AU60)</f>
        <v/>
      </c>
      <c r="G67" t="str">
        <f>IF(ISBLANK('Original data'!AV60),"",'Original data'!AV60)</f>
        <v/>
      </c>
      <c r="H67" t="str">
        <f>IF(ISBLANK('Original data'!AW60),"",'Original data'!AW60)</f>
        <v/>
      </c>
      <c r="I67" t="str">
        <f>IF(ISBLANK('Original data'!AX60),"",'Original data'!AX60)</f>
        <v/>
      </c>
      <c r="J67" t="str">
        <f>IF(ISBLANK('Original data'!AY60),"",'Original data'!AY60)</f>
        <v/>
      </c>
      <c r="K67" t="str">
        <f>IF(ISBLANK('Original data'!AZ60),"",'Original data'!AZ60)</f>
        <v/>
      </c>
      <c r="L67" t="str">
        <f>IF(ISBLANK('Original data'!BA60),"",'Original data'!BA60)</f>
        <v/>
      </c>
      <c r="M67" t="str">
        <f>IF(ISBLANK('Original data'!BB60),"",'Original data'!BB60)</f>
        <v/>
      </c>
      <c r="N67" t="str">
        <f>IF(ISBLANK('Original data'!BC60),"",'Original data'!BC60)</f>
        <v/>
      </c>
      <c r="O67" t="str">
        <f>IF(ISBLANK('Original data'!BD60),"",'Original data'!BD60)</f>
        <v/>
      </c>
      <c r="P67" t="str">
        <f>IF(ISBLANK('Original data'!BE60),"",'Original data'!BE60)</f>
        <v/>
      </c>
      <c r="Q67" t="str">
        <f>IF(ISBLANK('Original data'!BF60),"",'Original data'!BF60)</f>
        <v/>
      </c>
      <c r="R67" t="str">
        <f>IF(ISBLANK('Original data'!BG60),"",'Original data'!BG60)</f>
        <v/>
      </c>
      <c r="T67" t="str">
        <f>IF(ISBLANK('Original data'!AY60),"",$O67/K67)</f>
        <v/>
      </c>
      <c r="U67" t="str">
        <f>IF(ISBLANK('Original data'!AZ60),"",$O67/L67)</f>
        <v/>
      </c>
      <c r="V67" t="str">
        <f>IF(ISBLANK('Original data'!BA60),"",$O67/M67)</f>
        <v/>
      </c>
      <c r="W67" t="str">
        <f>IF(ISBLANK('Original data'!BB60),"",$O67/N67)</f>
        <v/>
      </c>
      <c r="X67" t="str">
        <f>IF(ISBLANK('Original data'!BD60),"",$O67/P67)</f>
        <v/>
      </c>
      <c r="Y67" t="str">
        <f>IF(ISBLANK('Original data'!BE60),"",$O67/Q67)</f>
        <v/>
      </c>
      <c r="Z67" t="str">
        <f>IF(ISBLANK('Original data'!BF60),"",$O67/R67)</f>
        <v/>
      </c>
      <c r="AA67" s="58" t="b">
        <f t="shared" si="2"/>
        <v>0</v>
      </c>
      <c r="AB67" t="str">
        <f t="shared" si="3"/>
        <v>TEF</v>
      </c>
      <c r="AC67">
        <v>1</v>
      </c>
      <c r="AD67">
        <v>2</v>
      </c>
      <c r="AE67">
        <v>3</v>
      </c>
      <c r="AF67">
        <v>4</v>
      </c>
      <c r="AG67">
        <v>5</v>
      </c>
      <c r="AH67">
        <v>6</v>
      </c>
      <c r="AI67">
        <v>7</v>
      </c>
      <c r="AJ67" s="58"/>
    </row>
    <row r="68" spans="1:36" x14ac:dyDescent="0.2">
      <c r="A68" t="str">
        <f>IF(ISBLANK('Original data'!A61),"",'Original data'!A61)</f>
        <v/>
      </c>
      <c r="B68" t="str">
        <f>IF(ISBLANK('Original data'!B61),"",'Original data'!B61)</f>
        <v/>
      </c>
      <c r="C68" t="str">
        <f>IF(ISBLANK('Original data'!AR61),"",'Original data'!AR61)</f>
        <v/>
      </c>
      <c r="D68" t="str">
        <f>IF(ISBLANK('Original data'!AS61),"",'Original data'!AS61)</f>
        <v/>
      </c>
      <c r="E68" t="str">
        <f>IF(ISBLANK('Original data'!AT61),"",'Original data'!AT61)</f>
        <v/>
      </c>
      <c r="F68" t="str">
        <f>IF(ISBLANK('Original data'!AU61),"",'Original data'!AU61)</f>
        <v/>
      </c>
      <c r="G68" t="str">
        <f>IF(ISBLANK('Original data'!AV61),"",'Original data'!AV61)</f>
        <v/>
      </c>
      <c r="H68" t="str">
        <f>IF(ISBLANK('Original data'!AW61),"",'Original data'!AW61)</f>
        <v/>
      </c>
      <c r="I68" t="str">
        <f>IF(ISBLANK('Original data'!AX61),"",'Original data'!AX61)</f>
        <v/>
      </c>
      <c r="J68" t="str">
        <f>IF(ISBLANK('Original data'!AY61),"",'Original data'!AY61)</f>
        <v/>
      </c>
      <c r="K68" t="str">
        <f>IF(ISBLANK('Original data'!AZ61),"",'Original data'!AZ61)</f>
        <v/>
      </c>
      <c r="L68" t="str">
        <f>IF(ISBLANK('Original data'!BA61),"",'Original data'!BA61)</f>
        <v/>
      </c>
      <c r="M68" t="str">
        <f>IF(ISBLANK('Original data'!BB61),"",'Original data'!BB61)</f>
        <v/>
      </c>
      <c r="N68" t="str">
        <f>IF(ISBLANK('Original data'!BC61),"",'Original data'!BC61)</f>
        <v/>
      </c>
      <c r="O68" t="str">
        <f>IF(ISBLANK('Original data'!BD61),"",'Original data'!BD61)</f>
        <v/>
      </c>
      <c r="P68" t="str">
        <f>IF(ISBLANK('Original data'!BE61),"",'Original data'!BE61)</f>
        <v/>
      </c>
      <c r="Q68" t="str">
        <f>IF(ISBLANK('Original data'!BF61),"",'Original data'!BF61)</f>
        <v/>
      </c>
      <c r="R68" t="str">
        <f>IF(ISBLANK('Original data'!BG61),"",'Original data'!BG61)</f>
        <v/>
      </c>
      <c r="T68" t="str">
        <f>IF(ISBLANK('Original data'!AY61),"",$O68/K68)</f>
        <v/>
      </c>
      <c r="U68" t="str">
        <f>IF(ISBLANK('Original data'!AZ61),"",$O68/L68)</f>
        <v/>
      </c>
      <c r="V68" t="str">
        <f>IF(ISBLANK('Original data'!BA61),"",$O68/M68)</f>
        <v/>
      </c>
      <c r="W68" t="str">
        <f>IF(ISBLANK('Original data'!BB61),"",$O68/N68)</f>
        <v/>
      </c>
      <c r="X68" t="str">
        <f>IF(ISBLANK('Original data'!BD61),"",$O68/P68)</f>
        <v/>
      </c>
      <c r="Y68" t="str">
        <f>IF(ISBLANK('Original data'!BE61),"",$O68/Q68)</f>
        <v/>
      </c>
      <c r="Z68" t="str">
        <f>IF(ISBLANK('Original data'!BF61),"",$O68/R68)</f>
        <v/>
      </c>
      <c r="AA68" s="58" t="b">
        <f t="shared" si="2"/>
        <v>0</v>
      </c>
      <c r="AB68" t="str">
        <f t="shared" si="3"/>
        <v>TEF</v>
      </c>
      <c r="AC68">
        <v>1</v>
      </c>
      <c r="AD68">
        <v>2</v>
      </c>
      <c r="AE68">
        <v>3</v>
      </c>
      <c r="AF68">
        <v>4</v>
      </c>
      <c r="AG68">
        <v>5</v>
      </c>
      <c r="AH68">
        <v>6</v>
      </c>
      <c r="AI68">
        <v>7</v>
      </c>
      <c r="AJ68" s="58"/>
    </row>
    <row r="69" spans="1:36" x14ac:dyDescent="0.2">
      <c r="A69" t="str">
        <f>IF(ISBLANK('Original data'!A62),"",'Original data'!A62)</f>
        <v/>
      </c>
      <c r="B69" t="str">
        <f>IF(ISBLANK('Original data'!B62),"",'Original data'!B62)</f>
        <v/>
      </c>
      <c r="C69" t="str">
        <f>IF(ISBLANK('Original data'!AR62),"",'Original data'!AR62)</f>
        <v/>
      </c>
      <c r="D69" t="str">
        <f>IF(ISBLANK('Original data'!AS62),"",'Original data'!AS62)</f>
        <v/>
      </c>
      <c r="E69" t="str">
        <f>IF(ISBLANK('Original data'!AT62),"",'Original data'!AT62)</f>
        <v/>
      </c>
      <c r="F69" t="str">
        <f>IF(ISBLANK('Original data'!AU62),"",'Original data'!AU62)</f>
        <v/>
      </c>
      <c r="G69" t="str">
        <f>IF(ISBLANK('Original data'!AV62),"",'Original data'!AV62)</f>
        <v/>
      </c>
      <c r="H69" t="str">
        <f>IF(ISBLANK('Original data'!AW62),"",'Original data'!AW62)</f>
        <v/>
      </c>
      <c r="I69" t="str">
        <f>IF(ISBLANK('Original data'!AX62),"",'Original data'!AX62)</f>
        <v/>
      </c>
      <c r="J69" t="str">
        <f>IF(ISBLANK('Original data'!AY62),"",'Original data'!AY62)</f>
        <v/>
      </c>
      <c r="K69" t="str">
        <f>IF(ISBLANK('Original data'!AZ62),"",'Original data'!AZ62)</f>
        <v/>
      </c>
      <c r="L69" t="str">
        <f>IF(ISBLANK('Original data'!BA62),"",'Original data'!BA62)</f>
        <v/>
      </c>
      <c r="M69" t="str">
        <f>IF(ISBLANK('Original data'!BB62),"",'Original data'!BB62)</f>
        <v/>
      </c>
      <c r="N69" t="str">
        <f>IF(ISBLANK('Original data'!BC62),"",'Original data'!BC62)</f>
        <v/>
      </c>
      <c r="O69" t="str">
        <f>IF(ISBLANK('Original data'!BD62),"",'Original data'!BD62)</f>
        <v/>
      </c>
      <c r="P69" t="str">
        <f>IF(ISBLANK('Original data'!BE62),"",'Original data'!BE62)</f>
        <v/>
      </c>
      <c r="Q69" t="str">
        <f>IF(ISBLANK('Original data'!BF62),"",'Original data'!BF62)</f>
        <v/>
      </c>
      <c r="R69" t="str">
        <f>IF(ISBLANK('Original data'!BG62),"",'Original data'!BG62)</f>
        <v/>
      </c>
      <c r="T69" t="str">
        <f>IF(ISBLANK('Original data'!AY62),"",$O69/K69)</f>
        <v/>
      </c>
      <c r="U69" t="str">
        <f>IF(ISBLANK('Original data'!AZ62),"",$O69/L69)</f>
        <v/>
      </c>
      <c r="V69" t="str">
        <f>IF(ISBLANK('Original data'!BA62),"",$O69/M69)</f>
        <v/>
      </c>
      <c r="W69" t="str">
        <f>IF(ISBLANK('Original data'!BB62),"",$O69/N69)</f>
        <v/>
      </c>
      <c r="X69" t="str">
        <f>IF(ISBLANK('Original data'!BD62),"",$O69/P69)</f>
        <v/>
      </c>
      <c r="Y69" t="str">
        <f>IF(ISBLANK('Original data'!BE62),"",$O69/Q69)</f>
        <v/>
      </c>
      <c r="Z69" t="str">
        <f>IF(ISBLANK('Original data'!BF62),"",$O69/R69)</f>
        <v/>
      </c>
      <c r="AA69" s="58" t="b">
        <f t="shared" si="2"/>
        <v>0</v>
      </c>
      <c r="AB69" t="str">
        <f t="shared" si="3"/>
        <v>TEF</v>
      </c>
      <c r="AC69">
        <v>1</v>
      </c>
      <c r="AD69">
        <v>2</v>
      </c>
      <c r="AE69">
        <v>3</v>
      </c>
      <c r="AF69">
        <v>4</v>
      </c>
      <c r="AG69">
        <v>5</v>
      </c>
      <c r="AH69">
        <v>6</v>
      </c>
      <c r="AI69">
        <v>7</v>
      </c>
      <c r="AJ69" s="58"/>
    </row>
    <row r="70" spans="1:36" x14ac:dyDescent="0.2">
      <c r="A70" t="str">
        <f>IF(ISBLANK('Original data'!A63),"",'Original data'!A63)</f>
        <v/>
      </c>
      <c r="B70" t="str">
        <f>IF(ISBLANK('Original data'!B63),"",'Original data'!B63)</f>
        <v/>
      </c>
      <c r="C70" t="str">
        <f>IF(ISBLANK('Original data'!AR63),"",'Original data'!AR63)</f>
        <v/>
      </c>
      <c r="D70" t="str">
        <f>IF(ISBLANK('Original data'!AS63),"",'Original data'!AS63)</f>
        <v/>
      </c>
      <c r="E70" t="str">
        <f>IF(ISBLANK('Original data'!AT63),"",'Original data'!AT63)</f>
        <v/>
      </c>
      <c r="F70" t="str">
        <f>IF(ISBLANK('Original data'!AU63),"",'Original data'!AU63)</f>
        <v/>
      </c>
      <c r="G70" t="str">
        <f>IF(ISBLANK('Original data'!AV63),"",'Original data'!AV63)</f>
        <v/>
      </c>
      <c r="H70" t="str">
        <f>IF(ISBLANK('Original data'!AW63),"",'Original data'!AW63)</f>
        <v/>
      </c>
      <c r="I70" t="str">
        <f>IF(ISBLANK('Original data'!AX63),"",'Original data'!AX63)</f>
        <v/>
      </c>
      <c r="J70" t="str">
        <f>IF(ISBLANK('Original data'!AY63),"",'Original data'!AY63)</f>
        <v/>
      </c>
      <c r="K70" t="str">
        <f>IF(ISBLANK('Original data'!AZ63),"",'Original data'!AZ63)</f>
        <v/>
      </c>
      <c r="L70" t="str">
        <f>IF(ISBLANK('Original data'!BA63),"",'Original data'!BA63)</f>
        <v/>
      </c>
      <c r="M70" t="str">
        <f>IF(ISBLANK('Original data'!BB63),"",'Original data'!BB63)</f>
        <v/>
      </c>
      <c r="N70" t="str">
        <f>IF(ISBLANK('Original data'!BC63),"",'Original data'!BC63)</f>
        <v/>
      </c>
      <c r="O70" t="str">
        <f>IF(ISBLANK('Original data'!BD63),"",'Original data'!BD63)</f>
        <v/>
      </c>
      <c r="P70" t="str">
        <f>IF(ISBLANK('Original data'!BE63),"",'Original data'!BE63)</f>
        <v/>
      </c>
      <c r="Q70" t="str">
        <f>IF(ISBLANK('Original data'!BF63),"",'Original data'!BF63)</f>
        <v/>
      </c>
      <c r="R70" t="str">
        <f>IF(ISBLANK('Original data'!BG63),"",'Original data'!BG63)</f>
        <v/>
      </c>
      <c r="T70" t="str">
        <f>IF(ISBLANK('Original data'!AY63),"",$O70/K70)</f>
        <v/>
      </c>
      <c r="U70" t="str">
        <f>IF(ISBLANK('Original data'!AZ63),"",$O70/L70)</f>
        <v/>
      </c>
      <c r="V70" t="str">
        <f>IF(ISBLANK('Original data'!BA63),"",$O70/M70)</f>
        <v/>
      </c>
      <c r="W70" t="str">
        <f>IF(ISBLANK('Original data'!BB63),"",$O70/N70)</f>
        <v/>
      </c>
      <c r="X70" t="str">
        <f>IF(ISBLANK('Original data'!BD63),"",$O70/P70)</f>
        <v/>
      </c>
      <c r="Y70" t="str">
        <f>IF(ISBLANK('Original data'!BE63),"",$O70/Q70)</f>
        <v/>
      </c>
      <c r="Z70" t="str">
        <f>IF(ISBLANK('Original data'!BF63),"",$O70/R70)</f>
        <v/>
      </c>
      <c r="AA70" s="58" t="b">
        <f t="shared" si="2"/>
        <v>0</v>
      </c>
      <c r="AB70" t="str">
        <f t="shared" si="3"/>
        <v>TEF</v>
      </c>
      <c r="AC70">
        <v>1</v>
      </c>
      <c r="AD70">
        <v>2</v>
      </c>
      <c r="AE70">
        <v>3</v>
      </c>
      <c r="AF70">
        <v>4</v>
      </c>
      <c r="AG70">
        <v>5</v>
      </c>
      <c r="AH70">
        <v>6</v>
      </c>
      <c r="AI70">
        <v>7</v>
      </c>
      <c r="AJ70" s="58"/>
    </row>
    <row r="71" spans="1:36" x14ac:dyDescent="0.2">
      <c r="A71" t="str">
        <f>IF(ISBLANK('Original data'!A64),"",'Original data'!A64)</f>
        <v/>
      </c>
      <c r="B71" t="str">
        <f>IF(ISBLANK('Original data'!B64),"",'Original data'!B64)</f>
        <v/>
      </c>
      <c r="C71" t="str">
        <f>IF(ISBLANK('Original data'!AR64),"",'Original data'!AR64)</f>
        <v/>
      </c>
      <c r="D71" t="str">
        <f>IF(ISBLANK('Original data'!AS64),"",'Original data'!AS64)</f>
        <v/>
      </c>
      <c r="E71" t="str">
        <f>IF(ISBLANK('Original data'!AT64),"",'Original data'!AT64)</f>
        <v/>
      </c>
      <c r="F71" t="str">
        <f>IF(ISBLANK('Original data'!AU64),"",'Original data'!AU64)</f>
        <v/>
      </c>
      <c r="G71" t="str">
        <f>IF(ISBLANK('Original data'!AV64),"",'Original data'!AV64)</f>
        <v/>
      </c>
      <c r="H71" t="str">
        <f>IF(ISBLANK('Original data'!AW64),"",'Original data'!AW64)</f>
        <v/>
      </c>
      <c r="I71" t="str">
        <f>IF(ISBLANK('Original data'!AX64),"",'Original data'!AX64)</f>
        <v/>
      </c>
      <c r="J71" t="str">
        <f>IF(ISBLANK('Original data'!AY64),"",'Original data'!AY64)</f>
        <v/>
      </c>
      <c r="K71" t="str">
        <f>IF(ISBLANK('Original data'!AZ64),"",'Original data'!AZ64)</f>
        <v/>
      </c>
      <c r="L71" t="str">
        <f>IF(ISBLANK('Original data'!BA64),"",'Original data'!BA64)</f>
        <v/>
      </c>
      <c r="M71" t="str">
        <f>IF(ISBLANK('Original data'!BB64),"",'Original data'!BB64)</f>
        <v/>
      </c>
      <c r="N71" t="str">
        <f>IF(ISBLANK('Original data'!BC64),"",'Original data'!BC64)</f>
        <v/>
      </c>
      <c r="O71" t="str">
        <f>IF(ISBLANK('Original data'!BD64),"",'Original data'!BD64)</f>
        <v/>
      </c>
      <c r="P71" t="str">
        <f>IF(ISBLANK('Original data'!BE64),"",'Original data'!BE64)</f>
        <v/>
      </c>
      <c r="Q71" t="str">
        <f>IF(ISBLANK('Original data'!BF64),"",'Original data'!BF64)</f>
        <v/>
      </c>
      <c r="R71" t="str">
        <f>IF(ISBLANK('Original data'!BG64),"",'Original data'!BG64)</f>
        <v/>
      </c>
      <c r="T71" t="str">
        <f>IF(ISBLANK('Original data'!AY64),"",$O71/K71)</f>
        <v/>
      </c>
      <c r="U71" t="str">
        <f>IF(ISBLANK('Original data'!AZ64),"",$O71/L71)</f>
        <v/>
      </c>
      <c r="V71" t="str">
        <f>IF(ISBLANK('Original data'!BA64),"",$O71/M71)</f>
        <v/>
      </c>
      <c r="W71" t="str">
        <f>IF(ISBLANK('Original data'!BB64),"",$O71/N71)</f>
        <v/>
      </c>
      <c r="X71" t="str">
        <f>IF(ISBLANK('Original data'!BD64),"",$O71/P71)</f>
        <v/>
      </c>
      <c r="Y71" t="str">
        <f>IF(ISBLANK('Original data'!BE64),"",$O71/Q71)</f>
        <v/>
      </c>
      <c r="Z71" t="str">
        <f>IF(ISBLANK('Original data'!BF64),"",$O71/R71)</f>
        <v/>
      </c>
      <c r="AA71" s="58" t="b">
        <f t="shared" si="2"/>
        <v>0</v>
      </c>
      <c r="AB71" t="str">
        <f t="shared" si="3"/>
        <v>TEF</v>
      </c>
      <c r="AC71">
        <v>1</v>
      </c>
      <c r="AD71">
        <v>2</v>
      </c>
      <c r="AE71">
        <v>3</v>
      </c>
      <c r="AF71">
        <v>4</v>
      </c>
      <c r="AG71">
        <v>5</v>
      </c>
      <c r="AH71">
        <v>6</v>
      </c>
      <c r="AI71">
        <v>7</v>
      </c>
      <c r="AJ71" s="58"/>
    </row>
    <row r="72" spans="1:36" x14ac:dyDescent="0.2">
      <c r="A72" t="str">
        <f>IF(ISBLANK('Original data'!A65),"",'Original data'!A65)</f>
        <v/>
      </c>
      <c r="B72" t="str">
        <f>IF(ISBLANK('Original data'!B65),"",'Original data'!B65)</f>
        <v/>
      </c>
      <c r="C72" t="str">
        <f>IF(ISBLANK('Original data'!AR65),"",'Original data'!AR65)</f>
        <v/>
      </c>
      <c r="D72" t="str">
        <f>IF(ISBLANK('Original data'!AS65),"",'Original data'!AS65)</f>
        <v/>
      </c>
      <c r="E72" t="str">
        <f>IF(ISBLANK('Original data'!AT65),"",'Original data'!AT65)</f>
        <v/>
      </c>
      <c r="F72" t="str">
        <f>IF(ISBLANK('Original data'!AU65),"",'Original data'!AU65)</f>
        <v/>
      </c>
      <c r="G72" t="str">
        <f>IF(ISBLANK('Original data'!AV65),"",'Original data'!AV65)</f>
        <v/>
      </c>
      <c r="H72" t="str">
        <f>IF(ISBLANK('Original data'!AW65),"",'Original data'!AW65)</f>
        <v/>
      </c>
      <c r="I72" t="str">
        <f>IF(ISBLANK('Original data'!AX65),"",'Original data'!AX65)</f>
        <v/>
      </c>
      <c r="J72" t="str">
        <f>IF(ISBLANK('Original data'!AY65),"",'Original data'!AY65)</f>
        <v/>
      </c>
      <c r="K72" t="str">
        <f>IF(ISBLANK('Original data'!AZ65),"",'Original data'!AZ65)</f>
        <v/>
      </c>
      <c r="L72" t="str">
        <f>IF(ISBLANK('Original data'!BA65),"",'Original data'!BA65)</f>
        <v/>
      </c>
      <c r="M72" t="str">
        <f>IF(ISBLANK('Original data'!BB65),"",'Original data'!BB65)</f>
        <v/>
      </c>
      <c r="N72" t="str">
        <f>IF(ISBLANK('Original data'!BC65),"",'Original data'!BC65)</f>
        <v/>
      </c>
      <c r="O72" t="str">
        <f>IF(ISBLANK('Original data'!BD65),"",'Original data'!BD65)</f>
        <v/>
      </c>
      <c r="P72" t="str">
        <f>IF(ISBLANK('Original data'!BE65),"",'Original data'!BE65)</f>
        <v/>
      </c>
      <c r="Q72" t="str">
        <f>IF(ISBLANK('Original data'!BF65),"",'Original data'!BF65)</f>
        <v/>
      </c>
      <c r="R72" t="str">
        <f>IF(ISBLANK('Original data'!BG65),"",'Original data'!BG65)</f>
        <v/>
      </c>
      <c r="T72" t="str">
        <f>IF(ISBLANK('Original data'!AY65),"",$O72/K72)</f>
        <v/>
      </c>
      <c r="U72" t="str">
        <f>IF(ISBLANK('Original data'!AZ65),"",$O72/L72)</f>
        <v/>
      </c>
      <c r="V72" t="str">
        <f>IF(ISBLANK('Original data'!BA65),"",$O72/M72)</f>
        <v/>
      </c>
      <c r="W72" t="str">
        <f>IF(ISBLANK('Original data'!BB65),"",$O72/N72)</f>
        <v/>
      </c>
      <c r="X72" t="str">
        <f>IF(ISBLANK('Original data'!BD65),"",$O72/P72)</f>
        <v/>
      </c>
      <c r="Y72" t="str">
        <f>IF(ISBLANK('Original data'!BE65),"",$O72/Q72)</f>
        <v/>
      </c>
      <c r="Z72" t="str">
        <f>IF(ISBLANK('Original data'!BF65),"",$O72/R72)</f>
        <v/>
      </c>
      <c r="AA72" s="58" t="b">
        <f t="shared" si="2"/>
        <v>0</v>
      </c>
      <c r="AB72" t="str">
        <f t="shared" si="3"/>
        <v>TEF</v>
      </c>
      <c r="AC72">
        <v>1</v>
      </c>
      <c r="AD72">
        <v>2</v>
      </c>
      <c r="AE72">
        <v>3</v>
      </c>
      <c r="AF72">
        <v>4</v>
      </c>
      <c r="AG72">
        <v>5</v>
      </c>
      <c r="AH72">
        <v>6</v>
      </c>
      <c r="AI72">
        <v>7</v>
      </c>
      <c r="AJ72" s="58"/>
    </row>
    <row r="73" spans="1:36" x14ac:dyDescent="0.2">
      <c r="A73" t="str">
        <f>IF(ISBLANK('Original data'!A66),"",'Original data'!A66)</f>
        <v/>
      </c>
      <c r="B73" t="str">
        <f>IF(ISBLANK('Original data'!B66),"",'Original data'!B66)</f>
        <v/>
      </c>
      <c r="C73" t="str">
        <f>IF(ISBLANK('Original data'!AR66),"",'Original data'!AR66)</f>
        <v/>
      </c>
      <c r="D73" t="str">
        <f>IF(ISBLANK('Original data'!AS66),"",'Original data'!AS66)</f>
        <v/>
      </c>
      <c r="E73" t="str">
        <f>IF(ISBLANK('Original data'!AT66),"",'Original data'!AT66)</f>
        <v/>
      </c>
      <c r="F73" t="str">
        <f>IF(ISBLANK('Original data'!AU66),"",'Original data'!AU66)</f>
        <v/>
      </c>
      <c r="G73" t="str">
        <f>IF(ISBLANK('Original data'!AV66),"",'Original data'!AV66)</f>
        <v/>
      </c>
      <c r="H73" t="str">
        <f>IF(ISBLANK('Original data'!AW66),"",'Original data'!AW66)</f>
        <v/>
      </c>
      <c r="I73" t="str">
        <f>IF(ISBLANK('Original data'!AX66),"",'Original data'!AX66)</f>
        <v/>
      </c>
      <c r="J73" t="str">
        <f>IF(ISBLANK('Original data'!AY66),"",'Original data'!AY66)</f>
        <v/>
      </c>
      <c r="K73" t="str">
        <f>IF(ISBLANK('Original data'!AZ66),"",'Original data'!AZ66)</f>
        <v/>
      </c>
      <c r="L73" t="str">
        <f>IF(ISBLANK('Original data'!BA66),"",'Original data'!BA66)</f>
        <v/>
      </c>
      <c r="M73" t="str">
        <f>IF(ISBLANK('Original data'!BB66),"",'Original data'!BB66)</f>
        <v/>
      </c>
      <c r="N73" t="str">
        <f>IF(ISBLANK('Original data'!BC66),"",'Original data'!BC66)</f>
        <v/>
      </c>
      <c r="O73" t="str">
        <f>IF(ISBLANK('Original data'!BD66),"",'Original data'!BD66)</f>
        <v/>
      </c>
      <c r="P73" t="str">
        <f>IF(ISBLANK('Original data'!BE66),"",'Original data'!BE66)</f>
        <v/>
      </c>
      <c r="Q73" t="str">
        <f>IF(ISBLANK('Original data'!BF66),"",'Original data'!BF66)</f>
        <v/>
      </c>
      <c r="R73" t="str">
        <f>IF(ISBLANK('Original data'!BG66),"",'Original data'!BG66)</f>
        <v/>
      </c>
      <c r="T73" t="str">
        <f>IF(ISBLANK('Original data'!AY66),"",$O73/K73)</f>
        <v/>
      </c>
      <c r="U73" t="str">
        <f>IF(ISBLANK('Original data'!AZ66),"",$O73/L73)</f>
        <v/>
      </c>
      <c r="V73" t="str">
        <f>IF(ISBLANK('Original data'!BA66),"",$O73/M73)</f>
        <v/>
      </c>
      <c r="W73" t="str">
        <f>IF(ISBLANK('Original data'!BB66),"",$O73/N73)</f>
        <v/>
      </c>
      <c r="X73" t="str">
        <f>IF(ISBLANK('Original data'!BD66),"",$O73/P73)</f>
        <v/>
      </c>
      <c r="Y73" t="str">
        <f>IF(ISBLANK('Original data'!BE66),"",$O73/Q73)</f>
        <v/>
      </c>
      <c r="Z73" t="str">
        <f>IF(ISBLANK('Original data'!BF66),"",$O73/R73)</f>
        <v/>
      </c>
      <c r="AA73" s="58" t="b">
        <f t="shared" si="2"/>
        <v>0</v>
      </c>
      <c r="AB73" t="str">
        <f t="shared" si="3"/>
        <v>TEF</v>
      </c>
      <c r="AC73">
        <v>1</v>
      </c>
      <c r="AD73">
        <v>2</v>
      </c>
      <c r="AE73">
        <v>3</v>
      </c>
      <c r="AF73">
        <v>4</v>
      </c>
      <c r="AG73">
        <v>5</v>
      </c>
      <c r="AH73">
        <v>6</v>
      </c>
      <c r="AI73">
        <v>7</v>
      </c>
      <c r="AJ73" s="58"/>
    </row>
    <row r="74" spans="1:36" x14ac:dyDescent="0.2">
      <c r="A74" t="str">
        <f>IF(ISBLANK('Original data'!A67),"",'Original data'!A67)</f>
        <v/>
      </c>
      <c r="B74" t="str">
        <f>IF(ISBLANK('Original data'!B67),"",'Original data'!B67)</f>
        <v/>
      </c>
      <c r="C74" t="str">
        <f>IF(ISBLANK('Original data'!AR67),"",'Original data'!AR67)</f>
        <v/>
      </c>
      <c r="D74" t="str">
        <f>IF(ISBLANK('Original data'!AS67),"",'Original data'!AS67)</f>
        <v/>
      </c>
      <c r="E74" t="str">
        <f>IF(ISBLANK('Original data'!AT67),"",'Original data'!AT67)</f>
        <v/>
      </c>
      <c r="F74" t="str">
        <f>IF(ISBLANK('Original data'!AU67),"",'Original data'!AU67)</f>
        <v/>
      </c>
      <c r="G74" t="str">
        <f>IF(ISBLANK('Original data'!AV67),"",'Original data'!AV67)</f>
        <v/>
      </c>
      <c r="H74" t="str">
        <f>IF(ISBLANK('Original data'!AW67),"",'Original data'!AW67)</f>
        <v/>
      </c>
      <c r="I74" t="str">
        <f>IF(ISBLANK('Original data'!AX67),"",'Original data'!AX67)</f>
        <v/>
      </c>
      <c r="J74" t="str">
        <f>IF(ISBLANK('Original data'!AY67),"",'Original data'!AY67)</f>
        <v/>
      </c>
      <c r="K74" t="str">
        <f>IF(ISBLANK('Original data'!AZ67),"",'Original data'!AZ67)</f>
        <v/>
      </c>
      <c r="L74" t="str">
        <f>IF(ISBLANK('Original data'!BA67),"",'Original data'!BA67)</f>
        <v/>
      </c>
      <c r="M74" t="str">
        <f>IF(ISBLANK('Original data'!BB67),"",'Original data'!BB67)</f>
        <v/>
      </c>
      <c r="N74" t="str">
        <f>IF(ISBLANK('Original data'!BC67),"",'Original data'!BC67)</f>
        <v/>
      </c>
      <c r="O74" t="str">
        <f>IF(ISBLANK('Original data'!BD67),"",'Original data'!BD67)</f>
        <v/>
      </c>
      <c r="P74" t="str">
        <f>IF(ISBLANK('Original data'!BE67),"",'Original data'!BE67)</f>
        <v/>
      </c>
      <c r="Q74" t="str">
        <f>IF(ISBLANK('Original data'!BF67),"",'Original data'!BF67)</f>
        <v/>
      </c>
      <c r="R74" t="str">
        <f>IF(ISBLANK('Original data'!BG67),"",'Original data'!BG67)</f>
        <v/>
      </c>
      <c r="T74" t="str">
        <f>IF(ISBLANK('Original data'!AY67),"",$O74/K74)</f>
        <v/>
      </c>
      <c r="U74" t="str">
        <f>IF(ISBLANK('Original data'!AZ67),"",$O74/L74)</f>
        <v/>
      </c>
      <c r="V74" t="str">
        <f>IF(ISBLANK('Original data'!BA67),"",$O74/M74)</f>
        <v/>
      </c>
      <c r="W74" t="str">
        <f>IF(ISBLANK('Original data'!BB67),"",$O74/N74)</f>
        <v/>
      </c>
      <c r="X74" t="str">
        <f>IF(ISBLANK('Original data'!BD67),"",$O74/P74)</f>
        <v/>
      </c>
      <c r="Y74" t="str">
        <f>IF(ISBLANK('Original data'!BE67),"",$O74/Q74)</f>
        <v/>
      </c>
      <c r="Z74" t="str">
        <f>IF(ISBLANK('Original data'!BF67),"",$O74/R74)</f>
        <v/>
      </c>
      <c r="AA74" s="58" t="b">
        <f t="shared" si="2"/>
        <v>0</v>
      </c>
      <c r="AB74" t="str">
        <f t="shared" si="3"/>
        <v>TEF</v>
      </c>
      <c r="AC74">
        <v>1</v>
      </c>
      <c r="AD74">
        <v>2</v>
      </c>
      <c r="AE74">
        <v>3</v>
      </c>
      <c r="AF74">
        <v>4</v>
      </c>
      <c r="AG74">
        <v>5</v>
      </c>
      <c r="AH74">
        <v>6</v>
      </c>
      <c r="AI74">
        <v>7</v>
      </c>
      <c r="AJ74" s="58"/>
    </row>
    <row r="75" spans="1:36" x14ac:dyDescent="0.2">
      <c r="A75" t="str">
        <f>IF(ISBLANK('Original data'!A68),"",'Original data'!A68)</f>
        <v/>
      </c>
      <c r="B75" t="str">
        <f>IF(ISBLANK('Original data'!B68),"",'Original data'!B68)</f>
        <v/>
      </c>
      <c r="C75" t="str">
        <f>IF(ISBLANK('Original data'!AR68),"",'Original data'!AR68)</f>
        <v/>
      </c>
      <c r="D75" t="str">
        <f>IF(ISBLANK('Original data'!AS68),"",'Original data'!AS68)</f>
        <v/>
      </c>
      <c r="E75" t="str">
        <f>IF(ISBLANK('Original data'!AT68),"",'Original data'!AT68)</f>
        <v/>
      </c>
      <c r="F75" t="str">
        <f>IF(ISBLANK('Original data'!AU68),"",'Original data'!AU68)</f>
        <v/>
      </c>
      <c r="G75" t="str">
        <f>IF(ISBLANK('Original data'!AV68),"",'Original data'!AV68)</f>
        <v/>
      </c>
      <c r="H75" t="str">
        <f>IF(ISBLANK('Original data'!AW68),"",'Original data'!AW68)</f>
        <v/>
      </c>
      <c r="I75" t="str">
        <f>IF(ISBLANK('Original data'!AX68),"",'Original data'!AX68)</f>
        <v/>
      </c>
      <c r="J75" t="str">
        <f>IF(ISBLANK('Original data'!AY68),"",'Original data'!AY68)</f>
        <v/>
      </c>
      <c r="K75" t="str">
        <f>IF(ISBLANK('Original data'!AZ68),"",'Original data'!AZ68)</f>
        <v/>
      </c>
      <c r="L75" t="str">
        <f>IF(ISBLANK('Original data'!BA68),"",'Original data'!BA68)</f>
        <v/>
      </c>
      <c r="M75" t="str">
        <f>IF(ISBLANK('Original data'!BB68),"",'Original data'!BB68)</f>
        <v/>
      </c>
      <c r="N75" t="str">
        <f>IF(ISBLANK('Original data'!BC68),"",'Original data'!BC68)</f>
        <v/>
      </c>
      <c r="O75" t="str">
        <f>IF(ISBLANK('Original data'!BD68),"",'Original data'!BD68)</f>
        <v/>
      </c>
      <c r="P75" t="str">
        <f>IF(ISBLANK('Original data'!BE68),"",'Original data'!BE68)</f>
        <v/>
      </c>
      <c r="Q75" t="str">
        <f>IF(ISBLANK('Original data'!BF68),"",'Original data'!BF68)</f>
        <v/>
      </c>
      <c r="R75" t="str">
        <f>IF(ISBLANK('Original data'!BG68),"",'Original data'!BG68)</f>
        <v/>
      </c>
      <c r="T75" t="str">
        <f>IF(ISBLANK('Original data'!AY68),"",$O75/K75)</f>
        <v/>
      </c>
      <c r="U75" t="str">
        <f>IF(ISBLANK('Original data'!AZ68),"",$O75/L75)</f>
        <v/>
      </c>
      <c r="V75" t="str">
        <f>IF(ISBLANK('Original data'!BA68),"",$O75/M75)</f>
        <v/>
      </c>
      <c r="W75" t="str">
        <f>IF(ISBLANK('Original data'!BB68),"",$O75/N75)</f>
        <v/>
      </c>
      <c r="X75" t="str">
        <f>IF(ISBLANK('Original data'!BD68),"",$O75/P75)</f>
        <v/>
      </c>
      <c r="Y75" t="str">
        <f>IF(ISBLANK('Original data'!BE68),"",$O75/Q75)</f>
        <v/>
      </c>
      <c r="Z75" t="str">
        <f>IF(ISBLANK('Original data'!BF68),"",$O75/R75)</f>
        <v/>
      </c>
      <c r="AA75" s="58" t="b">
        <f t="shared" si="2"/>
        <v>0</v>
      </c>
      <c r="AB75" t="str">
        <f t="shared" si="3"/>
        <v>TEF</v>
      </c>
      <c r="AC75">
        <v>1</v>
      </c>
      <c r="AD75">
        <v>2</v>
      </c>
      <c r="AE75">
        <v>3</v>
      </c>
      <c r="AF75">
        <v>4</v>
      </c>
      <c r="AG75">
        <v>5</v>
      </c>
      <c r="AH75">
        <v>6</v>
      </c>
      <c r="AI75">
        <v>7</v>
      </c>
      <c r="AJ75" s="58"/>
    </row>
    <row r="76" spans="1:36" x14ac:dyDescent="0.2">
      <c r="A76" t="str">
        <f>IF(ISBLANK('Original data'!A69),"",'Original data'!A69)</f>
        <v/>
      </c>
      <c r="B76" t="str">
        <f>IF(ISBLANK('Original data'!B69),"",'Original data'!B69)</f>
        <v/>
      </c>
      <c r="C76" t="str">
        <f>IF(ISBLANK('Original data'!AR69),"",'Original data'!AR69)</f>
        <v/>
      </c>
      <c r="D76" t="str">
        <f>IF(ISBLANK('Original data'!AS69),"",'Original data'!AS69)</f>
        <v/>
      </c>
      <c r="E76" t="str">
        <f>IF(ISBLANK('Original data'!AT69),"",'Original data'!AT69)</f>
        <v/>
      </c>
      <c r="F76" t="str">
        <f>IF(ISBLANK('Original data'!AU69),"",'Original data'!AU69)</f>
        <v/>
      </c>
      <c r="G76" t="str">
        <f>IF(ISBLANK('Original data'!AV69),"",'Original data'!AV69)</f>
        <v/>
      </c>
      <c r="H76" t="str">
        <f>IF(ISBLANK('Original data'!AW69),"",'Original data'!AW69)</f>
        <v/>
      </c>
      <c r="I76" t="str">
        <f>IF(ISBLANK('Original data'!AX69),"",'Original data'!AX69)</f>
        <v/>
      </c>
      <c r="J76" t="str">
        <f>IF(ISBLANK('Original data'!AY69),"",'Original data'!AY69)</f>
        <v/>
      </c>
      <c r="K76" t="str">
        <f>IF(ISBLANK('Original data'!AZ69),"",'Original data'!AZ69)</f>
        <v/>
      </c>
      <c r="L76" t="str">
        <f>IF(ISBLANK('Original data'!BA69),"",'Original data'!BA69)</f>
        <v/>
      </c>
      <c r="M76" t="str">
        <f>IF(ISBLANK('Original data'!BB69),"",'Original data'!BB69)</f>
        <v/>
      </c>
      <c r="N76" t="str">
        <f>IF(ISBLANK('Original data'!BC69),"",'Original data'!BC69)</f>
        <v/>
      </c>
      <c r="O76" t="str">
        <f>IF(ISBLANK('Original data'!BD69),"",'Original data'!BD69)</f>
        <v/>
      </c>
      <c r="P76" t="str">
        <f>IF(ISBLANK('Original data'!BE69),"",'Original data'!BE69)</f>
        <v/>
      </c>
      <c r="Q76" t="str">
        <f>IF(ISBLANK('Original data'!BF69),"",'Original data'!BF69)</f>
        <v/>
      </c>
      <c r="R76" t="str">
        <f>IF(ISBLANK('Original data'!BG69),"",'Original data'!BG69)</f>
        <v/>
      </c>
      <c r="T76" t="str">
        <f>IF(ISBLANK('Original data'!AY69),"",$O76/K76)</f>
        <v/>
      </c>
      <c r="U76" t="str">
        <f>IF(ISBLANK('Original data'!AZ69),"",$O76/L76)</f>
        <v/>
      </c>
      <c r="V76" t="str">
        <f>IF(ISBLANK('Original data'!BA69),"",$O76/M76)</f>
        <v/>
      </c>
      <c r="W76" t="str">
        <f>IF(ISBLANK('Original data'!BB69),"",$O76/N76)</f>
        <v/>
      </c>
      <c r="X76" t="str">
        <f>IF(ISBLANK('Original data'!BD69),"",$O76/P76)</f>
        <v/>
      </c>
      <c r="Y76" t="str">
        <f>IF(ISBLANK('Original data'!BE69),"",$O76/Q76)</f>
        <v/>
      </c>
      <c r="Z76" t="str">
        <f>IF(ISBLANK('Original data'!BF69),"",$O76/R76)</f>
        <v/>
      </c>
      <c r="AA76" s="58" t="b">
        <f t="shared" ref="AA76:AA139" si="4">AND(T76&gt;T$7,T76&lt;T$9,U76&gt;U$7,U76&lt;U$9,V76&gt;V$7,V76&lt;V$9,W76&gt;W$7,W76&lt;W$9,X76&gt;X$7,X76&lt;X$9,Y76&gt;Y$7,Y76&lt;Y$9,Z76&gt;Z$7,Z76&lt;Z$9)</f>
        <v>0</v>
      </c>
      <c r="AB76" t="str">
        <f t="shared" ref="AB76:AB139" si="5">IF(AA76=TRUE,"Surrogate Marker","TEF")</f>
        <v>TEF</v>
      </c>
      <c r="AC76">
        <v>1</v>
      </c>
      <c r="AD76">
        <v>2</v>
      </c>
      <c r="AE76">
        <v>3</v>
      </c>
      <c r="AF76">
        <v>4</v>
      </c>
      <c r="AG76">
        <v>5</v>
      </c>
      <c r="AH76">
        <v>6</v>
      </c>
      <c r="AI76">
        <v>7</v>
      </c>
      <c r="AJ76" s="58"/>
    </row>
    <row r="77" spans="1:36" x14ac:dyDescent="0.2">
      <c r="A77" t="str">
        <f>IF(ISBLANK('Original data'!A70),"",'Original data'!A70)</f>
        <v/>
      </c>
      <c r="B77" t="str">
        <f>IF(ISBLANK('Original data'!B70),"",'Original data'!B70)</f>
        <v/>
      </c>
      <c r="C77" t="str">
        <f>IF(ISBLANK('Original data'!AR70),"",'Original data'!AR70)</f>
        <v/>
      </c>
      <c r="D77" t="str">
        <f>IF(ISBLANK('Original data'!AS70),"",'Original data'!AS70)</f>
        <v/>
      </c>
      <c r="E77" t="str">
        <f>IF(ISBLANK('Original data'!AT70),"",'Original data'!AT70)</f>
        <v/>
      </c>
      <c r="F77" t="str">
        <f>IF(ISBLANK('Original data'!AU70),"",'Original data'!AU70)</f>
        <v/>
      </c>
      <c r="G77" t="str">
        <f>IF(ISBLANK('Original data'!AV70),"",'Original data'!AV70)</f>
        <v/>
      </c>
      <c r="H77" t="str">
        <f>IF(ISBLANK('Original data'!AW70),"",'Original data'!AW70)</f>
        <v/>
      </c>
      <c r="I77" t="str">
        <f>IF(ISBLANK('Original data'!AX70),"",'Original data'!AX70)</f>
        <v/>
      </c>
      <c r="J77" t="str">
        <f>IF(ISBLANK('Original data'!AY70),"",'Original data'!AY70)</f>
        <v/>
      </c>
      <c r="K77" t="str">
        <f>IF(ISBLANK('Original data'!AZ70),"",'Original data'!AZ70)</f>
        <v/>
      </c>
      <c r="L77" t="str">
        <f>IF(ISBLANK('Original data'!BA70),"",'Original data'!BA70)</f>
        <v/>
      </c>
      <c r="M77" t="str">
        <f>IF(ISBLANK('Original data'!BB70),"",'Original data'!BB70)</f>
        <v/>
      </c>
      <c r="N77" t="str">
        <f>IF(ISBLANK('Original data'!BC70),"",'Original data'!BC70)</f>
        <v/>
      </c>
      <c r="O77" t="str">
        <f>IF(ISBLANK('Original data'!BD70),"",'Original data'!BD70)</f>
        <v/>
      </c>
      <c r="P77" t="str">
        <f>IF(ISBLANK('Original data'!BE70),"",'Original data'!BE70)</f>
        <v/>
      </c>
      <c r="Q77" t="str">
        <f>IF(ISBLANK('Original data'!BF70),"",'Original data'!BF70)</f>
        <v/>
      </c>
      <c r="R77" t="str">
        <f>IF(ISBLANK('Original data'!BG70),"",'Original data'!BG70)</f>
        <v/>
      </c>
      <c r="T77" t="str">
        <f>IF(ISBLANK('Original data'!AY70),"",$O77/K77)</f>
        <v/>
      </c>
      <c r="U77" t="str">
        <f>IF(ISBLANK('Original data'!AZ70),"",$O77/L77)</f>
        <v/>
      </c>
      <c r="V77" t="str">
        <f>IF(ISBLANK('Original data'!BA70),"",$O77/M77)</f>
        <v/>
      </c>
      <c r="W77" t="str">
        <f>IF(ISBLANK('Original data'!BB70),"",$O77/N77)</f>
        <v/>
      </c>
      <c r="X77" t="str">
        <f>IF(ISBLANK('Original data'!BD70),"",$O77/P77)</f>
        <v/>
      </c>
      <c r="Y77" t="str">
        <f>IF(ISBLANK('Original data'!BE70),"",$O77/Q77)</f>
        <v/>
      </c>
      <c r="Z77" t="str">
        <f>IF(ISBLANK('Original data'!BF70),"",$O77/R77)</f>
        <v/>
      </c>
      <c r="AA77" s="58" t="b">
        <f t="shared" si="4"/>
        <v>0</v>
      </c>
      <c r="AB77" t="str">
        <f t="shared" si="5"/>
        <v>TEF</v>
      </c>
      <c r="AC77">
        <v>1</v>
      </c>
      <c r="AD77">
        <v>2</v>
      </c>
      <c r="AE77">
        <v>3</v>
      </c>
      <c r="AF77">
        <v>4</v>
      </c>
      <c r="AG77">
        <v>5</v>
      </c>
      <c r="AH77">
        <v>6</v>
      </c>
      <c r="AI77">
        <v>7</v>
      </c>
      <c r="AJ77" s="58"/>
    </row>
    <row r="78" spans="1:36" x14ac:dyDescent="0.2">
      <c r="A78" t="str">
        <f>IF(ISBLANK('Original data'!A71),"",'Original data'!A71)</f>
        <v/>
      </c>
      <c r="B78" t="str">
        <f>IF(ISBLANK('Original data'!B71),"",'Original data'!B71)</f>
        <v/>
      </c>
      <c r="C78" t="str">
        <f>IF(ISBLANK('Original data'!AR71),"",'Original data'!AR71)</f>
        <v/>
      </c>
      <c r="D78" t="str">
        <f>IF(ISBLANK('Original data'!AS71),"",'Original data'!AS71)</f>
        <v/>
      </c>
      <c r="E78" t="str">
        <f>IF(ISBLANK('Original data'!AT71),"",'Original data'!AT71)</f>
        <v/>
      </c>
      <c r="F78" t="str">
        <f>IF(ISBLANK('Original data'!AU71),"",'Original data'!AU71)</f>
        <v/>
      </c>
      <c r="G78" t="str">
        <f>IF(ISBLANK('Original data'!AV71),"",'Original data'!AV71)</f>
        <v/>
      </c>
      <c r="H78" t="str">
        <f>IF(ISBLANK('Original data'!AW71),"",'Original data'!AW71)</f>
        <v/>
      </c>
      <c r="I78" t="str">
        <f>IF(ISBLANK('Original data'!AX71),"",'Original data'!AX71)</f>
        <v/>
      </c>
      <c r="J78" t="str">
        <f>IF(ISBLANK('Original data'!AY71),"",'Original data'!AY71)</f>
        <v/>
      </c>
      <c r="K78" t="str">
        <f>IF(ISBLANK('Original data'!AZ71),"",'Original data'!AZ71)</f>
        <v/>
      </c>
      <c r="L78" t="str">
        <f>IF(ISBLANK('Original data'!BA71),"",'Original data'!BA71)</f>
        <v/>
      </c>
      <c r="M78" t="str">
        <f>IF(ISBLANK('Original data'!BB71),"",'Original data'!BB71)</f>
        <v/>
      </c>
      <c r="N78" t="str">
        <f>IF(ISBLANK('Original data'!BC71),"",'Original data'!BC71)</f>
        <v/>
      </c>
      <c r="O78" t="str">
        <f>IF(ISBLANK('Original data'!BD71),"",'Original data'!BD71)</f>
        <v/>
      </c>
      <c r="P78" t="str">
        <f>IF(ISBLANK('Original data'!BE71),"",'Original data'!BE71)</f>
        <v/>
      </c>
      <c r="Q78" t="str">
        <f>IF(ISBLANK('Original data'!BF71),"",'Original data'!BF71)</f>
        <v/>
      </c>
      <c r="R78" t="str">
        <f>IF(ISBLANK('Original data'!BG71),"",'Original data'!BG71)</f>
        <v/>
      </c>
      <c r="T78" t="str">
        <f>IF(ISBLANK('Original data'!AY71),"",$O78/K78)</f>
        <v/>
      </c>
      <c r="U78" t="str">
        <f>IF(ISBLANK('Original data'!AZ71),"",$O78/L78)</f>
        <v/>
      </c>
      <c r="V78" t="str">
        <f>IF(ISBLANK('Original data'!BA71),"",$O78/M78)</f>
        <v/>
      </c>
      <c r="W78" t="str">
        <f>IF(ISBLANK('Original data'!BB71),"",$O78/N78)</f>
        <v/>
      </c>
      <c r="X78" t="str">
        <f>IF(ISBLANK('Original data'!BD71),"",$O78/P78)</f>
        <v/>
      </c>
      <c r="Y78" t="str">
        <f>IF(ISBLANK('Original data'!BE71),"",$O78/Q78)</f>
        <v/>
      </c>
      <c r="Z78" t="str">
        <f>IF(ISBLANK('Original data'!BF71),"",$O78/R78)</f>
        <v/>
      </c>
      <c r="AA78" s="58" t="b">
        <f t="shared" si="4"/>
        <v>0</v>
      </c>
      <c r="AB78" t="str">
        <f t="shared" si="5"/>
        <v>TEF</v>
      </c>
      <c r="AC78">
        <v>1</v>
      </c>
      <c r="AD78">
        <v>2</v>
      </c>
      <c r="AE78">
        <v>3</v>
      </c>
      <c r="AF78">
        <v>4</v>
      </c>
      <c r="AG78">
        <v>5</v>
      </c>
      <c r="AH78">
        <v>6</v>
      </c>
      <c r="AI78">
        <v>7</v>
      </c>
      <c r="AJ78" s="58"/>
    </row>
    <row r="79" spans="1:36" x14ac:dyDescent="0.2">
      <c r="A79" t="str">
        <f>IF(ISBLANK('Original data'!A72),"",'Original data'!A72)</f>
        <v/>
      </c>
      <c r="B79" t="str">
        <f>IF(ISBLANK('Original data'!B72),"",'Original data'!B72)</f>
        <v/>
      </c>
      <c r="C79" t="str">
        <f>IF(ISBLANK('Original data'!AR72),"",'Original data'!AR72)</f>
        <v/>
      </c>
      <c r="D79" t="str">
        <f>IF(ISBLANK('Original data'!AS72),"",'Original data'!AS72)</f>
        <v/>
      </c>
      <c r="E79" t="str">
        <f>IF(ISBLANK('Original data'!AT72),"",'Original data'!AT72)</f>
        <v/>
      </c>
      <c r="F79" t="str">
        <f>IF(ISBLANK('Original data'!AU72),"",'Original data'!AU72)</f>
        <v/>
      </c>
      <c r="G79" t="str">
        <f>IF(ISBLANK('Original data'!AV72),"",'Original data'!AV72)</f>
        <v/>
      </c>
      <c r="H79" t="str">
        <f>IF(ISBLANK('Original data'!AW72),"",'Original data'!AW72)</f>
        <v/>
      </c>
      <c r="I79" t="str">
        <f>IF(ISBLANK('Original data'!AX72),"",'Original data'!AX72)</f>
        <v/>
      </c>
      <c r="J79" t="str">
        <f>IF(ISBLANK('Original data'!AY72),"",'Original data'!AY72)</f>
        <v/>
      </c>
      <c r="K79" t="str">
        <f>IF(ISBLANK('Original data'!AZ72),"",'Original data'!AZ72)</f>
        <v/>
      </c>
      <c r="L79" t="str">
        <f>IF(ISBLANK('Original data'!BA72),"",'Original data'!BA72)</f>
        <v/>
      </c>
      <c r="M79" t="str">
        <f>IF(ISBLANK('Original data'!BB72),"",'Original data'!BB72)</f>
        <v/>
      </c>
      <c r="N79" t="str">
        <f>IF(ISBLANK('Original data'!BC72),"",'Original data'!BC72)</f>
        <v/>
      </c>
      <c r="O79" t="str">
        <f>IF(ISBLANK('Original data'!BD72),"",'Original data'!BD72)</f>
        <v/>
      </c>
      <c r="P79" t="str">
        <f>IF(ISBLANK('Original data'!BE72),"",'Original data'!BE72)</f>
        <v/>
      </c>
      <c r="Q79" t="str">
        <f>IF(ISBLANK('Original data'!BF72),"",'Original data'!BF72)</f>
        <v/>
      </c>
      <c r="R79" t="str">
        <f>IF(ISBLANK('Original data'!BG72),"",'Original data'!BG72)</f>
        <v/>
      </c>
      <c r="T79" t="str">
        <f>IF(ISBLANK('Original data'!AY72),"",$O79/K79)</f>
        <v/>
      </c>
      <c r="U79" t="str">
        <f>IF(ISBLANK('Original data'!AZ72),"",$O79/L79)</f>
        <v/>
      </c>
      <c r="V79" t="str">
        <f>IF(ISBLANK('Original data'!BA72),"",$O79/M79)</f>
        <v/>
      </c>
      <c r="W79" t="str">
        <f>IF(ISBLANK('Original data'!BB72),"",$O79/N79)</f>
        <v/>
      </c>
      <c r="X79" t="str">
        <f>IF(ISBLANK('Original data'!BD72),"",$O79/P79)</f>
        <v/>
      </c>
      <c r="Y79" t="str">
        <f>IF(ISBLANK('Original data'!BE72),"",$O79/Q79)</f>
        <v/>
      </c>
      <c r="Z79" t="str">
        <f>IF(ISBLANK('Original data'!BF72),"",$O79/R79)</f>
        <v/>
      </c>
      <c r="AA79" s="58" t="b">
        <f t="shared" si="4"/>
        <v>0</v>
      </c>
      <c r="AB79" t="str">
        <f t="shared" si="5"/>
        <v>TEF</v>
      </c>
      <c r="AC79">
        <v>1</v>
      </c>
      <c r="AD79">
        <v>2</v>
      </c>
      <c r="AE79">
        <v>3</v>
      </c>
      <c r="AF79">
        <v>4</v>
      </c>
      <c r="AG79">
        <v>5</v>
      </c>
      <c r="AH79">
        <v>6</v>
      </c>
      <c r="AI79">
        <v>7</v>
      </c>
      <c r="AJ79" s="58"/>
    </row>
    <row r="80" spans="1:36" x14ac:dyDescent="0.2">
      <c r="A80" t="str">
        <f>IF(ISBLANK('Original data'!A73),"",'Original data'!A73)</f>
        <v/>
      </c>
      <c r="B80" t="str">
        <f>IF(ISBLANK('Original data'!B73),"",'Original data'!B73)</f>
        <v/>
      </c>
      <c r="C80" t="str">
        <f>IF(ISBLANK('Original data'!AR73),"",'Original data'!AR73)</f>
        <v/>
      </c>
      <c r="D80" t="str">
        <f>IF(ISBLANK('Original data'!AS73),"",'Original data'!AS73)</f>
        <v/>
      </c>
      <c r="E80" t="str">
        <f>IF(ISBLANK('Original data'!AT73),"",'Original data'!AT73)</f>
        <v/>
      </c>
      <c r="F80" t="str">
        <f>IF(ISBLANK('Original data'!AU73),"",'Original data'!AU73)</f>
        <v/>
      </c>
      <c r="G80" t="str">
        <f>IF(ISBLANK('Original data'!AV73),"",'Original data'!AV73)</f>
        <v/>
      </c>
      <c r="H80" t="str">
        <f>IF(ISBLANK('Original data'!AW73),"",'Original data'!AW73)</f>
        <v/>
      </c>
      <c r="I80" t="str">
        <f>IF(ISBLANK('Original data'!AX73),"",'Original data'!AX73)</f>
        <v/>
      </c>
      <c r="J80" t="str">
        <f>IF(ISBLANK('Original data'!AY73),"",'Original data'!AY73)</f>
        <v/>
      </c>
      <c r="K80" t="str">
        <f>IF(ISBLANK('Original data'!AZ73),"",'Original data'!AZ73)</f>
        <v/>
      </c>
      <c r="L80" t="str">
        <f>IF(ISBLANK('Original data'!BA73),"",'Original data'!BA73)</f>
        <v/>
      </c>
      <c r="M80" t="str">
        <f>IF(ISBLANK('Original data'!BB73),"",'Original data'!BB73)</f>
        <v/>
      </c>
      <c r="N80" t="str">
        <f>IF(ISBLANK('Original data'!BC73),"",'Original data'!BC73)</f>
        <v/>
      </c>
      <c r="O80" t="str">
        <f>IF(ISBLANK('Original data'!BD73),"",'Original data'!BD73)</f>
        <v/>
      </c>
      <c r="P80" t="str">
        <f>IF(ISBLANK('Original data'!BE73),"",'Original data'!BE73)</f>
        <v/>
      </c>
      <c r="Q80" t="str">
        <f>IF(ISBLANK('Original data'!BF73),"",'Original data'!BF73)</f>
        <v/>
      </c>
      <c r="R80" t="str">
        <f>IF(ISBLANK('Original data'!BG73),"",'Original data'!BG73)</f>
        <v/>
      </c>
      <c r="T80" t="str">
        <f>IF(ISBLANK('Original data'!AY73),"",$O80/K80)</f>
        <v/>
      </c>
      <c r="U80" t="str">
        <f>IF(ISBLANK('Original data'!AZ73),"",$O80/L80)</f>
        <v/>
      </c>
      <c r="V80" t="str">
        <f>IF(ISBLANK('Original data'!BA73),"",$O80/M80)</f>
        <v/>
      </c>
      <c r="W80" t="str">
        <f>IF(ISBLANK('Original data'!BB73),"",$O80/N80)</f>
        <v/>
      </c>
      <c r="X80" t="str">
        <f>IF(ISBLANK('Original data'!BD73),"",$O80/P80)</f>
        <v/>
      </c>
      <c r="Y80" t="str">
        <f>IF(ISBLANK('Original data'!BE73),"",$O80/Q80)</f>
        <v/>
      </c>
      <c r="Z80" t="str">
        <f>IF(ISBLANK('Original data'!BF73),"",$O80/R80)</f>
        <v/>
      </c>
      <c r="AA80" s="58" t="b">
        <f t="shared" si="4"/>
        <v>0</v>
      </c>
      <c r="AB80" t="str">
        <f t="shared" si="5"/>
        <v>TEF</v>
      </c>
      <c r="AC80">
        <v>1</v>
      </c>
      <c r="AD80">
        <v>2</v>
      </c>
      <c r="AE80">
        <v>3</v>
      </c>
      <c r="AF80">
        <v>4</v>
      </c>
      <c r="AG80">
        <v>5</v>
      </c>
      <c r="AH80">
        <v>6</v>
      </c>
      <c r="AI80">
        <v>7</v>
      </c>
      <c r="AJ80" s="58"/>
    </row>
    <row r="81" spans="1:36" x14ac:dyDescent="0.2">
      <c r="A81" t="str">
        <f>IF(ISBLANK('Original data'!A74),"",'Original data'!A74)</f>
        <v/>
      </c>
      <c r="B81" t="str">
        <f>IF(ISBLANK('Original data'!B74),"",'Original data'!B74)</f>
        <v/>
      </c>
      <c r="C81" t="str">
        <f>IF(ISBLANK('Original data'!AR74),"",'Original data'!AR74)</f>
        <v/>
      </c>
      <c r="D81" t="str">
        <f>IF(ISBLANK('Original data'!AS74),"",'Original data'!AS74)</f>
        <v/>
      </c>
      <c r="E81" t="str">
        <f>IF(ISBLANK('Original data'!AT74),"",'Original data'!AT74)</f>
        <v/>
      </c>
      <c r="F81" t="str">
        <f>IF(ISBLANK('Original data'!AU74),"",'Original data'!AU74)</f>
        <v/>
      </c>
      <c r="G81" t="str">
        <f>IF(ISBLANK('Original data'!AV74),"",'Original data'!AV74)</f>
        <v/>
      </c>
      <c r="H81" t="str">
        <f>IF(ISBLANK('Original data'!AW74),"",'Original data'!AW74)</f>
        <v/>
      </c>
      <c r="I81" t="str">
        <f>IF(ISBLANK('Original data'!AX74),"",'Original data'!AX74)</f>
        <v/>
      </c>
      <c r="J81" t="str">
        <f>IF(ISBLANK('Original data'!AY74),"",'Original data'!AY74)</f>
        <v/>
      </c>
      <c r="K81" t="str">
        <f>IF(ISBLANK('Original data'!AZ74),"",'Original data'!AZ74)</f>
        <v/>
      </c>
      <c r="L81" t="str">
        <f>IF(ISBLANK('Original data'!BA74),"",'Original data'!BA74)</f>
        <v/>
      </c>
      <c r="M81" t="str">
        <f>IF(ISBLANK('Original data'!BB74),"",'Original data'!BB74)</f>
        <v/>
      </c>
      <c r="N81" t="str">
        <f>IF(ISBLANK('Original data'!BC74),"",'Original data'!BC74)</f>
        <v/>
      </c>
      <c r="O81" t="str">
        <f>IF(ISBLANK('Original data'!BD74),"",'Original data'!BD74)</f>
        <v/>
      </c>
      <c r="P81" t="str">
        <f>IF(ISBLANK('Original data'!BE74),"",'Original data'!BE74)</f>
        <v/>
      </c>
      <c r="Q81" t="str">
        <f>IF(ISBLANK('Original data'!BF74),"",'Original data'!BF74)</f>
        <v/>
      </c>
      <c r="R81" t="str">
        <f>IF(ISBLANK('Original data'!BG74),"",'Original data'!BG74)</f>
        <v/>
      </c>
      <c r="T81" t="str">
        <f>IF(ISBLANK('Original data'!AY74),"",$O81/K81)</f>
        <v/>
      </c>
      <c r="U81" t="str">
        <f>IF(ISBLANK('Original data'!AZ74),"",$O81/L81)</f>
        <v/>
      </c>
      <c r="V81" t="str">
        <f>IF(ISBLANK('Original data'!BA74),"",$O81/M81)</f>
        <v/>
      </c>
      <c r="W81" t="str">
        <f>IF(ISBLANK('Original data'!BB74),"",$O81/N81)</f>
        <v/>
      </c>
      <c r="X81" t="str">
        <f>IF(ISBLANK('Original data'!BD74),"",$O81/P81)</f>
        <v/>
      </c>
      <c r="Y81" t="str">
        <f>IF(ISBLANK('Original data'!BE74),"",$O81/Q81)</f>
        <v/>
      </c>
      <c r="Z81" t="str">
        <f>IF(ISBLANK('Original data'!BF74),"",$O81/R81)</f>
        <v/>
      </c>
      <c r="AA81" s="58" t="b">
        <f t="shared" si="4"/>
        <v>0</v>
      </c>
      <c r="AB81" t="str">
        <f t="shared" si="5"/>
        <v>TEF</v>
      </c>
      <c r="AC81">
        <v>1</v>
      </c>
      <c r="AD81">
        <v>2</v>
      </c>
      <c r="AE81">
        <v>3</v>
      </c>
      <c r="AF81">
        <v>4</v>
      </c>
      <c r="AG81">
        <v>5</v>
      </c>
      <c r="AH81">
        <v>6</v>
      </c>
      <c r="AI81">
        <v>7</v>
      </c>
      <c r="AJ81" s="58"/>
    </row>
    <row r="82" spans="1:36" x14ac:dyDescent="0.2">
      <c r="A82" t="str">
        <f>IF(ISBLANK('Original data'!A75),"",'Original data'!A75)</f>
        <v/>
      </c>
      <c r="B82" t="str">
        <f>IF(ISBLANK('Original data'!B75),"",'Original data'!B75)</f>
        <v/>
      </c>
      <c r="C82" t="str">
        <f>IF(ISBLANK('Original data'!AR75),"",'Original data'!AR75)</f>
        <v/>
      </c>
      <c r="D82" t="str">
        <f>IF(ISBLANK('Original data'!AS75),"",'Original data'!AS75)</f>
        <v/>
      </c>
      <c r="E82" t="str">
        <f>IF(ISBLANK('Original data'!AT75),"",'Original data'!AT75)</f>
        <v/>
      </c>
      <c r="F82" t="str">
        <f>IF(ISBLANK('Original data'!AU75),"",'Original data'!AU75)</f>
        <v/>
      </c>
      <c r="G82" t="str">
        <f>IF(ISBLANK('Original data'!AV75),"",'Original data'!AV75)</f>
        <v/>
      </c>
      <c r="H82" t="str">
        <f>IF(ISBLANK('Original data'!AW75),"",'Original data'!AW75)</f>
        <v/>
      </c>
      <c r="I82" t="str">
        <f>IF(ISBLANK('Original data'!AX75),"",'Original data'!AX75)</f>
        <v/>
      </c>
      <c r="J82" t="str">
        <f>IF(ISBLANK('Original data'!AY75),"",'Original data'!AY75)</f>
        <v/>
      </c>
      <c r="K82" t="str">
        <f>IF(ISBLANK('Original data'!AZ75),"",'Original data'!AZ75)</f>
        <v/>
      </c>
      <c r="L82" t="str">
        <f>IF(ISBLANK('Original data'!BA75),"",'Original data'!BA75)</f>
        <v/>
      </c>
      <c r="M82" t="str">
        <f>IF(ISBLANK('Original data'!BB75),"",'Original data'!BB75)</f>
        <v/>
      </c>
      <c r="N82" t="str">
        <f>IF(ISBLANK('Original data'!BC75),"",'Original data'!BC75)</f>
        <v/>
      </c>
      <c r="O82" t="str">
        <f>IF(ISBLANK('Original data'!BD75),"",'Original data'!BD75)</f>
        <v/>
      </c>
      <c r="P82" t="str">
        <f>IF(ISBLANK('Original data'!BE75),"",'Original data'!BE75)</f>
        <v/>
      </c>
      <c r="Q82" t="str">
        <f>IF(ISBLANK('Original data'!BF75),"",'Original data'!BF75)</f>
        <v/>
      </c>
      <c r="R82" t="str">
        <f>IF(ISBLANK('Original data'!BG75),"",'Original data'!BG75)</f>
        <v/>
      </c>
      <c r="T82" t="str">
        <f>IF(ISBLANK('Original data'!AY75),"",$O82/K82)</f>
        <v/>
      </c>
      <c r="U82" t="str">
        <f>IF(ISBLANK('Original data'!AZ75),"",$O82/L82)</f>
        <v/>
      </c>
      <c r="V82" t="str">
        <f>IF(ISBLANK('Original data'!BA75),"",$O82/M82)</f>
        <v/>
      </c>
      <c r="W82" t="str">
        <f>IF(ISBLANK('Original data'!BB75),"",$O82/N82)</f>
        <v/>
      </c>
      <c r="X82" t="str">
        <f>IF(ISBLANK('Original data'!BD75),"",$O82/P82)</f>
        <v/>
      </c>
      <c r="Y82" t="str">
        <f>IF(ISBLANK('Original data'!BE75),"",$O82/Q82)</f>
        <v/>
      </c>
      <c r="Z82" t="str">
        <f>IF(ISBLANK('Original data'!BF75),"",$O82/R82)</f>
        <v/>
      </c>
      <c r="AA82" s="58" t="b">
        <f t="shared" si="4"/>
        <v>0</v>
      </c>
      <c r="AB82" t="str">
        <f t="shared" si="5"/>
        <v>TEF</v>
      </c>
      <c r="AC82">
        <v>1</v>
      </c>
      <c r="AD82">
        <v>2</v>
      </c>
      <c r="AE82">
        <v>3</v>
      </c>
      <c r="AF82">
        <v>4</v>
      </c>
      <c r="AG82">
        <v>5</v>
      </c>
      <c r="AH82">
        <v>6</v>
      </c>
      <c r="AI82">
        <v>7</v>
      </c>
      <c r="AJ82" s="58"/>
    </row>
    <row r="83" spans="1:36" x14ac:dyDescent="0.2">
      <c r="A83" t="str">
        <f>IF(ISBLANK('Original data'!A76),"",'Original data'!A76)</f>
        <v/>
      </c>
      <c r="B83" t="str">
        <f>IF(ISBLANK('Original data'!B76),"",'Original data'!B76)</f>
        <v/>
      </c>
      <c r="C83" t="str">
        <f>IF(ISBLANK('Original data'!AR76),"",'Original data'!AR76)</f>
        <v/>
      </c>
      <c r="D83" t="str">
        <f>IF(ISBLANK('Original data'!AS76),"",'Original data'!AS76)</f>
        <v/>
      </c>
      <c r="E83" t="str">
        <f>IF(ISBLANK('Original data'!AT76),"",'Original data'!AT76)</f>
        <v/>
      </c>
      <c r="F83" t="str">
        <f>IF(ISBLANK('Original data'!AU76),"",'Original data'!AU76)</f>
        <v/>
      </c>
      <c r="G83" t="str">
        <f>IF(ISBLANK('Original data'!AV76),"",'Original data'!AV76)</f>
        <v/>
      </c>
      <c r="H83" t="str">
        <f>IF(ISBLANK('Original data'!AW76),"",'Original data'!AW76)</f>
        <v/>
      </c>
      <c r="I83" t="str">
        <f>IF(ISBLANK('Original data'!AX76),"",'Original data'!AX76)</f>
        <v/>
      </c>
      <c r="J83" t="str">
        <f>IF(ISBLANK('Original data'!AY76),"",'Original data'!AY76)</f>
        <v/>
      </c>
      <c r="K83" t="str">
        <f>IF(ISBLANK('Original data'!AZ76),"",'Original data'!AZ76)</f>
        <v/>
      </c>
      <c r="L83" t="str">
        <f>IF(ISBLANK('Original data'!BA76),"",'Original data'!BA76)</f>
        <v/>
      </c>
      <c r="M83" t="str">
        <f>IF(ISBLANK('Original data'!BB76),"",'Original data'!BB76)</f>
        <v/>
      </c>
      <c r="N83" t="str">
        <f>IF(ISBLANK('Original data'!BC76),"",'Original data'!BC76)</f>
        <v/>
      </c>
      <c r="O83" t="str">
        <f>IF(ISBLANK('Original data'!BD76),"",'Original data'!BD76)</f>
        <v/>
      </c>
      <c r="P83" t="str">
        <f>IF(ISBLANK('Original data'!BE76),"",'Original data'!BE76)</f>
        <v/>
      </c>
      <c r="Q83" t="str">
        <f>IF(ISBLANK('Original data'!BF76),"",'Original data'!BF76)</f>
        <v/>
      </c>
      <c r="R83" t="str">
        <f>IF(ISBLANK('Original data'!BG76),"",'Original data'!BG76)</f>
        <v/>
      </c>
      <c r="T83" t="str">
        <f>IF(ISBLANK('Original data'!AY76),"",$O83/K83)</f>
        <v/>
      </c>
      <c r="U83" t="str">
        <f>IF(ISBLANK('Original data'!AZ76),"",$O83/L83)</f>
        <v/>
      </c>
      <c r="V83" t="str">
        <f>IF(ISBLANK('Original data'!BA76),"",$O83/M83)</f>
        <v/>
      </c>
      <c r="W83" t="str">
        <f>IF(ISBLANK('Original data'!BB76),"",$O83/N83)</f>
        <v/>
      </c>
      <c r="X83" t="str">
        <f>IF(ISBLANK('Original data'!BD76),"",$O83/P83)</f>
        <v/>
      </c>
      <c r="Y83" t="str">
        <f>IF(ISBLANK('Original data'!BE76),"",$O83/Q83)</f>
        <v/>
      </c>
      <c r="Z83" t="str">
        <f>IF(ISBLANK('Original data'!BF76),"",$O83/R83)</f>
        <v/>
      </c>
      <c r="AA83" s="58" t="b">
        <f t="shared" si="4"/>
        <v>0</v>
      </c>
      <c r="AB83" t="str">
        <f t="shared" si="5"/>
        <v>TEF</v>
      </c>
      <c r="AC83">
        <v>1</v>
      </c>
      <c r="AD83">
        <v>2</v>
      </c>
      <c r="AE83">
        <v>3</v>
      </c>
      <c r="AF83">
        <v>4</v>
      </c>
      <c r="AG83">
        <v>5</v>
      </c>
      <c r="AH83">
        <v>6</v>
      </c>
      <c r="AI83">
        <v>7</v>
      </c>
      <c r="AJ83" s="58"/>
    </row>
    <row r="84" spans="1:36" x14ac:dyDescent="0.2">
      <c r="A84" t="str">
        <f>IF(ISBLANK('Original data'!A77),"",'Original data'!A77)</f>
        <v/>
      </c>
      <c r="B84" t="str">
        <f>IF(ISBLANK('Original data'!B77),"",'Original data'!B77)</f>
        <v/>
      </c>
      <c r="C84" t="str">
        <f>IF(ISBLANK('Original data'!AR77),"",'Original data'!AR77)</f>
        <v/>
      </c>
      <c r="D84" t="str">
        <f>IF(ISBLANK('Original data'!AS77),"",'Original data'!AS77)</f>
        <v/>
      </c>
      <c r="E84" t="str">
        <f>IF(ISBLANK('Original data'!AT77),"",'Original data'!AT77)</f>
        <v/>
      </c>
      <c r="F84" t="str">
        <f>IF(ISBLANK('Original data'!AU77),"",'Original data'!AU77)</f>
        <v/>
      </c>
      <c r="G84" t="str">
        <f>IF(ISBLANK('Original data'!AV77),"",'Original data'!AV77)</f>
        <v/>
      </c>
      <c r="H84" t="str">
        <f>IF(ISBLANK('Original data'!AW77),"",'Original data'!AW77)</f>
        <v/>
      </c>
      <c r="I84" t="str">
        <f>IF(ISBLANK('Original data'!AX77),"",'Original data'!AX77)</f>
        <v/>
      </c>
      <c r="J84" t="str">
        <f>IF(ISBLANK('Original data'!AY77),"",'Original data'!AY77)</f>
        <v/>
      </c>
      <c r="K84" t="str">
        <f>IF(ISBLANK('Original data'!AZ77),"",'Original data'!AZ77)</f>
        <v/>
      </c>
      <c r="L84" t="str">
        <f>IF(ISBLANK('Original data'!BA77),"",'Original data'!BA77)</f>
        <v/>
      </c>
      <c r="M84" t="str">
        <f>IF(ISBLANK('Original data'!BB77),"",'Original data'!BB77)</f>
        <v/>
      </c>
      <c r="N84" t="str">
        <f>IF(ISBLANK('Original data'!BC77),"",'Original data'!BC77)</f>
        <v/>
      </c>
      <c r="O84" t="str">
        <f>IF(ISBLANK('Original data'!BD77),"",'Original data'!BD77)</f>
        <v/>
      </c>
      <c r="P84" t="str">
        <f>IF(ISBLANK('Original data'!BE77),"",'Original data'!BE77)</f>
        <v/>
      </c>
      <c r="Q84" t="str">
        <f>IF(ISBLANK('Original data'!BF77),"",'Original data'!BF77)</f>
        <v/>
      </c>
      <c r="R84" t="str">
        <f>IF(ISBLANK('Original data'!BG77),"",'Original data'!BG77)</f>
        <v/>
      </c>
      <c r="T84" t="str">
        <f>IF(ISBLANK('Original data'!AY77),"",$O84/K84)</f>
        <v/>
      </c>
      <c r="U84" t="str">
        <f>IF(ISBLANK('Original data'!AZ77),"",$O84/L84)</f>
        <v/>
      </c>
      <c r="V84" t="str">
        <f>IF(ISBLANK('Original data'!BA77),"",$O84/M84)</f>
        <v/>
      </c>
      <c r="W84" t="str">
        <f>IF(ISBLANK('Original data'!BB77),"",$O84/N84)</f>
        <v/>
      </c>
      <c r="X84" t="str">
        <f>IF(ISBLANK('Original data'!BD77),"",$O84/P84)</f>
        <v/>
      </c>
      <c r="Y84" t="str">
        <f>IF(ISBLANK('Original data'!BE77),"",$O84/Q84)</f>
        <v/>
      </c>
      <c r="Z84" t="str">
        <f>IF(ISBLANK('Original data'!BF77),"",$O84/R84)</f>
        <v/>
      </c>
      <c r="AA84" s="58" t="b">
        <f t="shared" si="4"/>
        <v>0</v>
      </c>
      <c r="AB84" t="str">
        <f t="shared" si="5"/>
        <v>TEF</v>
      </c>
      <c r="AC84">
        <v>1</v>
      </c>
      <c r="AD84">
        <v>2</v>
      </c>
      <c r="AE84">
        <v>3</v>
      </c>
      <c r="AF84">
        <v>4</v>
      </c>
      <c r="AG84">
        <v>5</v>
      </c>
      <c r="AH84">
        <v>6</v>
      </c>
      <c r="AI84">
        <v>7</v>
      </c>
      <c r="AJ84" s="58"/>
    </row>
    <row r="85" spans="1:36" x14ac:dyDescent="0.2">
      <c r="A85" t="str">
        <f>IF(ISBLANK('Original data'!A78),"",'Original data'!A78)</f>
        <v/>
      </c>
      <c r="B85" t="str">
        <f>IF(ISBLANK('Original data'!B78),"",'Original data'!B78)</f>
        <v/>
      </c>
      <c r="C85" t="str">
        <f>IF(ISBLANK('Original data'!AR78),"",'Original data'!AR78)</f>
        <v/>
      </c>
      <c r="D85" t="str">
        <f>IF(ISBLANK('Original data'!AS78),"",'Original data'!AS78)</f>
        <v/>
      </c>
      <c r="E85" t="str">
        <f>IF(ISBLANK('Original data'!AT78),"",'Original data'!AT78)</f>
        <v/>
      </c>
      <c r="F85" t="str">
        <f>IF(ISBLANK('Original data'!AU78),"",'Original data'!AU78)</f>
        <v/>
      </c>
      <c r="G85" t="str">
        <f>IF(ISBLANK('Original data'!AV78),"",'Original data'!AV78)</f>
        <v/>
      </c>
      <c r="H85" t="str">
        <f>IF(ISBLANK('Original data'!AW78),"",'Original data'!AW78)</f>
        <v/>
      </c>
      <c r="I85" t="str">
        <f>IF(ISBLANK('Original data'!AX78),"",'Original data'!AX78)</f>
        <v/>
      </c>
      <c r="J85" t="str">
        <f>IF(ISBLANK('Original data'!AY78),"",'Original data'!AY78)</f>
        <v/>
      </c>
      <c r="K85" t="str">
        <f>IF(ISBLANK('Original data'!AZ78),"",'Original data'!AZ78)</f>
        <v/>
      </c>
      <c r="L85" t="str">
        <f>IF(ISBLANK('Original data'!BA78),"",'Original data'!BA78)</f>
        <v/>
      </c>
      <c r="M85" t="str">
        <f>IF(ISBLANK('Original data'!BB78),"",'Original data'!BB78)</f>
        <v/>
      </c>
      <c r="N85" t="str">
        <f>IF(ISBLANK('Original data'!BC78),"",'Original data'!BC78)</f>
        <v/>
      </c>
      <c r="O85" t="str">
        <f>IF(ISBLANK('Original data'!BD78),"",'Original data'!BD78)</f>
        <v/>
      </c>
      <c r="P85" t="str">
        <f>IF(ISBLANK('Original data'!BE78),"",'Original data'!BE78)</f>
        <v/>
      </c>
      <c r="Q85" t="str">
        <f>IF(ISBLANK('Original data'!BF78),"",'Original data'!BF78)</f>
        <v/>
      </c>
      <c r="R85" t="str">
        <f>IF(ISBLANK('Original data'!BG78),"",'Original data'!BG78)</f>
        <v/>
      </c>
      <c r="T85" t="str">
        <f>IF(ISBLANK('Original data'!AY78),"",$O85/K85)</f>
        <v/>
      </c>
      <c r="U85" t="str">
        <f>IF(ISBLANK('Original data'!AZ78),"",$O85/L85)</f>
        <v/>
      </c>
      <c r="V85" t="str">
        <f>IF(ISBLANK('Original data'!BA78),"",$O85/M85)</f>
        <v/>
      </c>
      <c r="W85" t="str">
        <f>IF(ISBLANK('Original data'!BB78),"",$O85/N85)</f>
        <v/>
      </c>
      <c r="X85" t="str">
        <f>IF(ISBLANK('Original data'!BD78),"",$O85/P85)</f>
        <v/>
      </c>
      <c r="Y85" t="str">
        <f>IF(ISBLANK('Original data'!BE78),"",$O85/Q85)</f>
        <v/>
      </c>
      <c r="Z85" t="str">
        <f>IF(ISBLANK('Original data'!BF78),"",$O85/R85)</f>
        <v/>
      </c>
      <c r="AA85" s="58" t="b">
        <f t="shared" si="4"/>
        <v>0</v>
      </c>
      <c r="AB85" t="str">
        <f t="shared" si="5"/>
        <v>TEF</v>
      </c>
      <c r="AC85">
        <v>1</v>
      </c>
      <c r="AD85">
        <v>2</v>
      </c>
      <c r="AE85">
        <v>3</v>
      </c>
      <c r="AF85">
        <v>4</v>
      </c>
      <c r="AG85">
        <v>5</v>
      </c>
      <c r="AH85">
        <v>6</v>
      </c>
      <c r="AI85">
        <v>7</v>
      </c>
      <c r="AJ85" s="58"/>
    </row>
    <row r="86" spans="1:36" x14ac:dyDescent="0.2">
      <c r="A86" t="str">
        <f>IF(ISBLANK('Original data'!A79),"",'Original data'!A79)</f>
        <v/>
      </c>
      <c r="B86" t="str">
        <f>IF(ISBLANK('Original data'!B79),"",'Original data'!B79)</f>
        <v/>
      </c>
      <c r="C86" t="str">
        <f>IF(ISBLANK('Original data'!AR79),"",'Original data'!AR79)</f>
        <v/>
      </c>
      <c r="D86" t="str">
        <f>IF(ISBLANK('Original data'!AS79),"",'Original data'!AS79)</f>
        <v/>
      </c>
      <c r="E86" t="str">
        <f>IF(ISBLANK('Original data'!AT79),"",'Original data'!AT79)</f>
        <v/>
      </c>
      <c r="F86" t="str">
        <f>IF(ISBLANK('Original data'!AU79),"",'Original data'!AU79)</f>
        <v/>
      </c>
      <c r="G86" t="str">
        <f>IF(ISBLANK('Original data'!AV79),"",'Original data'!AV79)</f>
        <v/>
      </c>
      <c r="H86" t="str">
        <f>IF(ISBLANK('Original data'!AW79),"",'Original data'!AW79)</f>
        <v/>
      </c>
      <c r="I86" t="str">
        <f>IF(ISBLANK('Original data'!AX79),"",'Original data'!AX79)</f>
        <v/>
      </c>
      <c r="J86" t="str">
        <f>IF(ISBLANK('Original data'!AY79),"",'Original data'!AY79)</f>
        <v/>
      </c>
      <c r="K86" t="str">
        <f>IF(ISBLANK('Original data'!AZ79),"",'Original data'!AZ79)</f>
        <v/>
      </c>
      <c r="L86" t="str">
        <f>IF(ISBLANK('Original data'!BA79),"",'Original data'!BA79)</f>
        <v/>
      </c>
      <c r="M86" t="str">
        <f>IF(ISBLANK('Original data'!BB79),"",'Original data'!BB79)</f>
        <v/>
      </c>
      <c r="N86" t="str">
        <f>IF(ISBLANK('Original data'!BC79),"",'Original data'!BC79)</f>
        <v/>
      </c>
      <c r="O86" t="str">
        <f>IF(ISBLANK('Original data'!BD79),"",'Original data'!BD79)</f>
        <v/>
      </c>
      <c r="P86" t="str">
        <f>IF(ISBLANK('Original data'!BE79),"",'Original data'!BE79)</f>
        <v/>
      </c>
      <c r="Q86" t="str">
        <f>IF(ISBLANK('Original data'!BF79),"",'Original data'!BF79)</f>
        <v/>
      </c>
      <c r="R86" t="str">
        <f>IF(ISBLANK('Original data'!BG79),"",'Original data'!BG79)</f>
        <v/>
      </c>
      <c r="T86" t="str">
        <f>IF(ISBLANK('Original data'!AY79),"",$O86/K86)</f>
        <v/>
      </c>
      <c r="U86" t="str">
        <f>IF(ISBLANK('Original data'!AZ79),"",$O86/L86)</f>
        <v/>
      </c>
      <c r="V86" t="str">
        <f>IF(ISBLANK('Original data'!BA79),"",$O86/M86)</f>
        <v/>
      </c>
      <c r="W86" t="str">
        <f>IF(ISBLANK('Original data'!BB79),"",$O86/N86)</f>
        <v/>
      </c>
      <c r="X86" t="str">
        <f>IF(ISBLANK('Original data'!BD79),"",$O86/P86)</f>
        <v/>
      </c>
      <c r="Y86" t="str">
        <f>IF(ISBLANK('Original data'!BE79),"",$O86/Q86)</f>
        <v/>
      </c>
      <c r="Z86" t="str">
        <f>IF(ISBLANK('Original data'!BF79),"",$O86/R86)</f>
        <v/>
      </c>
      <c r="AA86" s="58" t="b">
        <f t="shared" si="4"/>
        <v>0</v>
      </c>
      <c r="AB86" t="str">
        <f t="shared" si="5"/>
        <v>TEF</v>
      </c>
      <c r="AC86">
        <v>1</v>
      </c>
      <c r="AD86">
        <v>2</v>
      </c>
      <c r="AE86">
        <v>3</v>
      </c>
      <c r="AF86">
        <v>4</v>
      </c>
      <c r="AG86">
        <v>5</v>
      </c>
      <c r="AH86">
        <v>6</v>
      </c>
      <c r="AI86">
        <v>7</v>
      </c>
      <c r="AJ86" s="58"/>
    </row>
    <row r="87" spans="1:36" x14ac:dyDescent="0.2">
      <c r="A87" t="str">
        <f>IF(ISBLANK('Original data'!A80),"",'Original data'!A80)</f>
        <v/>
      </c>
      <c r="B87" t="str">
        <f>IF(ISBLANK('Original data'!B80),"",'Original data'!B80)</f>
        <v/>
      </c>
      <c r="C87" t="str">
        <f>IF(ISBLANK('Original data'!AR80),"",'Original data'!AR80)</f>
        <v/>
      </c>
      <c r="D87" t="str">
        <f>IF(ISBLANK('Original data'!AS80),"",'Original data'!AS80)</f>
        <v/>
      </c>
      <c r="E87" t="str">
        <f>IF(ISBLANK('Original data'!AT80),"",'Original data'!AT80)</f>
        <v/>
      </c>
      <c r="F87" t="str">
        <f>IF(ISBLANK('Original data'!AU80),"",'Original data'!AU80)</f>
        <v/>
      </c>
      <c r="G87" t="str">
        <f>IF(ISBLANK('Original data'!AV80),"",'Original data'!AV80)</f>
        <v/>
      </c>
      <c r="H87" t="str">
        <f>IF(ISBLANK('Original data'!AW80),"",'Original data'!AW80)</f>
        <v/>
      </c>
      <c r="I87" t="str">
        <f>IF(ISBLANK('Original data'!AX80),"",'Original data'!AX80)</f>
        <v/>
      </c>
      <c r="J87" t="str">
        <f>IF(ISBLANK('Original data'!AY80),"",'Original data'!AY80)</f>
        <v/>
      </c>
      <c r="K87" t="str">
        <f>IF(ISBLANK('Original data'!AZ80),"",'Original data'!AZ80)</f>
        <v/>
      </c>
      <c r="L87" t="str">
        <f>IF(ISBLANK('Original data'!BA80),"",'Original data'!BA80)</f>
        <v/>
      </c>
      <c r="M87" t="str">
        <f>IF(ISBLANK('Original data'!BB80),"",'Original data'!BB80)</f>
        <v/>
      </c>
      <c r="N87" t="str">
        <f>IF(ISBLANK('Original data'!BC80),"",'Original data'!BC80)</f>
        <v/>
      </c>
      <c r="O87" t="str">
        <f>IF(ISBLANK('Original data'!BD80),"",'Original data'!BD80)</f>
        <v/>
      </c>
      <c r="P87" t="str">
        <f>IF(ISBLANK('Original data'!BE80),"",'Original data'!BE80)</f>
        <v/>
      </c>
      <c r="Q87" t="str">
        <f>IF(ISBLANK('Original data'!BF80),"",'Original data'!BF80)</f>
        <v/>
      </c>
      <c r="R87" t="str">
        <f>IF(ISBLANK('Original data'!BG80),"",'Original data'!BG80)</f>
        <v/>
      </c>
      <c r="T87" t="str">
        <f>IF(ISBLANK('Original data'!AY80),"",$O87/K87)</f>
        <v/>
      </c>
      <c r="U87" t="str">
        <f>IF(ISBLANK('Original data'!AZ80),"",$O87/L87)</f>
        <v/>
      </c>
      <c r="V87" t="str">
        <f>IF(ISBLANK('Original data'!BA80),"",$O87/M87)</f>
        <v/>
      </c>
      <c r="W87" t="str">
        <f>IF(ISBLANK('Original data'!BB80),"",$O87/N87)</f>
        <v/>
      </c>
      <c r="X87" t="str">
        <f>IF(ISBLANK('Original data'!BD80),"",$O87/P87)</f>
        <v/>
      </c>
      <c r="Y87" t="str">
        <f>IF(ISBLANK('Original data'!BE80),"",$O87/Q87)</f>
        <v/>
      </c>
      <c r="Z87" t="str">
        <f>IF(ISBLANK('Original data'!BF80),"",$O87/R87)</f>
        <v/>
      </c>
      <c r="AA87" s="58" t="b">
        <f t="shared" si="4"/>
        <v>0</v>
      </c>
      <c r="AB87" t="str">
        <f t="shared" si="5"/>
        <v>TEF</v>
      </c>
      <c r="AC87">
        <v>1</v>
      </c>
      <c r="AD87">
        <v>2</v>
      </c>
      <c r="AE87">
        <v>3</v>
      </c>
      <c r="AF87">
        <v>4</v>
      </c>
      <c r="AG87">
        <v>5</v>
      </c>
      <c r="AH87">
        <v>6</v>
      </c>
      <c r="AI87">
        <v>7</v>
      </c>
      <c r="AJ87" s="58"/>
    </row>
    <row r="88" spans="1:36" x14ac:dyDescent="0.2">
      <c r="A88" t="str">
        <f>IF(ISBLANK('Original data'!A81),"",'Original data'!A81)</f>
        <v/>
      </c>
      <c r="B88" t="str">
        <f>IF(ISBLANK('Original data'!B81),"",'Original data'!B81)</f>
        <v/>
      </c>
      <c r="C88" t="str">
        <f>IF(ISBLANK('Original data'!AR81),"",'Original data'!AR81)</f>
        <v/>
      </c>
      <c r="D88" t="str">
        <f>IF(ISBLANK('Original data'!AS81),"",'Original data'!AS81)</f>
        <v/>
      </c>
      <c r="E88" t="str">
        <f>IF(ISBLANK('Original data'!AT81),"",'Original data'!AT81)</f>
        <v/>
      </c>
      <c r="F88" t="str">
        <f>IF(ISBLANK('Original data'!AU81),"",'Original data'!AU81)</f>
        <v/>
      </c>
      <c r="G88" t="str">
        <f>IF(ISBLANK('Original data'!AV81),"",'Original data'!AV81)</f>
        <v/>
      </c>
      <c r="H88" t="str">
        <f>IF(ISBLANK('Original data'!AW81),"",'Original data'!AW81)</f>
        <v/>
      </c>
      <c r="I88" t="str">
        <f>IF(ISBLANK('Original data'!AX81),"",'Original data'!AX81)</f>
        <v/>
      </c>
      <c r="J88" t="str">
        <f>IF(ISBLANK('Original data'!AY81),"",'Original data'!AY81)</f>
        <v/>
      </c>
      <c r="K88" t="str">
        <f>IF(ISBLANK('Original data'!AZ81),"",'Original data'!AZ81)</f>
        <v/>
      </c>
      <c r="L88" t="str">
        <f>IF(ISBLANK('Original data'!BA81),"",'Original data'!BA81)</f>
        <v/>
      </c>
      <c r="M88" t="str">
        <f>IF(ISBLANK('Original data'!BB81),"",'Original data'!BB81)</f>
        <v/>
      </c>
      <c r="N88" t="str">
        <f>IF(ISBLANK('Original data'!BC81),"",'Original data'!BC81)</f>
        <v/>
      </c>
      <c r="O88" t="str">
        <f>IF(ISBLANK('Original data'!BD81),"",'Original data'!BD81)</f>
        <v/>
      </c>
      <c r="P88" t="str">
        <f>IF(ISBLANK('Original data'!BE81),"",'Original data'!BE81)</f>
        <v/>
      </c>
      <c r="Q88" t="str">
        <f>IF(ISBLANK('Original data'!BF81),"",'Original data'!BF81)</f>
        <v/>
      </c>
      <c r="R88" t="str">
        <f>IF(ISBLANK('Original data'!BG81),"",'Original data'!BG81)</f>
        <v/>
      </c>
      <c r="T88" t="str">
        <f>IF(ISBLANK('Original data'!AY81),"",$O88/K88)</f>
        <v/>
      </c>
      <c r="U88" t="str">
        <f>IF(ISBLANK('Original data'!AZ81),"",$O88/L88)</f>
        <v/>
      </c>
      <c r="V88" t="str">
        <f>IF(ISBLANK('Original data'!BA81),"",$O88/M88)</f>
        <v/>
      </c>
      <c r="W88" t="str">
        <f>IF(ISBLANK('Original data'!BB81),"",$O88/N88)</f>
        <v/>
      </c>
      <c r="X88" t="str">
        <f>IF(ISBLANK('Original data'!BD81),"",$O88/P88)</f>
        <v/>
      </c>
      <c r="Y88" t="str">
        <f>IF(ISBLANK('Original data'!BE81),"",$O88/Q88)</f>
        <v/>
      </c>
      <c r="Z88" t="str">
        <f>IF(ISBLANK('Original data'!BF81),"",$O88/R88)</f>
        <v/>
      </c>
      <c r="AA88" s="58" t="b">
        <f t="shared" si="4"/>
        <v>0</v>
      </c>
      <c r="AB88" t="str">
        <f t="shared" si="5"/>
        <v>TEF</v>
      </c>
      <c r="AC88">
        <v>1</v>
      </c>
      <c r="AD88">
        <v>2</v>
      </c>
      <c r="AE88">
        <v>3</v>
      </c>
      <c r="AF88">
        <v>4</v>
      </c>
      <c r="AG88">
        <v>5</v>
      </c>
      <c r="AH88">
        <v>6</v>
      </c>
      <c r="AI88">
        <v>7</v>
      </c>
      <c r="AJ88" s="58"/>
    </row>
    <row r="89" spans="1:36" x14ac:dyDescent="0.2">
      <c r="A89" t="str">
        <f>IF(ISBLANK('Original data'!A82),"",'Original data'!A82)</f>
        <v/>
      </c>
      <c r="B89" t="str">
        <f>IF(ISBLANK('Original data'!B82),"",'Original data'!B82)</f>
        <v/>
      </c>
      <c r="C89" t="str">
        <f>IF(ISBLANK('Original data'!AR82),"",'Original data'!AR82)</f>
        <v/>
      </c>
      <c r="D89" t="str">
        <f>IF(ISBLANK('Original data'!AS82),"",'Original data'!AS82)</f>
        <v/>
      </c>
      <c r="E89" t="str">
        <f>IF(ISBLANK('Original data'!AT82),"",'Original data'!AT82)</f>
        <v/>
      </c>
      <c r="F89" t="str">
        <f>IF(ISBLANK('Original data'!AU82),"",'Original data'!AU82)</f>
        <v/>
      </c>
      <c r="G89" t="str">
        <f>IF(ISBLANK('Original data'!AV82),"",'Original data'!AV82)</f>
        <v/>
      </c>
      <c r="H89" t="str">
        <f>IF(ISBLANK('Original data'!AW82),"",'Original data'!AW82)</f>
        <v/>
      </c>
      <c r="I89" t="str">
        <f>IF(ISBLANK('Original data'!AX82),"",'Original data'!AX82)</f>
        <v/>
      </c>
      <c r="J89" t="str">
        <f>IF(ISBLANK('Original data'!AY82),"",'Original data'!AY82)</f>
        <v/>
      </c>
      <c r="K89" t="str">
        <f>IF(ISBLANK('Original data'!AZ82),"",'Original data'!AZ82)</f>
        <v/>
      </c>
      <c r="L89" t="str">
        <f>IF(ISBLANK('Original data'!BA82),"",'Original data'!BA82)</f>
        <v/>
      </c>
      <c r="M89" t="str">
        <f>IF(ISBLANK('Original data'!BB82),"",'Original data'!BB82)</f>
        <v/>
      </c>
      <c r="N89" t="str">
        <f>IF(ISBLANK('Original data'!BC82),"",'Original data'!BC82)</f>
        <v/>
      </c>
      <c r="O89" t="str">
        <f>IF(ISBLANK('Original data'!BD82),"",'Original data'!BD82)</f>
        <v/>
      </c>
      <c r="P89" t="str">
        <f>IF(ISBLANK('Original data'!BE82),"",'Original data'!BE82)</f>
        <v/>
      </c>
      <c r="Q89" t="str">
        <f>IF(ISBLANK('Original data'!BF82),"",'Original data'!BF82)</f>
        <v/>
      </c>
      <c r="R89" t="str">
        <f>IF(ISBLANK('Original data'!BG82),"",'Original data'!BG82)</f>
        <v/>
      </c>
      <c r="T89" t="str">
        <f>IF(ISBLANK('Original data'!AY82),"",$O89/K89)</f>
        <v/>
      </c>
      <c r="U89" t="str">
        <f>IF(ISBLANK('Original data'!AZ82),"",$O89/L89)</f>
        <v/>
      </c>
      <c r="V89" t="str">
        <f>IF(ISBLANK('Original data'!BA82),"",$O89/M89)</f>
        <v/>
      </c>
      <c r="W89" t="str">
        <f>IF(ISBLANK('Original data'!BB82),"",$O89/N89)</f>
        <v/>
      </c>
      <c r="X89" t="str">
        <f>IF(ISBLANK('Original data'!BD82),"",$O89/P89)</f>
        <v/>
      </c>
      <c r="Y89" t="str">
        <f>IF(ISBLANK('Original data'!BE82),"",$O89/Q89)</f>
        <v/>
      </c>
      <c r="Z89" t="str">
        <f>IF(ISBLANK('Original data'!BF82),"",$O89/R89)</f>
        <v/>
      </c>
      <c r="AA89" s="58" t="b">
        <f t="shared" si="4"/>
        <v>0</v>
      </c>
      <c r="AB89" t="str">
        <f t="shared" si="5"/>
        <v>TEF</v>
      </c>
      <c r="AC89">
        <v>1</v>
      </c>
      <c r="AD89">
        <v>2</v>
      </c>
      <c r="AE89">
        <v>3</v>
      </c>
      <c r="AF89">
        <v>4</v>
      </c>
      <c r="AG89">
        <v>5</v>
      </c>
      <c r="AH89">
        <v>6</v>
      </c>
      <c r="AI89">
        <v>7</v>
      </c>
      <c r="AJ89" s="58"/>
    </row>
    <row r="90" spans="1:36" x14ac:dyDescent="0.2">
      <c r="A90" t="str">
        <f>IF(ISBLANK('Original data'!A83),"",'Original data'!A83)</f>
        <v/>
      </c>
      <c r="B90" t="str">
        <f>IF(ISBLANK('Original data'!B83),"",'Original data'!B83)</f>
        <v/>
      </c>
      <c r="C90" t="str">
        <f>IF(ISBLANK('Original data'!AR83),"",'Original data'!AR83)</f>
        <v/>
      </c>
      <c r="D90" t="str">
        <f>IF(ISBLANK('Original data'!AS83),"",'Original data'!AS83)</f>
        <v/>
      </c>
      <c r="E90" t="str">
        <f>IF(ISBLANK('Original data'!AT83),"",'Original data'!AT83)</f>
        <v/>
      </c>
      <c r="F90" t="str">
        <f>IF(ISBLANK('Original data'!AU83),"",'Original data'!AU83)</f>
        <v/>
      </c>
      <c r="G90" t="str">
        <f>IF(ISBLANK('Original data'!AV83),"",'Original data'!AV83)</f>
        <v/>
      </c>
      <c r="H90" t="str">
        <f>IF(ISBLANK('Original data'!AW83),"",'Original data'!AW83)</f>
        <v/>
      </c>
      <c r="I90" t="str">
        <f>IF(ISBLANK('Original data'!AX83),"",'Original data'!AX83)</f>
        <v/>
      </c>
      <c r="J90" t="str">
        <f>IF(ISBLANK('Original data'!AY83),"",'Original data'!AY83)</f>
        <v/>
      </c>
      <c r="K90" t="str">
        <f>IF(ISBLANK('Original data'!AZ83),"",'Original data'!AZ83)</f>
        <v/>
      </c>
      <c r="L90" t="str">
        <f>IF(ISBLANK('Original data'!BA83),"",'Original data'!BA83)</f>
        <v/>
      </c>
      <c r="M90" t="str">
        <f>IF(ISBLANK('Original data'!BB83),"",'Original data'!BB83)</f>
        <v/>
      </c>
      <c r="N90" t="str">
        <f>IF(ISBLANK('Original data'!BC83),"",'Original data'!BC83)</f>
        <v/>
      </c>
      <c r="O90" t="str">
        <f>IF(ISBLANK('Original data'!BD83),"",'Original data'!BD83)</f>
        <v/>
      </c>
      <c r="P90" t="str">
        <f>IF(ISBLANK('Original data'!BE83),"",'Original data'!BE83)</f>
        <v/>
      </c>
      <c r="Q90" t="str">
        <f>IF(ISBLANK('Original data'!BF83),"",'Original data'!BF83)</f>
        <v/>
      </c>
      <c r="R90" t="str">
        <f>IF(ISBLANK('Original data'!BG83),"",'Original data'!BG83)</f>
        <v/>
      </c>
      <c r="T90" t="str">
        <f>IF(ISBLANK('Original data'!AY83),"",$O90/K90)</f>
        <v/>
      </c>
      <c r="U90" t="str">
        <f>IF(ISBLANK('Original data'!AZ83),"",$O90/L90)</f>
        <v/>
      </c>
      <c r="V90" t="str">
        <f>IF(ISBLANK('Original data'!BA83),"",$O90/M90)</f>
        <v/>
      </c>
      <c r="W90" t="str">
        <f>IF(ISBLANK('Original data'!BB83),"",$O90/N90)</f>
        <v/>
      </c>
      <c r="X90" t="str">
        <f>IF(ISBLANK('Original data'!BD83),"",$O90/P90)</f>
        <v/>
      </c>
      <c r="Y90" t="str">
        <f>IF(ISBLANK('Original data'!BE83),"",$O90/Q90)</f>
        <v/>
      </c>
      <c r="Z90" t="str">
        <f>IF(ISBLANK('Original data'!BF83),"",$O90/R90)</f>
        <v/>
      </c>
      <c r="AA90" s="58" t="b">
        <f t="shared" si="4"/>
        <v>0</v>
      </c>
      <c r="AB90" t="str">
        <f t="shared" si="5"/>
        <v>TEF</v>
      </c>
      <c r="AC90">
        <v>1</v>
      </c>
      <c r="AD90">
        <v>2</v>
      </c>
      <c r="AE90">
        <v>3</v>
      </c>
      <c r="AF90">
        <v>4</v>
      </c>
      <c r="AG90">
        <v>5</v>
      </c>
      <c r="AH90">
        <v>6</v>
      </c>
      <c r="AI90">
        <v>7</v>
      </c>
      <c r="AJ90" s="58"/>
    </row>
    <row r="91" spans="1:36" x14ac:dyDescent="0.2">
      <c r="A91" t="str">
        <f>IF(ISBLANK('Original data'!A84),"",'Original data'!A84)</f>
        <v/>
      </c>
      <c r="B91" t="str">
        <f>IF(ISBLANK('Original data'!B84),"",'Original data'!B84)</f>
        <v/>
      </c>
      <c r="C91" t="str">
        <f>IF(ISBLANK('Original data'!AR84),"",'Original data'!AR84)</f>
        <v/>
      </c>
      <c r="D91" t="str">
        <f>IF(ISBLANK('Original data'!AS84),"",'Original data'!AS84)</f>
        <v/>
      </c>
      <c r="E91" t="str">
        <f>IF(ISBLANK('Original data'!AT84),"",'Original data'!AT84)</f>
        <v/>
      </c>
      <c r="F91" t="str">
        <f>IF(ISBLANK('Original data'!AU84),"",'Original data'!AU84)</f>
        <v/>
      </c>
      <c r="G91" t="str">
        <f>IF(ISBLANK('Original data'!AV84),"",'Original data'!AV84)</f>
        <v/>
      </c>
      <c r="H91" t="str">
        <f>IF(ISBLANK('Original data'!AW84),"",'Original data'!AW84)</f>
        <v/>
      </c>
      <c r="I91" t="str">
        <f>IF(ISBLANK('Original data'!AX84),"",'Original data'!AX84)</f>
        <v/>
      </c>
      <c r="J91" t="str">
        <f>IF(ISBLANK('Original data'!AY84),"",'Original data'!AY84)</f>
        <v/>
      </c>
      <c r="K91" t="str">
        <f>IF(ISBLANK('Original data'!AZ84),"",'Original data'!AZ84)</f>
        <v/>
      </c>
      <c r="L91" t="str">
        <f>IF(ISBLANK('Original data'!BA84),"",'Original data'!BA84)</f>
        <v/>
      </c>
      <c r="M91" t="str">
        <f>IF(ISBLANK('Original data'!BB84),"",'Original data'!BB84)</f>
        <v/>
      </c>
      <c r="N91" t="str">
        <f>IF(ISBLANK('Original data'!BC84),"",'Original data'!BC84)</f>
        <v/>
      </c>
      <c r="O91" t="str">
        <f>IF(ISBLANK('Original data'!BD84),"",'Original data'!BD84)</f>
        <v/>
      </c>
      <c r="P91" t="str">
        <f>IF(ISBLANK('Original data'!BE84),"",'Original data'!BE84)</f>
        <v/>
      </c>
      <c r="Q91" t="str">
        <f>IF(ISBLANK('Original data'!BF84),"",'Original data'!BF84)</f>
        <v/>
      </c>
      <c r="R91" t="str">
        <f>IF(ISBLANK('Original data'!BG84),"",'Original data'!BG84)</f>
        <v/>
      </c>
      <c r="T91" t="str">
        <f>IF(ISBLANK('Original data'!AY84),"",$O91/K91)</f>
        <v/>
      </c>
      <c r="U91" t="str">
        <f>IF(ISBLANK('Original data'!AZ84),"",$O91/L91)</f>
        <v/>
      </c>
      <c r="V91" t="str">
        <f>IF(ISBLANK('Original data'!BA84),"",$O91/M91)</f>
        <v/>
      </c>
      <c r="W91" t="str">
        <f>IF(ISBLANK('Original data'!BB84),"",$O91/N91)</f>
        <v/>
      </c>
      <c r="X91" t="str">
        <f>IF(ISBLANK('Original data'!BD84),"",$O91/P91)</f>
        <v/>
      </c>
      <c r="Y91" t="str">
        <f>IF(ISBLANK('Original data'!BE84),"",$O91/Q91)</f>
        <v/>
      </c>
      <c r="Z91" t="str">
        <f>IF(ISBLANK('Original data'!BF84),"",$O91/R91)</f>
        <v/>
      </c>
      <c r="AA91" s="58" t="b">
        <f t="shared" si="4"/>
        <v>0</v>
      </c>
      <c r="AB91" t="str">
        <f t="shared" si="5"/>
        <v>TEF</v>
      </c>
      <c r="AC91">
        <v>1</v>
      </c>
      <c r="AD91">
        <v>2</v>
      </c>
      <c r="AE91">
        <v>3</v>
      </c>
      <c r="AF91">
        <v>4</v>
      </c>
      <c r="AG91">
        <v>5</v>
      </c>
      <c r="AH91">
        <v>6</v>
      </c>
      <c r="AI91">
        <v>7</v>
      </c>
      <c r="AJ91" s="58"/>
    </row>
    <row r="92" spans="1:36" x14ac:dyDescent="0.2">
      <c r="A92" t="str">
        <f>IF(ISBLANK('Original data'!A85),"",'Original data'!A85)</f>
        <v/>
      </c>
      <c r="B92" t="str">
        <f>IF(ISBLANK('Original data'!B85),"",'Original data'!B85)</f>
        <v/>
      </c>
      <c r="C92" t="str">
        <f>IF(ISBLANK('Original data'!AR85),"",'Original data'!AR85)</f>
        <v/>
      </c>
      <c r="D92" t="str">
        <f>IF(ISBLANK('Original data'!AS85),"",'Original data'!AS85)</f>
        <v/>
      </c>
      <c r="E92" t="str">
        <f>IF(ISBLANK('Original data'!AT85),"",'Original data'!AT85)</f>
        <v/>
      </c>
      <c r="F92" t="str">
        <f>IF(ISBLANK('Original data'!AU85),"",'Original data'!AU85)</f>
        <v/>
      </c>
      <c r="G92" t="str">
        <f>IF(ISBLANK('Original data'!AV85),"",'Original data'!AV85)</f>
        <v/>
      </c>
      <c r="H92" t="str">
        <f>IF(ISBLANK('Original data'!AW85),"",'Original data'!AW85)</f>
        <v/>
      </c>
      <c r="I92" t="str">
        <f>IF(ISBLANK('Original data'!AX85),"",'Original data'!AX85)</f>
        <v/>
      </c>
      <c r="J92" t="str">
        <f>IF(ISBLANK('Original data'!AY85),"",'Original data'!AY85)</f>
        <v/>
      </c>
      <c r="K92" t="str">
        <f>IF(ISBLANK('Original data'!AZ85),"",'Original data'!AZ85)</f>
        <v/>
      </c>
      <c r="L92" t="str">
        <f>IF(ISBLANK('Original data'!BA85),"",'Original data'!BA85)</f>
        <v/>
      </c>
      <c r="M92" t="str">
        <f>IF(ISBLANK('Original data'!BB85),"",'Original data'!BB85)</f>
        <v/>
      </c>
      <c r="N92" t="str">
        <f>IF(ISBLANK('Original data'!BC85),"",'Original data'!BC85)</f>
        <v/>
      </c>
      <c r="O92" t="str">
        <f>IF(ISBLANK('Original data'!BD85),"",'Original data'!BD85)</f>
        <v/>
      </c>
      <c r="P92" t="str">
        <f>IF(ISBLANK('Original data'!BE85),"",'Original data'!BE85)</f>
        <v/>
      </c>
      <c r="Q92" t="str">
        <f>IF(ISBLANK('Original data'!BF85),"",'Original data'!BF85)</f>
        <v/>
      </c>
      <c r="R92" t="str">
        <f>IF(ISBLANK('Original data'!BG85),"",'Original data'!BG85)</f>
        <v/>
      </c>
      <c r="T92" t="str">
        <f>IF(ISBLANK('Original data'!AY85),"",$O92/K92)</f>
        <v/>
      </c>
      <c r="U92" t="str">
        <f>IF(ISBLANK('Original data'!AZ85),"",$O92/L92)</f>
        <v/>
      </c>
      <c r="V92" t="str">
        <f>IF(ISBLANK('Original data'!BA85),"",$O92/M92)</f>
        <v/>
      </c>
      <c r="W92" t="str">
        <f>IF(ISBLANK('Original data'!BB85),"",$O92/N92)</f>
        <v/>
      </c>
      <c r="X92" t="str">
        <f>IF(ISBLANK('Original data'!BD85),"",$O92/P92)</f>
        <v/>
      </c>
      <c r="Y92" t="str">
        <f>IF(ISBLANK('Original data'!BE85),"",$O92/Q92)</f>
        <v/>
      </c>
      <c r="Z92" t="str">
        <f>IF(ISBLANK('Original data'!BF85),"",$O92/R92)</f>
        <v/>
      </c>
      <c r="AA92" s="58" t="b">
        <f t="shared" si="4"/>
        <v>0</v>
      </c>
      <c r="AB92" t="str">
        <f t="shared" si="5"/>
        <v>TEF</v>
      </c>
      <c r="AC92">
        <v>1</v>
      </c>
      <c r="AD92">
        <v>2</v>
      </c>
      <c r="AE92">
        <v>3</v>
      </c>
      <c r="AF92">
        <v>4</v>
      </c>
      <c r="AG92">
        <v>5</v>
      </c>
      <c r="AH92">
        <v>6</v>
      </c>
      <c r="AI92">
        <v>7</v>
      </c>
      <c r="AJ92" s="58"/>
    </row>
    <row r="93" spans="1:36" x14ac:dyDescent="0.2">
      <c r="A93" t="str">
        <f>IF(ISBLANK('Original data'!A86),"",'Original data'!A86)</f>
        <v/>
      </c>
      <c r="B93" t="str">
        <f>IF(ISBLANK('Original data'!B86),"",'Original data'!B86)</f>
        <v/>
      </c>
      <c r="C93" t="str">
        <f>IF(ISBLANK('Original data'!AR86),"",'Original data'!AR86)</f>
        <v/>
      </c>
      <c r="D93" t="str">
        <f>IF(ISBLANK('Original data'!AS86),"",'Original data'!AS86)</f>
        <v/>
      </c>
      <c r="E93" t="str">
        <f>IF(ISBLANK('Original data'!AT86),"",'Original data'!AT86)</f>
        <v/>
      </c>
      <c r="F93" t="str">
        <f>IF(ISBLANK('Original data'!AU86),"",'Original data'!AU86)</f>
        <v/>
      </c>
      <c r="G93" t="str">
        <f>IF(ISBLANK('Original data'!AV86),"",'Original data'!AV86)</f>
        <v/>
      </c>
      <c r="H93" t="str">
        <f>IF(ISBLANK('Original data'!AW86),"",'Original data'!AW86)</f>
        <v/>
      </c>
      <c r="I93" t="str">
        <f>IF(ISBLANK('Original data'!AX86),"",'Original data'!AX86)</f>
        <v/>
      </c>
      <c r="J93" t="str">
        <f>IF(ISBLANK('Original data'!AY86),"",'Original data'!AY86)</f>
        <v/>
      </c>
      <c r="K93" t="str">
        <f>IF(ISBLANK('Original data'!AZ86),"",'Original data'!AZ86)</f>
        <v/>
      </c>
      <c r="L93" t="str">
        <f>IF(ISBLANK('Original data'!BA86),"",'Original data'!BA86)</f>
        <v/>
      </c>
      <c r="M93" t="str">
        <f>IF(ISBLANK('Original data'!BB86),"",'Original data'!BB86)</f>
        <v/>
      </c>
      <c r="N93" t="str">
        <f>IF(ISBLANK('Original data'!BC86),"",'Original data'!BC86)</f>
        <v/>
      </c>
      <c r="O93" t="str">
        <f>IF(ISBLANK('Original data'!BD86),"",'Original data'!BD86)</f>
        <v/>
      </c>
      <c r="P93" t="str">
        <f>IF(ISBLANK('Original data'!BE86),"",'Original data'!BE86)</f>
        <v/>
      </c>
      <c r="Q93" t="str">
        <f>IF(ISBLANK('Original data'!BF86),"",'Original data'!BF86)</f>
        <v/>
      </c>
      <c r="R93" t="str">
        <f>IF(ISBLANK('Original data'!BG86),"",'Original data'!BG86)</f>
        <v/>
      </c>
      <c r="T93" t="str">
        <f>IF(ISBLANK('Original data'!AY86),"",$O93/K93)</f>
        <v/>
      </c>
      <c r="U93" t="str">
        <f>IF(ISBLANK('Original data'!AZ86),"",$O93/L93)</f>
        <v/>
      </c>
      <c r="V93" t="str">
        <f>IF(ISBLANK('Original data'!BA86),"",$O93/M93)</f>
        <v/>
      </c>
      <c r="W93" t="str">
        <f>IF(ISBLANK('Original data'!BB86),"",$O93/N93)</f>
        <v/>
      </c>
      <c r="X93" t="str">
        <f>IF(ISBLANK('Original data'!BD86),"",$O93/P93)</f>
        <v/>
      </c>
      <c r="Y93" t="str">
        <f>IF(ISBLANK('Original data'!BE86),"",$O93/Q93)</f>
        <v/>
      </c>
      <c r="Z93" t="str">
        <f>IF(ISBLANK('Original data'!BF86),"",$O93/R93)</f>
        <v/>
      </c>
      <c r="AA93" s="58" t="b">
        <f t="shared" si="4"/>
        <v>0</v>
      </c>
      <c r="AB93" t="str">
        <f t="shared" si="5"/>
        <v>TEF</v>
      </c>
      <c r="AC93">
        <v>1</v>
      </c>
      <c r="AD93">
        <v>2</v>
      </c>
      <c r="AE93">
        <v>3</v>
      </c>
      <c r="AF93">
        <v>4</v>
      </c>
      <c r="AG93">
        <v>5</v>
      </c>
      <c r="AH93">
        <v>6</v>
      </c>
      <c r="AI93">
        <v>7</v>
      </c>
      <c r="AJ93" s="58"/>
    </row>
    <row r="94" spans="1:36" x14ac:dyDescent="0.2">
      <c r="A94" t="str">
        <f>IF(ISBLANK('Original data'!A87),"",'Original data'!A87)</f>
        <v/>
      </c>
      <c r="B94" t="str">
        <f>IF(ISBLANK('Original data'!B87),"",'Original data'!B87)</f>
        <v/>
      </c>
      <c r="C94" t="str">
        <f>IF(ISBLANK('Original data'!AR87),"",'Original data'!AR87)</f>
        <v/>
      </c>
      <c r="D94" t="str">
        <f>IF(ISBLANK('Original data'!AS87),"",'Original data'!AS87)</f>
        <v/>
      </c>
      <c r="E94" t="str">
        <f>IF(ISBLANK('Original data'!AT87),"",'Original data'!AT87)</f>
        <v/>
      </c>
      <c r="F94" t="str">
        <f>IF(ISBLANK('Original data'!AU87),"",'Original data'!AU87)</f>
        <v/>
      </c>
      <c r="G94" t="str">
        <f>IF(ISBLANK('Original data'!AV87),"",'Original data'!AV87)</f>
        <v/>
      </c>
      <c r="H94" t="str">
        <f>IF(ISBLANK('Original data'!AW87),"",'Original data'!AW87)</f>
        <v/>
      </c>
      <c r="I94" t="str">
        <f>IF(ISBLANK('Original data'!AX87),"",'Original data'!AX87)</f>
        <v/>
      </c>
      <c r="J94" t="str">
        <f>IF(ISBLANK('Original data'!AY87),"",'Original data'!AY87)</f>
        <v/>
      </c>
      <c r="K94" t="str">
        <f>IF(ISBLANK('Original data'!AZ87),"",'Original data'!AZ87)</f>
        <v/>
      </c>
      <c r="L94" t="str">
        <f>IF(ISBLANK('Original data'!BA87),"",'Original data'!BA87)</f>
        <v/>
      </c>
      <c r="M94" t="str">
        <f>IF(ISBLANK('Original data'!BB87),"",'Original data'!BB87)</f>
        <v/>
      </c>
      <c r="N94" t="str">
        <f>IF(ISBLANK('Original data'!BC87),"",'Original data'!BC87)</f>
        <v/>
      </c>
      <c r="O94" t="str">
        <f>IF(ISBLANK('Original data'!BD87),"",'Original data'!BD87)</f>
        <v/>
      </c>
      <c r="P94" t="str">
        <f>IF(ISBLANK('Original data'!BE87),"",'Original data'!BE87)</f>
        <v/>
      </c>
      <c r="Q94" t="str">
        <f>IF(ISBLANK('Original data'!BF87),"",'Original data'!BF87)</f>
        <v/>
      </c>
      <c r="R94" t="str">
        <f>IF(ISBLANK('Original data'!BG87),"",'Original data'!BG87)</f>
        <v/>
      </c>
      <c r="T94" t="str">
        <f>IF(ISBLANK('Original data'!AY87),"",$O94/K94)</f>
        <v/>
      </c>
      <c r="U94" t="str">
        <f>IF(ISBLANK('Original data'!AZ87),"",$O94/L94)</f>
        <v/>
      </c>
      <c r="V94" t="str">
        <f>IF(ISBLANK('Original data'!BA87),"",$O94/M94)</f>
        <v/>
      </c>
      <c r="W94" t="str">
        <f>IF(ISBLANK('Original data'!BB87),"",$O94/N94)</f>
        <v/>
      </c>
      <c r="X94" t="str">
        <f>IF(ISBLANK('Original data'!BD87),"",$O94/P94)</f>
        <v/>
      </c>
      <c r="Y94" t="str">
        <f>IF(ISBLANK('Original data'!BE87),"",$O94/Q94)</f>
        <v/>
      </c>
      <c r="Z94" t="str">
        <f>IF(ISBLANK('Original data'!BF87),"",$O94/R94)</f>
        <v/>
      </c>
      <c r="AA94" s="58" t="b">
        <f t="shared" si="4"/>
        <v>0</v>
      </c>
      <c r="AB94" t="str">
        <f t="shared" si="5"/>
        <v>TEF</v>
      </c>
      <c r="AC94">
        <v>1</v>
      </c>
      <c r="AD94">
        <v>2</v>
      </c>
      <c r="AE94">
        <v>3</v>
      </c>
      <c r="AF94">
        <v>4</v>
      </c>
      <c r="AG94">
        <v>5</v>
      </c>
      <c r="AH94">
        <v>6</v>
      </c>
      <c r="AI94">
        <v>7</v>
      </c>
      <c r="AJ94" s="58"/>
    </row>
    <row r="95" spans="1:36" x14ac:dyDescent="0.2">
      <c r="A95" t="str">
        <f>IF(ISBLANK('Original data'!A88),"",'Original data'!A88)</f>
        <v/>
      </c>
      <c r="B95" t="str">
        <f>IF(ISBLANK('Original data'!B88),"",'Original data'!B88)</f>
        <v/>
      </c>
      <c r="C95" t="str">
        <f>IF(ISBLANK('Original data'!AR88),"",'Original data'!AR88)</f>
        <v/>
      </c>
      <c r="D95" t="str">
        <f>IF(ISBLANK('Original data'!AS88),"",'Original data'!AS88)</f>
        <v/>
      </c>
      <c r="E95" t="str">
        <f>IF(ISBLANK('Original data'!AT88),"",'Original data'!AT88)</f>
        <v/>
      </c>
      <c r="F95" t="str">
        <f>IF(ISBLANK('Original data'!AU88),"",'Original data'!AU88)</f>
        <v/>
      </c>
      <c r="G95" t="str">
        <f>IF(ISBLANK('Original data'!AV88),"",'Original data'!AV88)</f>
        <v/>
      </c>
      <c r="H95" t="str">
        <f>IF(ISBLANK('Original data'!AW88),"",'Original data'!AW88)</f>
        <v/>
      </c>
      <c r="I95" t="str">
        <f>IF(ISBLANK('Original data'!AX88),"",'Original data'!AX88)</f>
        <v/>
      </c>
      <c r="J95" t="str">
        <f>IF(ISBLANK('Original data'!AY88),"",'Original data'!AY88)</f>
        <v/>
      </c>
      <c r="K95" t="str">
        <f>IF(ISBLANK('Original data'!AZ88),"",'Original data'!AZ88)</f>
        <v/>
      </c>
      <c r="L95" t="str">
        <f>IF(ISBLANK('Original data'!BA88),"",'Original data'!BA88)</f>
        <v/>
      </c>
      <c r="M95" t="str">
        <f>IF(ISBLANK('Original data'!BB88),"",'Original data'!BB88)</f>
        <v/>
      </c>
      <c r="N95" t="str">
        <f>IF(ISBLANK('Original data'!BC88),"",'Original data'!BC88)</f>
        <v/>
      </c>
      <c r="O95" t="str">
        <f>IF(ISBLANK('Original data'!BD88),"",'Original data'!BD88)</f>
        <v/>
      </c>
      <c r="P95" t="str">
        <f>IF(ISBLANK('Original data'!BE88),"",'Original data'!BE88)</f>
        <v/>
      </c>
      <c r="Q95" t="str">
        <f>IF(ISBLANK('Original data'!BF88),"",'Original data'!BF88)</f>
        <v/>
      </c>
      <c r="R95" t="str">
        <f>IF(ISBLANK('Original data'!BG88),"",'Original data'!BG88)</f>
        <v/>
      </c>
      <c r="T95" t="str">
        <f>IF(ISBLANK('Original data'!AY88),"",$O95/K95)</f>
        <v/>
      </c>
      <c r="U95" t="str">
        <f>IF(ISBLANK('Original data'!AZ88),"",$O95/L95)</f>
        <v/>
      </c>
      <c r="V95" t="str">
        <f>IF(ISBLANK('Original data'!BA88),"",$O95/M95)</f>
        <v/>
      </c>
      <c r="W95" t="str">
        <f>IF(ISBLANK('Original data'!BB88),"",$O95/N95)</f>
        <v/>
      </c>
      <c r="X95" t="str">
        <f>IF(ISBLANK('Original data'!BD88),"",$O95/P95)</f>
        <v/>
      </c>
      <c r="Y95" t="str">
        <f>IF(ISBLANK('Original data'!BE88),"",$O95/Q95)</f>
        <v/>
      </c>
      <c r="Z95" t="str">
        <f>IF(ISBLANK('Original data'!BF88),"",$O95/R95)</f>
        <v/>
      </c>
      <c r="AA95" s="58" t="b">
        <f t="shared" si="4"/>
        <v>0</v>
      </c>
      <c r="AB95" t="str">
        <f t="shared" si="5"/>
        <v>TEF</v>
      </c>
      <c r="AC95">
        <v>1</v>
      </c>
      <c r="AD95">
        <v>2</v>
      </c>
      <c r="AE95">
        <v>3</v>
      </c>
      <c r="AF95">
        <v>4</v>
      </c>
      <c r="AG95">
        <v>5</v>
      </c>
      <c r="AH95">
        <v>6</v>
      </c>
      <c r="AI95">
        <v>7</v>
      </c>
      <c r="AJ95" s="58"/>
    </row>
    <row r="96" spans="1:36" x14ac:dyDescent="0.2">
      <c r="A96" t="str">
        <f>IF(ISBLANK('Original data'!A89),"",'Original data'!A89)</f>
        <v/>
      </c>
      <c r="B96" t="str">
        <f>IF(ISBLANK('Original data'!B89),"",'Original data'!B89)</f>
        <v/>
      </c>
      <c r="C96" t="str">
        <f>IF(ISBLANK('Original data'!AR89),"",'Original data'!AR89)</f>
        <v/>
      </c>
      <c r="D96" t="str">
        <f>IF(ISBLANK('Original data'!AS89),"",'Original data'!AS89)</f>
        <v/>
      </c>
      <c r="E96" t="str">
        <f>IF(ISBLANK('Original data'!AT89),"",'Original data'!AT89)</f>
        <v/>
      </c>
      <c r="F96" t="str">
        <f>IF(ISBLANK('Original data'!AU89),"",'Original data'!AU89)</f>
        <v/>
      </c>
      <c r="G96" t="str">
        <f>IF(ISBLANK('Original data'!AV89),"",'Original data'!AV89)</f>
        <v/>
      </c>
      <c r="H96" t="str">
        <f>IF(ISBLANK('Original data'!AW89),"",'Original data'!AW89)</f>
        <v/>
      </c>
      <c r="I96" t="str">
        <f>IF(ISBLANK('Original data'!AX89),"",'Original data'!AX89)</f>
        <v/>
      </c>
      <c r="J96" t="str">
        <f>IF(ISBLANK('Original data'!AY89),"",'Original data'!AY89)</f>
        <v/>
      </c>
      <c r="K96" t="str">
        <f>IF(ISBLANK('Original data'!AZ89),"",'Original data'!AZ89)</f>
        <v/>
      </c>
      <c r="L96" t="str">
        <f>IF(ISBLANK('Original data'!BA89),"",'Original data'!BA89)</f>
        <v/>
      </c>
      <c r="M96" t="str">
        <f>IF(ISBLANK('Original data'!BB89),"",'Original data'!BB89)</f>
        <v/>
      </c>
      <c r="N96" t="str">
        <f>IF(ISBLANK('Original data'!BC89),"",'Original data'!BC89)</f>
        <v/>
      </c>
      <c r="O96" t="str">
        <f>IF(ISBLANK('Original data'!BD89),"",'Original data'!BD89)</f>
        <v/>
      </c>
      <c r="P96" t="str">
        <f>IF(ISBLANK('Original data'!BE89),"",'Original data'!BE89)</f>
        <v/>
      </c>
      <c r="Q96" t="str">
        <f>IF(ISBLANK('Original data'!BF89),"",'Original data'!BF89)</f>
        <v/>
      </c>
      <c r="R96" t="str">
        <f>IF(ISBLANK('Original data'!BG89),"",'Original data'!BG89)</f>
        <v/>
      </c>
      <c r="T96" t="str">
        <f>IF(ISBLANK('Original data'!AY89),"",$O96/K96)</f>
        <v/>
      </c>
      <c r="U96" t="str">
        <f>IF(ISBLANK('Original data'!AZ89),"",$O96/L96)</f>
        <v/>
      </c>
      <c r="V96" t="str">
        <f>IF(ISBLANK('Original data'!BA89),"",$O96/M96)</f>
        <v/>
      </c>
      <c r="W96" t="str">
        <f>IF(ISBLANK('Original data'!BB89),"",$O96/N96)</f>
        <v/>
      </c>
      <c r="X96" t="str">
        <f>IF(ISBLANK('Original data'!BD89),"",$O96/P96)</f>
        <v/>
      </c>
      <c r="Y96" t="str">
        <f>IF(ISBLANK('Original data'!BE89),"",$O96/Q96)</f>
        <v/>
      </c>
      <c r="Z96" t="str">
        <f>IF(ISBLANK('Original data'!BF89),"",$O96/R96)</f>
        <v/>
      </c>
      <c r="AA96" s="58" t="b">
        <f t="shared" si="4"/>
        <v>0</v>
      </c>
      <c r="AB96" t="str">
        <f t="shared" si="5"/>
        <v>TEF</v>
      </c>
      <c r="AC96">
        <v>1</v>
      </c>
      <c r="AD96">
        <v>2</v>
      </c>
      <c r="AE96">
        <v>3</v>
      </c>
      <c r="AF96">
        <v>4</v>
      </c>
      <c r="AG96">
        <v>5</v>
      </c>
      <c r="AH96">
        <v>6</v>
      </c>
      <c r="AI96">
        <v>7</v>
      </c>
      <c r="AJ96" s="58"/>
    </row>
    <row r="97" spans="1:36" x14ac:dyDescent="0.2">
      <c r="A97" t="str">
        <f>IF(ISBLANK('Original data'!A90),"",'Original data'!A90)</f>
        <v/>
      </c>
      <c r="B97" t="str">
        <f>IF(ISBLANK('Original data'!B90),"",'Original data'!B90)</f>
        <v/>
      </c>
      <c r="C97" t="str">
        <f>IF(ISBLANK('Original data'!AR90),"",'Original data'!AR90)</f>
        <v/>
      </c>
      <c r="D97" t="str">
        <f>IF(ISBLANK('Original data'!AS90),"",'Original data'!AS90)</f>
        <v/>
      </c>
      <c r="E97" t="str">
        <f>IF(ISBLANK('Original data'!AT90),"",'Original data'!AT90)</f>
        <v/>
      </c>
      <c r="F97" t="str">
        <f>IF(ISBLANK('Original data'!AU90),"",'Original data'!AU90)</f>
        <v/>
      </c>
      <c r="G97" t="str">
        <f>IF(ISBLANK('Original data'!AV90),"",'Original data'!AV90)</f>
        <v/>
      </c>
      <c r="H97" t="str">
        <f>IF(ISBLANK('Original data'!AW90),"",'Original data'!AW90)</f>
        <v/>
      </c>
      <c r="I97" t="str">
        <f>IF(ISBLANK('Original data'!AX90),"",'Original data'!AX90)</f>
        <v/>
      </c>
      <c r="J97" t="str">
        <f>IF(ISBLANK('Original data'!AY90),"",'Original data'!AY90)</f>
        <v/>
      </c>
      <c r="K97" t="str">
        <f>IF(ISBLANK('Original data'!AZ90),"",'Original data'!AZ90)</f>
        <v/>
      </c>
      <c r="L97" t="str">
        <f>IF(ISBLANK('Original data'!BA90),"",'Original data'!BA90)</f>
        <v/>
      </c>
      <c r="M97" t="str">
        <f>IF(ISBLANK('Original data'!BB90),"",'Original data'!BB90)</f>
        <v/>
      </c>
      <c r="N97" t="str">
        <f>IF(ISBLANK('Original data'!BC90),"",'Original data'!BC90)</f>
        <v/>
      </c>
      <c r="O97" t="str">
        <f>IF(ISBLANK('Original data'!BD90),"",'Original data'!BD90)</f>
        <v/>
      </c>
      <c r="P97" t="str">
        <f>IF(ISBLANK('Original data'!BE90),"",'Original data'!BE90)</f>
        <v/>
      </c>
      <c r="Q97" t="str">
        <f>IF(ISBLANK('Original data'!BF90),"",'Original data'!BF90)</f>
        <v/>
      </c>
      <c r="R97" t="str">
        <f>IF(ISBLANK('Original data'!BG90),"",'Original data'!BG90)</f>
        <v/>
      </c>
      <c r="T97" t="str">
        <f>IF(ISBLANK('Original data'!AY90),"",$O97/K97)</f>
        <v/>
      </c>
      <c r="U97" t="str">
        <f>IF(ISBLANK('Original data'!AZ90),"",$O97/L97)</f>
        <v/>
      </c>
      <c r="V97" t="str">
        <f>IF(ISBLANK('Original data'!BA90),"",$O97/M97)</f>
        <v/>
      </c>
      <c r="W97" t="str">
        <f>IF(ISBLANK('Original data'!BB90),"",$O97/N97)</f>
        <v/>
      </c>
      <c r="X97" t="str">
        <f>IF(ISBLANK('Original data'!BD90),"",$O97/P97)</f>
        <v/>
      </c>
      <c r="Y97" t="str">
        <f>IF(ISBLANK('Original data'!BE90),"",$O97/Q97)</f>
        <v/>
      </c>
      <c r="Z97" t="str">
        <f>IF(ISBLANK('Original data'!BF90),"",$O97/R97)</f>
        <v/>
      </c>
      <c r="AA97" s="58" t="b">
        <f t="shared" si="4"/>
        <v>0</v>
      </c>
      <c r="AB97" t="str">
        <f t="shared" si="5"/>
        <v>TEF</v>
      </c>
      <c r="AC97">
        <v>1</v>
      </c>
      <c r="AD97">
        <v>2</v>
      </c>
      <c r="AE97">
        <v>3</v>
      </c>
      <c r="AF97">
        <v>4</v>
      </c>
      <c r="AG97">
        <v>5</v>
      </c>
      <c r="AH97">
        <v>6</v>
      </c>
      <c r="AI97">
        <v>7</v>
      </c>
      <c r="AJ97" s="58"/>
    </row>
    <row r="98" spans="1:36" x14ac:dyDescent="0.2">
      <c r="A98" t="str">
        <f>IF(ISBLANK('Original data'!A91),"",'Original data'!A91)</f>
        <v/>
      </c>
      <c r="B98" t="str">
        <f>IF(ISBLANK('Original data'!B91),"",'Original data'!B91)</f>
        <v/>
      </c>
      <c r="C98" t="str">
        <f>IF(ISBLANK('Original data'!AR91),"",'Original data'!AR91)</f>
        <v/>
      </c>
      <c r="D98" t="str">
        <f>IF(ISBLANK('Original data'!AS91),"",'Original data'!AS91)</f>
        <v/>
      </c>
      <c r="E98" t="str">
        <f>IF(ISBLANK('Original data'!AT91),"",'Original data'!AT91)</f>
        <v/>
      </c>
      <c r="F98" t="str">
        <f>IF(ISBLANK('Original data'!AU91),"",'Original data'!AU91)</f>
        <v/>
      </c>
      <c r="G98" t="str">
        <f>IF(ISBLANK('Original data'!AV91),"",'Original data'!AV91)</f>
        <v/>
      </c>
      <c r="H98" t="str">
        <f>IF(ISBLANK('Original data'!AW91),"",'Original data'!AW91)</f>
        <v/>
      </c>
      <c r="I98" t="str">
        <f>IF(ISBLANK('Original data'!AX91),"",'Original data'!AX91)</f>
        <v/>
      </c>
      <c r="J98" t="str">
        <f>IF(ISBLANK('Original data'!AY91),"",'Original data'!AY91)</f>
        <v/>
      </c>
      <c r="K98" t="str">
        <f>IF(ISBLANK('Original data'!AZ91),"",'Original data'!AZ91)</f>
        <v/>
      </c>
      <c r="L98" t="str">
        <f>IF(ISBLANK('Original data'!BA91),"",'Original data'!BA91)</f>
        <v/>
      </c>
      <c r="M98" t="str">
        <f>IF(ISBLANK('Original data'!BB91),"",'Original data'!BB91)</f>
        <v/>
      </c>
      <c r="N98" t="str">
        <f>IF(ISBLANK('Original data'!BC91),"",'Original data'!BC91)</f>
        <v/>
      </c>
      <c r="O98" t="str">
        <f>IF(ISBLANK('Original data'!BD91),"",'Original data'!BD91)</f>
        <v/>
      </c>
      <c r="P98" t="str">
        <f>IF(ISBLANK('Original data'!BE91),"",'Original data'!BE91)</f>
        <v/>
      </c>
      <c r="Q98" t="str">
        <f>IF(ISBLANK('Original data'!BF91),"",'Original data'!BF91)</f>
        <v/>
      </c>
      <c r="R98" t="str">
        <f>IF(ISBLANK('Original data'!BG91),"",'Original data'!BG91)</f>
        <v/>
      </c>
      <c r="T98" t="str">
        <f>IF(ISBLANK('Original data'!AY91),"",$O98/K98)</f>
        <v/>
      </c>
      <c r="U98" t="str">
        <f>IF(ISBLANK('Original data'!AZ91),"",$O98/L98)</f>
        <v/>
      </c>
      <c r="V98" t="str">
        <f>IF(ISBLANK('Original data'!BA91),"",$O98/M98)</f>
        <v/>
      </c>
      <c r="W98" t="str">
        <f>IF(ISBLANK('Original data'!BB91),"",$O98/N98)</f>
        <v/>
      </c>
      <c r="X98" t="str">
        <f>IF(ISBLANK('Original data'!BD91),"",$O98/P98)</f>
        <v/>
      </c>
      <c r="Y98" t="str">
        <f>IF(ISBLANK('Original data'!BE91),"",$O98/Q98)</f>
        <v/>
      </c>
      <c r="Z98" t="str">
        <f>IF(ISBLANK('Original data'!BF91),"",$O98/R98)</f>
        <v/>
      </c>
      <c r="AA98" s="58" t="b">
        <f t="shared" si="4"/>
        <v>0</v>
      </c>
      <c r="AB98" t="str">
        <f t="shared" si="5"/>
        <v>TEF</v>
      </c>
      <c r="AC98">
        <v>1</v>
      </c>
      <c r="AD98">
        <v>2</v>
      </c>
      <c r="AE98">
        <v>3</v>
      </c>
      <c r="AF98">
        <v>4</v>
      </c>
      <c r="AG98">
        <v>5</v>
      </c>
      <c r="AH98">
        <v>6</v>
      </c>
      <c r="AI98">
        <v>7</v>
      </c>
      <c r="AJ98" s="58"/>
    </row>
    <row r="99" spans="1:36" x14ac:dyDescent="0.2">
      <c r="A99" t="str">
        <f>IF(ISBLANK('Original data'!A92),"",'Original data'!A92)</f>
        <v/>
      </c>
      <c r="B99" t="str">
        <f>IF(ISBLANK('Original data'!B92),"",'Original data'!B92)</f>
        <v/>
      </c>
      <c r="C99" t="str">
        <f>IF(ISBLANK('Original data'!AR92),"",'Original data'!AR92)</f>
        <v/>
      </c>
      <c r="D99" t="str">
        <f>IF(ISBLANK('Original data'!AS92),"",'Original data'!AS92)</f>
        <v/>
      </c>
      <c r="E99" t="str">
        <f>IF(ISBLANK('Original data'!AT92),"",'Original data'!AT92)</f>
        <v/>
      </c>
      <c r="F99" t="str">
        <f>IF(ISBLANK('Original data'!AU92),"",'Original data'!AU92)</f>
        <v/>
      </c>
      <c r="G99" t="str">
        <f>IF(ISBLANK('Original data'!AV92),"",'Original data'!AV92)</f>
        <v/>
      </c>
      <c r="H99" t="str">
        <f>IF(ISBLANK('Original data'!AW92),"",'Original data'!AW92)</f>
        <v/>
      </c>
      <c r="I99" t="str">
        <f>IF(ISBLANK('Original data'!AX92),"",'Original data'!AX92)</f>
        <v/>
      </c>
      <c r="J99" t="str">
        <f>IF(ISBLANK('Original data'!AY92),"",'Original data'!AY92)</f>
        <v/>
      </c>
      <c r="K99" t="str">
        <f>IF(ISBLANK('Original data'!AZ92),"",'Original data'!AZ92)</f>
        <v/>
      </c>
      <c r="L99" t="str">
        <f>IF(ISBLANK('Original data'!BA92),"",'Original data'!BA92)</f>
        <v/>
      </c>
      <c r="M99" t="str">
        <f>IF(ISBLANK('Original data'!BB92),"",'Original data'!BB92)</f>
        <v/>
      </c>
      <c r="N99" t="str">
        <f>IF(ISBLANK('Original data'!BC92),"",'Original data'!BC92)</f>
        <v/>
      </c>
      <c r="O99" t="str">
        <f>IF(ISBLANK('Original data'!BD92),"",'Original data'!BD92)</f>
        <v/>
      </c>
      <c r="P99" t="str">
        <f>IF(ISBLANK('Original data'!BE92),"",'Original data'!BE92)</f>
        <v/>
      </c>
      <c r="Q99" t="str">
        <f>IF(ISBLANK('Original data'!BF92),"",'Original data'!BF92)</f>
        <v/>
      </c>
      <c r="R99" t="str">
        <f>IF(ISBLANK('Original data'!BG92),"",'Original data'!BG92)</f>
        <v/>
      </c>
      <c r="T99" t="str">
        <f>IF(ISBLANK('Original data'!AY92),"",$O99/K99)</f>
        <v/>
      </c>
      <c r="U99" t="str">
        <f>IF(ISBLANK('Original data'!AZ92),"",$O99/L99)</f>
        <v/>
      </c>
      <c r="V99" t="str">
        <f>IF(ISBLANK('Original data'!BA92),"",$O99/M99)</f>
        <v/>
      </c>
      <c r="W99" t="str">
        <f>IF(ISBLANK('Original data'!BB92),"",$O99/N99)</f>
        <v/>
      </c>
      <c r="X99" t="str">
        <f>IF(ISBLANK('Original data'!BD92),"",$O99/P99)</f>
        <v/>
      </c>
      <c r="Y99" t="str">
        <f>IF(ISBLANK('Original data'!BE92),"",$O99/Q99)</f>
        <v/>
      </c>
      <c r="Z99" t="str">
        <f>IF(ISBLANK('Original data'!BF92),"",$O99/R99)</f>
        <v/>
      </c>
      <c r="AA99" s="58" t="b">
        <f t="shared" si="4"/>
        <v>0</v>
      </c>
      <c r="AB99" t="str">
        <f t="shared" si="5"/>
        <v>TEF</v>
      </c>
      <c r="AC99">
        <v>1</v>
      </c>
      <c r="AD99">
        <v>2</v>
      </c>
      <c r="AE99">
        <v>3</v>
      </c>
      <c r="AF99">
        <v>4</v>
      </c>
      <c r="AG99">
        <v>5</v>
      </c>
      <c r="AH99">
        <v>6</v>
      </c>
      <c r="AI99">
        <v>7</v>
      </c>
      <c r="AJ99" s="58"/>
    </row>
    <row r="100" spans="1:36" x14ac:dyDescent="0.2">
      <c r="A100" t="str">
        <f>IF(ISBLANK('Original data'!A93),"",'Original data'!A93)</f>
        <v/>
      </c>
      <c r="B100" t="str">
        <f>IF(ISBLANK('Original data'!B93),"",'Original data'!B93)</f>
        <v/>
      </c>
      <c r="C100" t="str">
        <f>IF(ISBLANK('Original data'!AR93),"",'Original data'!AR93)</f>
        <v/>
      </c>
      <c r="D100" t="str">
        <f>IF(ISBLANK('Original data'!AS93),"",'Original data'!AS93)</f>
        <v/>
      </c>
      <c r="E100" t="str">
        <f>IF(ISBLANK('Original data'!AT93),"",'Original data'!AT93)</f>
        <v/>
      </c>
      <c r="F100" t="str">
        <f>IF(ISBLANK('Original data'!AU93),"",'Original data'!AU93)</f>
        <v/>
      </c>
      <c r="G100" t="str">
        <f>IF(ISBLANK('Original data'!AV93),"",'Original data'!AV93)</f>
        <v/>
      </c>
      <c r="H100" t="str">
        <f>IF(ISBLANK('Original data'!AW93),"",'Original data'!AW93)</f>
        <v/>
      </c>
      <c r="I100" t="str">
        <f>IF(ISBLANK('Original data'!AX93),"",'Original data'!AX93)</f>
        <v/>
      </c>
      <c r="J100" t="str">
        <f>IF(ISBLANK('Original data'!AY93),"",'Original data'!AY93)</f>
        <v/>
      </c>
      <c r="K100" t="str">
        <f>IF(ISBLANK('Original data'!AZ93),"",'Original data'!AZ93)</f>
        <v/>
      </c>
      <c r="L100" t="str">
        <f>IF(ISBLANK('Original data'!BA93),"",'Original data'!BA93)</f>
        <v/>
      </c>
      <c r="M100" t="str">
        <f>IF(ISBLANK('Original data'!BB93),"",'Original data'!BB93)</f>
        <v/>
      </c>
      <c r="N100" t="str">
        <f>IF(ISBLANK('Original data'!BC93),"",'Original data'!BC93)</f>
        <v/>
      </c>
      <c r="O100" t="str">
        <f>IF(ISBLANK('Original data'!BD93),"",'Original data'!BD93)</f>
        <v/>
      </c>
      <c r="P100" t="str">
        <f>IF(ISBLANK('Original data'!BE93),"",'Original data'!BE93)</f>
        <v/>
      </c>
      <c r="Q100" t="str">
        <f>IF(ISBLANK('Original data'!BF93),"",'Original data'!BF93)</f>
        <v/>
      </c>
      <c r="R100" t="str">
        <f>IF(ISBLANK('Original data'!BG93),"",'Original data'!BG93)</f>
        <v/>
      </c>
      <c r="T100" t="str">
        <f>IF(ISBLANK('Original data'!AY93),"",$O100/K100)</f>
        <v/>
      </c>
      <c r="U100" t="str">
        <f>IF(ISBLANK('Original data'!AZ93),"",$O100/L100)</f>
        <v/>
      </c>
      <c r="V100" t="str">
        <f>IF(ISBLANK('Original data'!BA93),"",$O100/M100)</f>
        <v/>
      </c>
      <c r="W100" t="str">
        <f>IF(ISBLANK('Original data'!BB93),"",$O100/N100)</f>
        <v/>
      </c>
      <c r="X100" t="str">
        <f>IF(ISBLANK('Original data'!BD93),"",$O100/P100)</f>
        <v/>
      </c>
      <c r="Y100" t="str">
        <f>IF(ISBLANK('Original data'!BE93),"",$O100/Q100)</f>
        <v/>
      </c>
      <c r="Z100" t="str">
        <f>IF(ISBLANK('Original data'!BF93),"",$O100/R100)</f>
        <v/>
      </c>
      <c r="AA100" s="58" t="b">
        <f t="shared" si="4"/>
        <v>0</v>
      </c>
      <c r="AB100" t="str">
        <f t="shared" si="5"/>
        <v>TEF</v>
      </c>
      <c r="AC100">
        <v>1</v>
      </c>
      <c r="AD100">
        <v>2</v>
      </c>
      <c r="AE100">
        <v>3</v>
      </c>
      <c r="AF100">
        <v>4</v>
      </c>
      <c r="AG100">
        <v>5</v>
      </c>
      <c r="AH100">
        <v>6</v>
      </c>
      <c r="AI100">
        <v>7</v>
      </c>
      <c r="AJ100" s="58"/>
    </row>
    <row r="101" spans="1:36" x14ac:dyDescent="0.2">
      <c r="A101" t="str">
        <f>IF(ISBLANK('Original data'!A94),"",'Original data'!A94)</f>
        <v/>
      </c>
      <c r="B101" t="str">
        <f>IF(ISBLANK('Original data'!B94),"",'Original data'!B94)</f>
        <v/>
      </c>
      <c r="C101" t="str">
        <f>IF(ISBLANK('Original data'!AR94),"",'Original data'!AR94)</f>
        <v/>
      </c>
      <c r="D101" t="str">
        <f>IF(ISBLANK('Original data'!AS94),"",'Original data'!AS94)</f>
        <v/>
      </c>
      <c r="E101" t="str">
        <f>IF(ISBLANK('Original data'!AT94),"",'Original data'!AT94)</f>
        <v/>
      </c>
      <c r="F101" t="str">
        <f>IF(ISBLANK('Original data'!AU94),"",'Original data'!AU94)</f>
        <v/>
      </c>
      <c r="G101" t="str">
        <f>IF(ISBLANK('Original data'!AV94),"",'Original data'!AV94)</f>
        <v/>
      </c>
      <c r="H101" t="str">
        <f>IF(ISBLANK('Original data'!AW94),"",'Original data'!AW94)</f>
        <v/>
      </c>
      <c r="I101" t="str">
        <f>IF(ISBLANK('Original data'!AX94),"",'Original data'!AX94)</f>
        <v/>
      </c>
      <c r="J101" t="str">
        <f>IF(ISBLANK('Original data'!AY94),"",'Original data'!AY94)</f>
        <v/>
      </c>
      <c r="K101" t="str">
        <f>IF(ISBLANK('Original data'!AZ94),"",'Original data'!AZ94)</f>
        <v/>
      </c>
      <c r="L101" t="str">
        <f>IF(ISBLANK('Original data'!BA94),"",'Original data'!BA94)</f>
        <v/>
      </c>
      <c r="M101" t="str">
        <f>IF(ISBLANK('Original data'!BB94),"",'Original data'!BB94)</f>
        <v/>
      </c>
      <c r="N101" t="str">
        <f>IF(ISBLANK('Original data'!BC94),"",'Original data'!BC94)</f>
        <v/>
      </c>
      <c r="O101" t="str">
        <f>IF(ISBLANK('Original data'!BD94),"",'Original data'!BD94)</f>
        <v/>
      </c>
      <c r="P101" t="str">
        <f>IF(ISBLANK('Original data'!BE94),"",'Original data'!BE94)</f>
        <v/>
      </c>
      <c r="Q101" t="str">
        <f>IF(ISBLANK('Original data'!BF94),"",'Original data'!BF94)</f>
        <v/>
      </c>
      <c r="R101" t="str">
        <f>IF(ISBLANK('Original data'!BG94),"",'Original data'!BG94)</f>
        <v/>
      </c>
      <c r="T101" t="str">
        <f>IF(ISBLANK('Original data'!AY94),"",$O101/K101)</f>
        <v/>
      </c>
      <c r="U101" t="str">
        <f>IF(ISBLANK('Original data'!AZ94),"",$O101/L101)</f>
        <v/>
      </c>
      <c r="V101" t="str">
        <f>IF(ISBLANK('Original data'!BA94),"",$O101/M101)</f>
        <v/>
      </c>
      <c r="W101" t="str">
        <f>IF(ISBLANK('Original data'!BB94),"",$O101/N101)</f>
        <v/>
      </c>
      <c r="X101" t="str">
        <f>IF(ISBLANK('Original data'!BD94),"",$O101/P101)</f>
        <v/>
      </c>
      <c r="Y101" t="str">
        <f>IF(ISBLANK('Original data'!BE94),"",$O101/Q101)</f>
        <v/>
      </c>
      <c r="Z101" t="str">
        <f>IF(ISBLANK('Original data'!BF94),"",$O101/R101)</f>
        <v/>
      </c>
      <c r="AA101" s="58" t="b">
        <f t="shared" si="4"/>
        <v>0</v>
      </c>
      <c r="AB101" t="str">
        <f t="shared" si="5"/>
        <v>TEF</v>
      </c>
      <c r="AC101">
        <v>1</v>
      </c>
      <c r="AD101">
        <v>2</v>
      </c>
      <c r="AE101">
        <v>3</v>
      </c>
      <c r="AF101">
        <v>4</v>
      </c>
      <c r="AG101">
        <v>5</v>
      </c>
      <c r="AH101">
        <v>6</v>
      </c>
      <c r="AI101">
        <v>7</v>
      </c>
      <c r="AJ101" s="58"/>
    </row>
    <row r="102" spans="1:36" x14ac:dyDescent="0.2">
      <c r="A102" t="str">
        <f>IF(ISBLANK('Original data'!A95),"",'Original data'!A95)</f>
        <v/>
      </c>
      <c r="B102" t="str">
        <f>IF(ISBLANK('Original data'!B95),"",'Original data'!B95)</f>
        <v/>
      </c>
      <c r="C102" t="str">
        <f>IF(ISBLANK('Original data'!AR95),"",'Original data'!AR95)</f>
        <v/>
      </c>
      <c r="D102" t="str">
        <f>IF(ISBLANK('Original data'!AS95),"",'Original data'!AS95)</f>
        <v/>
      </c>
      <c r="E102" t="str">
        <f>IF(ISBLANK('Original data'!AT95),"",'Original data'!AT95)</f>
        <v/>
      </c>
      <c r="F102" t="str">
        <f>IF(ISBLANK('Original data'!AU95),"",'Original data'!AU95)</f>
        <v/>
      </c>
      <c r="G102" t="str">
        <f>IF(ISBLANK('Original data'!AV95),"",'Original data'!AV95)</f>
        <v/>
      </c>
      <c r="H102" t="str">
        <f>IF(ISBLANK('Original data'!AW95),"",'Original data'!AW95)</f>
        <v/>
      </c>
      <c r="I102" t="str">
        <f>IF(ISBLANK('Original data'!AX95),"",'Original data'!AX95)</f>
        <v/>
      </c>
      <c r="J102" t="str">
        <f>IF(ISBLANK('Original data'!AY95),"",'Original data'!AY95)</f>
        <v/>
      </c>
      <c r="K102" t="str">
        <f>IF(ISBLANK('Original data'!AZ95),"",'Original data'!AZ95)</f>
        <v/>
      </c>
      <c r="L102" t="str">
        <f>IF(ISBLANK('Original data'!BA95),"",'Original data'!BA95)</f>
        <v/>
      </c>
      <c r="M102" t="str">
        <f>IF(ISBLANK('Original data'!BB95),"",'Original data'!BB95)</f>
        <v/>
      </c>
      <c r="N102" t="str">
        <f>IF(ISBLANK('Original data'!BC95),"",'Original data'!BC95)</f>
        <v/>
      </c>
      <c r="O102" t="str">
        <f>IF(ISBLANK('Original data'!BD95),"",'Original data'!BD95)</f>
        <v/>
      </c>
      <c r="P102" t="str">
        <f>IF(ISBLANK('Original data'!BE95),"",'Original data'!BE95)</f>
        <v/>
      </c>
      <c r="Q102" t="str">
        <f>IF(ISBLANK('Original data'!BF95),"",'Original data'!BF95)</f>
        <v/>
      </c>
      <c r="R102" t="str">
        <f>IF(ISBLANK('Original data'!BG95),"",'Original data'!BG95)</f>
        <v/>
      </c>
      <c r="T102" t="str">
        <f>IF(ISBLANK('Original data'!AY95),"",$O102/K102)</f>
        <v/>
      </c>
      <c r="U102" t="str">
        <f>IF(ISBLANK('Original data'!AZ95),"",$O102/L102)</f>
        <v/>
      </c>
      <c r="V102" t="str">
        <f>IF(ISBLANK('Original data'!BA95),"",$O102/M102)</f>
        <v/>
      </c>
      <c r="W102" t="str">
        <f>IF(ISBLANK('Original data'!BB95),"",$O102/N102)</f>
        <v/>
      </c>
      <c r="X102" t="str">
        <f>IF(ISBLANK('Original data'!BD95),"",$O102/P102)</f>
        <v/>
      </c>
      <c r="Y102" t="str">
        <f>IF(ISBLANK('Original data'!BE95),"",$O102/Q102)</f>
        <v/>
      </c>
      <c r="Z102" t="str">
        <f>IF(ISBLANK('Original data'!BF95),"",$O102/R102)</f>
        <v/>
      </c>
      <c r="AA102" s="58" t="b">
        <f t="shared" si="4"/>
        <v>0</v>
      </c>
      <c r="AB102" t="str">
        <f t="shared" si="5"/>
        <v>TEF</v>
      </c>
      <c r="AC102">
        <v>1</v>
      </c>
      <c r="AD102">
        <v>2</v>
      </c>
      <c r="AE102">
        <v>3</v>
      </c>
      <c r="AF102">
        <v>4</v>
      </c>
      <c r="AG102">
        <v>5</v>
      </c>
      <c r="AH102">
        <v>6</v>
      </c>
      <c r="AI102">
        <v>7</v>
      </c>
      <c r="AJ102" s="58"/>
    </row>
    <row r="103" spans="1:36" x14ac:dyDescent="0.2">
      <c r="A103" t="str">
        <f>IF(ISBLANK('Original data'!A96),"",'Original data'!A96)</f>
        <v/>
      </c>
      <c r="B103" t="str">
        <f>IF(ISBLANK('Original data'!B96),"",'Original data'!B96)</f>
        <v/>
      </c>
      <c r="C103" t="str">
        <f>IF(ISBLANK('Original data'!AR96),"",'Original data'!AR96)</f>
        <v/>
      </c>
      <c r="D103" t="str">
        <f>IF(ISBLANK('Original data'!AS96),"",'Original data'!AS96)</f>
        <v/>
      </c>
      <c r="E103" t="str">
        <f>IF(ISBLANK('Original data'!AT96),"",'Original data'!AT96)</f>
        <v/>
      </c>
      <c r="F103" t="str">
        <f>IF(ISBLANK('Original data'!AU96),"",'Original data'!AU96)</f>
        <v/>
      </c>
      <c r="G103" t="str">
        <f>IF(ISBLANK('Original data'!AV96),"",'Original data'!AV96)</f>
        <v/>
      </c>
      <c r="H103" t="str">
        <f>IF(ISBLANK('Original data'!AW96),"",'Original data'!AW96)</f>
        <v/>
      </c>
      <c r="I103" t="str">
        <f>IF(ISBLANK('Original data'!AX96),"",'Original data'!AX96)</f>
        <v/>
      </c>
      <c r="J103" t="str">
        <f>IF(ISBLANK('Original data'!AY96),"",'Original data'!AY96)</f>
        <v/>
      </c>
      <c r="K103" t="str">
        <f>IF(ISBLANK('Original data'!AZ96),"",'Original data'!AZ96)</f>
        <v/>
      </c>
      <c r="L103" t="str">
        <f>IF(ISBLANK('Original data'!BA96),"",'Original data'!BA96)</f>
        <v/>
      </c>
      <c r="M103" t="str">
        <f>IF(ISBLANK('Original data'!BB96),"",'Original data'!BB96)</f>
        <v/>
      </c>
      <c r="N103" t="str">
        <f>IF(ISBLANK('Original data'!BC96),"",'Original data'!BC96)</f>
        <v/>
      </c>
      <c r="O103" t="str">
        <f>IF(ISBLANK('Original data'!BD96),"",'Original data'!BD96)</f>
        <v/>
      </c>
      <c r="P103" t="str">
        <f>IF(ISBLANK('Original data'!BE96),"",'Original data'!BE96)</f>
        <v/>
      </c>
      <c r="Q103" t="str">
        <f>IF(ISBLANK('Original data'!BF96),"",'Original data'!BF96)</f>
        <v/>
      </c>
      <c r="R103" t="str">
        <f>IF(ISBLANK('Original data'!BG96),"",'Original data'!BG96)</f>
        <v/>
      </c>
      <c r="T103" t="str">
        <f>IF(ISBLANK('Original data'!AY96),"",$O103/K103)</f>
        <v/>
      </c>
      <c r="U103" t="str">
        <f>IF(ISBLANK('Original data'!AZ96),"",$O103/L103)</f>
        <v/>
      </c>
      <c r="V103" t="str">
        <f>IF(ISBLANK('Original data'!BA96),"",$O103/M103)</f>
        <v/>
      </c>
      <c r="W103" t="str">
        <f>IF(ISBLANK('Original data'!BB96),"",$O103/N103)</f>
        <v/>
      </c>
      <c r="X103" t="str">
        <f>IF(ISBLANK('Original data'!BD96),"",$O103/P103)</f>
        <v/>
      </c>
      <c r="Y103" t="str">
        <f>IF(ISBLANK('Original data'!BE96),"",$O103/Q103)</f>
        <v/>
      </c>
      <c r="Z103" t="str">
        <f>IF(ISBLANK('Original data'!BF96),"",$O103/R103)</f>
        <v/>
      </c>
      <c r="AA103" s="58" t="b">
        <f t="shared" si="4"/>
        <v>0</v>
      </c>
      <c r="AB103" t="str">
        <f t="shared" si="5"/>
        <v>TEF</v>
      </c>
      <c r="AC103">
        <v>1</v>
      </c>
      <c r="AD103">
        <v>2</v>
      </c>
      <c r="AE103">
        <v>3</v>
      </c>
      <c r="AF103">
        <v>4</v>
      </c>
      <c r="AG103">
        <v>5</v>
      </c>
      <c r="AH103">
        <v>6</v>
      </c>
      <c r="AI103">
        <v>7</v>
      </c>
      <c r="AJ103" s="58"/>
    </row>
    <row r="104" spans="1:36" x14ac:dyDescent="0.2">
      <c r="A104" t="str">
        <f>IF(ISBLANK('Original data'!A97),"",'Original data'!A97)</f>
        <v/>
      </c>
      <c r="B104" t="str">
        <f>IF(ISBLANK('Original data'!B97),"",'Original data'!B97)</f>
        <v/>
      </c>
      <c r="C104" t="str">
        <f>IF(ISBLANK('Original data'!AR97),"",'Original data'!AR97)</f>
        <v/>
      </c>
      <c r="D104" t="str">
        <f>IF(ISBLANK('Original data'!AS97),"",'Original data'!AS97)</f>
        <v/>
      </c>
      <c r="E104" t="str">
        <f>IF(ISBLANK('Original data'!AT97),"",'Original data'!AT97)</f>
        <v/>
      </c>
      <c r="F104" t="str">
        <f>IF(ISBLANK('Original data'!AU97),"",'Original data'!AU97)</f>
        <v/>
      </c>
      <c r="G104" t="str">
        <f>IF(ISBLANK('Original data'!AV97),"",'Original data'!AV97)</f>
        <v/>
      </c>
      <c r="H104" t="str">
        <f>IF(ISBLANK('Original data'!AW97),"",'Original data'!AW97)</f>
        <v/>
      </c>
      <c r="I104" t="str">
        <f>IF(ISBLANK('Original data'!AX97),"",'Original data'!AX97)</f>
        <v/>
      </c>
      <c r="J104" t="str">
        <f>IF(ISBLANK('Original data'!AY97),"",'Original data'!AY97)</f>
        <v/>
      </c>
      <c r="K104" t="str">
        <f>IF(ISBLANK('Original data'!AZ97),"",'Original data'!AZ97)</f>
        <v/>
      </c>
      <c r="L104" t="str">
        <f>IF(ISBLANK('Original data'!BA97),"",'Original data'!BA97)</f>
        <v/>
      </c>
      <c r="M104" t="str">
        <f>IF(ISBLANK('Original data'!BB97),"",'Original data'!BB97)</f>
        <v/>
      </c>
      <c r="N104" t="str">
        <f>IF(ISBLANK('Original data'!BC97),"",'Original data'!BC97)</f>
        <v/>
      </c>
      <c r="O104" t="str">
        <f>IF(ISBLANK('Original data'!BD97),"",'Original data'!BD97)</f>
        <v/>
      </c>
      <c r="P104" t="str">
        <f>IF(ISBLANK('Original data'!BE97),"",'Original data'!BE97)</f>
        <v/>
      </c>
      <c r="Q104" t="str">
        <f>IF(ISBLANK('Original data'!BF97),"",'Original data'!BF97)</f>
        <v/>
      </c>
      <c r="R104" t="str">
        <f>IF(ISBLANK('Original data'!BG97),"",'Original data'!BG97)</f>
        <v/>
      </c>
      <c r="T104" t="str">
        <f>IF(ISBLANK('Original data'!AY97),"",$O104/K104)</f>
        <v/>
      </c>
      <c r="U104" t="str">
        <f>IF(ISBLANK('Original data'!AZ97),"",$O104/L104)</f>
        <v/>
      </c>
      <c r="V104" t="str">
        <f>IF(ISBLANK('Original data'!BA97),"",$O104/M104)</f>
        <v/>
      </c>
      <c r="W104" t="str">
        <f>IF(ISBLANK('Original data'!BB97),"",$O104/N104)</f>
        <v/>
      </c>
      <c r="X104" t="str">
        <f>IF(ISBLANK('Original data'!BD97),"",$O104/P104)</f>
        <v/>
      </c>
      <c r="Y104" t="str">
        <f>IF(ISBLANK('Original data'!BE97),"",$O104/Q104)</f>
        <v/>
      </c>
      <c r="Z104" t="str">
        <f>IF(ISBLANK('Original data'!BF97),"",$O104/R104)</f>
        <v/>
      </c>
      <c r="AA104" s="58" t="b">
        <f t="shared" si="4"/>
        <v>0</v>
      </c>
      <c r="AB104" t="str">
        <f t="shared" si="5"/>
        <v>TEF</v>
      </c>
      <c r="AC104">
        <v>1</v>
      </c>
      <c r="AD104">
        <v>2</v>
      </c>
      <c r="AE104">
        <v>3</v>
      </c>
      <c r="AF104">
        <v>4</v>
      </c>
      <c r="AG104">
        <v>5</v>
      </c>
      <c r="AH104">
        <v>6</v>
      </c>
      <c r="AI104">
        <v>7</v>
      </c>
      <c r="AJ104" s="58"/>
    </row>
    <row r="105" spans="1:36" x14ac:dyDescent="0.2">
      <c r="A105" t="str">
        <f>IF(ISBLANK('Original data'!A98),"",'Original data'!A98)</f>
        <v/>
      </c>
      <c r="B105" t="str">
        <f>IF(ISBLANK('Original data'!B98),"",'Original data'!B98)</f>
        <v/>
      </c>
      <c r="C105" t="str">
        <f>IF(ISBLANK('Original data'!AR98),"",'Original data'!AR98)</f>
        <v/>
      </c>
      <c r="D105" t="str">
        <f>IF(ISBLANK('Original data'!AS98),"",'Original data'!AS98)</f>
        <v/>
      </c>
      <c r="E105" t="str">
        <f>IF(ISBLANK('Original data'!AT98),"",'Original data'!AT98)</f>
        <v/>
      </c>
      <c r="F105" t="str">
        <f>IF(ISBLANK('Original data'!AU98),"",'Original data'!AU98)</f>
        <v/>
      </c>
      <c r="G105" t="str">
        <f>IF(ISBLANK('Original data'!AV98),"",'Original data'!AV98)</f>
        <v/>
      </c>
      <c r="H105" t="str">
        <f>IF(ISBLANK('Original data'!AW98),"",'Original data'!AW98)</f>
        <v/>
      </c>
      <c r="I105" t="str">
        <f>IF(ISBLANK('Original data'!AX98),"",'Original data'!AX98)</f>
        <v/>
      </c>
      <c r="J105" t="str">
        <f>IF(ISBLANK('Original data'!AY98),"",'Original data'!AY98)</f>
        <v/>
      </c>
      <c r="K105" t="str">
        <f>IF(ISBLANK('Original data'!AZ98),"",'Original data'!AZ98)</f>
        <v/>
      </c>
      <c r="L105" t="str">
        <f>IF(ISBLANK('Original data'!BA98),"",'Original data'!BA98)</f>
        <v/>
      </c>
      <c r="M105" t="str">
        <f>IF(ISBLANK('Original data'!BB98),"",'Original data'!BB98)</f>
        <v/>
      </c>
      <c r="N105" t="str">
        <f>IF(ISBLANK('Original data'!BC98),"",'Original data'!BC98)</f>
        <v/>
      </c>
      <c r="O105" t="str">
        <f>IF(ISBLANK('Original data'!BD98),"",'Original data'!BD98)</f>
        <v/>
      </c>
      <c r="P105" t="str">
        <f>IF(ISBLANK('Original data'!BE98),"",'Original data'!BE98)</f>
        <v/>
      </c>
      <c r="Q105" t="str">
        <f>IF(ISBLANK('Original data'!BF98),"",'Original data'!BF98)</f>
        <v/>
      </c>
      <c r="R105" t="str">
        <f>IF(ISBLANK('Original data'!BG98),"",'Original data'!BG98)</f>
        <v/>
      </c>
      <c r="T105" t="str">
        <f>IF(ISBLANK('Original data'!AY98),"",$O105/K105)</f>
        <v/>
      </c>
      <c r="U105" t="str">
        <f>IF(ISBLANK('Original data'!AZ98),"",$O105/L105)</f>
        <v/>
      </c>
      <c r="V105" t="str">
        <f>IF(ISBLANK('Original data'!BA98),"",$O105/M105)</f>
        <v/>
      </c>
      <c r="W105" t="str">
        <f>IF(ISBLANK('Original data'!BB98),"",$O105/N105)</f>
        <v/>
      </c>
      <c r="X105" t="str">
        <f>IF(ISBLANK('Original data'!BD98),"",$O105/P105)</f>
        <v/>
      </c>
      <c r="Y105" t="str">
        <f>IF(ISBLANK('Original data'!BE98),"",$O105/Q105)</f>
        <v/>
      </c>
      <c r="Z105" t="str">
        <f>IF(ISBLANK('Original data'!BF98),"",$O105/R105)</f>
        <v/>
      </c>
      <c r="AA105" s="58" t="b">
        <f t="shared" si="4"/>
        <v>0</v>
      </c>
      <c r="AB105" t="str">
        <f t="shared" si="5"/>
        <v>TEF</v>
      </c>
      <c r="AC105">
        <v>1</v>
      </c>
      <c r="AD105">
        <v>2</v>
      </c>
      <c r="AE105">
        <v>3</v>
      </c>
      <c r="AF105">
        <v>4</v>
      </c>
      <c r="AG105">
        <v>5</v>
      </c>
      <c r="AH105">
        <v>6</v>
      </c>
      <c r="AI105">
        <v>7</v>
      </c>
      <c r="AJ105" s="58"/>
    </row>
    <row r="106" spans="1:36" x14ac:dyDescent="0.2">
      <c r="A106" t="str">
        <f>IF(ISBLANK('Original data'!A99),"",'Original data'!A99)</f>
        <v/>
      </c>
      <c r="B106" t="str">
        <f>IF(ISBLANK('Original data'!B99),"",'Original data'!B99)</f>
        <v/>
      </c>
      <c r="C106" t="str">
        <f>IF(ISBLANK('Original data'!AR99),"",'Original data'!AR99)</f>
        <v/>
      </c>
      <c r="D106" t="str">
        <f>IF(ISBLANK('Original data'!AS99),"",'Original data'!AS99)</f>
        <v/>
      </c>
      <c r="E106" t="str">
        <f>IF(ISBLANK('Original data'!AT99),"",'Original data'!AT99)</f>
        <v/>
      </c>
      <c r="F106" t="str">
        <f>IF(ISBLANK('Original data'!AU99),"",'Original data'!AU99)</f>
        <v/>
      </c>
      <c r="G106" t="str">
        <f>IF(ISBLANK('Original data'!AV99),"",'Original data'!AV99)</f>
        <v/>
      </c>
      <c r="H106" t="str">
        <f>IF(ISBLANK('Original data'!AW99),"",'Original data'!AW99)</f>
        <v/>
      </c>
      <c r="I106" t="str">
        <f>IF(ISBLANK('Original data'!AX99),"",'Original data'!AX99)</f>
        <v/>
      </c>
      <c r="J106" t="str">
        <f>IF(ISBLANK('Original data'!AY99),"",'Original data'!AY99)</f>
        <v/>
      </c>
      <c r="K106" t="str">
        <f>IF(ISBLANK('Original data'!AZ99),"",'Original data'!AZ99)</f>
        <v/>
      </c>
      <c r="L106" t="str">
        <f>IF(ISBLANK('Original data'!BA99),"",'Original data'!BA99)</f>
        <v/>
      </c>
      <c r="M106" t="str">
        <f>IF(ISBLANK('Original data'!BB99),"",'Original data'!BB99)</f>
        <v/>
      </c>
      <c r="N106" t="str">
        <f>IF(ISBLANK('Original data'!BC99),"",'Original data'!BC99)</f>
        <v/>
      </c>
      <c r="O106" t="str">
        <f>IF(ISBLANK('Original data'!BD99),"",'Original data'!BD99)</f>
        <v/>
      </c>
      <c r="P106" t="str">
        <f>IF(ISBLANK('Original data'!BE99),"",'Original data'!BE99)</f>
        <v/>
      </c>
      <c r="Q106" t="str">
        <f>IF(ISBLANK('Original data'!BF99),"",'Original data'!BF99)</f>
        <v/>
      </c>
      <c r="R106" t="str">
        <f>IF(ISBLANK('Original data'!BG99),"",'Original data'!BG99)</f>
        <v/>
      </c>
      <c r="T106" t="str">
        <f>IF(ISBLANK('Original data'!AY99),"",$O106/K106)</f>
        <v/>
      </c>
      <c r="U106" t="str">
        <f>IF(ISBLANK('Original data'!AZ99),"",$O106/L106)</f>
        <v/>
      </c>
      <c r="V106" t="str">
        <f>IF(ISBLANK('Original data'!BA99),"",$O106/M106)</f>
        <v/>
      </c>
      <c r="W106" t="str">
        <f>IF(ISBLANK('Original data'!BB99),"",$O106/N106)</f>
        <v/>
      </c>
      <c r="X106" t="str">
        <f>IF(ISBLANK('Original data'!BD99),"",$O106/P106)</f>
        <v/>
      </c>
      <c r="Y106" t="str">
        <f>IF(ISBLANK('Original data'!BE99),"",$O106/Q106)</f>
        <v/>
      </c>
      <c r="Z106" t="str">
        <f>IF(ISBLANK('Original data'!BF99),"",$O106/R106)</f>
        <v/>
      </c>
      <c r="AA106" s="58" t="b">
        <f t="shared" si="4"/>
        <v>0</v>
      </c>
      <c r="AB106" t="str">
        <f t="shared" si="5"/>
        <v>TEF</v>
      </c>
      <c r="AC106">
        <v>1</v>
      </c>
      <c r="AD106">
        <v>2</v>
      </c>
      <c r="AE106">
        <v>3</v>
      </c>
      <c r="AF106">
        <v>4</v>
      </c>
      <c r="AG106">
        <v>5</v>
      </c>
      <c r="AH106">
        <v>6</v>
      </c>
      <c r="AI106">
        <v>7</v>
      </c>
      <c r="AJ106" s="58"/>
    </row>
    <row r="107" spans="1:36" x14ac:dyDescent="0.2">
      <c r="A107" t="str">
        <f>IF(ISBLANK('Original data'!A100),"",'Original data'!A100)</f>
        <v/>
      </c>
      <c r="B107" t="str">
        <f>IF(ISBLANK('Original data'!B100),"",'Original data'!B100)</f>
        <v/>
      </c>
      <c r="C107" t="str">
        <f>IF(ISBLANK('Original data'!AR100),"",'Original data'!AR100)</f>
        <v/>
      </c>
      <c r="D107" t="str">
        <f>IF(ISBLANK('Original data'!AS100),"",'Original data'!AS100)</f>
        <v/>
      </c>
      <c r="E107" t="str">
        <f>IF(ISBLANK('Original data'!AT100),"",'Original data'!AT100)</f>
        <v/>
      </c>
      <c r="F107" t="str">
        <f>IF(ISBLANK('Original data'!AU100),"",'Original data'!AU100)</f>
        <v/>
      </c>
      <c r="G107" t="str">
        <f>IF(ISBLANK('Original data'!AV100),"",'Original data'!AV100)</f>
        <v/>
      </c>
      <c r="H107" t="str">
        <f>IF(ISBLANK('Original data'!AW100),"",'Original data'!AW100)</f>
        <v/>
      </c>
      <c r="I107" t="str">
        <f>IF(ISBLANK('Original data'!AX100),"",'Original data'!AX100)</f>
        <v/>
      </c>
      <c r="J107" t="str">
        <f>IF(ISBLANK('Original data'!AY100),"",'Original data'!AY100)</f>
        <v/>
      </c>
      <c r="K107" t="str">
        <f>IF(ISBLANK('Original data'!AZ100),"",'Original data'!AZ100)</f>
        <v/>
      </c>
      <c r="L107" t="str">
        <f>IF(ISBLANK('Original data'!BA100),"",'Original data'!BA100)</f>
        <v/>
      </c>
      <c r="M107" t="str">
        <f>IF(ISBLANK('Original data'!BB100),"",'Original data'!BB100)</f>
        <v/>
      </c>
      <c r="N107" t="str">
        <f>IF(ISBLANK('Original data'!BC100),"",'Original data'!BC100)</f>
        <v/>
      </c>
      <c r="O107" t="str">
        <f>IF(ISBLANK('Original data'!BD100),"",'Original data'!BD100)</f>
        <v/>
      </c>
      <c r="P107" t="str">
        <f>IF(ISBLANK('Original data'!BE100),"",'Original data'!BE100)</f>
        <v/>
      </c>
      <c r="Q107" t="str">
        <f>IF(ISBLANK('Original data'!BF100),"",'Original data'!BF100)</f>
        <v/>
      </c>
      <c r="R107" t="str">
        <f>IF(ISBLANK('Original data'!BG100),"",'Original data'!BG100)</f>
        <v/>
      </c>
      <c r="T107" t="str">
        <f>IF(ISBLANK('Original data'!AY100),"",$O107/K107)</f>
        <v/>
      </c>
      <c r="U107" t="str">
        <f>IF(ISBLANK('Original data'!AZ100),"",$O107/L107)</f>
        <v/>
      </c>
      <c r="V107" t="str">
        <f>IF(ISBLANK('Original data'!BA100),"",$O107/M107)</f>
        <v/>
      </c>
      <c r="W107" t="str">
        <f>IF(ISBLANK('Original data'!BB100),"",$O107/N107)</f>
        <v/>
      </c>
      <c r="X107" t="str">
        <f>IF(ISBLANK('Original data'!BD100),"",$O107/P107)</f>
        <v/>
      </c>
      <c r="Y107" t="str">
        <f>IF(ISBLANK('Original data'!BE100),"",$O107/Q107)</f>
        <v/>
      </c>
      <c r="Z107" t="str">
        <f>IF(ISBLANK('Original data'!BF100),"",$O107/R107)</f>
        <v/>
      </c>
      <c r="AA107" s="58" t="b">
        <f t="shared" si="4"/>
        <v>0</v>
      </c>
      <c r="AB107" t="str">
        <f t="shared" si="5"/>
        <v>TEF</v>
      </c>
      <c r="AC107">
        <v>1</v>
      </c>
      <c r="AD107">
        <v>2</v>
      </c>
      <c r="AE107">
        <v>3</v>
      </c>
      <c r="AF107">
        <v>4</v>
      </c>
      <c r="AG107">
        <v>5</v>
      </c>
      <c r="AH107">
        <v>6</v>
      </c>
      <c r="AI107">
        <v>7</v>
      </c>
      <c r="AJ107" s="58"/>
    </row>
    <row r="108" spans="1:36" x14ac:dyDescent="0.2">
      <c r="A108" t="str">
        <f>IF(ISBLANK('Original data'!A101),"",'Original data'!A101)</f>
        <v/>
      </c>
      <c r="B108" t="str">
        <f>IF(ISBLANK('Original data'!B101),"",'Original data'!B101)</f>
        <v/>
      </c>
      <c r="C108" t="str">
        <f>IF(ISBLANK('Original data'!AR101),"",'Original data'!AR101)</f>
        <v/>
      </c>
      <c r="D108" t="str">
        <f>IF(ISBLANK('Original data'!AS101),"",'Original data'!AS101)</f>
        <v/>
      </c>
      <c r="E108" t="str">
        <f>IF(ISBLANK('Original data'!AT101),"",'Original data'!AT101)</f>
        <v/>
      </c>
      <c r="F108" t="str">
        <f>IF(ISBLANK('Original data'!AU101),"",'Original data'!AU101)</f>
        <v/>
      </c>
      <c r="G108" t="str">
        <f>IF(ISBLANK('Original data'!AV101),"",'Original data'!AV101)</f>
        <v/>
      </c>
      <c r="H108" t="str">
        <f>IF(ISBLANK('Original data'!AW101),"",'Original data'!AW101)</f>
        <v/>
      </c>
      <c r="I108" t="str">
        <f>IF(ISBLANK('Original data'!AX101),"",'Original data'!AX101)</f>
        <v/>
      </c>
      <c r="J108" t="str">
        <f>IF(ISBLANK('Original data'!AY101),"",'Original data'!AY101)</f>
        <v/>
      </c>
      <c r="K108" t="str">
        <f>IF(ISBLANK('Original data'!AZ101),"",'Original data'!AZ101)</f>
        <v/>
      </c>
      <c r="L108" t="str">
        <f>IF(ISBLANK('Original data'!BA101),"",'Original data'!BA101)</f>
        <v/>
      </c>
      <c r="M108" t="str">
        <f>IF(ISBLANK('Original data'!BB101),"",'Original data'!BB101)</f>
        <v/>
      </c>
      <c r="N108" t="str">
        <f>IF(ISBLANK('Original data'!BC101),"",'Original data'!BC101)</f>
        <v/>
      </c>
      <c r="O108" t="str">
        <f>IF(ISBLANK('Original data'!BD101),"",'Original data'!BD101)</f>
        <v/>
      </c>
      <c r="P108" t="str">
        <f>IF(ISBLANK('Original data'!BE101),"",'Original data'!BE101)</f>
        <v/>
      </c>
      <c r="Q108" t="str">
        <f>IF(ISBLANK('Original data'!BF101),"",'Original data'!BF101)</f>
        <v/>
      </c>
      <c r="R108" t="str">
        <f>IF(ISBLANK('Original data'!BG101),"",'Original data'!BG101)</f>
        <v/>
      </c>
      <c r="T108" t="str">
        <f>IF(ISBLANK('Original data'!AY101),"",$O108/K108)</f>
        <v/>
      </c>
      <c r="U108" t="str">
        <f>IF(ISBLANK('Original data'!AZ101),"",$O108/L108)</f>
        <v/>
      </c>
      <c r="V108" t="str">
        <f>IF(ISBLANK('Original data'!BA101),"",$O108/M108)</f>
        <v/>
      </c>
      <c r="W108" t="str">
        <f>IF(ISBLANK('Original data'!BB101),"",$O108/N108)</f>
        <v/>
      </c>
      <c r="X108" t="str">
        <f>IF(ISBLANK('Original data'!BD101),"",$O108/P108)</f>
        <v/>
      </c>
      <c r="Y108" t="str">
        <f>IF(ISBLANK('Original data'!BE101),"",$O108/Q108)</f>
        <v/>
      </c>
      <c r="Z108" t="str">
        <f>IF(ISBLANK('Original data'!BF101),"",$O108/R108)</f>
        <v/>
      </c>
      <c r="AA108" s="58" t="b">
        <f t="shared" si="4"/>
        <v>0</v>
      </c>
      <c r="AB108" t="str">
        <f t="shared" si="5"/>
        <v>TEF</v>
      </c>
      <c r="AC108">
        <v>1</v>
      </c>
      <c r="AD108">
        <v>2</v>
      </c>
      <c r="AE108">
        <v>3</v>
      </c>
      <c r="AF108">
        <v>4</v>
      </c>
      <c r="AG108">
        <v>5</v>
      </c>
      <c r="AH108">
        <v>6</v>
      </c>
      <c r="AI108">
        <v>7</v>
      </c>
      <c r="AJ108" s="58"/>
    </row>
    <row r="109" spans="1:36" x14ac:dyDescent="0.2">
      <c r="A109" t="str">
        <f>IF(ISBLANK('Original data'!A102),"",'Original data'!A102)</f>
        <v/>
      </c>
      <c r="B109" t="str">
        <f>IF(ISBLANK('Original data'!B102),"",'Original data'!B102)</f>
        <v/>
      </c>
      <c r="C109" t="str">
        <f>IF(ISBLANK('Original data'!AR102),"",'Original data'!AR102)</f>
        <v/>
      </c>
      <c r="D109" t="str">
        <f>IF(ISBLANK('Original data'!AS102),"",'Original data'!AS102)</f>
        <v/>
      </c>
      <c r="E109" t="str">
        <f>IF(ISBLANK('Original data'!AT102),"",'Original data'!AT102)</f>
        <v/>
      </c>
      <c r="F109" t="str">
        <f>IF(ISBLANK('Original data'!AU102),"",'Original data'!AU102)</f>
        <v/>
      </c>
      <c r="G109" t="str">
        <f>IF(ISBLANK('Original data'!AV102),"",'Original data'!AV102)</f>
        <v/>
      </c>
      <c r="H109" t="str">
        <f>IF(ISBLANK('Original data'!AW102),"",'Original data'!AW102)</f>
        <v/>
      </c>
      <c r="I109" t="str">
        <f>IF(ISBLANK('Original data'!AX102),"",'Original data'!AX102)</f>
        <v/>
      </c>
      <c r="J109" t="str">
        <f>IF(ISBLANK('Original data'!AY102),"",'Original data'!AY102)</f>
        <v/>
      </c>
      <c r="K109" t="str">
        <f>IF(ISBLANK('Original data'!AZ102),"",'Original data'!AZ102)</f>
        <v/>
      </c>
      <c r="L109" t="str">
        <f>IF(ISBLANK('Original data'!BA102),"",'Original data'!BA102)</f>
        <v/>
      </c>
      <c r="M109" t="str">
        <f>IF(ISBLANK('Original data'!BB102),"",'Original data'!BB102)</f>
        <v/>
      </c>
      <c r="N109" t="str">
        <f>IF(ISBLANK('Original data'!BC102),"",'Original data'!BC102)</f>
        <v/>
      </c>
      <c r="O109" t="str">
        <f>IF(ISBLANK('Original data'!BD102),"",'Original data'!BD102)</f>
        <v/>
      </c>
      <c r="P109" t="str">
        <f>IF(ISBLANK('Original data'!BE102),"",'Original data'!BE102)</f>
        <v/>
      </c>
      <c r="Q109" t="str">
        <f>IF(ISBLANK('Original data'!BF102),"",'Original data'!BF102)</f>
        <v/>
      </c>
      <c r="R109" t="str">
        <f>IF(ISBLANK('Original data'!BG102),"",'Original data'!BG102)</f>
        <v/>
      </c>
      <c r="T109" t="str">
        <f>IF(ISBLANK('Original data'!AY102),"",$O109/K109)</f>
        <v/>
      </c>
      <c r="U109" t="str">
        <f>IF(ISBLANK('Original data'!AZ102),"",$O109/L109)</f>
        <v/>
      </c>
      <c r="V109" t="str">
        <f>IF(ISBLANK('Original data'!BA102),"",$O109/M109)</f>
        <v/>
      </c>
      <c r="W109" t="str">
        <f>IF(ISBLANK('Original data'!BB102),"",$O109/N109)</f>
        <v/>
      </c>
      <c r="X109" t="str">
        <f>IF(ISBLANK('Original data'!BD102),"",$O109/P109)</f>
        <v/>
      </c>
      <c r="Y109" t="str">
        <f>IF(ISBLANK('Original data'!BE102),"",$O109/Q109)</f>
        <v/>
      </c>
      <c r="Z109" t="str">
        <f>IF(ISBLANK('Original data'!BF102),"",$O109/R109)</f>
        <v/>
      </c>
      <c r="AA109" s="58" t="b">
        <f t="shared" si="4"/>
        <v>0</v>
      </c>
      <c r="AB109" t="str">
        <f t="shared" si="5"/>
        <v>TEF</v>
      </c>
      <c r="AC109">
        <v>1</v>
      </c>
      <c r="AD109">
        <v>2</v>
      </c>
      <c r="AE109">
        <v>3</v>
      </c>
      <c r="AF109">
        <v>4</v>
      </c>
      <c r="AG109">
        <v>5</v>
      </c>
      <c r="AH109">
        <v>6</v>
      </c>
      <c r="AI109">
        <v>7</v>
      </c>
      <c r="AJ109" s="58"/>
    </row>
    <row r="110" spans="1:36" x14ac:dyDescent="0.2">
      <c r="A110" t="str">
        <f>IF(ISBLANK('Original data'!A103),"",'Original data'!A103)</f>
        <v/>
      </c>
      <c r="B110" t="str">
        <f>IF(ISBLANK('Original data'!B103),"",'Original data'!B103)</f>
        <v/>
      </c>
      <c r="C110" t="str">
        <f>IF(ISBLANK('Original data'!AR103),"",'Original data'!AR103)</f>
        <v/>
      </c>
      <c r="D110" t="str">
        <f>IF(ISBLANK('Original data'!AS103),"",'Original data'!AS103)</f>
        <v/>
      </c>
      <c r="E110" t="str">
        <f>IF(ISBLANK('Original data'!AT103),"",'Original data'!AT103)</f>
        <v/>
      </c>
      <c r="F110" t="str">
        <f>IF(ISBLANK('Original data'!AU103),"",'Original data'!AU103)</f>
        <v/>
      </c>
      <c r="G110" t="str">
        <f>IF(ISBLANK('Original data'!AV103),"",'Original data'!AV103)</f>
        <v/>
      </c>
      <c r="H110" t="str">
        <f>IF(ISBLANK('Original data'!AW103),"",'Original data'!AW103)</f>
        <v/>
      </c>
      <c r="I110" t="str">
        <f>IF(ISBLANK('Original data'!AX103),"",'Original data'!AX103)</f>
        <v/>
      </c>
      <c r="J110" t="str">
        <f>IF(ISBLANK('Original data'!AY103),"",'Original data'!AY103)</f>
        <v/>
      </c>
      <c r="K110" t="str">
        <f>IF(ISBLANK('Original data'!AZ103),"",'Original data'!AZ103)</f>
        <v/>
      </c>
      <c r="L110" t="str">
        <f>IF(ISBLANK('Original data'!BA103),"",'Original data'!BA103)</f>
        <v/>
      </c>
      <c r="M110" t="str">
        <f>IF(ISBLANK('Original data'!BB103),"",'Original data'!BB103)</f>
        <v/>
      </c>
      <c r="N110" t="str">
        <f>IF(ISBLANK('Original data'!BC103),"",'Original data'!BC103)</f>
        <v/>
      </c>
      <c r="O110" t="str">
        <f>IF(ISBLANK('Original data'!BD103),"",'Original data'!BD103)</f>
        <v/>
      </c>
      <c r="P110" t="str">
        <f>IF(ISBLANK('Original data'!BE103),"",'Original data'!BE103)</f>
        <v/>
      </c>
      <c r="Q110" t="str">
        <f>IF(ISBLANK('Original data'!BF103),"",'Original data'!BF103)</f>
        <v/>
      </c>
      <c r="R110" t="str">
        <f>IF(ISBLANK('Original data'!BG103),"",'Original data'!BG103)</f>
        <v/>
      </c>
      <c r="T110" t="str">
        <f>IF(ISBLANK('Original data'!AY103),"",$O110/K110)</f>
        <v/>
      </c>
      <c r="U110" t="str">
        <f>IF(ISBLANK('Original data'!AZ103),"",$O110/L110)</f>
        <v/>
      </c>
      <c r="V110" t="str">
        <f>IF(ISBLANK('Original data'!BA103),"",$O110/M110)</f>
        <v/>
      </c>
      <c r="W110" t="str">
        <f>IF(ISBLANK('Original data'!BB103),"",$O110/N110)</f>
        <v/>
      </c>
      <c r="X110" t="str">
        <f>IF(ISBLANK('Original data'!BD103),"",$O110/P110)</f>
        <v/>
      </c>
      <c r="Y110" t="str">
        <f>IF(ISBLANK('Original data'!BE103),"",$O110/Q110)</f>
        <v/>
      </c>
      <c r="Z110" t="str">
        <f>IF(ISBLANK('Original data'!BF103),"",$O110/R110)</f>
        <v/>
      </c>
      <c r="AA110" s="58" t="b">
        <f t="shared" si="4"/>
        <v>0</v>
      </c>
      <c r="AB110" t="str">
        <f t="shared" si="5"/>
        <v>TEF</v>
      </c>
      <c r="AC110">
        <v>1</v>
      </c>
      <c r="AD110">
        <v>2</v>
      </c>
      <c r="AE110">
        <v>3</v>
      </c>
      <c r="AF110">
        <v>4</v>
      </c>
      <c r="AG110">
        <v>5</v>
      </c>
      <c r="AH110">
        <v>6</v>
      </c>
      <c r="AI110">
        <v>7</v>
      </c>
      <c r="AJ110" s="58"/>
    </row>
    <row r="111" spans="1:36" x14ac:dyDescent="0.2">
      <c r="A111" t="str">
        <f>IF(ISBLANK('Original data'!A104),"",'Original data'!A104)</f>
        <v/>
      </c>
      <c r="B111" t="str">
        <f>IF(ISBLANK('Original data'!B104),"",'Original data'!B104)</f>
        <v/>
      </c>
      <c r="C111" t="str">
        <f>IF(ISBLANK('Original data'!AR104),"",'Original data'!AR104)</f>
        <v/>
      </c>
      <c r="D111" t="str">
        <f>IF(ISBLANK('Original data'!AS104),"",'Original data'!AS104)</f>
        <v/>
      </c>
      <c r="E111" t="str">
        <f>IF(ISBLANK('Original data'!AT104),"",'Original data'!AT104)</f>
        <v/>
      </c>
      <c r="F111" t="str">
        <f>IF(ISBLANK('Original data'!AU104),"",'Original data'!AU104)</f>
        <v/>
      </c>
      <c r="G111" t="str">
        <f>IF(ISBLANK('Original data'!AV104),"",'Original data'!AV104)</f>
        <v/>
      </c>
      <c r="H111" t="str">
        <f>IF(ISBLANK('Original data'!AW104),"",'Original data'!AW104)</f>
        <v/>
      </c>
      <c r="I111" t="str">
        <f>IF(ISBLANK('Original data'!AX104),"",'Original data'!AX104)</f>
        <v/>
      </c>
      <c r="J111" t="str">
        <f>IF(ISBLANK('Original data'!AY104),"",'Original data'!AY104)</f>
        <v/>
      </c>
      <c r="K111" t="str">
        <f>IF(ISBLANK('Original data'!AZ104),"",'Original data'!AZ104)</f>
        <v/>
      </c>
      <c r="L111" t="str">
        <f>IF(ISBLANK('Original data'!BA104),"",'Original data'!BA104)</f>
        <v/>
      </c>
      <c r="M111" t="str">
        <f>IF(ISBLANK('Original data'!BB104),"",'Original data'!BB104)</f>
        <v/>
      </c>
      <c r="N111" t="str">
        <f>IF(ISBLANK('Original data'!BC104),"",'Original data'!BC104)</f>
        <v/>
      </c>
      <c r="O111" t="str">
        <f>IF(ISBLANK('Original data'!BD104),"",'Original data'!BD104)</f>
        <v/>
      </c>
      <c r="P111" t="str">
        <f>IF(ISBLANK('Original data'!BE104),"",'Original data'!BE104)</f>
        <v/>
      </c>
      <c r="Q111" t="str">
        <f>IF(ISBLANK('Original data'!BF104),"",'Original data'!BF104)</f>
        <v/>
      </c>
      <c r="R111" t="str">
        <f>IF(ISBLANK('Original data'!BG104),"",'Original data'!BG104)</f>
        <v/>
      </c>
      <c r="T111" t="str">
        <f>IF(ISBLANK('Original data'!AY104),"",$O111/K111)</f>
        <v/>
      </c>
      <c r="U111" t="str">
        <f>IF(ISBLANK('Original data'!AZ104),"",$O111/L111)</f>
        <v/>
      </c>
      <c r="V111" t="str">
        <f>IF(ISBLANK('Original data'!BA104),"",$O111/M111)</f>
        <v/>
      </c>
      <c r="W111" t="str">
        <f>IF(ISBLANK('Original data'!BB104),"",$O111/N111)</f>
        <v/>
      </c>
      <c r="X111" t="str">
        <f>IF(ISBLANK('Original data'!BD104),"",$O111/P111)</f>
        <v/>
      </c>
      <c r="Y111" t="str">
        <f>IF(ISBLANK('Original data'!BE104),"",$O111/Q111)</f>
        <v/>
      </c>
      <c r="Z111" t="str">
        <f>IF(ISBLANK('Original data'!BF104),"",$O111/R111)</f>
        <v/>
      </c>
      <c r="AA111" s="58" t="b">
        <f t="shared" si="4"/>
        <v>0</v>
      </c>
      <c r="AB111" t="str">
        <f t="shared" si="5"/>
        <v>TEF</v>
      </c>
      <c r="AC111">
        <v>1</v>
      </c>
      <c r="AD111">
        <v>2</v>
      </c>
      <c r="AE111">
        <v>3</v>
      </c>
      <c r="AF111">
        <v>4</v>
      </c>
      <c r="AG111">
        <v>5</v>
      </c>
      <c r="AH111">
        <v>6</v>
      </c>
      <c r="AI111">
        <v>7</v>
      </c>
      <c r="AJ111" s="58"/>
    </row>
    <row r="112" spans="1:36" x14ac:dyDescent="0.2">
      <c r="A112" t="str">
        <f>IF(ISBLANK('Original data'!A105),"",'Original data'!A105)</f>
        <v/>
      </c>
      <c r="B112" t="str">
        <f>IF(ISBLANK('Original data'!B105),"",'Original data'!B105)</f>
        <v/>
      </c>
      <c r="C112" t="str">
        <f>IF(ISBLANK('Original data'!AR105),"",'Original data'!AR105)</f>
        <v/>
      </c>
      <c r="D112" t="str">
        <f>IF(ISBLANK('Original data'!AS105),"",'Original data'!AS105)</f>
        <v/>
      </c>
      <c r="E112" t="str">
        <f>IF(ISBLANK('Original data'!AT105),"",'Original data'!AT105)</f>
        <v/>
      </c>
      <c r="F112" t="str">
        <f>IF(ISBLANK('Original data'!AU105),"",'Original data'!AU105)</f>
        <v/>
      </c>
      <c r="G112" t="str">
        <f>IF(ISBLANK('Original data'!AV105),"",'Original data'!AV105)</f>
        <v/>
      </c>
      <c r="H112" t="str">
        <f>IF(ISBLANK('Original data'!AW105),"",'Original data'!AW105)</f>
        <v/>
      </c>
      <c r="I112" t="str">
        <f>IF(ISBLANK('Original data'!AX105),"",'Original data'!AX105)</f>
        <v/>
      </c>
      <c r="J112" t="str">
        <f>IF(ISBLANK('Original data'!AY105),"",'Original data'!AY105)</f>
        <v/>
      </c>
      <c r="K112" t="str">
        <f>IF(ISBLANK('Original data'!AZ105),"",'Original data'!AZ105)</f>
        <v/>
      </c>
      <c r="L112" t="str">
        <f>IF(ISBLANK('Original data'!BA105),"",'Original data'!BA105)</f>
        <v/>
      </c>
      <c r="M112" t="str">
        <f>IF(ISBLANK('Original data'!BB105),"",'Original data'!BB105)</f>
        <v/>
      </c>
      <c r="N112" t="str">
        <f>IF(ISBLANK('Original data'!BC105),"",'Original data'!BC105)</f>
        <v/>
      </c>
      <c r="O112" t="str">
        <f>IF(ISBLANK('Original data'!BD105),"",'Original data'!BD105)</f>
        <v/>
      </c>
      <c r="P112" t="str">
        <f>IF(ISBLANK('Original data'!BE105),"",'Original data'!BE105)</f>
        <v/>
      </c>
      <c r="Q112" t="str">
        <f>IF(ISBLANK('Original data'!BF105),"",'Original data'!BF105)</f>
        <v/>
      </c>
      <c r="R112" t="str">
        <f>IF(ISBLANK('Original data'!BG105),"",'Original data'!BG105)</f>
        <v/>
      </c>
      <c r="T112" t="str">
        <f>IF(ISBLANK('Original data'!AY105),"",$O112/K112)</f>
        <v/>
      </c>
      <c r="U112" t="str">
        <f>IF(ISBLANK('Original data'!AZ105),"",$O112/L112)</f>
        <v/>
      </c>
      <c r="V112" t="str">
        <f>IF(ISBLANK('Original data'!BA105),"",$O112/M112)</f>
        <v/>
      </c>
      <c r="W112" t="str">
        <f>IF(ISBLANK('Original data'!BB105),"",$O112/N112)</f>
        <v/>
      </c>
      <c r="X112" t="str">
        <f>IF(ISBLANK('Original data'!BD105),"",$O112/P112)</f>
        <v/>
      </c>
      <c r="Y112" t="str">
        <f>IF(ISBLANK('Original data'!BE105),"",$O112/Q112)</f>
        <v/>
      </c>
      <c r="Z112" t="str">
        <f>IF(ISBLANK('Original data'!BF105),"",$O112/R112)</f>
        <v/>
      </c>
      <c r="AA112" s="58" t="b">
        <f t="shared" si="4"/>
        <v>0</v>
      </c>
      <c r="AB112" t="str">
        <f t="shared" si="5"/>
        <v>TEF</v>
      </c>
      <c r="AC112">
        <v>1</v>
      </c>
      <c r="AD112">
        <v>2</v>
      </c>
      <c r="AE112">
        <v>3</v>
      </c>
      <c r="AF112">
        <v>4</v>
      </c>
      <c r="AG112">
        <v>5</v>
      </c>
      <c r="AH112">
        <v>6</v>
      </c>
      <c r="AI112">
        <v>7</v>
      </c>
      <c r="AJ112" s="58"/>
    </row>
    <row r="113" spans="1:36" x14ac:dyDescent="0.2">
      <c r="A113" t="str">
        <f>IF(ISBLANK('Original data'!A106),"",'Original data'!A106)</f>
        <v/>
      </c>
      <c r="B113" t="str">
        <f>IF(ISBLANK('Original data'!B106),"",'Original data'!B106)</f>
        <v/>
      </c>
      <c r="C113" t="str">
        <f>IF(ISBLANK('Original data'!AR106),"",'Original data'!AR106)</f>
        <v/>
      </c>
      <c r="D113" t="str">
        <f>IF(ISBLANK('Original data'!AS106),"",'Original data'!AS106)</f>
        <v/>
      </c>
      <c r="E113" t="str">
        <f>IF(ISBLANK('Original data'!AT106),"",'Original data'!AT106)</f>
        <v/>
      </c>
      <c r="F113" t="str">
        <f>IF(ISBLANK('Original data'!AU106),"",'Original data'!AU106)</f>
        <v/>
      </c>
      <c r="G113" t="str">
        <f>IF(ISBLANK('Original data'!AV106),"",'Original data'!AV106)</f>
        <v/>
      </c>
      <c r="H113" t="str">
        <f>IF(ISBLANK('Original data'!AW106),"",'Original data'!AW106)</f>
        <v/>
      </c>
      <c r="I113" t="str">
        <f>IF(ISBLANK('Original data'!AX106),"",'Original data'!AX106)</f>
        <v/>
      </c>
      <c r="J113" t="str">
        <f>IF(ISBLANK('Original data'!AY106),"",'Original data'!AY106)</f>
        <v/>
      </c>
      <c r="K113" t="str">
        <f>IF(ISBLANK('Original data'!AZ106),"",'Original data'!AZ106)</f>
        <v/>
      </c>
      <c r="L113" t="str">
        <f>IF(ISBLANK('Original data'!BA106),"",'Original data'!BA106)</f>
        <v/>
      </c>
      <c r="M113" t="str">
        <f>IF(ISBLANK('Original data'!BB106),"",'Original data'!BB106)</f>
        <v/>
      </c>
      <c r="N113" t="str">
        <f>IF(ISBLANK('Original data'!BC106),"",'Original data'!BC106)</f>
        <v/>
      </c>
      <c r="O113" t="str">
        <f>IF(ISBLANK('Original data'!BD106),"",'Original data'!BD106)</f>
        <v/>
      </c>
      <c r="P113" t="str">
        <f>IF(ISBLANK('Original data'!BE106),"",'Original data'!BE106)</f>
        <v/>
      </c>
      <c r="Q113" t="str">
        <f>IF(ISBLANK('Original data'!BF106),"",'Original data'!BF106)</f>
        <v/>
      </c>
      <c r="R113" t="str">
        <f>IF(ISBLANK('Original data'!BG106),"",'Original data'!BG106)</f>
        <v/>
      </c>
      <c r="T113" t="str">
        <f>IF(ISBLANK('Original data'!AY106),"",$O113/K113)</f>
        <v/>
      </c>
      <c r="U113" t="str">
        <f>IF(ISBLANK('Original data'!AZ106),"",$O113/L113)</f>
        <v/>
      </c>
      <c r="V113" t="str">
        <f>IF(ISBLANK('Original data'!BA106),"",$O113/M113)</f>
        <v/>
      </c>
      <c r="W113" t="str">
        <f>IF(ISBLANK('Original data'!BB106),"",$O113/N113)</f>
        <v/>
      </c>
      <c r="X113" t="str">
        <f>IF(ISBLANK('Original data'!BD106),"",$O113/P113)</f>
        <v/>
      </c>
      <c r="Y113" t="str">
        <f>IF(ISBLANK('Original data'!BE106),"",$O113/Q113)</f>
        <v/>
      </c>
      <c r="Z113" t="str">
        <f>IF(ISBLANK('Original data'!BF106),"",$O113/R113)</f>
        <v/>
      </c>
      <c r="AA113" s="58" t="b">
        <f t="shared" si="4"/>
        <v>0</v>
      </c>
      <c r="AB113" t="str">
        <f t="shared" si="5"/>
        <v>TEF</v>
      </c>
      <c r="AC113">
        <v>1</v>
      </c>
      <c r="AD113">
        <v>2</v>
      </c>
      <c r="AE113">
        <v>3</v>
      </c>
      <c r="AF113">
        <v>4</v>
      </c>
      <c r="AG113">
        <v>5</v>
      </c>
      <c r="AH113">
        <v>6</v>
      </c>
      <c r="AI113">
        <v>7</v>
      </c>
      <c r="AJ113" s="58"/>
    </row>
    <row r="114" spans="1:36" x14ac:dyDescent="0.2">
      <c r="A114" t="str">
        <f>IF(ISBLANK('Original data'!A107),"",'Original data'!A107)</f>
        <v/>
      </c>
      <c r="B114" t="str">
        <f>IF(ISBLANK('Original data'!B107),"",'Original data'!B107)</f>
        <v/>
      </c>
      <c r="C114" t="str">
        <f>IF(ISBLANK('Original data'!AR107),"",'Original data'!AR107)</f>
        <v/>
      </c>
      <c r="D114" t="str">
        <f>IF(ISBLANK('Original data'!AS107),"",'Original data'!AS107)</f>
        <v/>
      </c>
      <c r="E114" t="str">
        <f>IF(ISBLANK('Original data'!AT107),"",'Original data'!AT107)</f>
        <v/>
      </c>
      <c r="F114" t="str">
        <f>IF(ISBLANK('Original data'!AU107),"",'Original data'!AU107)</f>
        <v/>
      </c>
      <c r="G114" t="str">
        <f>IF(ISBLANK('Original data'!AV107),"",'Original data'!AV107)</f>
        <v/>
      </c>
      <c r="H114" t="str">
        <f>IF(ISBLANK('Original data'!AW107),"",'Original data'!AW107)</f>
        <v/>
      </c>
      <c r="I114" t="str">
        <f>IF(ISBLANK('Original data'!AX107),"",'Original data'!AX107)</f>
        <v/>
      </c>
      <c r="J114" t="str">
        <f>IF(ISBLANK('Original data'!AY107),"",'Original data'!AY107)</f>
        <v/>
      </c>
      <c r="K114" t="str">
        <f>IF(ISBLANK('Original data'!AZ107),"",'Original data'!AZ107)</f>
        <v/>
      </c>
      <c r="L114" t="str">
        <f>IF(ISBLANK('Original data'!BA107),"",'Original data'!BA107)</f>
        <v/>
      </c>
      <c r="M114" t="str">
        <f>IF(ISBLANK('Original data'!BB107),"",'Original data'!BB107)</f>
        <v/>
      </c>
      <c r="N114" t="str">
        <f>IF(ISBLANK('Original data'!BC107),"",'Original data'!BC107)</f>
        <v/>
      </c>
      <c r="O114" t="str">
        <f>IF(ISBLANK('Original data'!BD107),"",'Original data'!BD107)</f>
        <v/>
      </c>
      <c r="P114" t="str">
        <f>IF(ISBLANK('Original data'!BE107),"",'Original data'!BE107)</f>
        <v/>
      </c>
      <c r="Q114" t="str">
        <f>IF(ISBLANK('Original data'!BF107),"",'Original data'!BF107)</f>
        <v/>
      </c>
      <c r="R114" t="str">
        <f>IF(ISBLANK('Original data'!BG107),"",'Original data'!BG107)</f>
        <v/>
      </c>
      <c r="T114" t="str">
        <f>IF(ISBLANK('Original data'!AY107),"",$O114/K114)</f>
        <v/>
      </c>
      <c r="U114" t="str">
        <f>IF(ISBLANK('Original data'!AZ107),"",$O114/L114)</f>
        <v/>
      </c>
      <c r="V114" t="str">
        <f>IF(ISBLANK('Original data'!BA107),"",$O114/M114)</f>
        <v/>
      </c>
      <c r="W114" t="str">
        <f>IF(ISBLANK('Original data'!BB107),"",$O114/N114)</f>
        <v/>
      </c>
      <c r="X114" t="str">
        <f>IF(ISBLANK('Original data'!BD107),"",$O114/P114)</f>
        <v/>
      </c>
      <c r="Y114" t="str">
        <f>IF(ISBLANK('Original data'!BE107),"",$O114/Q114)</f>
        <v/>
      </c>
      <c r="Z114" t="str">
        <f>IF(ISBLANK('Original data'!BF107),"",$O114/R114)</f>
        <v/>
      </c>
      <c r="AA114" s="58" t="b">
        <f t="shared" si="4"/>
        <v>0</v>
      </c>
      <c r="AB114" t="str">
        <f t="shared" si="5"/>
        <v>TEF</v>
      </c>
      <c r="AC114">
        <v>1</v>
      </c>
      <c r="AD114">
        <v>2</v>
      </c>
      <c r="AE114">
        <v>3</v>
      </c>
      <c r="AF114">
        <v>4</v>
      </c>
      <c r="AG114">
        <v>5</v>
      </c>
      <c r="AH114">
        <v>6</v>
      </c>
      <c r="AI114">
        <v>7</v>
      </c>
      <c r="AJ114" s="58"/>
    </row>
    <row r="115" spans="1:36" x14ac:dyDescent="0.2">
      <c r="A115" t="str">
        <f>IF(ISBLANK('Original data'!A108),"",'Original data'!A108)</f>
        <v/>
      </c>
      <c r="B115" t="str">
        <f>IF(ISBLANK('Original data'!B108),"",'Original data'!B108)</f>
        <v/>
      </c>
      <c r="C115" t="str">
        <f>IF(ISBLANK('Original data'!AR108),"",'Original data'!AR108)</f>
        <v/>
      </c>
      <c r="D115" t="str">
        <f>IF(ISBLANK('Original data'!AS108),"",'Original data'!AS108)</f>
        <v/>
      </c>
      <c r="E115" t="str">
        <f>IF(ISBLANK('Original data'!AT108),"",'Original data'!AT108)</f>
        <v/>
      </c>
      <c r="F115" t="str">
        <f>IF(ISBLANK('Original data'!AU108),"",'Original data'!AU108)</f>
        <v/>
      </c>
      <c r="G115" t="str">
        <f>IF(ISBLANK('Original data'!AV108),"",'Original data'!AV108)</f>
        <v/>
      </c>
      <c r="H115" t="str">
        <f>IF(ISBLANK('Original data'!AW108),"",'Original data'!AW108)</f>
        <v/>
      </c>
      <c r="I115" t="str">
        <f>IF(ISBLANK('Original data'!AX108),"",'Original data'!AX108)</f>
        <v/>
      </c>
      <c r="J115" t="str">
        <f>IF(ISBLANK('Original data'!AY108),"",'Original data'!AY108)</f>
        <v/>
      </c>
      <c r="K115" t="str">
        <f>IF(ISBLANK('Original data'!AZ108),"",'Original data'!AZ108)</f>
        <v/>
      </c>
      <c r="L115" t="str">
        <f>IF(ISBLANK('Original data'!BA108),"",'Original data'!BA108)</f>
        <v/>
      </c>
      <c r="M115" t="str">
        <f>IF(ISBLANK('Original data'!BB108),"",'Original data'!BB108)</f>
        <v/>
      </c>
      <c r="N115" t="str">
        <f>IF(ISBLANK('Original data'!BC108),"",'Original data'!BC108)</f>
        <v/>
      </c>
      <c r="O115" t="str">
        <f>IF(ISBLANK('Original data'!BD108),"",'Original data'!BD108)</f>
        <v/>
      </c>
      <c r="P115" t="str">
        <f>IF(ISBLANK('Original data'!BE108),"",'Original data'!BE108)</f>
        <v/>
      </c>
      <c r="Q115" t="str">
        <f>IF(ISBLANK('Original data'!BF108),"",'Original data'!BF108)</f>
        <v/>
      </c>
      <c r="R115" t="str">
        <f>IF(ISBLANK('Original data'!BG108),"",'Original data'!BG108)</f>
        <v/>
      </c>
      <c r="T115" t="str">
        <f>IF(ISBLANK('Original data'!AY108),"",$O115/K115)</f>
        <v/>
      </c>
      <c r="U115" t="str">
        <f>IF(ISBLANK('Original data'!AZ108),"",$O115/L115)</f>
        <v/>
      </c>
      <c r="V115" t="str">
        <f>IF(ISBLANK('Original data'!BA108),"",$O115/M115)</f>
        <v/>
      </c>
      <c r="W115" t="str">
        <f>IF(ISBLANK('Original data'!BB108),"",$O115/N115)</f>
        <v/>
      </c>
      <c r="X115" t="str">
        <f>IF(ISBLANK('Original data'!BD108),"",$O115/P115)</f>
        <v/>
      </c>
      <c r="Y115" t="str">
        <f>IF(ISBLANK('Original data'!BE108),"",$O115/Q115)</f>
        <v/>
      </c>
      <c r="Z115" t="str">
        <f>IF(ISBLANK('Original data'!BF108),"",$O115/R115)</f>
        <v/>
      </c>
      <c r="AA115" s="58" t="b">
        <f t="shared" si="4"/>
        <v>0</v>
      </c>
      <c r="AB115" t="str">
        <f t="shared" si="5"/>
        <v>TEF</v>
      </c>
      <c r="AC115">
        <v>1</v>
      </c>
      <c r="AD115">
        <v>2</v>
      </c>
      <c r="AE115">
        <v>3</v>
      </c>
      <c r="AF115">
        <v>4</v>
      </c>
      <c r="AG115">
        <v>5</v>
      </c>
      <c r="AH115">
        <v>6</v>
      </c>
      <c r="AI115">
        <v>7</v>
      </c>
      <c r="AJ115" s="58"/>
    </row>
    <row r="116" spans="1:36" x14ac:dyDescent="0.2">
      <c r="A116" t="str">
        <f>IF(ISBLANK('Original data'!A109),"",'Original data'!A109)</f>
        <v/>
      </c>
      <c r="B116" t="str">
        <f>IF(ISBLANK('Original data'!B109),"",'Original data'!B109)</f>
        <v/>
      </c>
      <c r="C116" t="str">
        <f>IF(ISBLANK('Original data'!AR109),"",'Original data'!AR109)</f>
        <v/>
      </c>
      <c r="D116" t="str">
        <f>IF(ISBLANK('Original data'!AS109),"",'Original data'!AS109)</f>
        <v/>
      </c>
      <c r="E116" t="str">
        <f>IF(ISBLANK('Original data'!AT109),"",'Original data'!AT109)</f>
        <v/>
      </c>
      <c r="F116" t="str">
        <f>IF(ISBLANK('Original data'!AU109),"",'Original data'!AU109)</f>
        <v/>
      </c>
      <c r="G116" t="str">
        <f>IF(ISBLANK('Original data'!AV109),"",'Original data'!AV109)</f>
        <v/>
      </c>
      <c r="H116" t="str">
        <f>IF(ISBLANK('Original data'!AW109),"",'Original data'!AW109)</f>
        <v/>
      </c>
      <c r="I116" t="str">
        <f>IF(ISBLANK('Original data'!AX109),"",'Original data'!AX109)</f>
        <v/>
      </c>
      <c r="J116" t="str">
        <f>IF(ISBLANK('Original data'!AY109),"",'Original data'!AY109)</f>
        <v/>
      </c>
      <c r="K116" t="str">
        <f>IF(ISBLANK('Original data'!AZ109),"",'Original data'!AZ109)</f>
        <v/>
      </c>
      <c r="L116" t="str">
        <f>IF(ISBLANK('Original data'!BA109),"",'Original data'!BA109)</f>
        <v/>
      </c>
      <c r="M116" t="str">
        <f>IF(ISBLANK('Original data'!BB109),"",'Original data'!BB109)</f>
        <v/>
      </c>
      <c r="N116" t="str">
        <f>IF(ISBLANK('Original data'!BC109),"",'Original data'!BC109)</f>
        <v/>
      </c>
      <c r="O116" t="str">
        <f>IF(ISBLANK('Original data'!BD109),"",'Original data'!BD109)</f>
        <v/>
      </c>
      <c r="P116" t="str">
        <f>IF(ISBLANK('Original data'!BE109),"",'Original data'!BE109)</f>
        <v/>
      </c>
      <c r="Q116" t="str">
        <f>IF(ISBLANK('Original data'!BF109),"",'Original data'!BF109)</f>
        <v/>
      </c>
      <c r="R116" t="str">
        <f>IF(ISBLANK('Original data'!BG109),"",'Original data'!BG109)</f>
        <v/>
      </c>
      <c r="T116" t="str">
        <f>IF(ISBLANK('Original data'!AY109),"",$O116/K116)</f>
        <v/>
      </c>
      <c r="U116" t="str">
        <f>IF(ISBLANK('Original data'!AZ109),"",$O116/L116)</f>
        <v/>
      </c>
      <c r="V116" t="str">
        <f>IF(ISBLANK('Original data'!BA109),"",$O116/M116)</f>
        <v/>
      </c>
      <c r="W116" t="str">
        <f>IF(ISBLANK('Original data'!BB109),"",$O116/N116)</f>
        <v/>
      </c>
      <c r="X116" t="str">
        <f>IF(ISBLANK('Original data'!BD109),"",$O116/P116)</f>
        <v/>
      </c>
      <c r="Y116" t="str">
        <f>IF(ISBLANK('Original data'!BE109),"",$O116/Q116)</f>
        <v/>
      </c>
      <c r="Z116" t="str">
        <f>IF(ISBLANK('Original data'!BF109),"",$O116/R116)</f>
        <v/>
      </c>
      <c r="AA116" s="58" t="b">
        <f t="shared" si="4"/>
        <v>0</v>
      </c>
      <c r="AB116" t="str">
        <f t="shared" si="5"/>
        <v>TEF</v>
      </c>
      <c r="AC116">
        <v>1</v>
      </c>
      <c r="AD116">
        <v>2</v>
      </c>
      <c r="AE116">
        <v>3</v>
      </c>
      <c r="AF116">
        <v>4</v>
      </c>
      <c r="AG116">
        <v>5</v>
      </c>
      <c r="AH116">
        <v>6</v>
      </c>
      <c r="AI116">
        <v>7</v>
      </c>
      <c r="AJ116" s="58"/>
    </row>
    <row r="117" spans="1:36" x14ac:dyDescent="0.2">
      <c r="A117" t="str">
        <f>IF(ISBLANK('Original data'!A110),"",'Original data'!A110)</f>
        <v/>
      </c>
      <c r="B117" t="str">
        <f>IF(ISBLANK('Original data'!B110),"",'Original data'!B110)</f>
        <v/>
      </c>
      <c r="C117" t="str">
        <f>IF(ISBLANK('Original data'!AR110),"",'Original data'!AR110)</f>
        <v/>
      </c>
      <c r="D117" t="str">
        <f>IF(ISBLANK('Original data'!AS110),"",'Original data'!AS110)</f>
        <v/>
      </c>
      <c r="E117" t="str">
        <f>IF(ISBLANK('Original data'!AT110),"",'Original data'!AT110)</f>
        <v/>
      </c>
      <c r="F117" t="str">
        <f>IF(ISBLANK('Original data'!AU110),"",'Original data'!AU110)</f>
        <v/>
      </c>
      <c r="G117" t="str">
        <f>IF(ISBLANK('Original data'!AV110),"",'Original data'!AV110)</f>
        <v/>
      </c>
      <c r="H117" t="str">
        <f>IF(ISBLANK('Original data'!AW110),"",'Original data'!AW110)</f>
        <v/>
      </c>
      <c r="I117" t="str">
        <f>IF(ISBLANK('Original data'!AX110),"",'Original data'!AX110)</f>
        <v/>
      </c>
      <c r="J117" t="str">
        <f>IF(ISBLANK('Original data'!AY110),"",'Original data'!AY110)</f>
        <v/>
      </c>
      <c r="K117" t="str">
        <f>IF(ISBLANK('Original data'!AZ110),"",'Original data'!AZ110)</f>
        <v/>
      </c>
      <c r="L117" t="str">
        <f>IF(ISBLANK('Original data'!BA110),"",'Original data'!BA110)</f>
        <v/>
      </c>
      <c r="M117" t="str">
        <f>IF(ISBLANK('Original data'!BB110),"",'Original data'!BB110)</f>
        <v/>
      </c>
      <c r="N117" t="str">
        <f>IF(ISBLANK('Original data'!BC110),"",'Original data'!BC110)</f>
        <v/>
      </c>
      <c r="O117" t="str">
        <f>IF(ISBLANK('Original data'!BD110),"",'Original data'!BD110)</f>
        <v/>
      </c>
      <c r="P117" t="str">
        <f>IF(ISBLANK('Original data'!BE110),"",'Original data'!BE110)</f>
        <v/>
      </c>
      <c r="Q117" t="str">
        <f>IF(ISBLANK('Original data'!BF110),"",'Original data'!BF110)</f>
        <v/>
      </c>
      <c r="R117" t="str">
        <f>IF(ISBLANK('Original data'!BG110),"",'Original data'!BG110)</f>
        <v/>
      </c>
      <c r="T117" t="str">
        <f>IF(ISBLANK('Original data'!AY110),"",$O117/K117)</f>
        <v/>
      </c>
      <c r="U117" t="str">
        <f>IF(ISBLANK('Original data'!AZ110),"",$O117/L117)</f>
        <v/>
      </c>
      <c r="V117" t="str">
        <f>IF(ISBLANK('Original data'!BA110),"",$O117/M117)</f>
        <v/>
      </c>
      <c r="W117" t="str">
        <f>IF(ISBLANK('Original data'!BB110),"",$O117/N117)</f>
        <v/>
      </c>
      <c r="X117" t="str">
        <f>IF(ISBLANK('Original data'!BD110),"",$O117/P117)</f>
        <v/>
      </c>
      <c r="Y117" t="str">
        <f>IF(ISBLANK('Original data'!BE110),"",$O117/Q117)</f>
        <v/>
      </c>
      <c r="Z117" t="str">
        <f>IF(ISBLANK('Original data'!BF110),"",$O117/R117)</f>
        <v/>
      </c>
      <c r="AA117" s="58" t="b">
        <f t="shared" si="4"/>
        <v>0</v>
      </c>
      <c r="AB117" t="str">
        <f t="shared" si="5"/>
        <v>TEF</v>
      </c>
      <c r="AC117">
        <v>1</v>
      </c>
      <c r="AD117">
        <v>2</v>
      </c>
      <c r="AE117">
        <v>3</v>
      </c>
      <c r="AF117">
        <v>4</v>
      </c>
      <c r="AG117">
        <v>5</v>
      </c>
      <c r="AH117">
        <v>6</v>
      </c>
      <c r="AI117">
        <v>7</v>
      </c>
      <c r="AJ117" s="58"/>
    </row>
    <row r="118" spans="1:36" x14ac:dyDescent="0.2">
      <c r="A118" t="str">
        <f>IF(ISBLANK('Original data'!A111),"",'Original data'!A111)</f>
        <v/>
      </c>
      <c r="B118" t="str">
        <f>IF(ISBLANK('Original data'!B111),"",'Original data'!B111)</f>
        <v/>
      </c>
      <c r="C118" t="str">
        <f>IF(ISBLANK('Original data'!AR111),"",'Original data'!AR111)</f>
        <v/>
      </c>
      <c r="D118" t="str">
        <f>IF(ISBLANK('Original data'!AS111),"",'Original data'!AS111)</f>
        <v/>
      </c>
      <c r="E118" t="str">
        <f>IF(ISBLANK('Original data'!AT111),"",'Original data'!AT111)</f>
        <v/>
      </c>
      <c r="F118" t="str">
        <f>IF(ISBLANK('Original data'!AU111),"",'Original data'!AU111)</f>
        <v/>
      </c>
      <c r="G118" t="str">
        <f>IF(ISBLANK('Original data'!AV111),"",'Original data'!AV111)</f>
        <v/>
      </c>
      <c r="H118" t="str">
        <f>IF(ISBLANK('Original data'!AW111),"",'Original data'!AW111)</f>
        <v/>
      </c>
      <c r="I118" t="str">
        <f>IF(ISBLANK('Original data'!AX111),"",'Original data'!AX111)</f>
        <v/>
      </c>
      <c r="J118" t="str">
        <f>IF(ISBLANK('Original data'!AY111),"",'Original data'!AY111)</f>
        <v/>
      </c>
      <c r="K118" t="str">
        <f>IF(ISBLANK('Original data'!AZ111),"",'Original data'!AZ111)</f>
        <v/>
      </c>
      <c r="L118" t="str">
        <f>IF(ISBLANK('Original data'!BA111),"",'Original data'!BA111)</f>
        <v/>
      </c>
      <c r="M118" t="str">
        <f>IF(ISBLANK('Original data'!BB111),"",'Original data'!BB111)</f>
        <v/>
      </c>
      <c r="N118" t="str">
        <f>IF(ISBLANK('Original data'!BC111),"",'Original data'!BC111)</f>
        <v/>
      </c>
      <c r="O118" t="str">
        <f>IF(ISBLANK('Original data'!BD111),"",'Original data'!BD111)</f>
        <v/>
      </c>
      <c r="P118" t="str">
        <f>IF(ISBLANK('Original data'!BE111),"",'Original data'!BE111)</f>
        <v/>
      </c>
      <c r="Q118" t="str">
        <f>IF(ISBLANK('Original data'!BF111),"",'Original data'!BF111)</f>
        <v/>
      </c>
      <c r="R118" t="str">
        <f>IF(ISBLANK('Original data'!BG111),"",'Original data'!BG111)</f>
        <v/>
      </c>
      <c r="T118" t="str">
        <f>IF(ISBLANK('Original data'!AY111),"",$O118/K118)</f>
        <v/>
      </c>
      <c r="U118" t="str">
        <f>IF(ISBLANK('Original data'!AZ111),"",$O118/L118)</f>
        <v/>
      </c>
      <c r="V118" t="str">
        <f>IF(ISBLANK('Original data'!BA111),"",$O118/M118)</f>
        <v/>
      </c>
      <c r="W118" t="str">
        <f>IF(ISBLANK('Original data'!BB111),"",$O118/N118)</f>
        <v/>
      </c>
      <c r="X118" t="str">
        <f>IF(ISBLANK('Original data'!BD111),"",$O118/P118)</f>
        <v/>
      </c>
      <c r="Y118" t="str">
        <f>IF(ISBLANK('Original data'!BE111),"",$O118/Q118)</f>
        <v/>
      </c>
      <c r="Z118" t="str">
        <f>IF(ISBLANK('Original data'!BF111),"",$O118/R118)</f>
        <v/>
      </c>
      <c r="AA118" s="58" t="b">
        <f t="shared" si="4"/>
        <v>0</v>
      </c>
      <c r="AB118" t="str">
        <f t="shared" si="5"/>
        <v>TEF</v>
      </c>
      <c r="AC118">
        <v>1</v>
      </c>
      <c r="AD118">
        <v>2</v>
      </c>
      <c r="AE118">
        <v>3</v>
      </c>
      <c r="AF118">
        <v>4</v>
      </c>
      <c r="AG118">
        <v>5</v>
      </c>
      <c r="AH118">
        <v>6</v>
      </c>
      <c r="AI118">
        <v>7</v>
      </c>
      <c r="AJ118" s="58"/>
    </row>
    <row r="119" spans="1:36" x14ac:dyDescent="0.2">
      <c r="A119" t="str">
        <f>IF(ISBLANK('Original data'!A112),"",'Original data'!A112)</f>
        <v/>
      </c>
      <c r="B119" t="str">
        <f>IF(ISBLANK('Original data'!B112),"",'Original data'!B112)</f>
        <v/>
      </c>
      <c r="C119" t="str">
        <f>IF(ISBLANK('Original data'!AR112),"",'Original data'!AR112)</f>
        <v/>
      </c>
      <c r="D119" t="str">
        <f>IF(ISBLANK('Original data'!AS112),"",'Original data'!AS112)</f>
        <v/>
      </c>
      <c r="E119" t="str">
        <f>IF(ISBLANK('Original data'!AT112),"",'Original data'!AT112)</f>
        <v/>
      </c>
      <c r="F119" t="str">
        <f>IF(ISBLANK('Original data'!AU112),"",'Original data'!AU112)</f>
        <v/>
      </c>
      <c r="G119" t="str">
        <f>IF(ISBLANK('Original data'!AV112),"",'Original data'!AV112)</f>
        <v/>
      </c>
      <c r="H119" t="str">
        <f>IF(ISBLANK('Original data'!AW112),"",'Original data'!AW112)</f>
        <v/>
      </c>
      <c r="I119" t="str">
        <f>IF(ISBLANK('Original data'!AX112),"",'Original data'!AX112)</f>
        <v/>
      </c>
      <c r="J119" t="str">
        <f>IF(ISBLANK('Original data'!AY112),"",'Original data'!AY112)</f>
        <v/>
      </c>
      <c r="K119" t="str">
        <f>IF(ISBLANK('Original data'!AZ112),"",'Original data'!AZ112)</f>
        <v/>
      </c>
      <c r="L119" t="str">
        <f>IF(ISBLANK('Original data'!BA112),"",'Original data'!BA112)</f>
        <v/>
      </c>
      <c r="M119" t="str">
        <f>IF(ISBLANK('Original data'!BB112),"",'Original data'!BB112)</f>
        <v/>
      </c>
      <c r="N119" t="str">
        <f>IF(ISBLANK('Original data'!BC112),"",'Original data'!BC112)</f>
        <v/>
      </c>
      <c r="O119" t="str">
        <f>IF(ISBLANK('Original data'!BD112),"",'Original data'!BD112)</f>
        <v/>
      </c>
      <c r="P119" t="str">
        <f>IF(ISBLANK('Original data'!BE112),"",'Original data'!BE112)</f>
        <v/>
      </c>
      <c r="Q119" t="str">
        <f>IF(ISBLANK('Original data'!BF112),"",'Original data'!BF112)</f>
        <v/>
      </c>
      <c r="R119" t="str">
        <f>IF(ISBLANK('Original data'!BG112),"",'Original data'!BG112)</f>
        <v/>
      </c>
      <c r="T119" t="str">
        <f>IF(ISBLANK('Original data'!AY112),"",$O119/K119)</f>
        <v/>
      </c>
      <c r="U119" t="str">
        <f>IF(ISBLANK('Original data'!AZ112),"",$O119/L119)</f>
        <v/>
      </c>
      <c r="V119" t="str">
        <f>IF(ISBLANK('Original data'!BA112),"",$O119/M119)</f>
        <v/>
      </c>
      <c r="W119" t="str">
        <f>IF(ISBLANK('Original data'!BB112),"",$O119/N119)</f>
        <v/>
      </c>
      <c r="X119" t="str">
        <f>IF(ISBLANK('Original data'!BD112),"",$O119/P119)</f>
        <v/>
      </c>
      <c r="Y119" t="str">
        <f>IF(ISBLANK('Original data'!BE112),"",$O119/Q119)</f>
        <v/>
      </c>
      <c r="Z119" t="str">
        <f>IF(ISBLANK('Original data'!BF112),"",$O119/R119)</f>
        <v/>
      </c>
      <c r="AA119" s="58" t="b">
        <f t="shared" si="4"/>
        <v>0</v>
      </c>
      <c r="AB119" t="str">
        <f t="shared" si="5"/>
        <v>TEF</v>
      </c>
      <c r="AC119">
        <v>1</v>
      </c>
      <c r="AD119">
        <v>2</v>
      </c>
      <c r="AE119">
        <v>3</v>
      </c>
      <c r="AF119">
        <v>4</v>
      </c>
      <c r="AG119">
        <v>5</v>
      </c>
      <c r="AH119">
        <v>6</v>
      </c>
      <c r="AI119">
        <v>7</v>
      </c>
      <c r="AJ119" s="58"/>
    </row>
    <row r="120" spans="1:36" x14ac:dyDescent="0.2">
      <c r="A120" t="str">
        <f>IF(ISBLANK('Original data'!A113),"",'Original data'!A113)</f>
        <v/>
      </c>
      <c r="B120" t="str">
        <f>IF(ISBLANK('Original data'!B113),"",'Original data'!B113)</f>
        <v/>
      </c>
      <c r="C120" t="str">
        <f>IF(ISBLANK('Original data'!AR113),"",'Original data'!AR113)</f>
        <v/>
      </c>
      <c r="D120" t="str">
        <f>IF(ISBLANK('Original data'!AS113),"",'Original data'!AS113)</f>
        <v/>
      </c>
      <c r="E120" t="str">
        <f>IF(ISBLANK('Original data'!AT113),"",'Original data'!AT113)</f>
        <v/>
      </c>
      <c r="F120" t="str">
        <f>IF(ISBLANK('Original data'!AU113),"",'Original data'!AU113)</f>
        <v/>
      </c>
      <c r="G120" t="str">
        <f>IF(ISBLANK('Original data'!AV113),"",'Original data'!AV113)</f>
        <v/>
      </c>
      <c r="H120" t="str">
        <f>IF(ISBLANK('Original data'!AW113),"",'Original data'!AW113)</f>
        <v/>
      </c>
      <c r="I120" t="str">
        <f>IF(ISBLANK('Original data'!AX113),"",'Original data'!AX113)</f>
        <v/>
      </c>
      <c r="J120" t="str">
        <f>IF(ISBLANK('Original data'!AY113),"",'Original data'!AY113)</f>
        <v/>
      </c>
      <c r="K120" t="str">
        <f>IF(ISBLANK('Original data'!AZ113),"",'Original data'!AZ113)</f>
        <v/>
      </c>
      <c r="L120" t="str">
        <f>IF(ISBLANK('Original data'!BA113),"",'Original data'!BA113)</f>
        <v/>
      </c>
      <c r="M120" t="str">
        <f>IF(ISBLANK('Original data'!BB113),"",'Original data'!BB113)</f>
        <v/>
      </c>
      <c r="N120" t="str">
        <f>IF(ISBLANK('Original data'!BC113),"",'Original data'!BC113)</f>
        <v/>
      </c>
      <c r="O120" t="str">
        <f>IF(ISBLANK('Original data'!BD113),"",'Original data'!BD113)</f>
        <v/>
      </c>
      <c r="P120" t="str">
        <f>IF(ISBLANK('Original data'!BE113),"",'Original data'!BE113)</f>
        <v/>
      </c>
      <c r="Q120" t="str">
        <f>IF(ISBLANK('Original data'!BF113),"",'Original data'!BF113)</f>
        <v/>
      </c>
      <c r="R120" t="str">
        <f>IF(ISBLANK('Original data'!BG113),"",'Original data'!BG113)</f>
        <v/>
      </c>
      <c r="T120" t="str">
        <f>IF(ISBLANK('Original data'!AY113),"",$O120/K120)</f>
        <v/>
      </c>
      <c r="U120" t="str">
        <f>IF(ISBLANK('Original data'!AZ113),"",$O120/L120)</f>
        <v/>
      </c>
      <c r="V120" t="str">
        <f>IF(ISBLANK('Original data'!BA113),"",$O120/M120)</f>
        <v/>
      </c>
      <c r="W120" t="str">
        <f>IF(ISBLANK('Original data'!BB113),"",$O120/N120)</f>
        <v/>
      </c>
      <c r="X120" t="str">
        <f>IF(ISBLANK('Original data'!BD113),"",$O120/P120)</f>
        <v/>
      </c>
      <c r="Y120" t="str">
        <f>IF(ISBLANK('Original data'!BE113),"",$O120/Q120)</f>
        <v/>
      </c>
      <c r="Z120" t="str">
        <f>IF(ISBLANK('Original data'!BF113),"",$O120/R120)</f>
        <v/>
      </c>
      <c r="AA120" s="58" t="b">
        <f t="shared" si="4"/>
        <v>0</v>
      </c>
      <c r="AB120" t="str">
        <f t="shared" si="5"/>
        <v>TEF</v>
      </c>
      <c r="AC120">
        <v>1</v>
      </c>
      <c r="AD120">
        <v>2</v>
      </c>
      <c r="AE120">
        <v>3</v>
      </c>
      <c r="AF120">
        <v>4</v>
      </c>
      <c r="AG120">
        <v>5</v>
      </c>
      <c r="AH120">
        <v>6</v>
      </c>
      <c r="AI120">
        <v>7</v>
      </c>
      <c r="AJ120" s="58"/>
    </row>
    <row r="121" spans="1:36" x14ac:dyDescent="0.2">
      <c r="A121" t="str">
        <f>IF(ISBLANK('Original data'!A114),"",'Original data'!A114)</f>
        <v/>
      </c>
      <c r="B121" t="str">
        <f>IF(ISBLANK('Original data'!B114),"",'Original data'!B114)</f>
        <v/>
      </c>
      <c r="C121" t="str">
        <f>IF(ISBLANK('Original data'!AR114),"",'Original data'!AR114)</f>
        <v/>
      </c>
      <c r="D121" t="str">
        <f>IF(ISBLANK('Original data'!AS114),"",'Original data'!AS114)</f>
        <v/>
      </c>
      <c r="E121" t="str">
        <f>IF(ISBLANK('Original data'!AT114),"",'Original data'!AT114)</f>
        <v/>
      </c>
      <c r="F121" t="str">
        <f>IF(ISBLANK('Original data'!AU114),"",'Original data'!AU114)</f>
        <v/>
      </c>
      <c r="G121" t="str">
        <f>IF(ISBLANK('Original data'!AV114),"",'Original data'!AV114)</f>
        <v/>
      </c>
      <c r="H121" t="str">
        <f>IF(ISBLANK('Original data'!AW114),"",'Original data'!AW114)</f>
        <v/>
      </c>
      <c r="I121" t="str">
        <f>IF(ISBLANK('Original data'!AX114),"",'Original data'!AX114)</f>
        <v/>
      </c>
      <c r="J121" t="str">
        <f>IF(ISBLANK('Original data'!AY114),"",'Original data'!AY114)</f>
        <v/>
      </c>
      <c r="K121" t="str">
        <f>IF(ISBLANK('Original data'!AZ114),"",'Original data'!AZ114)</f>
        <v/>
      </c>
      <c r="L121" t="str">
        <f>IF(ISBLANK('Original data'!BA114),"",'Original data'!BA114)</f>
        <v/>
      </c>
      <c r="M121" t="str">
        <f>IF(ISBLANK('Original data'!BB114),"",'Original data'!BB114)</f>
        <v/>
      </c>
      <c r="N121" t="str">
        <f>IF(ISBLANK('Original data'!BC114),"",'Original data'!BC114)</f>
        <v/>
      </c>
      <c r="O121" t="str">
        <f>IF(ISBLANK('Original data'!BD114),"",'Original data'!BD114)</f>
        <v/>
      </c>
      <c r="P121" t="str">
        <f>IF(ISBLANK('Original data'!BE114),"",'Original data'!BE114)</f>
        <v/>
      </c>
      <c r="Q121" t="str">
        <f>IF(ISBLANK('Original data'!BF114),"",'Original data'!BF114)</f>
        <v/>
      </c>
      <c r="R121" t="str">
        <f>IF(ISBLANK('Original data'!BG114),"",'Original data'!BG114)</f>
        <v/>
      </c>
      <c r="T121" t="str">
        <f>IF(ISBLANK('Original data'!AY114),"",$O121/K121)</f>
        <v/>
      </c>
      <c r="U121" t="str">
        <f>IF(ISBLANK('Original data'!AZ114),"",$O121/L121)</f>
        <v/>
      </c>
      <c r="V121" t="str">
        <f>IF(ISBLANK('Original data'!BA114),"",$O121/M121)</f>
        <v/>
      </c>
      <c r="W121" t="str">
        <f>IF(ISBLANK('Original data'!BB114),"",$O121/N121)</f>
        <v/>
      </c>
      <c r="X121" t="str">
        <f>IF(ISBLANK('Original data'!BD114),"",$O121/P121)</f>
        <v/>
      </c>
      <c r="Y121" t="str">
        <f>IF(ISBLANK('Original data'!BE114),"",$O121/Q121)</f>
        <v/>
      </c>
      <c r="Z121" t="str">
        <f>IF(ISBLANK('Original data'!BF114),"",$O121/R121)</f>
        <v/>
      </c>
      <c r="AA121" s="58" t="b">
        <f t="shared" si="4"/>
        <v>0</v>
      </c>
      <c r="AB121" t="str">
        <f t="shared" si="5"/>
        <v>TEF</v>
      </c>
      <c r="AC121">
        <v>1</v>
      </c>
      <c r="AD121">
        <v>2</v>
      </c>
      <c r="AE121">
        <v>3</v>
      </c>
      <c r="AF121">
        <v>4</v>
      </c>
      <c r="AG121">
        <v>5</v>
      </c>
      <c r="AH121">
        <v>6</v>
      </c>
      <c r="AI121">
        <v>7</v>
      </c>
      <c r="AJ121" s="58"/>
    </row>
    <row r="122" spans="1:36" x14ac:dyDescent="0.2">
      <c r="A122" t="str">
        <f>IF(ISBLANK('Original data'!A115),"",'Original data'!A115)</f>
        <v/>
      </c>
      <c r="B122" t="str">
        <f>IF(ISBLANK('Original data'!B115),"",'Original data'!B115)</f>
        <v/>
      </c>
      <c r="C122" t="str">
        <f>IF(ISBLANK('Original data'!AR115),"",'Original data'!AR115)</f>
        <v/>
      </c>
      <c r="D122" t="str">
        <f>IF(ISBLANK('Original data'!AS115),"",'Original data'!AS115)</f>
        <v/>
      </c>
      <c r="E122" t="str">
        <f>IF(ISBLANK('Original data'!AT115),"",'Original data'!AT115)</f>
        <v/>
      </c>
      <c r="F122" t="str">
        <f>IF(ISBLANK('Original data'!AU115),"",'Original data'!AU115)</f>
        <v/>
      </c>
      <c r="G122" t="str">
        <f>IF(ISBLANK('Original data'!AV115),"",'Original data'!AV115)</f>
        <v/>
      </c>
      <c r="H122" t="str">
        <f>IF(ISBLANK('Original data'!AW115),"",'Original data'!AW115)</f>
        <v/>
      </c>
      <c r="I122" t="str">
        <f>IF(ISBLANK('Original data'!AX115),"",'Original data'!AX115)</f>
        <v/>
      </c>
      <c r="J122" t="str">
        <f>IF(ISBLANK('Original data'!AY115),"",'Original data'!AY115)</f>
        <v/>
      </c>
      <c r="K122" t="str">
        <f>IF(ISBLANK('Original data'!AZ115),"",'Original data'!AZ115)</f>
        <v/>
      </c>
      <c r="L122" t="str">
        <f>IF(ISBLANK('Original data'!BA115),"",'Original data'!BA115)</f>
        <v/>
      </c>
      <c r="M122" t="str">
        <f>IF(ISBLANK('Original data'!BB115),"",'Original data'!BB115)</f>
        <v/>
      </c>
      <c r="N122" t="str">
        <f>IF(ISBLANK('Original data'!BC115),"",'Original data'!BC115)</f>
        <v/>
      </c>
      <c r="O122" t="str">
        <f>IF(ISBLANK('Original data'!BD115),"",'Original data'!BD115)</f>
        <v/>
      </c>
      <c r="P122" t="str">
        <f>IF(ISBLANK('Original data'!BE115),"",'Original data'!BE115)</f>
        <v/>
      </c>
      <c r="Q122" t="str">
        <f>IF(ISBLANK('Original data'!BF115),"",'Original data'!BF115)</f>
        <v/>
      </c>
      <c r="R122" t="str">
        <f>IF(ISBLANK('Original data'!BG115),"",'Original data'!BG115)</f>
        <v/>
      </c>
      <c r="T122" t="str">
        <f>IF(ISBLANK('Original data'!AY115),"",$O122/K122)</f>
        <v/>
      </c>
      <c r="U122" t="str">
        <f>IF(ISBLANK('Original data'!AZ115),"",$O122/L122)</f>
        <v/>
      </c>
      <c r="V122" t="str">
        <f>IF(ISBLANK('Original data'!BA115),"",$O122/M122)</f>
        <v/>
      </c>
      <c r="W122" t="str">
        <f>IF(ISBLANK('Original data'!BB115),"",$O122/N122)</f>
        <v/>
      </c>
      <c r="X122" t="str">
        <f>IF(ISBLANK('Original data'!BD115),"",$O122/P122)</f>
        <v/>
      </c>
      <c r="Y122" t="str">
        <f>IF(ISBLANK('Original data'!BE115),"",$O122/Q122)</f>
        <v/>
      </c>
      <c r="Z122" t="str">
        <f>IF(ISBLANK('Original data'!BF115),"",$O122/R122)</f>
        <v/>
      </c>
      <c r="AA122" s="58" t="b">
        <f t="shared" si="4"/>
        <v>0</v>
      </c>
      <c r="AB122" t="str">
        <f t="shared" si="5"/>
        <v>TEF</v>
      </c>
      <c r="AC122">
        <v>1</v>
      </c>
      <c r="AD122">
        <v>2</v>
      </c>
      <c r="AE122">
        <v>3</v>
      </c>
      <c r="AF122">
        <v>4</v>
      </c>
      <c r="AG122">
        <v>5</v>
      </c>
      <c r="AH122">
        <v>6</v>
      </c>
      <c r="AI122">
        <v>7</v>
      </c>
      <c r="AJ122" s="58"/>
    </row>
    <row r="123" spans="1:36" x14ac:dyDescent="0.2">
      <c r="A123" t="str">
        <f>IF(ISBLANK('Original data'!A116),"",'Original data'!A116)</f>
        <v/>
      </c>
      <c r="B123" t="str">
        <f>IF(ISBLANK('Original data'!B116),"",'Original data'!B116)</f>
        <v/>
      </c>
      <c r="C123" t="str">
        <f>IF(ISBLANK('Original data'!AR116),"",'Original data'!AR116)</f>
        <v/>
      </c>
      <c r="D123" t="str">
        <f>IF(ISBLANK('Original data'!AS116),"",'Original data'!AS116)</f>
        <v/>
      </c>
      <c r="E123" t="str">
        <f>IF(ISBLANK('Original data'!AT116),"",'Original data'!AT116)</f>
        <v/>
      </c>
      <c r="F123" t="str">
        <f>IF(ISBLANK('Original data'!AU116),"",'Original data'!AU116)</f>
        <v/>
      </c>
      <c r="G123" t="str">
        <f>IF(ISBLANK('Original data'!AV116),"",'Original data'!AV116)</f>
        <v/>
      </c>
      <c r="H123" t="str">
        <f>IF(ISBLANK('Original data'!AW116),"",'Original data'!AW116)</f>
        <v/>
      </c>
      <c r="I123" t="str">
        <f>IF(ISBLANK('Original data'!AX116),"",'Original data'!AX116)</f>
        <v/>
      </c>
      <c r="J123" t="str">
        <f>IF(ISBLANK('Original data'!AY116),"",'Original data'!AY116)</f>
        <v/>
      </c>
      <c r="K123" t="str">
        <f>IF(ISBLANK('Original data'!AZ116),"",'Original data'!AZ116)</f>
        <v/>
      </c>
      <c r="L123" t="str">
        <f>IF(ISBLANK('Original data'!BA116),"",'Original data'!BA116)</f>
        <v/>
      </c>
      <c r="M123" t="str">
        <f>IF(ISBLANK('Original data'!BB116),"",'Original data'!BB116)</f>
        <v/>
      </c>
      <c r="N123" t="str">
        <f>IF(ISBLANK('Original data'!BC116),"",'Original data'!BC116)</f>
        <v/>
      </c>
      <c r="O123" t="str">
        <f>IF(ISBLANK('Original data'!BD116),"",'Original data'!BD116)</f>
        <v/>
      </c>
      <c r="P123" t="str">
        <f>IF(ISBLANK('Original data'!BE116),"",'Original data'!BE116)</f>
        <v/>
      </c>
      <c r="Q123" t="str">
        <f>IF(ISBLANK('Original data'!BF116),"",'Original data'!BF116)</f>
        <v/>
      </c>
      <c r="R123" t="str">
        <f>IF(ISBLANK('Original data'!BG116),"",'Original data'!BG116)</f>
        <v/>
      </c>
      <c r="T123" t="str">
        <f>IF(ISBLANK('Original data'!AY116),"",$O123/K123)</f>
        <v/>
      </c>
      <c r="U123" t="str">
        <f>IF(ISBLANK('Original data'!AZ116),"",$O123/L123)</f>
        <v/>
      </c>
      <c r="V123" t="str">
        <f>IF(ISBLANK('Original data'!BA116),"",$O123/M123)</f>
        <v/>
      </c>
      <c r="W123" t="str">
        <f>IF(ISBLANK('Original data'!BB116),"",$O123/N123)</f>
        <v/>
      </c>
      <c r="X123" t="str">
        <f>IF(ISBLANK('Original data'!BD116),"",$O123/P123)</f>
        <v/>
      </c>
      <c r="Y123" t="str">
        <f>IF(ISBLANK('Original data'!BE116),"",$O123/Q123)</f>
        <v/>
      </c>
      <c r="Z123" t="str">
        <f>IF(ISBLANK('Original data'!BF116),"",$O123/R123)</f>
        <v/>
      </c>
      <c r="AA123" s="58" t="b">
        <f t="shared" si="4"/>
        <v>0</v>
      </c>
      <c r="AB123" t="str">
        <f t="shared" si="5"/>
        <v>TEF</v>
      </c>
      <c r="AC123">
        <v>1</v>
      </c>
      <c r="AD123">
        <v>2</v>
      </c>
      <c r="AE123">
        <v>3</v>
      </c>
      <c r="AF123">
        <v>4</v>
      </c>
      <c r="AG123">
        <v>5</v>
      </c>
      <c r="AH123">
        <v>6</v>
      </c>
      <c r="AI123">
        <v>7</v>
      </c>
      <c r="AJ123" s="58"/>
    </row>
    <row r="124" spans="1:36" x14ac:dyDescent="0.2">
      <c r="A124" t="str">
        <f>IF(ISBLANK('Original data'!A117),"",'Original data'!A117)</f>
        <v/>
      </c>
      <c r="B124" t="str">
        <f>IF(ISBLANK('Original data'!B117),"",'Original data'!B117)</f>
        <v/>
      </c>
      <c r="C124" t="str">
        <f>IF(ISBLANK('Original data'!AR117),"",'Original data'!AR117)</f>
        <v/>
      </c>
      <c r="D124" t="str">
        <f>IF(ISBLANK('Original data'!AS117),"",'Original data'!AS117)</f>
        <v/>
      </c>
      <c r="E124" t="str">
        <f>IF(ISBLANK('Original data'!AT117),"",'Original data'!AT117)</f>
        <v/>
      </c>
      <c r="F124" t="str">
        <f>IF(ISBLANK('Original data'!AU117),"",'Original data'!AU117)</f>
        <v/>
      </c>
      <c r="G124" t="str">
        <f>IF(ISBLANK('Original data'!AV117),"",'Original data'!AV117)</f>
        <v/>
      </c>
      <c r="H124" t="str">
        <f>IF(ISBLANK('Original data'!AW117),"",'Original data'!AW117)</f>
        <v/>
      </c>
      <c r="I124" t="str">
        <f>IF(ISBLANK('Original data'!AX117),"",'Original data'!AX117)</f>
        <v/>
      </c>
      <c r="J124" t="str">
        <f>IF(ISBLANK('Original data'!AY117),"",'Original data'!AY117)</f>
        <v/>
      </c>
      <c r="K124" t="str">
        <f>IF(ISBLANK('Original data'!AZ117),"",'Original data'!AZ117)</f>
        <v/>
      </c>
      <c r="L124" t="str">
        <f>IF(ISBLANK('Original data'!BA117),"",'Original data'!BA117)</f>
        <v/>
      </c>
      <c r="M124" t="str">
        <f>IF(ISBLANK('Original data'!BB117),"",'Original data'!BB117)</f>
        <v/>
      </c>
      <c r="N124" t="str">
        <f>IF(ISBLANK('Original data'!BC117),"",'Original data'!BC117)</f>
        <v/>
      </c>
      <c r="O124" t="str">
        <f>IF(ISBLANK('Original data'!BD117),"",'Original data'!BD117)</f>
        <v/>
      </c>
      <c r="P124" t="str">
        <f>IF(ISBLANK('Original data'!BE117),"",'Original data'!BE117)</f>
        <v/>
      </c>
      <c r="Q124" t="str">
        <f>IF(ISBLANK('Original data'!BF117),"",'Original data'!BF117)</f>
        <v/>
      </c>
      <c r="R124" t="str">
        <f>IF(ISBLANK('Original data'!BG117),"",'Original data'!BG117)</f>
        <v/>
      </c>
      <c r="T124" t="str">
        <f>IF(ISBLANK('Original data'!AY117),"",$O124/K124)</f>
        <v/>
      </c>
      <c r="U124" t="str">
        <f>IF(ISBLANK('Original data'!AZ117),"",$O124/L124)</f>
        <v/>
      </c>
      <c r="V124" t="str">
        <f>IF(ISBLANK('Original data'!BA117),"",$O124/M124)</f>
        <v/>
      </c>
      <c r="W124" t="str">
        <f>IF(ISBLANK('Original data'!BB117),"",$O124/N124)</f>
        <v/>
      </c>
      <c r="X124" t="str">
        <f>IF(ISBLANK('Original data'!BD117),"",$O124/P124)</f>
        <v/>
      </c>
      <c r="Y124" t="str">
        <f>IF(ISBLANK('Original data'!BE117),"",$O124/Q124)</f>
        <v/>
      </c>
      <c r="Z124" t="str">
        <f>IF(ISBLANK('Original data'!BF117),"",$O124/R124)</f>
        <v/>
      </c>
      <c r="AA124" s="58" t="b">
        <f t="shared" si="4"/>
        <v>0</v>
      </c>
      <c r="AB124" t="str">
        <f t="shared" si="5"/>
        <v>TEF</v>
      </c>
      <c r="AC124">
        <v>1</v>
      </c>
      <c r="AD124">
        <v>2</v>
      </c>
      <c r="AE124">
        <v>3</v>
      </c>
      <c r="AF124">
        <v>4</v>
      </c>
      <c r="AG124">
        <v>5</v>
      </c>
      <c r="AH124">
        <v>6</v>
      </c>
      <c r="AI124">
        <v>7</v>
      </c>
      <c r="AJ124" s="58"/>
    </row>
    <row r="125" spans="1:36" x14ac:dyDescent="0.2">
      <c r="A125" t="str">
        <f>IF(ISBLANK('Original data'!A118),"",'Original data'!A118)</f>
        <v/>
      </c>
      <c r="B125" t="str">
        <f>IF(ISBLANK('Original data'!B118),"",'Original data'!B118)</f>
        <v/>
      </c>
      <c r="C125" t="str">
        <f>IF(ISBLANK('Original data'!AR118),"",'Original data'!AR118)</f>
        <v/>
      </c>
      <c r="D125" t="str">
        <f>IF(ISBLANK('Original data'!AS118),"",'Original data'!AS118)</f>
        <v/>
      </c>
      <c r="E125" t="str">
        <f>IF(ISBLANK('Original data'!AT118),"",'Original data'!AT118)</f>
        <v/>
      </c>
      <c r="F125" t="str">
        <f>IF(ISBLANK('Original data'!AU118),"",'Original data'!AU118)</f>
        <v/>
      </c>
      <c r="G125" t="str">
        <f>IF(ISBLANK('Original data'!AV118),"",'Original data'!AV118)</f>
        <v/>
      </c>
      <c r="H125" t="str">
        <f>IF(ISBLANK('Original data'!AW118),"",'Original data'!AW118)</f>
        <v/>
      </c>
      <c r="I125" t="str">
        <f>IF(ISBLANK('Original data'!AX118),"",'Original data'!AX118)</f>
        <v/>
      </c>
      <c r="J125" t="str">
        <f>IF(ISBLANK('Original data'!AY118),"",'Original data'!AY118)</f>
        <v/>
      </c>
      <c r="K125" t="str">
        <f>IF(ISBLANK('Original data'!AZ118),"",'Original data'!AZ118)</f>
        <v/>
      </c>
      <c r="L125" t="str">
        <f>IF(ISBLANK('Original data'!BA118),"",'Original data'!BA118)</f>
        <v/>
      </c>
      <c r="M125" t="str">
        <f>IF(ISBLANK('Original data'!BB118),"",'Original data'!BB118)</f>
        <v/>
      </c>
      <c r="N125" t="str">
        <f>IF(ISBLANK('Original data'!BC118),"",'Original data'!BC118)</f>
        <v/>
      </c>
      <c r="O125" t="str">
        <f>IF(ISBLANK('Original data'!BD118),"",'Original data'!BD118)</f>
        <v/>
      </c>
      <c r="P125" t="str">
        <f>IF(ISBLANK('Original data'!BE118),"",'Original data'!BE118)</f>
        <v/>
      </c>
      <c r="Q125" t="str">
        <f>IF(ISBLANK('Original data'!BF118),"",'Original data'!BF118)</f>
        <v/>
      </c>
      <c r="R125" t="str">
        <f>IF(ISBLANK('Original data'!BG118),"",'Original data'!BG118)</f>
        <v/>
      </c>
      <c r="T125" t="str">
        <f>IF(ISBLANK('Original data'!AY118),"",$O125/K125)</f>
        <v/>
      </c>
      <c r="U125" t="str">
        <f>IF(ISBLANK('Original data'!AZ118),"",$O125/L125)</f>
        <v/>
      </c>
      <c r="V125" t="str">
        <f>IF(ISBLANK('Original data'!BA118),"",$O125/M125)</f>
        <v/>
      </c>
      <c r="W125" t="str">
        <f>IF(ISBLANK('Original data'!BB118),"",$O125/N125)</f>
        <v/>
      </c>
      <c r="X125" t="str">
        <f>IF(ISBLANK('Original data'!BD118),"",$O125/P125)</f>
        <v/>
      </c>
      <c r="Y125" t="str">
        <f>IF(ISBLANK('Original data'!BE118),"",$O125/Q125)</f>
        <v/>
      </c>
      <c r="Z125" t="str">
        <f>IF(ISBLANK('Original data'!BF118),"",$O125/R125)</f>
        <v/>
      </c>
      <c r="AA125" s="58" t="b">
        <f t="shared" si="4"/>
        <v>0</v>
      </c>
      <c r="AB125" t="str">
        <f t="shared" si="5"/>
        <v>TEF</v>
      </c>
      <c r="AC125">
        <v>1</v>
      </c>
      <c r="AD125">
        <v>2</v>
      </c>
      <c r="AE125">
        <v>3</v>
      </c>
      <c r="AF125">
        <v>4</v>
      </c>
      <c r="AG125">
        <v>5</v>
      </c>
      <c r="AH125">
        <v>6</v>
      </c>
      <c r="AI125">
        <v>7</v>
      </c>
      <c r="AJ125" s="58"/>
    </row>
    <row r="126" spans="1:36" x14ac:dyDescent="0.2">
      <c r="A126" t="str">
        <f>IF(ISBLANK('Original data'!A119),"",'Original data'!A119)</f>
        <v/>
      </c>
      <c r="B126" t="str">
        <f>IF(ISBLANK('Original data'!B119),"",'Original data'!B119)</f>
        <v/>
      </c>
      <c r="C126" t="str">
        <f>IF(ISBLANK('Original data'!AR119),"",'Original data'!AR119)</f>
        <v/>
      </c>
      <c r="D126" t="str">
        <f>IF(ISBLANK('Original data'!AS119),"",'Original data'!AS119)</f>
        <v/>
      </c>
      <c r="E126" t="str">
        <f>IF(ISBLANK('Original data'!AT119),"",'Original data'!AT119)</f>
        <v/>
      </c>
      <c r="F126" t="str">
        <f>IF(ISBLANK('Original data'!AU119),"",'Original data'!AU119)</f>
        <v/>
      </c>
      <c r="G126" t="str">
        <f>IF(ISBLANK('Original data'!AV119),"",'Original data'!AV119)</f>
        <v/>
      </c>
      <c r="H126" t="str">
        <f>IF(ISBLANK('Original data'!AW119),"",'Original data'!AW119)</f>
        <v/>
      </c>
      <c r="I126" t="str">
        <f>IF(ISBLANK('Original data'!AX119),"",'Original data'!AX119)</f>
        <v/>
      </c>
      <c r="J126" t="str">
        <f>IF(ISBLANK('Original data'!AY119),"",'Original data'!AY119)</f>
        <v/>
      </c>
      <c r="K126" t="str">
        <f>IF(ISBLANK('Original data'!AZ119),"",'Original data'!AZ119)</f>
        <v/>
      </c>
      <c r="L126" t="str">
        <f>IF(ISBLANK('Original data'!BA119),"",'Original data'!BA119)</f>
        <v/>
      </c>
      <c r="M126" t="str">
        <f>IF(ISBLANK('Original data'!BB119),"",'Original data'!BB119)</f>
        <v/>
      </c>
      <c r="N126" t="str">
        <f>IF(ISBLANK('Original data'!BC119),"",'Original data'!BC119)</f>
        <v/>
      </c>
      <c r="O126" t="str">
        <f>IF(ISBLANK('Original data'!BD119),"",'Original data'!BD119)</f>
        <v/>
      </c>
      <c r="P126" t="str">
        <f>IF(ISBLANK('Original data'!BE119),"",'Original data'!BE119)</f>
        <v/>
      </c>
      <c r="Q126" t="str">
        <f>IF(ISBLANK('Original data'!BF119),"",'Original data'!BF119)</f>
        <v/>
      </c>
      <c r="R126" t="str">
        <f>IF(ISBLANK('Original data'!BG119),"",'Original data'!BG119)</f>
        <v/>
      </c>
      <c r="T126" t="str">
        <f>IF(ISBLANK('Original data'!AY119),"",$O126/K126)</f>
        <v/>
      </c>
      <c r="U126" t="str">
        <f>IF(ISBLANK('Original data'!AZ119),"",$O126/L126)</f>
        <v/>
      </c>
      <c r="V126" t="str">
        <f>IF(ISBLANK('Original data'!BA119),"",$O126/M126)</f>
        <v/>
      </c>
      <c r="W126" t="str">
        <f>IF(ISBLANK('Original data'!BB119),"",$O126/N126)</f>
        <v/>
      </c>
      <c r="X126" t="str">
        <f>IF(ISBLANK('Original data'!BD119),"",$O126/P126)</f>
        <v/>
      </c>
      <c r="Y126" t="str">
        <f>IF(ISBLANK('Original data'!BE119),"",$O126/Q126)</f>
        <v/>
      </c>
      <c r="Z126" t="str">
        <f>IF(ISBLANK('Original data'!BF119),"",$O126/R126)</f>
        <v/>
      </c>
      <c r="AA126" s="58" t="b">
        <f t="shared" si="4"/>
        <v>0</v>
      </c>
      <c r="AB126" t="str">
        <f t="shared" si="5"/>
        <v>TEF</v>
      </c>
      <c r="AC126">
        <v>1</v>
      </c>
      <c r="AD126">
        <v>2</v>
      </c>
      <c r="AE126">
        <v>3</v>
      </c>
      <c r="AF126">
        <v>4</v>
      </c>
      <c r="AG126">
        <v>5</v>
      </c>
      <c r="AH126">
        <v>6</v>
      </c>
      <c r="AI126">
        <v>7</v>
      </c>
      <c r="AJ126" s="58"/>
    </row>
    <row r="127" spans="1:36" x14ac:dyDescent="0.2">
      <c r="A127" t="str">
        <f>IF(ISBLANK('Original data'!A120),"",'Original data'!A120)</f>
        <v/>
      </c>
      <c r="B127" t="str">
        <f>IF(ISBLANK('Original data'!B120),"",'Original data'!B120)</f>
        <v/>
      </c>
      <c r="C127" t="str">
        <f>IF(ISBLANK('Original data'!AR120),"",'Original data'!AR120)</f>
        <v/>
      </c>
      <c r="D127" t="str">
        <f>IF(ISBLANK('Original data'!AS120),"",'Original data'!AS120)</f>
        <v/>
      </c>
      <c r="E127" t="str">
        <f>IF(ISBLANK('Original data'!AT120),"",'Original data'!AT120)</f>
        <v/>
      </c>
      <c r="F127" t="str">
        <f>IF(ISBLANK('Original data'!AU120),"",'Original data'!AU120)</f>
        <v/>
      </c>
      <c r="G127" t="str">
        <f>IF(ISBLANK('Original data'!AV120),"",'Original data'!AV120)</f>
        <v/>
      </c>
      <c r="H127" t="str">
        <f>IF(ISBLANK('Original data'!AW120),"",'Original data'!AW120)</f>
        <v/>
      </c>
      <c r="I127" t="str">
        <f>IF(ISBLANK('Original data'!AX120),"",'Original data'!AX120)</f>
        <v/>
      </c>
      <c r="J127" t="str">
        <f>IF(ISBLANK('Original data'!AY120),"",'Original data'!AY120)</f>
        <v/>
      </c>
      <c r="K127" t="str">
        <f>IF(ISBLANK('Original data'!AZ120),"",'Original data'!AZ120)</f>
        <v/>
      </c>
      <c r="L127" t="str">
        <f>IF(ISBLANK('Original data'!BA120),"",'Original data'!BA120)</f>
        <v/>
      </c>
      <c r="M127" t="str">
        <f>IF(ISBLANK('Original data'!BB120),"",'Original data'!BB120)</f>
        <v/>
      </c>
      <c r="N127" t="str">
        <f>IF(ISBLANK('Original data'!BC120),"",'Original data'!BC120)</f>
        <v/>
      </c>
      <c r="O127" t="str">
        <f>IF(ISBLANK('Original data'!BD120),"",'Original data'!BD120)</f>
        <v/>
      </c>
      <c r="P127" t="str">
        <f>IF(ISBLANK('Original data'!BE120),"",'Original data'!BE120)</f>
        <v/>
      </c>
      <c r="Q127" t="str">
        <f>IF(ISBLANK('Original data'!BF120),"",'Original data'!BF120)</f>
        <v/>
      </c>
      <c r="R127" t="str">
        <f>IF(ISBLANK('Original data'!BG120),"",'Original data'!BG120)</f>
        <v/>
      </c>
      <c r="T127" t="str">
        <f>IF(ISBLANK('Original data'!AY120),"",$O127/K127)</f>
        <v/>
      </c>
      <c r="U127" t="str">
        <f>IF(ISBLANK('Original data'!AZ120),"",$O127/L127)</f>
        <v/>
      </c>
      <c r="V127" t="str">
        <f>IF(ISBLANK('Original data'!BA120),"",$O127/M127)</f>
        <v/>
      </c>
      <c r="W127" t="str">
        <f>IF(ISBLANK('Original data'!BB120),"",$O127/N127)</f>
        <v/>
      </c>
      <c r="X127" t="str">
        <f>IF(ISBLANK('Original data'!BD120),"",$O127/P127)</f>
        <v/>
      </c>
      <c r="Y127" t="str">
        <f>IF(ISBLANK('Original data'!BE120),"",$O127/Q127)</f>
        <v/>
      </c>
      <c r="Z127" t="str">
        <f>IF(ISBLANK('Original data'!BF120),"",$O127/R127)</f>
        <v/>
      </c>
      <c r="AA127" s="58" t="b">
        <f t="shared" si="4"/>
        <v>0</v>
      </c>
      <c r="AB127" t="str">
        <f t="shared" si="5"/>
        <v>TEF</v>
      </c>
      <c r="AC127">
        <v>1</v>
      </c>
      <c r="AD127">
        <v>2</v>
      </c>
      <c r="AE127">
        <v>3</v>
      </c>
      <c r="AF127">
        <v>4</v>
      </c>
      <c r="AG127">
        <v>5</v>
      </c>
      <c r="AH127">
        <v>6</v>
      </c>
      <c r="AI127">
        <v>7</v>
      </c>
      <c r="AJ127" s="58"/>
    </row>
    <row r="128" spans="1:36" x14ac:dyDescent="0.2">
      <c r="A128" t="str">
        <f>IF(ISBLANK('Original data'!A121),"",'Original data'!A121)</f>
        <v/>
      </c>
      <c r="B128" t="str">
        <f>IF(ISBLANK('Original data'!B121),"",'Original data'!B121)</f>
        <v/>
      </c>
      <c r="C128" t="str">
        <f>IF(ISBLANK('Original data'!AR121),"",'Original data'!AR121)</f>
        <v/>
      </c>
      <c r="D128" t="str">
        <f>IF(ISBLANK('Original data'!AS121),"",'Original data'!AS121)</f>
        <v/>
      </c>
      <c r="E128" t="str">
        <f>IF(ISBLANK('Original data'!AT121),"",'Original data'!AT121)</f>
        <v/>
      </c>
      <c r="F128" t="str">
        <f>IF(ISBLANK('Original data'!AU121),"",'Original data'!AU121)</f>
        <v/>
      </c>
      <c r="G128" t="str">
        <f>IF(ISBLANK('Original data'!AV121),"",'Original data'!AV121)</f>
        <v/>
      </c>
      <c r="H128" t="str">
        <f>IF(ISBLANK('Original data'!AW121),"",'Original data'!AW121)</f>
        <v/>
      </c>
      <c r="I128" t="str">
        <f>IF(ISBLANK('Original data'!AX121),"",'Original data'!AX121)</f>
        <v/>
      </c>
      <c r="J128" t="str">
        <f>IF(ISBLANK('Original data'!AY121),"",'Original data'!AY121)</f>
        <v/>
      </c>
      <c r="K128" t="str">
        <f>IF(ISBLANK('Original data'!AZ121),"",'Original data'!AZ121)</f>
        <v/>
      </c>
      <c r="L128" t="str">
        <f>IF(ISBLANK('Original data'!BA121),"",'Original data'!BA121)</f>
        <v/>
      </c>
      <c r="M128" t="str">
        <f>IF(ISBLANK('Original data'!BB121),"",'Original data'!BB121)</f>
        <v/>
      </c>
      <c r="N128" t="str">
        <f>IF(ISBLANK('Original data'!BC121),"",'Original data'!BC121)</f>
        <v/>
      </c>
      <c r="O128" t="str">
        <f>IF(ISBLANK('Original data'!BD121),"",'Original data'!BD121)</f>
        <v/>
      </c>
      <c r="P128" t="str">
        <f>IF(ISBLANK('Original data'!BE121),"",'Original data'!BE121)</f>
        <v/>
      </c>
      <c r="Q128" t="str">
        <f>IF(ISBLANK('Original data'!BF121),"",'Original data'!BF121)</f>
        <v/>
      </c>
      <c r="R128" t="str">
        <f>IF(ISBLANK('Original data'!BG121),"",'Original data'!BG121)</f>
        <v/>
      </c>
      <c r="T128" t="str">
        <f>IF(ISBLANK('Original data'!AY121),"",$O128/K128)</f>
        <v/>
      </c>
      <c r="U128" t="str">
        <f>IF(ISBLANK('Original data'!AZ121),"",$O128/L128)</f>
        <v/>
      </c>
      <c r="V128" t="str">
        <f>IF(ISBLANK('Original data'!BA121),"",$O128/M128)</f>
        <v/>
      </c>
      <c r="W128" t="str">
        <f>IF(ISBLANK('Original data'!BB121),"",$O128/N128)</f>
        <v/>
      </c>
      <c r="X128" t="str">
        <f>IF(ISBLANK('Original data'!BD121),"",$O128/P128)</f>
        <v/>
      </c>
      <c r="Y128" t="str">
        <f>IF(ISBLANK('Original data'!BE121),"",$O128/Q128)</f>
        <v/>
      </c>
      <c r="Z128" t="str">
        <f>IF(ISBLANK('Original data'!BF121),"",$O128/R128)</f>
        <v/>
      </c>
      <c r="AA128" s="58" t="b">
        <f t="shared" si="4"/>
        <v>0</v>
      </c>
      <c r="AB128" t="str">
        <f t="shared" si="5"/>
        <v>TEF</v>
      </c>
      <c r="AC128">
        <v>1</v>
      </c>
      <c r="AD128">
        <v>2</v>
      </c>
      <c r="AE128">
        <v>3</v>
      </c>
      <c r="AF128">
        <v>4</v>
      </c>
      <c r="AG128">
        <v>5</v>
      </c>
      <c r="AH128">
        <v>6</v>
      </c>
      <c r="AI128">
        <v>7</v>
      </c>
      <c r="AJ128" s="58"/>
    </row>
    <row r="129" spans="1:36" x14ac:dyDescent="0.2">
      <c r="A129" t="str">
        <f>IF(ISBLANK('Original data'!A122),"",'Original data'!A122)</f>
        <v/>
      </c>
      <c r="B129" t="str">
        <f>IF(ISBLANK('Original data'!B122),"",'Original data'!B122)</f>
        <v/>
      </c>
      <c r="C129" t="str">
        <f>IF(ISBLANK('Original data'!AR122),"",'Original data'!AR122)</f>
        <v/>
      </c>
      <c r="D129" t="str">
        <f>IF(ISBLANK('Original data'!AS122),"",'Original data'!AS122)</f>
        <v/>
      </c>
      <c r="E129" t="str">
        <f>IF(ISBLANK('Original data'!AT122),"",'Original data'!AT122)</f>
        <v/>
      </c>
      <c r="F129" t="str">
        <f>IF(ISBLANK('Original data'!AU122),"",'Original data'!AU122)</f>
        <v/>
      </c>
      <c r="G129" t="str">
        <f>IF(ISBLANK('Original data'!AV122),"",'Original data'!AV122)</f>
        <v/>
      </c>
      <c r="H129" t="str">
        <f>IF(ISBLANK('Original data'!AW122),"",'Original data'!AW122)</f>
        <v/>
      </c>
      <c r="I129" t="str">
        <f>IF(ISBLANK('Original data'!AX122),"",'Original data'!AX122)</f>
        <v/>
      </c>
      <c r="J129" t="str">
        <f>IF(ISBLANK('Original data'!AY122),"",'Original data'!AY122)</f>
        <v/>
      </c>
      <c r="K129" t="str">
        <f>IF(ISBLANK('Original data'!AZ122),"",'Original data'!AZ122)</f>
        <v/>
      </c>
      <c r="L129" t="str">
        <f>IF(ISBLANK('Original data'!BA122),"",'Original data'!BA122)</f>
        <v/>
      </c>
      <c r="M129" t="str">
        <f>IF(ISBLANK('Original data'!BB122),"",'Original data'!BB122)</f>
        <v/>
      </c>
      <c r="N129" t="str">
        <f>IF(ISBLANK('Original data'!BC122),"",'Original data'!BC122)</f>
        <v/>
      </c>
      <c r="O129" t="str">
        <f>IF(ISBLANK('Original data'!BD122),"",'Original data'!BD122)</f>
        <v/>
      </c>
      <c r="P129" t="str">
        <f>IF(ISBLANK('Original data'!BE122),"",'Original data'!BE122)</f>
        <v/>
      </c>
      <c r="Q129" t="str">
        <f>IF(ISBLANK('Original data'!BF122),"",'Original data'!BF122)</f>
        <v/>
      </c>
      <c r="R129" t="str">
        <f>IF(ISBLANK('Original data'!BG122),"",'Original data'!BG122)</f>
        <v/>
      </c>
      <c r="T129" t="str">
        <f>IF(ISBLANK('Original data'!AY122),"",$O129/K129)</f>
        <v/>
      </c>
      <c r="U129" t="str">
        <f>IF(ISBLANK('Original data'!AZ122),"",$O129/L129)</f>
        <v/>
      </c>
      <c r="V129" t="str">
        <f>IF(ISBLANK('Original data'!BA122),"",$O129/M129)</f>
        <v/>
      </c>
      <c r="W129" t="str">
        <f>IF(ISBLANK('Original data'!BB122),"",$O129/N129)</f>
        <v/>
      </c>
      <c r="X129" t="str">
        <f>IF(ISBLANK('Original data'!BD122),"",$O129/P129)</f>
        <v/>
      </c>
      <c r="Y129" t="str">
        <f>IF(ISBLANK('Original data'!BE122),"",$O129/Q129)</f>
        <v/>
      </c>
      <c r="Z129" t="str">
        <f>IF(ISBLANK('Original data'!BF122),"",$O129/R129)</f>
        <v/>
      </c>
      <c r="AA129" s="58" t="b">
        <f t="shared" si="4"/>
        <v>0</v>
      </c>
      <c r="AB129" t="str">
        <f t="shared" si="5"/>
        <v>TEF</v>
      </c>
      <c r="AC129">
        <v>1</v>
      </c>
      <c r="AD129">
        <v>2</v>
      </c>
      <c r="AE129">
        <v>3</v>
      </c>
      <c r="AF129">
        <v>4</v>
      </c>
      <c r="AG129">
        <v>5</v>
      </c>
      <c r="AH129">
        <v>6</v>
      </c>
      <c r="AI129">
        <v>7</v>
      </c>
      <c r="AJ129" s="58"/>
    </row>
    <row r="130" spans="1:36" x14ac:dyDescent="0.2">
      <c r="A130" t="str">
        <f>IF(ISBLANK('Original data'!A123),"",'Original data'!A123)</f>
        <v/>
      </c>
      <c r="B130" t="str">
        <f>IF(ISBLANK('Original data'!B123),"",'Original data'!B123)</f>
        <v/>
      </c>
      <c r="C130" t="str">
        <f>IF(ISBLANK('Original data'!AR123),"",'Original data'!AR123)</f>
        <v/>
      </c>
      <c r="D130" t="str">
        <f>IF(ISBLANK('Original data'!AS123),"",'Original data'!AS123)</f>
        <v/>
      </c>
      <c r="E130" t="str">
        <f>IF(ISBLANK('Original data'!AT123),"",'Original data'!AT123)</f>
        <v/>
      </c>
      <c r="F130" t="str">
        <f>IF(ISBLANK('Original data'!AU123),"",'Original data'!AU123)</f>
        <v/>
      </c>
      <c r="G130" t="str">
        <f>IF(ISBLANK('Original data'!AV123),"",'Original data'!AV123)</f>
        <v/>
      </c>
      <c r="H130" t="str">
        <f>IF(ISBLANK('Original data'!AW123),"",'Original data'!AW123)</f>
        <v/>
      </c>
      <c r="I130" t="str">
        <f>IF(ISBLANK('Original data'!AX123),"",'Original data'!AX123)</f>
        <v/>
      </c>
      <c r="J130" t="str">
        <f>IF(ISBLANK('Original data'!AY123),"",'Original data'!AY123)</f>
        <v/>
      </c>
      <c r="K130" t="str">
        <f>IF(ISBLANK('Original data'!AZ123),"",'Original data'!AZ123)</f>
        <v/>
      </c>
      <c r="L130" t="str">
        <f>IF(ISBLANK('Original data'!BA123),"",'Original data'!BA123)</f>
        <v/>
      </c>
      <c r="M130" t="str">
        <f>IF(ISBLANK('Original data'!BB123),"",'Original data'!BB123)</f>
        <v/>
      </c>
      <c r="N130" t="str">
        <f>IF(ISBLANK('Original data'!BC123),"",'Original data'!BC123)</f>
        <v/>
      </c>
      <c r="O130" t="str">
        <f>IF(ISBLANK('Original data'!BD123),"",'Original data'!BD123)</f>
        <v/>
      </c>
      <c r="P130" t="str">
        <f>IF(ISBLANK('Original data'!BE123),"",'Original data'!BE123)</f>
        <v/>
      </c>
      <c r="Q130" t="str">
        <f>IF(ISBLANK('Original data'!BF123),"",'Original data'!BF123)</f>
        <v/>
      </c>
      <c r="R130" t="str">
        <f>IF(ISBLANK('Original data'!BG123),"",'Original data'!BG123)</f>
        <v/>
      </c>
      <c r="T130" t="str">
        <f>IF(ISBLANK('Original data'!AY123),"",$O130/K130)</f>
        <v/>
      </c>
      <c r="U130" t="str">
        <f>IF(ISBLANK('Original data'!AZ123),"",$O130/L130)</f>
        <v/>
      </c>
      <c r="V130" t="str">
        <f>IF(ISBLANK('Original data'!BA123),"",$O130/M130)</f>
        <v/>
      </c>
      <c r="W130" t="str">
        <f>IF(ISBLANK('Original data'!BB123),"",$O130/N130)</f>
        <v/>
      </c>
      <c r="X130" t="str">
        <f>IF(ISBLANK('Original data'!BD123),"",$O130/P130)</f>
        <v/>
      </c>
      <c r="Y130" t="str">
        <f>IF(ISBLANK('Original data'!BE123),"",$O130/Q130)</f>
        <v/>
      </c>
      <c r="Z130" t="str">
        <f>IF(ISBLANK('Original data'!BF123),"",$O130/R130)</f>
        <v/>
      </c>
      <c r="AA130" s="58" t="b">
        <f t="shared" si="4"/>
        <v>0</v>
      </c>
      <c r="AB130" t="str">
        <f t="shared" si="5"/>
        <v>TEF</v>
      </c>
      <c r="AC130">
        <v>1</v>
      </c>
      <c r="AD130">
        <v>2</v>
      </c>
      <c r="AE130">
        <v>3</v>
      </c>
      <c r="AF130">
        <v>4</v>
      </c>
      <c r="AG130">
        <v>5</v>
      </c>
      <c r="AH130">
        <v>6</v>
      </c>
      <c r="AI130">
        <v>7</v>
      </c>
      <c r="AJ130" s="58"/>
    </row>
    <row r="131" spans="1:36" x14ac:dyDescent="0.2">
      <c r="A131" t="str">
        <f>IF(ISBLANK('Original data'!A124),"",'Original data'!A124)</f>
        <v/>
      </c>
      <c r="B131" t="str">
        <f>IF(ISBLANK('Original data'!B124),"",'Original data'!B124)</f>
        <v/>
      </c>
      <c r="C131" t="str">
        <f>IF(ISBLANK('Original data'!AR124),"",'Original data'!AR124)</f>
        <v/>
      </c>
      <c r="D131" t="str">
        <f>IF(ISBLANK('Original data'!AS124),"",'Original data'!AS124)</f>
        <v/>
      </c>
      <c r="E131" t="str">
        <f>IF(ISBLANK('Original data'!AT124),"",'Original data'!AT124)</f>
        <v/>
      </c>
      <c r="F131" t="str">
        <f>IF(ISBLANK('Original data'!AU124),"",'Original data'!AU124)</f>
        <v/>
      </c>
      <c r="G131" t="str">
        <f>IF(ISBLANK('Original data'!AV124),"",'Original data'!AV124)</f>
        <v/>
      </c>
      <c r="H131" t="str">
        <f>IF(ISBLANK('Original data'!AW124),"",'Original data'!AW124)</f>
        <v/>
      </c>
      <c r="I131" t="str">
        <f>IF(ISBLANK('Original data'!AX124),"",'Original data'!AX124)</f>
        <v/>
      </c>
      <c r="J131" t="str">
        <f>IF(ISBLANK('Original data'!AY124),"",'Original data'!AY124)</f>
        <v/>
      </c>
      <c r="K131" t="str">
        <f>IF(ISBLANK('Original data'!AZ124),"",'Original data'!AZ124)</f>
        <v/>
      </c>
      <c r="L131" t="str">
        <f>IF(ISBLANK('Original data'!BA124),"",'Original data'!BA124)</f>
        <v/>
      </c>
      <c r="M131" t="str">
        <f>IF(ISBLANK('Original data'!BB124),"",'Original data'!BB124)</f>
        <v/>
      </c>
      <c r="N131" t="str">
        <f>IF(ISBLANK('Original data'!BC124),"",'Original data'!BC124)</f>
        <v/>
      </c>
      <c r="O131" t="str">
        <f>IF(ISBLANK('Original data'!BD124),"",'Original data'!BD124)</f>
        <v/>
      </c>
      <c r="P131" t="str">
        <f>IF(ISBLANK('Original data'!BE124),"",'Original data'!BE124)</f>
        <v/>
      </c>
      <c r="Q131" t="str">
        <f>IF(ISBLANK('Original data'!BF124),"",'Original data'!BF124)</f>
        <v/>
      </c>
      <c r="R131" t="str">
        <f>IF(ISBLANK('Original data'!BG124),"",'Original data'!BG124)</f>
        <v/>
      </c>
      <c r="T131" t="str">
        <f>IF(ISBLANK('Original data'!AY124),"",$O131/K131)</f>
        <v/>
      </c>
      <c r="U131" t="str">
        <f>IF(ISBLANK('Original data'!AZ124),"",$O131/L131)</f>
        <v/>
      </c>
      <c r="V131" t="str">
        <f>IF(ISBLANK('Original data'!BA124),"",$O131/M131)</f>
        <v/>
      </c>
      <c r="W131" t="str">
        <f>IF(ISBLANK('Original data'!BB124),"",$O131/N131)</f>
        <v/>
      </c>
      <c r="X131" t="str">
        <f>IF(ISBLANK('Original data'!BD124),"",$O131/P131)</f>
        <v/>
      </c>
      <c r="Y131" t="str">
        <f>IF(ISBLANK('Original data'!BE124),"",$O131/Q131)</f>
        <v/>
      </c>
      <c r="Z131" t="str">
        <f>IF(ISBLANK('Original data'!BF124),"",$O131/R131)</f>
        <v/>
      </c>
      <c r="AA131" s="58" t="b">
        <f t="shared" si="4"/>
        <v>0</v>
      </c>
      <c r="AB131" t="str">
        <f t="shared" si="5"/>
        <v>TEF</v>
      </c>
      <c r="AC131">
        <v>1</v>
      </c>
      <c r="AD131">
        <v>2</v>
      </c>
      <c r="AE131">
        <v>3</v>
      </c>
      <c r="AF131">
        <v>4</v>
      </c>
      <c r="AG131">
        <v>5</v>
      </c>
      <c r="AH131">
        <v>6</v>
      </c>
      <c r="AI131">
        <v>7</v>
      </c>
      <c r="AJ131" s="58"/>
    </row>
    <row r="132" spans="1:36" x14ac:dyDescent="0.2">
      <c r="A132" t="str">
        <f>IF(ISBLANK('Original data'!A125),"",'Original data'!A125)</f>
        <v/>
      </c>
      <c r="B132" t="str">
        <f>IF(ISBLANK('Original data'!B125),"",'Original data'!B125)</f>
        <v/>
      </c>
      <c r="C132" t="str">
        <f>IF(ISBLANK('Original data'!AR125),"",'Original data'!AR125)</f>
        <v/>
      </c>
      <c r="D132" t="str">
        <f>IF(ISBLANK('Original data'!AS125),"",'Original data'!AS125)</f>
        <v/>
      </c>
      <c r="E132" t="str">
        <f>IF(ISBLANK('Original data'!AT125),"",'Original data'!AT125)</f>
        <v/>
      </c>
      <c r="F132" t="str">
        <f>IF(ISBLANK('Original data'!AU125),"",'Original data'!AU125)</f>
        <v/>
      </c>
      <c r="G132" t="str">
        <f>IF(ISBLANK('Original data'!AV125),"",'Original data'!AV125)</f>
        <v/>
      </c>
      <c r="H132" t="str">
        <f>IF(ISBLANK('Original data'!AW125),"",'Original data'!AW125)</f>
        <v/>
      </c>
      <c r="I132" t="str">
        <f>IF(ISBLANK('Original data'!AX125),"",'Original data'!AX125)</f>
        <v/>
      </c>
      <c r="J132" t="str">
        <f>IF(ISBLANK('Original data'!AY125),"",'Original data'!AY125)</f>
        <v/>
      </c>
      <c r="K132" t="str">
        <f>IF(ISBLANK('Original data'!AZ125),"",'Original data'!AZ125)</f>
        <v/>
      </c>
      <c r="L132" t="str">
        <f>IF(ISBLANK('Original data'!BA125),"",'Original data'!BA125)</f>
        <v/>
      </c>
      <c r="M132" t="str">
        <f>IF(ISBLANK('Original data'!BB125),"",'Original data'!BB125)</f>
        <v/>
      </c>
      <c r="N132" t="str">
        <f>IF(ISBLANK('Original data'!BC125),"",'Original data'!BC125)</f>
        <v/>
      </c>
      <c r="O132" t="str">
        <f>IF(ISBLANK('Original data'!BD125),"",'Original data'!BD125)</f>
        <v/>
      </c>
      <c r="P132" t="str">
        <f>IF(ISBLANK('Original data'!BE125),"",'Original data'!BE125)</f>
        <v/>
      </c>
      <c r="Q132" t="str">
        <f>IF(ISBLANK('Original data'!BF125),"",'Original data'!BF125)</f>
        <v/>
      </c>
      <c r="R132" t="str">
        <f>IF(ISBLANK('Original data'!BG125),"",'Original data'!BG125)</f>
        <v/>
      </c>
      <c r="T132" t="str">
        <f>IF(ISBLANK('Original data'!AY125),"",$O132/K132)</f>
        <v/>
      </c>
      <c r="U132" t="str">
        <f>IF(ISBLANK('Original data'!AZ125),"",$O132/L132)</f>
        <v/>
      </c>
      <c r="V132" t="str">
        <f>IF(ISBLANK('Original data'!BA125),"",$O132/M132)</f>
        <v/>
      </c>
      <c r="W132" t="str">
        <f>IF(ISBLANK('Original data'!BB125),"",$O132/N132)</f>
        <v/>
      </c>
      <c r="X132" t="str">
        <f>IF(ISBLANK('Original data'!BD125),"",$O132/P132)</f>
        <v/>
      </c>
      <c r="Y132" t="str">
        <f>IF(ISBLANK('Original data'!BE125),"",$O132/Q132)</f>
        <v/>
      </c>
      <c r="Z132" t="str">
        <f>IF(ISBLANK('Original data'!BF125),"",$O132/R132)</f>
        <v/>
      </c>
      <c r="AA132" s="58" t="b">
        <f t="shared" si="4"/>
        <v>0</v>
      </c>
      <c r="AB132" t="str">
        <f t="shared" si="5"/>
        <v>TEF</v>
      </c>
      <c r="AC132">
        <v>1</v>
      </c>
      <c r="AD132">
        <v>2</v>
      </c>
      <c r="AE132">
        <v>3</v>
      </c>
      <c r="AF132">
        <v>4</v>
      </c>
      <c r="AG132">
        <v>5</v>
      </c>
      <c r="AH132">
        <v>6</v>
      </c>
      <c r="AI132">
        <v>7</v>
      </c>
      <c r="AJ132" s="58"/>
    </row>
    <row r="133" spans="1:36" x14ac:dyDescent="0.2">
      <c r="A133" t="str">
        <f>IF(ISBLANK('Original data'!A126),"",'Original data'!A126)</f>
        <v/>
      </c>
      <c r="B133" t="str">
        <f>IF(ISBLANK('Original data'!B126),"",'Original data'!B126)</f>
        <v/>
      </c>
      <c r="C133" t="str">
        <f>IF(ISBLANK('Original data'!AR126),"",'Original data'!AR126)</f>
        <v/>
      </c>
      <c r="D133" t="str">
        <f>IF(ISBLANK('Original data'!AS126),"",'Original data'!AS126)</f>
        <v/>
      </c>
      <c r="E133" t="str">
        <f>IF(ISBLANK('Original data'!AT126),"",'Original data'!AT126)</f>
        <v/>
      </c>
      <c r="F133" t="str">
        <f>IF(ISBLANK('Original data'!AU126),"",'Original data'!AU126)</f>
        <v/>
      </c>
      <c r="G133" t="str">
        <f>IF(ISBLANK('Original data'!AV126),"",'Original data'!AV126)</f>
        <v/>
      </c>
      <c r="H133" t="str">
        <f>IF(ISBLANK('Original data'!AW126),"",'Original data'!AW126)</f>
        <v/>
      </c>
      <c r="I133" t="str">
        <f>IF(ISBLANK('Original data'!AX126),"",'Original data'!AX126)</f>
        <v/>
      </c>
      <c r="J133" t="str">
        <f>IF(ISBLANK('Original data'!AY126),"",'Original data'!AY126)</f>
        <v/>
      </c>
      <c r="K133" t="str">
        <f>IF(ISBLANK('Original data'!AZ126),"",'Original data'!AZ126)</f>
        <v/>
      </c>
      <c r="L133" t="str">
        <f>IF(ISBLANK('Original data'!BA126),"",'Original data'!BA126)</f>
        <v/>
      </c>
      <c r="M133" t="str">
        <f>IF(ISBLANK('Original data'!BB126),"",'Original data'!BB126)</f>
        <v/>
      </c>
      <c r="N133" t="str">
        <f>IF(ISBLANK('Original data'!BC126),"",'Original data'!BC126)</f>
        <v/>
      </c>
      <c r="O133" t="str">
        <f>IF(ISBLANK('Original data'!BD126),"",'Original data'!BD126)</f>
        <v/>
      </c>
      <c r="P133" t="str">
        <f>IF(ISBLANK('Original data'!BE126),"",'Original data'!BE126)</f>
        <v/>
      </c>
      <c r="Q133" t="str">
        <f>IF(ISBLANK('Original data'!BF126),"",'Original data'!BF126)</f>
        <v/>
      </c>
      <c r="R133" t="str">
        <f>IF(ISBLANK('Original data'!BG126),"",'Original data'!BG126)</f>
        <v/>
      </c>
      <c r="T133" t="str">
        <f>IF(ISBLANK('Original data'!AY126),"",$O133/K133)</f>
        <v/>
      </c>
      <c r="U133" t="str">
        <f>IF(ISBLANK('Original data'!AZ126),"",$O133/L133)</f>
        <v/>
      </c>
      <c r="V133" t="str">
        <f>IF(ISBLANK('Original data'!BA126),"",$O133/M133)</f>
        <v/>
      </c>
      <c r="W133" t="str">
        <f>IF(ISBLANK('Original data'!BB126),"",$O133/N133)</f>
        <v/>
      </c>
      <c r="X133" t="str">
        <f>IF(ISBLANK('Original data'!BD126),"",$O133/P133)</f>
        <v/>
      </c>
      <c r="Y133" t="str">
        <f>IF(ISBLANK('Original data'!BE126),"",$O133/Q133)</f>
        <v/>
      </c>
      <c r="Z133" t="str">
        <f>IF(ISBLANK('Original data'!BF126),"",$O133/R133)</f>
        <v/>
      </c>
      <c r="AA133" s="58" t="b">
        <f t="shared" si="4"/>
        <v>0</v>
      </c>
      <c r="AB133" t="str">
        <f t="shared" si="5"/>
        <v>TEF</v>
      </c>
      <c r="AC133">
        <v>1</v>
      </c>
      <c r="AD133">
        <v>2</v>
      </c>
      <c r="AE133">
        <v>3</v>
      </c>
      <c r="AF133">
        <v>4</v>
      </c>
      <c r="AG133">
        <v>5</v>
      </c>
      <c r="AH133">
        <v>6</v>
      </c>
      <c r="AI133">
        <v>7</v>
      </c>
      <c r="AJ133" s="58"/>
    </row>
    <row r="134" spans="1:36" x14ac:dyDescent="0.2">
      <c r="A134" t="str">
        <f>IF(ISBLANK('Original data'!A127),"",'Original data'!A127)</f>
        <v/>
      </c>
      <c r="B134" t="str">
        <f>IF(ISBLANK('Original data'!B127),"",'Original data'!B127)</f>
        <v/>
      </c>
      <c r="C134" t="str">
        <f>IF(ISBLANK('Original data'!AR127),"",'Original data'!AR127)</f>
        <v/>
      </c>
      <c r="D134" t="str">
        <f>IF(ISBLANK('Original data'!AS127),"",'Original data'!AS127)</f>
        <v/>
      </c>
      <c r="E134" t="str">
        <f>IF(ISBLANK('Original data'!AT127),"",'Original data'!AT127)</f>
        <v/>
      </c>
      <c r="F134" t="str">
        <f>IF(ISBLANK('Original data'!AU127),"",'Original data'!AU127)</f>
        <v/>
      </c>
      <c r="G134" t="str">
        <f>IF(ISBLANK('Original data'!AV127),"",'Original data'!AV127)</f>
        <v/>
      </c>
      <c r="H134" t="str">
        <f>IF(ISBLANK('Original data'!AW127),"",'Original data'!AW127)</f>
        <v/>
      </c>
      <c r="I134" t="str">
        <f>IF(ISBLANK('Original data'!AX127),"",'Original data'!AX127)</f>
        <v/>
      </c>
      <c r="J134" t="str">
        <f>IF(ISBLANK('Original data'!AY127),"",'Original data'!AY127)</f>
        <v/>
      </c>
      <c r="K134" t="str">
        <f>IF(ISBLANK('Original data'!AZ127),"",'Original data'!AZ127)</f>
        <v/>
      </c>
      <c r="L134" t="str">
        <f>IF(ISBLANK('Original data'!BA127),"",'Original data'!BA127)</f>
        <v/>
      </c>
      <c r="M134" t="str">
        <f>IF(ISBLANK('Original data'!BB127),"",'Original data'!BB127)</f>
        <v/>
      </c>
      <c r="N134" t="str">
        <f>IF(ISBLANK('Original data'!BC127),"",'Original data'!BC127)</f>
        <v/>
      </c>
      <c r="O134" t="str">
        <f>IF(ISBLANK('Original data'!BD127),"",'Original data'!BD127)</f>
        <v/>
      </c>
      <c r="P134" t="str">
        <f>IF(ISBLANK('Original data'!BE127),"",'Original data'!BE127)</f>
        <v/>
      </c>
      <c r="Q134" t="str">
        <f>IF(ISBLANK('Original data'!BF127),"",'Original data'!BF127)</f>
        <v/>
      </c>
      <c r="R134" t="str">
        <f>IF(ISBLANK('Original data'!BG127),"",'Original data'!BG127)</f>
        <v/>
      </c>
      <c r="T134" t="str">
        <f>IF(ISBLANK('Original data'!AY127),"",$O134/K134)</f>
        <v/>
      </c>
      <c r="U134" t="str">
        <f>IF(ISBLANK('Original data'!AZ127),"",$O134/L134)</f>
        <v/>
      </c>
      <c r="V134" t="str">
        <f>IF(ISBLANK('Original data'!BA127),"",$O134/M134)</f>
        <v/>
      </c>
      <c r="W134" t="str">
        <f>IF(ISBLANK('Original data'!BB127),"",$O134/N134)</f>
        <v/>
      </c>
      <c r="X134" t="str">
        <f>IF(ISBLANK('Original data'!BD127),"",$O134/P134)</f>
        <v/>
      </c>
      <c r="Y134" t="str">
        <f>IF(ISBLANK('Original data'!BE127),"",$O134/Q134)</f>
        <v/>
      </c>
      <c r="Z134" t="str">
        <f>IF(ISBLANK('Original data'!BF127),"",$O134/R134)</f>
        <v/>
      </c>
      <c r="AA134" s="58" t="b">
        <f t="shared" si="4"/>
        <v>0</v>
      </c>
      <c r="AB134" t="str">
        <f t="shared" si="5"/>
        <v>TEF</v>
      </c>
      <c r="AC134">
        <v>1</v>
      </c>
      <c r="AD134">
        <v>2</v>
      </c>
      <c r="AE134">
        <v>3</v>
      </c>
      <c r="AF134">
        <v>4</v>
      </c>
      <c r="AG134">
        <v>5</v>
      </c>
      <c r="AH134">
        <v>6</v>
      </c>
      <c r="AI134">
        <v>7</v>
      </c>
      <c r="AJ134" s="58"/>
    </row>
    <row r="135" spans="1:36" x14ac:dyDescent="0.2">
      <c r="A135" t="str">
        <f>IF(ISBLANK('Original data'!A128),"",'Original data'!A128)</f>
        <v/>
      </c>
      <c r="B135" t="str">
        <f>IF(ISBLANK('Original data'!B128),"",'Original data'!B128)</f>
        <v/>
      </c>
      <c r="C135" t="str">
        <f>IF(ISBLANK('Original data'!AR128),"",'Original data'!AR128)</f>
        <v/>
      </c>
      <c r="D135" t="str">
        <f>IF(ISBLANK('Original data'!AS128),"",'Original data'!AS128)</f>
        <v/>
      </c>
      <c r="E135" t="str">
        <f>IF(ISBLANK('Original data'!AT128),"",'Original data'!AT128)</f>
        <v/>
      </c>
      <c r="F135" t="str">
        <f>IF(ISBLANK('Original data'!AU128),"",'Original data'!AU128)</f>
        <v/>
      </c>
      <c r="G135" t="str">
        <f>IF(ISBLANK('Original data'!AV128),"",'Original data'!AV128)</f>
        <v/>
      </c>
      <c r="H135" t="str">
        <f>IF(ISBLANK('Original data'!AW128),"",'Original data'!AW128)</f>
        <v/>
      </c>
      <c r="I135" t="str">
        <f>IF(ISBLANK('Original data'!AX128),"",'Original data'!AX128)</f>
        <v/>
      </c>
      <c r="J135" t="str">
        <f>IF(ISBLANK('Original data'!AY128),"",'Original data'!AY128)</f>
        <v/>
      </c>
      <c r="K135" t="str">
        <f>IF(ISBLANK('Original data'!AZ128),"",'Original data'!AZ128)</f>
        <v/>
      </c>
      <c r="L135" t="str">
        <f>IF(ISBLANK('Original data'!BA128),"",'Original data'!BA128)</f>
        <v/>
      </c>
      <c r="M135" t="str">
        <f>IF(ISBLANK('Original data'!BB128),"",'Original data'!BB128)</f>
        <v/>
      </c>
      <c r="N135" t="str">
        <f>IF(ISBLANK('Original data'!BC128),"",'Original data'!BC128)</f>
        <v/>
      </c>
      <c r="O135" t="str">
        <f>IF(ISBLANK('Original data'!BD128),"",'Original data'!BD128)</f>
        <v/>
      </c>
      <c r="P135" t="str">
        <f>IF(ISBLANK('Original data'!BE128),"",'Original data'!BE128)</f>
        <v/>
      </c>
      <c r="Q135" t="str">
        <f>IF(ISBLANK('Original data'!BF128),"",'Original data'!BF128)</f>
        <v/>
      </c>
      <c r="R135" t="str">
        <f>IF(ISBLANK('Original data'!BG128),"",'Original data'!BG128)</f>
        <v/>
      </c>
      <c r="T135" t="str">
        <f>IF(ISBLANK('Original data'!AY128),"",$O135/K135)</f>
        <v/>
      </c>
      <c r="U135" t="str">
        <f>IF(ISBLANK('Original data'!AZ128),"",$O135/L135)</f>
        <v/>
      </c>
      <c r="V135" t="str">
        <f>IF(ISBLANK('Original data'!BA128),"",$O135/M135)</f>
        <v/>
      </c>
      <c r="W135" t="str">
        <f>IF(ISBLANK('Original data'!BB128),"",$O135/N135)</f>
        <v/>
      </c>
      <c r="X135" t="str">
        <f>IF(ISBLANK('Original data'!BD128),"",$O135/P135)</f>
        <v/>
      </c>
      <c r="Y135" t="str">
        <f>IF(ISBLANK('Original data'!BE128),"",$O135/Q135)</f>
        <v/>
      </c>
      <c r="Z135" t="str">
        <f>IF(ISBLANK('Original data'!BF128),"",$O135/R135)</f>
        <v/>
      </c>
      <c r="AA135" s="58" t="b">
        <f t="shared" si="4"/>
        <v>0</v>
      </c>
      <c r="AB135" t="str">
        <f t="shared" si="5"/>
        <v>TEF</v>
      </c>
      <c r="AC135">
        <v>1</v>
      </c>
      <c r="AD135">
        <v>2</v>
      </c>
      <c r="AE135">
        <v>3</v>
      </c>
      <c r="AF135">
        <v>4</v>
      </c>
      <c r="AG135">
        <v>5</v>
      </c>
      <c r="AH135">
        <v>6</v>
      </c>
      <c r="AI135">
        <v>7</v>
      </c>
      <c r="AJ135" s="58"/>
    </row>
    <row r="136" spans="1:36" x14ac:dyDescent="0.2">
      <c r="A136" t="str">
        <f>IF(ISBLANK('Original data'!A129),"",'Original data'!A129)</f>
        <v/>
      </c>
      <c r="B136" t="str">
        <f>IF(ISBLANK('Original data'!B129),"",'Original data'!B129)</f>
        <v/>
      </c>
      <c r="C136" t="str">
        <f>IF(ISBLANK('Original data'!AR129),"",'Original data'!AR129)</f>
        <v/>
      </c>
      <c r="D136" t="str">
        <f>IF(ISBLANK('Original data'!AS129),"",'Original data'!AS129)</f>
        <v/>
      </c>
      <c r="E136" t="str">
        <f>IF(ISBLANK('Original data'!AT129),"",'Original data'!AT129)</f>
        <v/>
      </c>
      <c r="F136" t="str">
        <f>IF(ISBLANK('Original data'!AU129),"",'Original data'!AU129)</f>
        <v/>
      </c>
      <c r="G136" t="str">
        <f>IF(ISBLANK('Original data'!AV129),"",'Original data'!AV129)</f>
        <v/>
      </c>
      <c r="H136" t="str">
        <f>IF(ISBLANK('Original data'!AW129),"",'Original data'!AW129)</f>
        <v/>
      </c>
      <c r="I136" t="str">
        <f>IF(ISBLANK('Original data'!AX129),"",'Original data'!AX129)</f>
        <v/>
      </c>
      <c r="J136" t="str">
        <f>IF(ISBLANK('Original data'!AY129),"",'Original data'!AY129)</f>
        <v/>
      </c>
      <c r="K136" t="str">
        <f>IF(ISBLANK('Original data'!AZ129),"",'Original data'!AZ129)</f>
        <v/>
      </c>
      <c r="L136" t="str">
        <f>IF(ISBLANK('Original data'!BA129),"",'Original data'!BA129)</f>
        <v/>
      </c>
      <c r="M136" t="str">
        <f>IF(ISBLANK('Original data'!BB129),"",'Original data'!BB129)</f>
        <v/>
      </c>
      <c r="N136" t="str">
        <f>IF(ISBLANK('Original data'!BC129),"",'Original data'!BC129)</f>
        <v/>
      </c>
      <c r="O136" t="str">
        <f>IF(ISBLANK('Original data'!BD129),"",'Original data'!BD129)</f>
        <v/>
      </c>
      <c r="P136" t="str">
        <f>IF(ISBLANK('Original data'!BE129),"",'Original data'!BE129)</f>
        <v/>
      </c>
      <c r="Q136" t="str">
        <f>IF(ISBLANK('Original data'!BF129),"",'Original data'!BF129)</f>
        <v/>
      </c>
      <c r="R136" t="str">
        <f>IF(ISBLANK('Original data'!BG129),"",'Original data'!BG129)</f>
        <v/>
      </c>
      <c r="T136" t="str">
        <f>IF(ISBLANK('Original data'!AY129),"",$O136/K136)</f>
        <v/>
      </c>
      <c r="U136" t="str">
        <f>IF(ISBLANK('Original data'!AZ129),"",$O136/L136)</f>
        <v/>
      </c>
      <c r="V136" t="str">
        <f>IF(ISBLANK('Original data'!BA129),"",$O136/M136)</f>
        <v/>
      </c>
      <c r="W136" t="str">
        <f>IF(ISBLANK('Original data'!BB129),"",$O136/N136)</f>
        <v/>
      </c>
      <c r="X136" t="str">
        <f>IF(ISBLANK('Original data'!BD129),"",$O136/P136)</f>
        <v/>
      </c>
      <c r="Y136" t="str">
        <f>IF(ISBLANK('Original data'!BE129),"",$O136/Q136)</f>
        <v/>
      </c>
      <c r="Z136" t="str">
        <f>IF(ISBLANK('Original data'!BF129),"",$O136/R136)</f>
        <v/>
      </c>
      <c r="AA136" s="58" t="b">
        <f t="shared" si="4"/>
        <v>0</v>
      </c>
      <c r="AB136" t="str">
        <f t="shared" si="5"/>
        <v>TEF</v>
      </c>
      <c r="AC136">
        <v>1</v>
      </c>
      <c r="AD136">
        <v>2</v>
      </c>
      <c r="AE136">
        <v>3</v>
      </c>
      <c r="AF136">
        <v>4</v>
      </c>
      <c r="AG136">
        <v>5</v>
      </c>
      <c r="AH136">
        <v>6</v>
      </c>
      <c r="AI136">
        <v>7</v>
      </c>
      <c r="AJ136" s="58"/>
    </row>
    <row r="137" spans="1:36" x14ac:dyDescent="0.2">
      <c r="A137" t="str">
        <f>IF(ISBLANK('Original data'!A130),"",'Original data'!A130)</f>
        <v/>
      </c>
      <c r="B137" t="str">
        <f>IF(ISBLANK('Original data'!B130),"",'Original data'!B130)</f>
        <v/>
      </c>
      <c r="C137" t="str">
        <f>IF(ISBLANK('Original data'!AR130),"",'Original data'!AR130)</f>
        <v/>
      </c>
      <c r="D137" t="str">
        <f>IF(ISBLANK('Original data'!AS130),"",'Original data'!AS130)</f>
        <v/>
      </c>
      <c r="E137" t="str">
        <f>IF(ISBLANK('Original data'!AT130),"",'Original data'!AT130)</f>
        <v/>
      </c>
      <c r="F137" t="str">
        <f>IF(ISBLANK('Original data'!AU130),"",'Original data'!AU130)</f>
        <v/>
      </c>
      <c r="G137" t="str">
        <f>IF(ISBLANK('Original data'!AV130),"",'Original data'!AV130)</f>
        <v/>
      </c>
      <c r="H137" t="str">
        <f>IF(ISBLANK('Original data'!AW130),"",'Original data'!AW130)</f>
        <v/>
      </c>
      <c r="I137" t="str">
        <f>IF(ISBLANK('Original data'!AX130),"",'Original data'!AX130)</f>
        <v/>
      </c>
      <c r="J137" t="str">
        <f>IF(ISBLANK('Original data'!AY130),"",'Original data'!AY130)</f>
        <v/>
      </c>
      <c r="K137" t="str">
        <f>IF(ISBLANK('Original data'!AZ130),"",'Original data'!AZ130)</f>
        <v/>
      </c>
      <c r="L137" t="str">
        <f>IF(ISBLANK('Original data'!BA130),"",'Original data'!BA130)</f>
        <v/>
      </c>
      <c r="M137" t="str">
        <f>IF(ISBLANK('Original data'!BB130),"",'Original data'!BB130)</f>
        <v/>
      </c>
      <c r="N137" t="str">
        <f>IF(ISBLANK('Original data'!BC130),"",'Original data'!BC130)</f>
        <v/>
      </c>
      <c r="O137" t="str">
        <f>IF(ISBLANK('Original data'!BD130),"",'Original data'!BD130)</f>
        <v/>
      </c>
      <c r="P137" t="str">
        <f>IF(ISBLANK('Original data'!BE130),"",'Original data'!BE130)</f>
        <v/>
      </c>
      <c r="Q137" t="str">
        <f>IF(ISBLANK('Original data'!BF130),"",'Original data'!BF130)</f>
        <v/>
      </c>
      <c r="R137" t="str">
        <f>IF(ISBLANK('Original data'!BG130),"",'Original data'!BG130)</f>
        <v/>
      </c>
      <c r="T137" t="str">
        <f>IF(ISBLANK('Original data'!AY130),"",$O137/K137)</f>
        <v/>
      </c>
      <c r="U137" t="str">
        <f>IF(ISBLANK('Original data'!AZ130),"",$O137/L137)</f>
        <v/>
      </c>
      <c r="V137" t="str">
        <f>IF(ISBLANK('Original data'!BA130),"",$O137/M137)</f>
        <v/>
      </c>
      <c r="W137" t="str">
        <f>IF(ISBLANK('Original data'!BB130),"",$O137/N137)</f>
        <v/>
      </c>
      <c r="X137" t="str">
        <f>IF(ISBLANK('Original data'!BD130),"",$O137/P137)</f>
        <v/>
      </c>
      <c r="Y137" t="str">
        <f>IF(ISBLANK('Original data'!BE130),"",$O137/Q137)</f>
        <v/>
      </c>
      <c r="Z137" t="str">
        <f>IF(ISBLANK('Original data'!BF130),"",$O137/R137)</f>
        <v/>
      </c>
      <c r="AA137" s="58" t="b">
        <f t="shared" si="4"/>
        <v>0</v>
      </c>
      <c r="AB137" t="str">
        <f t="shared" si="5"/>
        <v>TEF</v>
      </c>
      <c r="AC137">
        <v>1</v>
      </c>
      <c r="AD137">
        <v>2</v>
      </c>
      <c r="AE137">
        <v>3</v>
      </c>
      <c r="AF137">
        <v>4</v>
      </c>
      <c r="AG137">
        <v>5</v>
      </c>
      <c r="AH137">
        <v>6</v>
      </c>
      <c r="AI137">
        <v>7</v>
      </c>
      <c r="AJ137" s="58"/>
    </row>
    <row r="138" spans="1:36" x14ac:dyDescent="0.2">
      <c r="A138" t="str">
        <f>IF(ISBLANK('Original data'!A131),"",'Original data'!A131)</f>
        <v/>
      </c>
      <c r="B138" t="str">
        <f>IF(ISBLANK('Original data'!B131),"",'Original data'!B131)</f>
        <v/>
      </c>
      <c r="C138" t="str">
        <f>IF(ISBLANK('Original data'!AR131),"",'Original data'!AR131)</f>
        <v/>
      </c>
      <c r="D138" t="str">
        <f>IF(ISBLANK('Original data'!AS131),"",'Original data'!AS131)</f>
        <v/>
      </c>
      <c r="E138" t="str">
        <f>IF(ISBLANK('Original data'!AT131),"",'Original data'!AT131)</f>
        <v/>
      </c>
      <c r="F138" t="str">
        <f>IF(ISBLANK('Original data'!AU131),"",'Original data'!AU131)</f>
        <v/>
      </c>
      <c r="G138" t="str">
        <f>IF(ISBLANK('Original data'!AV131),"",'Original data'!AV131)</f>
        <v/>
      </c>
      <c r="H138" t="str">
        <f>IF(ISBLANK('Original data'!AW131),"",'Original data'!AW131)</f>
        <v/>
      </c>
      <c r="I138" t="str">
        <f>IF(ISBLANK('Original data'!AX131),"",'Original data'!AX131)</f>
        <v/>
      </c>
      <c r="J138" t="str">
        <f>IF(ISBLANK('Original data'!AY131),"",'Original data'!AY131)</f>
        <v/>
      </c>
      <c r="K138" t="str">
        <f>IF(ISBLANK('Original data'!AZ131),"",'Original data'!AZ131)</f>
        <v/>
      </c>
      <c r="L138" t="str">
        <f>IF(ISBLANK('Original data'!BA131),"",'Original data'!BA131)</f>
        <v/>
      </c>
      <c r="M138" t="str">
        <f>IF(ISBLANK('Original data'!BB131),"",'Original data'!BB131)</f>
        <v/>
      </c>
      <c r="N138" t="str">
        <f>IF(ISBLANK('Original data'!BC131),"",'Original data'!BC131)</f>
        <v/>
      </c>
      <c r="O138" t="str">
        <f>IF(ISBLANK('Original data'!BD131),"",'Original data'!BD131)</f>
        <v/>
      </c>
      <c r="P138" t="str">
        <f>IF(ISBLANK('Original data'!BE131),"",'Original data'!BE131)</f>
        <v/>
      </c>
      <c r="Q138" t="str">
        <f>IF(ISBLANK('Original data'!BF131),"",'Original data'!BF131)</f>
        <v/>
      </c>
      <c r="R138" t="str">
        <f>IF(ISBLANK('Original data'!BG131),"",'Original data'!BG131)</f>
        <v/>
      </c>
      <c r="T138" t="str">
        <f>IF(ISBLANK('Original data'!AY131),"",$O138/K138)</f>
        <v/>
      </c>
      <c r="U138" t="str">
        <f>IF(ISBLANK('Original data'!AZ131),"",$O138/L138)</f>
        <v/>
      </c>
      <c r="V138" t="str">
        <f>IF(ISBLANK('Original data'!BA131),"",$O138/M138)</f>
        <v/>
      </c>
      <c r="W138" t="str">
        <f>IF(ISBLANK('Original data'!BB131),"",$O138/N138)</f>
        <v/>
      </c>
      <c r="X138" t="str">
        <f>IF(ISBLANK('Original data'!BD131),"",$O138/P138)</f>
        <v/>
      </c>
      <c r="Y138" t="str">
        <f>IF(ISBLANK('Original data'!BE131),"",$O138/Q138)</f>
        <v/>
      </c>
      <c r="Z138" t="str">
        <f>IF(ISBLANK('Original data'!BF131),"",$O138/R138)</f>
        <v/>
      </c>
      <c r="AA138" s="58" t="b">
        <f t="shared" si="4"/>
        <v>0</v>
      </c>
      <c r="AB138" t="str">
        <f t="shared" si="5"/>
        <v>TEF</v>
      </c>
      <c r="AC138">
        <v>1</v>
      </c>
      <c r="AD138">
        <v>2</v>
      </c>
      <c r="AE138">
        <v>3</v>
      </c>
      <c r="AF138">
        <v>4</v>
      </c>
      <c r="AG138">
        <v>5</v>
      </c>
      <c r="AH138">
        <v>6</v>
      </c>
      <c r="AI138">
        <v>7</v>
      </c>
      <c r="AJ138" s="58"/>
    </row>
    <row r="139" spans="1:36" x14ac:dyDescent="0.2">
      <c r="A139" t="str">
        <f>IF(ISBLANK('Original data'!A132),"",'Original data'!A132)</f>
        <v/>
      </c>
      <c r="B139" t="str">
        <f>IF(ISBLANK('Original data'!B132),"",'Original data'!B132)</f>
        <v/>
      </c>
      <c r="C139" t="str">
        <f>IF(ISBLANK('Original data'!AR132),"",'Original data'!AR132)</f>
        <v/>
      </c>
      <c r="D139" t="str">
        <f>IF(ISBLANK('Original data'!AS132),"",'Original data'!AS132)</f>
        <v/>
      </c>
      <c r="E139" t="str">
        <f>IF(ISBLANK('Original data'!AT132),"",'Original data'!AT132)</f>
        <v/>
      </c>
      <c r="F139" t="str">
        <f>IF(ISBLANK('Original data'!AU132),"",'Original data'!AU132)</f>
        <v/>
      </c>
      <c r="G139" t="str">
        <f>IF(ISBLANK('Original data'!AV132),"",'Original data'!AV132)</f>
        <v/>
      </c>
      <c r="H139" t="str">
        <f>IF(ISBLANK('Original data'!AW132),"",'Original data'!AW132)</f>
        <v/>
      </c>
      <c r="I139" t="str">
        <f>IF(ISBLANK('Original data'!AX132),"",'Original data'!AX132)</f>
        <v/>
      </c>
      <c r="J139" t="str">
        <f>IF(ISBLANK('Original data'!AY132),"",'Original data'!AY132)</f>
        <v/>
      </c>
      <c r="K139" t="str">
        <f>IF(ISBLANK('Original data'!AZ132),"",'Original data'!AZ132)</f>
        <v/>
      </c>
      <c r="L139" t="str">
        <f>IF(ISBLANK('Original data'!BA132),"",'Original data'!BA132)</f>
        <v/>
      </c>
      <c r="M139" t="str">
        <f>IF(ISBLANK('Original data'!BB132),"",'Original data'!BB132)</f>
        <v/>
      </c>
      <c r="N139" t="str">
        <f>IF(ISBLANK('Original data'!BC132),"",'Original data'!BC132)</f>
        <v/>
      </c>
      <c r="O139" t="str">
        <f>IF(ISBLANK('Original data'!BD132),"",'Original data'!BD132)</f>
        <v/>
      </c>
      <c r="P139" t="str">
        <f>IF(ISBLANK('Original data'!BE132),"",'Original data'!BE132)</f>
        <v/>
      </c>
      <c r="Q139" t="str">
        <f>IF(ISBLANK('Original data'!BF132),"",'Original data'!BF132)</f>
        <v/>
      </c>
      <c r="R139" t="str">
        <f>IF(ISBLANK('Original data'!BG132),"",'Original data'!BG132)</f>
        <v/>
      </c>
      <c r="T139" t="str">
        <f>IF(ISBLANK('Original data'!AY132),"",$O139/K139)</f>
        <v/>
      </c>
      <c r="U139" t="str">
        <f>IF(ISBLANK('Original data'!AZ132),"",$O139/L139)</f>
        <v/>
      </c>
      <c r="V139" t="str">
        <f>IF(ISBLANK('Original data'!BA132),"",$O139/M139)</f>
        <v/>
      </c>
      <c r="W139" t="str">
        <f>IF(ISBLANK('Original data'!BB132),"",$O139/N139)</f>
        <v/>
      </c>
      <c r="X139" t="str">
        <f>IF(ISBLANK('Original data'!BD132),"",$O139/P139)</f>
        <v/>
      </c>
      <c r="Y139" t="str">
        <f>IF(ISBLANK('Original data'!BE132),"",$O139/Q139)</f>
        <v/>
      </c>
      <c r="Z139" t="str">
        <f>IF(ISBLANK('Original data'!BF132),"",$O139/R139)</f>
        <v/>
      </c>
      <c r="AA139" s="58" t="b">
        <f t="shared" si="4"/>
        <v>0</v>
      </c>
      <c r="AB139" t="str">
        <f t="shared" si="5"/>
        <v>TEF</v>
      </c>
      <c r="AC139">
        <v>1</v>
      </c>
      <c r="AD139">
        <v>2</v>
      </c>
      <c r="AE139">
        <v>3</v>
      </c>
      <c r="AF139">
        <v>4</v>
      </c>
      <c r="AG139">
        <v>5</v>
      </c>
      <c r="AH139">
        <v>6</v>
      </c>
      <c r="AI139">
        <v>7</v>
      </c>
      <c r="AJ139" s="58"/>
    </row>
    <row r="140" spans="1:36" x14ac:dyDescent="0.2">
      <c r="A140" t="str">
        <f>IF(ISBLANK('Original data'!A133),"",'Original data'!A133)</f>
        <v/>
      </c>
      <c r="B140" t="str">
        <f>IF(ISBLANK('Original data'!B133),"",'Original data'!B133)</f>
        <v/>
      </c>
      <c r="C140" t="str">
        <f>IF(ISBLANK('Original data'!AR133),"",'Original data'!AR133)</f>
        <v/>
      </c>
      <c r="D140" t="str">
        <f>IF(ISBLANK('Original data'!AS133),"",'Original data'!AS133)</f>
        <v/>
      </c>
      <c r="E140" t="str">
        <f>IF(ISBLANK('Original data'!AT133),"",'Original data'!AT133)</f>
        <v/>
      </c>
      <c r="F140" t="str">
        <f>IF(ISBLANK('Original data'!AU133),"",'Original data'!AU133)</f>
        <v/>
      </c>
      <c r="G140" t="str">
        <f>IF(ISBLANK('Original data'!AV133),"",'Original data'!AV133)</f>
        <v/>
      </c>
      <c r="H140" t="str">
        <f>IF(ISBLANK('Original data'!AW133),"",'Original data'!AW133)</f>
        <v/>
      </c>
      <c r="I140" t="str">
        <f>IF(ISBLANK('Original data'!AX133),"",'Original data'!AX133)</f>
        <v/>
      </c>
      <c r="J140" t="str">
        <f>IF(ISBLANK('Original data'!AY133),"",'Original data'!AY133)</f>
        <v/>
      </c>
      <c r="K140" t="str">
        <f>IF(ISBLANK('Original data'!AZ133),"",'Original data'!AZ133)</f>
        <v/>
      </c>
      <c r="L140" t="str">
        <f>IF(ISBLANK('Original data'!BA133),"",'Original data'!BA133)</f>
        <v/>
      </c>
      <c r="M140" t="str">
        <f>IF(ISBLANK('Original data'!BB133),"",'Original data'!BB133)</f>
        <v/>
      </c>
      <c r="N140" t="str">
        <f>IF(ISBLANK('Original data'!BC133),"",'Original data'!BC133)</f>
        <v/>
      </c>
      <c r="O140" t="str">
        <f>IF(ISBLANK('Original data'!BD133),"",'Original data'!BD133)</f>
        <v/>
      </c>
      <c r="P140" t="str">
        <f>IF(ISBLANK('Original data'!BE133),"",'Original data'!BE133)</f>
        <v/>
      </c>
      <c r="Q140" t="str">
        <f>IF(ISBLANK('Original data'!BF133),"",'Original data'!BF133)</f>
        <v/>
      </c>
      <c r="R140" t="str">
        <f>IF(ISBLANK('Original data'!BG133),"",'Original data'!BG133)</f>
        <v/>
      </c>
      <c r="T140" t="str">
        <f>IF(ISBLANK('Original data'!AY133),"",$O140/K140)</f>
        <v/>
      </c>
      <c r="U140" t="str">
        <f>IF(ISBLANK('Original data'!AZ133),"",$O140/L140)</f>
        <v/>
      </c>
      <c r="V140" t="str">
        <f>IF(ISBLANK('Original data'!BA133),"",$O140/M140)</f>
        <v/>
      </c>
      <c r="W140" t="str">
        <f>IF(ISBLANK('Original data'!BB133),"",$O140/N140)</f>
        <v/>
      </c>
      <c r="X140" t="str">
        <f>IF(ISBLANK('Original data'!BD133),"",$O140/P140)</f>
        <v/>
      </c>
      <c r="Y140" t="str">
        <f>IF(ISBLANK('Original data'!BE133),"",$O140/Q140)</f>
        <v/>
      </c>
      <c r="Z140" t="str">
        <f>IF(ISBLANK('Original data'!BF133),"",$O140/R140)</f>
        <v/>
      </c>
      <c r="AA140" s="58" t="b">
        <f t="shared" ref="AA140:AA203" si="6">AND(T140&gt;T$7,T140&lt;T$9,U140&gt;U$7,U140&lt;U$9,V140&gt;V$7,V140&lt;V$9,W140&gt;W$7,W140&lt;W$9,X140&gt;X$7,X140&lt;X$9,Y140&gt;Y$7,Y140&lt;Y$9,Z140&gt;Z$7,Z140&lt;Z$9)</f>
        <v>0</v>
      </c>
      <c r="AB140" t="str">
        <f t="shared" ref="AB140:AB203" si="7">IF(AA140=TRUE,"Surrogate Marker","TEF")</f>
        <v>TEF</v>
      </c>
      <c r="AC140">
        <v>1</v>
      </c>
      <c r="AD140">
        <v>2</v>
      </c>
      <c r="AE140">
        <v>3</v>
      </c>
      <c r="AF140">
        <v>4</v>
      </c>
      <c r="AG140">
        <v>5</v>
      </c>
      <c r="AH140">
        <v>6</v>
      </c>
      <c r="AI140">
        <v>7</v>
      </c>
      <c r="AJ140" s="58"/>
    </row>
    <row r="141" spans="1:36" x14ac:dyDescent="0.2">
      <c r="A141" t="str">
        <f>IF(ISBLANK('Original data'!A134),"",'Original data'!A134)</f>
        <v/>
      </c>
      <c r="B141" t="str">
        <f>IF(ISBLANK('Original data'!B134),"",'Original data'!B134)</f>
        <v/>
      </c>
      <c r="C141" t="str">
        <f>IF(ISBLANK('Original data'!AR134),"",'Original data'!AR134)</f>
        <v/>
      </c>
      <c r="D141" t="str">
        <f>IF(ISBLANK('Original data'!AS134),"",'Original data'!AS134)</f>
        <v/>
      </c>
      <c r="E141" t="str">
        <f>IF(ISBLANK('Original data'!AT134),"",'Original data'!AT134)</f>
        <v/>
      </c>
      <c r="F141" t="str">
        <f>IF(ISBLANK('Original data'!AU134),"",'Original data'!AU134)</f>
        <v/>
      </c>
      <c r="G141" t="str">
        <f>IF(ISBLANK('Original data'!AV134),"",'Original data'!AV134)</f>
        <v/>
      </c>
      <c r="H141" t="str">
        <f>IF(ISBLANK('Original data'!AW134),"",'Original data'!AW134)</f>
        <v/>
      </c>
      <c r="I141" t="str">
        <f>IF(ISBLANK('Original data'!AX134),"",'Original data'!AX134)</f>
        <v/>
      </c>
      <c r="J141" t="str">
        <f>IF(ISBLANK('Original data'!AY134),"",'Original data'!AY134)</f>
        <v/>
      </c>
      <c r="K141" t="str">
        <f>IF(ISBLANK('Original data'!AZ134),"",'Original data'!AZ134)</f>
        <v/>
      </c>
      <c r="L141" t="str">
        <f>IF(ISBLANK('Original data'!BA134),"",'Original data'!BA134)</f>
        <v/>
      </c>
      <c r="M141" t="str">
        <f>IF(ISBLANK('Original data'!BB134),"",'Original data'!BB134)</f>
        <v/>
      </c>
      <c r="N141" t="str">
        <f>IF(ISBLANK('Original data'!BC134),"",'Original data'!BC134)</f>
        <v/>
      </c>
      <c r="O141" t="str">
        <f>IF(ISBLANK('Original data'!BD134),"",'Original data'!BD134)</f>
        <v/>
      </c>
      <c r="P141" t="str">
        <f>IF(ISBLANK('Original data'!BE134),"",'Original data'!BE134)</f>
        <v/>
      </c>
      <c r="Q141" t="str">
        <f>IF(ISBLANK('Original data'!BF134),"",'Original data'!BF134)</f>
        <v/>
      </c>
      <c r="R141" t="str">
        <f>IF(ISBLANK('Original data'!BG134),"",'Original data'!BG134)</f>
        <v/>
      </c>
      <c r="T141" t="str">
        <f>IF(ISBLANK('Original data'!AY134),"",$O141/K141)</f>
        <v/>
      </c>
      <c r="U141" t="str">
        <f>IF(ISBLANK('Original data'!AZ134),"",$O141/L141)</f>
        <v/>
      </c>
      <c r="V141" t="str">
        <f>IF(ISBLANK('Original data'!BA134),"",$O141/M141)</f>
        <v/>
      </c>
      <c r="W141" t="str">
        <f>IF(ISBLANK('Original data'!BB134),"",$O141/N141)</f>
        <v/>
      </c>
      <c r="X141" t="str">
        <f>IF(ISBLANK('Original data'!BD134),"",$O141/P141)</f>
        <v/>
      </c>
      <c r="Y141" t="str">
        <f>IF(ISBLANK('Original data'!BE134),"",$O141/Q141)</f>
        <v/>
      </c>
      <c r="Z141" t="str">
        <f>IF(ISBLANK('Original data'!BF134),"",$O141/R141)</f>
        <v/>
      </c>
      <c r="AA141" s="58" t="b">
        <f t="shared" si="6"/>
        <v>0</v>
      </c>
      <c r="AB141" t="str">
        <f t="shared" si="7"/>
        <v>TEF</v>
      </c>
      <c r="AC141">
        <v>1</v>
      </c>
      <c r="AD141">
        <v>2</v>
      </c>
      <c r="AE141">
        <v>3</v>
      </c>
      <c r="AF141">
        <v>4</v>
      </c>
      <c r="AG141">
        <v>5</v>
      </c>
      <c r="AH141">
        <v>6</v>
      </c>
      <c r="AI141">
        <v>7</v>
      </c>
      <c r="AJ141" s="58"/>
    </row>
    <row r="142" spans="1:36" x14ac:dyDescent="0.2">
      <c r="A142" t="str">
        <f>IF(ISBLANK('Original data'!A135),"",'Original data'!A135)</f>
        <v/>
      </c>
      <c r="B142" t="str">
        <f>IF(ISBLANK('Original data'!B135),"",'Original data'!B135)</f>
        <v/>
      </c>
      <c r="C142" t="str">
        <f>IF(ISBLANK('Original data'!AR135),"",'Original data'!AR135)</f>
        <v/>
      </c>
      <c r="D142" t="str">
        <f>IF(ISBLANK('Original data'!AS135),"",'Original data'!AS135)</f>
        <v/>
      </c>
      <c r="E142" t="str">
        <f>IF(ISBLANK('Original data'!AT135),"",'Original data'!AT135)</f>
        <v/>
      </c>
      <c r="F142" t="str">
        <f>IF(ISBLANK('Original data'!AU135),"",'Original data'!AU135)</f>
        <v/>
      </c>
      <c r="G142" t="str">
        <f>IF(ISBLANK('Original data'!AV135),"",'Original data'!AV135)</f>
        <v/>
      </c>
      <c r="H142" t="str">
        <f>IF(ISBLANK('Original data'!AW135),"",'Original data'!AW135)</f>
        <v/>
      </c>
      <c r="I142" t="str">
        <f>IF(ISBLANK('Original data'!AX135),"",'Original data'!AX135)</f>
        <v/>
      </c>
      <c r="J142" t="str">
        <f>IF(ISBLANK('Original data'!AY135),"",'Original data'!AY135)</f>
        <v/>
      </c>
      <c r="K142" t="str">
        <f>IF(ISBLANK('Original data'!AZ135),"",'Original data'!AZ135)</f>
        <v/>
      </c>
      <c r="L142" t="str">
        <f>IF(ISBLANK('Original data'!BA135),"",'Original data'!BA135)</f>
        <v/>
      </c>
      <c r="M142" t="str">
        <f>IF(ISBLANK('Original data'!BB135),"",'Original data'!BB135)</f>
        <v/>
      </c>
      <c r="N142" t="str">
        <f>IF(ISBLANK('Original data'!BC135),"",'Original data'!BC135)</f>
        <v/>
      </c>
      <c r="O142" t="str">
        <f>IF(ISBLANK('Original data'!BD135),"",'Original data'!BD135)</f>
        <v/>
      </c>
      <c r="P142" t="str">
        <f>IF(ISBLANK('Original data'!BE135),"",'Original data'!BE135)</f>
        <v/>
      </c>
      <c r="Q142" t="str">
        <f>IF(ISBLANK('Original data'!BF135),"",'Original data'!BF135)</f>
        <v/>
      </c>
      <c r="R142" t="str">
        <f>IF(ISBLANK('Original data'!BG135),"",'Original data'!BG135)</f>
        <v/>
      </c>
      <c r="T142" t="str">
        <f>IF(ISBLANK('Original data'!AY135),"",$O142/K142)</f>
        <v/>
      </c>
      <c r="U142" t="str">
        <f>IF(ISBLANK('Original data'!AZ135),"",$O142/L142)</f>
        <v/>
      </c>
      <c r="V142" t="str">
        <f>IF(ISBLANK('Original data'!BA135),"",$O142/M142)</f>
        <v/>
      </c>
      <c r="W142" t="str">
        <f>IF(ISBLANK('Original data'!BB135),"",$O142/N142)</f>
        <v/>
      </c>
      <c r="X142" t="str">
        <f>IF(ISBLANK('Original data'!BD135),"",$O142/P142)</f>
        <v/>
      </c>
      <c r="Y142" t="str">
        <f>IF(ISBLANK('Original data'!BE135),"",$O142/Q142)</f>
        <v/>
      </c>
      <c r="Z142" t="str">
        <f>IF(ISBLANK('Original data'!BF135),"",$O142/R142)</f>
        <v/>
      </c>
      <c r="AA142" s="58" t="b">
        <f t="shared" si="6"/>
        <v>0</v>
      </c>
      <c r="AB142" t="str">
        <f t="shared" si="7"/>
        <v>TEF</v>
      </c>
      <c r="AC142">
        <v>1</v>
      </c>
      <c r="AD142">
        <v>2</v>
      </c>
      <c r="AE142">
        <v>3</v>
      </c>
      <c r="AF142">
        <v>4</v>
      </c>
      <c r="AG142">
        <v>5</v>
      </c>
      <c r="AH142">
        <v>6</v>
      </c>
      <c r="AI142">
        <v>7</v>
      </c>
      <c r="AJ142" s="58"/>
    </row>
    <row r="143" spans="1:36" x14ac:dyDescent="0.2">
      <c r="A143" t="str">
        <f>IF(ISBLANK('Original data'!A136),"",'Original data'!A136)</f>
        <v/>
      </c>
      <c r="B143" t="str">
        <f>IF(ISBLANK('Original data'!B136),"",'Original data'!B136)</f>
        <v/>
      </c>
      <c r="C143" t="str">
        <f>IF(ISBLANK('Original data'!AR136),"",'Original data'!AR136)</f>
        <v/>
      </c>
      <c r="D143" t="str">
        <f>IF(ISBLANK('Original data'!AS136),"",'Original data'!AS136)</f>
        <v/>
      </c>
      <c r="E143" t="str">
        <f>IF(ISBLANK('Original data'!AT136),"",'Original data'!AT136)</f>
        <v/>
      </c>
      <c r="F143" t="str">
        <f>IF(ISBLANK('Original data'!AU136),"",'Original data'!AU136)</f>
        <v/>
      </c>
      <c r="G143" t="str">
        <f>IF(ISBLANK('Original data'!AV136),"",'Original data'!AV136)</f>
        <v/>
      </c>
      <c r="H143" t="str">
        <f>IF(ISBLANK('Original data'!AW136),"",'Original data'!AW136)</f>
        <v/>
      </c>
      <c r="I143" t="str">
        <f>IF(ISBLANK('Original data'!AX136),"",'Original data'!AX136)</f>
        <v/>
      </c>
      <c r="J143" t="str">
        <f>IF(ISBLANK('Original data'!AY136),"",'Original data'!AY136)</f>
        <v/>
      </c>
      <c r="K143" t="str">
        <f>IF(ISBLANK('Original data'!AZ136),"",'Original data'!AZ136)</f>
        <v/>
      </c>
      <c r="L143" t="str">
        <f>IF(ISBLANK('Original data'!BA136),"",'Original data'!BA136)</f>
        <v/>
      </c>
      <c r="M143" t="str">
        <f>IF(ISBLANK('Original data'!BB136),"",'Original data'!BB136)</f>
        <v/>
      </c>
      <c r="N143" t="str">
        <f>IF(ISBLANK('Original data'!BC136),"",'Original data'!BC136)</f>
        <v/>
      </c>
      <c r="O143" t="str">
        <f>IF(ISBLANK('Original data'!BD136),"",'Original data'!BD136)</f>
        <v/>
      </c>
      <c r="P143" t="str">
        <f>IF(ISBLANK('Original data'!BE136),"",'Original data'!BE136)</f>
        <v/>
      </c>
      <c r="Q143" t="str">
        <f>IF(ISBLANK('Original data'!BF136),"",'Original data'!BF136)</f>
        <v/>
      </c>
      <c r="R143" t="str">
        <f>IF(ISBLANK('Original data'!BG136),"",'Original data'!BG136)</f>
        <v/>
      </c>
      <c r="T143" t="str">
        <f>IF(ISBLANK('Original data'!AY136),"",$O143/K143)</f>
        <v/>
      </c>
      <c r="U143" t="str">
        <f>IF(ISBLANK('Original data'!AZ136),"",$O143/L143)</f>
        <v/>
      </c>
      <c r="V143" t="str">
        <f>IF(ISBLANK('Original data'!BA136),"",$O143/M143)</f>
        <v/>
      </c>
      <c r="W143" t="str">
        <f>IF(ISBLANK('Original data'!BB136),"",$O143/N143)</f>
        <v/>
      </c>
      <c r="X143" t="str">
        <f>IF(ISBLANK('Original data'!BD136),"",$O143/P143)</f>
        <v/>
      </c>
      <c r="Y143" t="str">
        <f>IF(ISBLANK('Original data'!BE136),"",$O143/Q143)</f>
        <v/>
      </c>
      <c r="Z143" t="str">
        <f>IF(ISBLANK('Original data'!BF136),"",$O143/R143)</f>
        <v/>
      </c>
      <c r="AA143" s="58" t="b">
        <f t="shared" si="6"/>
        <v>0</v>
      </c>
      <c r="AB143" t="str">
        <f t="shared" si="7"/>
        <v>TEF</v>
      </c>
      <c r="AC143">
        <v>1</v>
      </c>
      <c r="AD143">
        <v>2</v>
      </c>
      <c r="AE143">
        <v>3</v>
      </c>
      <c r="AF143">
        <v>4</v>
      </c>
      <c r="AG143">
        <v>5</v>
      </c>
      <c r="AH143">
        <v>6</v>
      </c>
      <c r="AI143">
        <v>7</v>
      </c>
      <c r="AJ143" s="58"/>
    </row>
    <row r="144" spans="1:36" x14ac:dyDescent="0.2">
      <c r="A144" t="str">
        <f>IF(ISBLANK('Original data'!A137),"",'Original data'!A137)</f>
        <v/>
      </c>
      <c r="B144" t="str">
        <f>IF(ISBLANK('Original data'!B137),"",'Original data'!B137)</f>
        <v/>
      </c>
      <c r="C144" t="str">
        <f>IF(ISBLANK('Original data'!AR137),"",'Original data'!AR137)</f>
        <v/>
      </c>
      <c r="D144" t="str">
        <f>IF(ISBLANK('Original data'!AS137),"",'Original data'!AS137)</f>
        <v/>
      </c>
      <c r="E144" t="str">
        <f>IF(ISBLANK('Original data'!AT137),"",'Original data'!AT137)</f>
        <v/>
      </c>
      <c r="F144" t="str">
        <f>IF(ISBLANK('Original data'!AU137),"",'Original data'!AU137)</f>
        <v/>
      </c>
      <c r="G144" t="str">
        <f>IF(ISBLANK('Original data'!AV137),"",'Original data'!AV137)</f>
        <v/>
      </c>
      <c r="H144" t="str">
        <f>IF(ISBLANK('Original data'!AW137),"",'Original data'!AW137)</f>
        <v/>
      </c>
      <c r="I144" t="str">
        <f>IF(ISBLANK('Original data'!AX137),"",'Original data'!AX137)</f>
        <v/>
      </c>
      <c r="J144" t="str">
        <f>IF(ISBLANK('Original data'!AY137),"",'Original data'!AY137)</f>
        <v/>
      </c>
      <c r="K144" t="str">
        <f>IF(ISBLANK('Original data'!AZ137),"",'Original data'!AZ137)</f>
        <v/>
      </c>
      <c r="L144" t="str">
        <f>IF(ISBLANK('Original data'!BA137),"",'Original data'!BA137)</f>
        <v/>
      </c>
      <c r="M144" t="str">
        <f>IF(ISBLANK('Original data'!BB137),"",'Original data'!BB137)</f>
        <v/>
      </c>
      <c r="N144" t="str">
        <f>IF(ISBLANK('Original data'!BC137),"",'Original data'!BC137)</f>
        <v/>
      </c>
      <c r="O144" t="str">
        <f>IF(ISBLANK('Original data'!BD137),"",'Original data'!BD137)</f>
        <v/>
      </c>
      <c r="P144" t="str">
        <f>IF(ISBLANK('Original data'!BE137),"",'Original data'!BE137)</f>
        <v/>
      </c>
      <c r="Q144" t="str">
        <f>IF(ISBLANK('Original data'!BF137),"",'Original data'!BF137)</f>
        <v/>
      </c>
      <c r="R144" t="str">
        <f>IF(ISBLANK('Original data'!BG137),"",'Original data'!BG137)</f>
        <v/>
      </c>
      <c r="T144" t="str">
        <f>IF(ISBLANK('Original data'!AY137),"",$O144/K144)</f>
        <v/>
      </c>
      <c r="U144" t="str">
        <f>IF(ISBLANK('Original data'!AZ137),"",$O144/L144)</f>
        <v/>
      </c>
      <c r="V144" t="str">
        <f>IF(ISBLANK('Original data'!BA137),"",$O144/M144)</f>
        <v/>
      </c>
      <c r="W144" t="str">
        <f>IF(ISBLANK('Original data'!BB137),"",$O144/N144)</f>
        <v/>
      </c>
      <c r="X144" t="str">
        <f>IF(ISBLANK('Original data'!BD137),"",$O144/P144)</f>
        <v/>
      </c>
      <c r="Y144" t="str">
        <f>IF(ISBLANK('Original data'!BE137),"",$O144/Q144)</f>
        <v/>
      </c>
      <c r="Z144" t="str">
        <f>IF(ISBLANK('Original data'!BF137),"",$O144/R144)</f>
        <v/>
      </c>
      <c r="AA144" s="58" t="b">
        <f t="shared" si="6"/>
        <v>0</v>
      </c>
      <c r="AB144" t="str">
        <f t="shared" si="7"/>
        <v>TEF</v>
      </c>
      <c r="AC144">
        <v>1</v>
      </c>
      <c r="AD144">
        <v>2</v>
      </c>
      <c r="AE144">
        <v>3</v>
      </c>
      <c r="AF144">
        <v>4</v>
      </c>
      <c r="AG144">
        <v>5</v>
      </c>
      <c r="AH144">
        <v>6</v>
      </c>
      <c r="AI144">
        <v>7</v>
      </c>
      <c r="AJ144" s="58"/>
    </row>
    <row r="145" spans="1:36" x14ac:dyDescent="0.2">
      <c r="A145" t="str">
        <f>IF(ISBLANK('Original data'!A138),"",'Original data'!A138)</f>
        <v/>
      </c>
      <c r="B145" t="str">
        <f>IF(ISBLANK('Original data'!B138),"",'Original data'!B138)</f>
        <v/>
      </c>
      <c r="C145" t="str">
        <f>IF(ISBLANK('Original data'!AR138),"",'Original data'!AR138)</f>
        <v/>
      </c>
      <c r="D145" t="str">
        <f>IF(ISBLANK('Original data'!AS138),"",'Original data'!AS138)</f>
        <v/>
      </c>
      <c r="E145" t="str">
        <f>IF(ISBLANK('Original data'!AT138),"",'Original data'!AT138)</f>
        <v/>
      </c>
      <c r="F145" t="str">
        <f>IF(ISBLANK('Original data'!AU138),"",'Original data'!AU138)</f>
        <v/>
      </c>
      <c r="G145" t="str">
        <f>IF(ISBLANK('Original data'!AV138),"",'Original data'!AV138)</f>
        <v/>
      </c>
      <c r="H145" t="str">
        <f>IF(ISBLANK('Original data'!AW138),"",'Original data'!AW138)</f>
        <v/>
      </c>
      <c r="I145" t="str">
        <f>IF(ISBLANK('Original data'!AX138),"",'Original data'!AX138)</f>
        <v/>
      </c>
      <c r="J145" t="str">
        <f>IF(ISBLANK('Original data'!AY138),"",'Original data'!AY138)</f>
        <v/>
      </c>
      <c r="K145" t="str">
        <f>IF(ISBLANK('Original data'!AZ138),"",'Original data'!AZ138)</f>
        <v/>
      </c>
      <c r="L145" t="str">
        <f>IF(ISBLANK('Original data'!BA138),"",'Original data'!BA138)</f>
        <v/>
      </c>
      <c r="M145" t="str">
        <f>IF(ISBLANK('Original data'!BB138),"",'Original data'!BB138)</f>
        <v/>
      </c>
      <c r="N145" t="str">
        <f>IF(ISBLANK('Original data'!BC138),"",'Original data'!BC138)</f>
        <v/>
      </c>
      <c r="O145" t="str">
        <f>IF(ISBLANK('Original data'!BD138),"",'Original data'!BD138)</f>
        <v/>
      </c>
      <c r="P145" t="str">
        <f>IF(ISBLANK('Original data'!BE138),"",'Original data'!BE138)</f>
        <v/>
      </c>
      <c r="Q145" t="str">
        <f>IF(ISBLANK('Original data'!BF138),"",'Original data'!BF138)</f>
        <v/>
      </c>
      <c r="R145" t="str">
        <f>IF(ISBLANK('Original data'!BG138),"",'Original data'!BG138)</f>
        <v/>
      </c>
      <c r="T145" t="str">
        <f>IF(ISBLANK('Original data'!AY138),"",$O145/K145)</f>
        <v/>
      </c>
      <c r="U145" t="str">
        <f>IF(ISBLANK('Original data'!AZ138),"",$O145/L145)</f>
        <v/>
      </c>
      <c r="V145" t="str">
        <f>IF(ISBLANK('Original data'!BA138),"",$O145/M145)</f>
        <v/>
      </c>
      <c r="W145" t="str">
        <f>IF(ISBLANK('Original data'!BB138),"",$O145/N145)</f>
        <v/>
      </c>
      <c r="X145" t="str">
        <f>IF(ISBLANK('Original data'!BD138),"",$O145/P145)</f>
        <v/>
      </c>
      <c r="Y145" t="str">
        <f>IF(ISBLANK('Original data'!BE138),"",$O145/Q145)</f>
        <v/>
      </c>
      <c r="Z145" t="str">
        <f>IF(ISBLANK('Original data'!BF138),"",$O145/R145)</f>
        <v/>
      </c>
      <c r="AA145" s="58" t="b">
        <f t="shared" si="6"/>
        <v>0</v>
      </c>
      <c r="AB145" t="str">
        <f t="shared" si="7"/>
        <v>TEF</v>
      </c>
      <c r="AC145">
        <v>1</v>
      </c>
      <c r="AD145">
        <v>2</v>
      </c>
      <c r="AE145">
        <v>3</v>
      </c>
      <c r="AF145">
        <v>4</v>
      </c>
      <c r="AG145">
        <v>5</v>
      </c>
      <c r="AH145">
        <v>6</v>
      </c>
      <c r="AI145">
        <v>7</v>
      </c>
      <c r="AJ145" s="58"/>
    </row>
    <row r="146" spans="1:36" x14ac:dyDescent="0.2">
      <c r="A146" t="str">
        <f>IF(ISBLANK('Original data'!A139),"",'Original data'!A139)</f>
        <v/>
      </c>
      <c r="B146" t="str">
        <f>IF(ISBLANK('Original data'!B139),"",'Original data'!B139)</f>
        <v/>
      </c>
      <c r="C146" t="str">
        <f>IF(ISBLANK('Original data'!AR139),"",'Original data'!AR139)</f>
        <v/>
      </c>
      <c r="D146" t="str">
        <f>IF(ISBLANK('Original data'!AS139),"",'Original data'!AS139)</f>
        <v/>
      </c>
      <c r="E146" t="str">
        <f>IF(ISBLANK('Original data'!AT139),"",'Original data'!AT139)</f>
        <v/>
      </c>
      <c r="F146" t="str">
        <f>IF(ISBLANK('Original data'!AU139),"",'Original data'!AU139)</f>
        <v/>
      </c>
      <c r="G146" t="str">
        <f>IF(ISBLANK('Original data'!AV139),"",'Original data'!AV139)</f>
        <v/>
      </c>
      <c r="H146" t="str">
        <f>IF(ISBLANK('Original data'!AW139),"",'Original data'!AW139)</f>
        <v/>
      </c>
      <c r="I146" t="str">
        <f>IF(ISBLANK('Original data'!AX139),"",'Original data'!AX139)</f>
        <v/>
      </c>
      <c r="J146" t="str">
        <f>IF(ISBLANK('Original data'!AY139),"",'Original data'!AY139)</f>
        <v/>
      </c>
      <c r="K146" t="str">
        <f>IF(ISBLANK('Original data'!AZ139),"",'Original data'!AZ139)</f>
        <v/>
      </c>
      <c r="L146" t="str">
        <f>IF(ISBLANK('Original data'!BA139),"",'Original data'!BA139)</f>
        <v/>
      </c>
      <c r="M146" t="str">
        <f>IF(ISBLANK('Original data'!BB139),"",'Original data'!BB139)</f>
        <v/>
      </c>
      <c r="N146" t="str">
        <f>IF(ISBLANK('Original data'!BC139),"",'Original data'!BC139)</f>
        <v/>
      </c>
      <c r="O146" t="str">
        <f>IF(ISBLANK('Original data'!BD139),"",'Original data'!BD139)</f>
        <v/>
      </c>
      <c r="P146" t="str">
        <f>IF(ISBLANK('Original data'!BE139),"",'Original data'!BE139)</f>
        <v/>
      </c>
      <c r="Q146" t="str">
        <f>IF(ISBLANK('Original data'!BF139),"",'Original data'!BF139)</f>
        <v/>
      </c>
      <c r="R146" t="str">
        <f>IF(ISBLANK('Original data'!BG139),"",'Original data'!BG139)</f>
        <v/>
      </c>
      <c r="T146" t="str">
        <f>IF(ISBLANK('Original data'!AY139),"",$O146/K146)</f>
        <v/>
      </c>
      <c r="U146" t="str">
        <f>IF(ISBLANK('Original data'!AZ139),"",$O146/L146)</f>
        <v/>
      </c>
      <c r="V146" t="str">
        <f>IF(ISBLANK('Original data'!BA139),"",$O146/M146)</f>
        <v/>
      </c>
      <c r="W146" t="str">
        <f>IF(ISBLANK('Original data'!BB139),"",$O146/N146)</f>
        <v/>
      </c>
      <c r="X146" t="str">
        <f>IF(ISBLANK('Original data'!BD139),"",$O146/P146)</f>
        <v/>
      </c>
      <c r="Y146" t="str">
        <f>IF(ISBLANK('Original data'!BE139),"",$O146/Q146)</f>
        <v/>
      </c>
      <c r="Z146" t="str">
        <f>IF(ISBLANK('Original data'!BF139),"",$O146/R146)</f>
        <v/>
      </c>
      <c r="AA146" s="58" t="b">
        <f t="shared" si="6"/>
        <v>0</v>
      </c>
      <c r="AB146" t="str">
        <f t="shared" si="7"/>
        <v>TEF</v>
      </c>
      <c r="AC146">
        <v>1</v>
      </c>
      <c r="AD146">
        <v>2</v>
      </c>
      <c r="AE146">
        <v>3</v>
      </c>
      <c r="AF146">
        <v>4</v>
      </c>
      <c r="AG146">
        <v>5</v>
      </c>
      <c r="AH146">
        <v>6</v>
      </c>
      <c r="AI146">
        <v>7</v>
      </c>
      <c r="AJ146" s="58"/>
    </row>
    <row r="147" spans="1:36" x14ac:dyDescent="0.2">
      <c r="A147" t="str">
        <f>IF(ISBLANK('Original data'!A140),"",'Original data'!A140)</f>
        <v/>
      </c>
      <c r="B147" t="str">
        <f>IF(ISBLANK('Original data'!B140),"",'Original data'!B140)</f>
        <v/>
      </c>
      <c r="C147" t="str">
        <f>IF(ISBLANK('Original data'!AR140),"",'Original data'!AR140)</f>
        <v/>
      </c>
      <c r="D147" t="str">
        <f>IF(ISBLANK('Original data'!AS140),"",'Original data'!AS140)</f>
        <v/>
      </c>
      <c r="E147" t="str">
        <f>IF(ISBLANK('Original data'!AT140),"",'Original data'!AT140)</f>
        <v/>
      </c>
      <c r="F147" t="str">
        <f>IF(ISBLANK('Original data'!AU140),"",'Original data'!AU140)</f>
        <v/>
      </c>
      <c r="G147" t="str">
        <f>IF(ISBLANK('Original data'!AV140),"",'Original data'!AV140)</f>
        <v/>
      </c>
      <c r="H147" t="str">
        <f>IF(ISBLANK('Original data'!AW140),"",'Original data'!AW140)</f>
        <v/>
      </c>
      <c r="I147" t="str">
        <f>IF(ISBLANK('Original data'!AX140),"",'Original data'!AX140)</f>
        <v/>
      </c>
      <c r="J147" t="str">
        <f>IF(ISBLANK('Original data'!AY140),"",'Original data'!AY140)</f>
        <v/>
      </c>
      <c r="K147" t="str">
        <f>IF(ISBLANK('Original data'!AZ140),"",'Original data'!AZ140)</f>
        <v/>
      </c>
      <c r="L147" t="str">
        <f>IF(ISBLANK('Original data'!BA140),"",'Original data'!BA140)</f>
        <v/>
      </c>
      <c r="M147" t="str">
        <f>IF(ISBLANK('Original data'!BB140),"",'Original data'!BB140)</f>
        <v/>
      </c>
      <c r="N147" t="str">
        <f>IF(ISBLANK('Original data'!BC140),"",'Original data'!BC140)</f>
        <v/>
      </c>
      <c r="O147" t="str">
        <f>IF(ISBLANK('Original data'!BD140),"",'Original data'!BD140)</f>
        <v/>
      </c>
      <c r="P147" t="str">
        <f>IF(ISBLANK('Original data'!BE140),"",'Original data'!BE140)</f>
        <v/>
      </c>
      <c r="Q147" t="str">
        <f>IF(ISBLANK('Original data'!BF140),"",'Original data'!BF140)</f>
        <v/>
      </c>
      <c r="R147" t="str">
        <f>IF(ISBLANK('Original data'!BG140),"",'Original data'!BG140)</f>
        <v/>
      </c>
      <c r="T147" t="str">
        <f>IF(ISBLANK('Original data'!AY140),"",$O147/K147)</f>
        <v/>
      </c>
      <c r="U147" t="str">
        <f>IF(ISBLANK('Original data'!AZ140),"",$O147/L147)</f>
        <v/>
      </c>
      <c r="V147" t="str">
        <f>IF(ISBLANK('Original data'!BA140),"",$O147/M147)</f>
        <v/>
      </c>
      <c r="W147" t="str">
        <f>IF(ISBLANK('Original data'!BB140),"",$O147/N147)</f>
        <v/>
      </c>
      <c r="X147" t="str">
        <f>IF(ISBLANK('Original data'!BD140),"",$O147/P147)</f>
        <v/>
      </c>
      <c r="Y147" t="str">
        <f>IF(ISBLANK('Original data'!BE140),"",$O147/Q147)</f>
        <v/>
      </c>
      <c r="Z147" t="str">
        <f>IF(ISBLANK('Original data'!BF140),"",$O147/R147)</f>
        <v/>
      </c>
      <c r="AA147" s="58" t="b">
        <f t="shared" si="6"/>
        <v>0</v>
      </c>
      <c r="AB147" t="str">
        <f t="shared" si="7"/>
        <v>TEF</v>
      </c>
      <c r="AC147">
        <v>1</v>
      </c>
      <c r="AD147">
        <v>2</v>
      </c>
      <c r="AE147">
        <v>3</v>
      </c>
      <c r="AF147">
        <v>4</v>
      </c>
      <c r="AG147">
        <v>5</v>
      </c>
      <c r="AH147">
        <v>6</v>
      </c>
      <c r="AI147">
        <v>7</v>
      </c>
      <c r="AJ147" s="58"/>
    </row>
    <row r="148" spans="1:36" x14ac:dyDescent="0.2">
      <c r="A148" t="str">
        <f>IF(ISBLANK('Original data'!A141),"",'Original data'!A141)</f>
        <v/>
      </c>
      <c r="B148" t="str">
        <f>IF(ISBLANK('Original data'!B141),"",'Original data'!B141)</f>
        <v/>
      </c>
      <c r="C148" t="str">
        <f>IF(ISBLANK('Original data'!AR141),"",'Original data'!AR141)</f>
        <v/>
      </c>
      <c r="D148" t="str">
        <f>IF(ISBLANK('Original data'!AS141),"",'Original data'!AS141)</f>
        <v/>
      </c>
      <c r="E148" t="str">
        <f>IF(ISBLANK('Original data'!AT141),"",'Original data'!AT141)</f>
        <v/>
      </c>
      <c r="F148" t="str">
        <f>IF(ISBLANK('Original data'!AU141),"",'Original data'!AU141)</f>
        <v/>
      </c>
      <c r="G148" t="str">
        <f>IF(ISBLANK('Original data'!AV141),"",'Original data'!AV141)</f>
        <v/>
      </c>
      <c r="H148" t="str">
        <f>IF(ISBLANK('Original data'!AW141),"",'Original data'!AW141)</f>
        <v/>
      </c>
      <c r="I148" t="str">
        <f>IF(ISBLANK('Original data'!AX141),"",'Original data'!AX141)</f>
        <v/>
      </c>
      <c r="J148" t="str">
        <f>IF(ISBLANK('Original data'!AY141),"",'Original data'!AY141)</f>
        <v/>
      </c>
      <c r="K148" t="str">
        <f>IF(ISBLANK('Original data'!AZ141),"",'Original data'!AZ141)</f>
        <v/>
      </c>
      <c r="L148" t="str">
        <f>IF(ISBLANK('Original data'!BA141),"",'Original data'!BA141)</f>
        <v/>
      </c>
      <c r="M148" t="str">
        <f>IF(ISBLANK('Original data'!BB141),"",'Original data'!BB141)</f>
        <v/>
      </c>
      <c r="N148" t="str">
        <f>IF(ISBLANK('Original data'!BC141),"",'Original data'!BC141)</f>
        <v/>
      </c>
      <c r="O148" t="str">
        <f>IF(ISBLANK('Original data'!BD141),"",'Original data'!BD141)</f>
        <v/>
      </c>
      <c r="P148" t="str">
        <f>IF(ISBLANK('Original data'!BE141),"",'Original data'!BE141)</f>
        <v/>
      </c>
      <c r="Q148" t="str">
        <f>IF(ISBLANK('Original data'!BF141),"",'Original data'!BF141)</f>
        <v/>
      </c>
      <c r="R148" t="str">
        <f>IF(ISBLANK('Original data'!BG141),"",'Original data'!BG141)</f>
        <v/>
      </c>
      <c r="T148" t="str">
        <f>IF(ISBLANK('Original data'!AY141),"",$O148/K148)</f>
        <v/>
      </c>
      <c r="U148" t="str">
        <f>IF(ISBLANK('Original data'!AZ141),"",$O148/L148)</f>
        <v/>
      </c>
      <c r="V148" t="str">
        <f>IF(ISBLANK('Original data'!BA141),"",$O148/M148)</f>
        <v/>
      </c>
      <c r="W148" t="str">
        <f>IF(ISBLANK('Original data'!BB141),"",$O148/N148)</f>
        <v/>
      </c>
      <c r="X148" t="str">
        <f>IF(ISBLANK('Original data'!BD141),"",$O148/P148)</f>
        <v/>
      </c>
      <c r="Y148" t="str">
        <f>IF(ISBLANK('Original data'!BE141),"",$O148/Q148)</f>
        <v/>
      </c>
      <c r="Z148" t="str">
        <f>IF(ISBLANK('Original data'!BF141),"",$O148/R148)</f>
        <v/>
      </c>
      <c r="AA148" s="58" t="b">
        <f t="shared" si="6"/>
        <v>0</v>
      </c>
      <c r="AB148" t="str">
        <f t="shared" si="7"/>
        <v>TEF</v>
      </c>
      <c r="AC148">
        <v>1</v>
      </c>
      <c r="AD148">
        <v>2</v>
      </c>
      <c r="AE148">
        <v>3</v>
      </c>
      <c r="AF148">
        <v>4</v>
      </c>
      <c r="AG148">
        <v>5</v>
      </c>
      <c r="AH148">
        <v>6</v>
      </c>
      <c r="AI148">
        <v>7</v>
      </c>
      <c r="AJ148" s="58"/>
    </row>
    <row r="149" spans="1:36" x14ac:dyDescent="0.2">
      <c r="A149" t="str">
        <f>IF(ISBLANK('Original data'!A142),"",'Original data'!A142)</f>
        <v/>
      </c>
      <c r="B149" t="str">
        <f>IF(ISBLANK('Original data'!B142),"",'Original data'!B142)</f>
        <v/>
      </c>
      <c r="C149" t="str">
        <f>IF(ISBLANK('Original data'!AR142),"",'Original data'!AR142)</f>
        <v/>
      </c>
      <c r="D149" t="str">
        <f>IF(ISBLANK('Original data'!AS142),"",'Original data'!AS142)</f>
        <v/>
      </c>
      <c r="E149" t="str">
        <f>IF(ISBLANK('Original data'!AT142),"",'Original data'!AT142)</f>
        <v/>
      </c>
      <c r="F149" t="str">
        <f>IF(ISBLANK('Original data'!AU142),"",'Original data'!AU142)</f>
        <v/>
      </c>
      <c r="G149" t="str">
        <f>IF(ISBLANK('Original data'!AV142),"",'Original data'!AV142)</f>
        <v/>
      </c>
      <c r="H149" t="str">
        <f>IF(ISBLANK('Original data'!AW142),"",'Original data'!AW142)</f>
        <v/>
      </c>
      <c r="I149" t="str">
        <f>IF(ISBLANK('Original data'!AX142),"",'Original data'!AX142)</f>
        <v/>
      </c>
      <c r="J149" t="str">
        <f>IF(ISBLANK('Original data'!AY142),"",'Original data'!AY142)</f>
        <v/>
      </c>
      <c r="K149" t="str">
        <f>IF(ISBLANK('Original data'!AZ142),"",'Original data'!AZ142)</f>
        <v/>
      </c>
      <c r="L149" t="str">
        <f>IF(ISBLANK('Original data'!BA142),"",'Original data'!BA142)</f>
        <v/>
      </c>
      <c r="M149" t="str">
        <f>IF(ISBLANK('Original data'!BB142),"",'Original data'!BB142)</f>
        <v/>
      </c>
      <c r="N149" t="str">
        <f>IF(ISBLANK('Original data'!BC142),"",'Original data'!BC142)</f>
        <v/>
      </c>
      <c r="O149" t="str">
        <f>IF(ISBLANK('Original data'!BD142),"",'Original data'!BD142)</f>
        <v/>
      </c>
      <c r="P149" t="str">
        <f>IF(ISBLANK('Original data'!BE142),"",'Original data'!BE142)</f>
        <v/>
      </c>
      <c r="Q149" t="str">
        <f>IF(ISBLANK('Original data'!BF142),"",'Original data'!BF142)</f>
        <v/>
      </c>
      <c r="R149" t="str">
        <f>IF(ISBLANK('Original data'!BG142),"",'Original data'!BG142)</f>
        <v/>
      </c>
      <c r="T149" t="str">
        <f>IF(ISBLANK('Original data'!AY142),"",$O149/K149)</f>
        <v/>
      </c>
      <c r="U149" t="str">
        <f>IF(ISBLANK('Original data'!AZ142),"",$O149/L149)</f>
        <v/>
      </c>
      <c r="V149" t="str">
        <f>IF(ISBLANK('Original data'!BA142),"",$O149/M149)</f>
        <v/>
      </c>
      <c r="W149" t="str">
        <f>IF(ISBLANK('Original data'!BB142),"",$O149/N149)</f>
        <v/>
      </c>
      <c r="X149" t="str">
        <f>IF(ISBLANK('Original data'!BD142),"",$O149/P149)</f>
        <v/>
      </c>
      <c r="Y149" t="str">
        <f>IF(ISBLANK('Original data'!BE142),"",$O149/Q149)</f>
        <v/>
      </c>
      <c r="Z149" t="str">
        <f>IF(ISBLANK('Original data'!BF142),"",$O149/R149)</f>
        <v/>
      </c>
      <c r="AA149" s="58" t="b">
        <f t="shared" si="6"/>
        <v>0</v>
      </c>
      <c r="AB149" t="str">
        <f t="shared" si="7"/>
        <v>TEF</v>
      </c>
      <c r="AC149">
        <v>1</v>
      </c>
      <c r="AD149">
        <v>2</v>
      </c>
      <c r="AE149">
        <v>3</v>
      </c>
      <c r="AF149">
        <v>4</v>
      </c>
      <c r="AG149">
        <v>5</v>
      </c>
      <c r="AH149">
        <v>6</v>
      </c>
      <c r="AI149">
        <v>7</v>
      </c>
      <c r="AJ149" s="58"/>
    </row>
    <row r="150" spans="1:36" x14ac:dyDescent="0.2">
      <c r="A150" t="str">
        <f>IF(ISBLANK('Original data'!A143),"",'Original data'!A143)</f>
        <v/>
      </c>
      <c r="B150" t="str">
        <f>IF(ISBLANK('Original data'!B143),"",'Original data'!B143)</f>
        <v/>
      </c>
      <c r="C150" t="str">
        <f>IF(ISBLANK('Original data'!AR143),"",'Original data'!AR143)</f>
        <v/>
      </c>
      <c r="D150" t="str">
        <f>IF(ISBLANK('Original data'!AS143),"",'Original data'!AS143)</f>
        <v/>
      </c>
      <c r="E150" t="str">
        <f>IF(ISBLANK('Original data'!AT143),"",'Original data'!AT143)</f>
        <v/>
      </c>
      <c r="F150" t="str">
        <f>IF(ISBLANK('Original data'!AU143),"",'Original data'!AU143)</f>
        <v/>
      </c>
      <c r="G150" t="str">
        <f>IF(ISBLANK('Original data'!AV143),"",'Original data'!AV143)</f>
        <v/>
      </c>
      <c r="H150" t="str">
        <f>IF(ISBLANK('Original data'!AW143),"",'Original data'!AW143)</f>
        <v/>
      </c>
      <c r="I150" t="str">
        <f>IF(ISBLANK('Original data'!AX143),"",'Original data'!AX143)</f>
        <v/>
      </c>
      <c r="J150" t="str">
        <f>IF(ISBLANK('Original data'!AY143),"",'Original data'!AY143)</f>
        <v/>
      </c>
      <c r="K150" t="str">
        <f>IF(ISBLANK('Original data'!AZ143),"",'Original data'!AZ143)</f>
        <v/>
      </c>
      <c r="L150" t="str">
        <f>IF(ISBLANK('Original data'!BA143),"",'Original data'!BA143)</f>
        <v/>
      </c>
      <c r="M150" t="str">
        <f>IF(ISBLANK('Original data'!BB143),"",'Original data'!BB143)</f>
        <v/>
      </c>
      <c r="N150" t="str">
        <f>IF(ISBLANK('Original data'!BC143),"",'Original data'!BC143)</f>
        <v/>
      </c>
      <c r="O150" t="str">
        <f>IF(ISBLANK('Original data'!BD143),"",'Original data'!BD143)</f>
        <v/>
      </c>
      <c r="P150" t="str">
        <f>IF(ISBLANK('Original data'!BE143),"",'Original data'!BE143)</f>
        <v/>
      </c>
      <c r="Q150" t="str">
        <f>IF(ISBLANK('Original data'!BF143),"",'Original data'!BF143)</f>
        <v/>
      </c>
      <c r="R150" t="str">
        <f>IF(ISBLANK('Original data'!BG143),"",'Original data'!BG143)</f>
        <v/>
      </c>
      <c r="T150" t="str">
        <f>IF(ISBLANK('Original data'!AY143),"",$O150/K150)</f>
        <v/>
      </c>
      <c r="U150" t="str">
        <f>IF(ISBLANK('Original data'!AZ143),"",$O150/L150)</f>
        <v/>
      </c>
      <c r="V150" t="str">
        <f>IF(ISBLANK('Original data'!BA143),"",$O150/M150)</f>
        <v/>
      </c>
      <c r="W150" t="str">
        <f>IF(ISBLANK('Original data'!BB143),"",$O150/N150)</f>
        <v/>
      </c>
      <c r="X150" t="str">
        <f>IF(ISBLANK('Original data'!BD143),"",$O150/P150)</f>
        <v/>
      </c>
      <c r="Y150" t="str">
        <f>IF(ISBLANK('Original data'!BE143),"",$O150/Q150)</f>
        <v/>
      </c>
      <c r="Z150" t="str">
        <f>IF(ISBLANK('Original data'!BF143),"",$O150/R150)</f>
        <v/>
      </c>
      <c r="AA150" s="58" t="b">
        <f t="shared" si="6"/>
        <v>0</v>
      </c>
      <c r="AB150" t="str">
        <f t="shared" si="7"/>
        <v>TEF</v>
      </c>
      <c r="AC150">
        <v>1</v>
      </c>
      <c r="AD150">
        <v>2</v>
      </c>
      <c r="AE150">
        <v>3</v>
      </c>
      <c r="AF150">
        <v>4</v>
      </c>
      <c r="AG150">
        <v>5</v>
      </c>
      <c r="AH150">
        <v>6</v>
      </c>
      <c r="AI150">
        <v>7</v>
      </c>
      <c r="AJ150" s="58"/>
    </row>
    <row r="151" spans="1:36" x14ac:dyDescent="0.2">
      <c r="A151" t="str">
        <f>IF(ISBLANK('Original data'!A144),"",'Original data'!A144)</f>
        <v/>
      </c>
      <c r="B151" t="str">
        <f>IF(ISBLANK('Original data'!B144),"",'Original data'!B144)</f>
        <v/>
      </c>
      <c r="C151" t="str">
        <f>IF(ISBLANK('Original data'!AR144),"",'Original data'!AR144)</f>
        <v/>
      </c>
      <c r="D151" t="str">
        <f>IF(ISBLANK('Original data'!AS144),"",'Original data'!AS144)</f>
        <v/>
      </c>
      <c r="E151" t="str">
        <f>IF(ISBLANK('Original data'!AT144),"",'Original data'!AT144)</f>
        <v/>
      </c>
      <c r="F151" t="str">
        <f>IF(ISBLANK('Original data'!AU144),"",'Original data'!AU144)</f>
        <v/>
      </c>
      <c r="G151" t="str">
        <f>IF(ISBLANK('Original data'!AV144),"",'Original data'!AV144)</f>
        <v/>
      </c>
      <c r="H151" t="str">
        <f>IF(ISBLANK('Original data'!AW144),"",'Original data'!AW144)</f>
        <v/>
      </c>
      <c r="I151" t="str">
        <f>IF(ISBLANK('Original data'!AX144),"",'Original data'!AX144)</f>
        <v/>
      </c>
      <c r="J151" t="str">
        <f>IF(ISBLANK('Original data'!AY144),"",'Original data'!AY144)</f>
        <v/>
      </c>
      <c r="K151" t="str">
        <f>IF(ISBLANK('Original data'!AZ144),"",'Original data'!AZ144)</f>
        <v/>
      </c>
      <c r="L151" t="str">
        <f>IF(ISBLANK('Original data'!BA144),"",'Original data'!BA144)</f>
        <v/>
      </c>
      <c r="M151" t="str">
        <f>IF(ISBLANK('Original data'!BB144),"",'Original data'!BB144)</f>
        <v/>
      </c>
      <c r="N151" t="str">
        <f>IF(ISBLANK('Original data'!BC144),"",'Original data'!BC144)</f>
        <v/>
      </c>
      <c r="O151" t="str">
        <f>IF(ISBLANK('Original data'!BD144),"",'Original data'!BD144)</f>
        <v/>
      </c>
      <c r="P151" t="str">
        <f>IF(ISBLANK('Original data'!BE144),"",'Original data'!BE144)</f>
        <v/>
      </c>
      <c r="Q151" t="str">
        <f>IF(ISBLANK('Original data'!BF144),"",'Original data'!BF144)</f>
        <v/>
      </c>
      <c r="R151" t="str">
        <f>IF(ISBLANK('Original data'!BG144),"",'Original data'!BG144)</f>
        <v/>
      </c>
      <c r="T151" t="str">
        <f>IF(ISBLANK('Original data'!AY144),"",$O151/K151)</f>
        <v/>
      </c>
      <c r="U151" t="str">
        <f>IF(ISBLANK('Original data'!AZ144),"",$O151/L151)</f>
        <v/>
      </c>
      <c r="V151" t="str">
        <f>IF(ISBLANK('Original data'!BA144),"",$O151/M151)</f>
        <v/>
      </c>
      <c r="W151" t="str">
        <f>IF(ISBLANK('Original data'!BB144),"",$O151/N151)</f>
        <v/>
      </c>
      <c r="X151" t="str">
        <f>IF(ISBLANK('Original data'!BD144),"",$O151/P151)</f>
        <v/>
      </c>
      <c r="Y151" t="str">
        <f>IF(ISBLANK('Original data'!BE144),"",$O151/Q151)</f>
        <v/>
      </c>
      <c r="Z151" t="str">
        <f>IF(ISBLANK('Original data'!BF144),"",$O151/R151)</f>
        <v/>
      </c>
      <c r="AA151" s="58" t="b">
        <f t="shared" si="6"/>
        <v>0</v>
      </c>
      <c r="AB151" t="str">
        <f t="shared" si="7"/>
        <v>TEF</v>
      </c>
      <c r="AC151">
        <v>1</v>
      </c>
      <c r="AD151">
        <v>2</v>
      </c>
      <c r="AE151">
        <v>3</v>
      </c>
      <c r="AF151">
        <v>4</v>
      </c>
      <c r="AG151">
        <v>5</v>
      </c>
      <c r="AH151">
        <v>6</v>
      </c>
      <c r="AI151">
        <v>7</v>
      </c>
      <c r="AJ151" s="58"/>
    </row>
    <row r="152" spans="1:36" x14ac:dyDescent="0.2">
      <c r="A152" t="str">
        <f>IF(ISBLANK('Original data'!A145),"",'Original data'!A145)</f>
        <v/>
      </c>
      <c r="B152" t="str">
        <f>IF(ISBLANK('Original data'!B145),"",'Original data'!B145)</f>
        <v/>
      </c>
      <c r="C152" t="str">
        <f>IF(ISBLANK('Original data'!AR145),"",'Original data'!AR145)</f>
        <v/>
      </c>
      <c r="D152" t="str">
        <f>IF(ISBLANK('Original data'!AS145),"",'Original data'!AS145)</f>
        <v/>
      </c>
      <c r="E152" t="str">
        <f>IF(ISBLANK('Original data'!AT145),"",'Original data'!AT145)</f>
        <v/>
      </c>
      <c r="F152" t="str">
        <f>IF(ISBLANK('Original data'!AU145),"",'Original data'!AU145)</f>
        <v/>
      </c>
      <c r="G152" t="str">
        <f>IF(ISBLANK('Original data'!AV145),"",'Original data'!AV145)</f>
        <v/>
      </c>
      <c r="H152" t="str">
        <f>IF(ISBLANK('Original data'!AW145),"",'Original data'!AW145)</f>
        <v/>
      </c>
      <c r="I152" t="str">
        <f>IF(ISBLANK('Original data'!AX145),"",'Original data'!AX145)</f>
        <v/>
      </c>
      <c r="J152" t="str">
        <f>IF(ISBLANK('Original data'!AY145),"",'Original data'!AY145)</f>
        <v/>
      </c>
      <c r="K152" t="str">
        <f>IF(ISBLANK('Original data'!AZ145),"",'Original data'!AZ145)</f>
        <v/>
      </c>
      <c r="L152" t="str">
        <f>IF(ISBLANK('Original data'!BA145),"",'Original data'!BA145)</f>
        <v/>
      </c>
      <c r="M152" t="str">
        <f>IF(ISBLANK('Original data'!BB145),"",'Original data'!BB145)</f>
        <v/>
      </c>
      <c r="N152" t="str">
        <f>IF(ISBLANK('Original data'!BC145),"",'Original data'!BC145)</f>
        <v/>
      </c>
      <c r="O152" t="str">
        <f>IF(ISBLANK('Original data'!BD145),"",'Original data'!BD145)</f>
        <v/>
      </c>
      <c r="P152" t="str">
        <f>IF(ISBLANK('Original data'!BE145),"",'Original data'!BE145)</f>
        <v/>
      </c>
      <c r="Q152" t="str">
        <f>IF(ISBLANK('Original data'!BF145),"",'Original data'!BF145)</f>
        <v/>
      </c>
      <c r="R152" t="str">
        <f>IF(ISBLANK('Original data'!BG145),"",'Original data'!BG145)</f>
        <v/>
      </c>
      <c r="T152" t="str">
        <f>IF(ISBLANK('Original data'!AY145),"",$O152/K152)</f>
        <v/>
      </c>
      <c r="U152" t="str">
        <f>IF(ISBLANK('Original data'!AZ145),"",$O152/L152)</f>
        <v/>
      </c>
      <c r="V152" t="str">
        <f>IF(ISBLANK('Original data'!BA145),"",$O152/M152)</f>
        <v/>
      </c>
      <c r="W152" t="str">
        <f>IF(ISBLANK('Original data'!BB145),"",$O152/N152)</f>
        <v/>
      </c>
      <c r="X152" t="str">
        <f>IF(ISBLANK('Original data'!BD145),"",$O152/P152)</f>
        <v/>
      </c>
      <c r="Y152" t="str">
        <f>IF(ISBLANK('Original data'!BE145),"",$O152/Q152)</f>
        <v/>
      </c>
      <c r="Z152" t="str">
        <f>IF(ISBLANK('Original data'!BF145),"",$O152/R152)</f>
        <v/>
      </c>
      <c r="AA152" s="58" t="b">
        <f t="shared" si="6"/>
        <v>0</v>
      </c>
      <c r="AB152" t="str">
        <f t="shared" si="7"/>
        <v>TEF</v>
      </c>
      <c r="AC152">
        <v>1</v>
      </c>
      <c r="AD152">
        <v>2</v>
      </c>
      <c r="AE152">
        <v>3</v>
      </c>
      <c r="AF152">
        <v>4</v>
      </c>
      <c r="AG152">
        <v>5</v>
      </c>
      <c r="AH152">
        <v>6</v>
      </c>
      <c r="AI152">
        <v>7</v>
      </c>
      <c r="AJ152" s="58"/>
    </row>
    <row r="153" spans="1:36" x14ac:dyDescent="0.2">
      <c r="A153" t="str">
        <f>IF(ISBLANK('Original data'!A146),"",'Original data'!A146)</f>
        <v/>
      </c>
      <c r="B153" t="str">
        <f>IF(ISBLANK('Original data'!B146),"",'Original data'!B146)</f>
        <v/>
      </c>
      <c r="C153" t="str">
        <f>IF(ISBLANK('Original data'!AR146),"",'Original data'!AR146)</f>
        <v/>
      </c>
      <c r="D153" t="str">
        <f>IF(ISBLANK('Original data'!AS146),"",'Original data'!AS146)</f>
        <v/>
      </c>
      <c r="E153" t="str">
        <f>IF(ISBLANK('Original data'!AT146),"",'Original data'!AT146)</f>
        <v/>
      </c>
      <c r="F153" t="str">
        <f>IF(ISBLANK('Original data'!AU146),"",'Original data'!AU146)</f>
        <v/>
      </c>
      <c r="G153" t="str">
        <f>IF(ISBLANK('Original data'!AV146),"",'Original data'!AV146)</f>
        <v/>
      </c>
      <c r="H153" t="str">
        <f>IF(ISBLANK('Original data'!AW146),"",'Original data'!AW146)</f>
        <v/>
      </c>
      <c r="I153" t="str">
        <f>IF(ISBLANK('Original data'!AX146),"",'Original data'!AX146)</f>
        <v/>
      </c>
      <c r="J153" t="str">
        <f>IF(ISBLANK('Original data'!AY146),"",'Original data'!AY146)</f>
        <v/>
      </c>
      <c r="K153" t="str">
        <f>IF(ISBLANK('Original data'!AZ146),"",'Original data'!AZ146)</f>
        <v/>
      </c>
      <c r="L153" t="str">
        <f>IF(ISBLANK('Original data'!BA146),"",'Original data'!BA146)</f>
        <v/>
      </c>
      <c r="M153" t="str">
        <f>IF(ISBLANK('Original data'!BB146),"",'Original data'!BB146)</f>
        <v/>
      </c>
      <c r="N153" t="str">
        <f>IF(ISBLANK('Original data'!BC146),"",'Original data'!BC146)</f>
        <v/>
      </c>
      <c r="O153" t="str">
        <f>IF(ISBLANK('Original data'!BD146),"",'Original data'!BD146)</f>
        <v/>
      </c>
      <c r="P153" t="str">
        <f>IF(ISBLANK('Original data'!BE146),"",'Original data'!BE146)</f>
        <v/>
      </c>
      <c r="Q153" t="str">
        <f>IF(ISBLANK('Original data'!BF146),"",'Original data'!BF146)</f>
        <v/>
      </c>
      <c r="R153" t="str">
        <f>IF(ISBLANK('Original data'!BG146),"",'Original data'!BG146)</f>
        <v/>
      </c>
      <c r="T153" t="str">
        <f>IF(ISBLANK('Original data'!AY146),"",$O153/K153)</f>
        <v/>
      </c>
      <c r="U153" t="str">
        <f>IF(ISBLANK('Original data'!AZ146),"",$O153/L153)</f>
        <v/>
      </c>
      <c r="V153" t="str">
        <f>IF(ISBLANK('Original data'!BA146),"",$O153/M153)</f>
        <v/>
      </c>
      <c r="W153" t="str">
        <f>IF(ISBLANK('Original data'!BB146),"",$O153/N153)</f>
        <v/>
      </c>
      <c r="X153" t="str">
        <f>IF(ISBLANK('Original data'!BD146),"",$O153/P153)</f>
        <v/>
      </c>
      <c r="Y153" t="str">
        <f>IF(ISBLANK('Original data'!BE146),"",$O153/Q153)</f>
        <v/>
      </c>
      <c r="Z153" t="str">
        <f>IF(ISBLANK('Original data'!BF146),"",$O153/R153)</f>
        <v/>
      </c>
      <c r="AA153" s="58" t="b">
        <f t="shared" si="6"/>
        <v>0</v>
      </c>
      <c r="AB153" t="str">
        <f t="shared" si="7"/>
        <v>TEF</v>
      </c>
      <c r="AC153">
        <v>1</v>
      </c>
      <c r="AD153">
        <v>2</v>
      </c>
      <c r="AE153">
        <v>3</v>
      </c>
      <c r="AF153">
        <v>4</v>
      </c>
      <c r="AG153">
        <v>5</v>
      </c>
      <c r="AH153">
        <v>6</v>
      </c>
      <c r="AI153">
        <v>7</v>
      </c>
      <c r="AJ153" s="58"/>
    </row>
    <row r="154" spans="1:36" x14ac:dyDescent="0.2">
      <c r="A154" t="str">
        <f>IF(ISBLANK('Original data'!A147),"",'Original data'!A147)</f>
        <v/>
      </c>
      <c r="B154" t="str">
        <f>IF(ISBLANK('Original data'!B147),"",'Original data'!B147)</f>
        <v/>
      </c>
      <c r="C154" t="str">
        <f>IF(ISBLANK('Original data'!AR147),"",'Original data'!AR147)</f>
        <v/>
      </c>
      <c r="D154" t="str">
        <f>IF(ISBLANK('Original data'!AS147),"",'Original data'!AS147)</f>
        <v/>
      </c>
      <c r="E154" t="str">
        <f>IF(ISBLANK('Original data'!AT147),"",'Original data'!AT147)</f>
        <v/>
      </c>
      <c r="F154" t="str">
        <f>IF(ISBLANK('Original data'!AU147),"",'Original data'!AU147)</f>
        <v/>
      </c>
      <c r="G154" t="str">
        <f>IF(ISBLANK('Original data'!AV147),"",'Original data'!AV147)</f>
        <v/>
      </c>
      <c r="H154" t="str">
        <f>IF(ISBLANK('Original data'!AW147),"",'Original data'!AW147)</f>
        <v/>
      </c>
      <c r="I154" t="str">
        <f>IF(ISBLANK('Original data'!AX147),"",'Original data'!AX147)</f>
        <v/>
      </c>
      <c r="J154" t="str">
        <f>IF(ISBLANK('Original data'!AY147),"",'Original data'!AY147)</f>
        <v/>
      </c>
      <c r="K154" t="str">
        <f>IF(ISBLANK('Original data'!AZ147),"",'Original data'!AZ147)</f>
        <v/>
      </c>
      <c r="L154" t="str">
        <f>IF(ISBLANK('Original data'!BA147),"",'Original data'!BA147)</f>
        <v/>
      </c>
      <c r="M154" t="str">
        <f>IF(ISBLANK('Original data'!BB147),"",'Original data'!BB147)</f>
        <v/>
      </c>
      <c r="N154" t="str">
        <f>IF(ISBLANK('Original data'!BC147),"",'Original data'!BC147)</f>
        <v/>
      </c>
      <c r="O154" t="str">
        <f>IF(ISBLANK('Original data'!BD147),"",'Original data'!BD147)</f>
        <v/>
      </c>
      <c r="P154" t="str">
        <f>IF(ISBLANK('Original data'!BE147),"",'Original data'!BE147)</f>
        <v/>
      </c>
      <c r="Q154" t="str">
        <f>IF(ISBLANK('Original data'!BF147),"",'Original data'!BF147)</f>
        <v/>
      </c>
      <c r="R154" t="str">
        <f>IF(ISBLANK('Original data'!BG147),"",'Original data'!BG147)</f>
        <v/>
      </c>
      <c r="T154" t="str">
        <f>IF(ISBLANK('Original data'!AY147),"",$O154/K154)</f>
        <v/>
      </c>
      <c r="U154" t="str">
        <f>IF(ISBLANK('Original data'!AZ147),"",$O154/L154)</f>
        <v/>
      </c>
      <c r="V154" t="str">
        <f>IF(ISBLANK('Original data'!BA147),"",$O154/M154)</f>
        <v/>
      </c>
      <c r="W154" t="str">
        <f>IF(ISBLANK('Original data'!BB147),"",$O154/N154)</f>
        <v/>
      </c>
      <c r="X154" t="str">
        <f>IF(ISBLANK('Original data'!BD147),"",$O154/P154)</f>
        <v/>
      </c>
      <c r="Y154" t="str">
        <f>IF(ISBLANK('Original data'!BE147),"",$O154/Q154)</f>
        <v/>
      </c>
      <c r="Z154" t="str">
        <f>IF(ISBLANK('Original data'!BF147),"",$O154/R154)</f>
        <v/>
      </c>
      <c r="AA154" s="58" t="b">
        <f t="shared" si="6"/>
        <v>0</v>
      </c>
      <c r="AB154" t="str">
        <f t="shared" si="7"/>
        <v>TEF</v>
      </c>
      <c r="AC154">
        <v>1</v>
      </c>
      <c r="AD154">
        <v>2</v>
      </c>
      <c r="AE154">
        <v>3</v>
      </c>
      <c r="AF154">
        <v>4</v>
      </c>
      <c r="AG154">
        <v>5</v>
      </c>
      <c r="AH154">
        <v>6</v>
      </c>
      <c r="AI154">
        <v>7</v>
      </c>
      <c r="AJ154" s="58"/>
    </row>
    <row r="155" spans="1:36" x14ac:dyDescent="0.2">
      <c r="A155" t="str">
        <f>IF(ISBLANK('Original data'!A148),"",'Original data'!A148)</f>
        <v/>
      </c>
      <c r="B155" t="str">
        <f>IF(ISBLANK('Original data'!B148),"",'Original data'!B148)</f>
        <v/>
      </c>
      <c r="C155" t="str">
        <f>IF(ISBLANK('Original data'!AR148),"",'Original data'!AR148)</f>
        <v/>
      </c>
      <c r="D155" t="str">
        <f>IF(ISBLANK('Original data'!AS148),"",'Original data'!AS148)</f>
        <v/>
      </c>
      <c r="E155" t="str">
        <f>IF(ISBLANK('Original data'!AT148),"",'Original data'!AT148)</f>
        <v/>
      </c>
      <c r="F155" t="str">
        <f>IF(ISBLANK('Original data'!AU148),"",'Original data'!AU148)</f>
        <v/>
      </c>
      <c r="G155" t="str">
        <f>IF(ISBLANK('Original data'!AV148),"",'Original data'!AV148)</f>
        <v/>
      </c>
      <c r="H155" t="str">
        <f>IF(ISBLANK('Original data'!AW148),"",'Original data'!AW148)</f>
        <v/>
      </c>
      <c r="I155" t="str">
        <f>IF(ISBLANK('Original data'!AX148),"",'Original data'!AX148)</f>
        <v/>
      </c>
      <c r="J155" t="str">
        <f>IF(ISBLANK('Original data'!AY148),"",'Original data'!AY148)</f>
        <v/>
      </c>
      <c r="K155" t="str">
        <f>IF(ISBLANK('Original data'!AZ148),"",'Original data'!AZ148)</f>
        <v/>
      </c>
      <c r="L155" t="str">
        <f>IF(ISBLANK('Original data'!BA148),"",'Original data'!BA148)</f>
        <v/>
      </c>
      <c r="M155" t="str">
        <f>IF(ISBLANK('Original data'!BB148),"",'Original data'!BB148)</f>
        <v/>
      </c>
      <c r="N155" t="str">
        <f>IF(ISBLANK('Original data'!BC148),"",'Original data'!BC148)</f>
        <v/>
      </c>
      <c r="O155" t="str">
        <f>IF(ISBLANK('Original data'!BD148),"",'Original data'!BD148)</f>
        <v/>
      </c>
      <c r="P155" t="str">
        <f>IF(ISBLANK('Original data'!BE148),"",'Original data'!BE148)</f>
        <v/>
      </c>
      <c r="Q155" t="str">
        <f>IF(ISBLANK('Original data'!BF148),"",'Original data'!BF148)</f>
        <v/>
      </c>
      <c r="R155" t="str">
        <f>IF(ISBLANK('Original data'!BG148),"",'Original data'!BG148)</f>
        <v/>
      </c>
      <c r="T155" t="str">
        <f>IF(ISBLANK('Original data'!AY148),"",$O155/K155)</f>
        <v/>
      </c>
      <c r="U155" t="str">
        <f>IF(ISBLANK('Original data'!AZ148),"",$O155/L155)</f>
        <v/>
      </c>
      <c r="V155" t="str">
        <f>IF(ISBLANK('Original data'!BA148),"",$O155/M155)</f>
        <v/>
      </c>
      <c r="W155" t="str">
        <f>IF(ISBLANK('Original data'!BB148),"",$O155/N155)</f>
        <v/>
      </c>
      <c r="X155" t="str">
        <f>IF(ISBLANK('Original data'!BD148),"",$O155/P155)</f>
        <v/>
      </c>
      <c r="Y155" t="str">
        <f>IF(ISBLANK('Original data'!BE148),"",$O155/Q155)</f>
        <v/>
      </c>
      <c r="Z155" t="str">
        <f>IF(ISBLANK('Original data'!BF148),"",$O155/R155)</f>
        <v/>
      </c>
      <c r="AA155" s="58" t="b">
        <f t="shared" si="6"/>
        <v>0</v>
      </c>
      <c r="AB155" t="str">
        <f t="shared" si="7"/>
        <v>TEF</v>
      </c>
      <c r="AC155">
        <v>1</v>
      </c>
      <c r="AD155">
        <v>2</v>
      </c>
      <c r="AE155">
        <v>3</v>
      </c>
      <c r="AF155">
        <v>4</v>
      </c>
      <c r="AG155">
        <v>5</v>
      </c>
      <c r="AH155">
        <v>6</v>
      </c>
      <c r="AI155">
        <v>7</v>
      </c>
      <c r="AJ155" s="58"/>
    </row>
    <row r="156" spans="1:36" x14ac:dyDescent="0.2">
      <c r="A156" t="str">
        <f>IF(ISBLANK('Original data'!A149),"",'Original data'!A149)</f>
        <v/>
      </c>
      <c r="B156" t="str">
        <f>IF(ISBLANK('Original data'!B149),"",'Original data'!B149)</f>
        <v/>
      </c>
      <c r="C156" t="str">
        <f>IF(ISBLANK('Original data'!AR149),"",'Original data'!AR149)</f>
        <v/>
      </c>
      <c r="D156" t="str">
        <f>IF(ISBLANK('Original data'!AS149),"",'Original data'!AS149)</f>
        <v/>
      </c>
      <c r="E156" t="str">
        <f>IF(ISBLANK('Original data'!AT149),"",'Original data'!AT149)</f>
        <v/>
      </c>
      <c r="F156" t="str">
        <f>IF(ISBLANK('Original data'!AU149),"",'Original data'!AU149)</f>
        <v/>
      </c>
      <c r="G156" t="str">
        <f>IF(ISBLANK('Original data'!AV149),"",'Original data'!AV149)</f>
        <v/>
      </c>
      <c r="H156" t="str">
        <f>IF(ISBLANK('Original data'!AW149),"",'Original data'!AW149)</f>
        <v/>
      </c>
      <c r="I156" t="str">
        <f>IF(ISBLANK('Original data'!AX149),"",'Original data'!AX149)</f>
        <v/>
      </c>
      <c r="J156" t="str">
        <f>IF(ISBLANK('Original data'!AY149),"",'Original data'!AY149)</f>
        <v/>
      </c>
      <c r="K156" t="str">
        <f>IF(ISBLANK('Original data'!AZ149),"",'Original data'!AZ149)</f>
        <v/>
      </c>
      <c r="L156" t="str">
        <f>IF(ISBLANK('Original data'!BA149),"",'Original data'!BA149)</f>
        <v/>
      </c>
      <c r="M156" t="str">
        <f>IF(ISBLANK('Original data'!BB149),"",'Original data'!BB149)</f>
        <v/>
      </c>
      <c r="N156" t="str">
        <f>IF(ISBLANK('Original data'!BC149),"",'Original data'!BC149)</f>
        <v/>
      </c>
      <c r="O156" t="str">
        <f>IF(ISBLANK('Original data'!BD149),"",'Original data'!BD149)</f>
        <v/>
      </c>
      <c r="P156" t="str">
        <f>IF(ISBLANK('Original data'!BE149),"",'Original data'!BE149)</f>
        <v/>
      </c>
      <c r="Q156" t="str">
        <f>IF(ISBLANK('Original data'!BF149),"",'Original data'!BF149)</f>
        <v/>
      </c>
      <c r="R156" t="str">
        <f>IF(ISBLANK('Original data'!BG149),"",'Original data'!BG149)</f>
        <v/>
      </c>
      <c r="T156" t="str">
        <f>IF(ISBLANK('Original data'!AY149),"",$O156/K156)</f>
        <v/>
      </c>
      <c r="U156" t="str">
        <f>IF(ISBLANK('Original data'!AZ149),"",$O156/L156)</f>
        <v/>
      </c>
      <c r="V156" t="str">
        <f>IF(ISBLANK('Original data'!BA149),"",$O156/M156)</f>
        <v/>
      </c>
      <c r="W156" t="str">
        <f>IF(ISBLANK('Original data'!BB149),"",$O156/N156)</f>
        <v/>
      </c>
      <c r="X156" t="str">
        <f>IF(ISBLANK('Original data'!BD149),"",$O156/P156)</f>
        <v/>
      </c>
      <c r="Y156" t="str">
        <f>IF(ISBLANK('Original data'!BE149),"",$O156/Q156)</f>
        <v/>
      </c>
      <c r="Z156" t="str">
        <f>IF(ISBLANK('Original data'!BF149),"",$O156/R156)</f>
        <v/>
      </c>
      <c r="AA156" s="58" t="b">
        <f t="shared" si="6"/>
        <v>0</v>
      </c>
      <c r="AB156" t="str">
        <f t="shared" si="7"/>
        <v>TEF</v>
      </c>
      <c r="AC156">
        <v>1</v>
      </c>
      <c r="AD156">
        <v>2</v>
      </c>
      <c r="AE156">
        <v>3</v>
      </c>
      <c r="AF156">
        <v>4</v>
      </c>
      <c r="AG156">
        <v>5</v>
      </c>
      <c r="AH156">
        <v>6</v>
      </c>
      <c r="AI156">
        <v>7</v>
      </c>
      <c r="AJ156" s="58"/>
    </row>
    <row r="157" spans="1:36" x14ac:dyDescent="0.2">
      <c r="A157" t="str">
        <f>IF(ISBLANK('Original data'!A150),"",'Original data'!A150)</f>
        <v/>
      </c>
      <c r="B157" t="str">
        <f>IF(ISBLANK('Original data'!B150),"",'Original data'!B150)</f>
        <v/>
      </c>
      <c r="C157" t="str">
        <f>IF(ISBLANK('Original data'!AR150),"",'Original data'!AR150)</f>
        <v/>
      </c>
      <c r="D157" t="str">
        <f>IF(ISBLANK('Original data'!AS150),"",'Original data'!AS150)</f>
        <v/>
      </c>
      <c r="E157" t="str">
        <f>IF(ISBLANK('Original data'!AT150),"",'Original data'!AT150)</f>
        <v/>
      </c>
      <c r="F157" t="str">
        <f>IF(ISBLANK('Original data'!AU150),"",'Original data'!AU150)</f>
        <v/>
      </c>
      <c r="G157" t="str">
        <f>IF(ISBLANK('Original data'!AV150),"",'Original data'!AV150)</f>
        <v/>
      </c>
      <c r="H157" t="str">
        <f>IF(ISBLANK('Original data'!AW150),"",'Original data'!AW150)</f>
        <v/>
      </c>
      <c r="I157" t="str">
        <f>IF(ISBLANK('Original data'!AX150),"",'Original data'!AX150)</f>
        <v/>
      </c>
      <c r="J157" t="str">
        <f>IF(ISBLANK('Original data'!AY150),"",'Original data'!AY150)</f>
        <v/>
      </c>
      <c r="K157" t="str">
        <f>IF(ISBLANK('Original data'!AZ150),"",'Original data'!AZ150)</f>
        <v/>
      </c>
      <c r="L157" t="str">
        <f>IF(ISBLANK('Original data'!BA150),"",'Original data'!BA150)</f>
        <v/>
      </c>
      <c r="M157" t="str">
        <f>IF(ISBLANK('Original data'!BB150),"",'Original data'!BB150)</f>
        <v/>
      </c>
      <c r="N157" t="str">
        <f>IF(ISBLANK('Original data'!BC150),"",'Original data'!BC150)</f>
        <v/>
      </c>
      <c r="O157" t="str">
        <f>IF(ISBLANK('Original data'!BD150),"",'Original data'!BD150)</f>
        <v/>
      </c>
      <c r="P157" t="str">
        <f>IF(ISBLANK('Original data'!BE150),"",'Original data'!BE150)</f>
        <v/>
      </c>
      <c r="Q157" t="str">
        <f>IF(ISBLANK('Original data'!BF150),"",'Original data'!BF150)</f>
        <v/>
      </c>
      <c r="R157" t="str">
        <f>IF(ISBLANK('Original data'!BG150),"",'Original data'!BG150)</f>
        <v/>
      </c>
      <c r="T157" t="str">
        <f>IF(ISBLANK('Original data'!AY150),"",$O157/K157)</f>
        <v/>
      </c>
      <c r="U157" t="str">
        <f>IF(ISBLANK('Original data'!AZ150),"",$O157/L157)</f>
        <v/>
      </c>
      <c r="V157" t="str">
        <f>IF(ISBLANK('Original data'!BA150),"",$O157/M157)</f>
        <v/>
      </c>
      <c r="W157" t="str">
        <f>IF(ISBLANK('Original data'!BB150),"",$O157/N157)</f>
        <v/>
      </c>
      <c r="X157" t="str">
        <f>IF(ISBLANK('Original data'!BD150),"",$O157/P157)</f>
        <v/>
      </c>
      <c r="Y157" t="str">
        <f>IF(ISBLANK('Original data'!BE150),"",$O157/Q157)</f>
        <v/>
      </c>
      <c r="Z157" t="str">
        <f>IF(ISBLANK('Original data'!BF150),"",$O157/R157)</f>
        <v/>
      </c>
      <c r="AA157" s="58" t="b">
        <f t="shared" si="6"/>
        <v>0</v>
      </c>
      <c r="AB157" t="str">
        <f t="shared" si="7"/>
        <v>TEF</v>
      </c>
      <c r="AC157">
        <v>1</v>
      </c>
      <c r="AD157">
        <v>2</v>
      </c>
      <c r="AE157">
        <v>3</v>
      </c>
      <c r="AF157">
        <v>4</v>
      </c>
      <c r="AG157">
        <v>5</v>
      </c>
      <c r="AH157">
        <v>6</v>
      </c>
      <c r="AI157">
        <v>7</v>
      </c>
      <c r="AJ157" s="58"/>
    </row>
    <row r="158" spans="1:36" x14ac:dyDescent="0.2">
      <c r="A158" t="str">
        <f>IF(ISBLANK('Original data'!A151),"",'Original data'!A151)</f>
        <v/>
      </c>
      <c r="B158" t="str">
        <f>IF(ISBLANK('Original data'!B151),"",'Original data'!B151)</f>
        <v/>
      </c>
      <c r="C158" t="str">
        <f>IF(ISBLANK('Original data'!AR151),"",'Original data'!AR151)</f>
        <v/>
      </c>
      <c r="D158" t="str">
        <f>IF(ISBLANK('Original data'!AS151),"",'Original data'!AS151)</f>
        <v/>
      </c>
      <c r="E158" t="str">
        <f>IF(ISBLANK('Original data'!AT151),"",'Original data'!AT151)</f>
        <v/>
      </c>
      <c r="F158" t="str">
        <f>IF(ISBLANK('Original data'!AU151),"",'Original data'!AU151)</f>
        <v/>
      </c>
      <c r="G158" t="str">
        <f>IF(ISBLANK('Original data'!AV151),"",'Original data'!AV151)</f>
        <v/>
      </c>
      <c r="H158" t="str">
        <f>IF(ISBLANK('Original data'!AW151),"",'Original data'!AW151)</f>
        <v/>
      </c>
      <c r="I158" t="str">
        <f>IF(ISBLANK('Original data'!AX151),"",'Original data'!AX151)</f>
        <v/>
      </c>
      <c r="J158" t="str">
        <f>IF(ISBLANK('Original data'!AY151),"",'Original data'!AY151)</f>
        <v/>
      </c>
      <c r="K158" t="str">
        <f>IF(ISBLANK('Original data'!AZ151),"",'Original data'!AZ151)</f>
        <v/>
      </c>
      <c r="L158" t="str">
        <f>IF(ISBLANK('Original data'!BA151),"",'Original data'!BA151)</f>
        <v/>
      </c>
      <c r="M158" t="str">
        <f>IF(ISBLANK('Original data'!BB151),"",'Original data'!BB151)</f>
        <v/>
      </c>
      <c r="N158" t="str">
        <f>IF(ISBLANK('Original data'!BC151),"",'Original data'!BC151)</f>
        <v/>
      </c>
      <c r="O158" t="str">
        <f>IF(ISBLANK('Original data'!BD151),"",'Original data'!BD151)</f>
        <v/>
      </c>
      <c r="P158" t="str">
        <f>IF(ISBLANK('Original data'!BE151),"",'Original data'!BE151)</f>
        <v/>
      </c>
      <c r="Q158" t="str">
        <f>IF(ISBLANK('Original data'!BF151),"",'Original data'!BF151)</f>
        <v/>
      </c>
      <c r="R158" t="str">
        <f>IF(ISBLANK('Original data'!BG151),"",'Original data'!BG151)</f>
        <v/>
      </c>
      <c r="T158" t="str">
        <f>IF(ISBLANK('Original data'!AY151),"",$O158/K158)</f>
        <v/>
      </c>
      <c r="U158" t="str">
        <f>IF(ISBLANK('Original data'!AZ151),"",$O158/L158)</f>
        <v/>
      </c>
      <c r="V158" t="str">
        <f>IF(ISBLANK('Original data'!BA151),"",$O158/M158)</f>
        <v/>
      </c>
      <c r="W158" t="str">
        <f>IF(ISBLANK('Original data'!BB151),"",$O158/N158)</f>
        <v/>
      </c>
      <c r="X158" t="str">
        <f>IF(ISBLANK('Original data'!BD151),"",$O158/P158)</f>
        <v/>
      </c>
      <c r="Y158" t="str">
        <f>IF(ISBLANK('Original data'!BE151),"",$O158/Q158)</f>
        <v/>
      </c>
      <c r="Z158" t="str">
        <f>IF(ISBLANK('Original data'!BF151),"",$O158/R158)</f>
        <v/>
      </c>
      <c r="AA158" s="58" t="b">
        <f t="shared" si="6"/>
        <v>0</v>
      </c>
      <c r="AB158" t="str">
        <f t="shared" si="7"/>
        <v>TEF</v>
      </c>
      <c r="AC158">
        <v>1</v>
      </c>
      <c r="AD158">
        <v>2</v>
      </c>
      <c r="AE158">
        <v>3</v>
      </c>
      <c r="AF158">
        <v>4</v>
      </c>
      <c r="AG158">
        <v>5</v>
      </c>
      <c r="AH158">
        <v>6</v>
      </c>
      <c r="AI158">
        <v>7</v>
      </c>
      <c r="AJ158" s="58"/>
    </row>
    <row r="159" spans="1:36" x14ac:dyDescent="0.2">
      <c r="A159" t="str">
        <f>IF(ISBLANK('Original data'!A152),"",'Original data'!A152)</f>
        <v/>
      </c>
      <c r="B159" t="str">
        <f>IF(ISBLANK('Original data'!B152),"",'Original data'!B152)</f>
        <v/>
      </c>
      <c r="C159" t="str">
        <f>IF(ISBLANK('Original data'!AR152),"",'Original data'!AR152)</f>
        <v/>
      </c>
      <c r="D159" t="str">
        <f>IF(ISBLANK('Original data'!AS152),"",'Original data'!AS152)</f>
        <v/>
      </c>
      <c r="E159" t="str">
        <f>IF(ISBLANK('Original data'!AT152),"",'Original data'!AT152)</f>
        <v/>
      </c>
      <c r="F159" t="str">
        <f>IF(ISBLANK('Original data'!AU152),"",'Original data'!AU152)</f>
        <v/>
      </c>
      <c r="G159" t="str">
        <f>IF(ISBLANK('Original data'!AV152),"",'Original data'!AV152)</f>
        <v/>
      </c>
      <c r="H159" t="str">
        <f>IF(ISBLANK('Original data'!AW152),"",'Original data'!AW152)</f>
        <v/>
      </c>
      <c r="I159" t="str">
        <f>IF(ISBLANK('Original data'!AX152),"",'Original data'!AX152)</f>
        <v/>
      </c>
      <c r="J159" t="str">
        <f>IF(ISBLANK('Original data'!AY152),"",'Original data'!AY152)</f>
        <v/>
      </c>
      <c r="K159" t="str">
        <f>IF(ISBLANK('Original data'!AZ152),"",'Original data'!AZ152)</f>
        <v/>
      </c>
      <c r="L159" t="str">
        <f>IF(ISBLANK('Original data'!BA152),"",'Original data'!BA152)</f>
        <v/>
      </c>
      <c r="M159" t="str">
        <f>IF(ISBLANK('Original data'!BB152),"",'Original data'!BB152)</f>
        <v/>
      </c>
      <c r="N159" t="str">
        <f>IF(ISBLANK('Original data'!BC152),"",'Original data'!BC152)</f>
        <v/>
      </c>
      <c r="O159" t="str">
        <f>IF(ISBLANK('Original data'!BD152),"",'Original data'!BD152)</f>
        <v/>
      </c>
      <c r="P159" t="str">
        <f>IF(ISBLANK('Original data'!BE152),"",'Original data'!BE152)</f>
        <v/>
      </c>
      <c r="Q159" t="str">
        <f>IF(ISBLANK('Original data'!BF152),"",'Original data'!BF152)</f>
        <v/>
      </c>
      <c r="R159" t="str">
        <f>IF(ISBLANK('Original data'!BG152),"",'Original data'!BG152)</f>
        <v/>
      </c>
      <c r="T159" t="str">
        <f>IF(ISBLANK('Original data'!AY152),"",$O159/K159)</f>
        <v/>
      </c>
      <c r="U159" t="str">
        <f>IF(ISBLANK('Original data'!AZ152),"",$O159/L159)</f>
        <v/>
      </c>
      <c r="V159" t="str">
        <f>IF(ISBLANK('Original data'!BA152),"",$O159/M159)</f>
        <v/>
      </c>
      <c r="W159" t="str">
        <f>IF(ISBLANK('Original data'!BB152),"",$O159/N159)</f>
        <v/>
      </c>
      <c r="X159" t="str">
        <f>IF(ISBLANK('Original data'!BD152),"",$O159/P159)</f>
        <v/>
      </c>
      <c r="Y159" t="str">
        <f>IF(ISBLANK('Original data'!BE152),"",$O159/Q159)</f>
        <v/>
      </c>
      <c r="Z159" t="str">
        <f>IF(ISBLANK('Original data'!BF152),"",$O159/R159)</f>
        <v/>
      </c>
      <c r="AA159" s="58" t="b">
        <f t="shared" si="6"/>
        <v>0</v>
      </c>
      <c r="AB159" t="str">
        <f t="shared" si="7"/>
        <v>TEF</v>
      </c>
      <c r="AC159">
        <v>1</v>
      </c>
      <c r="AD159">
        <v>2</v>
      </c>
      <c r="AE159">
        <v>3</v>
      </c>
      <c r="AF159">
        <v>4</v>
      </c>
      <c r="AG159">
        <v>5</v>
      </c>
      <c r="AH159">
        <v>6</v>
      </c>
      <c r="AI159">
        <v>7</v>
      </c>
      <c r="AJ159" s="58"/>
    </row>
    <row r="160" spans="1:36" x14ac:dyDescent="0.2">
      <c r="A160" t="str">
        <f>IF(ISBLANK('Original data'!A153),"",'Original data'!A153)</f>
        <v/>
      </c>
      <c r="B160" t="str">
        <f>IF(ISBLANK('Original data'!B153),"",'Original data'!B153)</f>
        <v/>
      </c>
      <c r="C160" t="str">
        <f>IF(ISBLANK('Original data'!AR153),"",'Original data'!AR153)</f>
        <v/>
      </c>
      <c r="D160" t="str">
        <f>IF(ISBLANK('Original data'!AS153),"",'Original data'!AS153)</f>
        <v/>
      </c>
      <c r="E160" t="str">
        <f>IF(ISBLANK('Original data'!AT153),"",'Original data'!AT153)</f>
        <v/>
      </c>
      <c r="F160" t="str">
        <f>IF(ISBLANK('Original data'!AU153),"",'Original data'!AU153)</f>
        <v/>
      </c>
      <c r="G160" t="str">
        <f>IF(ISBLANK('Original data'!AV153),"",'Original data'!AV153)</f>
        <v/>
      </c>
      <c r="H160" t="str">
        <f>IF(ISBLANK('Original data'!AW153),"",'Original data'!AW153)</f>
        <v/>
      </c>
      <c r="I160" t="str">
        <f>IF(ISBLANK('Original data'!AX153),"",'Original data'!AX153)</f>
        <v/>
      </c>
      <c r="J160" t="str">
        <f>IF(ISBLANK('Original data'!AY153),"",'Original data'!AY153)</f>
        <v/>
      </c>
      <c r="K160" t="str">
        <f>IF(ISBLANK('Original data'!AZ153),"",'Original data'!AZ153)</f>
        <v/>
      </c>
      <c r="L160" t="str">
        <f>IF(ISBLANK('Original data'!BA153),"",'Original data'!BA153)</f>
        <v/>
      </c>
      <c r="M160" t="str">
        <f>IF(ISBLANK('Original data'!BB153),"",'Original data'!BB153)</f>
        <v/>
      </c>
      <c r="N160" t="str">
        <f>IF(ISBLANK('Original data'!BC153),"",'Original data'!BC153)</f>
        <v/>
      </c>
      <c r="O160" t="str">
        <f>IF(ISBLANK('Original data'!BD153),"",'Original data'!BD153)</f>
        <v/>
      </c>
      <c r="P160" t="str">
        <f>IF(ISBLANK('Original data'!BE153),"",'Original data'!BE153)</f>
        <v/>
      </c>
      <c r="Q160" t="str">
        <f>IF(ISBLANK('Original data'!BF153),"",'Original data'!BF153)</f>
        <v/>
      </c>
      <c r="R160" t="str">
        <f>IF(ISBLANK('Original data'!BG153),"",'Original data'!BG153)</f>
        <v/>
      </c>
      <c r="T160" t="str">
        <f>IF(ISBLANK('Original data'!AY153),"",$O160/K160)</f>
        <v/>
      </c>
      <c r="U160" t="str">
        <f>IF(ISBLANK('Original data'!AZ153),"",$O160/L160)</f>
        <v/>
      </c>
      <c r="V160" t="str">
        <f>IF(ISBLANK('Original data'!BA153),"",$O160/M160)</f>
        <v/>
      </c>
      <c r="W160" t="str">
        <f>IF(ISBLANK('Original data'!BB153),"",$O160/N160)</f>
        <v/>
      </c>
      <c r="X160" t="str">
        <f>IF(ISBLANK('Original data'!BD153),"",$O160/P160)</f>
        <v/>
      </c>
      <c r="Y160" t="str">
        <f>IF(ISBLANK('Original data'!BE153),"",$O160/Q160)</f>
        <v/>
      </c>
      <c r="Z160" t="str">
        <f>IF(ISBLANK('Original data'!BF153),"",$O160/R160)</f>
        <v/>
      </c>
      <c r="AA160" s="58" t="b">
        <f t="shared" si="6"/>
        <v>0</v>
      </c>
      <c r="AB160" t="str">
        <f t="shared" si="7"/>
        <v>TEF</v>
      </c>
      <c r="AC160">
        <v>1</v>
      </c>
      <c r="AD160">
        <v>2</v>
      </c>
      <c r="AE160">
        <v>3</v>
      </c>
      <c r="AF160">
        <v>4</v>
      </c>
      <c r="AG160">
        <v>5</v>
      </c>
      <c r="AH160">
        <v>6</v>
      </c>
      <c r="AI160">
        <v>7</v>
      </c>
      <c r="AJ160" s="58"/>
    </row>
    <row r="161" spans="1:36" x14ac:dyDescent="0.2">
      <c r="A161" t="str">
        <f>IF(ISBLANK('Original data'!A154),"",'Original data'!A154)</f>
        <v/>
      </c>
      <c r="B161" t="str">
        <f>IF(ISBLANK('Original data'!B154),"",'Original data'!B154)</f>
        <v/>
      </c>
      <c r="C161" t="str">
        <f>IF(ISBLANK('Original data'!AR154),"",'Original data'!AR154)</f>
        <v/>
      </c>
      <c r="D161" t="str">
        <f>IF(ISBLANK('Original data'!AS154),"",'Original data'!AS154)</f>
        <v/>
      </c>
      <c r="E161" t="str">
        <f>IF(ISBLANK('Original data'!AT154),"",'Original data'!AT154)</f>
        <v/>
      </c>
      <c r="F161" t="str">
        <f>IF(ISBLANK('Original data'!AU154),"",'Original data'!AU154)</f>
        <v/>
      </c>
      <c r="G161" t="str">
        <f>IF(ISBLANK('Original data'!AV154),"",'Original data'!AV154)</f>
        <v/>
      </c>
      <c r="H161" t="str">
        <f>IF(ISBLANK('Original data'!AW154),"",'Original data'!AW154)</f>
        <v/>
      </c>
      <c r="I161" t="str">
        <f>IF(ISBLANK('Original data'!AX154),"",'Original data'!AX154)</f>
        <v/>
      </c>
      <c r="J161" t="str">
        <f>IF(ISBLANK('Original data'!AY154),"",'Original data'!AY154)</f>
        <v/>
      </c>
      <c r="K161" t="str">
        <f>IF(ISBLANK('Original data'!AZ154),"",'Original data'!AZ154)</f>
        <v/>
      </c>
      <c r="L161" t="str">
        <f>IF(ISBLANK('Original data'!BA154),"",'Original data'!BA154)</f>
        <v/>
      </c>
      <c r="M161" t="str">
        <f>IF(ISBLANK('Original data'!BB154),"",'Original data'!BB154)</f>
        <v/>
      </c>
      <c r="N161" t="str">
        <f>IF(ISBLANK('Original data'!BC154),"",'Original data'!BC154)</f>
        <v/>
      </c>
      <c r="O161" t="str">
        <f>IF(ISBLANK('Original data'!BD154),"",'Original data'!BD154)</f>
        <v/>
      </c>
      <c r="P161" t="str">
        <f>IF(ISBLANK('Original data'!BE154),"",'Original data'!BE154)</f>
        <v/>
      </c>
      <c r="Q161" t="str">
        <f>IF(ISBLANK('Original data'!BF154),"",'Original data'!BF154)</f>
        <v/>
      </c>
      <c r="R161" t="str">
        <f>IF(ISBLANK('Original data'!BG154),"",'Original data'!BG154)</f>
        <v/>
      </c>
      <c r="T161" t="str">
        <f>IF(ISBLANK('Original data'!AY154),"",$O161/K161)</f>
        <v/>
      </c>
      <c r="U161" t="str">
        <f>IF(ISBLANK('Original data'!AZ154),"",$O161/L161)</f>
        <v/>
      </c>
      <c r="V161" t="str">
        <f>IF(ISBLANK('Original data'!BA154),"",$O161/M161)</f>
        <v/>
      </c>
      <c r="W161" t="str">
        <f>IF(ISBLANK('Original data'!BB154),"",$O161/N161)</f>
        <v/>
      </c>
      <c r="X161" t="str">
        <f>IF(ISBLANK('Original data'!BD154),"",$O161/P161)</f>
        <v/>
      </c>
      <c r="Y161" t="str">
        <f>IF(ISBLANK('Original data'!BE154),"",$O161/Q161)</f>
        <v/>
      </c>
      <c r="Z161" t="str">
        <f>IF(ISBLANK('Original data'!BF154),"",$O161/R161)</f>
        <v/>
      </c>
      <c r="AA161" s="58" t="b">
        <f t="shared" si="6"/>
        <v>0</v>
      </c>
      <c r="AB161" t="str">
        <f t="shared" si="7"/>
        <v>TEF</v>
      </c>
      <c r="AC161">
        <v>1</v>
      </c>
      <c r="AD161">
        <v>2</v>
      </c>
      <c r="AE161">
        <v>3</v>
      </c>
      <c r="AF161">
        <v>4</v>
      </c>
      <c r="AG161">
        <v>5</v>
      </c>
      <c r="AH161">
        <v>6</v>
      </c>
      <c r="AI161">
        <v>7</v>
      </c>
      <c r="AJ161" s="58"/>
    </row>
    <row r="162" spans="1:36" x14ac:dyDescent="0.2">
      <c r="A162" t="str">
        <f>IF(ISBLANK('Original data'!A155),"",'Original data'!A155)</f>
        <v/>
      </c>
      <c r="B162" t="str">
        <f>IF(ISBLANK('Original data'!B155),"",'Original data'!B155)</f>
        <v/>
      </c>
      <c r="C162" t="str">
        <f>IF(ISBLANK('Original data'!AR155),"",'Original data'!AR155)</f>
        <v/>
      </c>
      <c r="D162" t="str">
        <f>IF(ISBLANK('Original data'!AS155),"",'Original data'!AS155)</f>
        <v/>
      </c>
      <c r="E162" t="str">
        <f>IF(ISBLANK('Original data'!AT155),"",'Original data'!AT155)</f>
        <v/>
      </c>
      <c r="F162" t="str">
        <f>IF(ISBLANK('Original data'!AU155),"",'Original data'!AU155)</f>
        <v/>
      </c>
      <c r="G162" t="str">
        <f>IF(ISBLANK('Original data'!AV155),"",'Original data'!AV155)</f>
        <v/>
      </c>
      <c r="H162" t="str">
        <f>IF(ISBLANK('Original data'!AW155),"",'Original data'!AW155)</f>
        <v/>
      </c>
      <c r="I162" t="str">
        <f>IF(ISBLANK('Original data'!AX155),"",'Original data'!AX155)</f>
        <v/>
      </c>
      <c r="J162" t="str">
        <f>IF(ISBLANK('Original data'!AY155),"",'Original data'!AY155)</f>
        <v/>
      </c>
      <c r="K162" t="str">
        <f>IF(ISBLANK('Original data'!AZ155),"",'Original data'!AZ155)</f>
        <v/>
      </c>
      <c r="L162" t="str">
        <f>IF(ISBLANK('Original data'!BA155),"",'Original data'!BA155)</f>
        <v/>
      </c>
      <c r="M162" t="str">
        <f>IF(ISBLANK('Original data'!BB155),"",'Original data'!BB155)</f>
        <v/>
      </c>
      <c r="N162" t="str">
        <f>IF(ISBLANK('Original data'!BC155),"",'Original data'!BC155)</f>
        <v/>
      </c>
      <c r="O162" t="str">
        <f>IF(ISBLANK('Original data'!BD155),"",'Original data'!BD155)</f>
        <v/>
      </c>
      <c r="P162" t="str">
        <f>IF(ISBLANK('Original data'!BE155),"",'Original data'!BE155)</f>
        <v/>
      </c>
      <c r="Q162" t="str">
        <f>IF(ISBLANK('Original data'!BF155),"",'Original data'!BF155)</f>
        <v/>
      </c>
      <c r="R162" t="str">
        <f>IF(ISBLANK('Original data'!BG155),"",'Original data'!BG155)</f>
        <v/>
      </c>
      <c r="T162" t="str">
        <f>IF(ISBLANK('Original data'!AY155),"",$O162/K162)</f>
        <v/>
      </c>
      <c r="U162" t="str">
        <f>IF(ISBLANK('Original data'!AZ155),"",$O162/L162)</f>
        <v/>
      </c>
      <c r="V162" t="str">
        <f>IF(ISBLANK('Original data'!BA155),"",$O162/M162)</f>
        <v/>
      </c>
      <c r="W162" t="str">
        <f>IF(ISBLANK('Original data'!BB155),"",$O162/N162)</f>
        <v/>
      </c>
      <c r="X162" t="str">
        <f>IF(ISBLANK('Original data'!BD155),"",$O162/P162)</f>
        <v/>
      </c>
      <c r="Y162" t="str">
        <f>IF(ISBLANK('Original data'!BE155),"",$O162/Q162)</f>
        <v/>
      </c>
      <c r="Z162" t="str">
        <f>IF(ISBLANK('Original data'!BF155),"",$O162/R162)</f>
        <v/>
      </c>
      <c r="AA162" s="58" t="b">
        <f t="shared" si="6"/>
        <v>0</v>
      </c>
      <c r="AB162" t="str">
        <f t="shared" si="7"/>
        <v>TEF</v>
      </c>
      <c r="AC162">
        <v>1</v>
      </c>
      <c r="AD162">
        <v>2</v>
      </c>
      <c r="AE162">
        <v>3</v>
      </c>
      <c r="AF162">
        <v>4</v>
      </c>
      <c r="AG162">
        <v>5</v>
      </c>
      <c r="AH162">
        <v>6</v>
      </c>
      <c r="AI162">
        <v>7</v>
      </c>
      <c r="AJ162" s="58"/>
    </row>
    <row r="163" spans="1:36" x14ac:dyDescent="0.2">
      <c r="A163" t="str">
        <f>IF(ISBLANK('Original data'!A156),"",'Original data'!A156)</f>
        <v/>
      </c>
      <c r="B163" t="str">
        <f>IF(ISBLANK('Original data'!B156),"",'Original data'!B156)</f>
        <v/>
      </c>
      <c r="C163" t="str">
        <f>IF(ISBLANK('Original data'!AR156),"",'Original data'!AR156)</f>
        <v/>
      </c>
      <c r="D163" t="str">
        <f>IF(ISBLANK('Original data'!AS156),"",'Original data'!AS156)</f>
        <v/>
      </c>
      <c r="E163" t="str">
        <f>IF(ISBLANK('Original data'!AT156),"",'Original data'!AT156)</f>
        <v/>
      </c>
      <c r="F163" t="str">
        <f>IF(ISBLANK('Original data'!AU156),"",'Original data'!AU156)</f>
        <v/>
      </c>
      <c r="G163" t="str">
        <f>IF(ISBLANK('Original data'!AV156),"",'Original data'!AV156)</f>
        <v/>
      </c>
      <c r="H163" t="str">
        <f>IF(ISBLANK('Original data'!AW156),"",'Original data'!AW156)</f>
        <v/>
      </c>
      <c r="I163" t="str">
        <f>IF(ISBLANK('Original data'!AX156),"",'Original data'!AX156)</f>
        <v/>
      </c>
      <c r="J163" t="str">
        <f>IF(ISBLANK('Original data'!AY156),"",'Original data'!AY156)</f>
        <v/>
      </c>
      <c r="K163" t="str">
        <f>IF(ISBLANK('Original data'!AZ156),"",'Original data'!AZ156)</f>
        <v/>
      </c>
      <c r="L163" t="str">
        <f>IF(ISBLANK('Original data'!BA156),"",'Original data'!BA156)</f>
        <v/>
      </c>
      <c r="M163" t="str">
        <f>IF(ISBLANK('Original data'!BB156),"",'Original data'!BB156)</f>
        <v/>
      </c>
      <c r="N163" t="str">
        <f>IF(ISBLANK('Original data'!BC156),"",'Original data'!BC156)</f>
        <v/>
      </c>
      <c r="O163" t="str">
        <f>IF(ISBLANK('Original data'!BD156),"",'Original data'!BD156)</f>
        <v/>
      </c>
      <c r="P163" t="str">
        <f>IF(ISBLANK('Original data'!BE156),"",'Original data'!BE156)</f>
        <v/>
      </c>
      <c r="Q163" t="str">
        <f>IF(ISBLANK('Original data'!BF156),"",'Original data'!BF156)</f>
        <v/>
      </c>
      <c r="R163" t="str">
        <f>IF(ISBLANK('Original data'!BG156),"",'Original data'!BG156)</f>
        <v/>
      </c>
      <c r="T163" t="str">
        <f>IF(ISBLANK('Original data'!AY156),"",$O163/K163)</f>
        <v/>
      </c>
      <c r="U163" t="str">
        <f>IF(ISBLANK('Original data'!AZ156),"",$O163/L163)</f>
        <v/>
      </c>
      <c r="V163" t="str">
        <f>IF(ISBLANK('Original data'!BA156),"",$O163/M163)</f>
        <v/>
      </c>
      <c r="W163" t="str">
        <f>IF(ISBLANK('Original data'!BB156),"",$O163/N163)</f>
        <v/>
      </c>
      <c r="X163" t="str">
        <f>IF(ISBLANK('Original data'!BD156),"",$O163/P163)</f>
        <v/>
      </c>
      <c r="Y163" t="str">
        <f>IF(ISBLANK('Original data'!BE156),"",$O163/Q163)</f>
        <v/>
      </c>
      <c r="Z163" t="str">
        <f>IF(ISBLANK('Original data'!BF156),"",$O163/R163)</f>
        <v/>
      </c>
      <c r="AA163" s="58" t="b">
        <f t="shared" si="6"/>
        <v>0</v>
      </c>
      <c r="AB163" t="str">
        <f t="shared" si="7"/>
        <v>TEF</v>
      </c>
      <c r="AC163">
        <v>1</v>
      </c>
      <c r="AD163">
        <v>2</v>
      </c>
      <c r="AE163">
        <v>3</v>
      </c>
      <c r="AF163">
        <v>4</v>
      </c>
      <c r="AG163">
        <v>5</v>
      </c>
      <c r="AH163">
        <v>6</v>
      </c>
      <c r="AI163">
        <v>7</v>
      </c>
      <c r="AJ163" s="58"/>
    </row>
    <row r="164" spans="1:36" x14ac:dyDescent="0.2">
      <c r="A164" t="str">
        <f>IF(ISBLANK('Original data'!A157),"",'Original data'!A157)</f>
        <v/>
      </c>
      <c r="B164" t="str">
        <f>IF(ISBLANK('Original data'!B157),"",'Original data'!B157)</f>
        <v/>
      </c>
      <c r="C164" t="str">
        <f>IF(ISBLANK('Original data'!AR157),"",'Original data'!AR157)</f>
        <v/>
      </c>
      <c r="D164" t="str">
        <f>IF(ISBLANK('Original data'!AS157),"",'Original data'!AS157)</f>
        <v/>
      </c>
      <c r="E164" t="str">
        <f>IF(ISBLANK('Original data'!AT157),"",'Original data'!AT157)</f>
        <v/>
      </c>
      <c r="F164" t="str">
        <f>IF(ISBLANK('Original data'!AU157),"",'Original data'!AU157)</f>
        <v/>
      </c>
      <c r="G164" t="str">
        <f>IF(ISBLANK('Original data'!AV157),"",'Original data'!AV157)</f>
        <v/>
      </c>
      <c r="H164" t="str">
        <f>IF(ISBLANK('Original data'!AW157),"",'Original data'!AW157)</f>
        <v/>
      </c>
      <c r="I164" t="str">
        <f>IF(ISBLANK('Original data'!AX157),"",'Original data'!AX157)</f>
        <v/>
      </c>
      <c r="J164" t="str">
        <f>IF(ISBLANK('Original data'!AY157),"",'Original data'!AY157)</f>
        <v/>
      </c>
      <c r="K164" t="str">
        <f>IF(ISBLANK('Original data'!AZ157),"",'Original data'!AZ157)</f>
        <v/>
      </c>
      <c r="L164" t="str">
        <f>IF(ISBLANK('Original data'!BA157),"",'Original data'!BA157)</f>
        <v/>
      </c>
      <c r="M164" t="str">
        <f>IF(ISBLANK('Original data'!BB157),"",'Original data'!BB157)</f>
        <v/>
      </c>
      <c r="N164" t="str">
        <f>IF(ISBLANK('Original data'!BC157),"",'Original data'!BC157)</f>
        <v/>
      </c>
      <c r="O164" t="str">
        <f>IF(ISBLANK('Original data'!BD157),"",'Original data'!BD157)</f>
        <v/>
      </c>
      <c r="P164" t="str">
        <f>IF(ISBLANK('Original data'!BE157),"",'Original data'!BE157)</f>
        <v/>
      </c>
      <c r="Q164" t="str">
        <f>IF(ISBLANK('Original data'!BF157),"",'Original data'!BF157)</f>
        <v/>
      </c>
      <c r="R164" t="str">
        <f>IF(ISBLANK('Original data'!BG157),"",'Original data'!BG157)</f>
        <v/>
      </c>
      <c r="T164" t="str">
        <f>IF(ISBLANK('Original data'!AY157),"",$O164/K164)</f>
        <v/>
      </c>
      <c r="U164" t="str">
        <f>IF(ISBLANK('Original data'!AZ157),"",$O164/L164)</f>
        <v/>
      </c>
      <c r="V164" t="str">
        <f>IF(ISBLANK('Original data'!BA157),"",$O164/M164)</f>
        <v/>
      </c>
      <c r="W164" t="str">
        <f>IF(ISBLANK('Original data'!BB157),"",$O164/N164)</f>
        <v/>
      </c>
      <c r="X164" t="str">
        <f>IF(ISBLANK('Original data'!BD157),"",$O164/P164)</f>
        <v/>
      </c>
      <c r="Y164" t="str">
        <f>IF(ISBLANK('Original data'!BE157),"",$O164/Q164)</f>
        <v/>
      </c>
      <c r="Z164" t="str">
        <f>IF(ISBLANK('Original data'!BF157),"",$O164/R164)</f>
        <v/>
      </c>
      <c r="AA164" s="58" t="b">
        <f t="shared" si="6"/>
        <v>0</v>
      </c>
      <c r="AB164" t="str">
        <f t="shared" si="7"/>
        <v>TEF</v>
      </c>
      <c r="AC164">
        <v>1</v>
      </c>
      <c r="AD164">
        <v>2</v>
      </c>
      <c r="AE164">
        <v>3</v>
      </c>
      <c r="AF164">
        <v>4</v>
      </c>
      <c r="AG164">
        <v>5</v>
      </c>
      <c r="AH164">
        <v>6</v>
      </c>
      <c r="AI164">
        <v>7</v>
      </c>
      <c r="AJ164" s="58"/>
    </row>
    <row r="165" spans="1:36" x14ac:dyDescent="0.2">
      <c r="A165" t="str">
        <f>IF(ISBLANK('Original data'!A158),"",'Original data'!A158)</f>
        <v/>
      </c>
      <c r="B165" t="str">
        <f>IF(ISBLANK('Original data'!B158),"",'Original data'!B158)</f>
        <v/>
      </c>
      <c r="C165" t="str">
        <f>IF(ISBLANK('Original data'!AR158),"",'Original data'!AR158)</f>
        <v/>
      </c>
      <c r="D165" t="str">
        <f>IF(ISBLANK('Original data'!AS158),"",'Original data'!AS158)</f>
        <v/>
      </c>
      <c r="E165" t="str">
        <f>IF(ISBLANK('Original data'!AT158),"",'Original data'!AT158)</f>
        <v/>
      </c>
      <c r="F165" t="str">
        <f>IF(ISBLANK('Original data'!AU158),"",'Original data'!AU158)</f>
        <v/>
      </c>
      <c r="G165" t="str">
        <f>IF(ISBLANK('Original data'!AV158),"",'Original data'!AV158)</f>
        <v/>
      </c>
      <c r="H165" t="str">
        <f>IF(ISBLANK('Original data'!AW158),"",'Original data'!AW158)</f>
        <v/>
      </c>
      <c r="I165" t="str">
        <f>IF(ISBLANK('Original data'!AX158),"",'Original data'!AX158)</f>
        <v/>
      </c>
      <c r="J165" t="str">
        <f>IF(ISBLANK('Original data'!AY158),"",'Original data'!AY158)</f>
        <v/>
      </c>
      <c r="K165" t="str">
        <f>IF(ISBLANK('Original data'!AZ158),"",'Original data'!AZ158)</f>
        <v/>
      </c>
      <c r="L165" t="str">
        <f>IF(ISBLANK('Original data'!BA158),"",'Original data'!BA158)</f>
        <v/>
      </c>
      <c r="M165" t="str">
        <f>IF(ISBLANK('Original data'!BB158),"",'Original data'!BB158)</f>
        <v/>
      </c>
      <c r="N165" t="str">
        <f>IF(ISBLANK('Original data'!BC158),"",'Original data'!BC158)</f>
        <v/>
      </c>
      <c r="O165" t="str">
        <f>IF(ISBLANK('Original data'!BD158),"",'Original data'!BD158)</f>
        <v/>
      </c>
      <c r="P165" t="str">
        <f>IF(ISBLANK('Original data'!BE158),"",'Original data'!BE158)</f>
        <v/>
      </c>
      <c r="Q165" t="str">
        <f>IF(ISBLANK('Original data'!BF158),"",'Original data'!BF158)</f>
        <v/>
      </c>
      <c r="R165" t="str">
        <f>IF(ISBLANK('Original data'!BG158),"",'Original data'!BG158)</f>
        <v/>
      </c>
      <c r="T165" t="str">
        <f>IF(ISBLANK('Original data'!AY158),"",$O165/K165)</f>
        <v/>
      </c>
      <c r="U165" t="str">
        <f>IF(ISBLANK('Original data'!AZ158),"",$O165/L165)</f>
        <v/>
      </c>
      <c r="V165" t="str">
        <f>IF(ISBLANK('Original data'!BA158),"",$O165/M165)</f>
        <v/>
      </c>
      <c r="W165" t="str">
        <f>IF(ISBLANK('Original data'!BB158),"",$O165/N165)</f>
        <v/>
      </c>
      <c r="X165" t="str">
        <f>IF(ISBLANK('Original data'!BD158),"",$O165/P165)</f>
        <v/>
      </c>
      <c r="Y165" t="str">
        <f>IF(ISBLANK('Original data'!BE158),"",$O165/Q165)</f>
        <v/>
      </c>
      <c r="Z165" t="str">
        <f>IF(ISBLANK('Original data'!BF158),"",$O165/R165)</f>
        <v/>
      </c>
      <c r="AA165" s="58" t="b">
        <f t="shared" si="6"/>
        <v>0</v>
      </c>
      <c r="AB165" t="str">
        <f t="shared" si="7"/>
        <v>TEF</v>
      </c>
      <c r="AC165">
        <v>1</v>
      </c>
      <c r="AD165">
        <v>2</v>
      </c>
      <c r="AE165">
        <v>3</v>
      </c>
      <c r="AF165">
        <v>4</v>
      </c>
      <c r="AG165">
        <v>5</v>
      </c>
      <c r="AH165">
        <v>6</v>
      </c>
      <c r="AI165">
        <v>7</v>
      </c>
      <c r="AJ165" s="58"/>
    </row>
    <row r="166" spans="1:36" x14ac:dyDescent="0.2">
      <c r="A166" t="str">
        <f>IF(ISBLANK('Original data'!A159),"",'Original data'!A159)</f>
        <v/>
      </c>
      <c r="B166" t="str">
        <f>IF(ISBLANK('Original data'!B159),"",'Original data'!B159)</f>
        <v/>
      </c>
      <c r="C166" t="str">
        <f>IF(ISBLANK('Original data'!AR159),"",'Original data'!AR159)</f>
        <v/>
      </c>
      <c r="D166" t="str">
        <f>IF(ISBLANK('Original data'!AS159),"",'Original data'!AS159)</f>
        <v/>
      </c>
      <c r="E166" t="str">
        <f>IF(ISBLANK('Original data'!AT159),"",'Original data'!AT159)</f>
        <v/>
      </c>
      <c r="F166" t="str">
        <f>IF(ISBLANK('Original data'!AU159),"",'Original data'!AU159)</f>
        <v/>
      </c>
      <c r="G166" t="str">
        <f>IF(ISBLANK('Original data'!AV159),"",'Original data'!AV159)</f>
        <v/>
      </c>
      <c r="H166" t="str">
        <f>IF(ISBLANK('Original data'!AW159),"",'Original data'!AW159)</f>
        <v/>
      </c>
      <c r="I166" t="str">
        <f>IF(ISBLANK('Original data'!AX159),"",'Original data'!AX159)</f>
        <v/>
      </c>
      <c r="J166" t="str">
        <f>IF(ISBLANK('Original data'!AY159),"",'Original data'!AY159)</f>
        <v/>
      </c>
      <c r="K166" t="str">
        <f>IF(ISBLANK('Original data'!AZ159),"",'Original data'!AZ159)</f>
        <v/>
      </c>
      <c r="L166" t="str">
        <f>IF(ISBLANK('Original data'!BA159),"",'Original data'!BA159)</f>
        <v/>
      </c>
      <c r="M166" t="str">
        <f>IF(ISBLANK('Original data'!BB159),"",'Original data'!BB159)</f>
        <v/>
      </c>
      <c r="N166" t="str">
        <f>IF(ISBLANK('Original data'!BC159),"",'Original data'!BC159)</f>
        <v/>
      </c>
      <c r="O166" t="str">
        <f>IF(ISBLANK('Original data'!BD159),"",'Original data'!BD159)</f>
        <v/>
      </c>
      <c r="P166" t="str">
        <f>IF(ISBLANK('Original data'!BE159),"",'Original data'!BE159)</f>
        <v/>
      </c>
      <c r="Q166" t="str">
        <f>IF(ISBLANK('Original data'!BF159),"",'Original data'!BF159)</f>
        <v/>
      </c>
      <c r="R166" t="str">
        <f>IF(ISBLANK('Original data'!BG159),"",'Original data'!BG159)</f>
        <v/>
      </c>
      <c r="T166" t="str">
        <f>IF(ISBLANK('Original data'!AY159),"",$O166/K166)</f>
        <v/>
      </c>
      <c r="U166" t="str">
        <f>IF(ISBLANK('Original data'!AZ159),"",$O166/L166)</f>
        <v/>
      </c>
      <c r="V166" t="str">
        <f>IF(ISBLANK('Original data'!BA159),"",$O166/M166)</f>
        <v/>
      </c>
      <c r="W166" t="str">
        <f>IF(ISBLANK('Original data'!BB159),"",$O166/N166)</f>
        <v/>
      </c>
      <c r="X166" t="str">
        <f>IF(ISBLANK('Original data'!BD159),"",$O166/P166)</f>
        <v/>
      </c>
      <c r="Y166" t="str">
        <f>IF(ISBLANK('Original data'!BE159),"",$O166/Q166)</f>
        <v/>
      </c>
      <c r="Z166" t="str">
        <f>IF(ISBLANK('Original data'!BF159),"",$O166/R166)</f>
        <v/>
      </c>
      <c r="AA166" s="58" t="b">
        <f t="shared" si="6"/>
        <v>0</v>
      </c>
      <c r="AB166" t="str">
        <f t="shared" si="7"/>
        <v>TEF</v>
      </c>
      <c r="AC166">
        <v>1</v>
      </c>
      <c r="AD166">
        <v>2</v>
      </c>
      <c r="AE166">
        <v>3</v>
      </c>
      <c r="AF166">
        <v>4</v>
      </c>
      <c r="AG166">
        <v>5</v>
      </c>
      <c r="AH166">
        <v>6</v>
      </c>
      <c r="AI166">
        <v>7</v>
      </c>
      <c r="AJ166" s="58"/>
    </row>
    <row r="167" spans="1:36" x14ac:dyDescent="0.2">
      <c r="A167" t="str">
        <f>IF(ISBLANK('Original data'!A160),"",'Original data'!A160)</f>
        <v/>
      </c>
      <c r="B167" t="str">
        <f>IF(ISBLANK('Original data'!B160),"",'Original data'!B160)</f>
        <v/>
      </c>
      <c r="C167" t="str">
        <f>IF(ISBLANK('Original data'!AR160),"",'Original data'!AR160)</f>
        <v/>
      </c>
      <c r="D167" t="str">
        <f>IF(ISBLANK('Original data'!AS160),"",'Original data'!AS160)</f>
        <v/>
      </c>
      <c r="E167" t="str">
        <f>IF(ISBLANK('Original data'!AT160),"",'Original data'!AT160)</f>
        <v/>
      </c>
      <c r="F167" t="str">
        <f>IF(ISBLANK('Original data'!AU160),"",'Original data'!AU160)</f>
        <v/>
      </c>
      <c r="G167" t="str">
        <f>IF(ISBLANK('Original data'!AV160),"",'Original data'!AV160)</f>
        <v/>
      </c>
      <c r="H167" t="str">
        <f>IF(ISBLANK('Original data'!AW160),"",'Original data'!AW160)</f>
        <v/>
      </c>
      <c r="I167" t="str">
        <f>IF(ISBLANK('Original data'!AX160),"",'Original data'!AX160)</f>
        <v/>
      </c>
      <c r="J167" t="str">
        <f>IF(ISBLANK('Original data'!AY160),"",'Original data'!AY160)</f>
        <v/>
      </c>
      <c r="K167" t="str">
        <f>IF(ISBLANK('Original data'!AZ160),"",'Original data'!AZ160)</f>
        <v/>
      </c>
      <c r="L167" t="str">
        <f>IF(ISBLANK('Original data'!BA160),"",'Original data'!BA160)</f>
        <v/>
      </c>
      <c r="M167" t="str">
        <f>IF(ISBLANK('Original data'!BB160),"",'Original data'!BB160)</f>
        <v/>
      </c>
      <c r="N167" t="str">
        <f>IF(ISBLANK('Original data'!BC160),"",'Original data'!BC160)</f>
        <v/>
      </c>
      <c r="O167" t="str">
        <f>IF(ISBLANK('Original data'!BD160),"",'Original data'!BD160)</f>
        <v/>
      </c>
      <c r="P167" t="str">
        <f>IF(ISBLANK('Original data'!BE160),"",'Original data'!BE160)</f>
        <v/>
      </c>
      <c r="Q167" t="str">
        <f>IF(ISBLANK('Original data'!BF160),"",'Original data'!BF160)</f>
        <v/>
      </c>
      <c r="R167" t="str">
        <f>IF(ISBLANK('Original data'!BG160),"",'Original data'!BG160)</f>
        <v/>
      </c>
      <c r="T167" t="str">
        <f>IF(ISBLANK('Original data'!AY160),"",$O167/K167)</f>
        <v/>
      </c>
      <c r="U167" t="str">
        <f>IF(ISBLANK('Original data'!AZ160),"",$O167/L167)</f>
        <v/>
      </c>
      <c r="V167" t="str">
        <f>IF(ISBLANK('Original data'!BA160),"",$O167/M167)</f>
        <v/>
      </c>
      <c r="W167" t="str">
        <f>IF(ISBLANK('Original data'!BB160),"",$O167/N167)</f>
        <v/>
      </c>
      <c r="X167" t="str">
        <f>IF(ISBLANK('Original data'!BD160),"",$O167/P167)</f>
        <v/>
      </c>
      <c r="Y167" t="str">
        <f>IF(ISBLANK('Original data'!BE160),"",$O167/Q167)</f>
        <v/>
      </c>
      <c r="Z167" t="str">
        <f>IF(ISBLANK('Original data'!BF160),"",$O167/R167)</f>
        <v/>
      </c>
      <c r="AA167" s="58" t="b">
        <f t="shared" si="6"/>
        <v>0</v>
      </c>
      <c r="AB167" t="str">
        <f t="shared" si="7"/>
        <v>TEF</v>
      </c>
      <c r="AC167">
        <v>1</v>
      </c>
      <c r="AD167">
        <v>2</v>
      </c>
      <c r="AE167">
        <v>3</v>
      </c>
      <c r="AF167">
        <v>4</v>
      </c>
      <c r="AG167">
        <v>5</v>
      </c>
      <c r="AH167">
        <v>6</v>
      </c>
      <c r="AI167">
        <v>7</v>
      </c>
      <c r="AJ167" s="58"/>
    </row>
    <row r="168" spans="1:36" x14ac:dyDescent="0.2">
      <c r="A168" t="str">
        <f>IF(ISBLANK('Original data'!A161),"",'Original data'!A161)</f>
        <v/>
      </c>
      <c r="B168" t="str">
        <f>IF(ISBLANK('Original data'!B161),"",'Original data'!B161)</f>
        <v/>
      </c>
      <c r="C168" t="str">
        <f>IF(ISBLANK('Original data'!AR161),"",'Original data'!AR161)</f>
        <v/>
      </c>
      <c r="D168" t="str">
        <f>IF(ISBLANK('Original data'!AS161),"",'Original data'!AS161)</f>
        <v/>
      </c>
      <c r="E168" t="str">
        <f>IF(ISBLANK('Original data'!AT161),"",'Original data'!AT161)</f>
        <v/>
      </c>
      <c r="F168" t="str">
        <f>IF(ISBLANK('Original data'!AU161),"",'Original data'!AU161)</f>
        <v/>
      </c>
      <c r="G168" t="str">
        <f>IF(ISBLANK('Original data'!AV161),"",'Original data'!AV161)</f>
        <v/>
      </c>
      <c r="H168" t="str">
        <f>IF(ISBLANK('Original data'!AW161),"",'Original data'!AW161)</f>
        <v/>
      </c>
      <c r="I168" t="str">
        <f>IF(ISBLANK('Original data'!AX161),"",'Original data'!AX161)</f>
        <v/>
      </c>
      <c r="J168" t="str">
        <f>IF(ISBLANK('Original data'!AY161),"",'Original data'!AY161)</f>
        <v/>
      </c>
      <c r="K168" t="str">
        <f>IF(ISBLANK('Original data'!AZ161),"",'Original data'!AZ161)</f>
        <v/>
      </c>
      <c r="L168" t="str">
        <f>IF(ISBLANK('Original data'!BA161),"",'Original data'!BA161)</f>
        <v/>
      </c>
      <c r="M168" t="str">
        <f>IF(ISBLANK('Original data'!BB161),"",'Original data'!BB161)</f>
        <v/>
      </c>
      <c r="N168" t="str">
        <f>IF(ISBLANK('Original data'!BC161),"",'Original data'!BC161)</f>
        <v/>
      </c>
      <c r="O168" t="str">
        <f>IF(ISBLANK('Original data'!BD161),"",'Original data'!BD161)</f>
        <v/>
      </c>
      <c r="P168" t="str">
        <f>IF(ISBLANK('Original data'!BE161),"",'Original data'!BE161)</f>
        <v/>
      </c>
      <c r="Q168" t="str">
        <f>IF(ISBLANK('Original data'!BF161),"",'Original data'!BF161)</f>
        <v/>
      </c>
      <c r="R168" t="str">
        <f>IF(ISBLANK('Original data'!BG161),"",'Original data'!BG161)</f>
        <v/>
      </c>
      <c r="T168" t="str">
        <f>IF(ISBLANK('Original data'!AY161),"",$O168/K168)</f>
        <v/>
      </c>
      <c r="U168" t="str">
        <f>IF(ISBLANK('Original data'!AZ161),"",$O168/L168)</f>
        <v/>
      </c>
      <c r="V168" t="str">
        <f>IF(ISBLANK('Original data'!BA161),"",$O168/M168)</f>
        <v/>
      </c>
      <c r="W168" t="str">
        <f>IF(ISBLANK('Original data'!BB161),"",$O168/N168)</f>
        <v/>
      </c>
      <c r="X168" t="str">
        <f>IF(ISBLANK('Original data'!BD161),"",$O168/P168)</f>
        <v/>
      </c>
      <c r="Y168" t="str">
        <f>IF(ISBLANK('Original data'!BE161),"",$O168/Q168)</f>
        <v/>
      </c>
      <c r="Z168" t="str">
        <f>IF(ISBLANK('Original data'!BF161),"",$O168/R168)</f>
        <v/>
      </c>
      <c r="AA168" s="58" t="b">
        <f t="shared" si="6"/>
        <v>0</v>
      </c>
      <c r="AB168" t="str">
        <f t="shared" si="7"/>
        <v>TEF</v>
      </c>
      <c r="AC168">
        <v>1</v>
      </c>
      <c r="AD168">
        <v>2</v>
      </c>
      <c r="AE168">
        <v>3</v>
      </c>
      <c r="AF168">
        <v>4</v>
      </c>
      <c r="AG168">
        <v>5</v>
      </c>
      <c r="AH168">
        <v>6</v>
      </c>
      <c r="AI168">
        <v>7</v>
      </c>
      <c r="AJ168" s="58"/>
    </row>
    <row r="169" spans="1:36" x14ac:dyDescent="0.2">
      <c r="A169" t="str">
        <f>IF(ISBLANK('Original data'!A162),"",'Original data'!A162)</f>
        <v/>
      </c>
      <c r="B169" t="str">
        <f>IF(ISBLANK('Original data'!B162),"",'Original data'!B162)</f>
        <v/>
      </c>
      <c r="C169" t="str">
        <f>IF(ISBLANK('Original data'!AR162),"",'Original data'!AR162)</f>
        <v/>
      </c>
      <c r="D169" t="str">
        <f>IF(ISBLANK('Original data'!AS162),"",'Original data'!AS162)</f>
        <v/>
      </c>
      <c r="E169" t="str">
        <f>IF(ISBLANK('Original data'!AT162),"",'Original data'!AT162)</f>
        <v/>
      </c>
      <c r="F169" t="str">
        <f>IF(ISBLANK('Original data'!AU162),"",'Original data'!AU162)</f>
        <v/>
      </c>
      <c r="G169" t="str">
        <f>IF(ISBLANK('Original data'!AV162),"",'Original data'!AV162)</f>
        <v/>
      </c>
      <c r="H169" t="str">
        <f>IF(ISBLANK('Original data'!AW162),"",'Original data'!AW162)</f>
        <v/>
      </c>
      <c r="I169" t="str">
        <f>IF(ISBLANK('Original data'!AX162),"",'Original data'!AX162)</f>
        <v/>
      </c>
      <c r="J169" t="str">
        <f>IF(ISBLANK('Original data'!AY162),"",'Original data'!AY162)</f>
        <v/>
      </c>
      <c r="K169" t="str">
        <f>IF(ISBLANK('Original data'!AZ162),"",'Original data'!AZ162)</f>
        <v/>
      </c>
      <c r="L169" t="str">
        <f>IF(ISBLANK('Original data'!BA162),"",'Original data'!BA162)</f>
        <v/>
      </c>
      <c r="M169" t="str">
        <f>IF(ISBLANK('Original data'!BB162),"",'Original data'!BB162)</f>
        <v/>
      </c>
      <c r="N169" t="str">
        <f>IF(ISBLANK('Original data'!BC162),"",'Original data'!BC162)</f>
        <v/>
      </c>
      <c r="O169" t="str">
        <f>IF(ISBLANK('Original data'!BD162),"",'Original data'!BD162)</f>
        <v/>
      </c>
      <c r="P169" t="str">
        <f>IF(ISBLANK('Original data'!BE162),"",'Original data'!BE162)</f>
        <v/>
      </c>
      <c r="Q169" t="str">
        <f>IF(ISBLANK('Original data'!BF162),"",'Original data'!BF162)</f>
        <v/>
      </c>
      <c r="R169" t="str">
        <f>IF(ISBLANK('Original data'!BG162),"",'Original data'!BG162)</f>
        <v/>
      </c>
      <c r="T169" t="str">
        <f>IF(ISBLANK('Original data'!AY162),"",$O169/K169)</f>
        <v/>
      </c>
      <c r="U169" t="str">
        <f>IF(ISBLANK('Original data'!AZ162),"",$O169/L169)</f>
        <v/>
      </c>
      <c r="V169" t="str">
        <f>IF(ISBLANK('Original data'!BA162),"",$O169/M169)</f>
        <v/>
      </c>
      <c r="W169" t="str">
        <f>IF(ISBLANK('Original data'!BB162),"",$O169/N169)</f>
        <v/>
      </c>
      <c r="X169" t="str">
        <f>IF(ISBLANK('Original data'!BD162),"",$O169/P169)</f>
        <v/>
      </c>
      <c r="Y169" t="str">
        <f>IF(ISBLANK('Original data'!BE162),"",$O169/Q169)</f>
        <v/>
      </c>
      <c r="Z169" t="str">
        <f>IF(ISBLANK('Original data'!BF162),"",$O169/R169)</f>
        <v/>
      </c>
      <c r="AA169" s="58" t="b">
        <f t="shared" si="6"/>
        <v>0</v>
      </c>
      <c r="AB169" t="str">
        <f t="shared" si="7"/>
        <v>TEF</v>
      </c>
      <c r="AC169">
        <v>1</v>
      </c>
      <c r="AD169">
        <v>2</v>
      </c>
      <c r="AE169">
        <v>3</v>
      </c>
      <c r="AF169">
        <v>4</v>
      </c>
      <c r="AG169">
        <v>5</v>
      </c>
      <c r="AH169">
        <v>6</v>
      </c>
      <c r="AI169">
        <v>7</v>
      </c>
      <c r="AJ169" s="58"/>
    </row>
    <row r="170" spans="1:36" x14ac:dyDescent="0.2">
      <c r="A170" t="str">
        <f>IF(ISBLANK('Original data'!A163),"",'Original data'!A163)</f>
        <v/>
      </c>
      <c r="B170" t="str">
        <f>IF(ISBLANK('Original data'!B163),"",'Original data'!B163)</f>
        <v/>
      </c>
      <c r="C170" t="str">
        <f>IF(ISBLANK('Original data'!AR163),"",'Original data'!AR163)</f>
        <v/>
      </c>
      <c r="D170" t="str">
        <f>IF(ISBLANK('Original data'!AS163),"",'Original data'!AS163)</f>
        <v/>
      </c>
      <c r="E170" t="str">
        <f>IF(ISBLANK('Original data'!AT163),"",'Original data'!AT163)</f>
        <v/>
      </c>
      <c r="F170" t="str">
        <f>IF(ISBLANK('Original data'!AU163),"",'Original data'!AU163)</f>
        <v/>
      </c>
      <c r="G170" t="str">
        <f>IF(ISBLANK('Original data'!AV163),"",'Original data'!AV163)</f>
        <v/>
      </c>
      <c r="H170" t="str">
        <f>IF(ISBLANK('Original data'!AW163),"",'Original data'!AW163)</f>
        <v/>
      </c>
      <c r="I170" t="str">
        <f>IF(ISBLANK('Original data'!AX163),"",'Original data'!AX163)</f>
        <v/>
      </c>
      <c r="J170" t="str">
        <f>IF(ISBLANK('Original data'!AY163),"",'Original data'!AY163)</f>
        <v/>
      </c>
      <c r="K170" t="str">
        <f>IF(ISBLANK('Original data'!AZ163),"",'Original data'!AZ163)</f>
        <v/>
      </c>
      <c r="L170" t="str">
        <f>IF(ISBLANK('Original data'!BA163),"",'Original data'!BA163)</f>
        <v/>
      </c>
      <c r="M170" t="str">
        <f>IF(ISBLANK('Original data'!BB163),"",'Original data'!BB163)</f>
        <v/>
      </c>
      <c r="N170" t="str">
        <f>IF(ISBLANK('Original data'!BC163),"",'Original data'!BC163)</f>
        <v/>
      </c>
      <c r="O170" t="str">
        <f>IF(ISBLANK('Original data'!BD163),"",'Original data'!BD163)</f>
        <v/>
      </c>
      <c r="P170" t="str">
        <f>IF(ISBLANK('Original data'!BE163),"",'Original data'!BE163)</f>
        <v/>
      </c>
      <c r="Q170" t="str">
        <f>IF(ISBLANK('Original data'!BF163),"",'Original data'!BF163)</f>
        <v/>
      </c>
      <c r="R170" t="str">
        <f>IF(ISBLANK('Original data'!BG163),"",'Original data'!BG163)</f>
        <v/>
      </c>
      <c r="T170" t="str">
        <f>IF(ISBLANK('Original data'!AY163),"",$O170/K170)</f>
        <v/>
      </c>
      <c r="U170" t="str">
        <f>IF(ISBLANK('Original data'!AZ163),"",$O170/L170)</f>
        <v/>
      </c>
      <c r="V170" t="str">
        <f>IF(ISBLANK('Original data'!BA163),"",$O170/M170)</f>
        <v/>
      </c>
      <c r="W170" t="str">
        <f>IF(ISBLANK('Original data'!BB163),"",$O170/N170)</f>
        <v/>
      </c>
      <c r="X170" t="str">
        <f>IF(ISBLANK('Original data'!BD163),"",$O170/P170)</f>
        <v/>
      </c>
      <c r="Y170" t="str">
        <f>IF(ISBLANK('Original data'!BE163),"",$O170/Q170)</f>
        <v/>
      </c>
      <c r="Z170" t="str">
        <f>IF(ISBLANK('Original data'!BF163),"",$O170/R170)</f>
        <v/>
      </c>
      <c r="AA170" s="58" t="b">
        <f t="shared" si="6"/>
        <v>0</v>
      </c>
      <c r="AB170" t="str">
        <f t="shared" si="7"/>
        <v>TEF</v>
      </c>
      <c r="AC170">
        <v>1</v>
      </c>
      <c r="AD170">
        <v>2</v>
      </c>
      <c r="AE170">
        <v>3</v>
      </c>
      <c r="AF170">
        <v>4</v>
      </c>
      <c r="AG170">
        <v>5</v>
      </c>
      <c r="AH170">
        <v>6</v>
      </c>
      <c r="AI170">
        <v>7</v>
      </c>
      <c r="AJ170" s="58"/>
    </row>
    <row r="171" spans="1:36" x14ac:dyDescent="0.2">
      <c r="A171" t="str">
        <f>IF(ISBLANK('Original data'!A164),"",'Original data'!A164)</f>
        <v/>
      </c>
      <c r="B171" t="str">
        <f>IF(ISBLANK('Original data'!B164),"",'Original data'!B164)</f>
        <v/>
      </c>
      <c r="C171" t="str">
        <f>IF(ISBLANK('Original data'!AR164),"",'Original data'!AR164)</f>
        <v/>
      </c>
      <c r="D171" t="str">
        <f>IF(ISBLANK('Original data'!AS164),"",'Original data'!AS164)</f>
        <v/>
      </c>
      <c r="E171" t="str">
        <f>IF(ISBLANK('Original data'!AT164),"",'Original data'!AT164)</f>
        <v/>
      </c>
      <c r="F171" t="str">
        <f>IF(ISBLANK('Original data'!AU164),"",'Original data'!AU164)</f>
        <v/>
      </c>
      <c r="G171" t="str">
        <f>IF(ISBLANK('Original data'!AV164),"",'Original data'!AV164)</f>
        <v/>
      </c>
      <c r="H171" t="str">
        <f>IF(ISBLANK('Original data'!AW164),"",'Original data'!AW164)</f>
        <v/>
      </c>
      <c r="I171" t="str">
        <f>IF(ISBLANK('Original data'!AX164),"",'Original data'!AX164)</f>
        <v/>
      </c>
      <c r="J171" t="str">
        <f>IF(ISBLANK('Original data'!AY164),"",'Original data'!AY164)</f>
        <v/>
      </c>
      <c r="K171" t="str">
        <f>IF(ISBLANK('Original data'!AZ164),"",'Original data'!AZ164)</f>
        <v/>
      </c>
      <c r="L171" t="str">
        <f>IF(ISBLANK('Original data'!BA164),"",'Original data'!BA164)</f>
        <v/>
      </c>
      <c r="M171" t="str">
        <f>IF(ISBLANK('Original data'!BB164),"",'Original data'!BB164)</f>
        <v/>
      </c>
      <c r="N171" t="str">
        <f>IF(ISBLANK('Original data'!BC164),"",'Original data'!BC164)</f>
        <v/>
      </c>
      <c r="O171" t="str">
        <f>IF(ISBLANK('Original data'!BD164),"",'Original data'!BD164)</f>
        <v/>
      </c>
      <c r="P171" t="str">
        <f>IF(ISBLANK('Original data'!BE164),"",'Original data'!BE164)</f>
        <v/>
      </c>
      <c r="Q171" t="str">
        <f>IF(ISBLANK('Original data'!BF164),"",'Original data'!BF164)</f>
        <v/>
      </c>
      <c r="R171" t="str">
        <f>IF(ISBLANK('Original data'!BG164),"",'Original data'!BG164)</f>
        <v/>
      </c>
      <c r="T171" t="str">
        <f>IF(ISBLANK('Original data'!AY164),"",$O171/K171)</f>
        <v/>
      </c>
      <c r="U171" t="str">
        <f>IF(ISBLANK('Original data'!AZ164),"",$O171/L171)</f>
        <v/>
      </c>
      <c r="V171" t="str">
        <f>IF(ISBLANK('Original data'!BA164),"",$O171/M171)</f>
        <v/>
      </c>
      <c r="W171" t="str">
        <f>IF(ISBLANK('Original data'!BB164),"",$O171/N171)</f>
        <v/>
      </c>
      <c r="X171" t="str">
        <f>IF(ISBLANK('Original data'!BD164),"",$O171/P171)</f>
        <v/>
      </c>
      <c r="Y171" t="str">
        <f>IF(ISBLANK('Original data'!BE164),"",$O171/Q171)</f>
        <v/>
      </c>
      <c r="Z171" t="str">
        <f>IF(ISBLANK('Original data'!BF164),"",$O171/R171)</f>
        <v/>
      </c>
      <c r="AA171" s="58" t="b">
        <f t="shared" si="6"/>
        <v>0</v>
      </c>
      <c r="AB171" t="str">
        <f t="shared" si="7"/>
        <v>TEF</v>
      </c>
      <c r="AC171">
        <v>1</v>
      </c>
      <c r="AD171">
        <v>2</v>
      </c>
      <c r="AE171">
        <v>3</v>
      </c>
      <c r="AF171">
        <v>4</v>
      </c>
      <c r="AG171">
        <v>5</v>
      </c>
      <c r="AH171">
        <v>6</v>
      </c>
      <c r="AI171">
        <v>7</v>
      </c>
      <c r="AJ171" s="58"/>
    </row>
    <row r="172" spans="1:36" x14ac:dyDescent="0.2">
      <c r="A172" t="str">
        <f>IF(ISBLANK('Original data'!A165),"",'Original data'!A165)</f>
        <v/>
      </c>
      <c r="B172" t="str">
        <f>IF(ISBLANK('Original data'!B165),"",'Original data'!B165)</f>
        <v/>
      </c>
      <c r="C172" t="str">
        <f>IF(ISBLANK('Original data'!AR165),"",'Original data'!AR165)</f>
        <v/>
      </c>
      <c r="D172" t="str">
        <f>IF(ISBLANK('Original data'!AS165),"",'Original data'!AS165)</f>
        <v/>
      </c>
      <c r="E172" t="str">
        <f>IF(ISBLANK('Original data'!AT165),"",'Original data'!AT165)</f>
        <v/>
      </c>
      <c r="F172" t="str">
        <f>IF(ISBLANK('Original data'!AU165),"",'Original data'!AU165)</f>
        <v/>
      </c>
      <c r="G172" t="str">
        <f>IF(ISBLANK('Original data'!AV165),"",'Original data'!AV165)</f>
        <v/>
      </c>
      <c r="H172" t="str">
        <f>IF(ISBLANK('Original data'!AW165),"",'Original data'!AW165)</f>
        <v/>
      </c>
      <c r="I172" t="str">
        <f>IF(ISBLANK('Original data'!AX165),"",'Original data'!AX165)</f>
        <v/>
      </c>
      <c r="J172" t="str">
        <f>IF(ISBLANK('Original data'!AY165),"",'Original data'!AY165)</f>
        <v/>
      </c>
      <c r="K172" t="str">
        <f>IF(ISBLANK('Original data'!AZ165),"",'Original data'!AZ165)</f>
        <v/>
      </c>
      <c r="L172" t="str">
        <f>IF(ISBLANK('Original data'!BA165),"",'Original data'!BA165)</f>
        <v/>
      </c>
      <c r="M172" t="str">
        <f>IF(ISBLANK('Original data'!BB165),"",'Original data'!BB165)</f>
        <v/>
      </c>
      <c r="N172" t="str">
        <f>IF(ISBLANK('Original data'!BC165),"",'Original data'!BC165)</f>
        <v/>
      </c>
      <c r="O172" t="str">
        <f>IF(ISBLANK('Original data'!BD165),"",'Original data'!BD165)</f>
        <v/>
      </c>
      <c r="P172" t="str">
        <f>IF(ISBLANK('Original data'!BE165),"",'Original data'!BE165)</f>
        <v/>
      </c>
      <c r="Q172" t="str">
        <f>IF(ISBLANK('Original data'!BF165),"",'Original data'!BF165)</f>
        <v/>
      </c>
      <c r="R172" t="str">
        <f>IF(ISBLANK('Original data'!BG165),"",'Original data'!BG165)</f>
        <v/>
      </c>
      <c r="T172" t="str">
        <f>IF(ISBLANK('Original data'!AY165),"",$O172/K172)</f>
        <v/>
      </c>
      <c r="U172" t="str">
        <f>IF(ISBLANK('Original data'!AZ165),"",$O172/L172)</f>
        <v/>
      </c>
      <c r="V172" t="str">
        <f>IF(ISBLANK('Original data'!BA165),"",$O172/M172)</f>
        <v/>
      </c>
      <c r="W172" t="str">
        <f>IF(ISBLANK('Original data'!BB165),"",$O172/N172)</f>
        <v/>
      </c>
      <c r="X172" t="str">
        <f>IF(ISBLANK('Original data'!BD165),"",$O172/P172)</f>
        <v/>
      </c>
      <c r="Y172" t="str">
        <f>IF(ISBLANK('Original data'!BE165),"",$O172/Q172)</f>
        <v/>
      </c>
      <c r="Z172" t="str">
        <f>IF(ISBLANK('Original data'!BF165),"",$O172/R172)</f>
        <v/>
      </c>
      <c r="AA172" s="58" t="b">
        <f t="shared" si="6"/>
        <v>0</v>
      </c>
      <c r="AB172" t="str">
        <f t="shared" si="7"/>
        <v>TEF</v>
      </c>
      <c r="AC172">
        <v>1</v>
      </c>
      <c r="AD172">
        <v>2</v>
      </c>
      <c r="AE172">
        <v>3</v>
      </c>
      <c r="AF172">
        <v>4</v>
      </c>
      <c r="AG172">
        <v>5</v>
      </c>
      <c r="AH172">
        <v>6</v>
      </c>
      <c r="AI172">
        <v>7</v>
      </c>
      <c r="AJ172" s="58"/>
    </row>
    <row r="173" spans="1:36" x14ac:dyDescent="0.2">
      <c r="A173" t="str">
        <f>IF(ISBLANK('Original data'!A166),"",'Original data'!A166)</f>
        <v/>
      </c>
      <c r="B173" t="str">
        <f>IF(ISBLANK('Original data'!B166),"",'Original data'!B166)</f>
        <v/>
      </c>
      <c r="C173" t="str">
        <f>IF(ISBLANK('Original data'!AR166),"",'Original data'!AR166)</f>
        <v/>
      </c>
      <c r="D173" t="str">
        <f>IF(ISBLANK('Original data'!AS166),"",'Original data'!AS166)</f>
        <v/>
      </c>
      <c r="E173" t="str">
        <f>IF(ISBLANK('Original data'!AT166),"",'Original data'!AT166)</f>
        <v/>
      </c>
      <c r="F173" t="str">
        <f>IF(ISBLANK('Original data'!AU166),"",'Original data'!AU166)</f>
        <v/>
      </c>
      <c r="G173" t="str">
        <f>IF(ISBLANK('Original data'!AV166),"",'Original data'!AV166)</f>
        <v/>
      </c>
      <c r="H173" t="str">
        <f>IF(ISBLANK('Original data'!AW166),"",'Original data'!AW166)</f>
        <v/>
      </c>
      <c r="I173" t="str">
        <f>IF(ISBLANK('Original data'!AX166),"",'Original data'!AX166)</f>
        <v/>
      </c>
      <c r="J173" t="str">
        <f>IF(ISBLANK('Original data'!AY166),"",'Original data'!AY166)</f>
        <v/>
      </c>
      <c r="K173" t="str">
        <f>IF(ISBLANK('Original data'!AZ166),"",'Original data'!AZ166)</f>
        <v/>
      </c>
      <c r="L173" t="str">
        <f>IF(ISBLANK('Original data'!BA166),"",'Original data'!BA166)</f>
        <v/>
      </c>
      <c r="M173" t="str">
        <f>IF(ISBLANK('Original data'!BB166),"",'Original data'!BB166)</f>
        <v/>
      </c>
      <c r="N173" t="str">
        <f>IF(ISBLANK('Original data'!BC166),"",'Original data'!BC166)</f>
        <v/>
      </c>
      <c r="O173" t="str">
        <f>IF(ISBLANK('Original data'!BD166),"",'Original data'!BD166)</f>
        <v/>
      </c>
      <c r="P173" t="str">
        <f>IF(ISBLANK('Original data'!BE166),"",'Original data'!BE166)</f>
        <v/>
      </c>
      <c r="Q173" t="str">
        <f>IF(ISBLANK('Original data'!BF166),"",'Original data'!BF166)</f>
        <v/>
      </c>
      <c r="R173" t="str">
        <f>IF(ISBLANK('Original data'!BG166),"",'Original data'!BG166)</f>
        <v/>
      </c>
      <c r="T173" t="str">
        <f>IF(ISBLANK('Original data'!AY166),"",$O173/K173)</f>
        <v/>
      </c>
      <c r="U173" t="str">
        <f>IF(ISBLANK('Original data'!AZ166),"",$O173/L173)</f>
        <v/>
      </c>
      <c r="V173" t="str">
        <f>IF(ISBLANK('Original data'!BA166),"",$O173/M173)</f>
        <v/>
      </c>
      <c r="W173" t="str">
        <f>IF(ISBLANK('Original data'!BB166),"",$O173/N173)</f>
        <v/>
      </c>
      <c r="X173" t="str">
        <f>IF(ISBLANK('Original data'!BD166),"",$O173/P173)</f>
        <v/>
      </c>
      <c r="Y173" t="str">
        <f>IF(ISBLANK('Original data'!BE166),"",$O173/Q173)</f>
        <v/>
      </c>
      <c r="Z173" t="str">
        <f>IF(ISBLANK('Original data'!BF166),"",$O173/R173)</f>
        <v/>
      </c>
      <c r="AA173" s="58" t="b">
        <f t="shared" si="6"/>
        <v>0</v>
      </c>
      <c r="AB173" t="str">
        <f t="shared" si="7"/>
        <v>TEF</v>
      </c>
      <c r="AC173">
        <v>1</v>
      </c>
      <c r="AD173">
        <v>2</v>
      </c>
      <c r="AE173">
        <v>3</v>
      </c>
      <c r="AF173">
        <v>4</v>
      </c>
      <c r="AG173">
        <v>5</v>
      </c>
      <c r="AH173">
        <v>6</v>
      </c>
      <c r="AI173">
        <v>7</v>
      </c>
      <c r="AJ173" s="58"/>
    </row>
    <row r="174" spans="1:36" x14ac:dyDescent="0.2">
      <c r="A174" t="str">
        <f>IF(ISBLANK('Original data'!A167),"",'Original data'!A167)</f>
        <v/>
      </c>
      <c r="B174" t="str">
        <f>IF(ISBLANK('Original data'!B167),"",'Original data'!B167)</f>
        <v/>
      </c>
      <c r="C174" t="str">
        <f>IF(ISBLANK('Original data'!AR167),"",'Original data'!AR167)</f>
        <v/>
      </c>
      <c r="D174" t="str">
        <f>IF(ISBLANK('Original data'!AS167),"",'Original data'!AS167)</f>
        <v/>
      </c>
      <c r="E174" t="str">
        <f>IF(ISBLANK('Original data'!AT167),"",'Original data'!AT167)</f>
        <v/>
      </c>
      <c r="F174" t="str">
        <f>IF(ISBLANK('Original data'!AU167),"",'Original data'!AU167)</f>
        <v/>
      </c>
      <c r="G174" t="str">
        <f>IF(ISBLANK('Original data'!AV167),"",'Original data'!AV167)</f>
        <v/>
      </c>
      <c r="H174" t="str">
        <f>IF(ISBLANK('Original data'!AW167),"",'Original data'!AW167)</f>
        <v/>
      </c>
      <c r="I174" t="str">
        <f>IF(ISBLANK('Original data'!AX167),"",'Original data'!AX167)</f>
        <v/>
      </c>
      <c r="J174" t="str">
        <f>IF(ISBLANK('Original data'!AY167),"",'Original data'!AY167)</f>
        <v/>
      </c>
      <c r="K174" t="str">
        <f>IF(ISBLANK('Original data'!AZ167),"",'Original data'!AZ167)</f>
        <v/>
      </c>
      <c r="L174" t="str">
        <f>IF(ISBLANK('Original data'!BA167),"",'Original data'!BA167)</f>
        <v/>
      </c>
      <c r="M174" t="str">
        <f>IF(ISBLANK('Original data'!BB167),"",'Original data'!BB167)</f>
        <v/>
      </c>
      <c r="N174" t="str">
        <f>IF(ISBLANK('Original data'!BC167),"",'Original data'!BC167)</f>
        <v/>
      </c>
      <c r="O174" t="str">
        <f>IF(ISBLANK('Original data'!BD167),"",'Original data'!BD167)</f>
        <v/>
      </c>
      <c r="P174" t="str">
        <f>IF(ISBLANK('Original data'!BE167),"",'Original data'!BE167)</f>
        <v/>
      </c>
      <c r="Q174" t="str">
        <f>IF(ISBLANK('Original data'!BF167),"",'Original data'!BF167)</f>
        <v/>
      </c>
      <c r="R174" t="str">
        <f>IF(ISBLANK('Original data'!BG167),"",'Original data'!BG167)</f>
        <v/>
      </c>
      <c r="T174" t="str">
        <f>IF(ISBLANK('Original data'!AY167),"",$O174/K174)</f>
        <v/>
      </c>
      <c r="U174" t="str">
        <f>IF(ISBLANK('Original data'!AZ167),"",$O174/L174)</f>
        <v/>
      </c>
      <c r="V174" t="str">
        <f>IF(ISBLANK('Original data'!BA167),"",$O174/M174)</f>
        <v/>
      </c>
      <c r="W174" t="str">
        <f>IF(ISBLANK('Original data'!BB167),"",$O174/N174)</f>
        <v/>
      </c>
      <c r="X174" t="str">
        <f>IF(ISBLANK('Original data'!BD167),"",$O174/P174)</f>
        <v/>
      </c>
      <c r="Y174" t="str">
        <f>IF(ISBLANK('Original data'!BE167),"",$O174/Q174)</f>
        <v/>
      </c>
      <c r="Z174" t="str">
        <f>IF(ISBLANK('Original data'!BF167),"",$O174/R174)</f>
        <v/>
      </c>
      <c r="AA174" s="58" t="b">
        <f t="shared" si="6"/>
        <v>0</v>
      </c>
      <c r="AB174" t="str">
        <f t="shared" si="7"/>
        <v>TEF</v>
      </c>
      <c r="AC174">
        <v>1</v>
      </c>
      <c r="AD174">
        <v>2</v>
      </c>
      <c r="AE174">
        <v>3</v>
      </c>
      <c r="AF174">
        <v>4</v>
      </c>
      <c r="AG174">
        <v>5</v>
      </c>
      <c r="AH174">
        <v>6</v>
      </c>
      <c r="AI174">
        <v>7</v>
      </c>
      <c r="AJ174" s="58"/>
    </row>
    <row r="175" spans="1:36" x14ac:dyDescent="0.2">
      <c r="A175" t="str">
        <f>IF(ISBLANK('Original data'!A168),"",'Original data'!A168)</f>
        <v/>
      </c>
      <c r="B175" t="str">
        <f>IF(ISBLANK('Original data'!B168),"",'Original data'!B168)</f>
        <v/>
      </c>
      <c r="C175" t="str">
        <f>IF(ISBLANK('Original data'!AR168),"",'Original data'!AR168)</f>
        <v/>
      </c>
      <c r="D175" t="str">
        <f>IF(ISBLANK('Original data'!AS168),"",'Original data'!AS168)</f>
        <v/>
      </c>
      <c r="E175" t="str">
        <f>IF(ISBLANK('Original data'!AT168),"",'Original data'!AT168)</f>
        <v/>
      </c>
      <c r="F175" t="str">
        <f>IF(ISBLANK('Original data'!AU168),"",'Original data'!AU168)</f>
        <v/>
      </c>
      <c r="G175" t="str">
        <f>IF(ISBLANK('Original data'!AV168),"",'Original data'!AV168)</f>
        <v/>
      </c>
      <c r="H175" t="str">
        <f>IF(ISBLANK('Original data'!AW168),"",'Original data'!AW168)</f>
        <v/>
      </c>
      <c r="I175" t="str">
        <f>IF(ISBLANK('Original data'!AX168),"",'Original data'!AX168)</f>
        <v/>
      </c>
      <c r="J175" t="str">
        <f>IF(ISBLANK('Original data'!AY168),"",'Original data'!AY168)</f>
        <v/>
      </c>
      <c r="K175" t="str">
        <f>IF(ISBLANK('Original data'!AZ168),"",'Original data'!AZ168)</f>
        <v/>
      </c>
      <c r="L175" t="str">
        <f>IF(ISBLANK('Original data'!BA168),"",'Original data'!BA168)</f>
        <v/>
      </c>
      <c r="M175" t="str">
        <f>IF(ISBLANK('Original data'!BB168),"",'Original data'!BB168)</f>
        <v/>
      </c>
      <c r="N175" t="str">
        <f>IF(ISBLANK('Original data'!BC168),"",'Original data'!BC168)</f>
        <v/>
      </c>
      <c r="O175" t="str">
        <f>IF(ISBLANK('Original data'!BD168),"",'Original data'!BD168)</f>
        <v/>
      </c>
      <c r="P175" t="str">
        <f>IF(ISBLANK('Original data'!BE168),"",'Original data'!BE168)</f>
        <v/>
      </c>
      <c r="Q175" t="str">
        <f>IF(ISBLANK('Original data'!BF168),"",'Original data'!BF168)</f>
        <v/>
      </c>
      <c r="R175" t="str">
        <f>IF(ISBLANK('Original data'!BG168),"",'Original data'!BG168)</f>
        <v/>
      </c>
      <c r="T175" t="str">
        <f>IF(ISBLANK('Original data'!AY168),"",$O175/K175)</f>
        <v/>
      </c>
      <c r="U175" t="str">
        <f>IF(ISBLANK('Original data'!AZ168),"",$O175/L175)</f>
        <v/>
      </c>
      <c r="V175" t="str">
        <f>IF(ISBLANK('Original data'!BA168),"",$O175/M175)</f>
        <v/>
      </c>
      <c r="W175" t="str">
        <f>IF(ISBLANK('Original data'!BB168),"",$O175/N175)</f>
        <v/>
      </c>
      <c r="X175" t="str">
        <f>IF(ISBLANK('Original data'!BD168),"",$O175/P175)</f>
        <v/>
      </c>
      <c r="Y175" t="str">
        <f>IF(ISBLANK('Original data'!BE168),"",$O175/Q175)</f>
        <v/>
      </c>
      <c r="Z175" t="str">
        <f>IF(ISBLANK('Original data'!BF168),"",$O175/R175)</f>
        <v/>
      </c>
      <c r="AA175" s="58" t="b">
        <f t="shared" si="6"/>
        <v>0</v>
      </c>
      <c r="AB175" t="str">
        <f t="shared" si="7"/>
        <v>TEF</v>
      </c>
      <c r="AC175">
        <v>1</v>
      </c>
      <c r="AD175">
        <v>2</v>
      </c>
      <c r="AE175">
        <v>3</v>
      </c>
      <c r="AF175">
        <v>4</v>
      </c>
      <c r="AG175">
        <v>5</v>
      </c>
      <c r="AH175">
        <v>6</v>
      </c>
      <c r="AI175">
        <v>7</v>
      </c>
      <c r="AJ175" s="58"/>
    </row>
    <row r="176" spans="1:36" x14ac:dyDescent="0.2">
      <c r="A176" t="str">
        <f>IF(ISBLANK('Original data'!A169),"",'Original data'!A169)</f>
        <v/>
      </c>
      <c r="B176" t="str">
        <f>IF(ISBLANK('Original data'!B169),"",'Original data'!B169)</f>
        <v/>
      </c>
      <c r="C176" t="str">
        <f>IF(ISBLANK('Original data'!AR169),"",'Original data'!AR169)</f>
        <v/>
      </c>
      <c r="D176" t="str">
        <f>IF(ISBLANK('Original data'!AS169),"",'Original data'!AS169)</f>
        <v/>
      </c>
      <c r="E176" t="str">
        <f>IF(ISBLANK('Original data'!AT169),"",'Original data'!AT169)</f>
        <v/>
      </c>
      <c r="F176" t="str">
        <f>IF(ISBLANK('Original data'!AU169),"",'Original data'!AU169)</f>
        <v/>
      </c>
      <c r="G176" t="str">
        <f>IF(ISBLANK('Original data'!AV169),"",'Original data'!AV169)</f>
        <v/>
      </c>
      <c r="H176" t="str">
        <f>IF(ISBLANK('Original data'!AW169),"",'Original data'!AW169)</f>
        <v/>
      </c>
      <c r="I176" t="str">
        <f>IF(ISBLANK('Original data'!AX169),"",'Original data'!AX169)</f>
        <v/>
      </c>
      <c r="J176" t="str">
        <f>IF(ISBLANK('Original data'!AY169),"",'Original data'!AY169)</f>
        <v/>
      </c>
      <c r="K176" t="str">
        <f>IF(ISBLANK('Original data'!AZ169),"",'Original data'!AZ169)</f>
        <v/>
      </c>
      <c r="L176" t="str">
        <f>IF(ISBLANK('Original data'!BA169),"",'Original data'!BA169)</f>
        <v/>
      </c>
      <c r="M176" t="str">
        <f>IF(ISBLANK('Original data'!BB169),"",'Original data'!BB169)</f>
        <v/>
      </c>
      <c r="N176" t="str">
        <f>IF(ISBLANK('Original data'!BC169),"",'Original data'!BC169)</f>
        <v/>
      </c>
      <c r="O176" t="str">
        <f>IF(ISBLANK('Original data'!BD169),"",'Original data'!BD169)</f>
        <v/>
      </c>
      <c r="P176" t="str">
        <f>IF(ISBLANK('Original data'!BE169),"",'Original data'!BE169)</f>
        <v/>
      </c>
      <c r="Q176" t="str">
        <f>IF(ISBLANK('Original data'!BF169),"",'Original data'!BF169)</f>
        <v/>
      </c>
      <c r="R176" t="str">
        <f>IF(ISBLANK('Original data'!BG169),"",'Original data'!BG169)</f>
        <v/>
      </c>
      <c r="T176" t="str">
        <f>IF(ISBLANK('Original data'!AY169),"",$O176/K176)</f>
        <v/>
      </c>
      <c r="U176" t="str">
        <f>IF(ISBLANK('Original data'!AZ169),"",$O176/L176)</f>
        <v/>
      </c>
      <c r="V176" t="str">
        <f>IF(ISBLANK('Original data'!BA169),"",$O176/M176)</f>
        <v/>
      </c>
      <c r="W176" t="str">
        <f>IF(ISBLANK('Original data'!BB169),"",$O176/N176)</f>
        <v/>
      </c>
      <c r="X176" t="str">
        <f>IF(ISBLANK('Original data'!BD169),"",$O176/P176)</f>
        <v/>
      </c>
      <c r="Y176" t="str">
        <f>IF(ISBLANK('Original data'!BE169),"",$O176/Q176)</f>
        <v/>
      </c>
      <c r="Z176" t="str">
        <f>IF(ISBLANK('Original data'!BF169),"",$O176/R176)</f>
        <v/>
      </c>
      <c r="AA176" s="58" t="b">
        <f t="shared" si="6"/>
        <v>0</v>
      </c>
      <c r="AB176" t="str">
        <f t="shared" si="7"/>
        <v>TEF</v>
      </c>
      <c r="AC176">
        <v>1</v>
      </c>
      <c r="AD176">
        <v>2</v>
      </c>
      <c r="AE176">
        <v>3</v>
      </c>
      <c r="AF176">
        <v>4</v>
      </c>
      <c r="AG176">
        <v>5</v>
      </c>
      <c r="AH176">
        <v>6</v>
      </c>
      <c r="AI176">
        <v>7</v>
      </c>
      <c r="AJ176" s="58"/>
    </row>
    <row r="177" spans="1:36" x14ac:dyDescent="0.2">
      <c r="A177" t="str">
        <f>IF(ISBLANK('Original data'!A170),"",'Original data'!A170)</f>
        <v/>
      </c>
      <c r="B177" t="str">
        <f>IF(ISBLANK('Original data'!B170),"",'Original data'!B170)</f>
        <v/>
      </c>
      <c r="C177" t="str">
        <f>IF(ISBLANK('Original data'!AR170),"",'Original data'!AR170)</f>
        <v/>
      </c>
      <c r="D177" t="str">
        <f>IF(ISBLANK('Original data'!AS170),"",'Original data'!AS170)</f>
        <v/>
      </c>
      <c r="E177" t="str">
        <f>IF(ISBLANK('Original data'!AT170),"",'Original data'!AT170)</f>
        <v/>
      </c>
      <c r="F177" t="str">
        <f>IF(ISBLANK('Original data'!AU170),"",'Original data'!AU170)</f>
        <v/>
      </c>
      <c r="G177" t="str">
        <f>IF(ISBLANK('Original data'!AV170),"",'Original data'!AV170)</f>
        <v/>
      </c>
      <c r="H177" t="str">
        <f>IF(ISBLANK('Original data'!AW170),"",'Original data'!AW170)</f>
        <v/>
      </c>
      <c r="I177" t="str">
        <f>IF(ISBLANK('Original data'!AX170),"",'Original data'!AX170)</f>
        <v/>
      </c>
      <c r="J177" t="str">
        <f>IF(ISBLANK('Original data'!AY170),"",'Original data'!AY170)</f>
        <v/>
      </c>
      <c r="K177" t="str">
        <f>IF(ISBLANK('Original data'!AZ170),"",'Original data'!AZ170)</f>
        <v/>
      </c>
      <c r="L177" t="str">
        <f>IF(ISBLANK('Original data'!BA170),"",'Original data'!BA170)</f>
        <v/>
      </c>
      <c r="M177" t="str">
        <f>IF(ISBLANK('Original data'!BB170),"",'Original data'!BB170)</f>
        <v/>
      </c>
      <c r="N177" t="str">
        <f>IF(ISBLANK('Original data'!BC170),"",'Original data'!BC170)</f>
        <v/>
      </c>
      <c r="O177" t="str">
        <f>IF(ISBLANK('Original data'!BD170),"",'Original data'!BD170)</f>
        <v/>
      </c>
      <c r="P177" t="str">
        <f>IF(ISBLANK('Original data'!BE170),"",'Original data'!BE170)</f>
        <v/>
      </c>
      <c r="Q177" t="str">
        <f>IF(ISBLANK('Original data'!BF170),"",'Original data'!BF170)</f>
        <v/>
      </c>
      <c r="R177" t="str">
        <f>IF(ISBLANK('Original data'!BG170),"",'Original data'!BG170)</f>
        <v/>
      </c>
      <c r="T177" t="str">
        <f>IF(ISBLANK('Original data'!AY170),"",$O177/K177)</f>
        <v/>
      </c>
      <c r="U177" t="str">
        <f>IF(ISBLANK('Original data'!AZ170),"",$O177/L177)</f>
        <v/>
      </c>
      <c r="V177" t="str">
        <f>IF(ISBLANK('Original data'!BA170),"",$O177/M177)</f>
        <v/>
      </c>
      <c r="W177" t="str">
        <f>IF(ISBLANK('Original data'!BB170),"",$O177/N177)</f>
        <v/>
      </c>
      <c r="X177" t="str">
        <f>IF(ISBLANK('Original data'!BD170),"",$O177/P177)</f>
        <v/>
      </c>
      <c r="Y177" t="str">
        <f>IF(ISBLANK('Original data'!BE170),"",$O177/Q177)</f>
        <v/>
      </c>
      <c r="Z177" t="str">
        <f>IF(ISBLANK('Original data'!BF170),"",$O177/R177)</f>
        <v/>
      </c>
      <c r="AA177" s="58" t="b">
        <f t="shared" si="6"/>
        <v>0</v>
      </c>
      <c r="AB177" t="str">
        <f t="shared" si="7"/>
        <v>TEF</v>
      </c>
      <c r="AC177">
        <v>1</v>
      </c>
      <c r="AD177">
        <v>2</v>
      </c>
      <c r="AE177">
        <v>3</v>
      </c>
      <c r="AF177">
        <v>4</v>
      </c>
      <c r="AG177">
        <v>5</v>
      </c>
      <c r="AH177">
        <v>6</v>
      </c>
      <c r="AI177">
        <v>7</v>
      </c>
      <c r="AJ177" s="58"/>
    </row>
    <row r="178" spans="1:36" x14ac:dyDescent="0.2">
      <c r="A178" t="str">
        <f>IF(ISBLANK('Original data'!A171),"",'Original data'!A171)</f>
        <v/>
      </c>
      <c r="B178" t="str">
        <f>IF(ISBLANK('Original data'!B171),"",'Original data'!B171)</f>
        <v/>
      </c>
      <c r="C178" t="str">
        <f>IF(ISBLANK('Original data'!AR171),"",'Original data'!AR171)</f>
        <v/>
      </c>
      <c r="D178" t="str">
        <f>IF(ISBLANK('Original data'!AS171),"",'Original data'!AS171)</f>
        <v/>
      </c>
      <c r="E178" t="str">
        <f>IF(ISBLANK('Original data'!AT171),"",'Original data'!AT171)</f>
        <v/>
      </c>
      <c r="F178" t="str">
        <f>IF(ISBLANK('Original data'!AU171),"",'Original data'!AU171)</f>
        <v/>
      </c>
      <c r="G178" t="str">
        <f>IF(ISBLANK('Original data'!AV171),"",'Original data'!AV171)</f>
        <v/>
      </c>
      <c r="H178" t="str">
        <f>IF(ISBLANK('Original data'!AW171),"",'Original data'!AW171)</f>
        <v/>
      </c>
      <c r="I178" t="str">
        <f>IF(ISBLANK('Original data'!AX171),"",'Original data'!AX171)</f>
        <v/>
      </c>
      <c r="J178" t="str">
        <f>IF(ISBLANK('Original data'!AY171),"",'Original data'!AY171)</f>
        <v/>
      </c>
      <c r="K178" t="str">
        <f>IF(ISBLANK('Original data'!AZ171),"",'Original data'!AZ171)</f>
        <v/>
      </c>
      <c r="L178" t="str">
        <f>IF(ISBLANK('Original data'!BA171),"",'Original data'!BA171)</f>
        <v/>
      </c>
      <c r="M178" t="str">
        <f>IF(ISBLANK('Original data'!BB171),"",'Original data'!BB171)</f>
        <v/>
      </c>
      <c r="N178" t="str">
        <f>IF(ISBLANK('Original data'!BC171),"",'Original data'!BC171)</f>
        <v/>
      </c>
      <c r="O178" t="str">
        <f>IF(ISBLANK('Original data'!BD171),"",'Original data'!BD171)</f>
        <v/>
      </c>
      <c r="P178" t="str">
        <f>IF(ISBLANK('Original data'!BE171),"",'Original data'!BE171)</f>
        <v/>
      </c>
      <c r="Q178" t="str">
        <f>IF(ISBLANK('Original data'!BF171),"",'Original data'!BF171)</f>
        <v/>
      </c>
      <c r="R178" t="str">
        <f>IF(ISBLANK('Original data'!BG171),"",'Original data'!BG171)</f>
        <v/>
      </c>
      <c r="T178" t="str">
        <f>IF(ISBLANK('Original data'!AY171),"",$O178/K178)</f>
        <v/>
      </c>
      <c r="U178" t="str">
        <f>IF(ISBLANK('Original data'!AZ171),"",$O178/L178)</f>
        <v/>
      </c>
      <c r="V178" t="str">
        <f>IF(ISBLANK('Original data'!BA171),"",$O178/M178)</f>
        <v/>
      </c>
      <c r="W178" t="str">
        <f>IF(ISBLANK('Original data'!BB171),"",$O178/N178)</f>
        <v/>
      </c>
      <c r="X178" t="str">
        <f>IF(ISBLANK('Original data'!BD171),"",$O178/P178)</f>
        <v/>
      </c>
      <c r="Y178" t="str">
        <f>IF(ISBLANK('Original data'!BE171),"",$O178/Q178)</f>
        <v/>
      </c>
      <c r="Z178" t="str">
        <f>IF(ISBLANK('Original data'!BF171),"",$O178/R178)</f>
        <v/>
      </c>
      <c r="AA178" s="58" t="b">
        <f t="shared" si="6"/>
        <v>0</v>
      </c>
      <c r="AB178" t="str">
        <f t="shared" si="7"/>
        <v>TEF</v>
      </c>
      <c r="AC178">
        <v>1</v>
      </c>
      <c r="AD178">
        <v>2</v>
      </c>
      <c r="AE178">
        <v>3</v>
      </c>
      <c r="AF178">
        <v>4</v>
      </c>
      <c r="AG178">
        <v>5</v>
      </c>
      <c r="AH178">
        <v>6</v>
      </c>
      <c r="AI178">
        <v>7</v>
      </c>
      <c r="AJ178" s="58"/>
    </row>
    <row r="179" spans="1:36" x14ac:dyDescent="0.2">
      <c r="A179" t="str">
        <f>IF(ISBLANK('Original data'!A172),"",'Original data'!A172)</f>
        <v/>
      </c>
      <c r="B179" t="str">
        <f>IF(ISBLANK('Original data'!B172),"",'Original data'!B172)</f>
        <v/>
      </c>
      <c r="C179" t="str">
        <f>IF(ISBLANK('Original data'!AR172),"",'Original data'!AR172)</f>
        <v/>
      </c>
      <c r="D179" t="str">
        <f>IF(ISBLANK('Original data'!AS172),"",'Original data'!AS172)</f>
        <v/>
      </c>
      <c r="E179" t="str">
        <f>IF(ISBLANK('Original data'!AT172),"",'Original data'!AT172)</f>
        <v/>
      </c>
      <c r="F179" t="str">
        <f>IF(ISBLANK('Original data'!AU172),"",'Original data'!AU172)</f>
        <v/>
      </c>
      <c r="G179" t="str">
        <f>IF(ISBLANK('Original data'!AV172),"",'Original data'!AV172)</f>
        <v/>
      </c>
      <c r="H179" t="str">
        <f>IF(ISBLANK('Original data'!AW172),"",'Original data'!AW172)</f>
        <v/>
      </c>
      <c r="I179" t="str">
        <f>IF(ISBLANK('Original data'!AX172),"",'Original data'!AX172)</f>
        <v/>
      </c>
      <c r="J179" t="str">
        <f>IF(ISBLANK('Original data'!AY172),"",'Original data'!AY172)</f>
        <v/>
      </c>
      <c r="K179" t="str">
        <f>IF(ISBLANK('Original data'!AZ172),"",'Original data'!AZ172)</f>
        <v/>
      </c>
      <c r="L179" t="str">
        <f>IF(ISBLANK('Original data'!BA172),"",'Original data'!BA172)</f>
        <v/>
      </c>
      <c r="M179" t="str">
        <f>IF(ISBLANK('Original data'!BB172),"",'Original data'!BB172)</f>
        <v/>
      </c>
      <c r="N179" t="str">
        <f>IF(ISBLANK('Original data'!BC172),"",'Original data'!BC172)</f>
        <v/>
      </c>
      <c r="O179" t="str">
        <f>IF(ISBLANK('Original data'!BD172),"",'Original data'!BD172)</f>
        <v/>
      </c>
      <c r="P179" t="str">
        <f>IF(ISBLANK('Original data'!BE172),"",'Original data'!BE172)</f>
        <v/>
      </c>
      <c r="Q179" t="str">
        <f>IF(ISBLANK('Original data'!BF172),"",'Original data'!BF172)</f>
        <v/>
      </c>
      <c r="R179" t="str">
        <f>IF(ISBLANK('Original data'!BG172),"",'Original data'!BG172)</f>
        <v/>
      </c>
      <c r="T179" t="str">
        <f>IF(ISBLANK('Original data'!AY172),"",$O179/K179)</f>
        <v/>
      </c>
      <c r="U179" t="str">
        <f>IF(ISBLANK('Original data'!AZ172),"",$O179/L179)</f>
        <v/>
      </c>
      <c r="V179" t="str">
        <f>IF(ISBLANK('Original data'!BA172),"",$O179/M179)</f>
        <v/>
      </c>
      <c r="W179" t="str">
        <f>IF(ISBLANK('Original data'!BB172),"",$O179/N179)</f>
        <v/>
      </c>
      <c r="X179" t="str">
        <f>IF(ISBLANK('Original data'!BD172),"",$O179/P179)</f>
        <v/>
      </c>
      <c r="Y179" t="str">
        <f>IF(ISBLANK('Original data'!BE172),"",$O179/Q179)</f>
        <v/>
      </c>
      <c r="Z179" t="str">
        <f>IF(ISBLANK('Original data'!BF172),"",$O179/R179)</f>
        <v/>
      </c>
      <c r="AA179" s="58" t="b">
        <f t="shared" si="6"/>
        <v>0</v>
      </c>
      <c r="AB179" t="str">
        <f t="shared" si="7"/>
        <v>TEF</v>
      </c>
      <c r="AC179">
        <v>1</v>
      </c>
      <c r="AD179">
        <v>2</v>
      </c>
      <c r="AE179">
        <v>3</v>
      </c>
      <c r="AF179">
        <v>4</v>
      </c>
      <c r="AG179">
        <v>5</v>
      </c>
      <c r="AH179">
        <v>6</v>
      </c>
      <c r="AI179">
        <v>7</v>
      </c>
      <c r="AJ179" s="58"/>
    </row>
    <row r="180" spans="1:36" x14ac:dyDescent="0.2">
      <c r="A180" t="str">
        <f>IF(ISBLANK('Original data'!A173),"",'Original data'!A173)</f>
        <v/>
      </c>
      <c r="B180" t="str">
        <f>IF(ISBLANK('Original data'!B173),"",'Original data'!B173)</f>
        <v/>
      </c>
      <c r="C180" t="str">
        <f>IF(ISBLANK('Original data'!AR173),"",'Original data'!AR173)</f>
        <v/>
      </c>
      <c r="D180" t="str">
        <f>IF(ISBLANK('Original data'!AS173),"",'Original data'!AS173)</f>
        <v/>
      </c>
      <c r="E180" t="str">
        <f>IF(ISBLANK('Original data'!AT173),"",'Original data'!AT173)</f>
        <v/>
      </c>
      <c r="F180" t="str">
        <f>IF(ISBLANK('Original data'!AU173),"",'Original data'!AU173)</f>
        <v/>
      </c>
      <c r="G180" t="str">
        <f>IF(ISBLANK('Original data'!AV173),"",'Original data'!AV173)</f>
        <v/>
      </c>
      <c r="H180" t="str">
        <f>IF(ISBLANK('Original data'!AW173),"",'Original data'!AW173)</f>
        <v/>
      </c>
      <c r="I180" t="str">
        <f>IF(ISBLANK('Original data'!AX173),"",'Original data'!AX173)</f>
        <v/>
      </c>
      <c r="J180" t="str">
        <f>IF(ISBLANK('Original data'!AY173),"",'Original data'!AY173)</f>
        <v/>
      </c>
      <c r="K180" t="str">
        <f>IF(ISBLANK('Original data'!AZ173),"",'Original data'!AZ173)</f>
        <v/>
      </c>
      <c r="L180" t="str">
        <f>IF(ISBLANK('Original data'!BA173),"",'Original data'!BA173)</f>
        <v/>
      </c>
      <c r="M180" t="str">
        <f>IF(ISBLANK('Original data'!BB173),"",'Original data'!BB173)</f>
        <v/>
      </c>
      <c r="N180" t="str">
        <f>IF(ISBLANK('Original data'!BC173),"",'Original data'!BC173)</f>
        <v/>
      </c>
      <c r="O180" t="str">
        <f>IF(ISBLANK('Original data'!BD173),"",'Original data'!BD173)</f>
        <v/>
      </c>
      <c r="P180" t="str">
        <f>IF(ISBLANK('Original data'!BE173),"",'Original data'!BE173)</f>
        <v/>
      </c>
      <c r="Q180" t="str">
        <f>IF(ISBLANK('Original data'!BF173),"",'Original data'!BF173)</f>
        <v/>
      </c>
      <c r="R180" t="str">
        <f>IF(ISBLANK('Original data'!BG173),"",'Original data'!BG173)</f>
        <v/>
      </c>
      <c r="T180" t="str">
        <f>IF(ISBLANK('Original data'!AY173),"",$O180/K180)</f>
        <v/>
      </c>
      <c r="U180" t="str">
        <f>IF(ISBLANK('Original data'!AZ173),"",$O180/L180)</f>
        <v/>
      </c>
      <c r="V180" t="str">
        <f>IF(ISBLANK('Original data'!BA173),"",$O180/M180)</f>
        <v/>
      </c>
      <c r="W180" t="str">
        <f>IF(ISBLANK('Original data'!BB173),"",$O180/N180)</f>
        <v/>
      </c>
      <c r="X180" t="str">
        <f>IF(ISBLANK('Original data'!BD173),"",$O180/P180)</f>
        <v/>
      </c>
      <c r="Y180" t="str">
        <f>IF(ISBLANK('Original data'!BE173),"",$O180/Q180)</f>
        <v/>
      </c>
      <c r="Z180" t="str">
        <f>IF(ISBLANK('Original data'!BF173),"",$O180/R180)</f>
        <v/>
      </c>
      <c r="AA180" s="58" t="b">
        <f t="shared" si="6"/>
        <v>0</v>
      </c>
      <c r="AB180" t="str">
        <f t="shared" si="7"/>
        <v>TEF</v>
      </c>
      <c r="AC180">
        <v>1</v>
      </c>
      <c r="AD180">
        <v>2</v>
      </c>
      <c r="AE180">
        <v>3</v>
      </c>
      <c r="AF180">
        <v>4</v>
      </c>
      <c r="AG180">
        <v>5</v>
      </c>
      <c r="AH180">
        <v>6</v>
      </c>
      <c r="AI180">
        <v>7</v>
      </c>
      <c r="AJ180" s="58"/>
    </row>
    <row r="181" spans="1:36" x14ac:dyDescent="0.2">
      <c r="A181" t="str">
        <f>IF(ISBLANK('Original data'!A174),"",'Original data'!A174)</f>
        <v/>
      </c>
      <c r="B181" t="str">
        <f>IF(ISBLANK('Original data'!B174),"",'Original data'!B174)</f>
        <v/>
      </c>
      <c r="C181" t="str">
        <f>IF(ISBLANK('Original data'!AR174),"",'Original data'!AR174)</f>
        <v/>
      </c>
      <c r="D181" t="str">
        <f>IF(ISBLANK('Original data'!AS174),"",'Original data'!AS174)</f>
        <v/>
      </c>
      <c r="E181" t="str">
        <f>IF(ISBLANK('Original data'!AT174),"",'Original data'!AT174)</f>
        <v/>
      </c>
      <c r="F181" t="str">
        <f>IF(ISBLANK('Original data'!AU174),"",'Original data'!AU174)</f>
        <v/>
      </c>
      <c r="G181" t="str">
        <f>IF(ISBLANK('Original data'!AV174),"",'Original data'!AV174)</f>
        <v/>
      </c>
      <c r="H181" t="str">
        <f>IF(ISBLANK('Original data'!AW174),"",'Original data'!AW174)</f>
        <v/>
      </c>
      <c r="I181" t="str">
        <f>IF(ISBLANK('Original data'!AX174),"",'Original data'!AX174)</f>
        <v/>
      </c>
      <c r="J181" t="str">
        <f>IF(ISBLANK('Original data'!AY174),"",'Original data'!AY174)</f>
        <v/>
      </c>
      <c r="K181" t="str">
        <f>IF(ISBLANK('Original data'!AZ174),"",'Original data'!AZ174)</f>
        <v/>
      </c>
      <c r="L181" t="str">
        <f>IF(ISBLANK('Original data'!BA174),"",'Original data'!BA174)</f>
        <v/>
      </c>
      <c r="M181" t="str">
        <f>IF(ISBLANK('Original data'!BB174),"",'Original data'!BB174)</f>
        <v/>
      </c>
      <c r="N181" t="str">
        <f>IF(ISBLANK('Original data'!BC174),"",'Original data'!BC174)</f>
        <v/>
      </c>
      <c r="O181" t="str">
        <f>IF(ISBLANK('Original data'!BD174),"",'Original data'!BD174)</f>
        <v/>
      </c>
      <c r="P181" t="str">
        <f>IF(ISBLANK('Original data'!BE174),"",'Original data'!BE174)</f>
        <v/>
      </c>
      <c r="Q181" t="str">
        <f>IF(ISBLANK('Original data'!BF174),"",'Original data'!BF174)</f>
        <v/>
      </c>
      <c r="R181" t="str">
        <f>IF(ISBLANK('Original data'!BG174),"",'Original data'!BG174)</f>
        <v/>
      </c>
      <c r="T181" t="str">
        <f>IF(ISBLANK('Original data'!AY174),"",$O181/K181)</f>
        <v/>
      </c>
      <c r="U181" t="str">
        <f>IF(ISBLANK('Original data'!AZ174),"",$O181/L181)</f>
        <v/>
      </c>
      <c r="V181" t="str">
        <f>IF(ISBLANK('Original data'!BA174),"",$O181/M181)</f>
        <v/>
      </c>
      <c r="W181" t="str">
        <f>IF(ISBLANK('Original data'!BB174),"",$O181/N181)</f>
        <v/>
      </c>
      <c r="X181" t="str">
        <f>IF(ISBLANK('Original data'!BD174),"",$O181/P181)</f>
        <v/>
      </c>
      <c r="Y181" t="str">
        <f>IF(ISBLANK('Original data'!BE174),"",$O181/Q181)</f>
        <v/>
      </c>
      <c r="Z181" t="str">
        <f>IF(ISBLANK('Original data'!BF174),"",$O181/R181)</f>
        <v/>
      </c>
      <c r="AA181" s="58" t="b">
        <f t="shared" si="6"/>
        <v>0</v>
      </c>
      <c r="AB181" t="str">
        <f t="shared" si="7"/>
        <v>TEF</v>
      </c>
      <c r="AC181">
        <v>1</v>
      </c>
      <c r="AD181">
        <v>2</v>
      </c>
      <c r="AE181">
        <v>3</v>
      </c>
      <c r="AF181">
        <v>4</v>
      </c>
      <c r="AG181">
        <v>5</v>
      </c>
      <c r="AH181">
        <v>6</v>
      </c>
      <c r="AI181">
        <v>7</v>
      </c>
      <c r="AJ181" s="58"/>
    </row>
    <row r="182" spans="1:36" x14ac:dyDescent="0.2">
      <c r="A182" t="str">
        <f>IF(ISBLANK('Original data'!A175),"",'Original data'!A175)</f>
        <v/>
      </c>
      <c r="B182" t="str">
        <f>IF(ISBLANK('Original data'!B175),"",'Original data'!B175)</f>
        <v/>
      </c>
      <c r="C182" t="str">
        <f>IF(ISBLANK('Original data'!AR175),"",'Original data'!AR175)</f>
        <v/>
      </c>
      <c r="D182" t="str">
        <f>IF(ISBLANK('Original data'!AS175),"",'Original data'!AS175)</f>
        <v/>
      </c>
      <c r="E182" t="str">
        <f>IF(ISBLANK('Original data'!AT175),"",'Original data'!AT175)</f>
        <v/>
      </c>
      <c r="F182" t="str">
        <f>IF(ISBLANK('Original data'!AU175),"",'Original data'!AU175)</f>
        <v/>
      </c>
      <c r="G182" t="str">
        <f>IF(ISBLANK('Original data'!AV175),"",'Original data'!AV175)</f>
        <v/>
      </c>
      <c r="H182" t="str">
        <f>IF(ISBLANK('Original data'!AW175),"",'Original data'!AW175)</f>
        <v/>
      </c>
      <c r="I182" t="str">
        <f>IF(ISBLANK('Original data'!AX175),"",'Original data'!AX175)</f>
        <v/>
      </c>
      <c r="J182" t="str">
        <f>IF(ISBLANK('Original data'!AY175),"",'Original data'!AY175)</f>
        <v/>
      </c>
      <c r="K182" t="str">
        <f>IF(ISBLANK('Original data'!AZ175),"",'Original data'!AZ175)</f>
        <v/>
      </c>
      <c r="L182" t="str">
        <f>IF(ISBLANK('Original data'!BA175),"",'Original data'!BA175)</f>
        <v/>
      </c>
      <c r="M182" t="str">
        <f>IF(ISBLANK('Original data'!BB175),"",'Original data'!BB175)</f>
        <v/>
      </c>
      <c r="N182" t="str">
        <f>IF(ISBLANK('Original data'!BC175),"",'Original data'!BC175)</f>
        <v/>
      </c>
      <c r="O182" t="str">
        <f>IF(ISBLANK('Original data'!BD175),"",'Original data'!BD175)</f>
        <v/>
      </c>
      <c r="P182" t="str">
        <f>IF(ISBLANK('Original data'!BE175),"",'Original data'!BE175)</f>
        <v/>
      </c>
      <c r="Q182" t="str">
        <f>IF(ISBLANK('Original data'!BF175),"",'Original data'!BF175)</f>
        <v/>
      </c>
      <c r="R182" t="str">
        <f>IF(ISBLANK('Original data'!BG175),"",'Original data'!BG175)</f>
        <v/>
      </c>
      <c r="T182" t="str">
        <f>IF(ISBLANK('Original data'!AY175),"",$O182/K182)</f>
        <v/>
      </c>
      <c r="U182" t="str">
        <f>IF(ISBLANK('Original data'!AZ175),"",$O182/L182)</f>
        <v/>
      </c>
      <c r="V182" t="str">
        <f>IF(ISBLANK('Original data'!BA175),"",$O182/M182)</f>
        <v/>
      </c>
      <c r="W182" t="str">
        <f>IF(ISBLANK('Original data'!BB175),"",$O182/N182)</f>
        <v/>
      </c>
      <c r="X182" t="str">
        <f>IF(ISBLANK('Original data'!BD175),"",$O182/P182)</f>
        <v/>
      </c>
      <c r="Y182" t="str">
        <f>IF(ISBLANK('Original data'!BE175),"",$O182/Q182)</f>
        <v/>
      </c>
      <c r="Z182" t="str">
        <f>IF(ISBLANK('Original data'!BF175),"",$O182/R182)</f>
        <v/>
      </c>
      <c r="AA182" s="58" t="b">
        <f t="shared" si="6"/>
        <v>0</v>
      </c>
      <c r="AB182" t="str">
        <f t="shared" si="7"/>
        <v>TEF</v>
      </c>
      <c r="AC182">
        <v>1</v>
      </c>
      <c r="AD182">
        <v>2</v>
      </c>
      <c r="AE182">
        <v>3</v>
      </c>
      <c r="AF182">
        <v>4</v>
      </c>
      <c r="AG182">
        <v>5</v>
      </c>
      <c r="AH182">
        <v>6</v>
      </c>
      <c r="AI182">
        <v>7</v>
      </c>
      <c r="AJ182" s="58"/>
    </row>
    <row r="183" spans="1:36" x14ac:dyDescent="0.2">
      <c r="A183" t="str">
        <f>IF(ISBLANK('Original data'!A176),"",'Original data'!A176)</f>
        <v/>
      </c>
      <c r="B183" t="str">
        <f>IF(ISBLANK('Original data'!B176),"",'Original data'!B176)</f>
        <v/>
      </c>
      <c r="C183" t="str">
        <f>IF(ISBLANK('Original data'!AR176),"",'Original data'!AR176)</f>
        <v/>
      </c>
      <c r="D183" t="str">
        <f>IF(ISBLANK('Original data'!AS176),"",'Original data'!AS176)</f>
        <v/>
      </c>
      <c r="E183" t="str">
        <f>IF(ISBLANK('Original data'!AT176),"",'Original data'!AT176)</f>
        <v/>
      </c>
      <c r="F183" t="str">
        <f>IF(ISBLANK('Original data'!AU176),"",'Original data'!AU176)</f>
        <v/>
      </c>
      <c r="G183" t="str">
        <f>IF(ISBLANK('Original data'!AV176),"",'Original data'!AV176)</f>
        <v/>
      </c>
      <c r="H183" t="str">
        <f>IF(ISBLANK('Original data'!AW176),"",'Original data'!AW176)</f>
        <v/>
      </c>
      <c r="I183" t="str">
        <f>IF(ISBLANK('Original data'!AX176),"",'Original data'!AX176)</f>
        <v/>
      </c>
      <c r="J183" t="str">
        <f>IF(ISBLANK('Original data'!AY176),"",'Original data'!AY176)</f>
        <v/>
      </c>
      <c r="K183" t="str">
        <f>IF(ISBLANK('Original data'!AZ176),"",'Original data'!AZ176)</f>
        <v/>
      </c>
      <c r="L183" t="str">
        <f>IF(ISBLANK('Original data'!BA176),"",'Original data'!BA176)</f>
        <v/>
      </c>
      <c r="M183" t="str">
        <f>IF(ISBLANK('Original data'!BB176),"",'Original data'!BB176)</f>
        <v/>
      </c>
      <c r="N183" t="str">
        <f>IF(ISBLANK('Original data'!BC176),"",'Original data'!BC176)</f>
        <v/>
      </c>
      <c r="O183" t="str">
        <f>IF(ISBLANK('Original data'!BD176),"",'Original data'!BD176)</f>
        <v/>
      </c>
      <c r="P183" t="str">
        <f>IF(ISBLANK('Original data'!BE176),"",'Original data'!BE176)</f>
        <v/>
      </c>
      <c r="Q183" t="str">
        <f>IF(ISBLANK('Original data'!BF176),"",'Original data'!BF176)</f>
        <v/>
      </c>
      <c r="R183" t="str">
        <f>IF(ISBLANK('Original data'!BG176),"",'Original data'!BG176)</f>
        <v/>
      </c>
      <c r="T183" t="str">
        <f>IF(ISBLANK('Original data'!AY176),"",$O183/K183)</f>
        <v/>
      </c>
      <c r="U183" t="str">
        <f>IF(ISBLANK('Original data'!AZ176),"",$O183/L183)</f>
        <v/>
      </c>
      <c r="V183" t="str">
        <f>IF(ISBLANK('Original data'!BA176),"",$O183/M183)</f>
        <v/>
      </c>
      <c r="W183" t="str">
        <f>IF(ISBLANK('Original data'!BB176),"",$O183/N183)</f>
        <v/>
      </c>
      <c r="X183" t="str">
        <f>IF(ISBLANK('Original data'!BD176),"",$O183/P183)</f>
        <v/>
      </c>
      <c r="Y183" t="str">
        <f>IF(ISBLANK('Original data'!BE176),"",$O183/Q183)</f>
        <v/>
      </c>
      <c r="Z183" t="str">
        <f>IF(ISBLANK('Original data'!BF176),"",$O183/R183)</f>
        <v/>
      </c>
      <c r="AA183" s="58" t="b">
        <f t="shared" si="6"/>
        <v>0</v>
      </c>
      <c r="AB183" t="str">
        <f t="shared" si="7"/>
        <v>TEF</v>
      </c>
      <c r="AC183">
        <v>1</v>
      </c>
      <c r="AD183">
        <v>2</v>
      </c>
      <c r="AE183">
        <v>3</v>
      </c>
      <c r="AF183">
        <v>4</v>
      </c>
      <c r="AG183">
        <v>5</v>
      </c>
      <c r="AH183">
        <v>6</v>
      </c>
      <c r="AI183">
        <v>7</v>
      </c>
      <c r="AJ183" s="58"/>
    </row>
    <row r="184" spans="1:36" x14ac:dyDescent="0.2">
      <c r="A184" t="str">
        <f>IF(ISBLANK('Original data'!A177),"",'Original data'!A177)</f>
        <v/>
      </c>
      <c r="B184" t="str">
        <f>IF(ISBLANK('Original data'!B177),"",'Original data'!B177)</f>
        <v/>
      </c>
      <c r="C184" t="str">
        <f>IF(ISBLANK('Original data'!AR177),"",'Original data'!AR177)</f>
        <v/>
      </c>
      <c r="D184" t="str">
        <f>IF(ISBLANK('Original data'!AS177),"",'Original data'!AS177)</f>
        <v/>
      </c>
      <c r="E184" t="str">
        <f>IF(ISBLANK('Original data'!AT177),"",'Original data'!AT177)</f>
        <v/>
      </c>
      <c r="F184" t="str">
        <f>IF(ISBLANK('Original data'!AU177),"",'Original data'!AU177)</f>
        <v/>
      </c>
      <c r="G184" t="str">
        <f>IF(ISBLANK('Original data'!AV177),"",'Original data'!AV177)</f>
        <v/>
      </c>
      <c r="H184" t="str">
        <f>IF(ISBLANK('Original data'!AW177),"",'Original data'!AW177)</f>
        <v/>
      </c>
      <c r="I184" t="str">
        <f>IF(ISBLANK('Original data'!AX177),"",'Original data'!AX177)</f>
        <v/>
      </c>
      <c r="J184" t="str">
        <f>IF(ISBLANK('Original data'!AY177),"",'Original data'!AY177)</f>
        <v/>
      </c>
      <c r="K184" t="str">
        <f>IF(ISBLANK('Original data'!AZ177),"",'Original data'!AZ177)</f>
        <v/>
      </c>
      <c r="L184" t="str">
        <f>IF(ISBLANK('Original data'!BA177),"",'Original data'!BA177)</f>
        <v/>
      </c>
      <c r="M184" t="str">
        <f>IF(ISBLANK('Original data'!BB177),"",'Original data'!BB177)</f>
        <v/>
      </c>
      <c r="N184" t="str">
        <f>IF(ISBLANK('Original data'!BC177),"",'Original data'!BC177)</f>
        <v/>
      </c>
      <c r="O184" t="str">
        <f>IF(ISBLANK('Original data'!BD177),"",'Original data'!BD177)</f>
        <v/>
      </c>
      <c r="P184" t="str">
        <f>IF(ISBLANK('Original data'!BE177),"",'Original data'!BE177)</f>
        <v/>
      </c>
      <c r="Q184" t="str">
        <f>IF(ISBLANK('Original data'!BF177),"",'Original data'!BF177)</f>
        <v/>
      </c>
      <c r="R184" t="str">
        <f>IF(ISBLANK('Original data'!BG177),"",'Original data'!BG177)</f>
        <v/>
      </c>
      <c r="T184" t="str">
        <f>IF(ISBLANK('Original data'!AY177),"",$O184/K184)</f>
        <v/>
      </c>
      <c r="U184" t="str">
        <f>IF(ISBLANK('Original data'!AZ177),"",$O184/L184)</f>
        <v/>
      </c>
      <c r="V184" t="str">
        <f>IF(ISBLANK('Original data'!BA177),"",$O184/M184)</f>
        <v/>
      </c>
      <c r="W184" t="str">
        <f>IF(ISBLANK('Original data'!BB177),"",$O184/N184)</f>
        <v/>
      </c>
      <c r="X184" t="str">
        <f>IF(ISBLANK('Original data'!BD177),"",$O184/P184)</f>
        <v/>
      </c>
      <c r="Y184" t="str">
        <f>IF(ISBLANK('Original data'!BE177),"",$O184/Q184)</f>
        <v/>
      </c>
      <c r="Z184" t="str">
        <f>IF(ISBLANK('Original data'!BF177),"",$O184/R184)</f>
        <v/>
      </c>
      <c r="AA184" s="58" t="b">
        <f t="shared" si="6"/>
        <v>0</v>
      </c>
      <c r="AB184" t="str">
        <f t="shared" si="7"/>
        <v>TEF</v>
      </c>
      <c r="AC184">
        <v>1</v>
      </c>
      <c r="AD184">
        <v>2</v>
      </c>
      <c r="AE184">
        <v>3</v>
      </c>
      <c r="AF184">
        <v>4</v>
      </c>
      <c r="AG184">
        <v>5</v>
      </c>
      <c r="AH184">
        <v>6</v>
      </c>
      <c r="AI184">
        <v>7</v>
      </c>
      <c r="AJ184" s="58"/>
    </row>
    <row r="185" spans="1:36" x14ac:dyDescent="0.2">
      <c r="A185" t="str">
        <f>IF(ISBLANK('Original data'!A178),"",'Original data'!A178)</f>
        <v/>
      </c>
      <c r="B185" t="str">
        <f>IF(ISBLANK('Original data'!B178),"",'Original data'!B178)</f>
        <v/>
      </c>
      <c r="C185" t="str">
        <f>IF(ISBLANK('Original data'!AR178),"",'Original data'!AR178)</f>
        <v/>
      </c>
      <c r="D185" t="str">
        <f>IF(ISBLANK('Original data'!AS178),"",'Original data'!AS178)</f>
        <v/>
      </c>
      <c r="E185" t="str">
        <f>IF(ISBLANK('Original data'!AT178),"",'Original data'!AT178)</f>
        <v/>
      </c>
      <c r="F185" t="str">
        <f>IF(ISBLANK('Original data'!AU178),"",'Original data'!AU178)</f>
        <v/>
      </c>
      <c r="G185" t="str">
        <f>IF(ISBLANK('Original data'!AV178),"",'Original data'!AV178)</f>
        <v/>
      </c>
      <c r="H185" t="str">
        <f>IF(ISBLANK('Original data'!AW178),"",'Original data'!AW178)</f>
        <v/>
      </c>
      <c r="I185" t="str">
        <f>IF(ISBLANK('Original data'!AX178),"",'Original data'!AX178)</f>
        <v/>
      </c>
      <c r="J185" t="str">
        <f>IF(ISBLANK('Original data'!AY178),"",'Original data'!AY178)</f>
        <v/>
      </c>
      <c r="K185" t="str">
        <f>IF(ISBLANK('Original data'!AZ178),"",'Original data'!AZ178)</f>
        <v/>
      </c>
      <c r="L185" t="str">
        <f>IF(ISBLANK('Original data'!BA178),"",'Original data'!BA178)</f>
        <v/>
      </c>
      <c r="M185" t="str">
        <f>IF(ISBLANK('Original data'!BB178),"",'Original data'!BB178)</f>
        <v/>
      </c>
      <c r="N185" t="str">
        <f>IF(ISBLANK('Original data'!BC178),"",'Original data'!BC178)</f>
        <v/>
      </c>
      <c r="O185" t="str">
        <f>IF(ISBLANK('Original data'!BD178),"",'Original data'!BD178)</f>
        <v/>
      </c>
      <c r="P185" t="str">
        <f>IF(ISBLANK('Original data'!BE178),"",'Original data'!BE178)</f>
        <v/>
      </c>
      <c r="Q185" t="str">
        <f>IF(ISBLANK('Original data'!BF178),"",'Original data'!BF178)</f>
        <v/>
      </c>
      <c r="R185" t="str">
        <f>IF(ISBLANK('Original data'!BG178),"",'Original data'!BG178)</f>
        <v/>
      </c>
      <c r="T185" t="str">
        <f>IF(ISBLANK('Original data'!AY178),"",$O185/K185)</f>
        <v/>
      </c>
      <c r="U185" t="str">
        <f>IF(ISBLANK('Original data'!AZ178),"",$O185/L185)</f>
        <v/>
      </c>
      <c r="V185" t="str">
        <f>IF(ISBLANK('Original data'!BA178),"",$O185/M185)</f>
        <v/>
      </c>
      <c r="W185" t="str">
        <f>IF(ISBLANK('Original data'!BB178),"",$O185/N185)</f>
        <v/>
      </c>
      <c r="X185" t="str">
        <f>IF(ISBLANK('Original data'!BD178),"",$O185/P185)</f>
        <v/>
      </c>
      <c r="Y185" t="str">
        <f>IF(ISBLANK('Original data'!BE178),"",$O185/Q185)</f>
        <v/>
      </c>
      <c r="Z185" t="str">
        <f>IF(ISBLANK('Original data'!BF178),"",$O185/R185)</f>
        <v/>
      </c>
      <c r="AA185" s="58" t="b">
        <f t="shared" si="6"/>
        <v>0</v>
      </c>
      <c r="AB185" t="str">
        <f t="shared" si="7"/>
        <v>TEF</v>
      </c>
      <c r="AC185">
        <v>1</v>
      </c>
      <c r="AD185">
        <v>2</v>
      </c>
      <c r="AE185">
        <v>3</v>
      </c>
      <c r="AF185">
        <v>4</v>
      </c>
      <c r="AG185">
        <v>5</v>
      </c>
      <c r="AH185">
        <v>6</v>
      </c>
      <c r="AI185">
        <v>7</v>
      </c>
      <c r="AJ185" s="58"/>
    </row>
    <row r="186" spans="1:36" x14ac:dyDescent="0.2">
      <c r="A186" t="str">
        <f>IF(ISBLANK('Original data'!A179),"",'Original data'!A179)</f>
        <v/>
      </c>
      <c r="B186" t="str">
        <f>IF(ISBLANK('Original data'!B179),"",'Original data'!B179)</f>
        <v/>
      </c>
      <c r="C186" t="str">
        <f>IF(ISBLANK('Original data'!AR179),"",'Original data'!AR179)</f>
        <v/>
      </c>
      <c r="D186" t="str">
        <f>IF(ISBLANK('Original data'!AS179),"",'Original data'!AS179)</f>
        <v/>
      </c>
      <c r="E186" t="str">
        <f>IF(ISBLANK('Original data'!AT179),"",'Original data'!AT179)</f>
        <v/>
      </c>
      <c r="F186" t="str">
        <f>IF(ISBLANK('Original data'!AU179),"",'Original data'!AU179)</f>
        <v/>
      </c>
      <c r="G186" t="str">
        <f>IF(ISBLANK('Original data'!AV179),"",'Original data'!AV179)</f>
        <v/>
      </c>
      <c r="H186" t="str">
        <f>IF(ISBLANK('Original data'!AW179),"",'Original data'!AW179)</f>
        <v/>
      </c>
      <c r="I186" t="str">
        <f>IF(ISBLANK('Original data'!AX179),"",'Original data'!AX179)</f>
        <v/>
      </c>
      <c r="J186" t="str">
        <f>IF(ISBLANK('Original data'!AY179),"",'Original data'!AY179)</f>
        <v/>
      </c>
      <c r="K186" t="str">
        <f>IF(ISBLANK('Original data'!AZ179),"",'Original data'!AZ179)</f>
        <v/>
      </c>
      <c r="L186" t="str">
        <f>IF(ISBLANK('Original data'!BA179),"",'Original data'!BA179)</f>
        <v/>
      </c>
      <c r="M186" t="str">
        <f>IF(ISBLANK('Original data'!BB179),"",'Original data'!BB179)</f>
        <v/>
      </c>
      <c r="N186" t="str">
        <f>IF(ISBLANK('Original data'!BC179),"",'Original data'!BC179)</f>
        <v/>
      </c>
      <c r="O186" t="str">
        <f>IF(ISBLANK('Original data'!BD179),"",'Original data'!BD179)</f>
        <v/>
      </c>
      <c r="P186" t="str">
        <f>IF(ISBLANK('Original data'!BE179),"",'Original data'!BE179)</f>
        <v/>
      </c>
      <c r="Q186" t="str">
        <f>IF(ISBLANK('Original data'!BF179),"",'Original data'!BF179)</f>
        <v/>
      </c>
      <c r="R186" t="str">
        <f>IF(ISBLANK('Original data'!BG179),"",'Original data'!BG179)</f>
        <v/>
      </c>
      <c r="T186" t="str">
        <f>IF(ISBLANK('Original data'!AY179),"",$O186/K186)</f>
        <v/>
      </c>
      <c r="U186" t="str">
        <f>IF(ISBLANK('Original data'!AZ179),"",$O186/L186)</f>
        <v/>
      </c>
      <c r="V186" t="str">
        <f>IF(ISBLANK('Original data'!BA179),"",$O186/M186)</f>
        <v/>
      </c>
      <c r="W186" t="str">
        <f>IF(ISBLANK('Original data'!BB179),"",$O186/N186)</f>
        <v/>
      </c>
      <c r="X186" t="str">
        <f>IF(ISBLANK('Original data'!BD179),"",$O186/P186)</f>
        <v/>
      </c>
      <c r="Y186" t="str">
        <f>IF(ISBLANK('Original data'!BE179),"",$O186/Q186)</f>
        <v/>
      </c>
      <c r="Z186" t="str">
        <f>IF(ISBLANK('Original data'!BF179),"",$O186/R186)</f>
        <v/>
      </c>
      <c r="AA186" s="58" t="b">
        <f t="shared" si="6"/>
        <v>0</v>
      </c>
      <c r="AB186" t="str">
        <f t="shared" si="7"/>
        <v>TEF</v>
      </c>
      <c r="AC186">
        <v>1</v>
      </c>
      <c r="AD186">
        <v>2</v>
      </c>
      <c r="AE186">
        <v>3</v>
      </c>
      <c r="AF186">
        <v>4</v>
      </c>
      <c r="AG186">
        <v>5</v>
      </c>
      <c r="AH186">
        <v>6</v>
      </c>
      <c r="AI186">
        <v>7</v>
      </c>
      <c r="AJ186" s="58"/>
    </row>
    <row r="187" spans="1:36" x14ac:dyDescent="0.2">
      <c r="A187" t="str">
        <f>IF(ISBLANK('Original data'!A180),"",'Original data'!A180)</f>
        <v/>
      </c>
      <c r="B187" t="str">
        <f>IF(ISBLANK('Original data'!B180),"",'Original data'!B180)</f>
        <v/>
      </c>
      <c r="C187" t="str">
        <f>IF(ISBLANK('Original data'!AR180),"",'Original data'!AR180)</f>
        <v/>
      </c>
      <c r="D187" t="str">
        <f>IF(ISBLANK('Original data'!AS180),"",'Original data'!AS180)</f>
        <v/>
      </c>
      <c r="E187" t="str">
        <f>IF(ISBLANK('Original data'!AT180),"",'Original data'!AT180)</f>
        <v/>
      </c>
      <c r="F187" t="str">
        <f>IF(ISBLANK('Original data'!AU180),"",'Original data'!AU180)</f>
        <v/>
      </c>
      <c r="G187" t="str">
        <f>IF(ISBLANK('Original data'!AV180),"",'Original data'!AV180)</f>
        <v/>
      </c>
      <c r="H187" t="str">
        <f>IF(ISBLANK('Original data'!AW180),"",'Original data'!AW180)</f>
        <v/>
      </c>
      <c r="I187" t="str">
        <f>IF(ISBLANK('Original data'!AX180),"",'Original data'!AX180)</f>
        <v/>
      </c>
      <c r="J187" t="str">
        <f>IF(ISBLANK('Original data'!AY180),"",'Original data'!AY180)</f>
        <v/>
      </c>
      <c r="K187" t="str">
        <f>IF(ISBLANK('Original data'!AZ180),"",'Original data'!AZ180)</f>
        <v/>
      </c>
      <c r="L187" t="str">
        <f>IF(ISBLANK('Original data'!BA180),"",'Original data'!BA180)</f>
        <v/>
      </c>
      <c r="M187" t="str">
        <f>IF(ISBLANK('Original data'!BB180),"",'Original data'!BB180)</f>
        <v/>
      </c>
      <c r="N187" t="str">
        <f>IF(ISBLANK('Original data'!BC180),"",'Original data'!BC180)</f>
        <v/>
      </c>
      <c r="O187" t="str">
        <f>IF(ISBLANK('Original data'!BD180),"",'Original data'!BD180)</f>
        <v/>
      </c>
      <c r="P187" t="str">
        <f>IF(ISBLANK('Original data'!BE180),"",'Original data'!BE180)</f>
        <v/>
      </c>
      <c r="Q187" t="str">
        <f>IF(ISBLANK('Original data'!BF180),"",'Original data'!BF180)</f>
        <v/>
      </c>
      <c r="R187" t="str">
        <f>IF(ISBLANK('Original data'!BG180),"",'Original data'!BG180)</f>
        <v/>
      </c>
      <c r="T187" t="str">
        <f>IF(ISBLANK('Original data'!AY180),"",$O187/K187)</f>
        <v/>
      </c>
      <c r="U187" t="str">
        <f>IF(ISBLANK('Original data'!AZ180),"",$O187/L187)</f>
        <v/>
      </c>
      <c r="V187" t="str">
        <f>IF(ISBLANK('Original data'!BA180),"",$O187/M187)</f>
        <v/>
      </c>
      <c r="W187" t="str">
        <f>IF(ISBLANK('Original data'!BB180),"",$O187/N187)</f>
        <v/>
      </c>
      <c r="X187" t="str">
        <f>IF(ISBLANK('Original data'!BD180),"",$O187/P187)</f>
        <v/>
      </c>
      <c r="Y187" t="str">
        <f>IF(ISBLANK('Original data'!BE180),"",$O187/Q187)</f>
        <v/>
      </c>
      <c r="Z187" t="str">
        <f>IF(ISBLANK('Original data'!BF180),"",$O187/R187)</f>
        <v/>
      </c>
      <c r="AA187" s="58" t="b">
        <f t="shared" si="6"/>
        <v>0</v>
      </c>
      <c r="AB187" t="str">
        <f t="shared" si="7"/>
        <v>TEF</v>
      </c>
      <c r="AC187">
        <v>1</v>
      </c>
      <c r="AD187">
        <v>2</v>
      </c>
      <c r="AE187">
        <v>3</v>
      </c>
      <c r="AF187">
        <v>4</v>
      </c>
      <c r="AG187">
        <v>5</v>
      </c>
      <c r="AH187">
        <v>6</v>
      </c>
      <c r="AI187">
        <v>7</v>
      </c>
      <c r="AJ187" s="58"/>
    </row>
    <row r="188" spans="1:36" x14ac:dyDescent="0.2">
      <c r="A188" t="str">
        <f>IF(ISBLANK('Original data'!A181),"",'Original data'!A181)</f>
        <v/>
      </c>
      <c r="B188" t="str">
        <f>IF(ISBLANK('Original data'!B181),"",'Original data'!B181)</f>
        <v/>
      </c>
      <c r="C188" t="str">
        <f>IF(ISBLANK('Original data'!AR181),"",'Original data'!AR181)</f>
        <v/>
      </c>
      <c r="D188" t="str">
        <f>IF(ISBLANK('Original data'!AS181),"",'Original data'!AS181)</f>
        <v/>
      </c>
      <c r="E188" t="str">
        <f>IF(ISBLANK('Original data'!AT181),"",'Original data'!AT181)</f>
        <v/>
      </c>
      <c r="F188" t="str">
        <f>IF(ISBLANK('Original data'!AU181),"",'Original data'!AU181)</f>
        <v/>
      </c>
      <c r="G188" t="str">
        <f>IF(ISBLANK('Original data'!AV181),"",'Original data'!AV181)</f>
        <v/>
      </c>
      <c r="H188" t="str">
        <f>IF(ISBLANK('Original data'!AW181),"",'Original data'!AW181)</f>
        <v/>
      </c>
      <c r="I188" t="str">
        <f>IF(ISBLANK('Original data'!AX181),"",'Original data'!AX181)</f>
        <v/>
      </c>
      <c r="J188" t="str">
        <f>IF(ISBLANK('Original data'!AY181),"",'Original data'!AY181)</f>
        <v/>
      </c>
      <c r="K188" t="str">
        <f>IF(ISBLANK('Original data'!AZ181),"",'Original data'!AZ181)</f>
        <v/>
      </c>
      <c r="L188" t="str">
        <f>IF(ISBLANK('Original data'!BA181),"",'Original data'!BA181)</f>
        <v/>
      </c>
      <c r="M188" t="str">
        <f>IF(ISBLANK('Original data'!BB181),"",'Original data'!BB181)</f>
        <v/>
      </c>
      <c r="N188" t="str">
        <f>IF(ISBLANK('Original data'!BC181),"",'Original data'!BC181)</f>
        <v/>
      </c>
      <c r="O188" t="str">
        <f>IF(ISBLANK('Original data'!BD181),"",'Original data'!BD181)</f>
        <v/>
      </c>
      <c r="P188" t="str">
        <f>IF(ISBLANK('Original data'!BE181),"",'Original data'!BE181)</f>
        <v/>
      </c>
      <c r="Q188" t="str">
        <f>IF(ISBLANK('Original data'!BF181),"",'Original data'!BF181)</f>
        <v/>
      </c>
      <c r="R188" t="str">
        <f>IF(ISBLANK('Original data'!BG181),"",'Original data'!BG181)</f>
        <v/>
      </c>
      <c r="T188" t="str">
        <f>IF(ISBLANK('Original data'!AY181),"",$O188/K188)</f>
        <v/>
      </c>
      <c r="U188" t="str">
        <f>IF(ISBLANK('Original data'!AZ181),"",$O188/L188)</f>
        <v/>
      </c>
      <c r="V188" t="str">
        <f>IF(ISBLANK('Original data'!BA181),"",$O188/M188)</f>
        <v/>
      </c>
      <c r="W188" t="str">
        <f>IF(ISBLANK('Original data'!BB181),"",$O188/N188)</f>
        <v/>
      </c>
      <c r="X188" t="str">
        <f>IF(ISBLANK('Original data'!BD181),"",$O188/P188)</f>
        <v/>
      </c>
      <c r="Y188" t="str">
        <f>IF(ISBLANK('Original data'!BE181),"",$O188/Q188)</f>
        <v/>
      </c>
      <c r="Z188" t="str">
        <f>IF(ISBLANK('Original data'!BF181),"",$O188/R188)</f>
        <v/>
      </c>
      <c r="AA188" s="58" t="b">
        <f t="shared" si="6"/>
        <v>0</v>
      </c>
      <c r="AB188" t="str">
        <f t="shared" si="7"/>
        <v>TEF</v>
      </c>
      <c r="AC188">
        <v>1</v>
      </c>
      <c r="AD188">
        <v>2</v>
      </c>
      <c r="AE188">
        <v>3</v>
      </c>
      <c r="AF188">
        <v>4</v>
      </c>
      <c r="AG188">
        <v>5</v>
      </c>
      <c r="AH188">
        <v>6</v>
      </c>
      <c r="AI188">
        <v>7</v>
      </c>
      <c r="AJ188" s="58"/>
    </row>
    <row r="189" spans="1:36" x14ac:dyDescent="0.2">
      <c r="A189" t="str">
        <f>IF(ISBLANK('Original data'!A182),"",'Original data'!A182)</f>
        <v/>
      </c>
      <c r="B189" t="str">
        <f>IF(ISBLANK('Original data'!B182),"",'Original data'!B182)</f>
        <v/>
      </c>
      <c r="C189" t="str">
        <f>IF(ISBLANK('Original data'!AR182),"",'Original data'!AR182)</f>
        <v/>
      </c>
      <c r="D189" t="str">
        <f>IF(ISBLANK('Original data'!AS182),"",'Original data'!AS182)</f>
        <v/>
      </c>
      <c r="E189" t="str">
        <f>IF(ISBLANK('Original data'!AT182),"",'Original data'!AT182)</f>
        <v/>
      </c>
      <c r="F189" t="str">
        <f>IF(ISBLANK('Original data'!AU182),"",'Original data'!AU182)</f>
        <v/>
      </c>
      <c r="G189" t="str">
        <f>IF(ISBLANK('Original data'!AV182),"",'Original data'!AV182)</f>
        <v/>
      </c>
      <c r="H189" t="str">
        <f>IF(ISBLANK('Original data'!AW182),"",'Original data'!AW182)</f>
        <v/>
      </c>
      <c r="I189" t="str">
        <f>IF(ISBLANK('Original data'!AX182),"",'Original data'!AX182)</f>
        <v/>
      </c>
      <c r="J189" t="str">
        <f>IF(ISBLANK('Original data'!AY182),"",'Original data'!AY182)</f>
        <v/>
      </c>
      <c r="K189" t="str">
        <f>IF(ISBLANK('Original data'!AZ182),"",'Original data'!AZ182)</f>
        <v/>
      </c>
      <c r="L189" t="str">
        <f>IF(ISBLANK('Original data'!BA182),"",'Original data'!BA182)</f>
        <v/>
      </c>
      <c r="M189" t="str">
        <f>IF(ISBLANK('Original data'!BB182),"",'Original data'!BB182)</f>
        <v/>
      </c>
      <c r="N189" t="str">
        <f>IF(ISBLANK('Original data'!BC182),"",'Original data'!BC182)</f>
        <v/>
      </c>
      <c r="O189" t="str">
        <f>IF(ISBLANK('Original data'!BD182),"",'Original data'!BD182)</f>
        <v/>
      </c>
      <c r="P189" t="str">
        <f>IF(ISBLANK('Original data'!BE182),"",'Original data'!BE182)</f>
        <v/>
      </c>
      <c r="Q189" t="str">
        <f>IF(ISBLANK('Original data'!BF182),"",'Original data'!BF182)</f>
        <v/>
      </c>
      <c r="R189" t="str">
        <f>IF(ISBLANK('Original data'!BG182),"",'Original data'!BG182)</f>
        <v/>
      </c>
      <c r="T189" t="str">
        <f>IF(ISBLANK('Original data'!AY182),"",$O189/K189)</f>
        <v/>
      </c>
      <c r="U189" t="str">
        <f>IF(ISBLANK('Original data'!AZ182),"",$O189/L189)</f>
        <v/>
      </c>
      <c r="V189" t="str">
        <f>IF(ISBLANK('Original data'!BA182),"",$O189/M189)</f>
        <v/>
      </c>
      <c r="W189" t="str">
        <f>IF(ISBLANK('Original data'!BB182),"",$O189/N189)</f>
        <v/>
      </c>
      <c r="X189" t="str">
        <f>IF(ISBLANK('Original data'!BD182),"",$O189/P189)</f>
        <v/>
      </c>
      <c r="Y189" t="str">
        <f>IF(ISBLANK('Original data'!BE182),"",$O189/Q189)</f>
        <v/>
      </c>
      <c r="Z189" t="str">
        <f>IF(ISBLANK('Original data'!BF182),"",$O189/R189)</f>
        <v/>
      </c>
      <c r="AA189" s="58" t="b">
        <f t="shared" si="6"/>
        <v>0</v>
      </c>
      <c r="AB189" t="str">
        <f t="shared" si="7"/>
        <v>TEF</v>
      </c>
      <c r="AC189">
        <v>1</v>
      </c>
      <c r="AD189">
        <v>2</v>
      </c>
      <c r="AE189">
        <v>3</v>
      </c>
      <c r="AF189">
        <v>4</v>
      </c>
      <c r="AG189">
        <v>5</v>
      </c>
      <c r="AH189">
        <v>6</v>
      </c>
      <c r="AI189">
        <v>7</v>
      </c>
      <c r="AJ189" s="58"/>
    </row>
    <row r="190" spans="1:36" x14ac:dyDescent="0.2">
      <c r="A190" t="str">
        <f>IF(ISBLANK('Original data'!A183),"",'Original data'!A183)</f>
        <v/>
      </c>
      <c r="B190" t="str">
        <f>IF(ISBLANK('Original data'!B183),"",'Original data'!B183)</f>
        <v/>
      </c>
      <c r="C190" t="str">
        <f>IF(ISBLANK('Original data'!AR183),"",'Original data'!AR183)</f>
        <v/>
      </c>
      <c r="D190" t="str">
        <f>IF(ISBLANK('Original data'!AS183),"",'Original data'!AS183)</f>
        <v/>
      </c>
      <c r="E190" t="str">
        <f>IF(ISBLANK('Original data'!AT183),"",'Original data'!AT183)</f>
        <v/>
      </c>
      <c r="F190" t="str">
        <f>IF(ISBLANK('Original data'!AU183),"",'Original data'!AU183)</f>
        <v/>
      </c>
      <c r="G190" t="str">
        <f>IF(ISBLANK('Original data'!AV183),"",'Original data'!AV183)</f>
        <v/>
      </c>
      <c r="H190" t="str">
        <f>IF(ISBLANK('Original data'!AW183),"",'Original data'!AW183)</f>
        <v/>
      </c>
      <c r="I190" t="str">
        <f>IF(ISBLANK('Original data'!AX183),"",'Original data'!AX183)</f>
        <v/>
      </c>
      <c r="J190" t="str">
        <f>IF(ISBLANK('Original data'!AY183),"",'Original data'!AY183)</f>
        <v/>
      </c>
      <c r="K190" t="str">
        <f>IF(ISBLANK('Original data'!AZ183),"",'Original data'!AZ183)</f>
        <v/>
      </c>
      <c r="L190" t="str">
        <f>IF(ISBLANK('Original data'!BA183),"",'Original data'!BA183)</f>
        <v/>
      </c>
      <c r="M190" t="str">
        <f>IF(ISBLANK('Original data'!BB183),"",'Original data'!BB183)</f>
        <v/>
      </c>
      <c r="N190" t="str">
        <f>IF(ISBLANK('Original data'!BC183),"",'Original data'!BC183)</f>
        <v/>
      </c>
      <c r="O190" t="str">
        <f>IF(ISBLANK('Original data'!BD183),"",'Original data'!BD183)</f>
        <v/>
      </c>
      <c r="P190" t="str">
        <f>IF(ISBLANK('Original data'!BE183),"",'Original data'!BE183)</f>
        <v/>
      </c>
      <c r="Q190" t="str">
        <f>IF(ISBLANK('Original data'!BF183),"",'Original data'!BF183)</f>
        <v/>
      </c>
      <c r="R190" t="str">
        <f>IF(ISBLANK('Original data'!BG183),"",'Original data'!BG183)</f>
        <v/>
      </c>
      <c r="T190" t="str">
        <f>IF(ISBLANK('Original data'!AY183),"",$O190/K190)</f>
        <v/>
      </c>
      <c r="U190" t="str">
        <f>IF(ISBLANK('Original data'!AZ183),"",$O190/L190)</f>
        <v/>
      </c>
      <c r="V190" t="str">
        <f>IF(ISBLANK('Original data'!BA183),"",$O190/M190)</f>
        <v/>
      </c>
      <c r="W190" t="str">
        <f>IF(ISBLANK('Original data'!BB183),"",$O190/N190)</f>
        <v/>
      </c>
      <c r="X190" t="str">
        <f>IF(ISBLANK('Original data'!BD183),"",$O190/P190)</f>
        <v/>
      </c>
      <c r="Y190" t="str">
        <f>IF(ISBLANK('Original data'!BE183),"",$O190/Q190)</f>
        <v/>
      </c>
      <c r="Z190" t="str">
        <f>IF(ISBLANK('Original data'!BF183),"",$O190/R190)</f>
        <v/>
      </c>
      <c r="AA190" s="58" t="b">
        <f t="shared" si="6"/>
        <v>0</v>
      </c>
      <c r="AB190" t="str">
        <f t="shared" si="7"/>
        <v>TEF</v>
      </c>
      <c r="AC190">
        <v>1</v>
      </c>
      <c r="AD190">
        <v>2</v>
      </c>
      <c r="AE190">
        <v>3</v>
      </c>
      <c r="AF190">
        <v>4</v>
      </c>
      <c r="AG190">
        <v>5</v>
      </c>
      <c r="AH190">
        <v>6</v>
      </c>
      <c r="AI190">
        <v>7</v>
      </c>
      <c r="AJ190" s="58"/>
    </row>
    <row r="191" spans="1:36" x14ac:dyDescent="0.2">
      <c r="A191" t="str">
        <f>IF(ISBLANK('Original data'!A184),"",'Original data'!A184)</f>
        <v/>
      </c>
      <c r="B191" t="str">
        <f>IF(ISBLANK('Original data'!B184),"",'Original data'!B184)</f>
        <v/>
      </c>
      <c r="C191" t="str">
        <f>IF(ISBLANK('Original data'!AR184),"",'Original data'!AR184)</f>
        <v/>
      </c>
      <c r="D191" t="str">
        <f>IF(ISBLANK('Original data'!AS184),"",'Original data'!AS184)</f>
        <v/>
      </c>
      <c r="E191" t="str">
        <f>IF(ISBLANK('Original data'!AT184),"",'Original data'!AT184)</f>
        <v/>
      </c>
      <c r="F191" t="str">
        <f>IF(ISBLANK('Original data'!AU184),"",'Original data'!AU184)</f>
        <v/>
      </c>
      <c r="G191" t="str">
        <f>IF(ISBLANK('Original data'!AV184),"",'Original data'!AV184)</f>
        <v/>
      </c>
      <c r="H191" t="str">
        <f>IF(ISBLANK('Original data'!AW184),"",'Original data'!AW184)</f>
        <v/>
      </c>
      <c r="I191" t="str">
        <f>IF(ISBLANK('Original data'!AX184),"",'Original data'!AX184)</f>
        <v/>
      </c>
      <c r="J191" t="str">
        <f>IF(ISBLANK('Original data'!AY184),"",'Original data'!AY184)</f>
        <v/>
      </c>
      <c r="K191" t="str">
        <f>IF(ISBLANK('Original data'!AZ184),"",'Original data'!AZ184)</f>
        <v/>
      </c>
      <c r="L191" t="str">
        <f>IF(ISBLANK('Original data'!BA184),"",'Original data'!BA184)</f>
        <v/>
      </c>
      <c r="M191" t="str">
        <f>IF(ISBLANK('Original data'!BB184),"",'Original data'!BB184)</f>
        <v/>
      </c>
      <c r="N191" t="str">
        <f>IF(ISBLANK('Original data'!BC184),"",'Original data'!BC184)</f>
        <v/>
      </c>
      <c r="O191" t="str">
        <f>IF(ISBLANK('Original data'!BD184),"",'Original data'!BD184)</f>
        <v/>
      </c>
      <c r="P191" t="str">
        <f>IF(ISBLANK('Original data'!BE184),"",'Original data'!BE184)</f>
        <v/>
      </c>
      <c r="Q191" t="str">
        <f>IF(ISBLANK('Original data'!BF184),"",'Original data'!BF184)</f>
        <v/>
      </c>
      <c r="R191" t="str">
        <f>IF(ISBLANK('Original data'!BG184),"",'Original data'!BG184)</f>
        <v/>
      </c>
      <c r="T191" t="str">
        <f>IF(ISBLANK('Original data'!AY184),"",$O191/K191)</f>
        <v/>
      </c>
      <c r="U191" t="str">
        <f>IF(ISBLANK('Original data'!AZ184),"",$O191/L191)</f>
        <v/>
      </c>
      <c r="V191" t="str">
        <f>IF(ISBLANK('Original data'!BA184),"",$O191/M191)</f>
        <v/>
      </c>
      <c r="W191" t="str">
        <f>IF(ISBLANK('Original data'!BB184),"",$O191/N191)</f>
        <v/>
      </c>
      <c r="X191" t="str">
        <f>IF(ISBLANK('Original data'!BD184),"",$O191/P191)</f>
        <v/>
      </c>
      <c r="Y191" t="str">
        <f>IF(ISBLANK('Original data'!BE184),"",$O191/Q191)</f>
        <v/>
      </c>
      <c r="Z191" t="str">
        <f>IF(ISBLANK('Original data'!BF184),"",$O191/R191)</f>
        <v/>
      </c>
      <c r="AA191" s="58" t="b">
        <f t="shared" si="6"/>
        <v>0</v>
      </c>
      <c r="AB191" t="str">
        <f t="shared" si="7"/>
        <v>TEF</v>
      </c>
      <c r="AC191">
        <v>1</v>
      </c>
      <c r="AD191">
        <v>2</v>
      </c>
      <c r="AE191">
        <v>3</v>
      </c>
      <c r="AF191">
        <v>4</v>
      </c>
      <c r="AG191">
        <v>5</v>
      </c>
      <c r="AH191">
        <v>6</v>
      </c>
      <c r="AI191">
        <v>7</v>
      </c>
      <c r="AJ191" s="58"/>
    </row>
    <row r="192" spans="1:36" x14ac:dyDescent="0.2">
      <c r="A192" t="str">
        <f>IF(ISBLANK('Original data'!A185),"",'Original data'!A185)</f>
        <v/>
      </c>
      <c r="B192" t="str">
        <f>IF(ISBLANK('Original data'!B185),"",'Original data'!B185)</f>
        <v/>
      </c>
      <c r="C192" t="str">
        <f>IF(ISBLANK('Original data'!AR185),"",'Original data'!AR185)</f>
        <v/>
      </c>
      <c r="D192" t="str">
        <f>IF(ISBLANK('Original data'!AS185),"",'Original data'!AS185)</f>
        <v/>
      </c>
      <c r="E192" t="str">
        <f>IF(ISBLANK('Original data'!AT185),"",'Original data'!AT185)</f>
        <v/>
      </c>
      <c r="F192" t="str">
        <f>IF(ISBLANK('Original data'!AU185),"",'Original data'!AU185)</f>
        <v/>
      </c>
      <c r="G192" t="str">
        <f>IF(ISBLANK('Original data'!AV185),"",'Original data'!AV185)</f>
        <v/>
      </c>
      <c r="H192" t="str">
        <f>IF(ISBLANK('Original data'!AW185),"",'Original data'!AW185)</f>
        <v/>
      </c>
      <c r="I192" t="str">
        <f>IF(ISBLANK('Original data'!AX185),"",'Original data'!AX185)</f>
        <v/>
      </c>
      <c r="J192" t="str">
        <f>IF(ISBLANK('Original data'!AY185),"",'Original data'!AY185)</f>
        <v/>
      </c>
      <c r="K192" t="str">
        <f>IF(ISBLANK('Original data'!AZ185),"",'Original data'!AZ185)</f>
        <v/>
      </c>
      <c r="L192" t="str">
        <f>IF(ISBLANK('Original data'!BA185),"",'Original data'!BA185)</f>
        <v/>
      </c>
      <c r="M192" t="str">
        <f>IF(ISBLANK('Original data'!BB185),"",'Original data'!BB185)</f>
        <v/>
      </c>
      <c r="N192" t="str">
        <f>IF(ISBLANK('Original data'!BC185),"",'Original data'!BC185)</f>
        <v/>
      </c>
      <c r="O192" t="str">
        <f>IF(ISBLANK('Original data'!BD185),"",'Original data'!BD185)</f>
        <v/>
      </c>
      <c r="P192" t="str">
        <f>IF(ISBLANK('Original data'!BE185),"",'Original data'!BE185)</f>
        <v/>
      </c>
      <c r="Q192" t="str">
        <f>IF(ISBLANK('Original data'!BF185),"",'Original data'!BF185)</f>
        <v/>
      </c>
      <c r="R192" t="str">
        <f>IF(ISBLANK('Original data'!BG185),"",'Original data'!BG185)</f>
        <v/>
      </c>
      <c r="T192" t="str">
        <f>IF(ISBLANK('Original data'!AY185),"",$O192/K192)</f>
        <v/>
      </c>
      <c r="U192" t="str">
        <f>IF(ISBLANK('Original data'!AZ185),"",$O192/L192)</f>
        <v/>
      </c>
      <c r="V192" t="str">
        <f>IF(ISBLANK('Original data'!BA185),"",$O192/M192)</f>
        <v/>
      </c>
      <c r="W192" t="str">
        <f>IF(ISBLANK('Original data'!BB185),"",$O192/N192)</f>
        <v/>
      </c>
      <c r="X192" t="str">
        <f>IF(ISBLANK('Original data'!BD185),"",$O192/P192)</f>
        <v/>
      </c>
      <c r="Y192" t="str">
        <f>IF(ISBLANK('Original data'!BE185),"",$O192/Q192)</f>
        <v/>
      </c>
      <c r="Z192" t="str">
        <f>IF(ISBLANK('Original data'!BF185),"",$O192/R192)</f>
        <v/>
      </c>
      <c r="AA192" s="58" t="b">
        <f t="shared" si="6"/>
        <v>0</v>
      </c>
      <c r="AB192" t="str">
        <f t="shared" si="7"/>
        <v>TEF</v>
      </c>
      <c r="AC192">
        <v>1</v>
      </c>
      <c r="AD192">
        <v>2</v>
      </c>
      <c r="AE192">
        <v>3</v>
      </c>
      <c r="AF192">
        <v>4</v>
      </c>
      <c r="AG192">
        <v>5</v>
      </c>
      <c r="AH192">
        <v>6</v>
      </c>
      <c r="AI192">
        <v>7</v>
      </c>
      <c r="AJ192" s="58"/>
    </row>
    <row r="193" spans="1:36" x14ac:dyDescent="0.2">
      <c r="A193" t="str">
        <f>IF(ISBLANK('Original data'!A186),"",'Original data'!A186)</f>
        <v/>
      </c>
      <c r="B193" t="str">
        <f>IF(ISBLANK('Original data'!B186),"",'Original data'!B186)</f>
        <v/>
      </c>
      <c r="C193" t="str">
        <f>IF(ISBLANK('Original data'!AR186),"",'Original data'!AR186)</f>
        <v/>
      </c>
      <c r="D193" t="str">
        <f>IF(ISBLANK('Original data'!AS186),"",'Original data'!AS186)</f>
        <v/>
      </c>
      <c r="E193" t="str">
        <f>IF(ISBLANK('Original data'!AT186),"",'Original data'!AT186)</f>
        <v/>
      </c>
      <c r="F193" t="str">
        <f>IF(ISBLANK('Original data'!AU186),"",'Original data'!AU186)</f>
        <v/>
      </c>
      <c r="G193" t="str">
        <f>IF(ISBLANK('Original data'!AV186),"",'Original data'!AV186)</f>
        <v/>
      </c>
      <c r="H193" t="str">
        <f>IF(ISBLANK('Original data'!AW186),"",'Original data'!AW186)</f>
        <v/>
      </c>
      <c r="I193" t="str">
        <f>IF(ISBLANK('Original data'!AX186),"",'Original data'!AX186)</f>
        <v/>
      </c>
      <c r="J193" t="str">
        <f>IF(ISBLANK('Original data'!AY186),"",'Original data'!AY186)</f>
        <v/>
      </c>
      <c r="K193" t="str">
        <f>IF(ISBLANK('Original data'!AZ186),"",'Original data'!AZ186)</f>
        <v/>
      </c>
      <c r="L193" t="str">
        <f>IF(ISBLANK('Original data'!BA186),"",'Original data'!BA186)</f>
        <v/>
      </c>
      <c r="M193" t="str">
        <f>IF(ISBLANK('Original data'!BB186),"",'Original data'!BB186)</f>
        <v/>
      </c>
      <c r="N193" t="str">
        <f>IF(ISBLANK('Original data'!BC186),"",'Original data'!BC186)</f>
        <v/>
      </c>
      <c r="O193" t="str">
        <f>IF(ISBLANK('Original data'!BD186),"",'Original data'!BD186)</f>
        <v/>
      </c>
      <c r="P193" t="str">
        <f>IF(ISBLANK('Original data'!BE186),"",'Original data'!BE186)</f>
        <v/>
      </c>
      <c r="Q193" t="str">
        <f>IF(ISBLANK('Original data'!BF186),"",'Original data'!BF186)</f>
        <v/>
      </c>
      <c r="R193" t="str">
        <f>IF(ISBLANK('Original data'!BG186),"",'Original data'!BG186)</f>
        <v/>
      </c>
      <c r="T193" t="str">
        <f>IF(ISBLANK('Original data'!AY186),"",$O193/K193)</f>
        <v/>
      </c>
      <c r="U193" t="str">
        <f>IF(ISBLANK('Original data'!AZ186),"",$O193/L193)</f>
        <v/>
      </c>
      <c r="V193" t="str">
        <f>IF(ISBLANK('Original data'!BA186),"",$O193/M193)</f>
        <v/>
      </c>
      <c r="W193" t="str">
        <f>IF(ISBLANK('Original data'!BB186),"",$O193/N193)</f>
        <v/>
      </c>
      <c r="X193" t="str">
        <f>IF(ISBLANK('Original data'!BD186),"",$O193/P193)</f>
        <v/>
      </c>
      <c r="Y193" t="str">
        <f>IF(ISBLANK('Original data'!BE186),"",$O193/Q193)</f>
        <v/>
      </c>
      <c r="Z193" t="str">
        <f>IF(ISBLANK('Original data'!BF186),"",$O193/R193)</f>
        <v/>
      </c>
      <c r="AA193" s="58" t="b">
        <f t="shared" si="6"/>
        <v>0</v>
      </c>
      <c r="AB193" t="str">
        <f t="shared" si="7"/>
        <v>TEF</v>
      </c>
      <c r="AC193">
        <v>1</v>
      </c>
      <c r="AD193">
        <v>2</v>
      </c>
      <c r="AE193">
        <v>3</v>
      </c>
      <c r="AF193">
        <v>4</v>
      </c>
      <c r="AG193">
        <v>5</v>
      </c>
      <c r="AH193">
        <v>6</v>
      </c>
      <c r="AI193">
        <v>7</v>
      </c>
      <c r="AJ193" s="58"/>
    </row>
    <row r="194" spans="1:36" x14ac:dyDescent="0.2">
      <c r="A194" t="str">
        <f>IF(ISBLANK('Original data'!A187),"",'Original data'!A187)</f>
        <v/>
      </c>
      <c r="B194" t="str">
        <f>IF(ISBLANK('Original data'!B187),"",'Original data'!B187)</f>
        <v/>
      </c>
      <c r="C194" t="str">
        <f>IF(ISBLANK('Original data'!AR187),"",'Original data'!AR187)</f>
        <v/>
      </c>
      <c r="D194" t="str">
        <f>IF(ISBLANK('Original data'!AS187),"",'Original data'!AS187)</f>
        <v/>
      </c>
      <c r="E194" t="str">
        <f>IF(ISBLANK('Original data'!AT187),"",'Original data'!AT187)</f>
        <v/>
      </c>
      <c r="F194" t="str">
        <f>IF(ISBLANK('Original data'!AU187),"",'Original data'!AU187)</f>
        <v/>
      </c>
      <c r="G194" t="str">
        <f>IF(ISBLANK('Original data'!AV187),"",'Original data'!AV187)</f>
        <v/>
      </c>
      <c r="H194" t="str">
        <f>IF(ISBLANK('Original data'!AW187),"",'Original data'!AW187)</f>
        <v/>
      </c>
      <c r="I194" t="str">
        <f>IF(ISBLANK('Original data'!AX187),"",'Original data'!AX187)</f>
        <v/>
      </c>
      <c r="J194" t="str">
        <f>IF(ISBLANK('Original data'!AY187),"",'Original data'!AY187)</f>
        <v/>
      </c>
      <c r="K194" t="str">
        <f>IF(ISBLANK('Original data'!AZ187),"",'Original data'!AZ187)</f>
        <v/>
      </c>
      <c r="L194" t="str">
        <f>IF(ISBLANK('Original data'!BA187),"",'Original data'!BA187)</f>
        <v/>
      </c>
      <c r="M194" t="str">
        <f>IF(ISBLANK('Original data'!BB187),"",'Original data'!BB187)</f>
        <v/>
      </c>
      <c r="N194" t="str">
        <f>IF(ISBLANK('Original data'!BC187),"",'Original data'!BC187)</f>
        <v/>
      </c>
      <c r="O194" t="str">
        <f>IF(ISBLANK('Original data'!BD187),"",'Original data'!BD187)</f>
        <v/>
      </c>
      <c r="P194" t="str">
        <f>IF(ISBLANK('Original data'!BE187),"",'Original data'!BE187)</f>
        <v/>
      </c>
      <c r="Q194" t="str">
        <f>IF(ISBLANK('Original data'!BF187),"",'Original data'!BF187)</f>
        <v/>
      </c>
      <c r="R194" t="str">
        <f>IF(ISBLANK('Original data'!BG187),"",'Original data'!BG187)</f>
        <v/>
      </c>
      <c r="T194" t="str">
        <f>IF(ISBLANK('Original data'!AY187),"",$O194/K194)</f>
        <v/>
      </c>
      <c r="U194" t="str">
        <f>IF(ISBLANK('Original data'!AZ187),"",$O194/L194)</f>
        <v/>
      </c>
      <c r="V194" t="str">
        <f>IF(ISBLANK('Original data'!BA187),"",$O194/M194)</f>
        <v/>
      </c>
      <c r="W194" t="str">
        <f>IF(ISBLANK('Original data'!BB187),"",$O194/N194)</f>
        <v/>
      </c>
      <c r="X194" t="str">
        <f>IF(ISBLANK('Original data'!BD187),"",$O194/P194)</f>
        <v/>
      </c>
      <c r="Y194" t="str">
        <f>IF(ISBLANK('Original data'!BE187),"",$O194/Q194)</f>
        <v/>
      </c>
      <c r="Z194" t="str">
        <f>IF(ISBLANK('Original data'!BF187),"",$O194/R194)</f>
        <v/>
      </c>
      <c r="AA194" s="58" t="b">
        <f t="shared" si="6"/>
        <v>0</v>
      </c>
      <c r="AB194" t="str">
        <f t="shared" si="7"/>
        <v>TEF</v>
      </c>
      <c r="AC194">
        <v>1</v>
      </c>
      <c r="AD194">
        <v>2</v>
      </c>
      <c r="AE194">
        <v>3</v>
      </c>
      <c r="AF194">
        <v>4</v>
      </c>
      <c r="AG194">
        <v>5</v>
      </c>
      <c r="AH194">
        <v>6</v>
      </c>
      <c r="AI194">
        <v>7</v>
      </c>
      <c r="AJ194" s="58"/>
    </row>
    <row r="195" spans="1:36" x14ac:dyDescent="0.2">
      <c r="A195" t="str">
        <f>IF(ISBLANK('Original data'!A188),"",'Original data'!A188)</f>
        <v/>
      </c>
      <c r="B195" t="str">
        <f>IF(ISBLANK('Original data'!B188),"",'Original data'!B188)</f>
        <v/>
      </c>
      <c r="C195" t="str">
        <f>IF(ISBLANK('Original data'!AR188),"",'Original data'!AR188)</f>
        <v/>
      </c>
      <c r="D195" t="str">
        <f>IF(ISBLANK('Original data'!AS188),"",'Original data'!AS188)</f>
        <v/>
      </c>
      <c r="E195" t="str">
        <f>IF(ISBLANK('Original data'!AT188),"",'Original data'!AT188)</f>
        <v/>
      </c>
      <c r="F195" t="str">
        <f>IF(ISBLANK('Original data'!AU188),"",'Original data'!AU188)</f>
        <v/>
      </c>
      <c r="G195" t="str">
        <f>IF(ISBLANK('Original data'!AV188),"",'Original data'!AV188)</f>
        <v/>
      </c>
      <c r="H195" t="str">
        <f>IF(ISBLANK('Original data'!AW188),"",'Original data'!AW188)</f>
        <v/>
      </c>
      <c r="I195" t="str">
        <f>IF(ISBLANK('Original data'!AX188),"",'Original data'!AX188)</f>
        <v/>
      </c>
      <c r="J195" t="str">
        <f>IF(ISBLANK('Original data'!AY188),"",'Original data'!AY188)</f>
        <v/>
      </c>
      <c r="K195" t="str">
        <f>IF(ISBLANK('Original data'!AZ188),"",'Original data'!AZ188)</f>
        <v/>
      </c>
      <c r="L195" t="str">
        <f>IF(ISBLANK('Original data'!BA188),"",'Original data'!BA188)</f>
        <v/>
      </c>
      <c r="M195" t="str">
        <f>IF(ISBLANK('Original data'!BB188),"",'Original data'!BB188)</f>
        <v/>
      </c>
      <c r="N195" t="str">
        <f>IF(ISBLANK('Original data'!BC188),"",'Original data'!BC188)</f>
        <v/>
      </c>
      <c r="O195" t="str">
        <f>IF(ISBLANK('Original data'!BD188),"",'Original data'!BD188)</f>
        <v/>
      </c>
      <c r="P195" t="str">
        <f>IF(ISBLANK('Original data'!BE188),"",'Original data'!BE188)</f>
        <v/>
      </c>
      <c r="Q195" t="str">
        <f>IF(ISBLANK('Original data'!BF188),"",'Original data'!BF188)</f>
        <v/>
      </c>
      <c r="R195" t="str">
        <f>IF(ISBLANK('Original data'!BG188),"",'Original data'!BG188)</f>
        <v/>
      </c>
      <c r="T195" t="str">
        <f>IF(ISBLANK('Original data'!AY188),"",$O195/K195)</f>
        <v/>
      </c>
      <c r="U195" t="str">
        <f>IF(ISBLANK('Original data'!AZ188),"",$O195/L195)</f>
        <v/>
      </c>
      <c r="V195" t="str">
        <f>IF(ISBLANK('Original data'!BA188),"",$O195/M195)</f>
        <v/>
      </c>
      <c r="W195" t="str">
        <f>IF(ISBLANK('Original data'!BB188),"",$O195/N195)</f>
        <v/>
      </c>
      <c r="X195" t="str">
        <f>IF(ISBLANK('Original data'!BD188),"",$O195/P195)</f>
        <v/>
      </c>
      <c r="Y195" t="str">
        <f>IF(ISBLANK('Original data'!BE188),"",$O195/Q195)</f>
        <v/>
      </c>
      <c r="Z195" t="str">
        <f>IF(ISBLANK('Original data'!BF188),"",$O195/R195)</f>
        <v/>
      </c>
      <c r="AA195" s="58" t="b">
        <f t="shared" si="6"/>
        <v>0</v>
      </c>
      <c r="AB195" t="str">
        <f t="shared" si="7"/>
        <v>TEF</v>
      </c>
      <c r="AC195">
        <v>1</v>
      </c>
      <c r="AD195">
        <v>2</v>
      </c>
      <c r="AE195">
        <v>3</v>
      </c>
      <c r="AF195">
        <v>4</v>
      </c>
      <c r="AG195">
        <v>5</v>
      </c>
      <c r="AH195">
        <v>6</v>
      </c>
      <c r="AI195">
        <v>7</v>
      </c>
      <c r="AJ195" s="58"/>
    </row>
    <row r="196" spans="1:36" x14ac:dyDescent="0.2">
      <c r="A196" t="str">
        <f>IF(ISBLANK('Original data'!A189),"",'Original data'!A189)</f>
        <v/>
      </c>
      <c r="B196" t="str">
        <f>IF(ISBLANK('Original data'!B189),"",'Original data'!B189)</f>
        <v/>
      </c>
      <c r="C196" t="str">
        <f>IF(ISBLANK('Original data'!AR189),"",'Original data'!AR189)</f>
        <v/>
      </c>
      <c r="D196" t="str">
        <f>IF(ISBLANK('Original data'!AS189),"",'Original data'!AS189)</f>
        <v/>
      </c>
      <c r="E196" t="str">
        <f>IF(ISBLANK('Original data'!AT189),"",'Original data'!AT189)</f>
        <v/>
      </c>
      <c r="F196" t="str">
        <f>IF(ISBLANK('Original data'!AU189),"",'Original data'!AU189)</f>
        <v/>
      </c>
      <c r="G196" t="str">
        <f>IF(ISBLANK('Original data'!AV189),"",'Original data'!AV189)</f>
        <v/>
      </c>
      <c r="H196" t="str">
        <f>IF(ISBLANK('Original data'!AW189),"",'Original data'!AW189)</f>
        <v/>
      </c>
      <c r="I196" t="str">
        <f>IF(ISBLANK('Original data'!AX189),"",'Original data'!AX189)</f>
        <v/>
      </c>
      <c r="J196" t="str">
        <f>IF(ISBLANK('Original data'!AY189),"",'Original data'!AY189)</f>
        <v/>
      </c>
      <c r="K196" t="str">
        <f>IF(ISBLANK('Original data'!AZ189),"",'Original data'!AZ189)</f>
        <v/>
      </c>
      <c r="L196" t="str">
        <f>IF(ISBLANK('Original data'!BA189),"",'Original data'!BA189)</f>
        <v/>
      </c>
      <c r="M196" t="str">
        <f>IF(ISBLANK('Original data'!BB189),"",'Original data'!BB189)</f>
        <v/>
      </c>
      <c r="N196" t="str">
        <f>IF(ISBLANK('Original data'!BC189),"",'Original data'!BC189)</f>
        <v/>
      </c>
      <c r="O196" t="str">
        <f>IF(ISBLANK('Original data'!BD189),"",'Original data'!BD189)</f>
        <v/>
      </c>
      <c r="P196" t="str">
        <f>IF(ISBLANK('Original data'!BE189),"",'Original data'!BE189)</f>
        <v/>
      </c>
      <c r="Q196" t="str">
        <f>IF(ISBLANK('Original data'!BF189),"",'Original data'!BF189)</f>
        <v/>
      </c>
      <c r="R196" t="str">
        <f>IF(ISBLANK('Original data'!BG189),"",'Original data'!BG189)</f>
        <v/>
      </c>
      <c r="T196" t="str">
        <f>IF(ISBLANK('Original data'!AY189),"",$O196/K196)</f>
        <v/>
      </c>
      <c r="U196" t="str">
        <f>IF(ISBLANK('Original data'!AZ189),"",$O196/L196)</f>
        <v/>
      </c>
      <c r="V196" t="str">
        <f>IF(ISBLANK('Original data'!BA189),"",$O196/M196)</f>
        <v/>
      </c>
      <c r="W196" t="str">
        <f>IF(ISBLANK('Original data'!BB189),"",$O196/N196)</f>
        <v/>
      </c>
      <c r="X196" t="str">
        <f>IF(ISBLANK('Original data'!BD189),"",$O196/P196)</f>
        <v/>
      </c>
      <c r="Y196" t="str">
        <f>IF(ISBLANK('Original data'!BE189),"",$O196/Q196)</f>
        <v/>
      </c>
      <c r="Z196" t="str">
        <f>IF(ISBLANK('Original data'!BF189),"",$O196/R196)</f>
        <v/>
      </c>
      <c r="AA196" s="58" t="b">
        <f t="shared" si="6"/>
        <v>0</v>
      </c>
      <c r="AB196" t="str">
        <f t="shared" si="7"/>
        <v>TEF</v>
      </c>
      <c r="AC196">
        <v>1</v>
      </c>
      <c r="AD196">
        <v>2</v>
      </c>
      <c r="AE196">
        <v>3</v>
      </c>
      <c r="AF196">
        <v>4</v>
      </c>
      <c r="AG196">
        <v>5</v>
      </c>
      <c r="AH196">
        <v>6</v>
      </c>
      <c r="AI196">
        <v>7</v>
      </c>
      <c r="AJ196" s="58"/>
    </row>
    <row r="197" spans="1:36" x14ac:dyDescent="0.2">
      <c r="A197" t="str">
        <f>IF(ISBLANK('Original data'!A190),"",'Original data'!A190)</f>
        <v/>
      </c>
      <c r="B197" t="str">
        <f>IF(ISBLANK('Original data'!B190),"",'Original data'!B190)</f>
        <v/>
      </c>
      <c r="C197" t="str">
        <f>IF(ISBLANK('Original data'!AR190),"",'Original data'!AR190)</f>
        <v/>
      </c>
      <c r="D197" t="str">
        <f>IF(ISBLANK('Original data'!AS190),"",'Original data'!AS190)</f>
        <v/>
      </c>
      <c r="E197" t="str">
        <f>IF(ISBLANK('Original data'!AT190),"",'Original data'!AT190)</f>
        <v/>
      </c>
      <c r="F197" t="str">
        <f>IF(ISBLANK('Original data'!AU190),"",'Original data'!AU190)</f>
        <v/>
      </c>
      <c r="G197" t="str">
        <f>IF(ISBLANK('Original data'!AV190),"",'Original data'!AV190)</f>
        <v/>
      </c>
      <c r="H197" t="str">
        <f>IF(ISBLANK('Original data'!AW190),"",'Original data'!AW190)</f>
        <v/>
      </c>
      <c r="I197" t="str">
        <f>IF(ISBLANK('Original data'!AX190),"",'Original data'!AX190)</f>
        <v/>
      </c>
      <c r="J197" t="str">
        <f>IF(ISBLANK('Original data'!AY190),"",'Original data'!AY190)</f>
        <v/>
      </c>
      <c r="K197" t="str">
        <f>IF(ISBLANK('Original data'!AZ190),"",'Original data'!AZ190)</f>
        <v/>
      </c>
      <c r="L197" t="str">
        <f>IF(ISBLANK('Original data'!BA190),"",'Original data'!BA190)</f>
        <v/>
      </c>
      <c r="M197" t="str">
        <f>IF(ISBLANK('Original data'!BB190),"",'Original data'!BB190)</f>
        <v/>
      </c>
      <c r="N197" t="str">
        <f>IF(ISBLANK('Original data'!BC190),"",'Original data'!BC190)</f>
        <v/>
      </c>
      <c r="O197" t="str">
        <f>IF(ISBLANK('Original data'!BD190),"",'Original data'!BD190)</f>
        <v/>
      </c>
      <c r="P197" t="str">
        <f>IF(ISBLANK('Original data'!BE190),"",'Original data'!BE190)</f>
        <v/>
      </c>
      <c r="Q197" t="str">
        <f>IF(ISBLANK('Original data'!BF190),"",'Original data'!BF190)</f>
        <v/>
      </c>
      <c r="R197" t="str">
        <f>IF(ISBLANK('Original data'!BG190),"",'Original data'!BG190)</f>
        <v/>
      </c>
      <c r="T197" t="str">
        <f>IF(ISBLANK('Original data'!AY190),"",$O197/K197)</f>
        <v/>
      </c>
      <c r="U197" t="str">
        <f>IF(ISBLANK('Original data'!AZ190),"",$O197/L197)</f>
        <v/>
      </c>
      <c r="V197" t="str">
        <f>IF(ISBLANK('Original data'!BA190),"",$O197/M197)</f>
        <v/>
      </c>
      <c r="W197" t="str">
        <f>IF(ISBLANK('Original data'!BB190),"",$O197/N197)</f>
        <v/>
      </c>
      <c r="X197" t="str">
        <f>IF(ISBLANK('Original data'!BD190),"",$O197/P197)</f>
        <v/>
      </c>
      <c r="Y197" t="str">
        <f>IF(ISBLANK('Original data'!BE190),"",$O197/Q197)</f>
        <v/>
      </c>
      <c r="Z197" t="str">
        <f>IF(ISBLANK('Original data'!BF190),"",$O197/R197)</f>
        <v/>
      </c>
      <c r="AA197" s="58" t="b">
        <f t="shared" si="6"/>
        <v>0</v>
      </c>
      <c r="AB197" t="str">
        <f t="shared" si="7"/>
        <v>TEF</v>
      </c>
      <c r="AC197">
        <v>1</v>
      </c>
      <c r="AD197">
        <v>2</v>
      </c>
      <c r="AE197">
        <v>3</v>
      </c>
      <c r="AF197">
        <v>4</v>
      </c>
      <c r="AG197">
        <v>5</v>
      </c>
      <c r="AH197">
        <v>6</v>
      </c>
      <c r="AI197">
        <v>7</v>
      </c>
      <c r="AJ197" s="58"/>
    </row>
    <row r="198" spans="1:36" x14ac:dyDescent="0.2">
      <c r="A198" t="str">
        <f>IF(ISBLANK('Original data'!A191),"",'Original data'!A191)</f>
        <v/>
      </c>
      <c r="B198" t="str">
        <f>IF(ISBLANK('Original data'!B191),"",'Original data'!B191)</f>
        <v/>
      </c>
      <c r="C198" t="str">
        <f>IF(ISBLANK('Original data'!AR191),"",'Original data'!AR191)</f>
        <v/>
      </c>
      <c r="D198" t="str">
        <f>IF(ISBLANK('Original data'!AS191),"",'Original data'!AS191)</f>
        <v/>
      </c>
      <c r="E198" t="str">
        <f>IF(ISBLANK('Original data'!AT191),"",'Original data'!AT191)</f>
        <v/>
      </c>
      <c r="F198" t="str">
        <f>IF(ISBLANK('Original data'!AU191),"",'Original data'!AU191)</f>
        <v/>
      </c>
      <c r="G198" t="str">
        <f>IF(ISBLANK('Original data'!AV191),"",'Original data'!AV191)</f>
        <v/>
      </c>
      <c r="H198" t="str">
        <f>IF(ISBLANK('Original data'!AW191),"",'Original data'!AW191)</f>
        <v/>
      </c>
      <c r="I198" t="str">
        <f>IF(ISBLANK('Original data'!AX191),"",'Original data'!AX191)</f>
        <v/>
      </c>
      <c r="J198" t="str">
        <f>IF(ISBLANK('Original data'!AY191),"",'Original data'!AY191)</f>
        <v/>
      </c>
      <c r="K198" t="str">
        <f>IF(ISBLANK('Original data'!AZ191),"",'Original data'!AZ191)</f>
        <v/>
      </c>
      <c r="L198" t="str">
        <f>IF(ISBLANK('Original data'!BA191),"",'Original data'!BA191)</f>
        <v/>
      </c>
      <c r="M198" t="str">
        <f>IF(ISBLANK('Original data'!BB191),"",'Original data'!BB191)</f>
        <v/>
      </c>
      <c r="N198" t="str">
        <f>IF(ISBLANK('Original data'!BC191),"",'Original data'!BC191)</f>
        <v/>
      </c>
      <c r="O198" t="str">
        <f>IF(ISBLANK('Original data'!BD191),"",'Original data'!BD191)</f>
        <v/>
      </c>
      <c r="P198" t="str">
        <f>IF(ISBLANK('Original data'!BE191),"",'Original data'!BE191)</f>
        <v/>
      </c>
      <c r="Q198" t="str">
        <f>IF(ISBLANK('Original data'!BF191),"",'Original data'!BF191)</f>
        <v/>
      </c>
      <c r="R198" t="str">
        <f>IF(ISBLANK('Original data'!BG191),"",'Original data'!BG191)</f>
        <v/>
      </c>
      <c r="T198" t="str">
        <f>IF(ISBLANK('Original data'!AY191),"",$O198/K198)</f>
        <v/>
      </c>
      <c r="U198" t="str">
        <f>IF(ISBLANK('Original data'!AZ191),"",$O198/L198)</f>
        <v/>
      </c>
      <c r="V198" t="str">
        <f>IF(ISBLANK('Original data'!BA191),"",$O198/M198)</f>
        <v/>
      </c>
      <c r="W198" t="str">
        <f>IF(ISBLANK('Original data'!BB191),"",$O198/N198)</f>
        <v/>
      </c>
      <c r="X198" t="str">
        <f>IF(ISBLANK('Original data'!BD191),"",$O198/P198)</f>
        <v/>
      </c>
      <c r="Y198" t="str">
        <f>IF(ISBLANK('Original data'!BE191),"",$O198/Q198)</f>
        <v/>
      </c>
      <c r="Z198" t="str">
        <f>IF(ISBLANK('Original data'!BF191),"",$O198/R198)</f>
        <v/>
      </c>
      <c r="AA198" s="58" t="b">
        <f t="shared" si="6"/>
        <v>0</v>
      </c>
      <c r="AB198" t="str">
        <f t="shared" si="7"/>
        <v>TEF</v>
      </c>
      <c r="AC198">
        <v>1</v>
      </c>
      <c r="AD198">
        <v>2</v>
      </c>
      <c r="AE198">
        <v>3</v>
      </c>
      <c r="AF198">
        <v>4</v>
      </c>
      <c r="AG198">
        <v>5</v>
      </c>
      <c r="AH198">
        <v>6</v>
      </c>
      <c r="AI198">
        <v>7</v>
      </c>
      <c r="AJ198" s="58"/>
    </row>
    <row r="199" spans="1:36" x14ac:dyDescent="0.2">
      <c r="A199" t="str">
        <f>IF(ISBLANK('Original data'!A192),"",'Original data'!A192)</f>
        <v/>
      </c>
      <c r="B199" t="str">
        <f>IF(ISBLANK('Original data'!B192),"",'Original data'!B192)</f>
        <v/>
      </c>
      <c r="C199" t="str">
        <f>IF(ISBLANK('Original data'!AR192),"",'Original data'!AR192)</f>
        <v/>
      </c>
      <c r="D199" t="str">
        <f>IF(ISBLANK('Original data'!AS192),"",'Original data'!AS192)</f>
        <v/>
      </c>
      <c r="E199" t="str">
        <f>IF(ISBLANK('Original data'!AT192),"",'Original data'!AT192)</f>
        <v/>
      </c>
      <c r="F199" t="str">
        <f>IF(ISBLANK('Original data'!AU192),"",'Original data'!AU192)</f>
        <v/>
      </c>
      <c r="G199" t="str">
        <f>IF(ISBLANK('Original data'!AV192),"",'Original data'!AV192)</f>
        <v/>
      </c>
      <c r="H199" t="str">
        <f>IF(ISBLANK('Original data'!AW192),"",'Original data'!AW192)</f>
        <v/>
      </c>
      <c r="I199" t="str">
        <f>IF(ISBLANK('Original data'!AX192),"",'Original data'!AX192)</f>
        <v/>
      </c>
      <c r="J199" t="str">
        <f>IF(ISBLANK('Original data'!AY192),"",'Original data'!AY192)</f>
        <v/>
      </c>
      <c r="K199" t="str">
        <f>IF(ISBLANK('Original data'!AZ192),"",'Original data'!AZ192)</f>
        <v/>
      </c>
      <c r="L199" t="str">
        <f>IF(ISBLANK('Original data'!BA192),"",'Original data'!BA192)</f>
        <v/>
      </c>
      <c r="M199" t="str">
        <f>IF(ISBLANK('Original data'!BB192),"",'Original data'!BB192)</f>
        <v/>
      </c>
      <c r="N199" t="str">
        <f>IF(ISBLANK('Original data'!BC192),"",'Original data'!BC192)</f>
        <v/>
      </c>
      <c r="O199" t="str">
        <f>IF(ISBLANK('Original data'!BD192),"",'Original data'!BD192)</f>
        <v/>
      </c>
      <c r="P199" t="str">
        <f>IF(ISBLANK('Original data'!BE192),"",'Original data'!BE192)</f>
        <v/>
      </c>
      <c r="Q199" t="str">
        <f>IF(ISBLANK('Original data'!BF192),"",'Original data'!BF192)</f>
        <v/>
      </c>
      <c r="R199" t="str">
        <f>IF(ISBLANK('Original data'!BG192),"",'Original data'!BG192)</f>
        <v/>
      </c>
      <c r="T199" t="str">
        <f>IF(ISBLANK('Original data'!AY192),"",$O199/K199)</f>
        <v/>
      </c>
      <c r="U199" t="str">
        <f>IF(ISBLANK('Original data'!AZ192),"",$O199/L199)</f>
        <v/>
      </c>
      <c r="V199" t="str">
        <f>IF(ISBLANK('Original data'!BA192),"",$O199/M199)</f>
        <v/>
      </c>
      <c r="W199" t="str">
        <f>IF(ISBLANK('Original data'!BB192),"",$O199/N199)</f>
        <v/>
      </c>
      <c r="X199" t="str">
        <f>IF(ISBLANK('Original data'!BD192),"",$O199/P199)</f>
        <v/>
      </c>
      <c r="Y199" t="str">
        <f>IF(ISBLANK('Original data'!BE192),"",$O199/Q199)</f>
        <v/>
      </c>
      <c r="Z199" t="str">
        <f>IF(ISBLANK('Original data'!BF192),"",$O199/R199)</f>
        <v/>
      </c>
      <c r="AA199" s="58" t="b">
        <f t="shared" si="6"/>
        <v>0</v>
      </c>
      <c r="AB199" t="str">
        <f t="shared" si="7"/>
        <v>TEF</v>
      </c>
      <c r="AC199">
        <v>1</v>
      </c>
      <c r="AD199">
        <v>2</v>
      </c>
      <c r="AE199">
        <v>3</v>
      </c>
      <c r="AF199">
        <v>4</v>
      </c>
      <c r="AG199">
        <v>5</v>
      </c>
      <c r="AH199">
        <v>6</v>
      </c>
      <c r="AI199">
        <v>7</v>
      </c>
      <c r="AJ199" s="58"/>
    </row>
    <row r="200" spans="1:36" x14ac:dyDescent="0.2">
      <c r="A200" t="str">
        <f>IF(ISBLANK('Original data'!A193),"",'Original data'!A193)</f>
        <v/>
      </c>
      <c r="B200" t="str">
        <f>IF(ISBLANK('Original data'!B193),"",'Original data'!B193)</f>
        <v/>
      </c>
      <c r="C200" t="str">
        <f>IF(ISBLANK('Original data'!AR193),"",'Original data'!AR193)</f>
        <v/>
      </c>
      <c r="D200" t="str">
        <f>IF(ISBLANK('Original data'!AS193),"",'Original data'!AS193)</f>
        <v/>
      </c>
      <c r="E200" t="str">
        <f>IF(ISBLANK('Original data'!AT193),"",'Original data'!AT193)</f>
        <v/>
      </c>
      <c r="F200" t="str">
        <f>IF(ISBLANK('Original data'!AU193),"",'Original data'!AU193)</f>
        <v/>
      </c>
      <c r="G200" t="str">
        <f>IF(ISBLANK('Original data'!AV193),"",'Original data'!AV193)</f>
        <v/>
      </c>
      <c r="H200" t="str">
        <f>IF(ISBLANK('Original data'!AW193),"",'Original data'!AW193)</f>
        <v/>
      </c>
      <c r="I200" t="str">
        <f>IF(ISBLANK('Original data'!AX193),"",'Original data'!AX193)</f>
        <v/>
      </c>
      <c r="J200" t="str">
        <f>IF(ISBLANK('Original data'!AY193),"",'Original data'!AY193)</f>
        <v/>
      </c>
      <c r="K200" t="str">
        <f>IF(ISBLANK('Original data'!AZ193),"",'Original data'!AZ193)</f>
        <v/>
      </c>
      <c r="L200" t="str">
        <f>IF(ISBLANK('Original data'!BA193),"",'Original data'!BA193)</f>
        <v/>
      </c>
      <c r="M200" t="str">
        <f>IF(ISBLANK('Original data'!BB193),"",'Original data'!BB193)</f>
        <v/>
      </c>
      <c r="N200" t="str">
        <f>IF(ISBLANK('Original data'!BC193),"",'Original data'!BC193)</f>
        <v/>
      </c>
      <c r="O200" t="str">
        <f>IF(ISBLANK('Original data'!BD193),"",'Original data'!BD193)</f>
        <v/>
      </c>
      <c r="P200" t="str">
        <f>IF(ISBLANK('Original data'!BE193),"",'Original data'!BE193)</f>
        <v/>
      </c>
      <c r="Q200" t="str">
        <f>IF(ISBLANK('Original data'!BF193),"",'Original data'!BF193)</f>
        <v/>
      </c>
      <c r="R200" t="str">
        <f>IF(ISBLANK('Original data'!BG193),"",'Original data'!BG193)</f>
        <v/>
      </c>
      <c r="T200" t="str">
        <f>IF(ISBLANK('Original data'!AY193),"",$O200/K200)</f>
        <v/>
      </c>
      <c r="U200" t="str">
        <f>IF(ISBLANK('Original data'!AZ193),"",$O200/L200)</f>
        <v/>
      </c>
      <c r="V200" t="str">
        <f>IF(ISBLANK('Original data'!BA193),"",$O200/M200)</f>
        <v/>
      </c>
      <c r="W200" t="str">
        <f>IF(ISBLANK('Original data'!BB193),"",$O200/N200)</f>
        <v/>
      </c>
      <c r="X200" t="str">
        <f>IF(ISBLANK('Original data'!BD193),"",$O200/P200)</f>
        <v/>
      </c>
      <c r="Y200" t="str">
        <f>IF(ISBLANK('Original data'!BE193),"",$O200/Q200)</f>
        <v/>
      </c>
      <c r="Z200" t="str">
        <f>IF(ISBLANK('Original data'!BF193),"",$O200/R200)</f>
        <v/>
      </c>
      <c r="AA200" s="58" t="b">
        <f t="shared" si="6"/>
        <v>0</v>
      </c>
      <c r="AB200" t="str">
        <f t="shared" si="7"/>
        <v>TEF</v>
      </c>
      <c r="AC200">
        <v>1</v>
      </c>
      <c r="AD200">
        <v>2</v>
      </c>
      <c r="AE200">
        <v>3</v>
      </c>
      <c r="AF200">
        <v>4</v>
      </c>
      <c r="AG200">
        <v>5</v>
      </c>
      <c r="AH200">
        <v>6</v>
      </c>
      <c r="AI200">
        <v>7</v>
      </c>
      <c r="AJ200" s="58"/>
    </row>
    <row r="201" spans="1:36" x14ac:dyDescent="0.2">
      <c r="A201" t="str">
        <f>IF(ISBLANK('Original data'!A194),"",'Original data'!A194)</f>
        <v/>
      </c>
      <c r="B201" t="str">
        <f>IF(ISBLANK('Original data'!B194),"",'Original data'!B194)</f>
        <v/>
      </c>
      <c r="C201" t="str">
        <f>IF(ISBLANK('Original data'!AR194),"",'Original data'!AR194)</f>
        <v/>
      </c>
      <c r="D201" t="str">
        <f>IF(ISBLANK('Original data'!AS194),"",'Original data'!AS194)</f>
        <v/>
      </c>
      <c r="E201" t="str">
        <f>IF(ISBLANK('Original data'!AT194),"",'Original data'!AT194)</f>
        <v/>
      </c>
      <c r="F201" t="str">
        <f>IF(ISBLANK('Original data'!AU194),"",'Original data'!AU194)</f>
        <v/>
      </c>
      <c r="G201" t="str">
        <f>IF(ISBLANK('Original data'!AV194),"",'Original data'!AV194)</f>
        <v/>
      </c>
      <c r="H201" t="str">
        <f>IF(ISBLANK('Original data'!AW194),"",'Original data'!AW194)</f>
        <v/>
      </c>
      <c r="I201" t="str">
        <f>IF(ISBLANK('Original data'!AX194),"",'Original data'!AX194)</f>
        <v/>
      </c>
      <c r="J201" t="str">
        <f>IF(ISBLANK('Original data'!AY194),"",'Original data'!AY194)</f>
        <v/>
      </c>
      <c r="K201" t="str">
        <f>IF(ISBLANK('Original data'!AZ194),"",'Original data'!AZ194)</f>
        <v/>
      </c>
      <c r="L201" t="str">
        <f>IF(ISBLANK('Original data'!BA194),"",'Original data'!BA194)</f>
        <v/>
      </c>
      <c r="M201" t="str">
        <f>IF(ISBLANK('Original data'!BB194),"",'Original data'!BB194)</f>
        <v/>
      </c>
      <c r="N201" t="str">
        <f>IF(ISBLANK('Original data'!BC194),"",'Original data'!BC194)</f>
        <v/>
      </c>
      <c r="O201" t="str">
        <f>IF(ISBLANK('Original data'!BD194),"",'Original data'!BD194)</f>
        <v/>
      </c>
      <c r="P201" t="str">
        <f>IF(ISBLANK('Original data'!BE194),"",'Original data'!BE194)</f>
        <v/>
      </c>
      <c r="Q201" t="str">
        <f>IF(ISBLANK('Original data'!BF194),"",'Original data'!BF194)</f>
        <v/>
      </c>
      <c r="R201" t="str">
        <f>IF(ISBLANK('Original data'!BG194),"",'Original data'!BG194)</f>
        <v/>
      </c>
      <c r="T201" t="str">
        <f>IF(ISBLANK('Original data'!AY194),"",$O201/K201)</f>
        <v/>
      </c>
      <c r="U201" t="str">
        <f>IF(ISBLANK('Original data'!AZ194),"",$O201/L201)</f>
        <v/>
      </c>
      <c r="V201" t="str">
        <f>IF(ISBLANK('Original data'!BA194),"",$O201/M201)</f>
        <v/>
      </c>
      <c r="W201" t="str">
        <f>IF(ISBLANK('Original data'!BB194),"",$O201/N201)</f>
        <v/>
      </c>
      <c r="X201" t="str">
        <f>IF(ISBLANK('Original data'!BD194),"",$O201/P201)</f>
        <v/>
      </c>
      <c r="Y201" t="str">
        <f>IF(ISBLANK('Original data'!BE194),"",$O201/Q201)</f>
        <v/>
      </c>
      <c r="Z201" t="str">
        <f>IF(ISBLANK('Original data'!BF194),"",$O201/R201)</f>
        <v/>
      </c>
      <c r="AA201" s="58" t="b">
        <f t="shared" si="6"/>
        <v>0</v>
      </c>
      <c r="AB201" t="str">
        <f t="shared" si="7"/>
        <v>TEF</v>
      </c>
      <c r="AC201">
        <v>1</v>
      </c>
      <c r="AD201">
        <v>2</v>
      </c>
      <c r="AE201">
        <v>3</v>
      </c>
      <c r="AF201">
        <v>4</v>
      </c>
      <c r="AG201">
        <v>5</v>
      </c>
      <c r="AH201">
        <v>6</v>
      </c>
      <c r="AI201">
        <v>7</v>
      </c>
      <c r="AJ201" s="58"/>
    </row>
    <row r="202" spans="1:36" x14ac:dyDescent="0.2">
      <c r="A202" t="str">
        <f>IF(ISBLANK('Original data'!A195),"",'Original data'!A195)</f>
        <v/>
      </c>
      <c r="B202" t="str">
        <f>IF(ISBLANK('Original data'!B195),"",'Original data'!B195)</f>
        <v/>
      </c>
      <c r="C202" t="str">
        <f>IF(ISBLANK('Original data'!AR195),"",'Original data'!AR195)</f>
        <v/>
      </c>
      <c r="D202" t="str">
        <f>IF(ISBLANK('Original data'!AS195),"",'Original data'!AS195)</f>
        <v/>
      </c>
      <c r="E202" t="str">
        <f>IF(ISBLANK('Original data'!AT195),"",'Original data'!AT195)</f>
        <v/>
      </c>
      <c r="F202" t="str">
        <f>IF(ISBLANK('Original data'!AU195),"",'Original data'!AU195)</f>
        <v/>
      </c>
      <c r="G202" t="str">
        <f>IF(ISBLANK('Original data'!AV195),"",'Original data'!AV195)</f>
        <v/>
      </c>
      <c r="H202" t="str">
        <f>IF(ISBLANK('Original data'!AW195),"",'Original data'!AW195)</f>
        <v/>
      </c>
      <c r="I202" t="str">
        <f>IF(ISBLANK('Original data'!AX195),"",'Original data'!AX195)</f>
        <v/>
      </c>
      <c r="J202" t="str">
        <f>IF(ISBLANK('Original data'!AY195),"",'Original data'!AY195)</f>
        <v/>
      </c>
      <c r="K202" t="str">
        <f>IF(ISBLANK('Original data'!AZ195),"",'Original data'!AZ195)</f>
        <v/>
      </c>
      <c r="L202" t="str">
        <f>IF(ISBLANK('Original data'!BA195),"",'Original data'!BA195)</f>
        <v/>
      </c>
      <c r="M202" t="str">
        <f>IF(ISBLANK('Original data'!BB195),"",'Original data'!BB195)</f>
        <v/>
      </c>
      <c r="N202" t="str">
        <f>IF(ISBLANK('Original data'!BC195),"",'Original data'!BC195)</f>
        <v/>
      </c>
      <c r="O202" t="str">
        <f>IF(ISBLANK('Original data'!BD195),"",'Original data'!BD195)</f>
        <v/>
      </c>
      <c r="P202" t="str">
        <f>IF(ISBLANK('Original data'!BE195),"",'Original data'!BE195)</f>
        <v/>
      </c>
      <c r="Q202" t="str">
        <f>IF(ISBLANK('Original data'!BF195),"",'Original data'!BF195)</f>
        <v/>
      </c>
      <c r="R202" t="str">
        <f>IF(ISBLANK('Original data'!BG195),"",'Original data'!BG195)</f>
        <v/>
      </c>
      <c r="T202" t="str">
        <f>IF(ISBLANK('Original data'!AY195),"",$O202/K202)</f>
        <v/>
      </c>
      <c r="U202" t="str">
        <f>IF(ISBLANK('Original data'!AZ195),"",$O202/L202)</f>
        <v/>
      </c>
      <c r="V202" t="str">
        <f>IF(ISBLANK('Original data'!BA195),"",$O202/M202)</f>
        <v/>
      </c>
      <c r="W202" t="str">
        <f>IF(ISBLANK('Original data'!BB195),"",$O202/N202)</f>
        <v/>
      </c>
      <c r="X202" t="str">
        <f>IF(ISBLANK('Original data'!BD195),"",$O202/P202)</f>
        <v/>
      </c>
      <c r="Y202" t="str">
        <f>IF(ISBLANK('Original data'!BE195),"",$O202/Q202)</f>
        <v/>
      </c>
      <c r="Z202" t="str">
        <f>IF(ISBLANK('Original data'!BF195),"",$O202/R202)</f>
        <v/>
      </c>
      <c r="AA202" s="58" t="b">
        <f t="shared" si="6"/>
        <v>0</v>
      </c>
      <c r="AB202" t="str">
        <f t="shared" si="7"/>
        <v>TEF</v>
      </c>
      <c r="AC202">
        <v>1</v>
      </c>
      <c r="AD202">
        <v>2</v>
      </c>
      <c r="AE202">
        <v>3</v>
      </c>
      <c r="AF202">
        <v>4</v>
      </c>
      <c r="AG202">
        <v>5</v>
      </c>
      <c r="AH202">
        <v>6</v>
      </c>
      <c r="AI202">
        <v>7</v>
      </c>
      <c r="AJ202" s="58"/>
    </row>
    <row r="203" spans="1:36" x14ac:dyDescent="0.2">
      <c r="A203" t="str">
        <f>IF(ISBLANK('Original data'!A196),"",'Original data'!A196)</f>
        <v/>
      </c>
      <c r="B203" t="str">
        <f>IF(ISBLANK('Original data'!B196),"",'Original data'!B196)</f>
        <v/>
      </c>
      <c r="C203" t="str">
        <f>IF(ISBLANK('Original data'!AR196),"",'Original data'!AR196)</f>
        <v/>
      </c>
      <c r="D203" t="str">
        <f>IF(ISBLANK('Original data'!AS196),"",'Original data'!AS196)</f>
        <v/>
      </c>
      <c r="E203" t="str">
        <f>IF(ISBLANK('Original data'!AT196),"",'Original data'!AT196)</f>
        <v/>
      </c>
      <c r="F203" t="str">
        <f>IF(ISBLANK('Original data'!AU196),"",'Original data'!AU196)</f>
        <v/>
      </c>
      <c r="G203" t="str">
        <f>IF(ISBLANK('Original data'!AV196),"",'Original data'!AV196)</f>
        <v/>
      </c>
      <c r="H203" t="str">
        <f>IF(ISBLANK('Original data'!AW196),"",'Original data'!AW196)</f>
        <v/>
      </c>
      <c r="I203" t="str">
        <f>IF(ISBLANK('Original data'!AX196),"",'Original data'!AX196)</f>
        <v/>
      </c>
      <c r="J203" t="str">
        <f>IF(ISBLANK('Original data'!AY196),"",'Original data'!AY196)</f>
        <v/>
      </c>
      <c r="K203" t="str">
        <f>IF(ISBLANK('Original data'!AZ196),"",'Original data'!AZ196)</f>
        <v/>
      </c>
      <c r="L203" t="str">
        <f>IF(ISBLANK('Original data'!BA196),"",'Original data'!BA196)</f>
        <v/>
      </c>
      <c r="M203" t="str">
        <f>IF(ISBLANK('Original data'!BB196),"",'Original data'!BB196)</f>
        <v/>
      </c>
      <c r="N203" t="str">
        <f>IF(ISBLANK('Original data'!BC196),"",'Original data'!BC196)</f>
        <v/>
      </c>
      <c r="O203" t="str">
        <f>IF(ISBLANK('Original data'!BD196),"",'Original data'!BD196)</f>
        <v/>
      </c>
      <c r="P203" t="str">
        <f>IF(ISBLANK('Original data'!BE196),"",'Original data'!BE196)</f>
        <v/>
      </c>
      <c r="Q203" t="str">
        <f>IF(ISBLANK('Original data'!BF196),"",'Original data'!BF196)</f>
        <v/>
      </c>
      <c r="R203" t="str">
        <f>IF(ISBLANK('Original data'!BG196),"",'Original data'!BG196)</f>
        <v/>
      </c>
      <c r="T203" t="str">
        <f>IF(ISBLANK('Original data'!AY196),"",$O203/K203)</f>
        <v/>
      </c>
      <c r="U203" t="str">
        <f>IF(ISBLANK('Original data'!AZ196),"",$O203/L203)</f>
        <v/>
      </c>
      <c r="V203" t="str">
        <f>IF(ISBLANK('Original data'!BA196),"",$O203/M203)</f>
        <v/>
      </c>
      <c r="W203" t="str">
        <f>IF(ISBLANK('Original data'!BB196),"",$O203/N203)</f>
        <v/>
      </c>
      <c r="X203" t="str">
        <f>IF(ISBLANK('Original data'!BD196),"",$O203/P203)</f>
        <v/>
      </c>
      <c r="Y203" t="str">
        <f>IF(ISBLANK('Original data'!BE196),"",$O203/Q203)</f>
        <v/>
      </c>
      <c r="Z203" t="str">
        <f>IF(ISBLANK('Original data'!BF196),"",$O203/R203)</f>
        <v/>
      </c>
      <c r="AA203" s="58" t="b">
        <f t="shared" si="6"/>
        <v>0</v>
      </c>
      <c r="AB203" t="str">
        <f t="shared" si="7"/>
        <v>TEF</v>
      </c>
      <c r="AC203">
        <v>1</v>
      </c>
      <c r="AD203">
        <v>2</v>
      </c>
      <c r="AE203">
        <v>3</v>
      </c>
      <c r="AF203">
        <v>4</v>
      </c>
      <c r="AG203">
        <v>5</v>
      </c>
      <c r="AH203">
        <v>6</v>
      </c>
      <c r="AI203">
        <v>7</v>
      </c>
      <c r="AJ203" s="58"/>
    </row>
    <row r="204" spans="1:36" x14ac:dyDescent="0.2">
      <c r="A204" t="str">
        <f>IF(ISBLANK('Original data'!A197),"",'Original data'!A197)</f>
        <v/>
      </c>
      <c r="B204" t="str">
        <f>IF(ISBLANK('Original data'!B197),"",'Original data'!B197)</f>
        <v/>
      </c>
      <c r="C204" t="str">
        <f>IF(ISBLANK('Original data'!AR197),"",'Original data'!AR197)</f>
        <v/>
      </c>
      <c r="D204" t="str">
        <f>IF(ISBLANK('Original data'!AS197),"",'Original data'!AS197)</f>
        <v/>
      </c>
      <c r="E204" t="str">
        <f>IF(ISBLANK('Original data'!AT197),"",'Original data'!AT197)</f>
        <v/>
      </c>
      <c r="F204" t="str">
        <f>IF(ISBLANK('Original data'!AU197),"",'Original data'!AU197)</f>
        <v/>
      </c>
      <c r="G204" t="str">
        <f>IF(ISBLANK('Original data'!AV197),"",'Original data'!AV197)</f>
        <v/>
      </c>
      <c r="H204" t="str">
        <f>IF(ISBLANK('Original data'!AW197),"",'Original data'!AW197)</f>
        <v/>
      </c>
      <c r="I204" t="str">
        <f>IF(ISBLANK('Original data'!AX197),"",'Original data'!AX197)</f>
        <v/>
      </c>
      <c r="J204" t="str">
        <f>IF(ISBLANK('Original data'!AY197),"",'Original data'!AY197)</f>
        <v/>
      </c>
      <c r="K204" t="str">
        <f>IF(ISBLANK('Original data'!AZ197),"",'Original data'!AZ197)</f>
        <v/>
      </c>
      <c r="L204" t="str">
        <f>IF(ISBLANK('Original data'!BA197),"",'Original data'!BA197)</f>
        <v/>
      </c>
      <c r="M204" t="str">
        <f>IF(ISBLANK('Original data'!BB197),"",'Original data'!BB197)</f>
        <v/>
      </c>
      <c r="N204" t="str">
        <f>IF(ISBLANK('Original data'!BC197),"",'Original data'!BC197)</f>
        <v/>
      </c>
      <c r="O204" t="str">
        <f>IF(ISBLANK('Original data'!BD197),"",'Original data'!BD197)</f>
        <v/>
      </c>
      <c r="P204" t="str">
        <f>IF(ISBLANK('Original data'!BE197),"",'Original data'!BE197)</f>
        <v/>
      </c>
      <c r="Q204" t="str">
        <f>IF(ISBLANK('Original data'!BF197),"",'Original data'!BF197)</f>
        <v/>
      </c>
      <c r="R204" t="str">
        <f>IF(ISBLANK('Original data'!BG197),"",'Original data'!BG197)</f>
        <v/>
      </c>
      <c r="T204" t="str">
        <f>IF(ISBLANK('Original data'!AY197),"",$O204/K204)</f>
        <v/>
      </c>
      <c r="U204" t="str">
        <f>IF(ISBLANK('Original data'!AZ197),"",$O204/L204)</f>
        <v/>
      </c>
      <c r="V204" t="str">
        <f>IF(ISBLANK('Original data'!BA197),"",$O204/M204)</f>
        <v/>
      </c>
      <c r="W204" t="str">
        <f>IF(ISBLANK('Original data'!BB197),"",$O204/N204)</f>
        <v/>
      </c>
      <c r="X204" t="str">
        <f>IF(ISBLANK('Original data'!BD197),"",$O204/P204)</f>
        <v/>
      </c>
      <c r="Y204" t="str">
        <f>IF(ISBLANK('Original data'!BE197),"",$O204/Q204)</f>
        <v/>
      </c>
      <c r="Z204" t="str">
        <f>IF(ISBLANK('Original data'!BF197),"",$O204/R204)</f>
        <v/>
      </c>
      <c r="AA204" s="58" t="b">
        <f t="shared" ref="AA204:AA210" si="8">AND(T204&gt;T$7,T204&lt;T$9,U204&gt;U$7,U204&lt;U$9,V204&gt;V$7,V204&lt;V$9,W204&gt;W$7,W204&lt;W$9,X204&gt;X$7,X204&lt;X$9,Y204&gt;Y$7,Y204&lt;Y$9,Z204&gt;Z$7,Z204&lt;Z$9)</f>
        <v>0</v>
      </c>
      <c r="AB204" t="str">
        <f t="shared" ref="AB204:AB210" si="9">IF(AA204=TRUE,"Surrogate Marker","TEF")</f>
        <v>TEF</v>
      </c>
      <c r="AC204">
        <v>1</v>
      </c>
      <c r="AD204">
        <v>2</v>
      </c>
      <c r="AE204">
        <v>3</v>
      </c>
      <c r="AF204">
        <v>4</v>
      </c>
      <c r="AG204">
        <v>5</v>
      </c>
      <c r="AH204">
        <v>6</v>
      </c>
      <c r="AI204">
        <v>7</v>
      </c>
      <c r="AJ204" s="58"/>
    </row>
    <row r="205" spans="1:36" x14ac:dyDescent="0.2">
      <c r="A205" t="str">
        <f>IF(ISBLANK('Original data'!A198),"",'Original data'!A198)</f>
        <v/>
      </c>
      <c r="B205" t="str">
        <f>IF(ISBLANK('Original data'!B198),"",'Original data'!B198)</f>
        <v/>
      </c>
      <c r="C205" t="str">
        <f>IF(ISBLANK('Original data'!AR198),"",'Original data'!AR198)</f>
        <v/>
      </c>
      <c r="D205" t="str">
        <f>IF(ISBLANK('Original data'!AS198),"",'Original data'!AS198)</f>
        <v/>
      </c>
      <c r="E205" t="str">
        <f>IF(ISBLANK('Original data'!AT198),"",'Original data'!AT198)</f>
        <v/>
      </c>
      <c r="F205" t="str">
        <f>IF(ISBLANK('Original data'!AU198),"",'Original data'!AU198)</f>
        <v/>
      </c>
      <c r="G205" t="str">
        <f>IF(ISBLANK('Original data'!AV198),"",'Original data'!AV198)</f>
        <v/>
      </c>
      <c r="H205" t="str">
        <f>IF(ISBLANK('Original data'!AW198),"",'Original data'!AW198)</f>
        <v/>
      </c>
      <c r="I205" t="str">
        <f>IF(ISBLANK('Original data'!AX198),"",'Original data'!AX198)</f>
        <v/>
      </c>
      <c r="J205" t="str">
        <f>IF(ISBLANK('Original data'!AY198),"",'Original data'!AY198)</f>
        <v/>
      </c>
      <c r="K205" t="str">
        <f>IF(ISBLANK('Original data'!AZ198),"",'Original data'!AZ198)</f>
        <v/>
      </c>
      <c r="L205" t="str">
        <f>IF(ISBLANK('Original data'!BA198),"",'Original data'!BA198)</f>
        <v/>
      </c>
      <c r="M205" t="str">
        <f>IF(ISBLANK('Original data'!BB198),"",'Original data'!BB198)</f>
        <v/>
      </c>
      <c r="N205" t="str">
        <f>IF(ISBLANK('Original data'!BC198),"",'Original data'!BC198)</f>
        <v/>
      </c>
      <c r="O205" t="str">
        <f>IF(ISBLANK('Original data'!BD198),"",'Original data'!BD198)</f>
        <v/>
      </c>
      <c r="P205" t="str">
        <f>IF(ISBLANK('Original data'!BE198),"",'Original data'!BE198)</f>
        <v/>
      </c>
      <c r="Q205" t="str">
        <f>IF(ISBLANK('Original data'!BF198),"",'Original data'!BF198)</f>
        <v/>
      </c>
      <c r="R205" t="str">
        <f>IF(ISBLANK('Original data'!BG198),"",'Original data'!BG198)</f>
        <v/>
      </c>
      <c r="T205" t="str">
        <f>IF(ISBLANK('Original data'!AY198),"",$O205/K205)</f>
        <v/>
      </c>
      <c r="U205" t="str">
        <f>IF(ISBLANK('Original data'!AZ198),"",$O205/L205)</f>
        <v/>
      </c>
      <c r="V205" t="str">
        <f>IF(ISBLANK('Original data'!BA198),"",$O205/M205)</f>
        <v/>
      </c>
      <c r="W205" t="str">
        <f>IF(ISBLANK('Original data'!BB198),"",$O205/N205)</f>
        <v/>
      </c>
      <c r="X205" t="str">
        <f>IF(ISBLANK('Original data'!BD198),"",$O205/P205)</f>
        <v/>
      </c>
      <c r="Y205" t="str">
        <f>IF(ISBLANK('Original data'!BE198),"",$O205/Q205)</f>
        <v/>
      </c>
      <c r="Z205" t="str">
        <f>IF(ISBLANK('Original data'!BF198),"",$O205/R205)</f>
        <v/>
      </c>
      <c r="AA205" s="58" t="b">
        <f t="shared" si="8"/>
        <v>0</v>
      </c>
      <c r="AB205" t="str">
        <f t="shared" si="9"/>
        <v>TEF</v>
      </c>
      <c r="AC205">
        <v>1</v>
      </c>
      <c r="AD205">
        <v>2</v>
      </c>
      <c r="AE205">
        <v>3</v>
      </c>
      <c r="AF205">
        <v>4</v>
      </c>
      <c r="AG205">
        <v>5</v>
      </c>
      <c r="AH205">
        <v>6</v>
      </c>
      <c r="AI205">
        <v>7</v>
      </c>
      <c r="AJ205" s="58"/>
    </row>
    <row r="206" spans="1:36" x14ac:dyDescent="0.2">
      <c r="A206" t="str">
        <f>IF(ISBLANK('Original data'!A199),"",'Original data'!A199)</f>
        <v/>
      </c>
      <c r="B206" t="str">
        <f>IF(ISBLANK('Original data'!B199),"",'Original data'!B199)</f>
        <v/>
      </c>
      <c r="C206" t="str">
        <f>IF(ISBLANK('Original data'!AR199),"",'Original data'!AR199)</f>
        <v/>
      </c>
      <c r="D206" t="str">
        <f>IF(ISBLANK('Original data'!AS199),"",'Original data'!AS199)</f>
        <v/>
      </c>
      <c r="E206" t="str">
        <f>IF(ISBLANK('Original data'!AT199),"",'Original data'!AT199)</f>
        <v/>
      </c>
      <c r="F206" t="str">
        <f>IF(ISBLANK('Original data'!AU199),"",'Original data'!AU199)</f>
        <v/>
      </c>
      <c r="G206" t="str">
        <f>IF(ISBLANK('Original data'!AV199),"",'Original data'!AV199)</f>
        <v/>
      </c>
      <c r="H206" t="str">
        <f>IF(ISBLANK('Original data'!AW199),"",'Original data'!AW199)</f>
        <v/>
      </c>
      <c r="I206" t="str">
        <f>IF(ISBLANK('Original data'!AX199),"",'Original data'!AX199)</f>
        <v/>
      </c>
      <c r="J206" t="str">
        <f>IF(ISBLANK('Original data'!AY199),"",'Original data'!AY199)</f>
        <v/>
      </c>
      <c r="K206" t="str">
        <f>IF(ISBLANK('Original data'!AZ199),"",'Original data'!AZ199)</f>
        <v/>
      </c>
      <c r="L206" t="str">
        <f>IF(ISBLANK('Original data'!BA199),"",'Original data'!BA199)</f>
        <v/>
      </c>
      <c r="M206" t="str">
        <f>IF(ISBLANK('Original data'!BB199),"",'Original data'!BB199)</f>
        <v/>
      </c>
      <c r="N206" t="str">
        <f>IF(ISBLANK('Original data'!BC199),"",'Original data'!BC199)</f>
        <v/>
      </c>
      <c r="O206" t="str">
        <f>IF(ISBLANK('Original data'!BD199),"",'Original data'!BD199)</f>
        <v/>
      </c>
      <c r="P206" t="str">
        <f>IF(ISBLANK('Original data'!BE199),"",'Original data'!BE199)</f>
        <v/>
      </c>
      <c r="Q206" t="str">
        <f>IF(ISBLANK('Original data'!BF199),"",'Original data'!BF199)</f>
        <v/>
      </c>
      <c r="R206" t="str">
        <f>IF(ISBLANK('Original data'!BG199),"",'Original data'!BG199)</f>
        <v/>
      </c>
      <c r="T206" t="str">
        <f>IF(ISBLANK('Original data'!AY199),"",$O206/K206)</f>
        <v/>
      </c>
      <c r="U206" t="str">
        <f>IF(ISBLANK('Original data'!AZ199),"",$O206/L206)</f>
        <v/>
      </c>
      <c r="V206" t="str">
        <f>IF(ISBLANK('Original data'!BA199),"",$O206/M206)</f>
        <v/>
      </c>
      <c r="W206" t="str">
        <f>IF(ISBLANK('Original data'!BB199),"",$O206/N206)</f>
        <v/>
      </c>
      <c r="X206" t="str">
        <f>IF(ISBLANK('Original data'!BD199),"",$O206/P206)</f>
        <v/>
      </c>
      <c r="Y206" t="str">
        <f>IF(ISBLANK('Original data'!BE199),"",$O206/Q206)</f>
        <v/>
      </c>
      <c r="Z206" t="str">
        <f>IF(ISBLANK('Original data'!BF199),"",$O206/R206)</f>
        <v/>
      </c>
      <c r="AA206" s="58" t="b">
        <f t="shared" si="8"/>
        <v>0</v>
      </c>
      <c r="AB206" t="str">
        <f t="shared" si="9"/>
        <v>TEF</v>
      </c>
      <c r="AC206">
        <v>1</v>
      </c>
      <c r="AD206">
        <v>2</v>
      </c>
      <c r="AE206">
        <v>3</v>
      </c>
      <c r="AF206">
        <v>4</v>
      </c>
      <c r="AG206">
        <v>5</v>
      </c>
      <c r="AH206">
        <v>6</v>
      </c>
      <c r="AI206">
        <v>7</v>
      </c>
      <c r="AJ206" s="58"/>
    </row>
    <row r="207" spans="1:36" x14ac:dyDescent="0.2">
      <c r="A207" t="str">
        <f>IF(ISBLANK('Original data'!A200),"",'Original data'!A200)</f>
        <v/>
      </c>
      <c r="B207" t="str">
        <f>IF(ISBLANK('Original data'!B200),"",'Original data'!B200)</f>
        <v/>
      </c>
      <c r="C207" t="str">
        <f>IF(ISBLANK('Original data'!AR200),"",'Original data'!AR200)</f>
        <v/>
      </c>
      <c r="D207" t="str">
        <f>IF(ISBLANK('Original data'!AS200),"",'Original data'!AS200)</f>
        <v/>
      </c>
      <c r="E207" t="str">
        <f>IF(ISBLANK('Original data'!AT200),"",'Original data'!AT200)</f>
        <v/>
      </c>
      <c r="F207" t="str">
        <f>IF(ISBLANK('Original data'!AU200),"",'Original data'!AU200)</f>
        <v/>
      </c>
      <c r="G207" t="str">
        <f>IF(ISBLANK('Original data'!AV200),"",'Original data'!AV200)</f>
        <v/>
      </c>
      <c r="H207" t="str">
        <f>IF(ISBLANK('Original data'!AW200),"",'Original data'!AW200)</f>
        <v/>
      </c>
      <c r="I207" t="str">
        <f>IF(ISBLANK('Original data'!AX200),"",'Original data'!AX200)</f>
        <v/>
      </c>
      <c r="J207" t="str">
        <f>IF(ISBLANK('Original data'!AY200),"",'Original data'!AY200)</f>
        <v/>
      </c>
      <c r="K207" t="str">
        <f>IF(ISBLANK('Original data'!AZ200),"",'Original data'!AZ200)</f>
        <v/>
      </c>
      <c r="L207" t="str">
        <f>IF(ISBLANK('Original data'!BA200),"",'Original data'!BA200)</f>
        <v/>
      </c>
      <c r="M207" t="str">
        <f>IF(ISBLANK('Original data'!BB200),"",'Original data'!BB200)</f>
        <v/>
      </c>
      <c r="N207" t="str">
        <f>IF(ISBLANK('Original data'!BC200),"",'Original data'!BC200)</f>
        <v/>
      </c>
      <c r="O207" t="str">
        <f>IF(ISBLANK('Original data'!BD200),"",'Original data'!BD200)</f>
        <v/>
      </c>
      <c r="P207" t="str">
        <f>IF(ISBLANK('Original data'!BE200),"",'Original data'!BE200)</f>
        <v/>
      </c>
      <c r="Q207" t="str">
        <f>IF(ISBLANK('Original data'!BF200),"",'Original data'!BF200)</f>
        <v/>
      </c>
      <c r="R207" t="str">
        <f>IF(ISBLANK('Original data'!BG200),"",'Original data'!BG200)</f>
        <v/>
      </c>
      <c r="T207" t="str">
        <f>IF(ISBLANK('Original data'!AY200),"",$O207/K207)</f>
        <v/>
      </c>
      <c r="U207" t="str">
        <f>IF(ISBLANK('Original data'!AZ200),"",$O207/L207)</f>
        <v/>
      </c>
      <c r="V207" t="str">
        <f>IF(ISBLANK('Original data'!BA200),"",$O207/M207)</f>
        <v/>
      </c>
      <c r="W207" t="str">
        <f>IF(ISBLANK('Original data'!BB200),"",$O207/N207)</f>
        <v/>
      </c>
      <c r="X207" t="str">
        <f>IF(ISBLANK('Original data'!BD200),"",$O207/P207)</f>
        <v/>
      </c>
      <c r="Y207" t="str">
        <f>IF(ISBLANK('Original data'!BE200),"",$O207/Q207)</f>
        <v/>
      </c>
      <c r="Z207" t="str">
        <f>IF(ISBLANK('Original data'!BF200),"",$O207/R207)</f>
        <v/>
      </c>
      <c r="AA207" s="58" t="b">
        <f t="shared" si="8"/>
        <v>0</v>
      </c>
      <c r="AB207" t="str">
        <f t="shared" si="9"/>
        <v>TEF</v>
      </c>
      <c r="AC207">
        <v>1</v>
      </c>
      <c r="AD207">
        <v>2</v>
      </c>
      <c r="AE207">
        <v>3</v>
      </c>
      <c r="AF207">
        <v>4</v>
      </c>
      <c r="AG207">
        <v>5</v>
      </c>
      <c r="AH207">
        <v>6</v>
      </c>
      <c r="AI207">
        <v>7</v>
      </c>
      <c r="AJ207" s="58"/>
    </row>
    <row r="208" spans="1:36" x14ac:dyDescent="0.2">
      <c r="A208" t="str">
        <f>IF(ISBLANK('Original data'!A201),"",'Original data'!A201)</f>
        <v/>
      </c>
      <c r="B208" t="str">
        <f>IF(ISBLANK('Original data'!B201),"",'Original data'!B201)</f>
        <v/>
      </c>
      <c r="C208" t="str">
        <f>IF(ISBLANK('Original data'!AR201),"",'Original data'!AR201)</f>
        <v/>
      </c>
      <c r="D208" t="str">
        <f>IF(ISBLANK('Original data'!AS201),"",'Original data'!AS201)</f>
        <v/>
      </c>
      <c r="E208" t="str">
        <f>IF(ISBLANK('Original data'!AT201),"",'Original data'!AT201)</f>
        <v/>
      </c>
      <c r="F208" t="str">
        <f>IF(ISBLANK('Original data'!AU201),"",'Original data'!AU201)</f>
        <v/>
      </c>
      <c r="G208" t="str">
        <f>IF(ISBLANK('Original data'!AV201),"",'Original data'!AV201)</f>
        <v/>
      </c>
      <c r="H208" t="str">
        <f>IF(ISBLANK('Original data'!AW201),"",'Original data'!AW201)</f>
        <v/>
      </c>
      <c r="I208" t="str">
        <f>IF(ISBLANK('Original data'!AX201),"",'Original data'!AX201)</f>
        <v/>
      </c>
      <c r="J208" t="str">
        <f>IF(ISBLANK('Original data'!AY201),"",'Original data'!AY201)</f>
        <v/>
      </c>
      <c r="K208" t="str">
        <f>IF(ISBLANK('Original data'!AZ201),"",'Original data'!AZ201)</f>
        <v/>
      </c>
      <c r="L208" t="str">
        <f>IF(ISBLANK('Original data'!BA201),"",'Original data'!BA201)</f>
        <v/>
      </c>
      <c r="M208" t="str">
        <f>IF(ISBLANK('Original data'!BB201),"",'Original data'!BB201)</f>
        <v/>
      </c>
      <c r="N208" t="str">
        <f>IF(ISBLANK('Original data'!BC201),"",'Original data'!BC201)</f>
        <v/>
      </c>
      <c r="O208" t="str">
        <f>IF(ISBLANK('Original data'!BD201),"",'Original data'!BD201)</f>
        <v/>
      </c>
      <c r="P208" t="str">
        <f>IF(ISBLANK('Original data'!BE201),"",'Original data'!BE201)</f>
        <v/>
      </c>
      <c r="Q208" t="str">
        <f>IF(ISBLANK('Original data'!BF201),"",'Original data'!BF201)</f>
        <v/>
      </c>
      <c r="R208" t="str">
        <f>IF(ISBLANK('Original data'!BG201),"",'Original data'!BG201)</f>
        <v/>
      </c>
      <c r="T208" t="str">
        <f>IF(ISBLANK('Original data'!AY201),"",$O208/K208)</f>
        <v/>
      </c>
      <c r="U208" t="str">
        <f>IF(ISBLANK('Original data'!AZ201),"",$O208/L208)</f>
        <v/>
      </c>
      <c r="V208" t="str">
        <f>IF(ISBLANK('Original data'!BA201),"",$O208/M208)</f>
        <v/>
      </c>
      <c r="W208" t="str">
        <f>IF(ISBLANK('Original data'!BB201),"",$O208/N208)</f>
        <v/>
      </c>
      <c r="X208" t="str">
        <f>IF(ISBLANK('Original data'!BD201),"",$O208/P208)</f>
        <v/>
      </c>
      <c r="Y208" t="str">
        <f>IF(ISBLANK('Original data'!BE201),"",$O208/Q208)</f>
        <v/>
      </c>
      <c r="Z208" t="str">
        <f>IF(ISBLANK('Original data'!BF201),"",$O208/R208)</f>
        <v/>
      </c>
      <c r="AA208" s="58" t="b">
        <f t="shared" si="8"/>
        <v>0</v>
      </c>
      <c r="AB208" t="str">
        <f t="shared" si="9"/>
        <v>TEF</v>
      </c>
      <c r="AC208">
        <v>1</v>
      </c>
      <c r="AD208">
        <v>2</v>
      </c>
      <c r="AE208">
        <v>3</v>
      </c>
      <c r="AF208">
        <v>4</v>
      </c>
      <c r="AG208">
        <v>5</v>
      </c>
      <c r="AH208">
        <v>6</v>
      </c>
      <c r="AI208">
        <v>7</v>
      </c>
      <c r="AJ208" s="58"/>
    </row>
    <row r="209" spans="1:36" x14ac:dyDescent="0.2">
      <c r="A209" t="str">
        <f>IF(ISBLANK('Original data'!A202),"",'Original data'!A202)</f>
        <v/>
      </c>
      <c r="B209" t="str">
        <f>IF(ISBLANK('Original data'!B202),"",'Original data'!B202)</f>
        <v/>
      </c>
      <c r="C209" t="str">
        <f>IF(ISBLANK('Original data'!AR202),"",'Original data'!AR202)</f>
        <v/>
      </c>
      <c r="D209" t="str">
        <f>IF(ISBLANK('Original data'!AS202),"",'Original data'!AS202)</f>
        <v/>
      </c>
      <c r="E209" t="str">
        <f>IF(ISBLANK('Original data'!AT202),"",'Original data'!AT202)</f>
        <v/>
      </c>
      <c r="F209" t="str">
        <f>IF(ISBLANK('Original data'!AU202),"",'Original data'!AU202)</f>
        <v/>
      </c>
      <c r="G209" t="str">
        <f>IF(ISBLANK('Original data'!AV202),"",'Original data'!AV202)</f>
        <v/>
      </c>
      <c r="H209" t="str">
        <f>IF(ISBLANK('Original data'!AW202),"",'Original data'!AW202)</f>
        <v/>
      </c>
      <c r="I209" t="str">
        <f>IF(ISBLANK('Original data'!AX202),"",'Original data'!AX202)</f>
        <v/>
      </c>
      <c r="J209" t="str">
        <f>IF(ISBLANK('Original data'!AY202),"",'Original data'!AY202)</f>
        <v/>
      </c>
      <c r="K209" t="str">
        <f>IF(ISBLANK('Original data'!AZ202),"",'Original data'!AZ202)</f>
        <v/>
      </c>
      <c r="L209" t="str">
        <f>IF(ISBLANK('Original data'!BA202),"",'Original data'!BA202)</f>
        <v/>
      </c>
      <c r="M209" t="str">
        <f>IF(ISBLANK('Original data'!BB202),"",'Original data'!BB202)</f>
        <v/>
      </c>
      <c r="N209" t="str">
        <f>IF(ISBLANK('Original data'!BC202),"",'Original data'!BC202)</f>
        <v/>
      </c>
      <c r="O209" t="str">
        <f>IF(ISBLANK('Original data'!BD202),"",'Original data'!BD202)</f>
        <v/>
      </c>
      <c r="P209" t="str">
        <f>IF(ISBLANK('Original data'!BE202),"",'Original data'!BE202)</f>
        <v/>
      </c>
      <c r="Q209" t="str">
        <f>IF(ISBLANK('Original data'!BF202),"",'Original data'!BF202)</f>
        <v/>
      </c>
      <c r="R209" t="str">
        <f>IF(ISBLANK('Original data'!BG202),"",'Original data'!BG202)</f>
        <v/>
      </c>
      <c r="T209" t="str">
        <f>IF(ISBLANK('Original data'!AY202),"",$O209/K209)</f>
        <v/>
      </c>
      <c r="U209" t="str">
        <f>IF(ISBLANK('Original data'!AZ202),"",$O209/L209)</f>
        <v/>
      </c>
      <c r="V209" t="str">
        <f>IF(ISBLANK('Original data'!BA202),"",$O209/M209)</f>
        <v/>
      </c>
      <c r="W209" t="str">
        <f>IF(ISBLANK('Original data'!BB202),"",$O209/N209)</f>
        <v/>
      </c>
      <c r="X209" t="str">
        <f>IF(ISBLANK('Original data'!BD202),"",$O209/P209)</f>
        <v/>
      </c>
      <c r="Y209" t="str">
        <f>IF(ISBLANK('Original data'!BE202),"",$O209/Q209)</f>
        <v/>
      </c>
      <c r="Z209" t="str">
        <f>IF(ISBLANK('Original data'!BF202),"",$O209/R209)</f>
        <v/>
      </c>
      <c r="AA209" s="58" t="b">
        <f t="shared" si="8"/>
        <v>0</v>
      </c>
      <c r="AB209" t="str">
        <f t="shared" si="9"/>
        <v>TEF</v>
      </c>
      <c r="AC209">
        <v>1</v>
      </c>
      <c r="AD209">
        <v>2</v>
      </c>
      <c r="AE209">
        <v>3</v>
      </c>
      <c r="AF209">
        <v>4</v>
      </c>
      <c r="AG209">
        <v>5</v>
      </c>
      <c r="AH209">
        <v>6</v>
      </c>
      <c r="AI209">
        <v>7</v>
      </c>
      <c r="AJ209" s="58"/>
    </row>
    <row r="210" spans="1:36" x14ac:dyDescent="0.2">
      <c r="A210" t="str">
        <f>IF(ISBLANK('Original data'!A203),"",'Original data'!A203)</f>
        <v/>
      </c>
      <c r="B210" t="str">
        <f>IF(ISBLANK('Original data'!B203),"",'Original data'!B203)</f>
        <v/>
      </c>
      <c r="C210" t="str">
        <f>IF(ISBLANK('Original data'!AR203),"",'Original data'!AR203)</f>
        <v/>
      </c>
      <c r="D210" t="str">
        <f>IF(ISBLANK('Original data'!AS203),"",'Original data'!AS203)</f>
        <v/>
      </c>
      <c r="E210" t="str">
        <f>IF(ISBLANK('Original data'!AT203),"",'Original data'!AT203)</f>
        <v/>
      </c>
      <c r="F210" t="str">
        <f>IF(ISBLANK('Original data'!AU203),"",'Original data'!AU203)</f>
        <v/>
      </c>
      <c r="G210" t="str">
        <f>IF(ISBLANK('Original data'!AV203),"",'Original data'!AV203)</f>
        <v/>
      </c>
      <c r="H210" t="str">
        <f>IF(ISBLANK('Original data'!AW203),"",'Original data'!AW203)</f>
        <v/>
      </c>
      <c r="I210" t="str">
        <f>IF(ISBLANK('Original data'!AX203),"",'Original data'!AX203)</f>
        <v/>
      </c>
      <c r="J210" t="str">
        <f>IF(ISBLANK('Original data'!AY203),"",'Original data'!AY203)</f>
        <v/>
      </c>
      <c r="K210" t="str">
        <f>IF(ISBLANK('Original data'!AZ203),"",'Original data'!AZ203)</f>
        <v/>
      </c>
      <c r="L210" t="str">
        <f>IF(ISBLANK('Original data'!BA203),"",'Original data'!BA203)</f>
        <v/>
      </c>
      <c r="M210" t="str">
        <f>IF(ISBLANK('Original data'!BB203),"",'Original data'!BB203)</f>
        <v/>
      </c>
      <c r="N210" t="str">
        <f>IF(ISBLANK('Original data'!BC203),"",'Original data'!BC203)</f>
        <v/>
      </c>
      <c r="O210" t="str">
        <f>IF(ISBLANK('Original data'!BD203),"",'Original data'!BD203)</f>
        <v/>
      </c>
      <c r="P210" t="str">
        <f>IF(ISBLANK('Original data'!BE203),"",'Original data'!BE203)</f>
        <v/>
      </c>
      <c r="Q210" t="str">
        <f>IF(ISBLANK('Original data'!BF203),"",'Original data'!BF203)</f>
        <v/>
      </c>
      <c r="R210" t="str">
        <f>IF(ISBLANK('Original data'!BG203),"",'Original data'!BG203)</f>
        <v/>
      </c>
      <c r="T210" t="str">
        <f>IF(ISBLANK('Original data'!AY203),"",$O210/K210)</f>
        <v/>
      </c>
      <c r="U210" t="str">
        <f>IF(ISBLANK('Original data'!AZ203),"",$O210/L210)</f>
        <v/>
      </c>
      <c r="V210" t="str">
        <f>IF(ISBLANK('Original data'!BA203),"",$O210/M210)</f>
        <v/>
      </c>
      <c r="W210" t="str">
        <f>IF(ISBLANK('Original data'!BB203),"",$O210/N210)</f>
        <v/>
      </c>
      <c r="X210" t="str">
        <f>IF(ISBLANK('Original data'!BD203),"",$O210/P210)</f>
        <v/>
      </c>
      <c r="Y210" t="str">
        <f>IF(ISBLANK('Original data'!BE203),"",$O210/Q210)</f>
        <v/>
      </c>
      <c r="Z210" t="str">
        <f>IF(ISBLANK('Original data'!BF203),"",$O210/R210)</f>
        <v/>
      </c>
      <c r="AA210" s="58" t="b">
        <f t="shared" si="8"/>
        <v>0</v>
      </c>
      <c r="AB210" t="str">
        <f t="shared" si="9"/>
        <v>TEF</v>
      </c>
      <c r="AC210">
        <v>1</v>
      </c>
      <c r="AD210">
        <v>2</v>
      </c>
      <c r="AE210">
        <v>3</v>
      </c>
      <c r="AF210">
        <v>4</v>
      </c>
      <c r="AG210">
        <v>5</v>
      </c>
      <c r="AH210">
        <v>6</v>
      </c>
      <c r="AI210">
        <v>7</v>
      </c>
      <c r="AJ210" s="58"/>
    </row>
  </sheetData>
  <conditionalFormatting sqref="T11:Z210">
    <cfRule type="containsBlanks" priority="37" stopIfTrue="1">
      <formula>LEN(TRIM(T11))=0</formula>
    </cfRule>
    <cfRule type="cellIs" dxfId="1" priority="38" operator="notBetween">
      <formula>T$9</formula>
      <formula>T$7</formula>
    </cfRule>
    <cfRule type="cellIs" dxfId="0" priority="39" operator="between">
      <formula>T$9</formula>
      <formula>T$7</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J2:R250"/>
  <sheetViews>
    <sheetView workbookViewId="0">
      <selection activeCell="R2" sqref="R2"/>
    </sheetView>
  </sheetViews>
  <sheetFormatPr defaultRowHeight="12.75" x14ac:dyDescent="0.2"/>
  <cols>
    <col min="10" max="10" width="14.7109375" customWidth="1"/>
    <col min="11" max="11" width="13.140625" customWidth="1"/>
    <col min="12" max="12" width="14.42578125" customWidth="1"/>
    <col min="13" max="16" width="9.140625" customWidth="1"/>
    <col min="17" max="17" width="24" customWidth="1"/>
  </cols>
  <sheetData>
    <row r="2" spans="10:18" x14ac:dyDescent="0.2">
      <c r="J2" t="s">
        <v>790</v>
      </c>
      <c r="K2" t="s">
        <v>791</v>
      </c>
      <c r="L2" s="48" t="s">
        <v>792</v>
      </c>
      <c r="M2" s="48" t="s">
        <v>87</v>
      </c>
      <c r="N2" t="s">
        <v>88</v>
      </c>
      <c r="O2" t="s">
        <v>89</v>
      </c>
      <c r="P2" t="s">
        <v>90</v>
      </c>
      <c r="Q2" t="s">
        <v>793</v>
      </c>
      <c r="R2" s="48" t="s">
        <v>794</v>
      </c>
    </row>
    <row r="3" spans="10:18" x14ac:dyDescent="0.2">
      <c r="J3" t="str">
        <f>'Original data'!A4</f>
        <v>DS01</v>
      </c>
      <c r="K3" t="str">
        <f>'Original data'!B4</f>
        <v>0.20-0.30</v>
      </c>
      <c r="L3">
        <f>'Original data'!C4</f>
        <v>0</v>
      </c>
      <c r="M3">
        <f>'Original data'!AX4</f>
        <v>0.05</v>
      </c>
      <c r="N3">
        <f>'Original data'!AY4</f>
        <v>0.05</v>
      </c>
      <c r="O3">
        <f>'Original data'!AZ4</f>
        <v>0.05</v>
      </c>
      <c r="P3">
        <f>'Original data'!BA4</f>
        <v>0.05</v>
      </c>
      <c r="Q3" s="3">
        <f>IF(M3=0,10,M3/N3)</f>
        <v>1</v>
      </c>
      <c r="R3" s="3">
        <f>IF(O3=0,10,O3/P3)</f>
        <v>1</v>
      </c>
    </row>
    <row r="4" spans="10:18" x14ac:dyDescent="0.2">
      <c r="J4" t="str">
        <f>'Original data'!A5</f>
        <v>DS02</v>
      </c>
      <c r="K4" t="str">
        <f>'Original data'!B5</f>
        <v>0.03-0.12</v>
      </c>
      <c r="L4">
        <f>'Original data'!C5</f>
        <v>0</v>
      </c>
      <c r="M4">
        <f>'Original data'!AX5</f>
        <v>0.05</v>
      </c>
      <c r="N4">
        <f>'Original data'!AY5</f>
        <v>0.05</v>
      </c>
      <c r="O4">
        <f>'Original data'!AZ5</f>
        <v>0.05</v>
      </c>
      <c r="P4">
        <f>'Original data'!BA5</f>
        <v>0.05</v>
      </c>
      <c r="Q4" s="3">
        <f t="shared" ref="Q4:Q67" si="0">IF(M4=0,10,M4/N4)</f>
        <v>1</v>
      </c>
      <c r="R4" s="3">
        <f t="shared" ref="R4:R67" si="1">IF(O4=0,10,O4/P4)</f>
        <v>1</v>
      </c>
    </row>
    <row r="5" spans="10:18" x14ac:dyDescent="0.2">
      <c r="J5" t="str">
        <f>'Original data'!A6</f>
        <v>DS02</v>
      </c>
      <c r="K5" t="str">
        <f>'Original data'!B6</f>
        <v>1.00-1.10</v>
      </c>
      <c r="L5">
        <f>'Original data'!C6</f>
        <v>0</v>
      </c>
      <c r="M5">
        <f>'Original data'!AX6</f>
        <v>0.05</v>
      </c>
      <c r="N5">
        <f>'Original data'!AY6</f>
        <v>0.05</v>
      </c>
      <c r="O5">
        <f>'Original data'!AZ6</f>
        <v>0.05</v>
      </c>
      <c r="P5">
        <f>'Original data'!BA6</f>
        <v>0.05</v>
      </c>
      <c r="Q5" s="3">
        <f t="shared" si="0"/>
        <v>1</v>
      </c>
      <c r="R5" s="3">
        <f t="shared" si="1"/>
        <v>1</v>
      </c>
    </row>
    <row r="6" spans="10:18" x14ac:dyDescent="0.2">
      <c r="J6" t="str">
        <f>'Original data'!A7</f>
        <v>DS03</v>
      </c>
      <c r="K6" t="str">
        <f>'Original data'!B7</f>
        <v>0.20-0.30</v>
      </c>
      <c r="L6">
        <f>'Original data'!C7</f>
        <v>0</v>
      </c>
      <c r="M6">
        <f>'Original data'!AX7</f>
        <v>0.28000000000000003</v>
      </c>
      <c r="N6">
        <f>'Original data'!AY7</f>
        <v>0.22</v>
      </c>
      <c r="O6">
        <f>'Original data'!AZ7</f>
        <v>0.05</v>
      </c>
      <c r="P6">
        <f>'Original data'!BA7</f>
        <v>0.05</v>
      </c>
      <c r="Q6" s="3">
        <f t="shared" si="0"/>
        <v>1.2727272727272729</v>
      </c>
      <c r="R6" s="3">
        <f t="shared" si="1"/>
        <v>1</v>
      </c>
    </row>
    <row r="7" spans="10:18" x14ac:dyDescent="0.2">
      <c r="J7" t="str">
        <f>'Original data'!A8</f>
        <v>DS04</v>
      </c>
      <c r="K7" t="str">
        <f>'Original data'!B8</f>
        <v>0.40-0.50</v>
      </c>
      <c r="L7">
        <f>'Original data'!C8</f>
        <v>0</v>
      </c>
      <c r="M7">
        <f>'Original data'!AX8</f>
        <v>0.05</v>
      </c>
      <c r="N7">
        <f>'Original data'!AY8</f>
        <v>0.05</v>
      </c>
      <c r="O7">
        <f>'Original data'!AZ8</f>
        <v>0.05</v>
      </c>
      <c r="P7">
        <f>'Original data'!BA8</f>
        <v>0.05</v>
      </c>
      <c r="Q7" s="3">
        <f t="shared" si="0"/>
        <v>1</v>
      </c>
      <c r="R7" s="3">
        <f t="shared" si="1"/>
        <v>1</v>
      </c>
    </row>
    <row r="8" spans="10:18" x14ac:dyDescent="0.2">
      <c r="J8" t="str">
        <f>'Original data'!A9</f>
        <v>DS04</v>
      </c>
      <c r="K8" t="str">
        <f>'Original data'!B9</f>
        <v>2.90-3.00</v>
      </c>
      <c r="L8">
        <f>'Original data'!C9</f>
        <v>0</v>
      </c>
      <c r="M8">
        <f>'Original data'!AX9</f>
        <v>0.05</v>
      </c>
      <c r="N8">
        <f>'Original data'!AY9</f>
        <v>0.05</v>
      </c>
      <c r="O8">
        <f>'Original data'!AZ9</f>
        <v>0.05</v>
      </c>
      <c r="P8">
        <f>'Original data'!BA9</f>
        <v>0.05</v>
      </c>
      <c r="Q8" s="3">
        <f t="shared" si="0"/>
        <v>1</v>
      </c>
      <c r="R8" s="3">
        <f t="shared" si="1"/>
        <v>1</v>
      </c>
    </row>
    <row r="9" spans="10:18" x14ac:dyDescent="0.2">
      <c r="J9" t="str">
        <f>'Original data'!A10</f>
        <v>DS05</v>
      </c>
      <c r="K9" t="str">
        <f>'Original data'!B10</f>
        <v>0.20-0.30</v>
      </c>
      <c r="L9">
        <f>'Original data'!C10</f>
        <v>0</v>
      </c>
      <c r="M9">
        <f>'Original data'!AX10</f>
        <v>0.05</v>
      </c>
      <c r="N9">
        <f>'Original data'!AY10</f>
        <v>0.05</v>
      </c>
      <c r="O9">
        <f>'Original data'!AZ10</f>
        <v>0.05</v>
      </c>
      <c r="P9">
        <f>'Original data'!BA10</f>
        <v>0.05</v>
      </c>
      <c r="Q9" s="3">
        <f t="shared" si="0"/>
        <v>1</v>
      </c>
      <c r="R9" s="3">
        <f t="shared" si="1"/>
        <v>1</v>
      </c>
    </row>
    <row r="10" spans="10:18" x14ac:dyDescent="0.2">
      <c r="J10" t="str">
        <f>'Original data'!A11</f>
        <v>DS05</v>
      </c>
      <c r="K10" t="str">
        <f>'Original data'!B11</f>
        <v>1.10-1.20</v>
      </c>
      <c r="L10">
        <f>'Original data'!C11</f>
        <v>0</v>
      </c>
      <c r="M10">
        <f>'Original data'!AX11</f>
        <v>0.05</v>
      </c>
      <c r="N10">
        <f>'Original data'!AY11</f>
        <v>0.05</v>
      </c>
      <c r="O10">
        <f>'Original data'!AZ11</f>
        <v>0.05</v>
      </c>
      <c r="P10">
        <f>'Original data'!BA11</f>
        <v>0.05</v>
      </c>
      <c r="Q10" s="3">
        <f t="shared" si="0"/>
        <v>1</v>
      </c>
      <c r="R10" s="3">
        <f t="shared" si="1"/>
        <v>1</v>
      </c>
    </row>
    <row r="11" spans="10:18" x14ac:dyDescent="0.2">
      <c r="J11" t="str">
        <f>'Original data'!A12</f>
        <v>DS06</v>
      </c>
      <c r="K11" t="str">
        <f>'Original data'!B12</f>
        <v>0.50-0.60</v>
      </c>
      <c r="L11">
        <f>'Original data'!C12</f>
        <v>0</v>
      </c>
      <c r="M11">
        <f>'Original data'!AX12</f>
        <v>0.05</v>
      </c>
      <c r="N11">
        <f>'Original data'!AY12</f>
        <v>0.05</v>
      </c>
      <c r="O11">
        <f>'Original data'!AZ12</f>
        <v>0.05</v>
      </c>
      <c r="P11">
        <f>'Original data'!BA12</f>
        <v>0.05</v>
      </c>
      <c r="Q11" s="3">
        <f t="shared" si="0"/>
        <v>1</v>
      </c>
      <c r="R11" s="3">
        <f t="shared" si="1"/>
        <v>1</v>
      </c>
    </row>
    <row r="12" spans="10:18" x14ac:dyDescent="0.2">
      <c r="J12" t="str">
        <f>'Original data'!A13</f>
        <v>DS07</v>
      </c>
      <c r="K12" t="str">
        <f>'Original data'!B13</f>
        <v>0.30-0.40</v>
      </c>
      <c r="L12">
        <f>'Original data'!C13</f>
        <v>0</v>
      </c>
      <c r="M12">
        <f>'Original data'!AX13</f>
        <v>0.61</v>
      </c>
      <c r="N12">
        <f>'Original data'!AY13</f>
        <v>0.52</v>
      </c>
      <c r="O12">
        <f>'Original data'!AZ13</f>
        <v>0.39</v>
      </c>
      <c r="P12">
        <f>'Original data'!BA13</f>
        <v>0.43</v>
      </c>
      <c r="Q12" s="3">
        <f t="shared" si="0"/>
        <v>1.1730769230769229</v>
      </c>
      <c r="R12" s="3">
        <f t="shared" si="1"/>
        <v>0.90697674418604657</v>
      </c>
    </row>
    <row r="13" spans="10:18" x14ac:dyDescent="0.2">
      <c r="J13" t="str">
        <f>'Original data'!A14</f>
        <v>DS08</v>
      </c>
      <c r="K13" t="str">
        <f>'Original data'!B14</f>
        <v>0.50-0.60</v>
      </c>
      <c r="L13">
        <f>'Original data'!C14</f>
        <v>0</v>
      </c>
      <c r="M13">
        <f>'Original data'!AX14</f>
        <v>0.05</v>
      </c>
      <c r="N13">
        <f>'Original data'!AY14</f>
        <v>0.05</v>
      </c>
      <c r="O13">
        <f>'Original data'!AZ14</f>
        <v>0.05</v>
      </c>
      <c r="P13">
        <f>'Original data'!BA14</f>
        <v>0.05</v>
      </c>
      <c r="Q13" s="3">
        <f t="shared" si="0"/>
        <v>1</v>
      </c>
      <c r="R13" s="3">
        <f t="shared" si="1"/>
        <v>1</v>
      </c>
    </row>
    <row r="14" spans="10:18" x14ac:dyDescent="0.2">
      <c r="J14">
        <f>'Original data'!A15</f>
        <v>0</v>
      </c>
      <c r="K14">
        <f>'Original data'!B15</f>
        <v>0</v>
      </c>
      <c r="L14">
        <f>'Original data'!C15</f>
        <v>0</v>
      </c>
      <c r="M14">
        <f>'Original data'!AX15</f>
        <v>0</v>
      </c>
      <c r="N14">
        <f>'Original data'!AY15</f>
        <v>0</v>
      </c>
      <c r="O14">
        <f>'Original data'!AZ15</f>
        <v>0</v>
      </c>
      <c r="P14">
        <f>'Original data'!BA15</f>
        <v>0</v>
      </c>
      <c r="Q14" s="3">
        <f t="shared" si="0"/>
        <v>10</v>
      </c>
      <c r="R14" s="3">
        <f t="shared" si="1"/>
        <v>10</v>
      </c>
    </row>
    <row r="15" spans="10:18" x14ac:dyDescent="0.2">
      <c r="J15">
        <f>'Original data'!A16</f>
        <v>0</v>
      </c>
      <c r="K15">
        <f>'Original data'!B16</f>
        <v>0</v>
      </c>
      <c r="L15">
        <f>'Original data'!C16</f>
        <v>0</v>
      </c>
      <c r="M15">
        <f>'Original data'!AX16</f>
        <v>0</v>
      </c>
      <c r="N15">
        <f>'Original data'!AY16</f>
        <v>0</v>
      </c>
      <c r="O15">
        <f>'Original data'!AZ16</f>
        <v>0</v>
      </c>
      <c r="P15">
        <f>'Original data'!BA16</f>
        <v>0</v>
      </c>
      <c r="Q15" s="3">
        <f t="shared" si="0"/>
        <v>10</v>
      </c>
      <c r="R15" s="3">
        <f t="shared" si="1"/>
        <v>10</v>
      </c>
    </row>
    <row r="16" spans="10:18" x14ac:dyDescent="0.2">
      <c r="J16">
        <f>'Original data'!A17</f>
        <v>0</v>
      </c>
      <c r="K16">
        <f>'Original data'!B17</f>
        <v>0</v>
      </c>
      <c r="L16">
        <f>'Original data'!C17</f>
        <v>0</v>
      </c>
      <c r="M16">
        <f>'Original data'!AX17</f>
        <v>0</v>
      </c>
      <c r="N16">
        <f>'Original data'!AY17</f>
        <v>0</v>
      </c>
      <c r="O16">
        <f>'Original data'!AZ17</f>
        <v>0</v>
      </c>
      <c r="P16">
        <f>'Original data'!BA17</f>
        <v>0</v>
      </c>
      <c r="Q16" s="3">
        <f t="shared" si="0"/>
        <v>10</v>
      </c>
      <c r="R16" s="3">
        <f t="shared" si="1"/>
        <v>10</v>
      </c>
    </row>
    <row r="17" spans="10:18" x14ac:dyDescent="0.2">
      <c r="J17">
        <f>'Original data'!A18</f>
        <v>0</v>
      </c>
      <c r="K17">
        <f>'Original data'!B18</f>
        <v>0</v>
      </c>
      <c r="L17">
        <f>'Original data'!C18</f>
        <v>0</v>
      </c>
      <c r="M17">
        <f>'Original data'!AX18</f>
        <v>0</v>
      </c>
      <c r="N17">
        <f>'Original data'!AY18</f>
        <v>0</v>
      </c>
      <c r="O17">
        <f>'Original data'!AZ18</f>
        <v>0</v>
      </c>
      <c r="P17">
        <f>'Original data'!BA18</f>
        <v>0</v>
      </c>
      <c r="Q17" s="3">
        <f t="shared" si="0"/>
        <v>10</v>
      </c>
      <c r="R17" s="3">
        <f t="shared" si="1"/>
        <v>10</v>
      </c>
    </row>
    <row r="18" spans="10:18" x14ac:dyDescent="0.2">
      <c r="J18">
        <f>'Original data'!A19</f>
        <v>0</v>
      </c>
      <c r="K18">
        <f>'Original data'!B19</f>
        <v>0</v>
      </c>
      <c r="L18">
        <f>'Original data'!C19</f>
        <v>0</v>
      </c>
      <c r="M18">
        <f>'Original data'!AX19</f>
        <v>0</v>
      </c>
      <c r="N18">
        <f>'Original data'!AY19</f>
        <v>0</v>
      </c>
      <c r="O18">
        <f>'Original data'!AZ19</f>
        <v>0</v>
      </c>
      <c r="P18">
        <f>'Original data'!BA19</f>
        <v>0</v>
      </c>
      <c r="Q18" s="3">
        <f t="shared" si="0"/>
        <v>10</v>
      </c>
      <c r="R18" s="3">
        <f t="shared" si="1"/>
        <v>10</v>
      </c>
    </row>
    <row r="19" spans="10:18" x14ac:dyDescent="0.2">
      <c r="J19">
        <f>'Original data'!A20</f>
        <v>0</v>
      </c>
      <c r="K19">
        <f>'Original data'!B20</f>
        <v>0</v>
      </c>
      <c r="L19">
        <f>'Original data'!C20</f>
        <v>0</v>
      </c>
      <c r="M19">
        <f>'Original data'!AX20</f>
        <v>0</v>
      </c>
      <c r="N19">
        <f>'Original data'!AY20</f>
        <v>0</v>
      </c>
      <c r="O19">
        <f>'Original data'!AZ20</f>
        <v>0</v>
      </c>
      <c r="P19">
        <f>'Original data'!BA20</f>
        <v>0</v>
      </c>
      <c r="Q19" s="3">
        <f t="shared" si="0"/>
        <v>10</v>
      </c>
      <c r="R19" s="3">
        <f t="shared" si="1"/>
        <v>10</v>
      </c>
    </row>
    <row r="20" spans="10:18" x14ac:dyDescent="0.2">
      <c r="J20">
        <f>'Original data'!A21</f>
        <v>0</v>
      </c>
      <c r="K20">
        <f>'Original data'!B21</f>
        <v>0</v>
      </c>
      <c r="L20">
        <f>'Original data'!C21</f>
        <v>0</v>
      </c>
      <c r="M20">
        <f>'Original data'!AX21</f>
        <v>0</v>
      </c>
      <c r="N20">
        <f>'Original data'!AY21</f>
        <v>0</v>
      </c>
      <c r="O20">
        <f>'Original data'!AZ21</f>
        <v>0</v>
      </c>
      <c r="P20">
        <f>'Original data'!BA21</f>
        <v>0</v>
      </c>
      <c r="Q20" s="3">
        <f t="shared" si="0"/>
        <v>10</v>
      </c>
      <c r="R20" s="3">
        <f t="shared" si="1"/>
        <v>10</v>
      </c>
    </row>
    <row r="21" spans="10:18" x14ac:dyDescent="0.2">
      <c r="J21">
        <f>'Original data'!A22</f>
        <v>0</v>
      </c>
      <c r="K21">
        <f>'Original data'!B22</f>
        <v>0</v>
      </c>
      <c r="L21">
        <f>'Original data'!C22</f>
        <v>0</v>
      </c>
      <c r="M21">
        <f>'Original data'!AX22</f>
        <v>0</v>
      </c>
      <c r="N21">
        <f>'Original data'!AY22</f>
        <v>0</v>
      </c>
      <c r="O21">
        <f>'Original data'!AZ22</f>
        <v>0</v>
      </c>
      <c r="P21">
        <f>'Original data'!BA22</f>
        <v>0</v>
      </c>
      <c r="Q21" s="3">
        <f t="shared" si="0"/>
        <v>10</v>
      </c>
      <c r="R21" s="3">
        <f t="shared" si="1"/>
        <v>10</v>
      </c>
    </row>
    <row r="22" spans="10:18" x14ac:dyDescent="0.2">
      <c r="J22">
        <f>'Original data'!A23</f>
        <v>0</v>
      </c>
      <c r="K22">
        <f>'Original data'!B23</f>
        <v>0</v>
      </c>
      <c r="L22">
        <f>'Original data'!C23</f>
        <v>0</v>
      </c>
      <c r="M22">
        <f>'Original data'!AX23</f>
        <v>0</v>
      </c>
      <c r="N22">
        <f>'Original data'!AY23</f>
        <v>0</v>
      </c>
      <c r="O22">
        <f>'Original data'!AZ23</f>
        <v>0</v>
      </c>
      <c r="P22">
        <f>'Original data'!BA23</f>
        <v>0</v>
      </c>
      <c r="Q22" s="3">
        <f t="shared" si="0"/>
        <v>10</v>
      </c>
      <c r="R22" s="3">
        <f t="shared" si="1"/>
        <v>10</v>
      </c>
    </row>
    <row r="23" spans="10:18" x14ac:dyDescent="0.2">
      <c r="J23">
        <f>'Original data'!A24</f>
        <v>0</v>
      </c>
      <c r="K23">
        <f>'Original data'!B24</f>
        <v>0</v>
      </c>
      <c r="L23">
        <f>'Original data'!C24</f>
        <v>0</v>
      </c>
      <c r="M23">
        <f>'Original data'!AX24</f>
        <v>0</v>
      </c>
      <c r="N23">
        <f>'Original data'!AY24</f>
        <v>0</v>
      </c>
      <c r="O23">
        <f>'Original data'!AZ24</f>
        <v>0</v>
      </c>
      <c r="P23">
        <f>'Original data'!BA24</f>
        <v>0</v>
      </c>
      <c r="Q23" s="3">
        <f t="shared" si="0"/>
        <v>10</v>
      </c>
      <c r="R23" s="3">
        <f t="shared" si="1"/>
        <v>10</v>
      </c>
    </row>
    <row r="24" spans="10:18" x14ac:dyDescent="0.2">
      <c r="J24">
        <f>'Original data'!A25</f>
        <v>0</v>
      </c>
      <c r="K24">
        <f>'Original data'!B25</f>
        <v>0</v>
      </c>
      <c r="L24">
        <f>'Original data'!C25</f>
        <v>0</v>
      </c>
      <c r="M24">
        <f>'Original data'!AX25</f>
        <v>0</v>
      </c>
      <c r="N24">
        <f>'Original data'!AY25</f>
        <v>0</v>
      </c>
      <c r="O24">
        <f>'Original data'!AZ25</f>
        <v>0</v>
      </c>
      <c r="P24">
        <f>'Original data'!BA25</f>
        <v>0</v>
      </c>
      <c r="Q24" s="3">
        <f t="shared" si="0"/>
        <v>10</v>
      </c>
      <c r="R24" s="3">
        <f t="shared" si="1"/>
        <v>10</v>
      </c>
    </row>
    <row r="25" spans="10:18" x14ac:dyDescent="0.2">
      <c r="J25">
        <f>'Original data'!A26</f>
        <v>0</v>
      </c>
      <c r="K25">
        <f>'Original data'!B26</f>
        <v>0</v>
      </c>
      <c r="L25">
        <f>'Original data'!C26</f>
        <v>0</v>
      </c>
      <c r="M25">
        <f>'Original data'!AX26</f>
        <v>0</v>
      </c>
      <c r="N25">
        <f>'Original data'!AY26</f>
        <v>0</v>
      </c>
      <c r="O25">
        <f>'Original data'!AZ26</f>
        <v>0</v>
      </c>
      <c r="P25">
        <f>'Original data'!BA26</f>
        <v>0</v>
      </c>
      <c r="Q25" s="3">
        <f t="shared" si="0"/>
        <v>10</v>
      </c>
      <c r="R25" s="3">
        <f t="shared" si="1"/>
        <v>10</v>
      </c>
    </row>
    <row r="26" spans="10:18" x14ac:dyDescent="0.2">
      <c r="J26">
        <f>'Original data'!A27</f>
        <v>0</v>
      </c>
      <c r="K26">
        <f>'Original data'!B27</f>
        <v>0</v>
      </c>
      <c r="L26">
        <f>'Original data'!C27</f>
        <v>0</v>
      </c>
      <c r="M26">
        <f>'Original data'!AX27</f>
        <v>0</v>
      </c>
      <c r="N26">
        <f>'Original data'!AY27</f>
        <v>0</v>
      </c>
      <c r="O26">
        <f>'Original data'!AZ27</f>
        <v>0</v>
      </c>
      <c r="P26">
        <f>'Original data'!BA27</f>
        <v>0</v>
      </c>
      <c r="Q26" s="3">
        <f t="shared" si="0"/>
        <v>10</v>
      </c>
      <c r="R26" s="3">
        <f t="shared" si="1"/>
        <v>10</v>
      </c>
    </row>
    <row r="27" spans="10:18" x14ac:dyDescent="0.2">
      <c r="J27">
        <f>'Original data'!A28</f>
        <v>0</v>
      </c>
      <c r="K27">
        <f>'Original data'!B28</f>
        <v>0</v>
      </c>
      <c r="L27">
        <f>'Original data'!C28</f>
        <v>0</v>
      </c>
      <c r="M27">
        <f>'Original data'!AX28</f>
        <v>0</v>
      </c>
      <c r="N27">
        <f>'Original data'!AY28</f>
        <v>0</v>
      </c>
      <c r="O27">
        <f>'Original data'!AZ28</f>
        <v>0</v>
      </c>
      <c r="P27">
        <f>'Original data'!BA28</f>
        <v>0</v>
      </c>
      <c r="Q27" s="3">
        <f t="shared" si="0"/>
        <v>10</v>
      </c>
      <c r="R27" s="3">
        <f t="shared" si="1"/>
        <v>10</v>
      </c>
    </row>
    <row r="28" spans="10:18" x14ac:dyDescent="0.2">
      <c r="J28">
        <f>'Original data'!A29</f>
        <v>0</v>
      </c>
      <c r="K28">
        <f>'Original data'!B29</f>
        <v>0</v>
      </c>
      <c r="L28">
        <f>'Original data'!C29</f>
        <v>0</v>
      </c>
      <c r="M28">
        <f>'Original data'!AX29</f>
        <v>0</v>
      </c>
      <c r="N28">
        <f>'Original data'!AY29</f>
        <v>0</v>
      </c>
      <c r="O28">
        <f>'Original data'!AZ29</f>
        <v>0</v>
      </c>
      <c r="P28">
        <f>'Original data'!BA29</f>
        <v>0</v>
      </c>
      <c r="Q28" s="3">
        <f t="shared" si="0"/>
        <v>10</v>
      </c>
      <c r="R28" s="3">
        <f t="shared" si="1"/>
        <v>10</v>
      </c>
    </row>
    <row r="29" spans="10:18" x14ac:dyDescent="0.2">
      <c r="J29">
        <f>'Original data'!A30</f>
        <v>0</v>
      </c>
      <c r="K29">
        <f>'Original data'!B30</f>
        <v>0</v>
      </c>
      <c r="L29">
        <f>'Original data'!C30</f>
        <v>0</v>
      </c>
      <c r="M29">
        <f>'Original data'!AX30</f>
        <v>0</v>
      </c>
      <c r="N29">
        <f>'Original data'!AY30</f>
        <v>0</v>
      </c>
      <c r="O29">
        <f>'Original data'!AZ30</f>
        <v>0</v>
      </c>
      <c r="P29">
        <f>'Original data'!BA30</f>
        <v>0</v>
      </c>
      <c r="Q29" s="3">
        <f t="shared" si="0"/>
        <v>10</v>
      </c>
      <c r="R29" s="3">
        <f t="shared" si="1"/>
        <v>10</v>
      </c>
    </row>
    <row r="30" spans="10:18" x14ac:dyDescent="0.2">
      <c r="J30">
        <f>'Original data'!A31</f>
        <v>0</v>
      </c>
      <c r="K30">
        <f>'Original data'!B31</f>
        <v>0</v>
      </c>
      <c r="L30">
        <f>'Original data'!C31</f>
        <v>0</v>
      </c>
      <c r="M30">
        <f>'Original data'!AX31</f>
        <v>0</v>
      </c>
      <c r="N30">
        <f>'Original data'!AY31</f>
        <v>0</v>
      </c>
      <c r="O30">
        <f>'Original data'!AZ31</f>
        <v>0</v>
      </c>
      <c r="P30">
        <f>'Original data'!BA31</f>
        <v>0</v>
      </c>
      <c r="Q30" s="3">
        <f t="shared" si="0"/>
        <v>10</v>
      </c>
      <c r="R30" s="3">
        <f t="shared" si="1"/>
        <v>10</v>
      </c>
    </row>
    <row r="31" spans="10:18" x14ac:dyDescent="0.2">
      <c r="J31">
        <f>'Original data'!A32</f>
        <v>0</v>
      </c>
      <c r="K31">
        <f>'Original data'!B32</f>
        <v>0</v>
      </c>
      <c r="L31">
        <f>'Original data'!C32</f>
        <v>0</v>
      </c>
      <c r="M31">
        <f>'Original data'!AX32</f>
        <v>0</v>
      </c>
      <c r="N31">
        <f>'Original data'!AY32</f>
        <v>0</v>
      </c>
      <c r="O31">
        <f>'Original data'!AZ32</f>
        <v>0</v>
      </c>
      <c r="P31">
        <f>'Original data'!BA32</f>
        <v>0</v>
      </c>
      <c r="Q31" s="3">
        <f t="shared" si="0"/>
        <v>10</v>
      </c>
      <c r="R31" s="3">
        <f t="shared" si="1"/>
        <v>10</v>
      </c>
    </row>
    <row r="32" spans="10:18" x14ac:dyDescent="0.2">
      <c r="J32">
        <f>'Original data'!A33</f>
        <v>0</v>
      </c>
      <c r="K32">
        <f>'Original data'!B33</f>
        <v>0</v>
      </c>
      <c r="L32">
        <f>'Original data'!C33</f>
        <v>0</v>
      </c>
      <c r="M32">
        <f>'Original data'!AX33</f>
        <v>0</v>
      </c>
      <c r="N32">
        <f>'Original data'!AY33</f>
        <v>0</v>
      </c>
      <c r="O32">
        <f>'Original data'!AZ33</f>
        <v>0</v>
      </c>
      <c r="P32">
        <f>'Original data'!BA33</f>
        <v>0</v>
      </c>
      <c r="Q32" s="3">
        <f t="shared" si="0"/>
        <v>10</v>
      </c>
      <c r="R32" s="3">
        <f t="shared" si="1"/>
        <v>10</v>
      </c>
    </row>
    <row r="33" spans="10:18" x14ac:dyDescent="0.2">
      <c r="J33">
        <f>'Original data'!A34</f>
        <v>0</v>
      </c>
      <c r="K33">
        <f>'Original data'!B34</f>
        <v>0</v>
      </c>
      <c r="L33">
        <f>'Original data'!C34</f>
        <v>0</v>
      </c>
      <c r="M33">
        <f>'Original data'!AX34</f>
        <v>0</v>
      </c>
      <c r="N33">
        <f>'Original data'!AY34</f>
        <v>0</v>
      </c>
      <c r="O33">
        <f>'Original data'!AZ34</f>
        <v>0</v>
      </c>
      <c r="P33">
        <f>'Original data'!BA34</f>
        <v>0</v>
      </c>
      <c r="Q33" s="3">
        <f t="shared" si="0"/>
        <v>10</v>
      </c>
      <c r="R33" s="3">
        <f t="shared" si="1"/>
        <v>10</v>
      </c>
    </row>
    <row r="34" spans="10:18" x14ac:dyDescent="0.2">
      <c r="J34">
        <f>'Original data'!A35</f>
        <v>0</v>
      </c>
      <c r="K34">
        <f>'Original data'!B35</f>
        <v>0</v>
      </c>
      <c r="L34">
        <f>'Original data'!C35</f>
        <v>0</v>
      </c>
      <c r="M34">
        <f>'Original data'!AX35</f>
        <v>0</v>
      </c>
      <c r="N34">
        <f>'Original data'!AY35</f>
        <v>0</v>
      </c>
      <c r="O34">
        <f>'Original data'!AZ35</f>
        <v>0</v>
      </c>
      <c r="P34">
        <f>'Original data'!BA35</f>
        <v>0</v>
      </c>
      <c r="Q34" s="3">
        <f t="shared" si="0"/>
        <v>10</v>
      </c>
      <c r="R34" s="3">
        <f t="shared" si="1"/>
        <v>10</v>
      </c>
    </row>
    <row r="35" spans="10:18" x14ac:dyDescent="0.2">
      <c r="J35">
        <f>'Original data'!A36</f>
        <v>0</v>
      </c>
      <c r="K35">
        <f>'Original data'!B36</f>
        <v>0</v>
      </c>
      <c r="L35">
        <f>'Original data'!C36</f>
        <v>0</v>
      </c>
      <c r="M35">
        <f>'Original data'!AX36</f>
        <v>0</v>
      </c>
      <c r="N35">
        <f>'Original data'!AY36</f>
        <v>0</v>
      </c>
      <c r="O35">
        <f>'Original data'!AZ36</f>
        <v>0</v>
      </c>
      <c r="P35">
        <f>'Original data'!BA36</f>
        <v>0</v>
      </c>
      <c r="Q35" s="3">
        <f t="shared" si="0"/>
        <v>10</v>
      </c>
      <c r="R35" s="3">
        <f t="shared" si="1"/>
        <v>10</v>
      </c>
    </row>
    <row r="36" spans="10:18" x14ac:dyDescent="0.2">
      <c r="J36">
        <f>'Original data'!A37</f>
        <v>0</v>
      </c>
      <c r="K36">
        <f>'Original data'!B37</f>
        <v>0</v>
      </c>
      <c r="L36">
        <f>'Original data'!C37</f>
        <v>0</v>
      </c>
      <c r="M36">
        <f>'Original data'!AX37</f>
        <v>0</v>
      </c>
      <c r="N36">
        <f>'Original data'!AY37</f>
        <v>0</v>
      </c>
      <c r="O36">
        <f>'Original data'!AZ37</f>
        <v>0</v>
      </c>
      <c r="P36">
        <f>'Original data'!BA37</f>
        <v>0</v>
      </c>
      <c r="Q36" s="3">
        <f t="shared" si="0"/>
        <v>10</v>
      </c>
      <c r="R36" s="3">
        <f t="shared" si="1"/>
        <v>10</v>
      </c>
    </row>
    <row r="37" spans="10:18" x14ac:dyDescent="0.2">
      <c r="J37">
        <f>'Original data'!A38</f>
        <v>0</v>
      </c>
      <c r="K37">
        <f>'Original data'!B38</f>
        <v>0</v>
      </c>
      <c r="L37">
        <f>'Original data'!C38</f>
        <v>0</v>
      </c>
      <c r="M37">
        <f>'Original data'!AX38</f>
        <v>0</v>
      </c>
      <c r="N37">
        <f>'Original data'!AY38</f>
        <v>0</v>
      </c>
      <c r="O37">
        <f>'Original data'!AZ38</f>
        <v>0</v>
      </c>
      <c r="P37">
        <f>'Original data'!BA38</f>
        <v>0</v>
      </c>
      <c r="Q37" s="3">
        <f t="shared" si="0"/>
        <v>10</v>
      </c>
      <c r="R37" s="3">
        <f t="shared" si="1"/>
        <v>10</v>
      </c>
    </row>
    <row r="38" spans="10:18" x14ac:dyDescent="0.2">
      <c r="J38">
        <f>'Original data'!A39</f>
        <v>0</v>
      </c>
      <c r="K38">
        <f>'Original data'!B39</f>
        <v>0</v>
      </c>
      <c r="L38">
        <f>'Original data'!C39</f>
        <v>0</v>
      </c>
      <c r="M38">
        <f>'Original data'!AX39</f>
        <v>0</v>
      </c>
      <c r="N38">
        <f>'Original data'!AY39</f>
        <v>0</v>
      </c>
      <c r="O38">
        <f>'Original data'!AZ39</f>
        <v>0</v>
      </c>
      <c r="P38">
        <f>'Original data'!BA39</f>
        <v>0</v>
      </c>
      <c r="Q38" s="3">
        <f t="shared" si="0"/>
        <v>10</v>
      </c>
      <c r="R38" s="3">
        <f t="shared" si="1"/>
        <v>10</v>
      </c>
    </row>
    <row r="39" spans="10:18" x14ac:dyDescent="0.2">
      <c r="J39">
        <f>'Original data'!A40</f>
        <v>0</v>
      </c>
      <c r="K39">
        <f>'Original data'!B40</f>
        <v>0</v>
      </c>
      <c r="L39">
        <f>'Original data'!C40</f>
        <v>0</v>
      </c>
      <c r="M39">
        <f>'Original data'!AX40</f>
        <v>0</v>
      </c>
      <c r="N39">
        <f>'Original data'!AY40</f>
        <v>0</v>
      </c>
      <c r="O39">
        <f>'Original data'!AZ40</f>
        <v>0</v>
      </c>
      <c r="P39">
        <f>'Original data'!BA40</f>
        <v>0</v>
      </c>
      <c r="Q39" s="3">
        <f t="shared" si="0"/>
        <v>10</v>
      </c>
      <c r="R39" s="3">
        <f t="shared" si="1"/>
        <v>10</v>
      </c>
    </row>
    <row r="40" spans="10:18" x14ac:dyDescent="0.2">
      <c r="J40">
        <f>'Original data'!A41</f>
        <v>0</v>
      </c>
      <c r="K40">
        <f>'Original data'!B41</f>
        <v>0</v>
      </c>
      <c r="L40">
        <f>'Original data'!C41</f>
        <v>0</v>
      </c>
      <c r="M40">
        <f>'Original data'!AX41</f>
        <v>0</v>
      </c>
      <c r="N40">
        <f>'Original data'!AY41</f>
        <v>0</v>
      </c>
      <c r="O40">
        <f>'Original data'!AZ41</f>
        <v>0</v>
      </c>
      <c r="P40">
        <f>'Original data'!BA41</f>
        <v>0</v>
      </c>
      <c r="Q40" s="3">
        <f t="shared" si="0"/>
        <v>10</v>
      </c>
      <c r="R40" s="3">
        <f t="shared" si="1"/>
        <v>10</v>
      </c>
    </row>
    <row r="41" spans="10:18" x14ac:dyDescent="0.2">
      <c r="J41">
        <f>'Original data'!A42</f>
        <v>0</v>
      </c>
      <c r="K41">
        <f>'Original data'!B42</f>
        <v>0</v>
      </c>
      <c r="L41">
        <f>'Original data'!C42</f>
        <v>0</v>
      </c>
      <c r="M41">
        <f>'Original data'!AX42</f>
        <v>0</v>
      </c>
      <c r="N41">
        <f>'Original data'!AY42</f>
        <v>0</v>
      </c>
      <c r="O41">
        <f>'Original data'!AZ42</f>
        <v>0</v>
      </c>
      <c r="P41">
        <f>'Original data'!BA42</f>
        <v>0</v>
      </c>
      <c r="Q41" s="3">
        <f t="shared" si="0"/>
        <v>10</v>
      </c>
      <c r="R41" s="3">
        <f t="shared" si="1"/>
        <v>10</v>
      </c>
    </row>
    <row r="42" spans="10:18" x14ac:dyDescent="0.2">
      <c r="J42">
        <f>'Original data'!A43</f>
        <v>0</v>
      </c>
      <c r="K42">
        <f>'Original data'!B43</f>
        <v>0</v>
      </c>
      <c r="L42">
        <f>'Original data'!C43</f>
        <v>0</v>
      </c>
      <c r="M42">
        <f>'Original data'!AX43</f>
        <v>0</v>
      </c>
      <c r="N42">
        <f>'Original data'!AY43</f>
        <v>0</v>
      </c>
      <c r="O42">
        <f>'Original data'!AZ43</f>
        <v>0</v>
      </c>
      <c r="P42">
        <f>'Original data'!BA43</f>
        <v>0</v>
      </c>
      <c r="Q42" s="3">
        <f t="shared" si="0"/>
        <v>10</v>
      </c>
      <c r="R42" s="3">
        <f t="shared" si="1"/>
        <v>10</v>
      </c>
    </row>
    <row r="43" spans="10:18" x14ac:dyDescent="0.2">
      <c r="J43">
        <f>'Original data'!A44</f>
        <v>0</v>
      </c>
      <c r="K43">
        <f>'Original data'!B44</f>
        <v>0</v>
      </c>
      <c r="L43">
        <f>'Original data'!C44</f>
        <v>0</v>
      </c>
      <c r="M43">
        <f>'Original data'!AX44</f>
        <v>0</v>
      </c>
      <c r="N43">
        <f>'Original data'!AY44</f>
        <v>0</v>
      </c>
      <c r="O43">
        <f>'Original data'!AZ44</f>
        <v>0</v>
      </c>
      <c r="P43">
        <f>'Original data'!BA44</f>
        <v>0</v>
      </c>
      <c r="Q43" s="3">
        <f t="shared" si="0"/>
        <v>10</v>
      </c>
      <c r="R43" s="3">
        <f t="shared" si="1"/>
        <v>10</v>
      </c>
    </row>
    <row r="44" spans="10:18" x14ac:dyDescent="0.2">
      <c r="J44">
        <f>'Original data'!A45</f>
        <v>0</v>
      </c>
      <c r="K44">
        <f>'Original data'!B45</f>
        <v>0</v>
      </c>
      <c r="L44">
        <f>'Original data'!C45</f>
        <v>0</v>
      </c>
      <c r="M44">
        <f>'Original data'!AX45</f>
        <v>0</v>
      </c>
      <c r="N44">
        <f>'Original data'!AY45</f>
        <v>0</v>
      </c>
      <c r="O44">
        <f>'Original data'!AZ45</f>
        <v>0</v>
      </c>
      <c r="P44">
        <f>'Original data'!BA45</f>
        <v>0</v>
      </c>
      <c r="Q44" s="3">
        <f t="shared" si="0"/>
        <v>10</v>
      </c>
      <c r="R44" s="3">
        <f t="shared" si="1"/>
        <v>10</v>
      </c>
    </row>
    <row r="45" spans="10:18" x14ac:dyDescent="0.2">
      <c r="J45">
        <f>'Original data'!A46</f>
        <v>0</v>
      </c>
      <c r="K45">
        <f>'Original data'!B46</f>
        <v>0</v>
      </c>
      <c r="L45">
        <f>'Original data'!C46</f>
        <v>0</v>
      </c>
      <c r="M45">
        <f>'Original data'!AX46</f>
        <v>0</v>
      </c>
      <c r="N45">
        <f>'Original data'!AY46</f>
        <v>0</v>
      </c>
      <c r="O45">
        <f>'Original data'!AZ46</f>
        <v>0</v>
      </c>
      <c r="P45">
        <f>'Original data'!BA46</f>
        <v>0</v>
      </c>
      <c r="Q45" s="3">
        <f t="shared" si="0"/>
        <v>10</v>
      </c>
      <c r="R45" s="3">
        <f t="shared" si="1"/>
        <v>10</v>
      </c>
    </row>
    <row r="46" spans="10:18" x14ac:dyDescent="0.2">
      <c r="J46">
        <f>'Original data'!A47</f>
        <v>0</v>
      </c>
      <c r="K46">
        <f>'Original data'!B47</f>
        <v>0</v>
      </c>
      <c r="L46">
        <f>'Original data'!C47</f>
        <v>0</v>
      </c>
      <c r="M46">
        <f>'Original data'!AX47</f>
        <v>0</v>
      </c>
      <c r="N46">
        <f>'Original data'!AY47</f>
        <v>0</v>
      </c>
      <c r="O46">
        <f>'Original data'!AZ47</f>
        <v>0</v>
      </c>
      <c r="P46">
        <f>'Original data'!BA47</f>
        <v>0</v>
      </c>
      <c r="Q46" s="3">
        <f t="shared" si="0"/>
        <v>10</v>
      </c>
      <c r="R46" s="3">
        <f t="shared" si="1"/>
        <v>10</v>
      </c>
    </row>
    <row r="47" spans="10:18" x14ac:dyDescent="0.2">
      <c r="J47">
        <f>'Original data'!A48</f>
        <v>0</v>
      </c>
      <c r="K47">
        <f>'Original data'!B48</f>
        <v>0</v>
      </c>
      <c r="L47">
        <f>'Original data'!C48</f>
        <v>0</v>
      </c>
      <c r="M47">
        <f>'Original data'!AX48</f>
        <v>0</v>
      </c>
      <c r="N47">
        <f>'Original data'!AY48</f>
        <v>0</v>
      </c>
      <c r="O47">
        <f>'Original data'!AZ48</f>
        <v>0</v>
      </c>
      <c r="P47">
        <f>'Original data'!BA48</f>
        <v>0</v>
      </c>
      <c r="Q47" s="3">
        <f t="shared" si="0"/>
        <v>10</v>
      </c>
      <c r="R47" s="3">
        <f t="shared" si="1"/>
        <v>10</v>
      </c>
    </row>
    <row r="48" spans="10:18" x14ac:dyDescent="0.2">
      <c r="J48">
        <f>'Original data'!A49</f>
        <v>0</v>
      </c>
      <c r="K48">
        <f>'Original data'!B49</f>
        <v>0</v>
      </c>
      <c r="L48">
        <f>'Original data'!C49</f>
        <v>0</v>
      </c>
      <c r="M48">
        <f>'Original data'!AX49</f>
        <v>0</v>
      </c>
      <c r="N48">
        <f>'Original data'!AY49</f>
        <v>0</v>
      </c>
      <c r="O48">
        <f>'Original data'!AZ49</f>
        <v>0</v>
      </c>
      <c r="P48">
        <f>'Original data'!BA49</f>
        <v>0</v>
      </c>
      <c r="Q48" s="3">
        <f t="shared" si="0"/>
        <v>10</v>
      </c>
      <c r="R48" s="3">
        <f t="shared" si="1"/>
        <v>10</v>
      </c>
    </row>
    <row r="49" spans="10:18" x14ac:dyDescent="0.2">
      <c r="J49">
        <f>'Original data'!A50</f>
        <v>0</v>
      </c>
      <c r="K49">
        <f>'Original data'!B50</f>
        <v>0</v>
      </c>
      <c r="L49">
        <f>'Original data'!C50</f>
        <v>0</v>
      </c>
      <c r="M49">
        <f>'Original data'!AX50</f>
        <v>0</v>
      </c>
      <c r="N49">
        <f>'Original data'!AY50</f>
        <v>0</v>
      </c>
      <c r="O49">
        <f>'Original data'!AZ50</f>
        <v>0</v>
      </c>
      <c r="P49">
        <f>'Original data'!BA50</f>
        <v>0</v>
      </c>
      <c r="Q49" s="3">
        <f t="shared" si="0"/>
        <v>10</v>
      </c>
      <c r="R49" s="3">
        <f t="shared" si="1"/>
        <v>10</v>
      </c>
    </row>
    <row r="50" spans="10:18" x14ac:dyDescent="0.2">
      <c r="J50">
        <f>'Original data'!A51</f>
        <v>0</v>
      </c>
      <c r="K50">
        <f>'Original data'!B51</f>
        <v>0</v>
      </c>
      <c r="L50">
        <f>'Original data'!C51</f>
        <v>0</v>
      </c>
      <c r="M50">
        <f>'Original data'!AX51</f>
        <v>0</v>
      </c>
      <c r="N50">
        <f>'Original data'!AY51</f>
        <v>0</v>
      </c>
      <c r="O50">
        <f>'Original data'!AZ51</f>
        <v>0</v>
      </c>
      <c r="P50">
        <f>'Original data'!BA51</f>
        <v>0</v>
      </c>
      <c r="Q50" s="3">
        <f t="shared" si="0"/>
        <v>10</v>
      </c>
      <c r="R50" s="3">
        <f t="shared" si="1"/>
        <v>10</v>
      </c>
    </row>
    <row r="51" spans="10:18" x14ac:dyDescent="0.2">
      <c r="J51">
        <f>'Original data'!A52</f>
        <v>0</v>
      </c>
      <c r="K51">
        <f>'Original data'!B52</f>
        <v>0</v>
      </c>
      <c r="L51">
        <f>'Original data'!C52</f>
        <v>0</v>
      </c>
      <c r="M51">
        <f>'Original data'!AX52</f>
        <v>0</v>
      </c>
      <c r="N51">
        <f>'Original data'!AY52</f>
        <v>0</v>
      </c>
      <c r="O51">
        <f>'Original data'!AZ52</f>
        <v>0</v>
      </c>
      <c r="P51">
        <f>'Original data'!BA52</f>
        <v>0</v>
      </c>
      <c r="Q51" s="3">
        <f t="shared" si="0"/>
        <v>10</v>
      </c>
      <c r="R51" s="3">
        <f t="shared" si="1"/>
        <v>10</v>
      </c>
    </row>
    <row r="52" spans="10:18" x14ac:dyDescent="0.2">
      <c r="J52">
        <f>'Original data'!A53</f>
        <v>0</v>
      </c>
      <c r="K52">
        <f>'Original data'!B53</f>
        <v>0</v>
      </c>
      <c r="L52">
        <f>'Original data'!C53</f>
        <v>0</v>
      </c>
      <c r="M52">
        <f>'Original data'!AX53</f>
        <v>0</v>
      </c>
      <c r="N52">
        <f>'Original data'!AY53</f>
        <v>0</v>
      </c>
      <c r="O52">
        <f>'Original data'!AZ53</f>
        <v>0</v>
      </c>
      <c r="P52">
        <f>'Original data'!BA53</f>
        <v>0</v>
      </c>
      <c r="Q52" s="3">
        <f t="shared" si="0"/>
        <v>10</v>
      </c>
      <c r="R52" s="3">
        <f t="shared" si="1"/>
        <v>10</v>
      </c>
    </row>
    <row r="53" spans="10:18" x14ac:dyDescent="0.2">
      <c r="J53">
        <f>'Original data'!A54</f>
        <v>0</v>
      </c>
      <c r="K53">
        <f>'Original data'!B54</f>
        <v>0</v>
      </c>
      <c r="L53">
        <f>'Original data'!C54</f>
        <v>0</v>
      </c>
      <c r="M53">
        <f>'Original data'!AX54</f>
        <v>0</v>
      </c>
      <c r="N53">
        <f>'Original data'!AY54</f>
        <v>0</v>
      </c>
      <c r="O53">
        <f>'Original data'!AZ54</f>
        <v>0</v>
      </c>
      <c r="P53">
        <f>'Original data'!BA54</f>
        <v>0</v>
      </c>
      <c r="Q53" s="3">
        <f t="shared" si="0"/>
        <v>10</v>
      </c>
      <c r="R53" s="3">
        <f t="shared" si="1"/>
        <v>10</v>
      </c>
    </row>
    <row r="54" spans="10:18" x14ac:dyDescent="0.2">
      <c r="J54">
        <f>'Original data'!A55</f>
        <v>0</v>
      </c>
      <c r="K54">
        <f>'Original data'!B55</f>
        <v>0</v>
      </c>
      <c r="L54">
        <f>'Original data'!C55</f>
        <v>0</v>
      </c>
      <c r="M54">
        <f>'Original data'!AX55</f>
        <v>0</v>
      </c>
      <c r="N54">
        <f>'Original data'!AY55</f>
        <v>0</v>
      </c>
      <c r="O54">
        <f>'Original data'!AZ55</f>
        <v>0</v>
      </c>
      <c r="P54">
        <f>'Original data'!BA55</f>
        <v>0</v>
      </c>
      <c r="Q54" s="3">
        <f t="shared" si="0"/>
        <v>10</v>
      </c>
      <c r="R54" s="3">
        <f t="shared" si="1"/>
        <v>10</v>
      </c>
    </row>
    <row r="55" spans="10:18" x14ac:dyDescent="0.2">
      <c r="J55">
        <f>'Original data'!A56</f>
        <v>0</v>
      </c>
      <c r="K55">
        <f>'Original data'!B56</f>
        <v>0</v>
      </c>
      <c r="L55">
        <f>'Original data'!C56</f>
        <v>0</v>
      </c>
      <c r="M55">
        <f>'Original data'!AX56</f>
        <v>0</v>
      </c>
      <c r="N55">
        <f>'Original data'!AY56</f>
        <v>0</v>
      </c>
      <c r="O55">
        <f>'Original data'!AZ56</f>
        <v>0</v>
      </c>
      <c r="P55">
        <f>'Original data'!BA56</f>
        <v>0</v>
      </c>
      <c r="Q55" s="3">
        <f t="shared" si="0"/>
        <v>10</v>
      </c>
      <c r="R55" s="3">
        <f t="shared" si="1"/>
        <v>10</v>
      </c>
    </row>
    <row r="56" spans="10:18" x14ac:dyDescent="0.2">
      <c r="J56">
        <f>'Original data'!A57</f>
        <v>0</v>
      </c>
      <c r="K56">
        <f>'Original data'!B57</f>
        <v>0</v>
      </c>
      <c r="L56">
        <f>'Original data'!C57</f>
        <v>0</v>
      </c>
      <c r="M56">
        <f>'Original data'!AX57</f>
        <v>0</v>
      </c>
      <c r="N56">
        <f>'Original data'!AY57</f>
        <v>0</v>
      </c>
      <c r="O56">
        <f>'Original data'!AZ57</f>
        <v>0</v>
      </c>
      <c r="P56">
        <f>'Original data'!BA57</f>
        <v>0</v>
      </c>
      <c r="Q56" s="3">
        <f t="shared" si="0"/>
        <v>10</v>
      </c>
      <c r="R56" s="3">
        <f t="shared" si="1"/>
        <v>10</v>
      </c>
    </row>
    <row r="57" spans="10:18" x14ac:dyDescent="0.2">
      <c r="J57">
        <f>'Original data'!A58</f>
        <v>0</v>
      </c>
      <c r="K57">
        <f>'Original data'!B58</f>
        <v>0</v>
      </c>
      <c r="L57">
        <f>'Original data'!C58</f>
        <v>0</v>
      </c>
      <c r="M57">
        <f>'Original data'!AX58</f>
        <v>0</v>
      </c>
      <c r="N57">
        <f>'Original data'!AY58</f>
        <v>0</v>
      </c>
      <c r="O57">
        <f>'Original data'!AZ58</f>
        <v>0</v>
      </c>
      <c r="P57">
        <f>'Original data'!BA58</f>
        <v>0</v>
      </c>
      <c r="Q57" s="3">
        <f t="shared" si="0"/>
        <v>10</v>
      </c>
      <c r="R57" s="3">
        <f t="shared" si="1"/>
        <v>10</v>
      </c>
    </row>
    <row r="58" spans="10:18" x14ac:dyDescent="0.2">
      <c r="J58">
        <f>'Original data'!A59</f>
        <v>0</v>
      </c>
      <c r="K58">
        <f>'Original data'!B59</f>
        <v>0</v>
      </c>
      <c r="L58">
        <f>'Original data'!C59</f>
        <v>0</v>
      </c>
      <c r="M58">
        <f>'Original data'!AX59</f>
        <v>0</v>
      </c>
      <c r="N58">
        <f>'Original data'!AY59</f>
        <v>0</v>
      </c>
      <c r="O58">
        <f>'Original data'!AZ59</f>
        <v>0</v>
      </c>
      <c r="P58">
        <f>'Original data'!BA59</f>
        <v>0</v>
      </c>
      <c r="Q58" s="3">
        <f t="shared" si="0"/>
        <v>10</v>
      </c>
      <c r="R58" s="3">
        <f t="shared" si="1"/>
        <v>10</v>
      </c>
    </row>
    <row r="59" spans="10:18" x14ac:dyDescent="0.2">
      <c r="J59">
        <f>'Original data'!A60</f>
        <v>0</v>
      </c>
      <c r="K59">
        <f>'Original data'!B60</f>
        <v>0</v>
      </c>
      <c r="L59">
        <f>'Original data'!C60</f>
        <v>0</v>
      </c>
      <c r="M59">
        <f>'Original data'!AX60</f>
        <v>0</v>
      </c>
      <c r="N59">
        <f>'Original data'!AY60</f>
        <v>0</v>
      </c>
      <c r="O59">
        <f>'Original data'!AZ60</f>
        <v>0</v>
      </c>
      <c r="P59">
        <f>'Original data'!BA60</f>
        <v>0</v>
      </c>
      <c r="Q59" s="3">
        <f t="shared" si="0"/>
        <v>10</v>
      </c>
      <c r="R59" s="3">
        <f t="shared" si="1"/>
        <v>10</v>
      </c>
    </row>
    <row r="60" spans="10:18" x14ac:dyDescent="0.2">
      <c r="J60">
        <f>'Original data'!A61</f>
        <v>0</v>
      </c>
      <c r="K60">
        <f>'Original data'!B61</f>
        <v>0</v>
      </c>
      <c r="L60">
        <f>'Original data'!C61</f>
        <v>0</v>
      </c>
      <c r="M60">
        <f>'Original data'!AX61</f>
        <v>0</v>
      </c>
      <c r="N60">
        <f>'Original data'!AY61</f>
        <v>0</v>
      </c>
      <c r="O60">
        <f>'Original data'!AZ61</f>
        <v>0</v>
      </c>
      <c r="P60">
        <f>'Original data'!BA61</f>
        <v>0</v>
      </c>
      <c r="Q60" s="3">
        <f t="shared" si="0"/>
        <v>10</v>
      </c>
      <c r="R60" s="3">
        <f t="shared" si="1"/>
        <v>10</v>
      </c>
    </row>
    <row r="61" spans="10:18" x14ac:dyDescent="0.2">
      <c r="J61">
        <f>'Original data'!A62</f>
        <v>0</v>
      </c>
      <c r="K61">
        <f>'Original data'!B62</f>
        <v>0</v>
      </c>
      <c r="L61">
        <f>'Original data'!C62</f>
        <v>0</v>
      </c>
      <c r="M61">
        <f>'Original data'!AX62</f>
        <v>0</v>
      </c>
      <c r="N61">
        <f>'Original data'!AY62</f>
        <v>0</v>
      </c>
      <c r="O61">
        <f>'Original data'!AZ62</f>
        <v>0</v>
      </c>
      <c r="P61">
        <f>'Original data'!BA62</f>
        <v>0</v>
      </c>
      <c r="Q61" s="3">
        <f t="shared" si="0"/>
        <v>10</v>
      </c>
      <c r="R61" s="3">
        <f t="shared" si="1"/>
        <v>10</v>
      </c>
    </row>
    <row r="62" spans="10:18" x14ac:dyDescent="0.2">
      <c r="J62">
        <f>'Original data'!A63</f>
        <v>0</v>
      </c>
      <c r="K62">
        <f>'Original data'!B63</f>
        <v>0</v>
      </c>
      <c r="L62">
        <f>'Original data'!C63</f>
        <v>0</v>
      </c>
      <c r="M62">
        <f>'Original data'!AX63</f>
        <v>0</v>
      </c>
      <c r="N62">
        <f>'Original data'!AY63</f>
        <v>0</v>
      </c>
      <c r="O62">
        <f>'Original data'!AZ63</f>
        <v>0</v>
      </c>
      <c r="P62">
        <f>'Original data'!BA63</f>
        <v>0</v>
      </c>
      <c r="Q62" s="3">
        <f t="shared" si="0"/>
        <v>10</v>
      </c>
      <c r="R62" s="3">
        <f t="shared" si="1"/>
        <v>10</v>
      </c>
    </row>
    <row r="63" spans="10:18" x14ac:dyDescent="0.2">
      <c r="J63">
        <f>'Original data'!A64</f>
        <v>0</v>
      </c>
      <c r="K63">
        <f>'Original data'!B64</f>
        <v>0</v>
      </c>
      <c r="L63">
        <f>'Original data'!C64</f>
        <v>0</v>
      </c>
      <c r="M63">
        <f>'Original data'!AX64</f>
        <v>0</v>
      </c>
      <c r="N63">
        <f>'Original data'!AY64</f>
        <v>0</v>
      </c>
      <c r="O63">
        <f>'Original data'!AZ64</f>
        <v>0</v>
      </c>
      <c r="P63">
        <f>'Original data'!BA64</f>
        <v>0</v>
      </c>
      <c r="Q63" s="3">
        <f t="shared" si="0"/>
        <v>10</v>
      </c>
      <c r="R63" s="3">
        <f t="shared" si="1"/>
        <v>10</v>
      </c>
    </row>
    <row r="64" spans="10:18" x14ac:dyDescent="0.2">
      <c r="J64">
        <f>'Original data'!A65</f>
        <v>0</v>
      </c>
      <c r="K64">
        <f>'Original data'!B65</f>
        <v>0</v>
      </c>
      <c r="L64">
        <f>'Original data'!C65</f>
        <v>0</v>
      </c>
      <c r="M64">
        <f>'Original data'!AX65</f>
        <v>0</v>
      </c>
      <c r="N64">
        <f>'Original data'!AY65</f>
        <v>0</v>
      </c>
      <c r="O64">
        <f>'Original data'!AZ65</f>
        <v>0</v>
      </c>
      <c r="P64">
        <f>'Original data'!BA65</f>
        <v>0</v>
      </c>
      <c r="Q64" s="3">
        <f t="shared" si="0"/>
        <v>10</v>
      </c>
      <c r="R64" s="3">
        <f t="shared" si="1"/>
        <v>10</v>
      </c>
    </row>
    <row r="65" spans="10:18" x14ac:dyDescent="0.2">
      <c r="J65">
        <f>'Original data'!A66</f>
        <v>0</v>
      </c>
      <c r="K65">
        <f>'Original data'!B66</f>
        <v>0</v>
      </c>
      <c r="L65">
        <f>'Original data'!C66</f>
        <v>0</v>
      </c>
      <c r="M65">
        <f>'Original data'!AX66</f>
        <v>0</v>
      </c>
      <c r="N65">
        <f>'Original data'!AY66</f>
        <v>0</v>
      </c>
      <c r="O65">
        <f>'Original data'!AZ66</f>
        <v>0</v>
      </c>
      <c r="P65">
        <f>'Original data'!BA66</f>
        <v>0</v>
      </c>
      <c r="Q65" s="3">
        <f t="shared" si="0"/>
        <v>10</v>
      </c>
      <c r="R65" s="3">
        <f t="shared" si="1"/>
        <v>10</v>
      </c>
    </row>
    <row r="66" spans="10:18" x14ac:dyDescent="0.2">
      <c r="J66">
        <f>'Original data'!A67</f>
        <v>0</v>
      </c>
      <c r="K66">
        <f>'Original data'!B67</f>
        <v>0</v>
      </c>
      <c r="L66">
        <f>'Original data'!C67</f>
        <v>0</v>
      </c>
      <c r="M66">
        <f>'Original data'!AX67</f>
        <v>0</v>
      </c>
      <c r="N66">
        <f>'Original data'!AY67</f>
        <v>0</v>
      </c>
      <c r="O66">
        <f>'Original data'!AZ67</f>
        <v>0</v>
      </c>
      <c r="P66">
        <f>'Original data'!BA67</f>
        <v>0</v>
      </c>
      <c r="Q66" s="3">
        <f t="shared" si="0"/>
        <v>10</v>
      </c>
      <c r="R66" s="3">
        <f t="shared" si="1"/>
        <v>10</v>
      </c>
    </row>
    <row r="67" spans="10:18" x14ac:dyDescent="0.2">
      <c r="J67">
        <f>'Original data'!A68</f>
        <v>0</v>
      </c>
      <c r="K67">
        <f>'Original data'!B68</f>
        <v>0</v>
      </c>
      <c r="L67">
        <f>'Original data'!C68</f>
        <v>0</v>
      </c>
      <c r="M67">
        <f>'Original data'!AX68</f>
        <v>0</v>
      </c>
      <c r="N67">
        <f>'Original data'!AY68</f>
        <v>0</v>
      </c>
      <c r="O67">
        <f>'Original data'!AZ68</f>
        <v>0</v>
      </c>
      <c r="P67">
        <f>'Original data'!BA68</f>
        <v>0</v>
      </c>
      <c r="Q67" s="3">
        <f t="shared" si="0"/>
        <v>10</v>
      </c>
      <c r="R67" s="3">
        <f t="shared" si="1"/>
        <v>10</v>
      </c>
    </row>
    <row r="68" spans="10:18" x14ac:dyDescent="0.2">
      <c r="J68">
        <f>'Original data'!A69</f>
        <v>0</v>
      </c>
      <c r="K68">
        <f>'Original data'!B69</f>
        <v>0</v>
      </c>
      <c r="L68">
        <f>'Original data'!C69</f>
        <v>0</v>
      </c>
      <c r="M68">
        <f>'Original data'!AX69</f>
        <v>0</v>
      </c>
      <c r="N68">
        <f>'Original data'!AY69</f>
        <v>0</v>
      </c>
      <c r="O68">
        <f>'Original data'!AZ69</f>
        <v>0</v>
      </c>
      <c r="P68">
        <f>'Original data'!BA69</f>
        <v>0</v>
      </c>
      <c r="Q68" s="3">
        <f t="shared" ref="Q68:Q131" si="2">IF(M68=0,10,M68/N68)</f>
        <v>10</v>
      </c>
      <c r="R68" s="3">
        <f t="shared" ref="R68:R131" si="3">IF(O68=0,10,O68/P68)</f>
        <v>10</v>
      </c>
    </row>
    <row r="69" spans="10:18" x14ac:dyDescent="0.2">
      <c r="J69">
        <f>'Original data'!A70</f>
        <v>0</v>
      </c>
      <c r="K69">
        <f>'Original data'!B70</f>
        <v>0</v>
      </c>
      <c r="L69">
        <f>'Original data'!C70</f>
        <v>0</v>
      </c>
      <c r="M69">
        <f>'Original data'!AX70</f>
        <v>0</v>
      </c>
      <c r="N69">
        <f>'Original data'!AY70</f>
        <v>0</v>
      </c>
      <c r="O69">
        <f>'Original data'!AZ70</f>
        <v>0</v>
      </c>
      <c r="P69">
        <f>'Original data'!BA70</f>
        <v>0</v>
      </c>
      <c r="Q69" s="3">
        <f t="shared" si="2"/>
        <v>10</v>
      </c>
      <c r="R69" s="3">
        <f t="shared" si="3"/>
        <v>10</v>
      </c>
    </row>
    <row r="70" spans="10:18" x14ac:dyDescent="0.2">
      <c r="J70">
        <f>'Original data'!A71</f>
        <v>0</v>
      </c>
      <c r="K70">
        <f>'Original data'!B71</f>
        <v>0</v>
      </c>
      <c r="L70">
        <f>'Original data'!C71</f>
        <v>0</v>
      </c>
      <c r="M70">
        <f>'Original data'!AX71</f>
        <v>0</v>
      </c>
      <c r="N70">
        <f>'Original data'!AY71</f>
        <v>0</v>
      </c>
      <c r="O70">
        <f>'Original data'!AZ71</f>
        <v>0</v>
      </c>
      <c r="P70">
        <f>'Original data'!BA71</f>
        <v>0</v>
      </c>
      <c r="Q70" s="3">
        <f t="shared" si="2"/>
        <v>10</v>
      </c>
      <c r="R70" s="3">
        <f t="shared" si="3"/>
        <v>10</v>
      </c>
    </row>
    <row r="71" spans="10:18" x14ac:dyDescent="0.2">
      <c r="J71">
        <f>'Original data'!A72</f>
        <v>0</v>
      </c>
      <c r="K71">
        <f>'Original data'!B72</f>
        <v>0</v>
      </c>
      <c r="L71">
        <f>'Original data'!C72</f>
        <v>0</v>
      </c>
      <c r="M71">
        <f>'Original data'!AX72</f>
        <v>0</v>
      </c>
      <c r="N71">
        <f>'Original data'!AY72</f>
        <v>0</v>
      </c>
      <c r="O71">
        <f>'Original data'!AZ72</f>
        <v>0</v>
      </c>
      <c r="P71">
        <f>'Original data'!BA72</f>
        <v>0</v>
      </c>
      <c r="Q71" s="3">
        <f t="shared" si="2"/>
        <v>10</v>
      </c>
      <c r="R71" s="3">
        <f t="shared" si="3"/>
        <v>10</v>
      </c>
    </row>
    <row r="72" spans="10:18" x14ac:dyDescent="0.2">
      <c r="J72">
        <f>'Original data'!A73</f>
        <v>0</v>
      </c>
      <c r="K72">
        <f>'Original data'!B73</f>
        <v>0</v>
      </c>
      <c r="L72">
        <f>'Original data'!C73</f>
        <v>0</v>
      </c>
      <c r="M72">
        <f>'Original data'!AX73</f>
        <v>0</v>
      </c>
      <c r="N72">
        <f>'Original data'!AY73</f>
        <v>0</v>
      </c>
      <c r="O72">
        <f>'Original data'!AZ73</f>
        <v>0</v>
      </c>
      <c r="P72">
        <f>'Original data'!BA73</f>
        <v>0</v>
      </c>
      <c r="Q72" s="3">
        <f t="shared" si="2"/>
        <v>10</v>
      </c>
      <c r="R72" s="3">
        <f t="shared" si="3"/>
        <v>10</v>
      </c>
    </row>
    <row r="73" spans="10:18" x14ac:dyDescent="0.2">
      <c r="J73">
        <f>'Original data'!A74</f>
        <v>0</v>
      </c>
      <c r="K73">
        <f>'Original data'!B74</f>
        <v>0</v>
      </c>
      <c r="L73">
        <f>'Original data'!C74</f>
        <v>0</v>
      </c>
      <c r="M73">
        <f>'Original data'!AX74</f>
        <v>0</v>
      </c>
      <c r="N73">
        <f>'Original data'!AY74</f>
        <v>0</v>
      </c>
      <c r="O73">
        <f>'Original data'!AZ74</f>
        <v>0</v>
      </c>
      <c r="P73">
        <f>'Original data'!BA74</f>
        <v>0</v>
      </c>
      <c r="Q73" s="3">
        <f t="shared" si="2"/>
        <v>10</v>
      </c>
      <c r="R73" s="3">
        <f t="shared" si="3"/>
        <v>10</v>
      </c>
    </row>
    <row r="74" spans="10:18" x14ac:dyDescent="0.2">
      <c r="J74">
        <f>'Original data'!A75</f>
        <v>0</v>
      </c>
      <c r="K74">
        <f>'Original data'!B75</f>
        <v>0</v>
      </c>
      <c r="L74">
        <f>'Original data'!C75</f>
        <v>0</v>
      </c>
      <c r="M74">
        <f>'Original data'!AX75</f>
        <v>0</v>
      </c>
      <c r="N74">
        <f>'Original data'!AY75</f>
        <v>0</v>
      </c>
      <c r="O74">
        <f>'Original data'!AZ75</f>
        <v>0</v>
      </c>
      <c r="P74">
        <f>'Original data'!BA75</f>
        <v>0</v>
      </c>
      <c r="Q74" s="3">
        <f t="shared" si="2"/>
        <v>10</v>
      </c>
      <c r="R74" s="3">
        <f t="shared" si="3"/>
        <v>10</v>
      </c>
    </row>
    <row r="75" spans="10:18" x14ac:dyDescent="0.2">
      <c r="J75">
        <f>'Original data'!A76</f>
        <v>0</v>
      </c>
      <c r="K75">
        <f>'Original data'!B76</f>
        <v>0</v>
      </c>
      <c r="L75">
        <f>'Original data'!C76</f>
        <v>0</v>
      </c>
      <c r="M75">
        <f>'Original data'!AX76</f>
        <v>0</v>
      </c>
      <c r="N75">
        <f>'Original data'!AY76</f>
        <v>0</v>
      </c>
      <c r="O75">
        <f>'Original data'!AZ76</f>
        <v>0</v>
      </c>
      <c r="P75">
        <f>'Original data'!BA76</f>
        <v>0</v>
      </c>
      <c r="Q75" s="3">
        <f t="shared" si="2"/>
        <v>10</v>
      </c>
      <c r="R75" s="3">
        <f t="shared" si="3"/>
        <v>10</v>
      </c>
    </row>
    <row r="76" spans="10:18" x14ac:dyDescent="0.2">
      <c r="J76">
        <f>'Original data'!A77</f>
        <v>0</v>
      </c>
      <c r="K76">
        <f>'Original data'!B77</f>
        <v>0</v>
      </c>
      <c r="L76">
        <f>'Original data'!C77</f>
        <v>0</v>
      </c>
      <c r="M76">
        <f>'Original data'!AX77</f>
        <v>0</v>
      </c>
      <c r="N76">
        <f>'Original data'!AY77</f>
        <v>0</v>
      </c>
      <c r="O76">
        <f>'Original data'!AZ77</f>
        <v>0</v>
      </c>
      <c r="P76">
        <f>'Original data'!BA77</f>
        <v>0</v>
      </c>
      <c r="Q76" s="3">
        <f t="shared" si="2"/>
        <v>10</v>
      </c>
      <c r="R76" s="3">
        <f t="shared" si="3"/>
        <v>10</v>
      </c>
    </row>
    <row r="77" spans="10:18" x14ac:dyDescent="0.2">
      <c r="J77">
        <f>'Original data'!A78</f>
        <v>0</v>
      </c>
      <c r="K77">
        <f>'Original data'!B78</f>
        <v>0</v>
      </c>
      <c r="L77">
        <f>'Original data'!C78</f>
        <v>0</v>
      </c>
      <c r="M77">
        <f>'Original data'!AX78</f>
        <v>0</v>
      </c>
      <c r="N77">
        <f>'Original data'!AY78</f>
        <v>0</v>
      </c>
      <c r="O77">
        <f>'Original data'!AZ78</f>
        <v>0</v>
      </c>
      <c r="P77">
        <f>'Original data'!BA78</f>
        <v>0</v>
      </c>
      <c r="Q77" s="3">
        <f t="shared" si="2"/>
        <v>10</v>
      </c>
      <c r="R77" s="3">
        <f t="shared" si="3"/>
        <v>10</v>
      </c>
    </row>
    <row r="78" spans="10:18" x14ac:dyDescent="0.2">
      <c r="J78">
        <f>'Original data'!A79</f>
        <v>0</v>
      </c>
      <c r="K78">
        <f>'Original data'!B79</f>
        <v>0</v>
      </c>
      <c r="L78">
        <f>'Original data'!C79</f>
        <v>0</v>
      </c>
      <c r="M78">
        <f>'Original data'!AX79</f>
        <v>0</v>
      </c>
      <c r="N78">
        <f>'Original data'!AY79</f>
        <v>0</v>
      </c>
      <c r="O78">
        <f>'Original data'!AZ79</f>
        <v>0</v>
      </c>
      <c r="P78">
        <f>'Original data'!BA79</f>
        <v>0</v>
      </c>
      <c r="Q78" s="3">
        <f t="shared" si="2"/>
        <v>10</v>
      </c>
      <c r="R78" s="3">
        <f t="shared" si="3"/>
        <v>10</v>
      </c>
    </row>
    <row r="79" spans="10:18" x14ac:dyDescent="0.2">
      <c r="J79">
        <f>'Original data'!A80</f>
        <v>0</v>
      </c>
      <c r="K79">
        <f>'Original data'!B80</f>
        <v>0</v>
      </c>
      <c r="L79">
        <f>'Original data'!C80</f>
        <v>0</v>
      </c>
      <c r="M79">
        <f>'Original data'!AX80</f>
        <v>0</v>
      </c>
      <c r="N79">
        <f>'Original data'!AY80</f>
        <v>0</v>
      </c>
      <c r="O79">
        <f>'Original data'!AZ80</f>
        <v>0</v>
      </c>
      <c r="P79">
        <f>'Original data'!BA80</f>
        <v>0</v>
      </c>
      <c r="Q79" s="3">
        <f t="shared" si="2"/>
        <v>10</v>
      </c>
      <c r="R79" s="3">
        <f t="shared" si="3"/>
        <v>10</v>
      </c>
    </row>
    <row r="80" spans="10:18" x14ac:dyDescent="0.2">
      <c r="J80">
        <f>'Original data'!A81</f>
        <v>0</v>
      </c>
      <c r="K80">
        <f>'Original data'!B81</f>
        <v>0</v>
      </c>
      <c r="L80">
        <f>'Original data'!C81</f>
        <v>0</v>
      </c>
      <c r="M80">
        <f>'Original data'!AX81</f>
        <v>0</v>
      </c>
      <c r="N80">
        <f>'Original data'!AY81</f>
        <v>0</v>
      </c>
      <c r="O80">
        <f>'Original data'!AZ81</f>
        <v>0</v>
      </c>
      <c r="P80">
        <f>'Original data'!BA81</f>
        <v>0</v>
      </c>
      <c r="Q80" s="3">
        <f t="shared" si="2"/>
        <v>10</v>
      </c>
      <c r="R80" s="3">
        <f t="shared" si="3"/>
        <v>10</v>
      </c>
    </row>
    <row r="81" spans="10:18" x14ac:dyDescent="0.2">
      <c r="J81">
        <f>'Original data'!A82</f>
        <v>0</v>
      </c>
      <c r="K81">
        <f>'Original data'!B82</f>
        <v>0</v>
      </c>
      <c r="L81">
        <f>'Original data'!C82</f>
        <v>0</v>
      </c>
      <c r="M81">
        <f>'Original data'!AX82</f>
        <v>0</v>
      </c>
      <c r="N81">
        <f>'Original data'!AY82</f>
        <v>0</v>
      </c>
      <c r="O81">
        <f>'Original data'!AZ82</f>
        <v>0</v>
      </c>
      <c r="P81">
        <f>'Original data'!BA82</f>
        <v>0</v>
      </c>
      <c r="Q81" s="3">
        <f t="shared" si="2"/>
        <v>10</v>
      </c>
      <c r="R81" s="3">
        <f t="shared" si="3"/>
        <v>10</v>
      </c>
    </row>
    <row r="82" spans="10:18" x14ac:dyDescent="0.2">
      <c r="J82">
        <f>'Original data'!A83</f>
        <v>0</v>
      </c>
      <c r="K82">
        <f>'Original data'!B83</f>
        <v>0</v>
      </c>
      <c r="L82">
        <f>'Original data'!C83</f>
        <v>0</v>
      </c>
      <c r="M82">
        <f>'Original data'!AX83</f>
        <v>0</v>
      </c>
      <c r="N82">
        <f>'Original data'!AY83</f>
        <v>0</v>
      </c>
      <c r="O82">
        <f>'Original data'!AZ83</f>
        <v>0</v>
      </c>
      <c r="P82">
        <f>'Original data'!BA83</f>
        <v>0</v>
      </c>
      <c r="Q82" s="3">
        <f t="shared" si="2"/>
        <v>10</v>
      </c>
      <c r="R82" s="3">
        <f t="shared" si="3"/>
        <v>10</v>
      </c>
    </row>
    <row r="83" spans="10:18" x14ac:dyDescent="0.2">
      <c r="J83">
        <f>'Original data'!A84</f>
        <v>0</v>
      </c>
      <c r="K83">
        <f>'Original data'!B84</f>
        <v>0</v>
      </c>
      <c r="L83">
        <f>'Original data'!C84</f>
        <v>0</v>
      </c>
      <c r="M83">
        <f>'Original data'!AX84</f>
        <v>0</v>
      </c>
      <c r="N83">
        <f>'Original data'!AY84</f>
        <v>0</v>
      </c>
      <c r="O83">
        <f>'Original data'!AZ84</f>
        <v>0</v>
      </c>
      <c r="P83">
        <f>'Original data'!BA84</f>
        <v>0</v>
      </c>
      <c r="Q83" s="3">
        <f t="shared" si="2"/>
        <v>10</v>
      </c>
      <c r="R83" s="3">
        <f t="shared" si="3"/>
        <v>10</v>
      </c>
    </row>
    <row r="84" spans="10:18" x14ac:dyDescent="0.2">
      <c r="J84">
        <f>'Original data'!A85</f>
        <v>0</v>
      </c>
      <c r="K84">
        <f>'Original data'!B85</f>
        <v>0</v>
      </c>
      <c r="L84">
        <f>'Original data'!C85</f>
        <v>0</v>
      </c>
      <c r="M84">
        <f>'Original data'!AX85</f>
        <v>0</v>
      </c>
      <c r="N84">
        <f>'Original data'!AY85</f>
        <v>0</v>
      </c>
      <c r="O84">
        <f>'Original data'!AZ85</f>
        <v>0</v>
      </c>
      <c r="P84">
        <f>'Original data'!BA85</f>
        <v>0</v>
      </c>
      <c r="Q84" s="3">
        <f t="shared" si="2"/>
        <v>10</v>
      </c>
      <c r="R84" s="3">
        <f t="shared" si="3"/>
        <v>10</v>
      </c>
    </row>
    <row r="85" spans="10:18" x14ac:dyDescent="0.2">
      <c r="J85">
        <f>'Original data'!A86</f>
        <v>0</v>
      </c>
      <c r="K85">
        <f>'Original data'!B86</f>
        <v>0</v>
      </c>
      <c r="L85">
        <f>'Original data'!C86</f>
        <v>0</v>
      </c>
      <c r="M85">
        <f>'Original data'!AX86</f>
        <v>0</v>
      </c>
      <c r="N85">
        <f>'Original data'!AY86</f>
        <v>0</v>
      </c>
      <c r="O85">
        <f>'Original data'!AZ86</f>
        <v>0</v>
      </c>
      <c r="P85">
        <f>'Original data'!BA86</f>
        <v>0</v>
      </c>
      <c r="Q85" s="3">
        <f t="shared" si="2"/>
        <v>10</v>
      </c>
      <c r="R85" s="3">
        <f t="shared" si="3"/>
        <v>10</v>
      </c>
    </row>
    <row r="86" spans="10:18" x14ac:dyDescent="0.2">
      <c r="J86">
        <f>'Original data'!A87</f>
        <v>0</v>
      </c>
      <c r="K86">
        <f>'Original data'!B87</f>
        <v>0</v>
      </c>
      <c r="L86">
        <f>'Original data'!C87</f>
        <v>0</v>
      </c>
      <c r="M86">
        <f>'Original data'!AX87</f>
        <v>0</v>
      </c>
      <c r="N86">
        <f>'Original data'!AY87</f>
        <v>0</v>
      </c>
      <c r="O86">
        <f>'Original data'!AZ87</f>
        <v>0</v>
      </c>
      <c r="P86">
        <f>'Original data'!BA87</f>
        <v>0</v>
      </c>
      <c r="Q86" s="3">
        <f t="shared" si="2"/>
        <v>10</v>
      </c>
      <c r="R86" s="3">
        <f t="shared" si="3"/>
        <v>10</v>
      </c>
    </row>
    <row r="87" spans="10:18" x14ac:dyDescent="0.2">
      <c r="J87">
        <f>'Original data'!A88</f>
        <v>0</v>
      </c>
      <c r="K87">
        <f>'Original data'!B88</f>
        <v>0</v>
      </c>
      <c r="L87">
        <f>'Original data'!C88</f>
        <v>0</v>
      </c>
      <c r="M87">
        <f>'Original data'!AX88</f>
        <v>0</v>
      </c>
      <c r="N87">
        <f>'Original data'!AY88</f>
        <v>0</v>
      </c>
      <c r="O87">
        <f>'Original data'!AZ88</f>
        <v>0</v>
      </c>
      <c r="P87">
        <f>'Original data'!BA88</f>
        <v>0</v>
      </c>
      <c r="Q87" s="3">
        <f t="shared" si="2"/>
        <v>10</v>
      </c>
      <c r="R87" s="3">
        <f t="shared" si="3"/>
        <v>10</v>
      </c>
    </row>
    <row r="88" spans="10:18" x14ac:dyDescent="0.2">
      <c r="J88">
        <f>'Original data'!A89</f>
        <v>0</v>
      </c>
      <c r="K88">
        <f>'Original data'!B89</f>
        <v>0</v>
      </c>
      <c r="L88">
        <f>'Original data'!C89</f>
        <v>0</v>
      </c>
      <c r="M88">
        <f>'Original data'!AX89</f>
        <v>0</v>
      </c>
      <c r="N88">
        <f>'Original data'!AY89</f>
        <v>0</v>
      </c>
      <c r="O88">
        <f>'Original data'!AZ89</f>
        <v>0</v>
      </c>
      <c r="P88">
        <f>'Original data'!BA89</f>
        <v>0</v>
      </c>
      <c r="Q88" s="3">
        <f t="shared" si="2"/>
        <v>10</v>
      </c>
      <c r="R88" s="3">
        <f t="shared" si="3"/>
        <v>10</v>
      </c>
    </row>
    <row r="89" spans="10:18" x14ac:dyDescent="0.2">
      <c r="J89">
        <f>'Original data'!A90</f>
        <v>0</v>
      </c>
      <c r="K89">
        <f>'Original data'!B90</f>
        <v>0</v>
      </c>
      <c r="L89">
        <f>'Original data'!C90</f>
        <v>0</v>
      </c>
      <c r="M89">
        <f>'Original data'!AX90</f>
        <v>0</v>
      </c>
      <c r="N89">
        <f>'Original data'!AY90</f>
        <v>0</v>
      </c>
      <c r="O89">
        <f>'Original data'!AZ90</f>
        <v>0</v>
      </c>
      <c r="P89">
        <f>'Original data'!BA90</f>
        <v>0</v>
      </c>
      <c r="Q89" s="3">
        <f t="shared" si="2"/>
        <v>10</v>
      </c>
      <c r="R89" s="3">
        <f t="shared" si="3"/>
        <v>10</v>
      </c>
    </row>
    <row r="90" spans="10:18" x14ac:dyDescent="0.2">
      <c r="J90">
        <f>'Original data'!A91</f>
        <v>0</v>
      </c>
      <c r="K90">
        <f>'Original data'!B91</f>
        <v>0</v>
      </c>
      <c r="L90">
        <f>'Original data'!C91</f>
        <v>0</v>
      </c>
      <c r="M90">
        <f>'Original data'!AX91</f>
        <v>0</v>
      </c>
      <c r="N90">
        <f>'Original data'!AY91</f>
        <v>0</v>
      </c>
      <c r="O90">
        <f>'Original data'!AZ91</f>
        <v>0</v>
      </c>
      <c r="P90">
        <f>'Original data'!BA91</f>
        <v>0</v>
      </c>
      <c r="Q90" s="3">
        <f t="shared" si="2"/>
        <v>10</v>
      </c>
      <c r="R90" s="3">
        <f t="shared" si="3"/>
        <v>10</v>
      </c>
    </row>
    <row r="91" spans="10:18" x14ac:dyDescent="0.2">
      <c r="J91">
        <f>'Original data'!A92</f>
        <v>0</v>
      </c>
      <c r="K91">
        <f>'Original data'!B92</f>
        <v>0</v>
      </c>
      <c r="L91">
        <f>'Original data'!C92</f>
        <v>0</v>
      </c>
      <c r="M91">
        <f>'Original data'!AX92</f>
        <v>0</v>
      </c>
      <c r="N91">
        <f>'Original data'!AY92</f>
        <v>0</v>
      </c>
      <c r="O91">
        <f>'Original data'!AZ92</f>
        <v>0</v>
      </c>
      <c r="P91">
        <f>'Original data'!BA92</f>
        <v>0</v>
      </c>
      <c r="Q91" s="3">
        <f t="shared" si="2"/>
        <v>10</v>
      </c>
      <c r="R91" s="3">
        <f t="shared" si="3"/>
        <v>10</v>
      </c>
    </row>
    <row r="92" spans="10:18" x14ac:dyDescent="0.2">
      <c r="J92">
        <f>'Original data'!A93</f>
        <v>0</v>
      </c>
      <c r="K92">
        <f>'Original data'!B93</f>
        <v>0</v>
      </c>
      <c r="L92">
        <f>'Original data'!C93</f>
        <v>0</v>
      </c>
      <c r="M92">
        <f>'Original data'!AX93</f>
        <v>0</v>
      </c>
      <c r="N92">
        <f>'Original data'!AY93</f>
        <v>0</v>
      </c>
      <c r="O92">
        <f>'Original data'!AZ93</f>
        <v>0</v>
      </c>
      <c r="P92">
        <f>'Original data'!BA93</f>
        <v>0</v>
      </c>
      <c r="Q92" s="3">
        <f t="shared" si="2"/>
        <v>10</v>
      </c>
      <c r="R92" s="3">
        <f t="shared" si="3"/>
        <v>10</v>
      </c>
    </row>
    <row r="93" spans="10:18" x14ac:dyDescent="0.2">
      <c r="J93">
        <f>'Original data'!A94</f>
        <v>0</v>
      </c>
      <c r="K93">
        <f>'Original data'!B94</f>
        <v>0</v>
      </c>
      <c r="L93">
        <f>'Original data'!C94</f>
        <v>0</v>
      </c>
      <c r="M93">
        <f>'Original data'!AX94</f>
        <v>0</v>
      </c>
      <c r="N93">
        <f>'Original data'!AY94</f>
        <v>0</v>
      </c>
      <c r="O93">
        <f>'Original data'!AZ94</f>
        <v>0</v>
      </c>
      <c r="P93">
        <f>'Original data'!BA94</f>
        <v>0</v>
      </c>
      <c r="Q93" s="3">
        <f t="shared" si="2"/>
        <v>10</v>
      </c>
      <c r="R93" s="3">
        <f t="shared" si="3"/>
        <v>10</v>
      </c>
    </row>
    <row r="94" spans="10:18" x14ac:dyDescent="0.2">
      <c r="J94">
        <f>'Original data'!A95</f>
        <v>0</v>
      </c>
      <c r="K94">
        <f>'Original data'!B95</f>
        <v>0</v>
      </c>
      <c r="L94">
        <f>'Original data'!C95</f>
        <v>0</v>
      </c>
      <c r="M94">
        <f>'Original data'!AX95</f>
        <v>0</v>
      </c>
      <c r="N94">
        <f>'Original data'!AY95</f>
        <v>0</v>
      </c>
      <c r="O94">
        <f>'Original data'!AZ95</f>
        <v>0</v>
      </c>
      <c r="P94">
        <f>'Original data'!BA95</f>
        <v>0</v>
      </c>
      <c r="Q94" s="3">
        <f t="shared" si="2"/>
        <v>10</v>
      </c>
      <c r="R94" s="3">
        <f t="shared" si="3"/>
        <v>10</v>
      </c>
    </row>
    <row r="95" spans="10:18" x14ac:dyDescent="0.2">
      <c r="J95">
        <f>'Original data'!A96</f>
        <v>0</v>
      </c>
      <c r="K95">
        <f>'Original data'!B96</f>
        <v>0</v>
      </c>
      <c r="L95">
        <f>'Original data'!C96</f>
        <v>0</v>
      </c>
      <c r="M95">
        <f>'Original data'!AX96</f>
        <v>0</v>
      </c>
      <c r="N95">
        <f>'Original data'!AY96</f>
        <v>0</v>
      </c>
      <c r="O95">
        <f>'Original data'!AZ96</f>
        <v>0</v>
      </c>
      <c r="P95">
        <f>'Original data'!BA96</f>
        <v>0</v>
      </c>
      <c r="Q95" s="3">
        <f t="shared" si="2"/>
        <v>10</v>
      </c>
      <c r="R95" s="3">
        <f t="shared" si="3"/>
        <v>10</v>
      </c>
    </row>
    <row r="96" spans="10:18" x14ac:dyDescent="0.2">
      <c r="J96">
        <f>'Original data'!A97</f>
        <v>0</v>
      </c>
      <c r="K96">
        <f>'Original data'!B97</f>
        <v>0</v>
      </c>
      <c r="L96">
        <f>'Original data'!C97</f>
        <v>0</v>
      </c>
      <c r="M96">
        <f>'Original data'!AX97</f>
        <v>0</v>
      </c>
      <c r="N96">
        <f>'Original data'!AY97</f>
        <v>0</v>
      </c>
      <c r="O96">
        <f>'Original data'!AZ97</f>
        <v>0</v>
      </c>
      <c r="P96">
        <f>'Original data'!BA97</f>
        <v>0</v>
      </c>
      <c r="Q96" s="3">
        <f t="shared" si="2"/>
        <v>10</v>
      </c>
      <c r="R96" s="3">
        <f t="shared" si="3"/>
        <v>10</v>
      </c>
    </row>
    <row r="97" spans="10:18" x14ac:dyDescent="0.2">
      <c r="J97">
        <f>'Original data'!A98</f>
        <v>0</v>
      </c>
      <c r="K97">
        <f>'Original data'!B98</f>
        <v>0</v>
      </c>
      <c r="L97">
        <f>'Original data'!C98</f>
        <v>0</v>
      </c>
      <c r="M97">
        <f>'Original data'!AX98</f>
        <v>0</v>
      </c>
      <c r="N97">
        <f>'Original data'!AY98</f>
        <v>0</v>
      </c>
      <c r="O97">
        <f>'Original data'!AZ98</f>
        <v>0</v>
      </c>
      <c r="P97">
        <f>'Original data'!BA98</f>
        <v>0</v>
      </c>
      <c r="Q97" s="3">
        <f t="shared" si="2"/>
        <v>10</v>
      </c>
      <c r="R97" s="3">
        <f t="shared" si="3"/>
        <v>10</v>
      </c>
    </row>
    <row r="98" spans="10:18" x14ac:dyDescent="0.2">
      <c r="J98">
        <f>'Original data'!A99</f>
        <v>0</v>
      </c>
      <c r="K98">
        <f>'Original data'!B99</f>
        <v>0</v>
      </c>
      <c r="L98">
        <f>'Original data'!C99</f>
        <v>0</v>
      </c>
      <c r="M98">
        <f>'Original data'!AX99</f>
        <v>0</v>
      </c>
      <c r="N98">
        <f>'Original data'!AY99</f>
        <v>0</v>
      </c>
      <c r="O98">
        <f>'Original data'!AZ99</f>
        <v>0</v>
      </c>
      <c r="P98">
        <f>'Original data'!BA99</f>
        <v>0</v>
      </c>
      <c r="Q98" s="3">
        <f t="shared" si="2"/>
        <v>10</v>
      </c>
      <c r="R98" s="3">
        <f t="shared" si="3"/>
        <v>10</v>
      </c>
    </row>
    <row r="99" spans="10:18" x14ac:dyDescent="0.2">
      <c r="J99">
        <f>'Original data'!A100</f>
        <v>0</v>
      </c>
      <c r="K99">
        <f>'Original data'!B100</f>
        <v>0</v>
      </c>
      <c r="L99">
        <f>'Original data'!C100</f>
        <v>0</v>
      </c>
      <c r="M99">
        <f>'Original data'!AX100</f>
        <v>0</v>
      </c>
      <c r="N99">
        <f>'Original data'!AY100</f>
        <v>0</v>
      </c>
      <c r="O99">
        <f>'Original data'!AZ100</f>
        <v>0</v>
      </c>
      <c r="P99">
        <f>'Original data'!BA100</f>
        <v>0</v>
      </c>
      <c r="Q99" s="3">
        <f t="shared" si="2"/>
        <v>10</v>
      </c>
      <c r="R99" s="3">
        <f t="shared" si="3"/>
        <v>10</v>
      </c>
    </row>
    <row r="100" spans="10:18" x14ac:dyDescent="0.2">
      <c r="J100">
        <f>'Original data'!A101</f>
        <v>0</v>
      </c>
      <c r="K100">
        <f>'Original data'!B101</f>
        <v>0</v>
      </c>
      <c r="L100">
        <f>'Original data'!C101</f>
        <v>0</v>
      </c>
      <c r="M100">
        <f>'Original data'!AX101</f>
        <v>0</v>
      </c>
      <c r="N100">
        <f>'Original data'!AY101</f>
        <v>0</v>
      </c>
      <c r="O100">
        <f>'Original data'!AZ101</f>
        <v>0</v>
      </c>
      <c r="P100">
        <f>'Original data'!BA101</f>
        <v>0</v>
      </c>
      <c r="Q100" s="3">
        <f t="shared" si="2"/>
        <v>10</v>
      </c>
      <c r="R100" s="3">
        <f t="shared" si="3"/>
        <v>10</v>
      </c>
    </row>
    <row r="101" spans="10:18" x14ac:dyDescent="0.2">
      <c r="J101">
        <f>'Original data'!A102</f>
        <v>0</v>
      </c>
      <c r="K101">
        <f>'Original data'!B102</f>
        <v>0</v>
      </c>
      <c r="L101">
        <f>'Original data'!C102</f>
        <v>0</v>
      </c>
      <c r="M101">
        <f>'Original data'!AX102</f>
        <v>0</v>
      </c>
      <c r="N101">
        <f>'Original data'!AY102</f>
        <v>0</v>
      </c>
      <c r="O101">
        <f>'Original data'!AZ102</f>
        <v>0</v>
      </c>
      <c r="P101">
        <f>'Original data'!BA102</f>
        <v>0</v>
      </c>
      <c r="Q101" s="3">
        <f t="shared" si="2"/>
        <v>10</v>
      </c>
      <c r="R101" s="3">
        <f t="shared" si="3"/>
        <v>10</v>
      </c>
    </row>
    <row r="102" spans="10:18" x14ac:dyDescent="0.2">
      <c r="J102">
        <f>'Original data'!A103</f>
        <v>0</v>
      </c>
      <c r="K102">
        <f>'Original data'!B103</f>
        <v>0</v>
      </c>
      <c r="L102">
        <f>'Original data'!C103</f>
        <v>0</v>
      </c>
      <c r="M102">
        <f>'Original data'!AX103</f>
        <v>0</v>
      </c>
      <c r="N102">
        <f>'Original data'!AY103</f>
        <v>0</v>
      </c>
      <c r="O102">
        <f>'Original data'!AZ103</f>
        <v>0</v>
      </c>
      <c r="P102">
        <f>'Original data'!BA103</f>
        <v>0</v>
      </c>
      <c r="Q102" s="3">
        <f t="shared" si="2"/>
        <v>10</v>
      </c>
      <c r="R102" s="3">
        <f t="shared" si="3"/>
        <v>10</v>
      </c>
    </row>
    <row r="103" spans="10:18" x14ac:dyDescent="0.2">
      <c r="J103">
        <f>'Original data'!A104</f>
        <v>0</v>
      </c>
      <c r="K103">
        <f>'Original data'!B104</f>
        <v>0</v>
      </c>
      <c r="L103">
        <f>'Original data'!C104</f>
        <v>0</v>
      </c>
      <c r="M103">
        <f>'Original data'!AX104</f>
        <v>0</v>
      </c>
      <c r="N103">
        <f>'Original data'!AY104</f>
        <v>0</v>
      </c>
      <c r="O103">
        <f>'Original data'!AZ104</f>
        <v>0</v>
      </c>
      <c r="P103">
        <f>'Original data'!BA104</f>
        <v>0</v>
      </c>
      <c r="Q103" s="3">
        <f t="shared" si="2"/>
        <v>10</v>
      </c>
      <c r="R103" s="3">
        <f t="shared" si="3"/>
        <v>10</v>
      </c>
    </row>
    <row r="104" spans="10:18" x14ac:dyDescent="0.2">
      <c r="J104">
        <f>'Original data'!A105</f>
        <v>0</v>
      </c>
      <c r="K104">
        <f>'Original data'!B105</f>
        <v>0</v>
      </c>
      <c r="L104">
        <f>'Original data'!C105</f>
        <v>0</v>
      </c>
      <c r="M104">
        <f>'Original data'!AX105</f>
        <v>0</v>
      </c>
      <c r="N104">
        <f>'Original data'!AY105</f>
        <v>0</v>
      </c>
      <c r="O104">
        <f>'Original data'!AZ105</f>
        <v>0</v>
      </c>
      <c r="P104">
        <f>'Original data'!BA105</f>
        <v>0</v>
      </c>
      <c r="Q104" s="3">
        <f t="shared" si="2"/>
        <v>10</v>
      </c>
      <c r="R104" s="3">
        <f t="shared" si="3"/>
        <v>10</v>
      </c>
    </row>
    <row r="105" spans="10:18" x14ac:dyDescent="0.2">
      <c r="J105">
        <f>'Original data'!A106</f>
        <v>0</v>
      </c>
      <c r="K105">
        <f>'Original data'!B106</f>
        <v>0</v>
      </c>
      <c r="L105">
        <f>'Original data'!C106</f>
        <v>0</v>
      </c>
      <c r="M105">
        <f>'Original data'!AX106</f>
        <v>0</v>
      </c>
      <c r="N105">
        <f>'Original data'!AY106</f>
        <v>0</v>
      </c>
      <c r="O105">
        <f>'Original data'!AZ106</f>
        <v>0</v>
      </c>
      <c r="P105">
        <f>'Original data'!BA106</f>
        <v>0</v>
      </c>
      <c r="Q105" s="3">
        <f t="shared" si="2"/>
        <v>10</v>
      </c>
      <c r="R105" s="3">
        <f t="shared" si="3"/>
        <v>10</v>
      </c>
    </row>
    <row r="106" spans="10:18" x14ac:dyDescent="0.2">
      <c r="J106">
        <f>'Original data'!A107</f>
        <v>0</v>
      </c>
      <c r="K106">
        <f>'Original data'!B107</f>
        <v>0</v>
      </c>
      <c r="L106">
        <f>'Original data'!C107</f>
        <v>0</v>
      </c>
      <c r="M106">
        <f>'Original data'!AX107</f>
        <v>0</v>
      </c>
      <c r="N106">
        <f>'Original data'!AY107</f>
        <v>0</v>
      </c>
      <c r="O106">
        <f>'Original data'!AZ107</f>
        <v>0</v>
      </c>
      <c r="P106">
        <f>'Original data'!BA107</f>
        <v>0</v>
      </c>
      <c r="Q106" s="3">
        <f t="shared" si="2"/>
        <v>10</v>
      </c>
      <c r="R106" s="3">
        <f t="shared" si="3"/>
        <v>10</v>
      </c>
    </row>
    <row r="107" spans="10:18" x14ac:dyDescent="0.2">
      <c r="J107">
        <f>'Original data'!A108</f>
        <v>0</v>
      </c>
      <c r="K107">
        <f>'Original data'!B108</f>
        <v>0</v>
      </c>
      <c r="L107">
        <f>'Original data'!C108</f>
        <v>0</v>
      </c>
      <c r="M107">
        <f>'Original data'!AX108</f>
        <v>0</v>
      </c>
      <c r="N107">
        <f>'Original data'!AY108</f>
        <v>0</v>
      </c>
      <c r="O107">
        <f>'Original data'!AZ108</f>
        <v>0</v>
      </c>
      <c r="P107">
        <f>'Original data'!BA108</f>
        <v>0</v>
      </c>
      <c r="Q107" s="3">
        <f t="shared" si="2"/>
        <v>10</v>
      </c>
      <c r="R107" s="3">
        <f t="shared" si="3"/>
        <v>10</v>
      </c>
    </row>
    <row r="108" spans="10:18" x14ac:dyDescent="0.2">
      <c r="J108">
        <f>'Original data'!A109</f>
        <v>0</v>
      </c>
      <c r="K108">
        <f>'Original data'!B109</f>
        <v>0</v>
      </c>
      <c r="L108">
        <f>'Original data'!C109</f>
        <v>0</v>
      </c>
      <c r="M108">
        <f>'Original data'!AX109</f>
        <v>0</v>
      </c>
      <c r="N108">
        <f>'Original data'!AY109</f>
        <v>0</v>
      </c>
      <c r="O108">
        <f>'Original data'!AZ109</f>
        <v>0</v>
      </c>
      <c r="P108">
        <f>'Original data'!BA109</f>
        <v>0</v>
      </c>
      <c r="Q108" s="3">
        <f t="shared" si="2"/>
        <v>10</v>
      </c>
      <c r="R108" s="3">
        <f t="shared" si="3"/>
        <v>10</v>
      </c>
    </row>
    <row r="109" spans="10:18" x14ac:dyDescent="0.2">
      <c r="J109">
        <f>'Original data'!A110</f>
        <v>0</v>
      </c>
      <c r="K109">
        <f>'Original data'!B110</f>
        <v>0</v>
      </c>
      <c r="L109">
        <f>'Original data'!C110</f>
        <v>0</v>
      </c>
      <c r="M109">
        <f>'Original data'!AX110</f>
        <v>0</v>
      </c>
      <c r="N109">
        <f>'Original data'!AY110</f>
        <v>0</v>
      </c>
      <c r="O109">
        <f>'Original data'!AZ110</f>
        <v>0</v>
      </c>
      <c r="P109">
        <f>'Original data'!BA110</f>
        <v>0</v>
      </c>
      <c r="Q109" s="3">
        <f t="shared" si="2"/>
        <v>10</v>
      </c>
      <c r="R109" s="3">
        <f t="shared" si="3"/>
        <v>10</v>
      </c>
    </row>
    <row r="110" spans="10:18" x14ac:dyDescent="0.2">
      <c r="J110">
        <f>'Original data'!A111</f>
        <v>0</v>
      </c>
      <c r="K110">
        <f>'Original data'!B111</f>
        <v>0</v>
      </c>
      <c r="L110">
        <f>'Original data'!C111</f>
        <v>0</v>
      </c>
      <c r="M110">
        <f>'Original data'!AX111</f>
        <v>0</v>
      </c>
      <c r="N110">
        <f>'Original data'!AY111</f>
        <v>0</v>
      </c>
      <c r="O110">
        <f>'Original data'!AZ111</f>
        <v>0</v>
      </c>
      <c r="P110">
        <f>'Original data'!BA111</f>
        <v>0</v>
      </c>
      <c r="Q110" s="3">
        <f t="shared" si="2"/>
        <v>10</v>
      </c>
      <c r="R110" s="3">
        <f t="shared" si="3"/>
        <v>10</v>
      </c>
    </row>
    <row r="111" spans="10:18" x14ac:dyDescent="0.2">
      <c r="J111">
        <f>'Original data'!A112</f>
        <v>0</v>
      </c>
      <c r="K111">
        <f>'Original data'!B112</f>
        <v>0</v>
      </c>
      <c r="L111">
        <f>'Original data'!C112</f>
        <v>0</v>
      </c>
      <c r="M111">
        <f>'Original data'!AX112</f>
        <v>0</v>
      </c>
      <c r="N111">
        <f>'Original data'!AY112</f>
        <v>0</v>
      </c>
      <c r="O111">
        <f>'Original data'!AZ112</f>
        <v>0</v>
      </c>
      <c r="P111">
        <f>'Original data'!BA112</f>
        <v>0</v>
      </c>
      <c r="Q111" s="3">
        <f t="shared" si="2"/>
        <v>10</v>
      </c>
      <c r="R111" s="3">
        <f t="shared" si="3"/>
        <v>10</v>
      </c>
    </row>
    <row r="112" spans="10:18" x14ac:dyDescent="0.2">
      <c r="J112">
        <f>'Original data'!A113</f>
        <v>0</v>
      </c>
      <c r="K112">
        <f>'Original data'!B113</f>
        <v>0</v>
      </c>
      <c r="L112">
        <f>'Original data'!C113</f>
        <v>0</v>
      </c>
      <c r="M112">
        <f>'Original data'!AX113</f>
        <v>0</v>
      </c>
      <c r="N112">
        <f>'Original data'!AY113</f>
        <v>0</v>
      </c>
      <c r="O112">
        <f>'Original data'!AZ113</f>
        <v>0</v>
      </c>
      <c r="P112">
        <f>'Original data'!BA113</f>
        <v>0</v>
      </c>
      <c r="Q112" s="3">
        <f t="shared" si="2"/>
        <v>10</v>
      </c>
      <c r="R112" s="3">
        <f t="shared" si="3"/>
        <v>10</v>
      </c>
    </row>
    <row r="113" spans="10:18" x14ac:dyDescent="0.2">
      <c r="J113">
        <f>'Original data'!A114</f>
        <v>0</v>
      </c>
      <c r="K113">
        <f>'Original data'!B114</f>
        <v>0</v>
      </c>
      <c r="L113">
        <f>'Original data'!C114</f>
        <v>0</v>
      </c>
      <c r="M113">
        <f>'Original data'!AX114</f>
        <v>0</v>
      </c>
      <c r="N113">
        <f>'Original data'!AY114</f>
        <v>0</v>
      </c>
      <c r="O113">
        <f>'Original data'!AZ114</f>
        <v>0</v>
      </c>
      <c r="P113">
        <f>'Original data'!BA114</f>
        <v>0</v>
      </c>
      <c r="Q113" s="3">
        <f t="shared" si="2"/>
        <v>10</v>
      </c>
      <c r="R113" s="3">
        <f t="shared" si="3"/>
        <v>10</v>
      </c>
    </row>
    <row r="114" spans="10:18" x14ac:dyDescent="0.2">
      <c r="J114">
        <f>'Original data'!A115</f>
        <v>0</v>
      </c>
      <c r="K114">
        <f>'Original data'!B115</f>
        <v>0</v>
      </c>
      <c r="L114">
        <f>'Original data'!C115</f>
        <v>0</v>
      </c>
      <c r="M114">
        <f>'Original data'!AX115</f>
        <v>0</v>
      </c>
      <c r="N114">
        <f>'Original data'!AY115</f>
        <v>0</v>
      </c>
      <c r="O114">
        <f>'Original data'!AZ115</f>
        <v>0</v>
      </c>
      <c r="P114">
        <f>'Original data'!BA115</f>
        <v>0</v>
      </c>
      <c r="Q114" s="3">
        <f t="shared" si="2"/>
        <v>10</v>
      </c>
      <c r="R114" s="3">
        <f t="shared" si="3"/>
        <v>10</v>
      </c>
    </row>
    <row r="115" spans="10:18" x14ac:dyDescent="0.2">
      <c r="J115">
        <f>'Original data'!A116</f>
        <v>0</v>
      </c>
      <c r="K115">
        <f>'Original data'!B116</f>
        <v>0</v>
      </c>
      <c r="L115">
        <f>'Original data'!C116</f>
        <v>0</v>
      </c>
      <c r="M115">
        <f>'Original data'!AX116</f>
        <v>0</v>
      </c>
      <c r="N115">
        <f>'Original data'!AY116</f>
        <v>0</v>
      </c>
      <c r="O115">
        <f>'Original data'!AZ116</f>
        <v>0</v>
      </c>
      <c r="P115">
        <f>'Original data'!BA116</f>
        <v>0</v>
      </c>
      <c r="Q115" s="3">
        <f t="shared" si="2"/>
        <v>10</v>
      </c>
      <c r="R115" s="3">
        <f t="shared" si="3"/>
        <v>10</v>
      </c>
    </row>
    <row r="116" spans="10:18" x14ac:dyDescent="0.2">
      <c r="J116">
        <f>'Original data'!A117</f>
        <v>0</v>
      </c>
      <c r="K116">
        <f>'Original data'!B117</f>
        <v>0</v>
      </c>
      <c r="L116">
        <f>'Original data'!C117</f>
        <v>0</v>
      </c>
      <c r="M116">
        <f>'Original data'!AX117</f>
        <v>0</v>
      </c>
      <c r="N116">
        <f>'Original data'!AY117</f>
        <v>0</v>
      </c>
      <c r="O116">
        <f>'Original data'!AZ117</f>
        <v>0</v>
      </c>
      <c r="P116">
        <f>'Original data'!BA117</f>
        <v>0</v>
      </c>
      <c r="Q116" s="3">
        <f t="shared" si="2"/>
        <v>10</v>
      </c>
      <c r="R116" s="3">
        <f t="shared" si="3"/>
        <v>10</v>
      </c>
    </row>
    <row r="117" spans="10:18" x14ac:dyDescent="0.2">
      <c r="J117">
        <f>'Original data'!A118</f>
        <v>0</v>
      </c>
      <c r="K117">
        <f>'Original data'!B118</f>
        <v>0</v>
      </c>
      <c r="L117">
        <f>'Original data'!C118</f>
        <v>0</v>
      </c>
      <c r="M117">
        <f>'Original data'!AX118</f>
        <v>0</v>
      </c>
      <c r="N117">
        <f>'Original data'!AY118</f>
        <v>0</v>
      </c>
      <c r="O117">
        <f>'Original data'!AZ118</f>
        <v>0</v>
      </c>
      <c r="P117">
        <f>'Original data'!BA118</f>
        <v>0</v>
      </c>
      <c r="Q117" s="3">
        <f t="shared" si="2"/>
        <v>10</v>
      </c>
      <c r="R117" s="3">
        <f t="shared" si="3"/>
        <v>10</v>
      </c>
    </row>
    <row r="118" spans="10:18" x14ac:dyDescent="0.2">
      <c r="J118">
        <f>'Original data'!A119</f>
        <v>0</v>
      </c>
      <c r="K118">
        <f>'Original data'!B119</f>
        <v>0</v>
      </c>
      <c r="L118">
        <f>'Original data'!C119</f>
        <v>0</v>
      </c>
      <c r="M118">
        <f>'Original data'!AX119</f>
        <v>0</v>
      </c>
      <c r="N118">
        <f>'Original data'!AY119</f>
        <v>0</v>
      </c>
      <c r="O118">
        <f>'Original data'!AZ119</f>
        <v>0</v>
      </c>
      <c r="P118">
        <f>'Original data'!BA119</f>
        <v>0</v>
      </c>
      <c r="Q118" s="3">
        <f t="shared" si="2"/>
        <v>10</v>
      </c>
      <c r="R118" s="3">
        <f t="shared" si="3"/>
        <v>10</v>
      </c>
    </row>
    <row r="119" spans="10:18" x14ac:dyDescent="0.2">
      <c r="J119">
        <f>'Original data'!A120</f>
        <v>0</v>
      </c>
      <c r="K119">
        <f>'Original data'!B120</f>
        <v>0</v>
      </c>
      <c r="L119">
        <f>'Original data'!C120</f>
        <v>0</v>
      </c>
      <c r="M119">
        <f>'Original data'!AX120</f>
        <v>0</v>
      </c>
      <c r="N119">
        <f>'Original data'!AY120</f>
        <v>0</v>
      </c>
      <c r="O119">
        <f>'Original data'!AZ120</f>
        <v>0</v>
      </c>
      <c r="P119">
        <f>'Original data'!BA120</f>
        <v>0</v>
      </c>
      <c r="Q119" s="3">
        <f t="shared" si="2"/>
        <v>10</v>
      </c>
      <c r="R119" s="3">
        <f t="shared" si="3"/>
        <v>10</v>
      </c>
    </row>
    <row r="120" spans="10:18" x14ac:dyDescent="0.2">
      <c r="J120">
        <f>'Original data'!A121</f>
        <v>0</v>
      </c>
      <c r="K120">
        <f>'Original data'!B121</f>
        <v>0</v>
      </c>
      <c r="L120">
        <f>'Original data'!C121</f>
        <v>0</v>
      </c>
      <c r="M120">
        <f>'Original data'!AX121</f>
        <v>0</v>
      </c>
      <c r="N120">
        <f>'Original data'!AY121</f>
        <v>0</v>
      </c>
      <c r="O120">
        <f>'Original data'!AZ121</f>
        <v>0</v>
      </c>
      <c r="P120">
        <f>'Original data'!BA121</f>
        <v>0</v>
      </c>
      <c r="Q120" s="3">
        <f t="shared" si="2"/>
        <v>10</v>
      </c>
      <c r="R120" s="3">
        <f t="shared" si="3"/>
        <v>10</v>
      </c>
    </row>
    <row r="121" spans="10:18" x14ac:dyDescent="0.2">
      <c r="J121">
        <f>'Original data'!A122</f>
        <v>0</v>
      </c>
      <c r="K121">
        <f>'Original data'!B122</f>
        <v>0</v>
      </c>
      <c r="L121">
        <f>'Original data'!C122</f>
        <v>0</v>
      </c>
      <c r="M121">
        <f>'Original data'!AX122</f>
        <v>0</v>
      </c>
      <c r="N121">
        <f>'Original data'!AY122</f>
        <v>0</v>
      </c>
      <c r="O121">
        <f>'Original data'!AZ122</f>
        <v>0</v>
      </c>
      <c r="P121">
        <f>'Original data'!BA122</f>
        <v>0</v>
      </c>
      <c r="Q121" s="3">
        <f t="shared" si="2"/>
        <v>10</v>
      </c>
      <c r="R121" s="3">
        <f t="shared" si="3"/>
        <v>10</v>
      </c>
    </row>
    <row r="122" spans="10:18" x14ac:dyDescent="0.2">
      <c r="J122">
        <f>'Original data'!A123</f>
        <v>0</v>
      </c>
      <c r="K122">
        <f>'Original data'!B123</f>
        <v>0</v>
      </c>
      <c r="L122">
        <f>'Original data'!C123</f>
        <v>0</v>
      </c>
      <c r="M122">
        <f>'Original data'!AX123</f>
        <v>0</v>
      </c>
      <c r="N122">
        <f>'Original data'!AY123</f>
        <v>0</v>
      </c>
      <c r="O122">
        <f>'Original data'!AZ123</f>
        <v>0</v>
      </c>
      <c r="P122">
        <f>'Original data'!BA123</f>
        <v>0</v>
      </c>
      <c r="Q122" s="3">
        <f t="shared" si="2"/>
        <v>10</v>
      </c>
      <c r="R122" s="3">
        <f t="shared" si="3"/>
        <v>10</v>
      </c>
    </row>
    <row r="123" spans="10:18" x14ac:dyDescent="0.2">
      <c r="J123">
        <f>'Original data'!A124</f>
        <v>0</v>
      </c>
      <c r="K123">
        <f>'Original data'!B124</f>
        <v>0</v>
      </c>
      <c r="L123">
        <f>'Original data'!C124</f>
        <v>0</v>
      </c>
      <c r="M123">
        <f>'Original data'!AX124</f>
        <v>0</v>
      </c>
      <c r="N123">
        <f>'Original data'!AY124</f>
        <v>0</v>
      </c>
      <c r="O123">
        <f>'Original data'!AZ124</f>
        <v>0</v>
      </c>
      <c r="P123">
        <f>'Original data'!BA124</f>
        <v>0</v>
      </c>
      <c r="Q123" s="3">
        <f t="shared" si="2"/>
        <v>10</v>
      </c>
      <c r="R123" s="3">
        <f t="shared" si="3"/>
        <v>10</v>
      </c>
    </row>
    <row r="124" spans="10:18" x14ac:dyDescent="0.2">
      <c r="J124">
        <f>'Original data'!A125</f>
        <v>0</v>
      </c>
      <c r="K124">
        <f>'Original data'!B125</f>
        <v>0</v>
      </c>
      <c r="L124">
        <f>'Original data'!C125</f>
        <v>0</v>
      </c>
      <c r="M124">
        <f>'Original data'!AX125</f>
        <v>0</v>
      </c>
      <c r="N124">
        <f>'Original data'!AY125</f>
        <v>0</v>
      </c>
      <c r="O124">
        <f>'Original data'!AZ125</f>
        <v>0</v>
      </c>
      <c r="P124">
        <f>'Original data'!BA125</f>
        <v>0</v>
      </c>
      <c r="Q124" s="3">
        <f t="shared" si="2"/>
        <v>10</v>
      </c>
      <c r="R124" s="3">
        <f t="shared" si="3"/>
        <v>10</v>
      </c>
    </row>
    <row r="125" spans="10:18" x14ac:dyDescent="0.2">
      <c r="J125">
        <f>'Original data'!A126</f>
        <v>0</v>
      </c>
      <c r="K125">
        <f>'Original data'!B126</f>
        <v>0</v>
      </c>
      <c r="L125">
        <f>'Original data'!C126</f>
        <v>0</v>
      </c>
      <c r="M125">
        <f>'Original data'!AX126</f>
        <v>0</v>
      </c>
      <c r="N125">
        <f>'Original data'!AY126</f>
        <v>0</v>
      </c>
      <c r="O125">
        <f>'Original data'!AZ126</f>
        <v>0</v>
      </c>
      <c r="P125">
        <f>'Original data'!BA126</f>
        <v>0</v>
      </c>
      <c r="Q125" s="3">
        <f t="shared" si="2"/>
        <v>10</v>
      </c>
      <c r="R125" s="3">
        <f t="shared" si="3"/>
        <v>10</v>
      </c>
    </row>
    <row r="126" spans="10:18" x14ac:dyDescent="0.2">
      <c r="J126">
        <f>'Original data'!A127</f>
        <v>0</v>
      </c>
      <c r="K126">
        <f>'Original data'!B127</f>
        <v>0</v>
      </c>
      <c r="L126">
        <f>'Original data'!C127</f>
        <v>0</v>
      </c>
      <c r="M126">
        <f>'Original data'!AX127</f>
        <v>0</v>
      </c>
      <c r="N126">
        <f>'Original data'!AY127</f>
        <v>0</v>
      </c>
      <c r="O126">
        <f>'Original data'!AZ127</f>
        <v>0</v>
      </c>
      <c r="P126">
        <f>'Original data'!BA127</f>
        <v>0</v>
      </c>
      <c r="Q126" s="3">
        <f t="shared" si="2"/>
        <v>10</v>
      </c>
      <c r="R126" s="3">
        <f t="shared" si="3"/>
        <v>10</v>
      </c>
    </row>
    <row r="127" spans="10:18" x14ac:dyDescent="0.2">
      <c r="J127">
        <f>'Original data'!A128</f>
        <v>0</v>
      </c>
      <c r="K127">
        <f>'Original data'!B128</f>
        <v>0</v>
      </c>
      <c r="L127">
        <f>'Original data'!C128</f>
        <v>0</v>
      </c>
      <c r="M127">
        <f>'Original data'!AX128</f>
        <v>0</v>
      </c>
      <c r="N127">
        <f>'Original data'!AY128</f>
        <v>0</v>
      </c>
      <c r="O127">
        <f>'Original data'!AZ128</f>
        <v>0</v>
      </c>
      <c r="P127">
        <f>'Original data'!BA128</f>
        <v>0</v>
      </c>
      <c r="Q127" s="3">
        <f t="shared" si="2"/>
        <v>10</v>
      </c>
      <c r="R127" s="3">
        <f t="shared" si="3"/>
        <v>10</v>
      </c>
    </row>
    <row r="128" spans="10:18" x14ac:dyDescent="0.2">
      <c r="J128">
        <f>'Original data'!A129</f>
        <v>0</v>
      </c>
      <c r="K128">
        <f>'Original data'!B129</f>
        <v>0</v>
      </c>
      <c r="L128">
        <f>'Original data'!C129</f>
        <v>0</v>
      </c>
      <c r="M128">
        <f>'Original data'!AX129</f>
        <v>0</v>
      </c>
      <c r="N128">
        <f>'Original data'!AY129</f>
        <v>0</v>
      </c>
      <c r="O128">
        <f>'Original data'!AZ129</f>
        <v>0</v>
      </c>
      <c r="P128">
        <f>'Original data'!BA129</f>
        <v>0</v>
      </c>
      <c r="Q128" s="3">
        <f t="shared" si="2"/>
        <v>10</v>
      </c>
      <c r="R128" s="3">
        <f t="shared" si="3"/>
        <v>10</v>
      </c>
    </row>
    <row r="129" spans="10:18" x14ac:dyDescent="0.2">
      <c r="J129">
        <f>'Original data'!A130</f>
        <v>0</v>
      </c>
      <c r="K129">
        <f>'Original data'!B130</f>
        <v>0</v>
      </c>
      <c r="L129">
        <f>'Original data'!C130</f>
        <v>0</v>
      </c>
      <c r="M129">
        <f>'Original data'!AX130</f>
        <v>0</v>
      </c>
      <c r="N129">
        <f>'Original data'!AY130</f>
        <v>0</v>
      </c>
      <c r="O129">
        <f>'Original data'!AZ130</f>
        <v>0</v>
      </c>
      <c r="P129">
        <f>'Original data'!BA130</f>
        <v>0</v>
      </c>
      <c r="Q129" s="3">
        <f t="shared" si="2"/>
        <v>10</v>
      </c>
      <c r="R129" s="3">
        <f t="shared" si="3"/>
        <v>10</v>
      </c>
    </row>
    <row r="130" spans="10:18" x14ac:dyDescent="0.2">
      <c r="J130">
        <f>'Original data'!A131</f>
        <v>0</v>
      </c>
      <c r="K130">
        <f>'Original data'!B131</f>
        <v>0</v>
      </c>
      <c r="L130">
        <f>'Original data'!C131</f>
        <v>0</v>
      </c>
      <c r="M130">
        <f>'Original data'!AX131</f>
        <v>0</v>
      </c>
      <c r="N130">
        <f>'Original data'!AY131</f>
        <v>0</v>
      </c>
      <c r="O130">
        <f>'Original data'!AZ131</f>
        <v>0</v>
      </c>
      <c r="P130">
        <f>'Original data'!BA131</f>
        <v>0</v>
      </c>
      <c r="Q130" s="3">
        <f t="shared" si="2"/>
        <v>10</v>
      </c>
      <c r="R130" s="3">
        <f t="shared" si="3"/>
        <v>10</v>
      </c>
    </row>
    <row r="131" spans="10:18" x14ac:dyDescent="0.2">
      <c r="J131">
        <f>'Original data'!A132</f>
        <v>0</v>
      </c>
      <c r="K131">
        <f>'Original data'!B132</f>
        <v>0</v>
      </c>
      <c r="L131">
        <f>'Original data'!C132</f>
        <v>0</v>
      </c>
      <c r="M131">
        <f>'Original data'!AX132</f>
        <v>0</v>
      </c>
      <c r="N131">
        <f>'Original data'!AY132</f>
        <v>0</v>
      </c>
      <c r="O131">
        <f>'Original data'!AZ132</f>
        <v>0</v>
      </c>
      <c r="P131">
        <f>'Original data'!BA132</f>
        <v>0</v>
      </c>
      <c r="Q131" s="3">
        <f t="shared" si="2"/>
        <v>10</v>
      </c>
      <c r="R131" s="3">
        <f t="shared" si="3"/>
        <v>10</v>
      </c>
    </row>
    <row r="132" spans="10:18" x14ac:dyDescent="0.2">
      <c r="J132">
        <f>'Original data'!A133</f>
        <v>0</v>
      </c>
      <c r="K132">
        <f>'Original data'!B133</f>
        <v>0</v>
      </c>
      <c r="L132">
        <f>'Original data'!C133</f>
        <v>0</v>
      </c>
      <c r="M132">
        <f>'Original data'!AX133</f>
        <v>0</v>
      </c>
      <c r="N132">
        <f>'Original data'!AY133</f>
        <v>0</v>
      </c>
      <c r="O132">
        <f>'Original data'!AZ133</f>
        <v>0</v>
      </c>
      <c r="P132">
        <f>'Original data'!BA133</f>
        <v>0</v>
      </c>
      <c r="Q132" s="3">
        <f t="shared" ref="Q132:Q195" si="4">IF(M132=0,10,M132/N132)</f>
        <v>10</v>
      </c>
      <c r="R132" s="3">
        <f t="shared" ref="R132:R195" si="5">IF(O132=0,10,O132/P132)</f>
        <v>10</v>
      </c>
    </row>
    <row r="133" spans="10:18" x14ac:dyDescent="0.2">
      <c r="J133">
        <f>'Original data'!A134</f>
        <v>0</v>
      </c>
      <c r="K133">
        <f>'Original data'!B134</f>
        <v>0</v>
      </c>
      <c r="L133">
        <f>'Original data'!C134</f>
        <v>0</v>
      </c>
      <c r="M133">
        <f>'Original data'!AX134</f>
        <v>0</v>
      </c>
      <c r="N133">
        <f>'Original data'!AY134</f>
        <v>0</v>
      </c>
      <c r="O133">
        <f>'Original data'!AZ134</f>
        <v>0</v>
      </c>
      <c r="P133">
        <f>'Original data'!BA134</f>
        <v>0</v>
      </c>
      <c r="Q133" s="3">
        <f t="shared" si="4"/>
        <v>10</v>
      </c>
      <c r="R133" s="3">
        <f t="shared" si="5"/>
        <v>10</v>
      </c>
    </row>
    <row r="134" spans="10:18" x14ac:dyDescent="0.2">
      <c r="J134">
        <f>'Original data'!A135</f>
        <v>0</v>
      </c>
      <c r="K134">
        <f>'Original data'!B135</f>
        <v>0</v>
      </c>
      <c r="L134">
        <f>'Original data'!C135</f>
        <v>0</v>
      </c>
      <c r="M134">
        <f>'Original data'!AX135</f>
        <v>0</v>
      </c>
      <c r="N134">
        <f>'Original data'!AY135</f>
        <v>0</v>
      </c>
      <c r="O134">
        <f>'Original data'!AZ135</f>
        <v>0</v>
      </c>
      <c r="P134">
        <f>'Original data'!BA135</f>
        <v>0</v>
      </c>
      <c r="Q134" s="3">
        <f t="shared" si="4"/>
        <v>10</v>
      </c>
      <c r="R134" s="3">
        <f t="shared" si="5"/>
        <v>10</v>
      </c>
    </row>
    <row r="135" spans="10:18" x14ac:dyDescent="0.2">
      <c r="J135">
        <f>'Original data'!A136</f>
        <v>0</v>
      </c>
      <c r="K135">
        <f>'Original data'!B136</f>
        <v>0</v>
      </c>
      <c r="L135">
        <f>'Original data'!C136</f>
        <v>0</v>
      </c>
      <c r="M135">
        <f>'Original data'!AX136</f>
        <v>0</v>
      </c>
      <c r="N135">
        <f>'Original data'!AY136</f>
        <v>0</v>
      </c>
      <c r="O135">
        <f>'Original data'!AZ136</f>
        <v>0</v>
      </c>
      <c r="P135">
        <f>'Original data'!BA136</f>
        <v>0</v>
      </c>
      <c r="Q135" s="3">
        <f t="shared" si="4"/>
        <v>10</v>
      </c>
      <c r="R135" s="3">
        <f t="shared" si="5"/>
        <v>10</v>
      </c>
    </row>
    <row r="136" spans="10:18" x14ac:dyDescent="0.2">
      <c r="J136">
        <f>'Original data'!A137</f>
        <v>0</v>
      </c>
      <c r="K136">
        <f>'Original data'!B137</f>
        <v>0</v>
      </c>
      <c r="L136">
        <f>'Original data'!C137</f>
        <v>0</v>
      </c>
      <c r="M136">
        <f>'Original data'!AX137</f>
        <v>0</v>
      </c>
      <c r="N136">
        <f>'Original data'!AY137</f>
        <v>0</v>
      </c>
      <c r="O136">
        <f>'Original data'!AZ137</f>
        <v>0</v>
      </c>
      <c r="P136">
        <f>'Original data'!BA137</f>
        <v>0</v>
      </c>
      <c r="Q136" s="3">
        <f t="shared" si="4"/>
        <v>10</v>
      </c>
      <c r="R136" s="3">
        <f t="shared" si="5"/>
        <v>10</v>
      </c>
    </row>
    <row r="137" spans="10:18" x14ac:dyDescent="0.2">
      <c r="J137">
        <f>'Original data'!A138</f>
        <v>0</v>
      </c>
      <c r="K137">
        <f>'Original data'!B138</f>
        <v>0</v>
      </c>
      <c r="L137">
        <f>'Original data'!C138</f>
        <v>0</v>
      </c>
      <c r="M137">
        <f>'Original data'!AX138</f>
        <v>0</v>
      </c>
      <c r="N137">
        <f>'Original data'!AY138</f>
        <v>0</v>
      </c>
      <c r="O137">
        <f>'Original data'!AZ138</f>
        <v>0</v>
      </c>
      <c r="P137">
        <f>'Original data'!BA138</f>
        <v>0</v>
      </c>
      <c r="Q137" s="3">
        <f t="shared" si="4"/>
        <v>10</v>
      </c>
      <c r="R137" s="3">
        <f t="shared" si="5"/>
        <v>10</v>
      </c>
    </row>
    <row r="138" spans="10:18" x14ac:dyDescent="0.2">
      <c r="J138">
        <f>'Original data'!A139</f>
        <v>0</v>
      </c>
      <c r="K138">
        <f>'Original data'!B139</f>
        <v>0</v>
      </c>
      <c r="L138">
        <f>'Original data'!C139</f>
        <v>0</v>
      </c>
      <c r="M138">
        <f>'Original data'!AX139</f>
        <v>0</v>
      </c>
      <c r="N138">
        <f>'Original data'!AY139</f>
        <v>0</v>
      </c>
      <c r="O138">
        <f>'Original data'!AZ139</f>
        <v>0</v>
      </c>
      <c r="P138">
        <f>'Original data'!BA139</f>
        <v>0</v>
      </c>
      <c r="Q138" s="3">
        <f t="shared" si="4"/>
        <v>10</v>
      </c>
      <c r="R138" s="3">
        <f t="shared" si="5"/>
        <v>10</v>
      </c>
    </row>
    <row r="139" spans="10:18" x14ac:dyDescent="0.2">
      <c r="J139">
        <f>'Original data'!A140</f>
        <v>0</v>
      </c>
      <c r="K139">
        <f>'Original data'!B140</f>
        <v>0</v>
      </c>
      <c r="L139">
        <f>'Original data'!C140</f>
        <v>0</v>
      </c>
      <c r="M139">
        <f>'Original data'!AX140</f>
        <v>0</v>
      </c>
      <c r="N139">
        <f>'Original data'!AY140</f>
        <v>0</v>
      </c>
      <c r="O139">
        <f>'Original data'!AZ140</f>
        <v>0</v>
      </c>
      <c r="P139">
        <f>'Original data'!BA140</f>
        <v>0</v>
      </c>
      <c r="Q139" s="3">
        <f t="shared" si="4"/>
        <v>10</v>
      </c>
      <c r="R139" s="3">
        <f t="shared" si="5"/>
        <v>10</v>
      </c>
    </row>
    <row r="140" spans="10:18" x14ac:dyDescent="0.2">
      <c r="J140">
        <f>'Original data'!A141</f>
        <v>0</v>
      </c>
      <c r="K140">
        <f>'Original data'!B141</f>
        <v>0</v>
      </c>
      <c r="L140">
        <f>'Original data'!C141</f>
        <v>0</v>
      </c>
      <c r="M140">
        <f>'Original data'!AX141</f>
        <v>0</v>
      </c>
      <c r="N140">
        <f>'Original data'!AY141</f>
        <v>0</v>
      </c>
      <c r="O140">
        <f>'Original data'!AZ141</f>
        <v>0</v>
      </c>
      <c r="P140">
        <f>'Original data'!BA141</f>
        <v>0</v>
      </c>
      <c r="Q140" s="3">
        <f t="shared" si="4"/>
        <v>10</v>
      </c>
      <c r="R140" s="3">
        <f t="shared" si="5"/>
        <v>10</v>
      </c>
    </row>
    <row r="141" spans="10:18" x14ac:dyDescent="0.2">
      <c r="J141">
        <f>'Original data'!A142</f>
        <v>0</v>
      </c>
      <c r="K141">
        <f>'Original data'!B142</f>
        <v>0</v>
      </c>
      <c r="L141">
        <f>'Original data'!C142</f>
        <v>0</v>
      </c>
      <c r="M141">
        <f>'Original data'!AX142</f>
        <v>0</v>
      </c>
      <c r="N141">
        <f>'Original data'!AY142</f>
        <v>0</v>
      </c>
      <c r="O141">
        <f>'Original data'!AZ142</f>
        <v>0</v>
      </c>
      <c r="P141">
        <f>'Original data'!BA142</f>
        <v>0</v>
      </c>
      <c r="Q141" s="3">
        <f t="shared" si="4"/>
        <v>10</v>
      </c>
      <c r="R141" s="3">
        <f t="shared" si="5"/>
        <v>10</v>
      </c>
    </row>
    <row r="142" spans="10:18" x14ac:dyDescent="0.2">
      <c r="J142">
        <f>'Original data'!A143</f>
        <v>0</v>
      </c>
      <c r="K142">
        <f>'Original data'!B143</f>
        <v>0</v>
      </c>
      <c r="L142">
        <f>'Original data'!C143</f>
        <v>0</v>
      </c>
      <c r="M142">
        <f>'Original data'!AX143</f>
        <v>0</v>
      </c>
      <c r="N142">
        <f>'Original data'!AY143</f>
        <v>0</v>
      </c>
      <c r="O142">
        <f>'Original data'!AZ143</f>
        <v>0</v>
      </c>
      <c r="P142">
        <f>'Original data'!BA143</f>
        <v>0</v>
      </c>
      <c r="Q142" s="3">
        <f t="shared" si="4"/>
        <v>10</v>
      </c>
      <c r="R142" s="3">
        <f t="shared" si="5"/>
        <v>10</v>
      </c>
    </row>
    <row r="143" spans="10:18" x14ac:dyDescent="0.2">
      <c r="J143">
        <f>'Original data'!A144</f>
        <v>0</v>
      </c>
      <c r="K143">
        <f>'Original data'!B144</f>
        <v>0</v>
      </c>
      <c r="L143">
        <f>'Original data'!C144</f>
        <v>0</v>
      </c>
      <c r="M143">
        <f>'Original data'!AX144</f>
        <v>0</v>
      </c>
      <c r="N143">
        <f>'Original data'!AY144</f>
        <v>0</v>
      </c>
      <c r="O143">
        <f>'Original data'!AZ144</f>
        <v>0</v>
      </c>
      <c r="P143">
        <f>'Original data'!BA144</f>
        <v>0</v>
      </c>
      <c r="Q143" s="3">
        <f t="shared" si="4"/>
        <v>10</v>
      </c>
      <c r="R143" s="3">
        <f t="shared" si="5"/>
        <v>10</v>
      </c>
    </row>
    <row r="144" spans="10:18" x14ac:dyDescent="0.2">
      <c r="J144">
        <f>'Original data'!A145</f>
        <v>0</v>
      </c>
      <c r="K144">
        <f>'Original data'!B145</f>
        <v>0</v>
      </c>
      <c r="L144">
        <f>'Original data'!C145</f>
        <v>0</v>
      </c>
      <c r="M144">
        <f>'Original data'!AX145</f>
        <v>0</v>
      </c>
      <c r="N144">
        <f>'Original data'!AY145</f>
        <v>0</v>
      </c>
      <c r="O144">
        <f>'Original data'!AZ145</f>
        <v>0</v>
      </c>
      <c r="P144">
        <f>'Original data'!BA145</f>
        <v>0</v>
      </c>
      <c r="Q144" s="3">
        <f t="shared" si="4"/>
        <v>10</v>
      </c>
      <c r="R144" s="3">
        <f t="shared" si="5"/>
        <v>10</v>
      </c>
    </row>
    <row r="145" spans="10:18" x14ac:dyDescent="0.2">
      <c r="J145">
        <f>'Original data'!A146</f>
        <v>0</v>
      </c>
      <c r="K145">
        <f>'Original data'!B146</f>
        <v>0</v>
      </c>
      <c r="L145">
        <f>'Original data'!C146</f>
        <v>0</v>
      </c>
      <c r="M145">
        <f>'Original data'!AX146</f>
        <v>0</v>
      </c>
      <c r="N145">
        <f>'Original data'!AY146</f>
        <v>0</v>
      </c>
      <c r="O145">
        <f>'Original data'!AZ146</f>
        <v>0</v>
      </c>
      <c r="P145">
        <f>'Original data'!BA146</f>
        <v>0</v>
      </c>
      <c r="Q145" s="3">
        <f t="shared" si="4"/>
        <v>10</v>
      </c>
      <c r="R145" s="3">
        <f t="shared" si="5"/>
        <v>10</v>
      </c>
    </row>
    <row r="146" spans="10:18" x14ac:dyDescent="0.2">
      <c r="J146">
        <f>'Original data'!A147</f>
        <v>0</v>
      </c>
      <c r="K146">
        <f>'Original data'!B147</f>
        <v>0</v>
      </c>
      <c r="L146">
        <f>'Original data'!C147</f>
        <v>0</v>
      </c>
      <c r="M146">
        <f>'Original data'!AX147</f>
        <v>0</v>
      </c>
      <c r="N146">
        <f>'Original data'!AY147</f>
        <v>0</v>
      </c>
      <c r="O146">
        <f>'Original data'!AZ147</f>
        <v>0</v>
      </c>
      <c r="P146">
        <f>'Original data'!BA147</f>
        <v>0</v>
      </c>
      <c r="Q146" s="3">
        <f t="shared" si="4"/>
        <v>10</v>
      </c>
      <c r="R146" s="3">
        <f t="shared" si="5"/>
        <v>10</v>
      </c>
    </row>
    <row r="147" spans="10:18" x14ac:dyDescent="0.2">
      <c r="J147">
        <f>'Original data'!A148</f>
        <v>0</v>
      </c>
      <c r="K147">
        <f>'Original data'!B148</f>
        <v>0</v>
      </c>
      <c r="L147">
        <f>'Original data'!C148</f>
        <v>0</v>
      </c>
      <c r="M147">
        <f>'Original data'!AX148</f>
        <v>0</v>
      </c>
      <c r="N147">
        <f>'Original data'!AY148</f>
        <v>0</v>
      </c>
      <c r="O147">
        <f>'Original data'!AZ148</f>
        <v>0</v>
      </c>
      <c r="P147">
        <f>'Original data'!BA148</f>
        <v>0</v>
      </c>
      <c r="Q147" s="3">
        <f t="shared" si="4"/>
        <v>10</v>
      </c>
      <c r="R147" s="3">
        <f t="shared" si="5"/>
        <v>10</v>
      </c>
    </row>
    <row r="148" spans="10:18" x14ac:dyDescent="0.2">
      <c r="J148">
        <f>'Original data'!A149</f>
        <v>0</v>
      </c>
      <c r="K148">
        <f>'Original data'!B149</f>
        <v>0</v>
      </c>
      <c r="L148">
        <f>'Original data'!C149</f>
        <v>0</v>
      </c>
      <c r="M148">
        <f>'Original data'!AX149</f>
        <v>0</v>
      </c>
      <c r="N148">
        <f>'Original data'!AY149</f>
        <v>0</v>
      </c>
      <c r="O148">
        <f>'Original data'!AZ149</f>
        <v>0</v>
      </c>
      <c r="P148">
        <f>'Original data'!BA149</f>
        <v>0</v>
      </c>
      <c r="Q148" s="3">
        <f t="shared" si="4"/>
        <v>10</v>
      </c>
      <c r="R148" s="3">
        <f t="shared" si="5"/>
        <v>10</v>
      </c>
    </row>
    <row r="149" spans="10:18" x14ac:dyDescent="0.2">
      <c r="J149">
        <f>'Original data'!A150</f>
        <v>0</v>
      </c>
      <c r="K149">
        <f>'Original data'!B150</f>
        <v>0</v>
      </c>
      <c r="L149">
        <f>'Original data'!C150</f>
        <v>0</v>
      </c>
      <c r="M149">
        <f>'Original data'!AX150</f>
        <v>0</v>
      </c>
      <c r="N149">
        <f>'Original data'!AY150</f>
        <v>0</v>
      </c>
      <c r="O149">
        <f>'Original data'!AZ150</f>
        <v>0</v>
      </c>
      <c r="P149">
        <f>'Original data'!BA150</f>
        <v>0</v>
      </c>
      <c r="Q149" s="3">
        <f t="shared" si="4"/>
        <v>10</v>
      </c>
      <c r="R149" s="3">
        <f t="shared" si="5"/>
        <v>10</v>
      </c>
    </row>
    <row r="150" spans="10:18" x14ac:dyDescent="0.2">
      <c r="J150">
        <f>'Original data'!A151</f>
        <v>0</v>
      </c>
      <c r="K150">
        <f>'Original data'!B151</f>
        <v>0</v>
      </c>
      <c r="L150">
        <f>'Original data'!C151</f>
        <v>0</v>
      </c>
      <c r="M150">
        <f>'Original data'!AX151</f>
        <v>0</v>
      </c>
      <c r="N150">
        <f>'Original data'!AY151</f>
        <v>0</v>
      </c>
      <c r="O150">
        <f>'Original data'!AZ151</f>
        <v>0</v>
      </c>
      <c r="P150">
        <f>'Original data'!BA151</f>
        <v>0</v>
      </c>
      <c r="Q150" s="3">
        <f t="shared" si="4"/>
        <v>10</v>
      </c>
      <c r="R150" s="3">
        <f t="shared" si="5"/>
        <v>10</v>
      </c>
    </row>
    <row r="151" spans="10:18" x14ac:dyDescent="0.2">
      <c r="J151">
        <f>'Original data'!A152</f>
        <v>0</v>
      </c>
      <c r="K151">
        <f>'Original data'!B152</f>
        <v>0</v>
      </c>
      <c r="L151">
        <f>'Original data'!C152</f>
        <v>0</v>
      </c>
      <c r="M151">
        <f>'Original data'!AX152</f>
        <v>0</v>
      </c>
      <c r="N151">
        <f>'Original data'!AY152</f>
        <v>0</v>
      </c>
      <c r="O151">
        <f>'Original data'!AZ152</f>
        <v>0</v>
      </c>
      <c r="P151">
        <f>'Original data'!BA152</f>
        <v>0</v>
      </c>
      <c r="Q151" s="3">
        <f t="shared" si="4"/>
        <v>10</v>
      </c>
      <c r="R151" s="3">
        <f t="shared" si="5"/>
        <v>10</v>
      </c>
    </row>
    <row r="152" spans="10:18" x14ac:dyDescent="0.2">
      <c r="J152">
        <f>'Original data'!A153</f>
        <v>0</v>
      </c>
      <c r="K152">
        <f>'Original data'!B153</f>
        <v>0</v>
      </c>
      <c r="L152">
        <f>'Original data'!C153</f>
        <v>0</v>
      </c>
      <c r="M152">
        <f>'Original data'!AX153</f>
        <v>0</v>
      </c>
      <c r="N152">
        <f>'Original data'!AY153</f>
        <v>0</v>
      </c>
      <c r="O152">
        <f>'Original data'!AZ153</f>
        <v>0</v>
      </c>
      <c r="P152">
        <f>'Original data'!BA153</f>
        <v>0</v>
      </c>
      <c r="Q152" s="3">
        <f t="shared" si="4"/>
        <v>10</v>
      </c>
      <c r="R152" s="3">
        <f t="shared" si="5"/>
        <v>10</v>
      </c>
    </row>
    <row r="153" spans="10:18" x14ac:dyDescent="0.2">
      <c r="J153">
        <f>'Original data'!A154</f>
        <v>0</v>
      </c>
      <c r="K153">
        <f>'Original data'!B154</f>
        <v>0</v>
      </c>
      <c r="L153">
        <f>'Original data'!C154</f>
        <v>0</v>
      </c>
      <c r="M153">
        <f>'Original data'!AX154</f>
        <v>0</v>
      </c>
      <c r="N153">
        <f>'Original data'!AY154</f>
        <v>0</v>
      </c>
      <c r="O153">
        <f>'Original data'!AZ154</f>
        <v>0</v>
      </c>
      <c r="P153">
        <f>'Original data'!BA154</f>
        <v>0</v>
      </c>
      <c r="Q153" s="3">
        <f t="shared" si="4"/>
        <v>10</v>
      </c>
      <c r="R153" s="3">
        <f t="shared" si="5"/>
        <v>10</v>
      </c>
    </row>
    <row r="154" spans="10:18" x14ac:dyDescent="0.2">
      <c r="J154">
        <f>'Original data'!A155</f>
        <v>0</v>
      </c>
      <c r="K154">
        <f>'Original data'!B155</f>
        <v>0</v>
      </c>
      <c r="L154">
        <f>'Original data'!C155</f>
        <v>0</v>
      </c>
      <c r="M154">
        <f>'Original data'!AX155</f>
        <v>0</v>
      </c>
      <c r="N154">
        <f>'Original data'!AY155</f>
        <v>0</v>
      </c>
      <c r="O154">
        <f>'Original data'!AZ155</f>
        <v>0</v>
      </c>
      <c r="P154">
        <f>'Original data'!BA155</f>
        <v>0</v>
      </c>
      <c r="Q154" s="3">
        <f t="shared" si="4"/>
        <v>10</v>
      </c>
      <c r="R154" s="3">
        <f t="shared" si="5"/>
        <v>10</v>
      </c>
    </row>
    <row r="155" spans="10:18" x14ac:dyDescent="0.2">
      <c r="J155">
        <f>'Original data'!A156</f>
        <v>0</v>
      </c>
      <c r="K155">
        <f>'Original data'!B156</f>
        <v>0</v>
      </c>
      <c r="L155">
        <f>'Original data'!C156</f>
        <v>0</v>
      </c>
      <c r="M155">
        <f>'Original data'!AX156</f>
        <v>0</v>
      </c>
      <c r="N155">
        <f>'Original data'!AY156</f>
        <v>0</v>
      </c>
      <c r="O155">
        <f>'Original data'!AZ156</f>
        <v>0</v>
      </c>
      <c r="P155">
        <f>'Original data'!BA156</f>
        <v>0</v>
      </c>
      <c r="Q155" s="3">
        <f t="shared" si="4"/>
        <v>10</v>
      </c>
      <c r="R155" s="3">
        <f t="shared" si="5"/>
        <v>10</v>
      </c>
    </row>
    <row r="156" spans="10:18" x14ac:dyDescent="0.2">
      <c r="J156">
        <f>'Original data'!A157</f>
        <v>0</v>
      </c>
      <c r="K156">
        <f>'Original data'!B157</f>
        <v>0</v>
      </c>
      <c r="L156">
        <f>'Original data'!C157</f>
        <v>0</v>
      </c>
      <c r="M156">
        <f>'Original data'!AX157</f>
        <v>0</v>
      </c>
      <c r="N156">
        <f>'Original data'!AY157</f>
        <v>0</v>
      </c>
      <c r="O156">
        <f>'Original data'!AZ157</f>
        <v>0</v>
      </c>
      <c r="P156">
        <f>'Original data'!BA157</f>
        <v>0</v>
      </c>
      <c r="Q156" s="3">
        <f t="shared" si="4"/>
        <v>10</v>
      </c>
      <c r="R156" s="3">
        <f t="shared" si="5"/>
        <v>10</v>
      </c>
    </row>
    <row r="157" spans="10:18" x14ac:dyDescent="0.2">
      <c r="J157">
        <f>'Original data'!A158</f>
        <v>0</v>
      </c>
      <c r="K157">
        <f>'Original data'!B158</f>
        <v>0</v>
      </c>
      <c r="L157">
        <f>'Original data'!C158</f>
        <v>0</v>
      </c>
      <c r="M157">
        <f>'Original data'!AX158</f>
        <v>0</v>
      </c>
      <c r="N157">
        <f>'Original data'!AY158</f>
        <v>0</v>
      </c>
      <c r="O157">
        <f>'Original data'!AZ158</f>
        <v>0</v>
      </c>
      <c r="P157">
        <f>'Original data'!BA158</f>
        <v>0</v>
      </c>
      <c r="Q157" s="3">
        <f t="shared" si="4"/>
        <v>10</v>
      </c>
      <c r="R157" s="3">
        <f t="shared" si="5"/>
        <v>10</v>
      </c>
    </row>
    <row r="158" spans="10:18" x14ac:dyDescent="0.2">
      <c r="J158">
        <f>'Original data'!A159</f>
        <v>0</v>
      </c>
      <c r="K158">
        <f>'Original data'!B159</f>
        <v>0</v>
      </c>
      <c r="L158">
        <f>'Original data'!C159</f>
        <v>0</v>
      </c>
      <c r="M158">
        <f>'Original data'!AX159</f>
        <v>0</v>
      </c>
      <c r="N158">
        <f>'Original data'!AY159</f>
        <v>0</v>
      </c>
      <c r="O158">
        <f>'Original data'!AZ159</f>
        <v>0</v>
      </c>
      <c r="P158">
        <f>'Original data'!BA159</f>
        <v>0</v>
      </c>
      <c r="Q158" s="3">
        <f t="shared" si="4"/>
        <v>10</v>
      </c>
      <c r="R158" s="3">
        <f t="shared" si="5"/>
        <v>10</v>
      </c>
    </row>
    <row r="159" spans="10:18" x14ac:dyDescent="0.2">
      <c r="J159">
        <f>'Original data'!A160</f>
        <v>0</v>
      </c>
      <c r="K159">
        <f>'Original data'!B160</f>
        <v>0</v>
      </c>
      <c r="L159">
        <f>'Original data'!C160</f>
        <v>0</v>
      </c>
      <c r="M159">
        <f>'Original data'!AX160</f>
        <v>0</v>
      </c>
      <c r="N159">
        <f>'Original data'!AY160</f>
        <v>0</v>
      </c>
      <c r="O159">
        <f>'Original data'!AZ160</f>
        <v>0</v>
      </c>
      <c r="P159">
        <f>'Original data'!BA160</f>
        <v>0</v>
      </c>
      <c r="Q159" s="3">
        <f t="shared" si="4"/>
        <v>10</v>
      </c>
      <c r="R159" s="3">
        <f t="shared" si="5"/>
        <v>10</v>
      </c>
    </row>
    <row r="160" spans="10:18" x14ac:dyDescent="0.2">
      <c r="J160">
        <f>'Original data'!A161</f>
        <v>0</v>
      </c>
      <c r="K160">
        <f>'Original data'!B161</f>
        <v>0</v>
      </c>
      <c r="L160">
        <f>'Original data'!C161</f>
        <v>0</v>
      </c>
      <c r="M160">
        <f>'Original data'!AX161</f>
        <v>0</v>
      </c>
      <c r="N160">
        <f>'Original data'!AY161</f>
        <v>0</v>
      </c>
      <c r="O160">
        <f>'Original data'!AZ161</f>
        <v>0</v>
      </c>
      <c r="P160">
        <f>'Original data'!BA161</f>
        <v>0</v>
      </c>
      <c r="Q160" s="3">
        <f t="shared" si="4"/>
        <v>10</v>
      </c>
      <c r="R160" s="3">
        <f t="shared" si="5"/>
        <v>10</v>
      </c>
    </row>
    <row r="161" spans="10:18" x14ac:dyDescent="0.2">
      <c r="J161">
        <f>'Original data'!A162</f>
        <v>0</v>
      </c>
      <c r="K161">
        <f>'Original data'!B162</f>
        <v>0</v>
      </c>
      <c r="L161">
        <f>'Original data'!C162</f>
        <v>0</v>
      </c>
      <c r="M161">
        <f>'Original data'!AX162</f>
        <v>0</v>
      </c>
      <c r="N161">
        <f>'Original data'!AY162</f>
        <v>0</v>
      </c>
      <c r="O161">
        <f>'Original data'!AZ162</f>
        <v>0</v>
      </c>
      <c r="P161">
        <f>'Original data'!BA162</f>
        <v>0</v>
      </c>
      <c r="Q161" s="3">
        <f t="shared" si="4"/>
        <v>10</v>
      </c>
      <c r="R161" s="3">
        <f t="shared" si="5"/>
        <v>10</v>
      </c>
    </row>
    <row r="162" spans="10:18" x14ac:dyDescent="0.2">
      <c r="J162">
        <f>'Original data'!A163</f>
        <v>0</v>
      </c>
      <c r="K162">
        <f>'Original data'!B163</f>
        <v>0</v>
      </c>
      <c r="L162">
        <f>'Original data'!C163</f>
        <v>0</v>
      </c>
      <c r="M162">
        <f>'Original data'!AX163</f>
        <v>0</v>
      </c>
      <c r="N162">
        <f>'Original data'!AY163</f>
        <v>0</v>
      </c>
      <c r="O162">
        <f>'Original data'!AZ163</f>
        <v>0</v>
      </c>
      <c r="P162">
        <f>'Original data'!BA163</f>
        <v>0</v>
      </c>
      <c r="Q162" s="3">
        <f t="shared" si="4"/>
        <v>10</v>
      </c>
      <c r="R162" s="3">
        <f t="shared" si="5"/>
        <v>10</v>
      </c>
    </row>
    <row r="163" spans="10:18" x14ac:dyDescent="0.2">
      <c r="J163">
        <f>'Original data'!A164</f>
        <v>0</v>
      </c>
      <c r="K163">
        <f>'Original data'!B164</f>
        <v>0</v>
      </c>
      <c r="L163">
        <f>'Original data'!C164</f>
        <v>0</v>
      </c>
      <c r="M163">
        <f>'Original data'!AX164</f>
        <v>0</v>
      </c>
      <c r="N163">
        <f>'Original data'!AY164</f>
        <v>0</v>
      </c>
      <c r="O163">
        <f>'Original data'!AZ164</f>
        <v>0</v>
      </c>
      <c r="P163">
        <f>'Original data'!BA164</f>
        <v>0</v>
      </c>
      <c r="Q163" s="3">
        <f t="shared" si="4"/>
        <v>10</v>
      </c>
      <c r="R163" s="3">
        <f t="shared" si="5"/>
        <v>10</v>
      </c>
    </row>
    <row r="164" spans="10:18" x14ac:dyDescent="0.2">
      <c r="J164">
        <f>'Original data'!A165</f>
        <v>0</v>
      </c>
      <c r="K164">
        <f>'Original data'!B165</f>
        <v>0</v>
      </c>
      <c r="L164">
        <f>'Original data'!C165</f>
        <v>0</v>
      </c>
      <c r="M164">
        <f>'Original data'!AX165</f>
        <v>0</v>
      </c>
      <c r="N164">
        <f>'Original data'!AY165</f>
        <v>0</v>
      </c>
      <c r="O164">
        <f>'Original data'!AZ165</f>
        <v>0</v>
      </c>
      <c r="P164">
        <f>'Original data'!BA165</f>
        <v>0</v>
      </c>
      <c r="Q164" s="3">
        <f t="shared" si="4"/>
        <v>10</v>
      </c>
      <c r="R164" s="3">
        <f t="shared" si="5"/>
        <v>10</v>
      </c>
    </row>
    <row r="165" spans="10:18" x14ac:dyDescent="0.2">
      <c r="J165">
        <f>'Original data'!A166</f>
        <v>0</v>
      </c>
      <c r="K165">
        <f>'Original data'!B166</f>
        <v>0</v>
      </c>
      <c r="L165">
        <f>'Original data'!C166</f>
        <v>0</v>
      </c>
      <c r="M165">
        <f>'Original data'!AX166</f>
        <v>0</v>
      </c>
      <c r="N165">
        <f>'Original data'!AY166</f>
        <v>0</v>
      </c>
      <c r="O165">
        <f>'Original data'!AZ166</f>
        <v>0</v>
      </c>
      <c r="P165">
        <f>'Original data'!BA166</f>
        <v>0</v>
      </c>
      <c r="Q165" s="3">
        <f t="shared" si="4"/>
        <v>10</v>
      </c>
      <c r="R165" s="3">
        <f t="shared" si="5"/>
        <v>10</v>
      </c>
    </row>
    <row r="166" spans="10:18" x14ac:dyDescent="0.2">
      <c r="J166">
        <f>'Original data'!A167</f>
        <v>0</v>
      </c>
      <c r="K166">
        <f>'Original data'!B167</f>
        <v>0</v>
      </c>
      <c r="L166">
        <f>'Original data'!C167</f>
        <v>0</v>
      </c>
      <c r="M166">
        <f>'Original data'!AX167</f>
        <v>0</v>
      </c>
      <c r="N166">
        <f>'Original data'!AY167</f>
        <v>0</v>
      </c>
      <c r="O166">
        <f>'Original data'!AZ167</f>
        <v>0</v>
      </c>
      <c r="P166">
        <f>'Original data'!BA167</f>
        <v>0</v>
      </c>
      <c r="Q166" s="3">
        <f t="shared" si="4"/>
        <v>10</v>
      </c>
      <c r="R166" s="3">
        <f t="shared" si="5"/>
        <v>10</v>
      </c>
    </row>
    <row r="167" spans="10:18" x14ac:dyDescent="0.2">
      <c r="J167">
        <f>'Original data'!A168</f>
        <v>0</v>
      </c>
      <c r="K167">
        <f>'Original data'!B168</f>
        <v>0</v>
      </c>
      <c r="L167">
        <f>'Original data'!C168</f>
        <v>0</v>
      </c>
      <c r="M167">
        <f>'Original data'!AX168</f>
        <v>0</v>
      </c>
      <c r="N167">
        <f>'Original data'!AY168</f>
        <v>0</v>
      </c>
      <c r="O167">
        <f>'Original data'!AZ168</f>
        <v>0</v>
      </c>
      <c r="P167">
        <f>'Original data'!BA168</f>
        <v>0</v>
      </c>
      <c r="Q167" s="3">
        <f t="shared" si="4"/>
        <v>10</v>
      </c>
      <c r="R167" s="3">
        <f t="shared" si="5"/>
        <v>10</v>
      </c>
    </row>
    <row r="168" spans="10:18" x14ac:dyDescent="0.2">
      <c r="J168">
        <f>'Original data'!A169</f>
        <v>0</v>
      </c>
      <c r="K168">
        <f>'Original data'!B169</f>
        <v>0</v>
      </c>
      <c r="L168">
        <f>'Original data'!C169</f>
        <v>0</v>
      </c>
      <c r="M168">
        <f>'Original data'!AX169</f>
        <v>0</v>
      </c>
      <c r="N168">
        <f>'Original data'!AY169</f>
        <v>0</v>
      </c>
      <c r="O168">
        <f>'Original data'!AZ169</f>
        <v>0</v>
      </c>
      <c r="P168">
        <f>'Original data'!BA169</f>
        <v>0</v>
      </c>
      <c r="Q168" s="3">
        <f t="shared" si="4"/>
        <v>10</v>
      </c>
      <c r="R168" s="3">
        <f t="shared" si="5"/>
        <v>10</v>
      </c>
    </row>
    <row r="169" spans="10:18" x14ac:dyDescent="0.2">
      <c r="J169">
        <f>'Original data'!A170</f>
        <v>0</v>
      </c>
      <c r="K169">
        <f>'Original data'!B170</f>
        <v>0</v>
      </c>
      <c r="L169">
        <f>'Original data'!C170</f>
        <v>0</v>
      </c>
      <c r="M169">
        <f>'Original data'!AX170</f>
        <v>0</v>
      </c>
      <c r="N169">
        <f>'Original data'!AY170</f>
        <v>0</v>
      </c>
      <c r="O169">
        <f>'Original data'!AZ170</f>
        <v>0</v>
      </c>
      <c r="P169">
        <f>'Original data'!BA170</f>
        <v>0</v>
      </c>
      <c r="Q169" s="3">
        <f t="shared" si="4"/>
        <v>10</v>
      </c>
      <c r="R169" s="3">
        <f t="shared" si="5"/>
        <v>10</v>
      </c>
    </row>
    <row r="170" spans="10:18" x14ac:dyDescent="0.2">
      <c r="J170">
        <f>'Original data'!A171</f>
        <v>0</v>
      </c>
      <c r="K170">
        <f>'Original data'!B171</f>
        <v>0</v>
      </c>
      <c r="L170">
        <f>'Original data'!C171</f>
        <v>0</v>
      </c>
      <c r="M170">
        <f>'Original data'!AX171</f>
        <v>0</v>
      </c>
      <c r="N170">
        <f>'Original data'!AY171</f>
        <v>0</v>
      </c>
      <c r="O170">
        <f>'Original data'!AZ171</f>
        <v>0</v>
      </c>
      <c r="P170">
        <f>'Original data'!BA171</f>
        <v>0</v>
      </c>
      <c r="Q170" s="3">
        <f t="shared" si="4"/>
        <v>10</v>
      </c>
      <c r="R170" s="3">
        <f t="shared" si="5"/>
        <v>10</v>
      </c>
    </row>
    <row r="171" spans="10:18" x14ac:dyDescent="0.2">
      <c r="J171">
        <f>'Original data'!A172</f>
        <v>0</v>
      </c>
      <c r="K171">
        <f>'Original data'!B172</f>
        <v>0</v>
      </c>
      <c r="L171">
        <f>'Original data'!C172</f>
        <v>0</v>
      </c>
      <c r="M171">
        <f>'Original data'!AX172</f>
        <v>0</v>
      </c>
      <c r="N171">
        <f>'Original data'!AY172</f>
        <v>0</v>
      </c>
      <c r="O171">
        <f>'Original data'!AZ172</f>
        <v>0</v>
      </c>
      <c r="P171">
        <f>'Original data'!BA172</f>
        <v>0</v>
      </c>
      <c r="Q171" s="3">
        <f t="shared" si="4"/>
        <v>10</v>
      </c>
      <c r="R171" s="3">
        <f t="shared" si="5"/>
        <v>10</v>
      </c>
    </row>
    <row r="172" spans="10:18" x14ac:dyDescent="0.2">
      <c r="J172">
        <f>'Original data'!A173</f>
        <v>0</v>
      </c>
      <c r="K172">
        <f>'Original data'!B173</f>
        <v>0</v>
      </c>
      <c r="L172">
        <f>'Original data'!C173</f>
        <v>0</v>
      </c>
      <c r="M172">
        <f>'Original data'!AX173</f>
        <v>0</v>
      </c>
      <c r="N172">
        <f>'Original data'!AY173</f>
        <v>0</v>
      </c>
      <c r="O172">
        <f>'Original data'!AZ173</f>
        <v>0</v>
      </c>
      <c r="P172">
        <f>'Original data'!BA173</f>
        <v>0</v>
      </c>
      <c r="Q172" s="3">
        <f t="shared" si="4"/>
        <v>10</v>
      </c>
      <c r="R172" s="3">
        <f t="shared" si="5"/>
        <v>10</v>
      </c>
    </row>
    <row r="173" spans="10:18" x14ac:dyDescent="0.2">
      <c r="J173">
        <f>'Original data'!A174</f>
        <v>0</v>
      </c>
      <c r="K173">
        <f>'Original data'!B174</f>
        <v>0</v>
      </c>
      <c r="L173">
        <f>'Original data'!C174</f>
        <v>0</v>
      </c>
      <c r="M173">
        <f>'Original data'!AX174</f>
        <v>0</v>
      </c>
      <c r="N173">
        <f>'Original data'!AY174</f>
        <v>0</v>
      </c>
      <c r="O173">
        <f>'Original data'!AZ174</f>
        <v>0</v>
      </c>
      <c r="P173">
        <f>'Original data'!BA174</f>
        <v>0</v>
      </c>
      <c r="Q173" s="3">
        <f t="shared" si="4"/>
        <v>10</v>
      </c>
      <c r="R173" s="3">
        <f t="shared" si="5"/>
        <v>10</v>
      </c>
    </row>
    <row r="174" spans="10:18" x14ac:dyDescent="0.2">
      <c r="J174">
        <f>'Original data'!A175</f>
        <v>0</v>
      </c>
      <c r="K174">
        <f>'Original data'!B175</f>
        <v>0</v>
      </c>
      <c r="L174">
        <f>'Original data'!C175</f>
        <v>0</v>
      </c>
      <c r="M174">
        <f>'Original data'!AX175</f>
        <v>0</v>
      </c>
      <c r="N174">
        <f>'Original data'!AY175</f>
        <v>0</v>
      </c>
      <c r="O174">
        <f>'Original data'!AZ175</f>
        <v>0</v>
      </c>
      <c r="P174">
        <f>'Original data'!BA175</f>
        <v>0</v>
      </c>
      <c r="Q174" s="3">
        <f t="shared" si="4"/>
        <v>10</v>
      </c>
      <c r="R174" s="3">
        <f t="shared" si="5"/>
        <v>10</v>
      </c>
    </row>
    <row r="175" spans="10:18" x14ac:dyDescent="0.2">
      <c r="J175">
        <f>'Original data'!A176</f>
        <v>0</v>
      </c>
      <c r="K175">
        <f>'Original data'!B176</f>
        <v>0</v>
      </c>
      <c r="L175">
        <f>'Original data'!C176</f>
        <v>0</v>
      </c>
      <c r="M175">
        <f>'Original data'!AX176</f>
        <v>0</v>
      </c>
      <c r="N175">
        <f>'Original data'!AY176</f>
        <v>0</v>
      </c>
      <c r="O175">
        <f>'Original data'!AZ176</f>
        <v>0</v>
      </c>
      <c r="P175">
        <f>'Original data'!BA176</f>
        <v>0</v>
      </c>
      <c r="Q175" s="3">
        <f t="shared" si="4"/>
        <v>10</v>
      </c>
      <c r="R175" s="3">
        <f t="shared" si="5"/>
        <v>10</v>
      </c>
    </row>
    <row r="176" spans="10:18" x14ac:dyDescent="0.2">
      <c r="J176">
        <f>'Original data'!A177</f>
        <v>0</v>
      </c>
      <c r="K176">
        <f>'Original data'!B177</f>
        <v>0</v>
      </c>
      <c r="L176">
        <f>'Original data'!C177</f>
        <v>0</v>
      </c>
      <c r="M176">
        <f>'Original data'!AX177</f>
        <v>0</v>
      </c>
      <c r="N176">
        <f>'Original data'!AY177</f>
        <v>0</v>
      </c>
      <c r="O176">
        <f>'Original data'!AZ177</f>
        <v>0</v>
      </c>
      <c r="P176">
        <f>'Original data'!BA177</f>
        <v>0</v>
      </c>
      <c r="Q176" s="3">
        <f t="shared" si="4"/>
        <v>10</v>
      </c>
      <c r="R176" s="3">
        <f t="shared" si="5"/>
        <v>10</v>
      </c>
    </row>
    <row r="177" spans="10:18" x14ac:dyDescent="0.2">
      <c r="J177">
        <f>'Original data'!A178</f>
        <v>0</v>
      </c>
      <c r="K177">
        <f>'Original data'!B178</f>
        <v>0</v>
      </c>
      <c r="L177">
        <f>'Original data'!C178</f>
        <v>0</v>
      </c>
      <c r="M177">
        <f>'Original data'!AX178</f>
        <v>0</v>
      </c>
      <c r="N177">
        <f>'Original data'!AY178</f>
        <v>0</v>
      </c>
      <c r="O177">
        <f>'Original data'!AZ178</f>
        <v>0</v>
      </c>
      <c r="P177">
        <f>'Original data'!BA178</f>
        <v>0</v>
      </c>
      <c r="Q177" s="3">
        <f t="shared" si="4"/>
        <v>10</v>
      </c>
      <c r="R177" s="3">
        <f t="shared" si="5"/>
        <v>10</v>
      </c>
    </row>
    <row r="178" spans="10:18" x14ac:dyDescent="0.2">
      <c r="J178">
        <f>'Original data'!A179</f>
        <v>0</v>
      </c>
      <c r="K178">
        <f>'Original data'!B179</f>
        <v>0</v>
      </c>
      <c r="L178">
        <f>'Original data'!C179</f>
        <v>0</v>
      </c>
      <c r="M178">
        <f>'Original data'!AX179</f>
        <v>0</v>
      </c>
      <c r="N178">
        <f>'Original data'!AY179</f>
        <v>0</v>
      </c>
      <c r="O178">
        <f>'Original data'!AZ179</f>
        <v>0</v>
      </c>
      <c r="P178">
        <f>'Original data'!BA179</f>
        <v>0</v>
      </c>
      <c r="Q178" s="3">
        <f t="shared" si="4"/>
        <v>10</v>
      </c>
      <c r="R178" s="3">
        <f t="shared" si="5"/>
        <v>10</v>
      </c>
    </row>
    <row r="179" spans="10:18" x14ac:dyDescent="0.2">
      <c r="J179">
        <f>'Original data'!A180</f>
        <v>0</v>
      </c>
      <c r="K179">
        <f>'Original data'!B180</f>
        <v>0</v>
      </c>
      <c r="L179">
        <f>'Original data'!C180</f>
        <v>0</v>
      </c>
      <c r="M179">
        <f>'Original data'!AX180</f>
        <v>0</v>
      </c>
      <c r="N179">
        <f>'Original data'!AY180</f>
        <v>0</v>
      </c>
      <c r="O179">
        <f>'Original data'!AZ180</f>
        <v>0</v>
      </c>
      <c r="P179">
        <f>'Original data'!BA180</f>
        <v>0</v>
      </c>
      <c r="Q179" s="3">
        <f t="shared" si="4"/>
        <v>10</v>
      </c>
      <c r="R179" s="3">
        <f t="shared" si="5"/>
        <v>10</v>
      </c>
    </row>
    <row r="180" spans="10:18" x14ac:dyDescent="0.2">
      <c r="J180">
        <f>'Original data'!A181</f>
        <v>0</v>
      </c>
      <c r="K180">
        <f>'Original data'!B181</f>
        <v>0</v>
      </c>
      <c r="L180">
        <f>'Original data'!C181</f>
        <v>0</v>
      </c>
      <c r="M180">
        <f>'Original data'!AX181</f>
        <v>0</v>
      </c>
      <c r="N180">
        <f>'Original data'!AY181</f>
        <v>0</v>
      </c>
      <c r="O180">
        <f>'Original data'!AZ181</f>
        <v>0</v>
      </c>
      <c r="P180">
        <f>'Original data'!BA181</f>
        <v>0</v>
      </c>
      <c r="Q180" s="3">
        <f t="shared" si="4"/>
        <v>10</v>
      </c>
      <c r="R180" s="3">
        <f t="shared" si="5"/>
        <v>10</v>
      </c>
    </row>
    <row r="181" spans="10:18" x14ac:dyDescent="0.2">
      <c r="J181">
        <f>'Original data'!A182</f>
        <v>0</v>
      </c>
      <c r="K181">
        <f>'Original data'!B182</f>
        <v>0</v>
      </c>
      <c r="L181">
        <f>'Original data'!C182</f>
        <v>0</v>
      </c>
      <c r="M181">
        <f>'Original data'!AX182</f>
        <v>0</v>
      </c>
      <c r="N181">
        <f>'Original data'!AY182</f>
        <v>0</v>
      </c>
      <c r="O181">
        <f>'Original data'!AZ182</f>
        <v>0</v>
      </c>
      <c r="P181">
        <f>'Original data'!BA182</f>
        <v>0</v>
      </c>
      <c r="Q181" s="3">
        <f t="shared" si="4"/>
        <v>10</v>
      </c>
      <c r="R181" s="3">
        <f t="shared" si="5"/>
        <v>10</v>
      </c>
    </row>
    <row r="182" spans="10:18" x14ac:dyDescent="0.2">
      <c r="J182">
        <f>'Original data'!A183</f>
        <v>0</v>
      </c>
      <c r="K182">
        <f>'Original data'!B183</f>
        <v>0</v>
      </c>
      <c r="L182">
        <f>'Original data'!C183</f>
        <v>0</v>
      </c>
      <c r="M182">
        <f>'Original data'!AX183</f>
        <v>0</v>
      </c>
      <c r="N182">
        <f>'Original data'!AY183</f>
        <v>0</v>
      </c>
      <c r="O182">
        <f>'Original data'!AZ183</f>
        <v>0</v>
      </c>
      <c r="P182">
        <f>'Original data'!BA183</f>
        <v>0</v>
      </c>
      <c r="Q182" s="3">
        <f t="shared" si="4"/>
        <v>10</v>
      </c>
      <c r="R182" s="3">
        <f t="shared" si="5"/>
        <v>10</v>
      </c>
    </row>
    <row r="183" spans="10:18" x14ac:dyDescent="0.2">
      <c r="J183">
        <f>'Original data'!A184</f>
        <v>0</v>
      </c>
      <c r="K183">
        <f>'Original data'!B184</f>
        <v>0</v>
      </c>
      <c r="L183">
        <f>'Original data'!C184</f>
        <v>0</v>
      </c>
      <c r="M183">
        <f>'Original data'!AX184</f>
        <v>0</v>
      </c>
      <c r="N183">
        <f>'Original data'!AY184</f>
        <v>0</v>
      </c>
      <c r="O183">
        <f>'Original data'!AZ184</f>
        <v>0</v>
      </c>
      <c r="P183">
        <f>'Original data'!BA184</f>
        <v>0</v>
      </c>
      <c r="Q183" s="3">
        <f t="shared" si="4"/>
        <v>10</v>
      </c>
      <c r="R183" s="3">
        <f t="shared" si="5"/>
        <v>10</v>
      </c>
    </row>
    <row r="184" spans="10:18" x14ac:dyDescent="0.2">
      <c r="J184">
        <f>'Original data'!A185</f>
        <v>0</v>
      </c>
      <c r="K184">
        <f>'Original data'!B185</f>
        <v>0</v>
      </c>
      <c r="L184">
        <f>'Original data'!C185</f>
        <v>0</v>
      </c>
      <c r="M184">
        <f>'Original data'!AX185</f>
        <v>0</v>
      </c>
      <c r="N184">
        <f>'Original data'!AY185</f>
        <v>0</v>
      </c>
      <c r="O184">
        <f>'Original data'!AZ185</f>
        <v>0</v>
      </c>
      <c r="P184">
        <f>'Original data'!BA185</f>
        <v>0</v>
      </c>
      <c r="Q184" s="3">
        <f t="shared" si="4"/>
        <v>10</v>
      </c>
      <c r="R184" s="3">
        <f t="shared" si="5"/>
        <v>10</v>
      </c>
    </row>
    <row r="185" spans="10:18" x14ac:dyDescent="0.2">
      <c r="J185">
        <f>'Original data'!A186</f>
        <v>0</v>
      </c>
      <c r="K185">
        <f>'Original data'!B186</f>
        <v>0</v>
      </c>
      <c r="L185">
        <f>'Original data'!C186</f>
        <v>0</v>
      </c>
      <c r="M185">
        <f>'Original data'!AX186</f>
        <v>0</v>
      </c>
      <c r="N185">
        <f>'Original data'!AY186</f>
        <v>0</v>
      </c>
      <c r="O185">
        <f>'Original data'!AZ186</f>
        <v>0</v>
      </c>
      <c r="P185">
        <f>'Original data'!BA186</f>
        <v>0</v>
      </c>
      <c r="Q185" s="3">
        <f t="shared" si="4"/>
        <v>10</v>
      </c>
      <c r="R185" s="3">
        <f t="shared" si="5"/>
        <v>10</v>
      </c>
    </row>
    <row r="186" spans="10:18" x14ac:dyDescent="0.2">
      <c r="J186">
        <f>'Original data'!A187</f>
        <v>0</v>
      </c>
      <c r="K186">
        <f>'Original data'!B187</f>
        <v>0</v>
      </c>
      <c r="L186">
        <f>'Original data'!C187</f>
        <v>0</v>
      </c>
      <c r="M186">
        <f>'Original data'!AX187</f>
        <v>0</v>
      </c>
      <c r="N186">
        <f>'Original data'!AY187</f>
        <v>0</v>
      </c>
      <c r="O186">
        <f>'Original data'!AZ187</f>
        <v>0</v>
      </c>
      <c r="P186">
        <f>'Original data'!BA187</f>
        <v>0</v>
      </c>
      <c r="Q186" s="3">
        <f t="shared" si="4"/>
        <v>10</v>
      </c>
      <c r="R186" s="3">
        <f t="shared" si="5"/>
        <v>10</v>
      </c>
    </row>
    <row r="187" spans="10:18" x14ac:dyDescent="0.2">
      <c r="J187">
        <f>'Original data'!A188</f>
        <v>0</v>
      </c>
      <c r="K187">
        <f>'Original data'!B188</f>
        <v>0</v>
      </c>
      <c r="L187">
        <f>'Original data'!C188</f>
        <v>0</v>
      </c>
      <c r="M187">
        <f>'Original data'!AX188</f>
        <v>0</v>
      </c>
      <c r="N187">
        <f>'Original data'!AY188</f>
        <v>0</v>
      </c>
      <c r="O187">
        <f>'Original data'!AZ188</f>
        <v>0</v>
      </c>
      <c r="P187">
        <f>'Original data'!BA188</f>
        <v>0</v>
      </c>
      <c r="Q187" s="3">
        <f t="shared" si="4"/>
        <v>10</v>
      </c>
      <c r="R187" s="3">
        <f t="shared" si="5"/>
        <v>10</v>
      </c>
    </row>
    <row r="188" spans="10:18" x14ac:dyDescent="0.2">
      <c r="J188">
        <f>'Original data'!A189</f>
        <v>0</v>
      </c>
      <c r="K188">
        <f>'Original data'!B189</f>
        <v>0</v>
      </c>
      <c r="L188">
        <f>'Original data'!C189</f>
        <v>0</v>
      </c>
      <c r="M188">
        <f>'Original data'!AX189</f>
        <v>0</v>
      </c>
      <c r="N188">
        <f>'Original data'!AY189</f>
        <v>0</v>
      </c>
      <c r="O188">
        <f>'Original data'!AZ189</f>
        <v>0</v>
      </c>
      <c r="P188">
        <f>'Original data'!BA189</f>
        <v>0</v>
      </c>
      <c r="Q188" s="3">
        <f t="shared" si="4"/>
        <v>10</v>
      </c>
      <c r="R188" s="3">
        <f t="shared" si="5"/>
        <v>10</v>
      </c>
    </row>
    <row r="189" spans="10:18" x14ac:dyDescent="0.2">
      <c r="J189">
        <f>'Original data'!A190</f>
        <v>0</v>
      </c>
      <c r="K189">
        <f>'Original data'!B190</f>
        <v>0</v>
      </c>
      <c r="L189">
        <f>'Original data'!C190</f>
        <v>0</v>
      </c>
      <c r="M189">
        <f>'Original data'!AX190</f>
        <v>0</v>
      </c>
      <c r="N189">
        <f>'Original data'!AY190</f>
        <v>0</v>
      </c>
      <c r="O189">
        <f>'Original data'!AZ190</f>
        <v>0</v>
      </c>
      <c r="P189">
        <f>'Original data'!BA190</f>
        <v>0</v>
      </c>
      <c r="Q189" s="3">
        <f t="shared" si="4"/>
        <v>10</v>
      </c>
      <c r="R189" s="3">
        <f t="shared" si="5"/>
        <v>10</v>
      </c>
    </row>
    <row r="190" spans="10:18" x14ac:dyDescent="0.2">
      <c r="J190">
        <f>'Original data'!A191</f>
        <v>0</v>
      </c>
      <c r="K190">
        <f>'Original data'!B191</f>
        <v>0</v>
      </c>
      <c r="L190">
        <f>'Original data'!C191</f>
        <v>0</v>
      </c>
      <c r="M190">
        <f>'Original data'!AX191</f>
        <v>0</v>
      </c>
      <c r="N190">
        <f>'Original data'!AY191</f>
        <v>0</v>
      </c>
      <c r="O190">
        <f>'Original data'!AZ191</f>
        <v>0</v>
      </c>
      <c r="P190">
        <f>'Original data'!BA191</f>
        <v>0</v>
      </c>
      <c r="Q190" s="3">
        <f t="shared" si="4"/>
        <v>10</v>
      </c>
      <c r="R190" s="3">
        <f t="shared" si="5"/>
        <v>10</v>
      </c>
    </row>
    <row r="191" spans="10:18" x14ac:dyDescent="0.2">
      <c r="J191">
        <f>'Original data'!A192</f>
        <v>0</v>
      </c>
      <c r="K191">
        <f>'Original data'!B192</f>
        <v>0</v>
      </c>
      <c r="L191">
        <f>'Original data'!C192</f>
        <v>0</v>
      </c>
      <c r="M191">
        <f>'Original data'!AX192</f>
        <v>0</v>
      </c>
      <c r="N191">
        <f>'Original data'!AY192</f>
        <v>0</v>
      </c>
      <c r="O191">
        <f>'Original data'!AZ192</f>
        <v>0</v>
      </c>
      <c r="P191">
        <f>'Original data'!BA192</f>
        <v>0</v>
      </c>
      <c r="Q191" s="3">
        <f t="shared" si="4"/>
        <v>10</v>
      </c>
      <c r="R191" s="3">
        <f t="shared" si="5"/>
        <v>10</v>
      </c>
    </row>
    <row r="192" spans="10:18" x14ac:dyDescent="0.2">
      <c r="J192">
        <f>'Original data'!A193</f>
        <v>0</v>
      </c>
      <c r="K192">
        <f>'Original data'!B193</f>
        <v>0</v>
      </c>
      <c r="L192">
        <f>'Original data'!C193</f>
        <v>0</v>
      </c>
      <c r="M192">
        <f>'Original data'!AX193</f>
        <v>0</v>
      </c>
      <c r="N192">
        <f>'Original data'!AY193</f>
        <v>0</v>
      </c>
      <c r="O192">
        <f>'Original data'!AZ193</f>
        <v>0</v>
      </c>
      <c r="P192">
        <f>'Original data'!BA193</f>
        <v>0</v>
      </c>
      <c r="Q192" s="3">
        <f t="shared" si="4"/>
        <v>10</v>
      </c>
      <c r="R192" s="3">
        <f t="shared" si="5"/>
        <v>10</v>
      </c>
    </row>
    <row r="193" spans="10:18" x14ac:dyDescent="0.2">
      <c r="J193">
        <f>'Original data'!A194</f>
        <v>0</v>
      </c>
      <c r="K193">
        <f>'Original data'!B194</f>
        <v>0</v>
      </c>
      <c r="L193">
        <f>'Original data'!C194</f>
        <v>0</v>
      </c>
      <c r="M193">
        <f>'Original data'!AX194</f>
        <v>0</v>
      </c>
      <c r="N193">
        <f>'Original data'!AY194</f>
        <v>0</v>
      </c>
      <c r="O193">
        <f>'Original data'!AZ194</f>
        <v>0</v>
      </c>
      <c r="P193">
        <f>'Original data'!BA194</f>
        <v>0</v>
      </c>
      <c r="Q193" s="3">
        <f t="shared" si="4"/>
        <v>10</v>
      </c>
      <c r="R193" s="3">
        <f t="shared" si="5"/>
        <v>10</v>
      </c>
    </row>
    <row r="194" spans="10:18" x14ac:dyDescent="0.2">
      <c r="J194">
        <f>'Original data'!A195</f>
        <v>0</v>
      </c>
      <c r="K194">
        <f>'Original data'!B195</f>
        <v>0</v>
      </c>
      <c r="L194">
        <f>'Original data'!C195</f>
        <v>0</v>
      </c>
      <c r="M194">
        <f>'Original data'!AX195</f>
        <v>0</v>
      </c>
      <c r="N194">
        <f>'Original data'!AY195</f>
        <v>0</v>
      </c>
      <c r="O194">
        <f>'Original data'!AZ195</f>
        <v>0</v>
      </c>
      <c r="P194">
        <f>'Original data'!BA195</f>
        <v>0</v>
      </c>
      <c r="Q194" s="3">
        <f t="shared" si="4"/>
        <v>10</v>
      </c>
      <c r="R194" s="3">
        <f t="shared" si="5"/>
        <v>10</v>
      </c>
    </row>
    <row r="195" spans="10:18" x14ac:dyDescent="0.2">
      <c r="J195">
        <f>'Original data'!A196</f>
        <v>0</v>
      </c>
      <c r="K195">
        <f>'Original data'!B196</f>
        <v>0</v>
      </c>
      <c r="L195">
        <f>'Original data'!C196</f>
        <v>0</v>
      </c>
      <c r="M195">
        <f>'Original data'!AX196</f>
        <v>0</v>
      </c>
      <c r="N195">
        <f>'Original data'!AY196</f>
        <v>0</v>
      </c>
      <c r="O195">
        <f>'Original data'!AZ196</f>
        <v>0</v>
      </c>
      <c r="P195">
        <f>'Original data'!BA196</f>
        <v>0</v>
      </c>
      <c r="Q195" s="3">
        <f t="shared" si="4"/>
        <v>10</v>
      </c>
      <c r="R195" s="3">
        <f t="shared" si="5"/>
        <v>10</v>
      </c>
    </row>
    <row r="196" spans="10:18" x14ac:dyDescent="0.2">
      <c r="J196">
        <f>'Original data'!A197</f>
        <v>0</v>
      </c>
      <c r="K196">
        <f>'Original data'!B197</f>
        <v>0</v>
      </c>
      <c r="L196">
        <f>'Original data'!C197</f>
        <v>0</v>
      </c>
      <c r="M196">
        <f>'Original data'!AX197</f>
        <v>0</v>
      </c>
      <c r="N196">
        <f>'Original data'!AY197</f>
        <v>0</v>
      </c>
      <c r="O196">
        <f>'Original data'!AZ197</f>
        <v>0</v>
      </c>
      <c r="P196">
        <f>'Original data'!BA197</f>
        <v>0</v>
      </c>
      <c r="Q196" s="3">
        <f t="shared" ref="Q196:Q202" si="6">IF(M196=0,10,M196/N196)</f>
        <v>10</v>
      </c>
      <c r="R196" s="3">
        <f t="shared" ref="R196:R202" si="7">IF(O196=0,10,O196/P196)</f>
        <v>10</v>
      </c>
    </row>
    <row r="197" spans="10:18" x14ac:dyDescent="0.2">
      <c r="J197">
        <f>'Original data'!A198</f>
        <v>0</v>
      </c>
      <c r="K197">
        <f>'Original data'!B198</f>
        <v>0</v>
      </c>
      <c r="L197">
        <f>'Original data'!C198</f>
        <v>0</v>
      </c>
      <c r="M197">
        <f>'Original data'!AX198</f>
        <v>0</v>
      </c>
      <c r="N197">
        <f>'Original data'!AY198</f>
        <v>0</v>
      </c>
      <c r="O197">
        <f>'Original data'!AZ198</f>
        <v>0</v>
      </c>
      <c r="P197">
        <f>'Original data'!BA198</f>
        <v>0</v>
      </c>
      <c r="Q197" s="3">
        <f t="shared" si="6"/>
        <v>10</v>
      </c>
      <c r="R197" s="3">
        <f t="shared" si="7"/>
        <v>10</v>
      </c>
    </row>
    <row r="198" spans="10:18" x14ac:dyDescent="0.2">
      <c r="J198">
        <f>'Original data'!A199</f>
        <v>0</v>
      </c>
      <c r="K198">
        <f>'Original data'!B199</f>
        <v>0</v>
      </c>
      <c r="L198">
        <f>'Original data'!C199</f>
        <v>0</v>
      </c>
      <c r="M198">
        <f>'Original data'!AX199</f>
        <v>0</v>
      </c>
      <c r="N198">
        <f>'Original data'!AY199</f>
        <v>0</v>
      </c>
      <c r="O198">
        <f>'Original data'!AZ199</f>
        <v>0</v>
      </c>
      <c r="P198">
        <f>'Original data'!BA199</f>
        <v>0</v>
      </c>
      <c r="Q198" s="3">
        <f t="shared" si="6"/>
        <v>10</v>
      </c>
      <c r="R198" s="3">
        <f t="shared" si="7"/>
        <v>10</v>
      </c>
    </row>
    <row r="199" spans="10:18" x14ac:dyDescent="0.2">
      <c r="J199">
        <f>'Original data'!A200</f>
        <v>0</v>
      </c>
      <c r="K199">
        <f>'Original data'!B200</f>
        <v>0</v>
      </c>
      <c r="L199">
        <f>'Original data'!C200</f>
        <v>0</v>
      </c>
      <c r="M199">
        <f>'Original data'!AX200</f>
        <v>0</v>
      </c>
      <c r="N199">
        <f>'Original data'!AY200</f>
        <v>0</v>
      </c>
      <c r="O199">
        <f>'Original data'!AZ200</f>
        <v>0</v>
      </c>
      <c r="P199">
        <f>'Original data'!BA200</f>
        <v>0</v>
      </c>
      <c r="Q199" s="3">
        <f t="shared" si="6"/>
        <v>10</v>
      </c>
      <c r="R199" s="3">
        <f t="shared" si="7"/>
        <v>10</v>
      </c>
    </row>
    <row r="200" spans="10:18" x14ac:dyDescent="0.2">
      <c r="J200">
        <f>'Original data'!A201</f>
        <v>0</v>
      </c>
      <c r="K200">
        <f>'Original data'!B201</f>
        <v>0</v>
      </c>
      <c r="L200">
        <f>'Original data'!C201</f>
        <v>0</v>
      </c>
      <c r="M200">
        <f>'Original data'!AX201</f>
        <v>0</v>
      </c>
      <c r="N200">
        <f>'Original data'!AY201</f>
        <v>0</v>
      </c>
      <c r="O200">
        <f>'Original data'!AZ201</f>
        <v>0</v>
      </c>
      <c r="P200">
        <f>'Original data'!BA201</f>
        <v>0</v>
      </c>
      <c r="Q200" s="3">
        <f t="shared" si="6"/>
        <v>10</v>
      </c>
      <c r="R200" s="3">
        <f t="shared" si="7"/>
        <v>10</v>
      </c>
    </row>
    <row r="201" spans="10:18" x14ac:dyDescent="0.2">
      <c r="J201">
        <f>'Original data'!A202</f>
        <v>0</v>
      </c>
      <c r="K201">
        <f>'Original data'!B202</f>
        <v>0</v>
      </c>
      <c r="L201">
        <f>'Original data'!C202</f>
        <v>0</v>
      </c>
      <c r="M201">
        <f>'Original data'!AX202</f>
        <v>0</v>
      </c>
      <c r="N201">
        <f>'Original data'!AY202</f>
        <v>0</v>
      </c>
      <c r="O201">
        <f>'Original data'!AZ202</f>
        <v>0</v>
      </c>
      <c r="P201">
        <f>'Original data'!BA202</f>
        <v>0</v>
      </c>
      <c r="Q201" s="3">
        <f t="shared" si="6"/>
        <v>10</v>
      </c>
      <c r="R201" s="3">
        <f t="shared" si="7"/>
        <v>10</v>
      </c>
    </row>
    <row r="202" spans="10:18" x14ac:dyDescent="0.2">
      <c r="J202">
        <f>'Original data'!A203</f>
        <v>0</v>
      </c>
      <c r="K202">
        <f>'Original data'!B203</f>
        <v>0</v>
      </c>
      <c r="L202">
        <f>'Original data'!C203</f>
        <v>0</v>
      </c>
      <c r="M202">
        <f>'Original data'!AX203</f>
        <v>0</v>
      </c>
      <c r="N202">
        <f>'Original data'!AY203</f>
        <v>0</v>
      </c>
      <c r="O202">
        <f>'Original data'!AZ203</f>
        <v>0</v>
      </c>
      <c r="P202">
        <f>'Original data'!BA203</f>
        <v>0</v>
      </c>
      <c r="Q202" s="3">
        <f t="shared" si="6"/>
        <v>10</v>
      </c>
      <c r="R202" s="3">
        <f t="shared" si="7"/>
        <v>10</v>
      </c>
    </row>
    <row r="203" spans="10:18" x14ac:dyDescent="0.2">
      <c r="Q203" s="3"/>
      <c r="R203" s="3"/>
    </row>
    <row r="204" spans="10:18" x14ac:dyDescent="0.2">
      <c r="Q204" s="3"/>
      <c r="R204" s="3"/>
    </row>
    <row r="205" spans="10:18" x14ac:dyDescent="0.2">
      <c r="Q205" s="3"/>
      <c r="R205" s="3"/>
    </row>
    <row r="206" spans="10:18" x14ac:dyDescent="0.2">
      <c r="Q206" s="3"/>
      <c r="R206" s="3"/>
    </row>
    <row r="207" spans="10:18" x14ac:dyDescent="0.2">
      <c r="Q207" s="3"/>
      <c r="R207" s="3"/>
    </row>
    <row r="208" spans="10:18" x14ac:dyDescent="0.2">
      <c r="Q208" s="3"/>
      <c r="R208" s="3"/>
    </row>
    <row r="209" spans="17:18" x14ac:dyDescent="0.2">
      <c r="Q209" s="3"/>
      <c r="R209" s="3"/>
    </row>
    <row r="210" spans="17:18" x14ac:dyDescent="0.2">
      <c r="Q210" s="3"/>
      <c r="R210" s="3"/>
    </row>
    <row r="211" spans="17:18" x14ac:dyDescent="0.2">
      <c r="Q211" s="3"/>
      <c r="R211" s="3"/>
    </row>
    <row r="212" spans="17:18" x14ac:dyDescent="0.2">
      <c r="Q212" s="3"/>
      <c r="R212" s="3"/>
    </row>
    <row r="213" spans="17:18" x14ac:dyDescent="0.2">
      <c r="Q213" s="3"/>
      <c r="R213" s="3"/>
    </row>
    <row r="214" spans="17:18" x14ac:dyDescent="0.2">
      <c r="Q214" s="3"/>
      <c r="R214" s="3"/>
    </row>
    <row r="215" spans="17:18" x14ac:dyDescent="0.2">
      <c r="Q215" s="3"/>
      <c r="R215" s="3"/>
    </row>
    <row r="216" spans="17:18" x14ac:dyDescent="0.2">
      <c r="Q216" s="3"/>
      <c r="R216" s="3"/>
    </row>
    <row r="217" spans="17:18" x14ac:dyDescent="0.2">
      <c r="Q217" s="3"/>
      <c r="R217" s="3"/>
    </row>
    <row r="218" spans="17:18" x14ac:dyDescent="0.2">
      <c r="Q218" s="3"/>
      <c r="R218" s="3"/>
    </row>
    <row r="219" spans="17:18" x14ac:dyDescent="0.2">
      <c r="Q219" s="3"/>
      <c r="R219" s="3"/>
    </row>
    <row r="220" spans="17:18" x14ac:dyDescent="0.2">
      <c r="Q220" s="3"/>
      <c r="R220" s="3"/>
    </row>
    <row r="221" spans="17:18" x14ac:dyDescent="0.2">
      <c r="Q221" s="3"/>
      <c r="R221" s="3"/>
    </row>
    <row r="222" spans="17:18" x14ac:dyDescent="0.2">
      <c r="Q222" s="3"/>
      <c r="R222" s="3"/>
    </row>
    <row r="223" spans="17:18" x14ac:dyDescent="0.2">
      <c r="Q223" s="3"/>
      <c r="R223" s="3"/>
    </row>
    <row r="224" spans="17:18" x14ac:dyDescent="0.2">
      <c r="Q224" s="3"/>
      <c r="R224" s="3"/>
    </row>
    <row r="225" spans="17:18" x14ac:dyDescent="0.2">
      <c r="Q225" s="3"/>
      <c r="R225" s="3"/>
    </row>
    <row r="226" spans="17:18" x14ac:dyDescent="0.2">
      <c r="Q226" s="3"/>
      <c r="R226" s="3"/>
    </row>
    <row r="227" spans="17:18" x14ac:dyDescent="0.2">
      <c r="Q227" s="3"/>
      <c r="R227" s="3"/>
    </row>
    <row r="228" spans="17:18" x14ac:dyDescent="0.2">
      <c r="Q228" s="3"/>
      <c r="R228" s="3"/>
    </row>
    <row r="229" spans="17:18" x14ac:dyDescent="0.2">
      <c r="Q229" s="3"/>
      <c r="R229" s="3"/>
    </row>
    <row r="230" spans="17:18" x14ac:dyDescent="0.2">
      <c r="Q230" s="3"/>
      <c r="R230" s="3"/>
    </row>
    <row r="231" spans="17:18" x14ac:dyDescent="0.2">
      <c r="Q231" s="3"/>
      <c r="R231" s="3"/>
    </row>
    <row r="232" spans="17:18" x14ac:dyDescent="0.2">
      <c r="Q232" s="3"/>
      <c r="R232" s="3"/>
    </row>
    <row r="233" spans="17:18" x14ac:dyDescent="0.2">
      <c r="Q233" s="3"/>
      <c r="R233" s="3"/>
    </row>
    <row r="234" spans="17:18" x14ac:dyDescent="0.2">
      <c r="Q234" s="3"/>
      <c r="R234" s="3"/>
    </row>
    <row r="235" spans="17:18" x14ac:dyDescent="0.2">
      <c r="Q235" s="3"/>
      <c r="R235" s="3"/>
    </row>
    <row r="236" spans="17:18" x14ac:dyDescent="0.2">
      <c r="Q236" s="3"/>
      <c r="R236" s="3"/>
    </row>
    <row r="237" spans="17:18" x14ac:dyDescent="0.2">
      <c r="Q237" s="3"/>
      <c r="R237" s="3"/>
    </row>
    <row r="238" spans="17:18" x14ac:dyDescent="0.2">
      <c r="Q238" s="3"/>
      <c r="R238" s="3"/>
    </row>
    <row r="239" spans="17:18" x14ac:dyDescent="0.2">
      <c r="Q239" s="3"/>
      <c r="R239" s="3"/>
    </row>
    <row r="240" spans="17:18" x14ac:dyDescent="0.2">
      <c r="Q240" s="3"/>
      <c r="R240" s="3"/>
    </row>
    <row r="241" spans="17:18" x14ac:dyDescent="0.2">
      <c r="Q241" s="3"/>
      <c r="R241" s="3"/>
    </row>
    <row r="242" spans="17:18" x14ac:dyDescent="0.2">
      <c r="Q242" s="3"/>
      <c r="R242" s="3"/>
    </row>
    <row r="243" spans="17:18" x14ac:dyDescent="0.2">
      <c r="Q243" s="3"/>
      <c r="R243" s="3"/>
    </row>
    <row r="244" spans="17:18" x14ac:dyDescent="0.2">
      <c r="Q244" s="3"/>
      <c r="R244" s="3"/>
    </row>
    <row r="245" spans="17:18" x14ac:dyDescent="0.2">
      <c r="Q245" s="3"/>
      <c r="R245" s="3"/>
    </row>
    <row r="246" spans="17:18" x14ac:dyDescent="0.2">
      <c r="Q246" s="3"/>
      <c r="R246" s="3"/>
    </row>
    <row r="247" spans="17:18" x14ac:dyDescent="0.2">
      <c r="Q247" s="3"/>
      <c r="R247" s="3"/>
    </row>
    <row r="248" spans="17:18" x14ac:dyDescent="0.2">
      <c r="Q248" s="3"/>
      <c r="R248" s="3"/>
    </row>
    <row r="249" spans="17:18" x14ac:dyDescent="0.2">
      <c r="Q249" s="3"/>
      <c r="R249" s="3"/>
    </row>
    <row r="250" spans="17:18" x14ac:dyDescent="0.2">
      <c r="Q250" s="3"/>
      <c r="R250" s="3"/>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dimension ref="A1:CP411"/>
  <sheetViews>
    <sheetView workbookViewId="0">
      <selection activeCell="B1" sqref="B1:BV1"/>
    </sheetView>
  </sheetViews>
  <sheetFormatPr defaultRowHeight="12.75" x14ac:dyDescent="0.2"/>
  <cols>
    <col min="2" max="2" width="7.28515625" bestFit="1" customWidth="1"/>
    <col min="4" max="4" width="9.5703125" bestFit="1" customWidth="1"/>
    <col min="29" max="29" width="9.140625" customWidth="1"/>
  </cols>
  <sheetData>
    <row r="1" spans="1:75" x14ac:dyDescent="0.2">
      <c r="A1" t="str">
        <f>'Report Sheet'!G2</f>
        <v>Arsenic</v>
      </c>
      <c r="B1" t="str">
        <f>'Original data'!F1</f>
        <v>Arsenic</v>
      </c>
      <c r="C1" t="str">
        <f>'Original data'!G1</f>
        <v>Barium</v>
      </c>
      <c r="D1" t="str">
        <f>'Original data'!H1</f>
        <v>Beryllium</v>
      </c>
      <c r="E1" t="str">
        <f>'Original data'!I1</f>
        <v>Boron</v>
      </c>
      <c r="F1" t="str">
        <f>'Original data'!J1</f>
        <v>Cadmium</v>
      </c>
      <c r="G1" t="str">
        <f>'Original data'!K1</f>
        <v>Chromium VI</v>
      </c>
      <c r="H1" t="str">
        <f>'Original data'!L1</f>
        <v>Chromium III</v>
      </c>
      <c r="I1" t="str">
        <f>'Original data'!M1</f>
        <v>Copper</v>
      </c>
      <c r="J1" t="str">
        <f>'Original data'!N1</f>
        <v>Lead</v>
      </c>
      <c r="K1" t="str">
        <f>'Original data'!O1</f>
        <v>Inorganic Mercury</v>
      </c>
      <c r="L1" t="str">
        <f>'Original data'!P1</f>
        <v>Nickel</v>
      </c>
      <c r="M1" t="str">
        <f>'Original data'!Q1</f>
        <v>Selenium</v>
      </c>
      <c r="N1" t="str">
        <f>'Original data'!R1</f>
        <v>Vanadium</v>
      </c>
      <c r="O1" t="str">
        <f>'Original data'!S1</f>
        <v>Zinc</v>
      </c>
      <c r="P1" t="str">
        <f>'Original data'!T1</f>
        <v>Cyanide (Free)</v>
      </c>
      <c r="Q1" t="str">
        <f>'Original data'!U1</f>
        <v>Cyanide (Complex)</v>
      </c>
      <c r="R1" t="str">
        <f>'Original data'!V1</f>
        <v>Phenols (Total)</v>
      </c>
      <c r="S1" t="str">
        <f>'Original data'!W1</f>
        <v>Benzene</v>
      </c>
      <c r="T1" t="str">
        <f>'Original data'!X1</f>
        <v>Toluene</v>
      </c>
      <c r="U1" t="str">
        <f>'Original data'!Y1</f>
        <v>Ethyl benzene</v>
      </c>
      <c r="V1" t="str">
        <f>'Original data'!Z1</f>
        <v>Total Xylene</v>
      </c>
      <c r="W1" t="str">
        <f>'Original data'!AA1</f>
        <v>TPH (EC5-6) aliphatic</v>
      </c>
      <c r="X1" t="str">
        <f>'Original data'!AB1</f>
        <v>TPH (&gt;EC6-8) aliphatic</v>
      </c>
      <c r="Y1" t="str">
        <f>'Original data'!AC1</f>
        <v>TPH (&gt;EC8-10) aliphatic</v>
      </c>
      <c r="Z1" t="str">
        <f>'Original data'!AD1</f>
        <v>TPH (&gt;EC10-12) aliphatic</v>
      </c>
      <c r="AA1" t="str">
        <f>'Original data'!AE1</f>
        <v>TPH (&gt;EC12-16) aliphatic</v>
      </c>
      <c r="AB1" t="str">
        <f>'Original data'!AF1</f>
        <v>TPH (&gt;EC16-21) aliphatic</v>
      </c>
      <c r="AC1" t="str">
        <f>'Original data'!AG1</f>
        <v>TPH (&gt;EC21-35) aliphatic</v>
      </c>
      <c r="AD1" t="str">
        <f>'Original data'!AH1</f>
        <v>TPH (&gt;EC35-44) aliphatic</v>
      </c>
      <c r="AE1" t="str">
        <f>'Original data'!AI1</f>
        <v>TPH (&gt;EC6-7) aromatic (benzene)</v>
      </c>
      <c r="AF1" t="str">
        <f>'Original data'!AJ1</f>
        <v>TPH (&gt;EC7-8) aromatic (toluene)</v>
      </c>
      <c r="AG1" t="str">
        <f>'Original data'!AK1</f>
        <v>TPH (&gt;EC8-10) aromatic</v>
      </c>
      <c r="AH1" t="str">
        <f>'Original data'!AL1</f>
        <v>TPH (&gt;EC10-12) aromatic</v>
      </c>
      <c r="AI1" t="str">
        <f>'Original data'!AM1</f>
        <v>TPH (&gt;EC12-16) aromatic</v>
      </c>
      <c r="AJ1" t="str">
        <f>'Original data'!AN1</f>
        <v>TPH (&gt;EC16-21) aromatic</v>
      </c>
      <c r="AK1" t="str">
        <f>'Original data'!AO1</f>
        <v>TPH (&gt;EC21-35) aromatic</v>
      </c>
      <c r="AL1" t="str">
        <f>'Original data'!AP1</f>
        <v>TPH (&gt;EC35-44) aromatic</v>
      </c>
      <c r="AM1" t="str">
        <f>'Original data'!AQ1</f>
        <v>Total TPH</v>
      </c>
      <c r="AN1" t="str">
        <f>'Original data'!AR1</f>
        <v>Naphthalene</v>
      </c>
      <c r="AO1" t="str">
        <f>'Original data'!AS1</f>
        <v>Acenaphthylene</v>
      </c>
      <c r="AP1" t="str">
        <f>'Original data'!AT1</f>
        <v>Acenaphthene</v>
      </c>
      <c r="AQ1" t="str">
        <f>'Original data'!AU1</f>
        <v>Fluorene</v>
      </c>
      <c r="AR1" t="str">
        <f>'Original data'!AV1</f>
        <v>Phenanthrene</v>
      </c>
      <c r="AS1" t="str">
        <f>'Original data'!AW1</f>
        <v>Anthracene</v>
      </c>
      <c r="AT1" t="str">
        <f>'Original data'!AX1</f>
        <v>Fluoranthene</v>
      </c>
      <c r="AU1" t="str">
        <f>'Original data'!AY1</f>
        <v>Pyrene</v>
      </c>
      <c r="AV1" t="str">
        <f>'Original data'!AZ1</f>
        <v>Benzo(a)anthracene</v>
      </c>
      <c r="AW1" t="str">
        <f>'Original data'!BA1</f>
        <v>Chrysene</v>
      </c>
      <c r="AX1" t="str">
        <f>'Original data'!BB1</f>
        <v>Benzo(b)fluoranthene</v>
      </c>
      <c r="AY1" t="str">
        <f>'Original data'!BC1</f>
        <v>Benzo(k)fluoranthene</v>
      </c>
      <c r="AZ1" t="str">
        <f>'Original data'!BD1</f>
        <v>Benzo(a)pyrene</v>
      </c>
      <c r="BA1" t="str">
        <f>'Original data'!BE1</f>
        <v>Indeno(1,2,3-c,d)pyrene</v>
      </c>
      <c r="BB1" t="str">
        <f>'Original data'!BF1</f>
        <v>Dibenzo(a,h)anthracene</v>
      </c>
      <c r="BC1" t="str">
        <f>'Original data'!BG1</f>
        <v>Benzo(g,hi)perylene</v>
      </c>
      <c r="BD1" t="str">
        <f>'Original data'!BH1</f>
        <v>Benzo(a)pyrene (as surrogate marker)</v>
      </c>
      <c r="BE1" t="str">
        <f>'Original data'!BI1</f>
        <v>Tetrachloroethene (PCE)</v>
      </c>
      <c r="BF1" t="str">
        <f>'Original data'!BJ1</f>
        <v>Trichloroethene (TCE)</v>
      </c>
      <c r="BG1" t="str">
        <f>'Original data'!BK1</f>
        <v>cis-1,2-Dichloroethene</v>
      </c>
      <c r="BH1" t="str">
        <f>'Original data'!BL1</f>
        <v>Vinyl Chloride (VC)</v>
      </c>
      <c r="BI1" t="str">
        <f>'Original data'!BM1</f>
        <v>1,1,2,2-Tetrachloroethane (PCA)</v>
      </c>
      <c r="BJ1" t="str">
        <f>'Original data'!BN1</f>
        <v>1,1,1-Trichloroethane (TCA)</v>
      </c>
      <c r="BK1" t="str">
        <f>'Original data'!BO1</f>
        <v>1,2-Dichloroethane</v>
      </c>
      <c r="BL1" t="str">
        <f>'Original data'!BP1</f>
        <v>Carbon Tetrachloride</v>
      </c>
      <c r="BM1" t="str">
        <f>'Original data'!BQ1</f>
        <v>Carbon disulphide</v>
      </c>
      <c r="BN1">
        <f>'Original data'!BR1</f>
        <v>0</v>
      </c>
      <c r="BO1">
        <f>'Original data'!BS1</f>
        <v>0</v>
      </c>
      <c r="BP1">
        <f>'Original data'!BT1</f>
        <v>0</v>
      </c>
      <c r="BQ1">
        <f>'Original data'!BU1</f>
        <v>0</v>
      </c>
      <c r="BR1">
        <f>'Original data'!BV1</f>
        <v>0</v>
      </c>
      <c r="BS1">
        <f>'Original data'!BW1</f>
        <v>0</v>
      </c>
      <c r="BT1">
        <f>'Original data'!BX1</f>
        <v>0</v>
      </c>
      <c r="BU1">
        <f>'Original data'!BY1</f>
        <v>0</v>
      </c>
      <c r="BV1">
        <f>'Original data'!BZ1</f>
        <v>0</v>
      </c>
    </row>
    <row r="2" spans="1:75" x14ac:dyDescent="0.2">
      <c r="A2">
        <f>HLOOKUP($A$1,$B$1:$BV$201,ROW(),FALSE)</f>
        <v>4.4000000000000004</v>
      </c>
      <c r="B2" s="1">
        <f>SMALL('Remove outliers'!I$4:I$203,ROW()-1)</f>
        <v>4.4000000000000004</v>
      </c>
      <c r="C2" s="1">
        <f>SMALL('Remove outliers'!J$4:J$203,ROW()-1)</f>
        <v>12</v>
      </c>
      <c r="D2" s="1">
        <f>SMALL('Remove outliers'!K$4:K$203,ROW()-1)</f>
        <v>0.43</v>
      </c>
      <c r="E2" s="1">
        <f>SMALL('Remove outliers'!L$4:L$203,ROW()-1)</f>
        <v>0.5</v>
      </c>
      <c r="F2" s="1">
        <f>SMALL('Remove outliers'!M$4:M$203,ROW()-1)</f>
        <v>0.2</v>
      </c>
      <c r="G2" s="1">
        <f>SMALL('Remove outliers'!N$4:N$203,ROW()-1)</f>
        <v>4</v>
      </c>
      <c r="H2" s="1">
        <f>SMALL('Remove outliers'!O$4:O$203,ROW()-1)</f>
        <v>8.8000000000000007</v>
      </c>
      <c r="I2" s="1">
        <f>SMALL('Remove outliers'!P$4:P$203,ROW()-1)</f>
        <v>6.3</v>
      </c>
      <c r="J2" s="1">
        <f>SMALL('Remove outliers'!Q$4:Q$203,ROW()-1)</f>
        <v>3.7</v>
      </c>
      <c r="K2" s="1">
        <f>SMALL('Remove outliers'!R$4:R$203,ROW()-1)</f>
        <v>0.3</v>
      </c>
      <c r="L2" s="1">
        <f>SMALL('Remove outliers'!S$4:S$203,ROW()-1)</f>
        <v>8.1</v>
      </c>
      <c r="M2" s="1">
        <f>SMALL('Remove outliers'!T$4:T$203,ROW()-1)</f>
        <v>1</v>
      </c>
      <c r="N2" s="1">
        <f>SMALL('Remove outliers'!U$4:U$203,ROW()-1)</f>
        <v>19</v>
      </c>
      <c r="O2" s="1">
        <f>SMALL('Remove outliers'!V$4:V$203,ROW()-1)</f>
        <v>16</v>
      </c>
      <c r="P2" s="1">
        <f>SMALL('Remove outliers'!W$4:W$203,ROW()-1)</f>
        <v>1</v>
      </c>
      <c r="Q2" s="1">
        <f>SMALL('Remove outliers'!X$4:X$203,ROW()-1)</f>
        <v>1</v>
      </c>
      <c r="R2" s="1">
        <f>SMALL('Remove outliers'!Y$4:Y$203,ROW()-1)</f>
        <v>1</v>
      </c>
      <c r="S2" s="1" t="e">
        <f>SMALL('Remove outliers'!Z$4:Z$203,ROW()-1)</f>
        <v>#NUM!</v>
      </c>
      <c r="T2" s="1" t="e">
        <f>SMALL('Remove outliers'!AA$4:AA$203,ROW()-1)</f>
        <v>#NUM!</v>
      </c>
      <c r="U2" s="1" t="e">
        <f>SMALL('Remove outliers'!AB$4:AB$203,ROW()-1)</f>
        <v>#NUM!</v>
      </c>
      <c r="V2" s="1" t="e">
        <f>SMALL('Remove outliers'!AC$4:AC$203,ROW()-1)</f>
        <v>#NUM!</v>
      </c>
      <c r="W2" s="1" t="e">
        <f>SMALL('Remove outliers'!AD$4:AD$203,ROW()-1)</f>
        <v>#NUM!</v>
      </c>
      <c r="X2" s="1" t="e">
        <f>SMALL('Remove outliers'!AE$4:AE$203,ROW()-1)</f>
        <v>#NUM!</v>
      </c>
      <c r="Y2" s="1" t="e">
        <f>SMALL('Remove outliers'!AF$4:AF$203,ROW()-1)</f>
        <v>#NUM!</v>
      </c>
      <c r="Z2" s="1" t="e">
        <f>SMALL('Remove outliers'!AG$4:AG$203,ROW()-1)</f>
        <v>#NUM!</v>
      </c>
      <c r="AA2" s="1" t="e">
        <f>SMALL('Remove outliers'!AH$4:AH$203,ROW()-1)</f>
        <v>#NUM!</v>
      </c>
      <c r="AB2" s="1" t="e">
        <f>SMALL('Remove outliers'!AI$4:AI$203,ROW()-1)</f>
        <v>#NUM!</v>
      </c>
      <c r="AC2" s="1" t="e">
        <f>SMALL('Remove outliers'!AJ$4:AJ$203,ROW()-1)</f>
        <v>#NUM!</v>
      </c>
      <c r="AD2" s="1" t="e">
        <f>SMALL('Remove outliers'!AK$4:AK$203,ROW()-1)</f>
        <v>#NUM!</v>
      </c>
      <c r="AE2" s="1" t="e">
        <f>SMALL('Remove outliers'!AL$4:AL$203,ROW()-1)</f>
        <v>#NUM!</v>
      </c>
      <c r="AF2" s="1" t="e">
        <f>SMALL('Remove outliers'!AM$4:AM$203,ROW()-1)</f>
        <v>#NUM!</v>
      </c>
      <c r="AG2" s="1" t="e">
        <f>SMALL('Remove outliers'!AN$4:AN$203,ROW()-1)</f>
        <v>#NUM!</v>
      </c>
      <c r="AH2" s="1" t="e">
        <f>SMALL('Remove outliers'!AO$4:AO$203,ROW()-1)</f>
        <v>#NUM!</v>
      </c>
      <c r="AI2" s="1" t="e">
        <f>SMALL('Remove outliers'!AP$4:AP$203,ROW()-1)</f>
        <v>#NUM!</v>
      </c>
      <c r="AJ2" s="1" t="e">
        <f>SMALL('Remove outliers'!AQ$4:AQ$203,ROW()-1)</f>
        <v>#NUM!</v>
      </c>
      <c r="AK2" s="1" t="e">
        <f>SMALL('Remove outliers'!AR$4:AR$203,ROW()-1)</f>
        <v>#NUM!</v>
      </c>
      <c r="AL2" s="1" t="e">
        <f>SMALL('Remove outliers'!AS$4:AS$203,ROW()-1)</f>
        <v>#NUM!</v>
      </c>
      <c r="AM2" s="1">
        <f>SMALL('Remove outliers'!AT$4:AT$203,ROW()-1)</f>
        <v>10</v>
      </c>
      <c r="AN2" s="1">
        <f>SMALL('Remove outliers'!AU$4:AU$203,ROW()-1)</f>
        <v>0.05</v>
      </c>
      <c r="AO2" s="1">
        <f>SMALL('Remove outliers'!AV$4:AV$203,ROW()-1)</f>
        <v>0.05</v>
      </c>
      <c r="AP2" s="1">
        <f>SMALL('Remove outliers'!AW$4:AW$203,ROW()-1)</f>
        <v>0.05</v>
      </c>
      <c r="AQ2" s="1">
        <f>SMALL('Remove outliers'!AX$4:AX$203,ROW()-1)</f>
        <v>0.05</v>
      </c>
      <c r="AR2" s="1">
        <f>SMALL('Remove outliers'!AY$4:AY$203,ROW()-1)</f>
        <v>0.05</v>
      </c>
      <c r="AS2" s="1">
        <f>SMALL('Remove outliers'!AZ$4:AZ$203,ROW()-1)</f>
        <v>0.05</v>
      </c>
      <c r="AT2" s="1">
        <f>SMALL('Remove outliers'!BA$4:BA$203,ROW()-1)</f>
        <v>0.05</v>
      </c>
      <c r="AU2" s="1">
        <f>SMALL('Remove outliers'!BB$4:BB$203,ROW()-1)</f>
        <v>0.05</v>
      </c>
      <c r="AV2" s="1">
        <f>SMALL('Remove outliers'!BC$4:BC$203,ROW()-1)</f>
        <v>0.05</v>
      </c>
      <c r="AW2" s="1">
        <f>SMALL('Remove outliers'!BD$4:BD$203,ROW()-1)</f>
        <v>0.05</v>
      </c>
      <c r="AX2" s="1">
        <f>SMALL('Remove outliers'!BE$4:BE$203,ROW()-1)</f>
        <v>0.05</v>
      </c>
      <c r="AY2" s="1">
        <f>SMALL('Remove outliers'!BF$4:BF$203,ROW()-1)</f>
        <v>0.05</v>
      </c>
      <c r="AZ2" s="1">
        <f>SMALL('Remove outliers'!BG$4:BG$203,ROW()-1)</f>
        <v>0.05</v>
      </c>
      <c r="BA2" s="1">
        <f>SMALL('Remove outliers'!BH$4:BH$203,ROW()-1)</f>
        <v>0.05</v>
      </c>
      <c r="BB2" s="1">
        <f>SMALL('Remove outliers'!BI$4:BI$203,ROW()-1)</f>
        <v>0.05</v>
      </c>
      <c r="BC2" s="1">
        <f>SMALL('Remove outliers'!BJ$4:BJ$203,ROW()-1)</f>
        <v>0.05</v>
      </c>
      <c r="BD2" s="1" t="e">
        <f>SMALL('Remove outliers'!BK$4:BK$203,ROW()-1)</f>
        <v>#NUM!</v>
      </c>
      <c r="BE2" s="1" t="e">
        <f>SMALL('Remove outliers'!BL$4:BL$203,ROW()-1)</f>
        <v>#NUM!</v>
      </c>
      <c r="BF2" s="1" t="e">
        <f>SMALL('Remove outliers'!BM$4:BM$203,ROW()-1)</f>
        <v>#NUM!</v>
      </c>
      <c r="BG2" s="1" t="e">
        <f>SMALL('Remove outliers'!BN$4:BN$203,ROW()-1)</f>
        <v>#NUM!</v>
      </c>
      <c r="BH2" s="1" t="e">
        <f>SMALL('Remove outliers'!BO$4:BO$203,ROW()-1)</f>
        <v>#NUM!</v>
      </c>
      <c r="BI2" s="1" t="e">
        <f>SMALL('Remove outliers'!BP$4:BP$203,ROW()-1)</f>
        <v>#NUM!</v>
      </c>
      <c r="BJ2" s="1" t="e">
        <f>SMALL('Remove outliers'!BQ$4:BQ$203,ROW()-1)</f>
        <v>#NUM!</v>
      </c>
      <c r="BK2" s="1" t="e">
        <f>SMALL('Remove outliers'!BR$4:BR$203,ROW()-1)</f>
        <v>#NUM!</v>
      </c>
      <c r="BL2" s="1" t="e">
        <f>SMALL('Remove outliers'!BS$4:BS$203,ROW()-1)</f>
        <v>#NUM!</v>
      </c>
      <c r="BM2" s="1" t="e">
        <f>SMALL('Remove outliers'!BT$4:BT$203,ROW()-1)</f>
        <v>#NUM!</v>
      </c>
      <c r="BN2" s="1" t="e">
        <f>SMALL('Remove outliers'!BU$4:BU$203,ROW()-1)</f>
        <v>#NUM!</v>
      </c>
      <c r="BO2" s="1" t="e">
        <f>SMALL('Remove outliers'!BV$4:BV$203,ROW()-1)</f>
        <v>#NUM!</v>
      </c>
      <c r="BP2" s="1" t="e">
        <f>SMALL('Remove outliers'!BW$4:BW$203,ROW()-1)</f>
        <v>#NUM!</v>
      </c>
      <c r="BQ2" s="1" t="e">
        <f>SMALL('Remove outliers'!BX$4:BX$203,ROW()-1)</f>
        <v>#NUM!</v>
      </c>
      <c r="BR2" s="1" t="e">
        <f>SMALL('Remove outliers'!BY$4:BY$203,ROW()-1)</f>
        <v>#NUM!</v>
      </c>
      <c r="BS2" s="1" t="e">
        <f>SMALL('Remove outliers'!BZ$4:BZ$203,ROW()-1)</f>
        <v>#NUM!</v>
      </c>
      <c r="BT2" s="1" t="e">
        <f>SMALL('Remove outliers'!CA$4:CA$203,ROW()-1)</f>
        <v>#NUM!</v>
      </c>
      <c r="BU2" s="1" t="e">
        <f>SMALL('Remove outliers'!CB$4:CB$203,ROW()-1)</f>
        <v>#NUM!</v>
      </c>
      <c r="BV2" s="1" t="e">
        <f>SMALL('Remove outliers'!CC$4:CC$203,ROW()-1)</f>
        <v>#NUM!</v>
      </c>
      <c r="BW2" s="1"/>
    </row>
    <row r="3" spans="1:75" x14ac:dyDescent="0.2">
      <c r="A3">
        <f t="shared" ref="A3:A66" si="0">HLOOKUP($A$1,$B$1:$BV$201,ROW(),FALSE)</f>
        <v>4.4000000000000004</v>
      </c>
      <c r="B3" s="1">
        <f>SMALL('Remove outliers'!I$4:I$203,ROW()-1)</f>
        <v>4.4000000000000004</v>
      </c>
      <c r="C3" s="1">
        <f>SMALL('Remove outliers'!J$4:J$203,ROW()-1)</f>
        <v>19</v>
      </c>
      <c r="D3" s="1">
        <f>SMALL('Remove outliers'!K$4:K$203,ROW()-1)</f>
        <v>0.47</v>
      </c>
      <c r="E3" s="1">
        <f>SMALL('Remove outliers'!L$4:L$203,ROW()-1)</f>
        <v>0.7</v>
      </c>
      <c r="F3" s="1">
        <f>SMALL('Remove outliers'!M$4:M$203,ROW()-1)</f>
        <v>0.2</v>
      </c>
      <c r="G3" s="1">
        <f>SMALL('Remove outliers'!N$4:N$203,ROW()-1)</f>
        <v>4</v>
      </c>
      <c r="H3" s="1">
        <f>SMALL('Remove outliers'!O$4:O$203,ROW()-1)</f>
        <v>11</v>
      </c>
      <c r="I3" s="1">
        <f>SMALL('Remove outliers'!P$4:P$203,ROW()-1)</f>
        <v>6.3</v>
      </c>
      <c r="J3" s="1">
        <f>SMALL('Remove outliers'!Q$4:Q$203,ROW()-1)</f>
        <v>4.3</v>
      </c>
      <c r="K3" s="1">
        <f>SMALL('Remove outliers'!R$4:R$203,ROW()-1)</f>
        <v>0.3</v>
      </c>
      <c r="L3" s="1">
        <f>SMALL('Remove outliers'!S$4:S$203,ROW()-1)</f>
        <v>10</v>
      </c>
      <c r="M3" s="1">
        <f>SMALL('Remove outliers'!T$4:T$203,ROW()-1)</f>
        <v>1</v>
      </c>
      <c r="N3" s="1">
        <f>SMALL('Remove outliers'!U$4:U$203,ROW()-1)</f>
        <v>23</v>
      </c>
      <c r="O3" s="1">
        <f>SMALL('Remove outliers'!V$4:V$203,ROW()-1)</f>
        <v>25</v>
      </c>
      <c r="P3" s="1">
        <f>SMALL('Remove outliers'!W$4:W$203,ROW()-1)</f>
        <v>1</v>
      </c>
      <c r="Q3" s="1">
        <f>SMALL('Remove outliers'!X$4:X$203,ROW()-1)</f>
        <v>1</v>
      </c>
      <c r="R3" s="1">
        <f>SMALL('Remove outliers'!Y$4:Y$203,ROW()-1)</f>
        <v>1</v>
      </c>
      <c r="S3" s="1" t="e">
        <f>SMALL('Remove outliers'!Z$4:Z$203,ROW()-1)</f>
        <v>#NUM!</v>
      </c>
      <c r="T3" s="1" t="e">
        <f>SMALL('Remove outliers'!AA$4:AA$203,ROW()-1)</f>
        <v>#NUM!</v>
      </c>
      <c r="U3" s="1" t="e">
        <f>SMALL('Remove outliers'!AB$4:AB$203,ROW()-1)</f>
        <v>#NUM!</v>
      </c>
      <c r="V3" s="1" t="e">
        <f>SMALL('Remove outliers'!AC$4:AC$203,ROW()-1)</f>
        <v>#NUM!</v>
      </c>
      <c r="W3" s="1" t="e">
        <f>SMALL('Remove outliers'!AD$4:AD$203,ROW()-1)</f>
        <v>#NUM!</v>
      </c>
      <c r="X3" s="1" t="e">
        <f>SMALL('Remove outliers'!AE$4:AE$203,ROW()-1)</f>
        <v>#NUM!</v>
      </c>
      <c r="Y3" s="1" t="e">
        <f>SMALL('Remove outliers'!AF$4:AF$203,ROW()-1)</f>
        <v>#NUM!</v>
      </c>
      <c r="Z3" s="1" t="e">
        <f>SMALL('Remove outliers'!AG$4:AG$203,ROW()-1)</f>
        <v>#NUM!</v>
      </c>
      <c r="AA3" s="1" t="e">
        <f>SMALL('Remove outliers'!AH$4:AH$203,ROW()-1)</f>
        <v>#NUM!</v>
      </c>
      <c r="AB3" s="1" t="e">
        <f>SMALL('Remove outliers'!AI$4:AI$203,ROW()-1)</f>
        <v>#NUM!</v>
      </c>
      <c r="AC3" s="1" t="e">
        <f>SMALL('Remove outliers'!AJ$4:AJ$203,ROW()-1)</f>
        <v>#NUM!</v>
      </c>
      <c r="AD3" s="1" t="e">
        <f>SMALL('Remove outliers'!AK$4:AK$203,ROW()-1)</f>
        <v>#NUM!</v>
      </c>
      <c r="AE3" s="1" t="e">
        <f>SMALL('Remove outliers'!AL$4:AL$203,ROW()-1)</f>
        <v>#NUM!</v>
      </c>
      <c r="AF3" s="1" t="e">
        <f>SMALL('Remove outliers'!AM$4:AM$203,ROW()-1)</f>
        <v>#NUM!</v>
      </c>
      <c r="AG3" s="1" t="e">
        <f>SMALL('Remove outliers'!AN$4:AN$203,ROW()-1)</f>
        <v>#NUM!</v>
      </c>
      <c r="AH3" s="1" t="e">
        <f>SMALL('Remove outliers'!AO$4:AO$203,ROW()-1)</f>
        <v>#NUM!</v>
      </c>
      <c r="AI3" s="1" t="e">
        <f>SMALL('Remove outliers'!AP$4:AP$203,ROW()-1)</f>
        <v>#NUM!</v>
      </c>
      <c r="AJ3" s="1" t="e">
        <f>SMALL('Remove outliers'!AQ$4:AQ$203,ROW()-1)</f>
        <v>#NUM!</v>
      </c>
      <c r="AK3" s="1" t="e">
        <f>SMALL('Remove outliers'!AR$4:AR$203,ROW()-1)</f>
        <v>#NUM!</v>
      </c>
      <c r="AL3" s="1" t="e">
        <f>SMALL('Remove outliers'!AS$4:AS$203,ROW()-1)</f>
        <v>#NUM!</v>
      </c>
      <c r="AM3" s="1">
        <f>SMALL('Remove outliers'!AT$4:AT$203,ROW()-1)</f>
        <v>10</v>
      </c>
      <c r="AN3" s="1">
        <f>SMALL('Remove outliers'!AU$4:AU$203,ROW()-1)</f>
        <v>0.05</v>
      </c>
      <c r="AO3" s="1">
        <f>SMALL('Remove outliers'!AV$4:AV$203,ROW()-1)</f>
        <v>0.05</v>
      </c>
      <c r="AP3" s="1">
        <f>SMALL('Remove outliers'!AW$4:AW$203,ROW()-1)</f>
        <v>0.05</v>
      </c>
      <c r="AQ3" s="1">
        <f>SMALL('Remove outliers'!AX$4:AX$203,ROW()-1)</f>
        <v>0.05</v>
      </c>
      <c r="AR3" s="1">
        <f>SMALL('Remove outliers'!AY$4:AY$203,ROW()-1)</f>
        <v>0.05</v>
      </c>
      <c r="AS3" s="1">
        <f>SMALL('Remove outliers'!AZ$4:AZ$203,ROW()-1)</f>
        <v>0.05</v>
      </c>
      <c r="AT3" s="1">
        <f>SMALL('Remove outliers'!BA$4:BA$203,ROW()-1)</f>
        <v>0.05</v>
      </c>
      <c r="AU3" s="1">
        <f>SMALL('Remove outliers'!BB$4:BB$203,ROW()-1)</f>
        <v>0.05</v>
      </c>
      <c r="AV3" s="1">
        <f>SMALL('Remove outliers'!BC$4:BC$203,ROW()-1)</f>
        <v>0.05</v>
      </c>
      <c r="AW3" s="1">
        <f>SMALL('Remove outliers'!BD$4:BD$203,ROW()-1)</f>
        <v>0.05</v>
      </c>
      <c r="AX3" s="1">
        <f>SMALL('Remove outliers'!BE$4:BE$203,ROW()-1)</f>
        <v>0.05</v>
      </c>
      <c r="AY3" s="1">
        <f>SMALL('Remove outliers'!BF$4:BF$203,ROW()-1)</f>
        <v>0.05</v>
      </c>
      <c r="AZ3" s="1">
        <f>SMALL('Remove outliers'!BG$4:BG$203,ROW()-1)</f>
        <v>0.05</v>
      </c>
      <c r="BA3" s="1">
        <f>SMALL('Remove outliers'!BH$4:BH$203,ROW()-1)</f>
        <v>0.05</v>
      </c>
      <c r="BB3" s="1">
        <f>SMALL('Remove outliers'!BI$4:BI$203,ROW()-1)</f>
        <v>0.05</v>
      </c>
      <c r="BC3" s="1">
        <f>SMALL('Remove outliers'!BJ$4:BJ$203,ROW()-1)</f>
        <v>0.05</v>
      </c>
      <c r="BD3" s="1" t="e">
        <f>SMALL('Remove outliers'!BK$4:BK$203,ROW()-1)</f>
        <v>#NUM!</v>
      </c>
      <c r="BE3" s="1" t="e">
        <f>SMALL('Remove outliers'!BL$4:BL$203,ROW()-1)</f>
        <v>#NUM!</v>
      </c>
      <c r="BF3" s="1" t="e">
        <f>SMALL('Remove outliers'!BM$4:BM$203,ROW()-1)</f>
        <v>#NUM!</v>
      </c>
      <c r="BG3" s="1" t="e">
        <f>SMALL('Remove outliers'!BN$4:BN$203,ROW()-1)</f>
        <v>#NUM!</v>
      </c>
      <c r="BH3" s="1" t="e">
        <f>SMALL('Remove outliers'!BO$4:BO$203,ROW()-1)</f>
        <v>#NUM!</v>
      </c>
      <c r="BI3" s="1" t="e">
        <f>SMALL('Remove outliers'!BP$4:BP$203,ROW()-1)</f>
        <v>#NUM!</v>
      </c>
      <c r="BJ3" s="1" t="e">
        <f>SMALL('Remove outliers'!BQ$4:BQ$203,ROW()-1)</f>
        <v>#NUM!</v>
      </c>
      <c r="BK3" s="1" t="e">
        <f>SMALL('Remove outliers'!BR$4:BR$203,ROW()-1)</f>
        <v>#NUM!</v>
      </c>
      <c r="BL3" s="1" t="e">
        <f>SMALL('Remove outliers'!BS$4:BS$203,ROW()-1)</f>
        <v>#NUM!</v>
      </c>
      <c r="BM3" s="1" t="e">
        <f>SMALL('Remove outliers'!BT$4:BT$203,ROW()-1)</f>
        <v>#NUM!</v>
      </c>
      <c r="BN3" s="1" t="e">
        <f>SMALL('Remove outliers'!BU$4:BU$203,ROW()-1)</f>
        <v>#NUM!</v>
      </c>
      <c r="BO3" s="1" t="e">
        <f>SMALL('Remove outliers'!BV$4:BV$203,ROW()-1)</f>
        <v>#NUM!</v>
      </c>
      <c r="BP3" s="1" t="e">
        <f>SMALL('Remove outliers'!BW$4:BW$203,ROW()-1)</f>
        <v>#NUM!</v>
      </c>
      <c r="BQ3" s="1" t="e">
        <f>SMALL('Remove outliers'!BX$4:BX$203,ROW()-1)</f>
        <v>#NUM!</v>
      </c>
      <c r="BR3" s="1" t="e">
        <f>SMALL('Remove outliers'!BY$4:BY$203,ROW()-1)</f>
        <v>#NUM!</v>
      </c>
      <c r="BS3" s="1" t="e">
        <f>SMALL('Remove outliers'!BZ$4:BZ$203,ROW()-1)</f>
        <v>#NUM!</v>
      </c>
      <c r="BT3" s="1" t="e">
        <f>SMALL('Remove outliers'!CA$4:CA$203,ROW()-1)</f>
        <v>#NUM!</v>
      </c>
      <c r="BU3" s="1" t="e">
        <f>SMALL('Remove outliers'!CB$4:CB$203,ROW()-1)</f>
        <v>#NUM!</v>
      </c>
      <c r="BV3" s="1" t="e">
        <f>SMALL('Remove outliers'!CC$4:CC$203,ROW()-1)</f>
        <v>#NUM!</v>
      </c>
      <c r="BW3" s="1"/>
    </row>
    <row r="4" spans="1:75" x14ac:dyDescent="0.2">
      <c r="A4">
        <f t="shared" si="0"/>
        <v>9.6</v>
      </c>
      <c r="B4" s="1">
        <f>SMALL('Remove outliers'!I$4:I$203,ROW()-1)</f>
        <v>9.6</v>
      </c>
      <c r="C4" s="1">
        <f>SMALL('Remove outliers'!J$4:J$203,ROW()-1)</f>
        <v>20</v>
      </c>
      <c r="D4" s="1">
        <f>SMALL('Remove outliers'!K$4:K$203,ROW()-1)</f>
        <v>0.51</v>
      </c>
      <c r="E4" s="1">
        <f>SMALL('Remove outliers'!L$4:L$203,ROW()-1)</f>
        <v>1</v>
      </c>
      <c r="F4" s="1">
        <f>SMALL('Remove outliers'!M$4:M$203,ROW()-1)</f>
        <v>0.2</v>
      </c>
      <c r="G4" s="1">
        <f>SMALL('Remove outliers'!N$4:N$203,ROW()-1)</f>
        <v>4</v>
      </c>
      <c r="H4" s="1">
        <f>SMALL('Remove outliers'!O$4:O$203,ROW()-1)</f>
        <v>12</v>
      </c>
      <c r="I4" s="1">
        <f>SMALL('Remove outliers'!P$4:P$203,ROW()-1)</f>
        <v>9.3000000000000007</v>
      </c>
      <c r="J4" s="1">
        <f>SMALL('Remove outliers'!Q$4:Q$203,ROW()-1)</f>
        <v>8.8000000000000007</v>
      </c>
      <c r="K4" s="1">
        <f>SMALL('Remove outliers'!R$4:R$203,ROW()-1)</f>
        <v>0.3</v>
      </c>
      <c r="L4" s="1">
        <f>SMALL('Remove outliers'!S$4:S$203,ROW()-1)</f>
        <v>10</v>
      </c>
      <c r="M4" s="1">
        <f>SMALL('Remove outliers'!T$4:T$203,ROW()-1)</f>
        <v>1</v>
      </c>
      <c r="N4" s="1">
        <f>SMALL('Remove outliers'!U$4:U$203,ROW()-1)</f>
        <v>34</v>
      </c>
      <c r="O4" s="1">
        <f>SMALL('Remove outliers'!V$4:V$203,ROW()-1)</f>
        <v>34</v>
      </c>
      <c r="P4" s="1">
        <f>SMALL('Remove outliers'!W$4:W$203,ROW()-1)</f>
        <v>1</v>
      </c>
      <c r="Q4" s="1">
        <f>SMALL('Remove outliers'!X$4:X$203,ROW()-1)</f>
        <v>1</v>
      </c>
      <c r="R4" s="1">
        <f>SMALL('Remove outliers'!Y$4:Y$203,ROW()-1)</f>
        <v>1</v>
      </c>
      <c r="S4" s="1" t="e">
        <f>SMALL('Remove outliers'!Z$4:Z$203,ROW()-1)</f>
        <v>#NUM!</v>
      </c>
      <c r="T4" s="1" t="e">
        <f>SMALL('Remove outliers'!AA$4:AA$203,ROW()-1)</f>
        <v>#NUM!</v>
      </c>
      <c r="U4" s="1" t="e">
        <f>SMALL('Remove outliers'!AB$4:AB$203,ROW()-1)</f>
        <v>#NUM!</v>
      </c>
      <c r="V4" s="1" t="e">
        <f>SMALL('Remove outliers'!AC$4:AC$203,ROW()-1)</f>
        <v>#NUM!</v>
      </c>
      <c r="W4" s="1" t="e">
        <f>SMALL('Remove outliers'!AD$4:AD$203,ROW()-1)</f>
        <v>#NUM!</v>
      </c>
      <c r="X4" s="1" t="e">
        <f>SMALL('Remove outliers'!AE$4:AE$203,ROW()-1)</f>
        <v>#NUM!</v>
      </c>
      <c r="Y4" s="1" t="e">
        <f>SMALL('Remove outliers'!AF$4:AF$203,ROW()-1)</f>
        <v>#NUM!</v>
      </c>
      <c r="Z4" s="1" t="e">
        <f>SMALL('Remove outliers'!AG$4:AG$203,ROW()-1)</f>
        <v>#NUM!</v>
      </c>
      <c r="AA4" s="1" t="e">
        <f>SMALL('Remove outliers'!AH$4:AH$203,ROW()-1)</f>
        <v>#NUM!</v>
      </c>
      <c r="AB4" s="1" t="e">
        <f>SMALL('Remove outliers'!AI$4:AI$203,ROW()-1)</f>
        <v>#NUM!</v>
      </c>
      <c r="AC4" s="1" t="e">
        <f>SMALL('Remove outliers'!AJ$4:AJ$203,ROW()-1)</f>
        <v>#NUM!</v>
      </c>
      <c r="AD4" s="1" t="e">
        <f>SMALL('Remove outliers'!AK$4:AK$203,ROW()-1)</f>
        <v>#NUM!</v>
      </c>
      <c r="AE4" s="1" t="e">
        <f>SMALL('Remove outliers'!AL$4:AL$203,ROW()-1)</f>
        <v>#NUM!</v>
      </c>
      <c r="AF4" s="1" t="e">
        <f>SMALL('Remove outliers'!AM$4:AM$203,ROW()-1)</f>
        <v>#NUM!</v>
      </c>
      <c r="AG4" s="1" t="e">
        <f>SMALL('Remove outliers'!AN$4:AN$203,ROW()-1)</f>
        <v>#NUM!</v>
      </c>
      <c r="AH4" s="1" t="e">
        <f>SMALL('Remove outliers'!AO$4:AO$203,ROW()-1)</f>
        <v>#NUM!</v>
      </c>
      <c r="AI4" s="1" t="e">
        <f>SMALL('Remove outliers'!AP$4:AP$203,ROW()-1)</f>
        <v>#NUM!</v>
      </c>
      <c r="AJ4" s="1" t="e">
        <f>SMALL('Remove outliers'!AQ$4:AQ$203,ROW()-1)</f>
        <v>#NUM!</v>
      </c>
      <c r="AK4" s="1" t="e">
        <f>SMALL('Remove outliers'!AR$4:AR$203,ROW()-1)</f>
        <v>#NUM!</v>
      </c>
      <c r="AL4" s="1" t="e">
        <f>SMALL('Remove outliers'!AS$4:AS$203,ROW()-1)</f>
        <v>#NUM!</v>
      </c>
      <c r="AM4" s="1">
        <f>SMALL('Remove outliers'!AT$4:AT$203,ROW()-1)</f>
        <v>10</v>
      </c>
      <c r="AN4" s="1">
        <f>SMALL('Remove outliers'!AU$4:AU$203,ROW()-1)</f>
        <v>0.05</v>
      </c>
      <c r="AO4" s="1">
        <f>SMALL('Remove outliers'!AV$4:AV$203,ROW()-1)</f>
        <v>0.05</v>
      </c>
      <c r="AP4" s="1">
        <f>SMALL('Remove outliers'!AW$4:AW$203,ROW()-1)</f>
        <v>0.05</v>
      </c>
      <c r="AQ4" s="1">
        <f>SMALL('Remove outliers'!AX$4:AX$203,ROW()-1)</f>
        <v>0.05</v>
      </c>
      <c r="AR4" s="1">
        <f>SMALL('Remove outliers'!AY$4:AY$203,ROW()-1)</f>
        <v>0.05</v>
      </c>
      <c r="AS4" s="1">
        <f>SMALL('Remove outliers'!AZ$4:AZ$203,ROW()-1)</f>
        <v>0.05</v>
      </c>
      <c r="AT4" s="1">
        <f>SMALL('Remove outliers'!BA$4:BA$203,ROW()-1)</f>
        <v>0.05</v>
      </c>
      <c r="AU4" s="1">
        <f>SMALL('Remove outliers'!BB$4:BB$203,ROW()-1)</f>
        <v>0.05</v>
      </c>
      <c r="AV4" s="1">
        <f>SMALL('Remove outliers'!BC$4:BC$203,ROW()-1)</f>
        <v>0.05</v>
      </c>
      <c r="AW4" s="1">
        <f>SMALL('Remove outliers'!BD$4:BD$203,ROW()-1)</f>
        <v>0.05</v>
      </c>
      <c r="AX4" s="1">
        <f>SMALL('Remove outliers'!BE$4:BE$203,ROW()-1)</f>
        <v>0.05</v>
      </c>
      <c r="AY4" s="1">
        <f>SMALL('Remove outliers'!BF$4:BF$203,ROW()-1)</f>
        <v>0.05</v>
      </c>
      <c r="AZ4" s="1">
        <f>SMALL('Remove outliers'!BG$4:BG$203,ROW()-1)</f>
        <v>0.05</v>
      </c>
      <c r="BA4" s="1">
        <f>SMALL('Remove outliers'!BH$4:BH$203,ROW()-1)</f>
        <v>0.05</v>
      </c>
      <c r="BB4" s="1">
        <f>SMALL('Remove outliers'!BI$4:BI$203,ROW()-1)</f>
        <v>0.05</v>
      </c>
      <c r="BC4" s="1">
        <f>SMALL('Remove outliers'!BJ$4:BJ$203,ROW()-1)</f>
        <v>0.05</v>
      </c>
      <c r="BD4" s="1" t="e">
        <f>SMALL('Remove outliers'!BK$4:BK$203,ROW()-1)</f>
        <v>#NUM!</v>
      </c>
      <c r="BE4" s="1" t="e">
        <f>SMALL('Remove outliers'!BL$4:BL$203,ROW()-1)</f>
        <v>#NUM!</v>
      </c>
      <c r="BF4" s="1" t="e">
        <f>SMALL('Remove outliers'!BM$4:BM$203,ROW()-1)</f>
        <v>#NUM!</v>
      </c>
      <c r="BG4" s="1" t="e">
        <f>SMALL('Remove outliers'!BN$4:BN$203,ROW()-1)</f>
        <v>#NUM!</v>
      </c>
      <c r="BH4" s="1" t="e">
        <f>SMALL('Remove outliers'!BO$4:BO$203,ROW()-1)</f>
        <v>#NUM!</v>
      </c>
      <c r="BI4" s="1" t="e">
        <f>SMALL('Remove outliers'!BP$4:BP$203,ROW()-1)</f>
        <v>#NUM!</v>
      </c>
      <c r="BJ4" s="1" t="e">
        <f>SMALL('Remove outliers'!BQ$4:BQ$203,ROW()-1)</f>
        <v>#NUM!</v>
      </c>
      <c r="BK4" s="1" t="e">
        <f>SMALL('Remove outliers'!BR$4:BR$203,ROW()-1)</f>
        <v>#NUM!</v>
      </c>
      <c r="BL4" s="1" t="e">
        <f>SMALL('Remove outliers'!BS$4:BS$203,ROW()-1)</f>
        <v>#NUM!</v>
      </c>
      <c r="BM4" s="1" t="e">
        <f>SMALL('Remove outliers'!BT$4:BT$203,ROW()-1)</f>
        <v>#NUM!</v>
      </c>
      <c r="BN4" s="1" t="e">
        <f>SMALL('Remove outliers'!BU$4:BU$203,ROW()-1)</f>
        <v>#NUM!</v>
      </c>
      <c r="BO4" s="1" t="e">
        <f>SMALL('Remove outliers'!BV$4:BV$203,ROW()-1)</f>
        <v>#NUM!</v>
      </c>
      <c r="BP4" s="1" t="e">
        <f>SMALL('Remove outliers'!BW$4:BW$203,ROW()-1)</f>
        <v>#NUM!</v>
      </c>
      <c r="BQ4" s="1" t="e">
        <f>SMALL('Remove outliers'!BX$4:BX$203,ROW()-1)</f>
        <v>#NUM!</v>
      </c>
      <c r="BR4" s="1" t="e">
        <f>SMALL('Remove outliers'!BY$4:BY$203,ROW()-1)</f>
        <v>#NUM!</v>
      </c>
      <c r="BS4" s="1" t="e">
        <f>SMALL('Remove outliers'!BZ$4:BZ$203,ROW()-1)</f>
        <v>#NUM!</v>
      </c>
      <c r="BT4" s="1" t="e">
        <f>SMALL('Remove outliers'!CA$4:CA$203,ROW()-1)</f>
        <v>#NUM!</v>
      </c>
      <c r="BU4" s="1" t="e">
        <f>SMALL('Remove outliers'!CB$4:CB$203,ROW()-1)</f>
        <v>#NUM!</v>
      </c>
      <c r="BV4" s="1" t="e">
        <f>SMALL('Remove outliers'!CC$4:CC$203,ROW()-1)</f>
        <v>#NUM!</v>
      </c>
      <c r="BW4" s="1"/>
    </row>
    <row r="5" spans="1:75" x14ac:dyDescent="0.2">
      <c r="A5">
        <f t="shared" si="0"/>
        <v>11</v>
      </c>
      <c r="B5" s="1">
        <f>SMALL('Remove outliers'!I$4:I$203,ROW()-1)</f>
        <v>11</v>
      </c>
      <c r="C5" s="1">
        <f>SMALL('Remove outliers'!J$4:J$203,ROW()-1)</f>
        <v>22</v>
      </c>
      <c r="D5" s="1">
        <f>SMALL('Remove outliers'!K$4:K$203,ROW()-1)</f>
        <v>0.55000000000000004</v>
      </c>
      <c r="E5" s="1">
        <f>SMALL('Remove outliers'!L$4:L$203,ROW()-1)</f>
        <v>1.2</v>
      </c>
      <c r="F5" s="1">
        <f>SMALL('Remove outliers'!M$4:M$203,ROW()-1)</f>
        <v>0.2</v>
      </c>
      <c r="G5" s="1">
        <f>SMALL('Remove outliers'!N$4:N$203,ROW()-1)</f>
        <v>4</v>
      </c>
      <c r="H5" s="1">
        <f>SMALL('Remove outliers'!O$4:O$203,ROW()-1)</f>
        <v>17</v>
      </c>
      <c r="I5" s="1">
        <f>SMALL('Remove outliers'!P$4:P$203,ROW()-1)</f>
        <v>11</v>
      </c>
      <c r="J5" s="1">
        <f>SMALL('Remove outliers'!Q$4:Q$203,ROW()-1)</f>
        <v>9.6999999999999993</v>
      </c>
      <c r="K5" s="1">
        <f>SMALL('Remove outliers'!R$4:R$203,ROW()-1)</f>
        <v>0.3</v>
      </c>
      <c r="L5" s="1">
        <f>SMALL('Remove outliers'!S$4:S$203,ROW()-1)</f>
        <v>16</v>
      </c>
      <c r="M5" s="1">
        <f>SMALL('Remove outliers'!T$4:T$203,ROW()-1)</f>
        <v>1</v>
      </c>
      <c r="N5" s="1">
        <f>SMALL('Remove outliers'!U$4:U$203,ROW()-1)</f>
        <v>34</v>
      </c>
      <c r="O5" s="1">
        <f>SMALL('Remove outliers'!V$4:V$203,ROW()-1)</f>
        <v>35</v>
      </c>
      <c r="P5" s="1">
        <f>SMALL('Remove outliers'!W$4:W$203,ROW()-1)</f>
        <v>1</v>
      </c>
      <c r="Q5" s="1">
        <f>SMALL('Remove outliers'!X$4:X$203,ROW()-1)</f>
        <v>1</v>
      </c>
      <c r="R5" s="1">
        <f>SMALL('Remove outliers'!Y$4:Y$203,ROW()-1)</f>
        <v>1</v>
      </c>
      <c r="S5" s="1" t="e">
        <f>SMALL('Remove outliers'!Z$4:Z$203,ROW()-1)</f>
        <v>#NUM!</v>
      </c>
      <c r="T5" s="1" t="e">
        <f>SMALL('Remove outliers'!AA$4:AA$203,ROW()-1)</f>
        <v>#NUM!</v>
      </c>
      <c r="U5" s="1" t="e">
        <f>SMALL('Remove outliers'!AB$4:AB$203,ROW()-1)</f>
        <v>#NUM!</v>
      </c>
      <c r="V5" s="1" t="e">
        <f>SMALL('Remove outliers'!AC$4:AC$203,ROW()-1)</f>
        <v>#NUM!</v>
      </c>
      <c r="W5" s="1" t="e">
        <f>SMALL('Remove outliers'!AD$4:AD$203,ROW()-1)</f>
        <v>#NUM!</v>
      </c>
      <c r="X5" s="1" t="e">
        <f>SMALL('Remove outliers'!AE$4:AE$203,ROW()-1)</f>
        <v>#NUM!</v>
      </c>
      <c r="Y5" s="1" t="e">
        <f>SMALL('Remove outliers'!AF$4:AF$203,ROW()-1)</f>
        <v>#NUM!</v>
      </c>
      <c r="Z5" s="1" t="e">
        <f>SMALL('Remove outliers'!AG$4:AG$203,ROW()-1)</f>
        <v>#NUM!</v>
      </c>
      <c r="AA5" s="1" t="e">
        <f>SMALL('Remove outliers'!AH$4:AH$203,ROW()-1)</f>
        <v>#NUM!</v>
      </c>
      <c r="AB5" s="1" t="e">
        <f>SMALL('Remove outliers'!AI$4:AI$203,ROW()-1)</f>
        <v>#NUM!</v>
      </c>
      <c r="AC5" s="1" t="e">
        <f>SMALL('Remove outliers'!AJ$4:AJ$203,ROW()-1)</f>
        <v>#NUM!</v>
      </c>
      <c r="AD5" s="1" t="e">
        <f>SMALL('Remove outliers'!AK$4:AK$203,ROW()-1)</f>
        <v>#NUM!</v>
      </c>
      <c r="AE5" s="1" t="e">
        <f>SMALL('Remove outliers'!AL$4:AL$203,ROW()-1)</f>
        <v>#NUM!</v>
      </c>
      <c r="AF5" s="1" t="e">
        <f>SMALL('Remove outliers'!AM$4:AM$203,ROW()-1)</f>
        <v>#NUM!</v>
      </c>
      <c r="AG5" s="1" t="e">
        <f>SMALL('Remove outliers'!AN$4:AN$203,ROW()-1)</f>
        <v>#NUM!</v>
      </c>
      <c r="AH5" s="1" t="e">
        <f>SMALL('Remove outliers'!AO$4:AO$203,ROW()-1)</f>
        <v>#NUM!</v>
      </c>
      <c r="AI5" s="1" t="e">
        <f>SMALL('Remove outliers'!AP$4:AP$203,ROW()-1)</f>
        <v>#NUM!</v>
      </c>
      <c r="AJ5" s="1" t="e">
        <f>SMALL('Remove outliers'!AQ$4:AQ$203,ROW()-1)</f>
        <v>#NUM!</v>
      </c>
      <c r="AK5" s="1" t="e">
        <f>SMALL('Remove outliers'!AR$4:AR$203,ROW()-1)</f>
        <v>#NUM!</v>
      </c>
      <c r="AL5" s="1" t="e">
        <f>SMALL('Remove outliers'!AS$4:AS$203,ROW()-1)</f>
        <v>#NUM!</v>
      </c>
      <c r="AM5" s="1">
        <f>SMALL('Remove outliers'!AT$4:AT$203,ROW()-1)</f>
        <v>10</v>
      </c>
      <c r="AN5" s="1">
        <f>SMALL('Remove outliers'!AU$4:AU$203,ROW()-1)</f>
        <v>0.05</v>
      </c>
      <c r="AO5" s="1">
        <f>SMALL('Remove outliers'!AV$4:AV$203,ROW()-1)</f>
        <v>0.05</v>
      </c>
      <c r="AP5" s="1">
        <f>SMALL('Remove outliers'!AW$4:AW$203,ROW()-1)</f>
        <v>0.05</v>
      </c>
      <c r="AQ5" s="1">
        <f>SMALL('Remove outliers'!AX$4:AX$203,ROW()-1)</f>
        <v>0.05</v>
      </c>
      <c r="AR5" s="1">
        <f>SMALL('Remove outliers'!AY$4:AY$203,ROW()-1)</f>
        <v>0.05</v>
      </c>
      <c r="AS5" s="1">
        <f>SMALL('Remove outliers'!AZ$4:AZ$203,ROW()-1)</f>
        <v>0.05</v>
      </c>
      <c r="AT5" s="1">
        <f>SMALL('Remove outliers'!BA$4:BA$203,ROW()-1)</f>
        <v>0.05</v>
      </c>
      <c r="AU5" s="1">
        <f>SMALL('Remove outliers'!BB$4:BB$203,ROW()-1)</f>
        <v>0.05</v>
      </c>
      <c r="AV5" s="1">
        <f>SMALL('Remove outliers'!BC$4:BC$203,ROW()-1)</f>
        <v>0.05</v>
      </c>
      <c r="AW5" s="1">
        <f>SMALL('Remove outliers'!BD$4:BD$203,ROW()-1)</f>
        <v>0.05</v>
      </c>
      <c r="AX5" s="1">
        <f>SMALL('Remove outliers'!BE$4:BE$203,ROW()-1)</f>
        <v>0.05</v>
      </c>
      <c r="AY5" s="1">
        <f>SMALL('Remove outliers'!BF$4:BF$203,ROW()-1)</f>
        <v>0.05</v>
      </c>
      <c r="AZ5" s="1">
        <f>SMALL('Remove outliers'!BG$4:BG$203,ROW()-1)</f>
        <v>0.05</v>
      </c>
      <c r="BA5" s="1">
        <f>SMALL('Remove outliers'!BH$4:BH$203,ROW()-1)</f>
        <v>0.05</v>
      </c>
      <c r="BB5" s="1">
        <f>SMALL('Remove outliers'!BI$4:BI$203,ROW()-1)</f>
        <v>0.05</v>
      </c>
      <c r="BC5" s="1">
        <f>SMALL('Remove outliers'!BJ$4:BJ$203,ROW()-1)</f>
        <v>0.05</v>
      </c>
      <c r="BD5" s="1" t="e">
        <f>SMALL('Remove outliers'!BK$4:BK$203,ROW()-1)</f>
        <v>#NUM!</v>
      </c>
      <c r="BE5" s="1" t="e">
        <f>SMALL('Remove outliers'!BL$4:BL$203,ROW()-1)</f>
        <v>#NUM!</v>
      </c>
      <c r="BF5" s="1" t="e">
        <f>SMALL('Remove outliers'!BM$4:BM$203,ROW()-1)</f>
        <v>#NUM!</v>
      </c>
      <c r="BG5" s="1" t="e">
        <f>SMALL('Remove outliers'!BN$4:BN$203,ROW()-1)</f>
        <v>#NUM!</v>
      </c>
      <c r="BH5" s="1" t="e">
        <f>SMALL('Remove outliers'!BO$4:BO$203,ROW()-1)</f>
        <v>#NUM!</v>
      </c>
      <c r="BI5" s="1" t="e">
        <f>SMALL('Remove outliers'!BP$4:BP$203,ROW()-1)</f>
        <v>#NUM!</v>
      </c>
      <c r="BJ5" s="1" t="e">
        <f>SMALL('Remove outliers'!BQ$4:BQ$203,ROW()-1)</f>
        <v>#NUM!</v>
      </c>
      <c r="BK5" s="1" t="e">
        <f>SMALL('Remove outliers'!BR$4:BR$203,ROW()-1)</f>
        <v>#NUM!</v>
      </c>
      <c r="BL5" s="1" t="e">
        <f>SMALL('Remove outliers'!BS$4:BS$203,ROW()-1)</f>
        <v>#NUM!</v>
      </c>
      <c r="BM5" s="1" t="e">
        <f>SMALL('Remove outliers'!BT$4:BT$203,ROW()-1)</f>
        <v>#NUM!</v>
      </c>
      <c r="BN5" s="1" t="e">
        <f>SMALL('Remove outliers'!BU$4:BU$203,ROW()-1)</f>
        <v>#NUM!</v>
      </c>
      <c r="BO5" s="1" t="e">
        <f>SMALL('Remove outliers'!BV$4:BV$203,ROW()-1)</f>
        <v>#NUM!</v>
      </c>
      <c r="BP5" s="1" t="e">
        <f>SMALL('Remove outliers'!BW$4:BW$203,ROW()-1)</f>
        <v>#NUM!</v>
      </c>
      <c r="BQ5" s="1" t="e">
        <f>SMALL('Remove outliers'!BX$4:BX$203,ROW()-1)</f>
        <v>#NUM!</v>
      </c>
      <c r="BR5" s="1" t="e">
        <f>SMALL('Remove outliers'!BY$4:BY$203,ROW()-1)</f>
        <v>#NUM!</v>
      </c>
      <c r="BS5" s="1" t="e">
        <f>SMALL('Remove outliers'!BZ$4:BZ$203,ROW()-1)</f>
        <v>#NUM!</v>
      </c>
      <c r="BT5" s="1" t="e">
        <f>SMALL('Remove outliers'!CA$4:CA$203,ROW()-1)</f>
        <v>#NUM!</v>
      </c>
      <c r="BU5" s="1" t="e">
        <f>SMALL('Remove outliers'!CB$4:CB$203,ROW()-1)</f>
        <v>#NUM!</v>
      </c>
      <c r="BV5" s="1" t="e">
        <f>SMALL('Remove outliers'!CC$4:CC$203,ROW()-1)</f>
        <v>#NUM!</v>
      </c>
      <c r="BW5" s="1"/>
    </row>
    <row r="6" spans="1:75" x14ac:dyDescent="0.2">
      <c r="A6">
        <f t="shared" si="0"/>
        <v>18</v>
      </c>
      <c r="B6" s="1">
        <f>SMALL('Remove outliers'!I$4:I$203,ROW()-1)</f>
        <v>18</v>
      </c>
      <c r="C6" s="1">
        <f>SMALL('Remove outliers'!J$4:J$203,ROW()-1)</f>
        <v>36</v>
      </c>
      <c r="D6" s="1">
        <f>SMALL('Remove outliers'!K$4:K$203,ROW()-1)</f>
        <v>0.73</v>
      </c>
      <c r="E6" s="1">
        <f>SMALL('Remove outliers'!L$4:L$203,ROW()-1)</f>
        <v>1.5</v>
      </c>
      <c r="F6" s="1">
        <f>SMALL('Remove outliers'!M$4:M$203,ROW()-1)</f>
        <v>0.2</v>
      </c>
      <c r="G6" s="1">
        <f>SMALL('Remove outliers'!N$4:N$203,ROW()-1)</f>
        <v>4</v>
      </c>
      <c r="H6" s="1">
        <f>SMALL('Remove outliers'!O$4:O$203,ROW()-1)</f>
        <v>18</v>
      </c>
      <c r="I6" s="1">
        <f>SMALL('Remove outliers'!P$4:P$203,ROW()-1)</f>
        <v>12</v>
      </c>
      <c r="J6" s="1">
        <f>SMALL('Remove outliers'!Q$4:Q$203,ROW()-1)</f>
        <v>10</v>
      </c>
      <c r="K6" s="1">
        <f>SMALL('Remove outliers'!R$4:R$203,ROW()-1)</f>
        <v>0.3</v>
      </c>
      <c r="L6" s="1">
        <f>SMALL('Remove outliers'!S$4:S$203,ROW()-1)</f>
        <v>16</v>
      </c>
      <c r="M6" s="1">
        <f>SMALL('Remove outliers'!T$4:T$203,ROW()-1)</f>
        <v>1</v>
      </c>
      <c r="N6" s="1">
        <f>SMALL('Remove outliers'!U$4:U$203,ROW()-1)</f>
        <v>53</v>
      </c>
      <c r="O6" s="1">
        <f>SMALL('Remove outliers'!V$4:V$203,ROW()-1)</f>
        <v>48</v>
      </c>
      <c r="P6" s="1">
        <f>SMALL('Remove outliers'!W$4:W$203,ROW()-1)</f>
        <v>1</v>
      </c>
      <c r="Q6" s="1">
        <f>SMALL('Remove outliers'!X$4:X$203,ROW()-1)</f>
        <v>1</v>
      </c>
      <c r="R6" s="1">
        <f>SMALL('Remove outliers'!Y$4:Y$203,ROW()-1)</f>
        <v>1</v>
      </c>
      <c r="S6" s="1" t="e">
        <f>SMALL('Remove outliers'!Z$4:Z$203,ROW()-1)</f>
        <v>#NUM!</v>
      </c>
      <c r="T6" s="1" t="e">
        <f>SMALL('Remove outliers'!AA$4:AA$203,ROW()-1)</f>
        <v>#NUM!</v>
      </c>
      <c r="U6" s="1" t="e">
        <f>SMALL('Remove outliers'!AB$4:AB$203,ROW()-1)</f>
        <v>#NUM!</v>
      </c>
      <c r="V6" s="1" t="e">
        <f>SMALL('Remove outliers'!AC$4:AC$203,ROW()-1)</f>
        <v>#NUM!</v>
      </c>
      <c r="W6" s="1" t="e">
        <f>SMALL('Remove outliers'!AD$4:AD$203,ROW()-1)</f>
        <v>#NUM!</v>
      </c>
      <c r="X6" s="1" t="e">
        <f>SMALL('Remove outliers'!AE$4:AE$203,ROW()-1)</f>
        <v>#NUM!</v>
      </c>
      <c r="Y6" s="1" t="e">
        <f>SMALL('Remove outliers'!AF$4:AF$203,ROW()-1)</f>
        <v>#NUM!</v>
      </c>
      <c r="Z6" s="1" t="e">
        <f>SMALL('Remove outliers'!AG$4:AG$203,ROW()-1)</f>
        <v>#NUM!</v>
      </c>
      <c r="AA6" s="1" t="e">
        <f>SMALL('Remove outliers'!AH$4:AH$203,ROW()-1)</f>
        <v>#NUM!</v>
      </c>
      <c r="AB6" s="1" t="e">
        <f>SMALL('Remove outliers'!AI$4:AI$203,ROW()-1)</f>
        <v>#NUM!</v>
      </c>
      <c r="AC6" s="1" t="e">
        <f>SMALL('Remove outliers'!AJ$4:AJ$203,ROW()-1)</f>
        <v>#NUM!</v>
      </c>
      <c r="AD6" s="1" t="e">
        <f>SMALL('Remove outliers'!AK$4:AK$203,ROW()-1)</f>
        <v>#NUM!</v>
      </c>
      <c r="AE6" s="1" t="e">
        <f>SMALL('Remove outliers'!AL$4:AL$203,ROW()-1)</f>
        <v>#NUM!</v>
      </c>
      <c r="AF6" s="1" t="e">
        <f>SMALL('Remove outliers'!AM$4:AM$203,ROW()-1)</f>
        <v>#NUM!</v>
      </c>
      <c r="AG6" s="1" t="e">
        <f>SMALL('Remove outliers'!AN$4:AN$203,ROW()-1)</f>
        <v>#NUM!</v>
      </c>
      <c r="AH6" s="1" t="e">
        <f>SMALL('Remove outliers'!AO$4:AO$203,ROW()-1)</f>
        <v>#NUM!</v>
      </c>
      <c r="AI6" s="1" t="e">
        <f>SMALL('Remove outliers'!AP$4:AP$203,ROW()-1)</f>
        <v>#NUM!</v>
      </c>
      <c r="AJ6" s="1" t="e">
        <f>SMALL('Remove outliers'!AQ$4:AQ$203,ROW()-1)</f>
        <v>#NUM!</v>
      </c>
      <c r="AK6" s="1" t="e">
        <f>SMALL('Remove outliers'!AR$4:AR$203,ROW()-1)</f>
        <v>#NUM!</v>
      </c>
      <c r="AL6" s="1" t="e">
        <f>SMALL('Remove outliers'!AS$4:AS$203,ROW()-1)</f>
        <v>#NUM!</v>
      </c>
      <c r="AM6" s="1">
        <f>SMALL('Remove outliers'!AT$4:AT$203,ROW()-1)</f>
        <v>10</v>
      </c>
      <c r="AN6" s="1">
        <f>SMALL('Remove outliers'!AU$4:AU$203,ROW()-1)</f>
        <v>0.05</v>
      </c>
      <c r="AO6" s="1">
        <f>SMALL('Remove outliers'!AV$4:AV$203,ROW()-1)</f>
        <v>0.05</v>
      </c>
      <c r="AP6" s="1">
        <f>SMALL('Remove outliers'!AW$4:AW$203,ROW()-1)</f>
        <v>0.05</v>
      </c>
      <c r="AQ6" s="1">
        <f>SMALL('Remove outliers'!AX$4:AX$203,ROW()-1)</f>
        <v>0.05</v>
      </c>
      <c r="AR6" s="1">
        <f>SMALL('Remove outliers'!AY$4:AY$203,ROW()-1)</f>
        <v>0.05</v>
      </c>
      <c r="AS6" s="1">
        <f>SMALL('Remove outliers'!AZ$4:AZ$203,ROW()-1)</f>
        <v>0.05</v>
      </c>
      <c r="AT6" s="1">
        <f>SMALL('Remove outliers'!BA$4:BA$203,ROW()-1)</f>
        <v>0.05</v>
      </c>
      <c r="AU6" s="1">
        <f>SMALL('Remove outliers'!BB$4:BB$203,ROW()-1)</f>
        <v>0.05</v>
      </c>
      <c r="AV6" s="1">
        <f>SMALL('Remove outliers'!BC$4:BC$203,ROW()-1)</f>
        <v>0.05</v>
      </c>
      <c r="AW6" s="1">
        <f>SMALL('Remove outliers'!BD$4:BD$203,ROW()-1)</f>
        <v>0.05</v>
      </c>
      <c r="AX6" s="1">
        <f>SMALL('Remove outliers'!BE$4:BE$203,ROW()-1)</f>
        <v>0.05</v>
      </c>
      <c r="AY6" s="1">
        <f>SMALL('Remove outliers'!BF$4:BF$203,ROW()-1)</f>
        <v>0.05</v>
      </c>
      <c r="AZ6" s="1">
        <f>SMALL('Remove outliers'!BG$4:BG$203,ROW()-1)</f>
        <v>0.05</v>
      </c>
      <c r="BA6" s="1">
        <f>SMALL('Remove outliers'!BH$4:BH$203,ROW()-1)</f>
        <v>0.05</v>
      </c>
      <c r="BB6" s="1">
        <f>SMALL('Remove outliers'!BI$4:BI$203,ROW()-1)</f>
        <v>0.05</v>
      </c>
      <c r="BC6" s="1">
        <f>SMALL('Remove outliers'!BJ$4:BJ$203,ROW()-1)</f>
        <v>0.05</v>
      </c>
      <c r="BD6" s="1" t="e">
        <f>SMALL('Remove outliers'!BK$4:BK$203,ROW()-1)</f>
        <v>#NUM!</v>
      </c>
      <c r="BE6" s="1" t="e">
        <f>SMALL('Remove outliers'!BL$4:BL$203,ROW()-1)</f>
        <v>#NUM!</v>
      </c>
      <c r="BF6" s="1" t="e">
        <f>SMALL('Remove outliers'!BM$4:BM$203,ROW()-1)</f>
        <v>#NUM!</v>
      </c>
      <c r="BG6" s="1" t="e">
        <f>SMALL('Remove outliers'!BN$4:BN$203,ROW()-1)</f>
        <v>#NUM!</v>
      </c>
      <c r="BH6" s="1" t="e">
        <f>SMALL('Remove outliers'!BO$4:BO$203,ROW()-1)</f>
        <v>#NUM!</v>
      </c>
      <c r="BI6" s="1" t="e">
        <f>SMALL('Remove outliers'!BP$4:BP$203,ROW()-1)</f>
        <v>#NUM!</v>
      </c>
      <c r="BJ6" s="1" t="e">
        <f>SMALL('Remove outliers'!BQ$4:BQ$203,ROW()-1)</f>
        <v>#NUM!</v>
      </c>
      <c r="BK6" s="1" t="e">
        <f>SMALL('Remove outliers'!BR$4:BR$203,ROW()-1)</f>
        <v>#NUM!</v>
      </c>
      <c r="BL6" s="1" t="e">
        <f>SMALL('Remove outliers'!BS$4:BS$203,ROW()-1)</f>
        <v>#NUM!</v>
      </c>
      <c r="BM6" s="1" t="e">
        <f>SMALL('Remove outliers'!BT$4:BT$203,ROW()-1)</f>
        <v>#NUM!</v>
      </c>
      <c r="BN6" s="1" t="e">
        <f>SMALL('Remove outliers'!BU$4:BU$203,ROW()-1)</f>
        <v>#NUM!</v>
      </c>
      <c r="BO6" s="1" t="e">
        <f>SMALL('Remove outliers'!BV$4:BV$203,ROW()-1)</f>
        <v>#NUM!</v>
      </c>
      <c r="BP6" s="1" t="e">
        <f>SMALL('Remove outliers'!BW$4:BW$203,ROW()-1)</f>
        <v>#NUM!</v>
      </c>
      <c r="BQ6" s="1" t="e">
        <f>SMALL('Remove outliers'!BX$4:BX$203,ROW()-1)</f>
        <v>#NUM!</v>
      </c>
      <c r="BR6" s="1" t="e">
        <f>SMALL('Remove outliers'!BY$4:BY$203,ROW()-1)</f>
        <v>#NUM!</v>
      </c>
      <c r="BS6" s="1" t="e">
        <f>SMALL('Remove outliers'!BZ$4:BZ$203,ROW()-1)</f>
        <v>#NUM!</v>
      </c>
      <c r="BT6" s="1" t="e">
        <f>SMALL('Remove outliers'!CA$4:CA$203,ROW()-1)</f>
        <v>#NUM!</v>
      </c>
      <c r="BU6" s="1" t="e">
        <f>SMALL('Remove outliers'!CB$4:CB$203,ROW()-1)</f>
        <v>#NUM!</v>
      </c>
      <c r="BV6" s="1" t="e">
        <f>SMALL('Remove outliers'!CC$4:CC$203,ROW()-1)</f>
        <v>#NUM!</v>
      </c>
      <c r="BW6" s="1"/>
    </row>
    <row r="7" spans="1:75" x14ac:dyDescent="0.2">
      <c r="A7">
        <f t="shared" si="0"/>
        <v>19</v>
      </c>
      <c r="B7" s="1">
        <f>SMALL('Remove outliers'!I$4:I$203,ROW()-1)</f>
        <v>19</v>
      </c>
      <c r="C7" s="1">
        <f>SMALL('Remove outliers'!J$4:J$203,ROW()-1)</f>
        <v>64</v>
      </c>
      <c r="D7" s="1">
        <f>SMALL('Remove outliers'!K$4:K$203,ROW()-1)</f>
        <v>0.8</v>
      </c>
      <c r="E7" s="1">
        <f>SMALL('Remove outliers'!L$4:L$203,ROW()-1)</f>
        <v>1.5</v>
      </c>
      <c r="F7" s="1">
        <f>SMALL('Remove outliers'!M$4:M$203,ROW()-1)</f>
        <v>0.2</v>
      </c>
      <c r="G7" s="1">
        <f>SMALL('Remove outliers'!N$4:N$203,ROW()-1)</f>
        <v>4</v>
      </c>
      <c r="H7" s="1">
        <f>SMALL('Remove outliers'!O$4:O$203,ROW()-1)</f>
        <v>18</v>
      </c>
      <c r="I7" s="1">
        <f>SMALL('Remove outliers'!P$4:P$203,ROW()-1)</f>
        <v>15</v>
      </c>
      <c r="J7" s="1">
        <f>SMALL('Remove outliers'!Q$4:Q$203,ROW()-1)</f>
        <v>14</v>
      </c>
      <c r="K7" s="1">
        <f>SMALL('Remove outliers'!R$4:R$203,ROW()-1)</f>
        <v>0.3</v>
      </c>
      <c r="L7" s="1">
        <f>SMALL('Remove outliers'!S$4:S$203,ROW()-1)</f>
        <v>17</v>
      </c>
      <c r="M7" s="1">
        <f>SMALL('Remove outliers'!T$4:T$203,ROW()-1)</f>
        <v>1</v>
      </c>
      <c r="N7" s="1">
        <f>SMALL('Remove outliers'!U$4:U$203,ROW()-1)</f>
        <v>58</v>
      </c>
      <c r="O7" s="1">
        <f>SMALL('Remove outliers'!V$4:V$203,ROW()-1)</f>
        <v>97</v>
      </c>
      <c r="P7" s="1">
        <f>SMALL('Remove outliers'!W$4:W$203,ROW()-1)</f>
        <v>1</v>
      </c>
      <c r="Q7" s="1">
        <f>SMALL('Remove outliers'!X$4:X$203,ROW()-1)</f>
        <v>1</v>
      </c>
      <c r="R7" s="1">
        <f>SMALL('Remove outliers'!Y$4:Y$203,ROW()-1)</f>
        <v>1</v>
      </c>
      <c r="S7" s="1" t="e">
        <f>SMALL('Remove outliers'!Z$4:Z$203,ROW()-1)</f>
        <v>#NUM!</v>
      </c>
      <c r="T7" s="1" t="e">
        <f>SMALL('Remove outliers'!AA$4:AA$203,ROW()-1)</f>
        <v>#NUM!</v>
      </c>
      <c r="U7" s="1" t="e">
        <f>SMALL('Remove outliers'!AB$4:AB$203,ROW()-1)</f>
        <v>#NUM!</v>
      </c>
      <c r="V7" s="1" t="e">
        <f>SMALL('Remove outliers'!AC$4:AC$203,ROW()-1)</f>
        <v>#NUM!</v>
      </c>
      <c r="W7" s="1" t="e">
        <f>SMALL('Remove outliers'!AD$4:AD$203,ROW()-1)</f>
        <v>#NUM!</v>
      </c>
      <c r="X7" s="1" t="e">
        <f>SMALL('Remove outliers'!AE$4:AE$203,ROW()-1)</f>
        <v>#NUM!</v>
      </c>
      <c r="Y7" s="1" t="e">
        <f>SMALL('Remove outliers'!AF$4:AF$203,ROW()-1)</f>
        <v>#NUM!</v>
      </c>
      <c r="Z7" s="1" t="e">
        <f>SMALL('Remove outliers'!AG$4:AG$203,ROW()-1)</f>
        <v>#NUM!</v>
      </c>
      <c r="AA7" s="1" t="e">
        <f>SMALL('Remove outliers'!AH$4:AH$203,ROW()-1)</f>
        <v>#NUM!</v>
      </c>
      <c r="AB7" s="1" t="e">
        <f>SMALL('Remove outliers'!AI$4:AI$203,ROW()-1)</f>
        <v>#NUM!</v>
      </c>
      <c r="AC7" s="1" t="e">
        <f>SMALL('Remove outliers'!AJ$4:AJ$203,ROW()-1)</f>
        <v>#NUM!</v>
      </c>
      <c r="AD7" s="1" t="e">
        <f>SMALL('Remove outliers'!AK$4:AK$203,ROW()-1)</f>
        <v>#NUM!</v>
      </c>
      <c r="AE7" s="1" t="e">
        <f>SMALL('Remove outliers'!AL$4:AL$203,ROW()-1)</f>
        <v>#NUM!</v>
      </c>
      <c r="AF7" s="1" t="e">
        <f>SMALL('Remove outliers'!AM$4:AM$203,ROW()-1)</f>
        <v>#NUM!</v>
      </c>
      <c r="AG7" s="1" t="e">
        <f>SMALL('Remove outliers'!AN$4:AN$203,ROW()-1)</f>
        <v>#NUM!</v>
      </c>
      <c r="AH7" s="1" t="e">
        <f>SMALL('Remove outliers'!AO$4:AO$203,ROW()-1)</f>
        <v>#NUM!</v>
      </c>
      <c r="AI7" s="1" t="e">
        <f>SMALL('Remove outliers'!AP$4:AP$203,ROW()-1)</f>
        <v>#NUM!</v>
      </c>
      <c r="AJ7" s="1" t="e">
        <f>SMALL('Remove outliers'!AQ$4:AQ$203,ROW()-1)</f>
        <v>#NUM!</v>
      </c>
      <c r="AK7" s="1" t="e">
        <f>SMALL('Remove outliers'!AR$4:AR$203,ROW()-1)</f>
        <v>#NUM!</v>
      </c>
      <c r="AL7" s="1" t="e">
        <f>SMALL('Remove outliers'!AS$4:AS$203,ROW()-1)</f>
        <v>#NUM!</v>
      </c>
      <c r="AM7" s="1">
        <f>SMALL('Remove outliers'!AT$4:AT$203,ROW()-1)</f>
        <v>10</v>
      </c>
      <c r="AN7" s="1">
        <f>SMALL('Remove outliers'!AU$4:AU$203,ROW()-1)</f>
        <v>0.05</v>
      </c>
      <c r="AO7" s="1">
        <f>SMALL('Remove outliers'!AV$4:AV$203,ROW()-1)</f>
        <v>0.05</v>
      </c>
      <c r="AP7" s="1">
        <f>SMALL('Remove outliers'!AW$4:AW$203,ROW()-1)</f>
        <v>0.05</v>
      </c>
      <c r="AQ7" s="1">
        <f>SMALL('Remove outliers'!AX$4:AX$203,ROW()-1)</f>
        <v>0.05</v>
      </c>
      <c r="AR7" s="1">
        <f>SMALL('Remove outliers'!AY$4:AY$203,ROW()-1)</f>
        <v>0.05</v>
      </c>
      <c r="AS7" s="1">
        <f>SMALL('Remove outliers'!AZ$4:AZ$203,ROW()-1)</f>
        <v>0.05</v>
      </c>
      <c r="AT7" s="1">
        <f>SMALL('Remove outliers'!BA$4:BA$203,ROW()-1)</f>
        <v>0.05</v>
      </c>
      <c r="AU7" s="1">
        <f>SMALL('Remove outliers'!BB$4:BB$203,ROW()-1)</f>
        <v>0.05</v>
      </c>
      <c r="AV7" s="1">
        <f>SMALL('Remove outliers'!BC$4:BC$203,ROW()-1)</f>
        <v>0.05</v>
      </c>
      <c r="AW7" s="1">
        <f>SMALL('Remove outliers'!BD$4:BD$203,ROW()-1)</f>
        <v>0.05</v>
      </c>
      <c r="AX7" s="1">
        <f>SMALL('Remove outliers'!BE$4:BE$203,ROW()-1)</f>
        <v>0.05</v>
      </c>
      <c r="AY7" s="1">
        <f>SMALL('Remove outliers'!BF$4:BF$203,ROW()-1)</f>
        <v>0.05</v>
      </c>
      <c r="AZ7" s="1">
        <f>SMALL('Remove outliers'!BG$4:BG$203,ROW()-1)</f>
        <v>0.05</v>
      </c>
      <c r="BA7" s="1">
        <f>SMALL('Remove outliers'!BH$4:BH$203,ROW()-1)</f>
        <v>0.05</v>
      </c>
      <c r="BB7" s="1">
        <f>SMALL('Remove outliers'!BI$4:BI$203,ROW()-1)</f>
        <v>0.05</v>
      </c>
      <c r="BC7" s="1">
        <f>SMALL('Remove outliers'!BJ$4:BJ$203,ROW()-1)</f>
        <v>0.05</v>
      </c>
      <c r="BD7" s="1" t="e">
        <f>SMALL('Remove outliers'!BK$4:BK$203,ROW()-1)</f>
        <v>#NUM!</v>
      </c>
      <c r="BE7" s="1" t="e">
        <f>SMALL('Remove outliers'!BL$4:BL$203,ROW()-1)</f>
        <v>#NUM!</v>
      </c>
      <c r="BF7" s="1" t="e">
        <f>SMALL('Remove outliers'!BM$4:BM$203,ROW()-1)</f>
        <v>#NUM!</v>
      </c>
      <c r="BG7" s="1" t="e">
        <f>SMALL('Remove outliers'!BN$4:BN$203,ROW()-1)</f>
        <v>#NUM!</v>
      </c>
      <c r="BH7" s="1" t="e">
        <f>SMALL('Remove outliers'!BO$4:BO$203,ROW()-1)</f>
        <v>#NUM!</v>
      </c>
      <c r="BI7" s="1" t="e">
        <f>SMALL('Remove outliers'!BP$4:BP$203,ROW()-1)</f>
        <v>#NUM!</v>
      </c>
      <c r="BJ7" s="1" t="e">
        <f>SMALL('Remove outliers'!BQ$4:BQ$203,ROW()-1)</f>
        <v>#NUM!</v>
      </c>
      <c r="BK7" s="1" t="e">
        <f>SMALL('Remove outliers'!BR$4:BR$203,ROW()-1)</f>
        <v>#NUM!</v>
      </c>
      <c r="BL7" s="1" t="e">
        <f>SMALL('Remove outliers'!BS$4:BS$203,ROW()-1)</f>
        <v>#NUM!</v>
      </c>
      <c r="BM7" s="1" t="e">
        <f>SMALL('Remove outliers'!BT$4:BT$203,ROW()-1)</f>
        <v>#NUM!</v>
      </c>
      <c r="BN7" s="1" t="e">
        <f>SMALL('Remove outliers'!BU$4:BU$203,ROW()-1)</f>
        <v>#NUM!</v>
      </c>
      <c r="BO7" s="1" t="e">
        <f>SMALL('Remove outliers'!BV$4:BV$203,ROW()-1)</f>
        <v>#NUM!</v>
      </c>
      <c r="BP7" s="1" t="e">
        <f>SMALL('Remove outliers'!BW$4:BW$203,ROW()-1)</f>
        <v>#NUM!</v>
      </c>
      <c r="BQ7" s="1" t="e">
        <f>SMALL('Remove outliers'!BX$4:BX$203,ROW()-1)</f>
        <v>#NUM!</v>
      </c>
      <c r="BR7" s="1" t="e">
        <f>SMALL('Remove outliers'!BY$4:BY$203,ROW()-1)</f>
        <v>#NUM!</v>
      </c>
      <c r="BS7" s="1" t="e">
        <f>SMALL('Remove outliers'!BZ$4:BZ$203,ROW()-1)</f>
        <v>#NUM!</v>
      </c>
      <c r="BT7" s="1" t="e">
        <f>SMALL('Remove outliers'!CA$4:CA$203,ROW()-1)</f>
        <v>#NUM!</v>
      </c>
      <c r="BU7" s="1" t="e">
        <f>SMALL('Remove outliers'!CB$4:CB$203,ROW()-1)</f>
        <v>#NUM!</v>
      </c>
      <c r="BV7" s="1" t="e">
        <f>SMALL('Remove outliers'!CC$4:CC$203,ROW()-1)</f>
        <v>#NUM!</v>
      </c>
      <c r="BW7" s="1"/>
    </row>
    <row r="8" spans="1:75" x14ac:dyDescent="0.2">
      <c r="A8">
        <f t="shared" si="0"/>
        <v>22</v>
      </c>
      <c r="B8" s="1">
        <f>SMALL('Remove outliers'!I$4:I$203,ROW()-1)</f>
        <v>22</v>
      </c>
      <c r="C8" s="1">
        <f>SMALL('Remove outliers'!J$4:J$203,ROW()-1)</f>
        <v>73</v>
      </c>
      <c r="D8" s="1">
        <f>SMALL('Remove outliers'!K$4:K$203,ROW()-1)</f>
        <v>0.96</v>
      </c>
      <c r="E8" s="1">
        <f>SMALL('Remove outliers'!L$4:L$203,ROW()-1)</f>
        <v>1.7</v>
      </c>
      <c r="F8" s="1">
        <f>SMALL('Remove outliers'!M$4:M$203,ROW()-1)</f>
        <v>0.2</v>
      </c>
      <c r="G8" s="1">
        <f>SMALL('Remove outliers'!N$4:N$203,ROW()-1)</f>
        <v>4</v>
      </c>
      <c r="H8" s="1">
        <f>SMALL('Remove outliers'!O$4:O$203,ROW()-1)</f>
        <v>21</v>
      </c>
      <c r="I8" s="1">
        <f>SMALL('Remove outliers'!P$4:P$203,ROW()-1)</f>
        <v>20</v>
      </c>
      <c r="J8" s="1">
        <f>SMALL('Remove outliers'!Q$4:Q$203,ROW()-1)</f>
        <v>16</v>
      </c>
      <c r="K8" s="1">
        <f>SMALL('Remove outliers'!R$4:R$203,ROW()-1)</f>
        <v>0.3</v>
      </c>
      <c r="L8" s="1">
        <f>SMALL('Remove outliers'!S$4:S$203,ROW()-1)</f>
        <v>24</v>
      </c>
      <c r="M8" s="1">
        <f>SMALL('Remove outliers'!T$4:T$203,ROW()-1)</f>
        <v>1</v>
      </c>
      <c r="N8" s="1">
        <f>SMALL('Remove outliers'!U$4:U$203,ROW()-1)</f>
        <v>65</v>
      </c>
      <c r="O8" s="1">
        <f>SMALL('Remove outliers'!V$4:V$203,ROW()-1)</f>
        <v>100</v>
      </c>
      <c r="P8" s="1">
        <f>SMALL('Remove outliers'!W$4:W$203,ROW()-1)</f>
        <v>1</v>
      </c>
      <c r="Q8" s="1">
        <f>SMALL('Remove outliers'!X$4:X$203,ROW()-1)</f>
        <v>1</v>
      </c>
      <c r="R8" s="1">
        <f>SMALL('Remove outliers'!Y$4:Y$203,ROW()-1)</f>
        <v>1</v>
      </c>
      <c r="S8" s="1" t="e">
        <f>SMALL('Remove outliers'!Z$4:Z$203,ROW()-1)</f>
        <v>#NUM!</v>
      </c>
      <c r="T8" s="1" t="e">
        <f>SMALL('Remove outliers'!AA$4:AA$203,ROW()-1)</f>
        <v>#NUM!</v>
      </c>
      <c r="U8" s="1" t="e">
        <f>SMALL('Remove outliers'!AB$4:AB$203,ROW()-1)</f>
        <v>#NUM!</v>
      </c>
      <c r="V8" s="1" t="e">
        <f>SMALL('Remove outliers'!AC$4:AC$203,ROW()-1)</f>
        <v>#NUM!</v>
      </c>
      <c r="W8" s="1" t="e">
        <f>SMALL('Remove outliers'!AD$4:AD$203,ROW()-1)</f>
        <v>#NUM!</v>
      </c>
      <c r="X8" s="1" t="e">
        <f>SMALL('Remove outliers'!AE$4:AE$203,ROW()-1)</f>
        <v>#NUM!</v>
      </c>
      <c r="Y8" s="1" t="e">
        <f>SMALL('Remove outliers'!AF$4:AF$203,ROW()-1)</f>
        <v>#NUM!</v>
      </c>
      <c r="Z8" s="1" t="e">
        <f>SMALL('Remove outliers'!AG$4:AG$203,ROW()-1)</f>
        <v>#NUM!</v>
      </c>
      <c r="AA8" s="1" t="e">
        <f>SMALL('Remove outliers'!AH$4:AH$203,ROW()-1)</f>
        <v>#NUM!</v>
      </c>
      <c r="AB8" s="1" t="e">
        <f>SMALL('Remove outliers'!AI$4:AI$203,ROW()-1)</f>
        <v>#NUM!</v>
      </c>
      <c r="AC8" s="1" t="e">
        <f>SMALL('Remove outliers'!AJ$4:AJ$203,ROW()-1)</f>
        <v>#NUM!</v>
      </c>
      <c r="AD8" s="1" t="e">
        <f>SMALL('Remove outliers'!AK$4:AK$203,ROW()-1)</f>
        <v>#NUM!</v>
      </c>
      <c r="AE8" s="1" t="e">
        <f>SMALL('Remove outliers'!AL$4:AL$203,ROW()-1)</f>
        <v>#NUM!</v>
      </c>
      <c r="AF8" s="1" t="e">
        <f>SMALL('Remove outliers'!AM$4:AM$203,ROW()-1)</f>
        <v>#NUM!</v>
      </c>
      <c r="AG8" s="1" t="e">
        <f>SMALL('Remove outliers'!AN$4:AN$203,ROW()-1)</f>
        <v>#NUM!</v>
      </c>
      <c r="AH8" s="1" t="e">
        <f>SMALL('Remove outliers'!AO$4:AO$203,ROW()-1)</f>
        <v>#NUM!</v>
      </c>
      <c r="AI8" s="1" t="e">
        <f>SMALL('Remove outliers'!AP$4:AP$203,ROW()-1)</f>
        <v>#NUM!</v>
      </c>
      <c r="AJ8" s="1" t="e">
        <f>SMALL('Remove outliers'!AQ$4:AQ$203,ROW()-1)</f>
        <v>#NUM!</v>
      </c>
      <c r="AK8" s="1" t="e">
        <f>SMALL('Remove outliers'!AR$4:AR$203,ROW()-1)</f>
        <v>#NUM!</v>
      </c>
      <c r="AL8" s="1" t="e">
        <f>SMALL('Remove outliers'!AS$4:AS$203,ROW()-1)</f>
        <v>#NUM!</v>
      </c>
      <c r="AM8" s="1">
        <f>SMALL('Remove outliers'!AT$4:AT$203,ROW()-1)</f>
        <v>10</v>
      </c>
      <c r="AN8" s="1">
        <f>SMALL('Remove outliers'!AU$4:AU$203,ROW()-1)</f>
        <v>0.05</v>
      </c>
      <c r="AO8" s="1">
        <f>SMALL('Remove outliers'!AV$4:AV$203,ROW()-1)</f>
        <v>0.05</v>
      </c>
      <c r="AP8" s="1">
        <f>SMALL('Remove outliers'!AW$4:AW$203,ROW()-1)</f>
        <v>0.05</v>
      </c>
      <c r="AQ8" s="1">
        <f>SMALL('Remove outliers'!AX$4:AX$203,ROW()-1)</f>
        <v>0.05</v>
      </c>
      <c r="AR8" s="1">
        <f>SMALL('Remove outliers'!AY$4:AY$203,ROW()-1)</f>
        <v>0.05</v>
      </c>
      <c r="AS8" s="1">
        <f>SMALL('Remove outliers'!AZ$4:AZ$203,ROW()-1)</f>
        <v>0.05</v>
      </c>
      <c r="AT8" s="1">
        <f>SMALL('Remove outliers'!BA$4:BA$203,ROW()-1)</f>
        <v>0.05</v>
      </c>
      <c r="AU8" s="1">
        <f>SMALL('Remove outliers'!BB$4:BB$203,ROW()-1)</f>
        <v>0.05</v>
      </c>
      <c r="AV8" s="1">
        <f>SMALL('Remove outliers'!BC$4:BC$203,ROW()-1)</f>
        <v>0.05</v>
      </c>
      <c r="AW8" s="1">
        <f>SMALL('Remove outliers'!BD$4:BD$203,ROW()-1)</f>
        <v>0.05</v>
      </c>
      <c r="AX8" s="1">
        <f>SMALL('Remove outliers'!BE$4:BE$203,ROW()-1)</f>
        <v>0.05</v>
      </c>
      <c r="AY8" s="1">
        <f>SMALL('Remove outliers'!BF$4:BF$203,ROW()-1)</f>
        <v>0.05</v>
      </c>
      <c r="AZ8" s="1">
        <f>SMALL('Remove outliers'!BG$4:BG$203,ROW()-1)</f>
        <v>0.05</v>
      </c>
      <c r="BA8" s="1">
        <f>SMALL('Remove outliers'!BH$4:BH$203,ROW()-1)</f>
        <v>0.05</v>
      </c>
      <c r="BB8" s="1">
        <f>SMALL('Remove outliers'!BI$4:BI$203,ROW()-1)</f>
        <v>0.05</v>
      </c>
      <c r="BC8" s="1">
        <f>SMALL('Remove outliers'!BJ$4:BJ$203,ROW()-1)</f>
        <v>0.05</v>
      </c>
      <c r="BD8" s="1" t="e">
        <f>SMALL('Remove outliers'!BK$4:BK$203,ROW()-1)</f>
        <v>#NUM!</v>
      </c>
      <c r="BE8" s="1" t="e">
        <f>SMALL('Remove outliers'!BL$4:BL$203,ROW()-1)</f>
        <v>#NUM!</v>
      </c>
      <c r="BF8" s="1" t="e">
        <f>SMALL('Remove outliers'!BM$4:BM$203,ROW()-1)</f>
        <v>#NUM!</v>
      </c>
      <c r="BG8" s="1" t="e">
        <f>SMALL('Remove outliers'!BN$4:BN$203,ROW()-1)</f>
        <v>#NUM!</v>
      </c>
      <c r="BH8" s="1" t="e">
        <f>SMALL('Remove outliers'!BO$4:BO$203,ROW()-1)</f>
        <v>#NUM!</v>
      </c>
      <c r="BI8" s="1" t="e">
        <f>SMALL('Remove outliers'!BP$4:BP$203,ROW()-1)</f>
        <v>#NUM!</v>
      </c>
      <c r="BJ8" s="1" t="e">
        <f>SMALL('Remove outliers'!BQ$4:BQ$203,ROW()-1)</f>
        <v>#NUM!</v>
      </c>
      <c r="BK8" s="1" t="e">
        <f>SMALL('Remove outliers'!BR$4:BR$203,ROW()-1)</f>
        <v>#NUM!</v>
      </c>
      <c r="BL8" s="1" t="e">
        <f>SMALL('Remove outliers'!BS$4:BS$203,ROW()-1)</f>
        <v>#NUM!</v>
      </c>
      <c r="BM8" s="1" t="e">
        <f>SMALL('Remove outliers'!BT$4:BT$203,ROW()-1)</f>
        <v>#NUM!</v>
      </c>
      <c r="BN8" s="1" t="e">
        <f>SMALL('Remove outliers'!BU$4:BU$203,ROW()-1)</f>
        <v>#NUM!</v>
      </c>
      <c r="BO8" s="1" t="e">
        <f>SMALL('Remove outliers'!BV$4:BV$203,ROW()-1)</f>
        <v>#NUM!</v>
      </c>
      <c r="BP8" s="1" t="e">
        <f>SMALL('Remove outliers'!BW$4:BW$203,ROW()-1)</f>
        <v>#NUM!</v>
      </c>
      <c r="BQ8" s="1" t="e">
        <f>SMALL('Remove outliers'!BX$4:BX$203,ROW()-1)</f>
        <v>#NUM!</v>
      </c>
      <c r="BR8" s="1" t="e">
        <f>SMALL('Remove outliers'!BY$4:BY$203,ROW()-1)</f>
        <v>#NUM!</v>
      </c>
      <c r="BS8" s="1" t="e">
        <f>SMALL('Remove outliers'!BZ$4:BZ$203,ROW()-1)</f>
        <v>#NUM!</v>
      </c>
      <c r="BT8" s="1" t="e">
        <f>SMALL('Remove outliers'!CA$4:CA$203,ROW()-1)</f>
        <v>#NUM!</v>
      </c>
      <c r="BU8" s="1" t="e">
        <f>SMALL('Remove outliers'!CB$4:CB$203,ROW()-1)</f>
        <v>#NUM!</v>
      </c>
      <c r="BV8" s="1" t="e">
        <f>SMALL('Remove outliers'!CC$4:CC$203,ROW()-1)</f>
        <v>#NUM!</v>
      </c>
      <c r="BW8" s="1"/>
    </row>
    <row r="9" spans="1:75" x14ac:dyDescent="0.2">
      <c r="A9">
        <f t="shared" si="0"/>
        <v>24</v>
      </c>
      <c r="B9" s="1">
        <f>SMALL('Remove outliers'!I$4:I$203,ROW()-1)</f>
        <v>24</v>
      </c>
      <c r="C9" s="1">
        <f>SMALL('Remove outliers'!J$4:J$203,ROW()-1)</f>
        <v>98</v>
      </c>
      <c r="D9" s="1">
        <f>SMALL('Remove outliers'!K$4:K$203,ROW()-1)</f>
        <v>1</v>
      </c>
      <c r="E9" s="1">
        <f>SMALL('Remove outliers'!L$4:L$203,ROW()-1)</f>
        <v>1.7</v>
      </c>
      <c r="F9" s="1">
        <f>SMALL('Remove outliers'!M$4:M$203,ROW()-1)</f>
        <v>0.2</v>
      </c>
      <c r="G9" s="1">
        <f>SMALL('Remove outliers'!N$4:N$203,ROW()-1)</f>
        <v>4</v>
      </c>
      <c r="H9" s="1">
        <f>SMALL('Remove outliers'!O$4:O$203,ROW()-1)</f>
        <v>31</v>
      </c>
      <c r="I9" s="1">
        <f>SMALL('Remove outliers'!P$4:P$203,ROW()-1)</f>
        <v>22</v>
      </c>
      <c r="J9" s="1">
        <f>SMALL('Remove outliers'!Q$4:Q$203,ROW()-1)</f>
        <v>20</v>
      </c>
      <c r="K9" s="1">
        <f>SMALL('Remove outliers'!R$4:R$203,ROW()-1)</f>
        <v>0.3</v>
      </c>
      <c r="L9" s="1">
        <f>SMALL('Remove outliers'!S$4:S$203,ROW()-1)</f>
        <v>24</v>
      </c>
      <c r="M9" s="1">
        <f>SMALL('Remove outliers'!T$4:T$203,ROW()-1)</f>
        <v>1</v>
      </c>
      <c r="N9" s="1">
        <f>SMALL('Remove outliers'!U$4:U$203,ROW()-1)</f>
        <v>70</v>
      </c>
      <c r="O9" s="1">
        <f>SMALL('Remove outliers'!V$4:V$203,ROW()-1)</f>
        <v>120</v>
      </c>
      <c r="P9" s="1">
        <f>SMALL('Remove outliers'!W$4:W$203,ROW()-1)</f>
        <v>1</v>
      </c>
      <c r="Q9" s="1">
        <f>SMALL('Remove outliers'!X$4:X$203,ROW()-1)</f>
        <v>1</v>
      </c>
      <c r="R9" s="1">
        <f>SMALL('Remove outliers'!Y$4:Y$203,ROW()-1)</f>
        <v>1</v>
      </c>
      <c r="S9" s="1" t="e">
        <f>SMALL('Remove outliers'!Z$4:Z$203,ROW()-1)</f>
        <v>#NUM!</v>
      </c>
      <c r="T9" s="1" t="e">
        <f>SMALL('Remove outliers'!AA$4:AA$203,ROW()-1)</f>
        <v>#NUM!</v>
      </c>
      <c r="U9" s="1" t="e">
        <f>SMALL('Remove outliers'!AB$4:AB$203,ROW()-1)</f>
        <v>#NUM!</v>
      </c>
      <c r="V9" s="1" t="e">
        <f>SMALL('Remove outliers'!AC$4:AC$203,ROW()-1)</f>
        <v>#NUM!</v>
      </c>
      <c r="W9" s="1" t="e">
        <f>SMALL('Remove outliers'!AD$4:AD$203,ROW()-1)</f>
        <v>#NUM!</v>
      </c>
      <c r="X9" s="1" t="e">
        <f>SMALL('Remove outliers'!AE$4:AE$203,ROW()-1)</f>
        <v>#NUM!</v>
      </c>
      <c r="Y9" s="1" t="e">
        <f>SMALL('Remove outliers'!AF$4:AF$203,ROW()-1)</f>
        <v>#NUM!</v>
      </c>
      <c r="Z9" s="1" t="e">
        <f>SMALL('Remove outliers'!AG$4:AG$203,ROW()-1)</f>
        <v>#NUM!</v>
      </c>
      <c r="AA9" s="1" t="e">
        <f>SMALL('Remove outliers'!AH$4:AH$203,ROW()-1)</f>
        <v>#NUM!</v>
      </c>
      <c r="AB9" s="1" t="e">
        <f>SMALL('Remove outliers'!AI$4:AI$203,ROW()-1)</f>
        <v>#NUM!</v>
      </c>
      <c r="AC9" s="1" t="e">
        <f>SMALL('Remove outliers'!AJ$4:AJ$203,ROW()-1)</f>
        <v>#NUM!</v>
      </c>
      <c r="AD9" s="1" t="e">
        <f>SMALL('Remove outliers'!AK$4:AK$203,ROW()-1)</f>
        <v>#NUM!</v>
      </c>
      <c r="AE9" s="1" t="e">
        <f>SMALL('Remove outliers'!AL$4:AL$203,ROW()-1)</f>
        <v>#NUM!</v>
      </c>
      <c r="AF9" s="1" t="e">
        <f>SMALL('Remove outliers'!AM$4:AM$203,ROW()-1)</f>
        <v>#NUM!</v>
      </c>
      <c r="AG9" s="1" t="e">
        <f>SMALL('Remove outliers'!AN$4:AN$203,ROW()-1)</f>
        <v>#NUM!</v>
      </c>
      <c r="AH9" s="1" t="e">
        <f>SMALL('Remove outliers'!AO$4:AO$203,ROW()-1)</f>
        <v>#NUM!</v>
      </c>
      <c r="AI9" s="1" t="e">
        <f>SMALL('Remove outliers'!AP$4:AP$203,ROW()-1)</f>
        <v>#NUM!</v>
      </c>
      <c r="AJ9" s="1" t="e">
        <f>SMALL('Remove outliers'!AQ$4:AQ$203,ROW()-1)</f>
        <v>#NUM!</v>
      </c>
      <c r="AK9" s="1" t="e">
        <f>SMALL('Remove outliers'!AR$4:AR$203,ROW()-1)</f>
        <v>#NUM!</v>
      </c>
      <c r="AL9" s="1" t="e">
        <f>SMALL('Remove outliers'!AS$4:AS$203,ROW()-1)</f>
        <v>#NUM!</v>
      </c>
      <c r="AM9" s="1">
        <f>SMALL('Remove outliers'!AT$4:AT$203,ROW()-1)</f>
        <v>10</v>
      </c>
      <c r="AN9" s="1">
        <f>SMALL('Remove outliers'!AU$4:AU$203,ROW()-1)</f>
        <v>0.05</v>
      </c>
      <c r="AO9" s="1">
        <f>SMALL('Remove outliers'!AV$4:AV$203,ROW()-1)</f>
        <v>0.05</v>
      </c>
      <c r="AP9" s="1">
        <f>SMALL('Remove outliers'!AW$4:AW$203,ROW()-1)</f>
        <v>0.05</v>
      </c>
      <c r="AQ9" s="1">
        <f>SMALL('Remove outliers'!AX$4:AX$203,ROW()-1)</f>
        <v>0.05</v>
      </c>
      <c r="AR9" s="1">
        <f>SMALL('Remove outliers'!AY$4:AY$203,ROW()-1)</f>
        <v>0.05</v>
      </c>
      <c r="AS9" s="1">
        <f>SMALL('Remove outliers'!AZ$4:AZ$203,ROW()-1)</f>
        <v>0.05</v>
      </c>
      <c r="AT9" s="1">
        <f>SMALL('Remove outliers'!BA$4:BA$203,ROW()-1)</f>
        <v>0.05</v>
      </c>
      <c r="AU9" s="1">
        <f>SMALL('Remove outliers'!BB$4:BB$203,ROW()-1)</f>
        <v>0.05</v>
      </c>
      <c r="AV9" s="1">
        <f>SMALL('Remove outliers'!BC$4:BC$203,ROW()-1)</f>
        <v>0.05</v>
      </c>
      <c r="AW9" s="1">
        <f>SMALL('Remove outliers'!BD$4:BD$203,ROW()-1)</f>
        <v>0.05</v>
      </c>
      <c r="AX9" s="1">
        <f>SMALL('Remove outliers'!BE$4:BE$203,ROW()-1)</f>
        <v>0.05</v>
      </c>
      <c r="AY9" s="1">
        <f>SMALL('Remove outliers'!BF$4:BF$203,ROW()-1)</f>
        <v>0.05</v>
      </c>
      <c r="AZ9" s="1">
        <f>SMALL('Remove outliers'!BG$4:BG$203,ROW()-1)</f>
        <v>0.05</v>
      </c>
      <c r="BA9" s="1">
        <f>SMALL('Remove outliers'!BH$4:BH$203,ROW()-1)</f>
        <v>0.05</v>
      </c>
      <c r="BB9" s="1">
        <f>SMALL('Remove outliers'!BI$4:BI$203,ROW()-1)</f>
        <v>0.05</v>
      </c>
      <c r="BC9" s="1">
        <f>SMALL('Remove outliers'!BJ$4:BJ$203,ROW()-1)</f>
        <v>0.05</v>
      </c>
      <c r="BD9" s="1" t="e">
        <f>SMALL('Remove outliers'!BK$4:BK$203,ROW()-1)</f>
        <v>#NUM!</v>
      </c>
      <c r="BE9" s="1" t="e">
        <f>SMALL('Remove outliers'!BL$4:BL$203,ROW()-1)</f>
        <v>#NUM!</v>
      </c>
      <c r="BF9" s="1" t="e">
        <f>SMALL('Remove outliers'!BM$4:BM$203,ROW()-1)</f>
        <v>#NUM!</v>
      </c>
      <c r="BG9" s="1" t="e">
        <f>SMALL('Remove outliers'!BN$4:BN$203,ROW()-1)</f>
        <v>#NUM!</v>
      </c>
      <c r="BH9" s="1" t="e">
        <f>SMALL('Remove outliers'!BO$4:BO$203,ROW()-1)</f>
        <v>#NUM!</v>
      </c>
      <c r="BI9" s="1" t="e">
        <f>SMALL('Remove outliers'!BP$4:BP$203,ROW()-1)</f>
        <v>#NUM!</v>
      </c>
      <c r="BJ9" s="1" t="e">
        <f>SMALL('Remove outliers'!BQ$4:BQ$203,ROW()-1)</f>
        <v>#NUM!</v>
      </c>
      <c r="BK9" s="1" t="e">
        <f>SMALL('Remove outliers'!BR$4:BR$203,ROW()-1)</f>
        <v>#NUM!</v>
      </c>
      <c r="BL9" s="1" t="e">
        <f>SMALL('Remove outliers'!BS$4:BS$203,ROW()-1)</f>
        <v>#NUM!</v>
      </c>
      <c r="BM9" s="1" t="e">
        <f>SMALL('Remove outliers'!BT$4:BT$203,ROW()-1)</f>
        <v>#NUM!</v>
      </c>
      <c r="BN9" s="1" t="e">
        <f>SMALL('Remove outliers'!BU$4:BU$203,ROW()-1)</f>
        <v>#NUM!</v>
      </c>
      <c r="BO9" s="1" t="e">
        <f>SMALL('Remove outliers'!BV$4:BV$203,ROW()-1)</f>
        <v>#NUM!</v>
      </c>
      <c r="BP9" s="1" t="e">
        <f>SMALL('Remove outliers'!BW$4:BW$203,ROW()-1)</f>
        <v>#NUM!</v>
      </c>
      <c r="BQ9" s="1" t="e">
        <f>SMALL('Remove outliers'!BX$4:BX$203,ROW()-1)</f>
        <v>#NUM!</v>
      </c>
      <c r="BR9" s="1" t="e">
        <f>SMALL('Remove outliers'!BY$4:BY$203,ROW()-1)</f>
        <v>#NUM!</v>
      </c>
      <c r="BS9" s="1" t="e">
        <f>SMALL('Remove outliers'!BZ$4:BZ$203,ROW()-1)</f>
        <v>#NUM!</v>
      </c>
      <c r="BT9" s="1" t="e">
        <f>SMALL('Remove outliers'!CA$4:CA$203,ROW()-1)</f>
        <v>#NUM!</v>
      </c>
      <c r="BU9" s="1" t="e">
        <f>SMALL('Remove outliers'!CB$4:CB$203,ROW()-1)</f>
        <v>#NUM!</v>
      </c>
      <c r="BV9" s="1" t="e">
        <f>SMALL('Remove outliers'!CC$4:CC$203,ROW()-1)</f>
        <v>#NUM!</v>
      </c>
      <c r="BW9" s="1"/>
    </row>
    <row r="10" spans="1:75" x14ac:dyDescent="0.2">
      <c r="A10">
        <f t="shared" si="0"/>
        <v>24</v>
      </c>
      <c r="B10" s="1">
        <f>SMALL('Remove outliers'!I$4:I$203,ROW()-1)</f>
        <v>24</v>
      </c>
      <c r="C10" s="1">
        <f>SMALL('Remove outliers'!J$4:J$203,ROW()-1)</f>
        <v>110</v>
      </c>
      <c r="D10" s="1">
        <f>SMALL('Remove outliers'!K$4:K$203,ROW()-1)</f>
        <v>1.2</v>
      </c>
      <c r="E10" s="1">
        <f>SMALL('Remove outliers'!L$4:L$203,ROW()-1)</f>
        <v>2.7</v>
      </c>
      <c r="F10" s="1">
        <f>SMALL('Remove outliers'!M$4:M$203,ROW()-1)</f>
        <v>0.2</v>
      </c>
      <c r="G10" s="1">
        <f>SMALL('Remove outliers'!N$4:N$203,ROW()-1)</f>
        <v>4</v>
      </c>
      <c r="H10" s="1">
        <f>SMALL('Remove outliers'!O$4:O$203,ROW()-1)</f>
        <v>32</v>
      </c>
      <c r="I10" s="1">
        <f>SMALL('Remove outliers'!P$4:P$203,ROW()-1)</f>
        <v>22</v>
      </c>
      <c r="J10" s="1">
        <f>SMALL('Remove outliers'!Q$4:Q$203,ROW()-1)</f>
        <v>20</v>
      </c>
      <c r="K10" s="1">
        <f>SMALL('Remove outliers'!R$4:R$203,ROW()-1)</f>
        <v>0.3</v>
      </c>
      <c r="L10" s="1">
        <f>SMALL('Remove outliers'!S$4:S$203,ROW()-1)</f>
        <v>26</v>
      </c>
      <c r="M10" s="1">
        <f>SMALL('Remove outliers'!T$4:T$203,ROW()-1)</f>
        <v>1</v>
      </c>
      <c r="N10" s="1">
        <f>SMALL('Remove outliers'!U$4:U$203,ROW()-1)</f>
        <v>74</v>
      </c>
      <c r="O10" s="1">
        <f>SMALL('Remove outliers'!V$4:V$203,ROW()-1)</f>
        <v>120</v>
      </c>
      <c r="P10" s="1">
        <f>SMALL('Remove outliers'!W$4:W$203,ROW()-1)</f>
        <v>1</v>
      </c>
      <c r="Q10" s="1">
        <f>SMALL('Remove outliers'!X$4:X$203,ROW()-1)</f>
        <v>1</v>
      </c>
      <c r="R10" s="1">
        <f>SMALL('Remove outliers'!Y$4:Y$203,ROW()-1)</f>
        <v>1</v>
      </c>
      <c r="S10" s="1" t="e">
        <f>SMALL('Remove outliers'!Z$4:Z$203,ROW()-1)</f>
        <v>#NUM!</v>
      </c>
      <c r="T10" s="1" t="e">
        <f>SMALL('Remove outliers'!AA$4:AA$203,ROW()-1)</f>
        <v>#NUM!</v>
      </c>
      <c r="U10" s="1" t="e">
        <f>SMALL('Remove outliers'!AB$4:AB$203,ROW()-1)</f>
        <v>#NUM!</v>
      </c>
      <c r="V10" s="1" t="e">
        <f>SMALL('Remove outliers'!AC$4:AC$203,ROW()-1)</f>
        <v>#NUM!</v>
      </c>
      <c r="W10" s="1" t="e">
        <f>SMALL('Remove outliers'!AD$4:AD$203,ROW()-1)</f>
        <v>#NUM!</v>
      </c>
      <c r="X10" s="1" t="e">
        <f>SMALL('Remove outliers'!AE$4:AE$203,ROW()-1)</f>
        <v>#NUM!</v>
      </c>
      <c r="Y10" s="1" t="e">
        <f>SMALL('Remove outliers'!AF$4:AF$203,ROW()-1)</f>
        <v>#NUM!</v>
      </c>
      <c r="Z10" s="1" t="e">
        <f>SMALL('Remove outliers'!AG$4:AG$203,ROW()-1)</f>
        <v>#NUM!</v>
      </c>
      <c r="AA10" s="1" t="e">
        <f>SMALL('Remove outliers'!AH$4:AH$203,ROW()-1)</f>
        <v>#NUM!</v>
      </c>
      <c r="AB10" s="1" t="e">
        <f>SMALL('Remove outliers'!AI$4:AI$203,ROW()-1)</f>
        <v>#NUM!</v>
      </c>
      <c r="AC10" s="1" t="e">
        <f>SMALL('Remove outliers'!AJ$4:AJ$203,ROW()-1)</f>
        <v>#NUM!</v>
      </c>
      <c r="AD10" s="1" t="e">
        <f>SMALL('Remove outliers'!AK$4:AK$203,ROW()-1)</f>
        <v>#NUM!</v>
      </c>
      <c r="AE10" s="1" t="e">
        <f>SMALL('Remove outliers'!AL$4:AL$203,ROW()-1)</f>
        <v>#NUM!</v>
      </c>
      <c r="AF10" s="1" t="e">
        <f>SMALL('Remove outliers'!AM$4:AM$203,ROW()-1)</f>
        <v>#NUM!</v>
      </c>
      <c r="AG10" s="1" t="e">
        <f>SMALL('Remove outliers'!AN$4:AN$203,ROW()-1)</f>
        <v>#NUM!</v>
      </c>
      <c r="AH10" s="1" t="e">
        <f>SMALL('Remove outliers'!AO$4:AO$203,ROW()-1)</f>
        <v>#NUM!</v>
      </c>
      <c r="AI10" s="1" t="e">
        <f>SMALL('Remove outliers'!AP$4:AP$203,ROW()-1)</f>
        <v>#NUM!</v>
      </c>
      <c r="AJ10" s="1" t="e">
        <f>SMALL('Remove outliers'!AQ$4:AQ$203,ROW()-1)</f>
        <v>#NUM!</v>
      </c>
      <c r="AK10" s="1" t="e">
        <f>SMALL('Remove outliers'!AR$4:AR$203,ROW()-1)</f>
        <v>#NUM!</v>
      </c>
      <c r="AL10" s="1" t="e">
        <f>SMALL('Remove outliers'!AS$4:AS$203,ROW()-1)</f>
        <v>#NUM!</v>
      </c>
      <c r="AM10" s="1">
        <f>SMALL('Remove outliers'!AT$4:AT$203,ROW()-1)</f>
        <v>10</v>
      </c>
      <c r="AN10" s="1">
        <f>SMALL('Remove outliers'!AU$4:AU$203,ROW()-1)</f>
        <v>0.05</v>
      </c>
      <c r="AO10" s="1">
        <f>SMALL('Remove outliers'!AV$4:AV$203,ROW()-1)</f>
        <v>0.05</v>
      </c>
      <c r="AP10" s="1">
        <f>SMALL('Remove outliers'!AW$4:AW$203,ROW()-1)</f>
        <v>0.05</v>
      </c>
      <c r="AQ10" s="1">
        <f>SMALL('Remove outliers'!AX$4:AX$203,ROW()-1)</f>
        <v>0.05</v>
      </c>
      <c r="AR10" s="1">
        <f>SMALL('Remove outliers'!AY$4:AY$203,ROW()-1)</f>
        <v>0.05</v>
      </c>
      <c r="AS10" s="1">
        <f>SMALL('Remove outliers'!AZ$4:AZ$203,ROW()-1)</f>
        <v>0.05</v>
      </c>
      <c r="AT10" s="1">
        <f>SMALL('Remove outliers'!BA$4:BA$203,ROW()-1)</f>
        <v>0.05</v>
      </c>
      <c r="AU10" s="1">
        <f>SMALL('Remove outliers'!BB$4:BB$203,ROW()-1)</f>
        <v>0.05</v>
      </c>
      <c r="AV10" s="1">
        <f>SMALL('Remove outliers'!BC$4:BC$203,ROW()-1)</f>
        <v>0.05</v>
      </c>
      <c r="AW10" s="1">
        <f>SMALL('Remove outliers'!BD$4:BD$203,ROW()-1)</f>
        <v>0.05</v>
      </c>
      <c r="AX10" s="1">
        <f>SMALL('Remove outliers'!BE$4:BE$203,ROW()-1)</f>
        <v>0.05</v>
      </c>
      <c r="AY10" s="1">
        <f>SMALL('Remove outliers'!BF$4:BF$203,ROW()-1)</f>
        <v>0.05</v>
      </c>
      <c r="AZ10" s="1">
        <f>SMALL('Remove outliers'!BG$4:BG$203,ROW()-1)</f>
        <v>0.05</v>
      </c>
      <c r="BA10" s="1">
        <f>SMALL('Remove outliers'!BH$4:BH$203,ROW()-1)</f>
        <v>0.05</v>
      </c>
      <c r="BB10" s="1">
        <f>SMALL('Remove outliers'!BI$4:BI$203,ROW()-1)</f>
        <v>0.05</v>
      </c>
      <c r="BC10" s="1">
        <f>SMALL('Remove outliers'!BJ$4:BJ$203,ROW()-1)</f>
        <v>0.05</v>
      </c>
      <c r="BD10" s="1" t="e">
        <f>SMALL('Remove outliers'!BK$4:BK$203,ROW()-1)</f>
        <v>#NUM!</v>
      </c>
      <c r="BE10" s="1" t="e">
        <f>SMALL('Remove outliers'!BL$4:BL$203,ROW()-1)</f>
        <v>#NUM!</v>
      </c>
      <c r="BF10" s="1" t="e">
        <f>SMALL('Remove outliers'!BM$4:BM$203,ROW()-1)</f>
        <v>#NUM!</v>
      </c>
      <c r="BG10" s="1" t="e">
        <f>SMALL('Remove outliers'!BN$4:BN$203,ROW()-1)</f>
        <v>#NUM!</v>
      </c>
      <c r="BH10" s="1" t="e">
        <f>SMALL('Remove outliers'!BO$4:BO$203,ROW()-1)</f>
        <v>#NUM!</v>
      </c>
      <c r="BI10" s="1" t="e">
        <f>SMALL('Remove outliers'!BP$4:BP$203,ROW()-1)</f>
        <v>#NUM!</v>
      </c>
      <c r="BJ10" s="1" t="e">
        <f>SMALL('Remove outliers'!BQ$4:BQ$203,ROW()-1)</f>
        <v>#NUM!</v>
      </c>
      <c r="BK10" s="1" t="e">
        <f>SMALL('Remove outliers'!BR$4:BR$203,ROW()-1)</f>
        <v>#NUM!</v>
      </c>
      <c r="BL10" s="1" t="e">
        <f>SMALL('Remove outliers'!BS$4:BS$203,ROW()-1)</f>
        <v>#NUM!</v>
      </c>
      <c r="BM10" s="1" t="e">
        <f>SMALL('Remove outliers'!BT$4:BT$203,ROW()-1)</f>
        <v>#NUM!</v>
      </c>
      <c r="BN10" s="1" t="e">
        <f>SMALL('Remove outliers'!BU$4:BU$203,ROW()-1)</f>
        <v>#NUM!</v>
      </c>
      <c r="BO10" s="1" t="e">
        <f>SMALL('Remove outliers'!BV$4:BV$203,ROW()-1)</f>
        <v>#NUM!</v>
      </c>
      <c r="BP10" s="1" t="e">
        <f>SMALL('Remove outliers'!BW$4:BW$203,ROW()-1)</f>
        <v>#NUM!</v>
      </c>
      <c r="BQ10" s="1" t="e">
        <f>SMALL('Remove outliers'!BX$4:BX$203,ROW()-1)</f>
        <v>#NUM!</v>
      </c>
      <c r="BR10" s="1" t="e">
        <f>SMALL('Remove outliers'!BY$4:BY$203,ROW()-1)</f>
        <v>#NUM!</v>
      </c>
      <c r="BS10" s="1" t="e">
        <f>SMALL('Remove outliers'!BZ$4:BZ$203,ROW()-1)</f>
        <v>#NUM!</v>
      </c>
      <c r="BT10" s="1" t="e">
        <f>SMALL('Remove outliers'!CA$4:CA$203,ROW()-1)</f>
        <v>#NUM!</v>
      </c>
      <c r="BU10" s="1" t="e">
        <f>SMALL('Remove outliers'!CB$4:CB$203,ROW()-1)</f>
        <v>#NUM!</v>
      </c>
      <c r="BV10" s="1" t="e">
        <f>SMALL('Remove outliers'!CC$4:CC$203,ROW()-1)</f>
        <v>#NUM!</v>
      </c>
      <c r="BW10" s="1"/>
    </row>
    <row r="11" spans="1:75" x14ac:dyDescent="0.2">
      <c r="A11">
        <f t="shared" si="0"/>
        <v>25</v>
      </c>
      <c r="B11" s="1">
        <f>SMALL('Remove outliers'!I$4:I$203,ROW()-1)</f>
        <v>25</v>
      </c>
      <c r="C11" s="1">
        <f>SMALL('Remove outliers'!J$4:J$203,ROW()-1)</f>
        <v>120</v>
      </c>
      <c r="D11" s="1">
        <f>SMALL('Remove outliers'!K$4:K$203,ROW()-1)</f>
        <v>1.2</v>
      </c>
      <c r="E11" s="1">
        <f>SMALL('Remove outliers'!L$4:L$203,ROW()-1)</f>
        <v>2.9</v>
      </c>
      <c r="F11" s="1">
        <f>SMALL('Remove outliers'!M$4:M$203,ROW()-1)</f>
        <v>0.5</v>
      </c>
      <c r="G11" s="1">
        <f>SMALL('Remove outliers'!N$4:N$203,ROW()-1)</f>
        <v>4</v>
      </c>
      <c r="H11" s="1">
        <f>SMALL('Remove outliers'!O$4:O$203,ROW()-1)</f>
        <v>33</v>
      </c>
      <c r="I11" s="1">
        <f>SMALL('Remove outliers'!P$4:P$203,ROW()-1)</f>
        <v>28</v>
      </c>
      <c r="J11" s="1">
        <f>SMALL('Remove outliers'!Q$4:Q$203,ROW()-1)</f>
        <v>32</v>
      </c>
      <c r="K11" s="1">
        <f>SMALL('Remove outliers'!R$4:R$203,ROW()-1)</f>
        <v>0.3</v>
      </c>
      <c r="L11" s="1">
        <f>SMALL('Remove outliers'!S$4:S$203,ROW()-1)</f>
        <v>30</v>
      </c>
      <c r="M11" s="1">
        <f>SMALL('Remove outliers'!T$4:T$203,ROW()-1)</f>
        <v>1</v>
      </c>
      <c r="N11" s="1">
        <f>SMALL('Remove outliers'!U$4:U$203,ROW()-1)</f>
        <v>80</v>
      </c>
      <c r="O11" s="1">
        <f>SMALL('Remove outliers'!V$4:V$203,ROW()-1)</f>
        <v>130</v>
      </c>
      <c r="P11" s="1">
        <f>SMALL('Remove outliers'!W$4:W$203,ROW()-1)</f>
        <v>1</v>
      </c>
      <c r="Q11" s="1">
        <f>SMALL('Remove outliers'!X$4:X$203,ROW()-1)</f>
        <v>1</v>
      </c>
      <c r="R11" s="1">
        <f>SMALL('Remove outliers'!Y$4:Y$203,ROW()-1)</f>
        <v>1</v>
      </c>
      <c r="S11" s="1" t="e">
        <f>SMALL('Remove outliers'!Z$4:Z$203,ROW()-1)</f>
        <v>#NUM!</v>
      </c>
      <c r="T11" s="1" t="e">
        <f>SMALL('Remove outliers'!AA$4:AA$203,ROW()-1)</f>
        <v>#NUM!</v>
      </c>
      <c r="U11" s="1" t="e">
        <f>SMALL('Remove outliers'!AB$4:AB$203,ROW()-1)</f>
        <v>#NUM!</v>
      </c>
      <c r="V11" s="1" t="e">
        <f>SMALL('Remove outliers'!AC$4:AC$203,ROW()-1)</f>
        <v>#NUM!</v>
      </c>
      <c r="W11" s="1" t="e">
        <f>SMALL('Remove outliers'!AD$4:AD$203,ROW()-1)</f>
        <v>#NUM!</v>
      </c>
      <c r="X11" s="1" t="e">
        <f>SMALL('Remove outliers'!AE$4:AE$203,ROW()-1)</f>
        <v>#NUM!</v>
      </c>
      <c r="Y11" s="1" t="e">
        <f>SMALL('Remove outliers'!AF$4:AF$203,ROW()-1)</f>
        <v>#NUM!</v>
      </c>
      <c r="Z11" s="1" t="e">
        <f>SMALL('Remove outliers'!AG$4:AG$203,ROW()-1)</f>
        <v>#NUM!</v>
      </c>
      <c r="AA11" s="1" t="e">
        <f>SMALL('Remove outliers'!AH$4:AH$203,ROW()-1)</f>
        <v>#NUM!</v>
      </c>
      <c r="AB11" s="1" t="e">
        <f>SMALL('Remove outliers'!AI$4:AI$203,ROW()-1)</f>
        <v>#NUM!</v>
      </c>
      <c r="AC11" s="1" t="e">
        <f>SMALL('Remove outliers'!AJ$4:AJ$203,ROW()-1)</f>
        <v>#NUM!</v>
      </c>
      <c r="AD11" s="1" t="e">
        <f>SMALL('Remove outliers'!AK$4:AK$203,ROW()-1)</f>
        <v>#NUM!</v>
      </c>
      <c r="AE11" s="1" t="e">
        <f>SMALL('Remove outliers'!AL$4:AL$203,ROW()-1)</f>
        <v>#NUM!</v>
      </c>
      <c r="AF11" s="1" t="e">
        <f>SMALL('Remove outliers'!AM$4:AM$203,ROW()-1)</f>
        <v>#NUM!</v>
      </c>
      <c r="AG11" s="1" t="e">
        <f>SMALL('Remove outliers'!AN$4:AN$203,ROW()-1)</f>
        <v>#NUM!</v>
      </c>
      <c r="AH11" s="1" t="e">
        <f>SMALL('Remove outliers'!AO$4:AO$203,ROW()-1)</f>
        <v>#NUM!</v>
      </c>
      <c r="AI11" s="1" t="e">
        <f>SMALL('Remove outliers'!AP$4:AP$203,ROW()-1)</f>
        <v>#NUM!</v>
      </c>
      <c r="AJ11" s="1" t="e">
        <f>SMALL('Remove outliers'!AQ$4:AQ$203,ROW()-1)</f>
        <v>#NUM!</v>
      </c>
      <c r="AK11" s="1" t="e">
        <f>SMALL('Remove outliers'!AR$4:AR$203,ROW()-1)</f>
        <v>#NUM!</v>
      </c>
      <c r="AL11" s="1" t="e">
        <f>SMALL('Remove outliers'!AS$4:AS$203,ROW()-1)</f>
        <v>#NUM!</v>
      </c>
      <c r="AM11" s="1">
        <f>SMALL('Remove outliers'!AT$4:AT$203,ROW()-1)</f>
        <v>10</v>
      </c>
      <c r="AN11" s="1">
        <f>SMALL('Remove outliers'!AU$4:AU$203,ROW()-1)</f>
        <v>0.05</v>
      </c>
      <c r="AO11" s="1">
        <f>SMALL('Remove outliers'!AV$4:AV$203,ROW()-1)</f>
        <v>0.05</v>
      </c>
      <c r="AP11" s="1">
        <f>SMALL('Remove outliers'!AW$4:AW$203,ROW()-1)</f>
        <v>0.05</v>
      </c>
      <c r="AQ11" s="1">
        <f>SMALL('Remove outliers'!AX$4:AX$203,ROW()-1)</f>
        <v>0.05</v>
      </c>
      <c r="AR11" s="1">
        <f>SMALL('Remove outliers'!AY$4:AY$203,ROW()-1)</f>
        <v>0.05</v>
      </c>
      <c r="AS11" s="1">
        <f>SMALL('Remove outliers'!AZ$4:AZ$203,ROW()-1)</f>
        <v>0.05</v>
      </c>
      <c r="AT11" s="1">
        <f>SMALL('Remove outliers'!BA$4:BA$203,ROW()-1)</f>
        <v>0.28000000000000003</v>
      </c>
      <c r="AU11" s="1">
        <f>SMALL('Remove outliers'!BB$4:BB$203,ROW()-1)</f>
        <v>0.22</v>
      </c>
      <c r="AV11" s="1">
        <f>SMALL('Remove outliers'!BC$4:BC$203,ROW()-1)</f>
        <v>0.05</v>
      </c>
      <c r="AW11" s="1">
        <f>SMALL('Remove outliers'!BD$4:BD$203,ROW()-1)</f>
        <v>0.05</v>
      </c>
      <c r="AX11" s="1">
        <f>SMALL('Remove outliers'!BE$4:BE$203,ROW()-1)</f>
        <v>0.05</v>
      </c>
      <c r="AY11" s="1">
        <f>SMALL('Remove outliers'!BF$4:BF$203,ROW()-1)</f>
        <v>0.05</v>
      </c>
      <c r="AZ11" s="1">
        <f>SMALL('Remove outliers'!BG$4:BG$203,ROW()-1)</f>
        <v>0.42</v>
      </c>
      <c r="BA11" s="1">
        <f>SMALL('Remove outliers'!BH$4:BH$203,ROW()-1)</f>
        <v>0.05</v>
      </c>
      <c r="BB11" s="1">
        <f>SMALL('Remove outliers'!BI$4:BI$203,ROW()-1)</f>
        <v>0.05</v>
      </c>
      <c r="BC11" s="1">
        <f>SMALL('Remove outliers'!BJ$4:BJ$203,ROW()-1)</f>
        <v>0.05</v>
      </c>
      <c r="BD11" s="1" t="e">
        <f>SMALL('Remove outliers'!BK$4:BK$203,ROW()-1)</f>
        <v>#NUM!</v>
      </c>
      <c r="BE11" s="1" t="e">
        <f>SMALL('Remove outliers'!BL$4:BL$203,ROW()-1)</f>
        <v>#NUM!</v>
      </c>
      <c r="BF11" s="1" t="e">
        <f>SMALL('Remove outliers'!BM$4:BM$203,ROW()-1)</f>
        <v>#NUM!</v>
      </c>
      <c r="BG11" s="1" t="e">
        <f>SMALL('Remove outliers'!BN$4:BN$203,ROW()-1)</f>
        <v>#NUM!</v>
      </c>
      <c r="BH11" s="1" t="e">
        <f>SMALL('Remove outliers'!BO$4:BO$203,ROW()-1)</f>
        <v>#NUM!</v>
      </c>
      <c r="BI11" s="1" t="e">
        <f>SMALL('Remove outliers'!BP$4:BP$203,ROW()-1)</f>
        <v>#NUM!</v>
      </c>
      <c r="BJ11" s="1" t="e">
        <f>SMALL('Remove outliers'!BQ$4:BQ$203,ROW()-1)</f>
        <v>#NUM!</v>
      </c>
      <c r="BK11" s="1" t="e">
        <f>SMALL('Remove outliers'!BR$4:BR$203,ROW()-1)</f>
        <v>#NUM!</v>
      </c>
      <c r="BL11" s="1" t="e">
        <f>SMALL('Remove outliers'!BS$4:BS$203,ROW()-1)</f>
        <v>#NUM!</v>
      </c>
      <c r="BM11" s="1" t="e">
        <f>SMALL('Remove outliers'!BT$4:BT$203,ROW()-1)</f>
        <v>#NUM!</v>
      </c>
      <c r="BN11" s="1" t="e">
        <f>SMALL('Remove outliers'!BU$4:BU$203,ROW()-1)</f>
        <v>#NUM!</v>
      </c>
      <c r="BO11" s="1" t="e">
        <f>SMALL('Remove outliers'!BV$4:BV$203,ROW()-1)</f>
        <v>#NUM!</v>
      </c>
      <c r="BP11" s="1" t="e">
        <f>SMALL('Remove outliers'!BW$4:BW$203,ROW()-1)</f>
        <v>#NUM!</v>
      </c>
      <c r="BQ11" s="1" t="e">
        <f>SMALL('Remove outliers'!BX$4:BX$203,ROW()-1)</f>
        <v>#NUM!</v>
      </c>
      <c r="BR11" s="1" t="e">
        <f>SMALL('Remove outliers'!BY$4:BY$203,ROW()-1)</f>
        <v>#NUM!</v>
      </c>
      <c r="BS11" s="1" t="e">
        <f>SMALL('Remove outliers'!BZ$4:BZ$203,ROW()-1)</f>
        <v>#NUM!</v>
      </c>
      <c r="BT11" s="1" t="e">
        <f>SMALL('Remove outliers'!CA$4:CA$203,ROW()-1)</f>
        <v>#NUM!</v>
      </c>
      <c r="BU11" s="1" t="e">
        <f>SMALL('Remove outliers'!CB$4:CB$203,ROW()-1)</f>
        <v>#NUM!</v>
      </c>
      <c r="BV11" s="1" t="e">
        <f>SMALL('Remove outliers'!CC$4:CC$203,ROW()-1)</f>
        <v>#NUM!</v>
      </c>
      <c r="BW11" s="1"/>
    </row>
    <row r="12" spans="1:75" x14ac:dyDescent="0.2">
      <c r="A12">
        <f t="shared" si="0"/>
        <v>28</v>
      </c>
      <c r="B12" s="1">
        <f>SMALL('Remove outliers'!I$4:I$203,ROW()-1)</f>
        <v>28</v>
      </c>
      <c r="C12" s="1">
        <f>SMALL('Remove outliers'!J$4:J$203,ROW()-1)</f>
        <v>370</v>
      </c>
      <c r="D12" s="1">
        <f>SMALL('Remove outliers'!K$4:K$203,ROW()-1)</f>
        <v>2.4</v>
      </c>
      <c r="E12" s="1">
        <f>SMALL('Remove outliers'!L$4:L$203,ROW()-1)</f>
        <v>7.8</v>
      </c>
      <c r="F12" s="1">
        <f>SMALL('Remove outliers'!M$4:M$203,ROW()-1)</f>
        <v>0.6</v>
      </c>
      <c r="G12" s="1">
        <f>SMALL('Remove outliers'!N$4:N$203,ROW()-1)</f>
        <v>4</v>
      </c>
      <c r="H12" s="1">
        <f>SMALL('Remove outliers'!O$4:O$203,ROW()-1)</f>
        <v>37</v>
      </c>
      <c r="I12" s="1">
        <f>SMALL('Remove outliers'!P$4:P$203,ROW()-1)</f>
        <v>77</v>
      </c>
      <c r="J12" s="1">
        <f>SMALL('Remove outliers'!Q$4:Q$203,ROW()-1)</f>
        <v>36</v>
      </c>
      <c r="K12" s="1">
        <f>SMALL('Remove outliers'!R$4:R$203,ROW()-1)</f>
        <v>0.3</v>
      </c>
      <c r="L12" s="1">
        <f>SMALL('Remove outliers'!S$4:S$203,ROW()-1)</f>
        <v>46</v>
      </c>
      <c r="M12" s="1">
        <f>SMALL('Remove outliers'!T$4:T$203,ROW()-1)</f>
        <v>2.6</v>
      </c>
      <c r="N12" s="1">
        <f>SMALL('Remove outliers'!U$4:U$203,ROW()-1)</f>
        <v>90</v>
      </c>
      <c r="O12" s="1">
        <f>SMALL('Remove outliers'!V$4:V$203,ROW()-1)</f>
        <v>1100</v>
      </c>
      <c r="P12" s="1">
        <f>SMALL('Remove outliers'!W$4:W$203,ROW()-1)</f>
        <v>1</v>
      </c>
      <c r="Q12" s="1">
        <f>SMALL('Remove outliers'!X$4:X$203,ROW()-1)</f>
        <v>1</v>
      </c>
      <c r="R12" s="1">
        <f>SMALL('Remove outliers'!Y$4:Y$203,ROW()-1)</f>
        <v>1</v>
      </c>
      <c r="S12" s="1" t="e">
        <f>SMALL('Remove outliers'!Z$4:Z$203,ROW()-1)</f>
        <v>#NUM!</v>
      </c>
      <c r="T12" s="1" t="e">
        <f>SMALL('Remove outliers'!AA$4:AA$203,ROW()-1)</f>
        <v>#NUM!</v>
      </c>
      <c r="U12" s="1" t="e">
        <f>SMALL('Remove outliers'!AB$4:AB$203,ROW()-1)</f>
        <v>#NUM!</v>
      </c>
      <c r="V12" s="1" t="e">
        <f>SMALL('Remove outliers'!AC$4:AC$203,ROW()-1)</f>
        <v>#NUM!</v>
      </c>
      <c r="W12" s="1" t="e">
        <f>SMALL('Remove outliers'!AD$4:AD$203,ROW()-1)</f>
        <v>#NUM!</v>
      </c>
      <c r="X12" s="1" t="e">
        <f>SMALL('Remove outliers'!AE$4:AE$203,ROW()-1)</f>
        <v>#NUM!</v>
      </c>
      <c r="Y12" s="1" t="e">
        <f>SMALL('Remove outliers'!AF$4:AF$203,ROW()-1)</f>
        <v>#NUM!</v>
      </c>
      <c r="Z12" s="1" t="e">
        <f>SMALL('Remove outliers'!AG$4:AG$203,ROW()-1)</f>
        <v>#NUM!</v>
      </c>
      <c r="AA12" s="1" t="e">
        <f>SMALL('Remove outliers'!AH$4:AH$203,ROW()-1)</f>
        <v>#NUM!</v>
      </c>
      <c r="AB12" s="1" t="e">
        <f>SMALL('Remove outliers'!AI$4:AI$203,ROW()-1)</f>
        <v>#NUM!</v>
      </c>
      <c r="AC12" s="1" t="e">
        <f>SMALL('Remove outliers'!AJ$4:AJ$203,ROW()-1)</f>
        <v>#NUM!</v>
      </c>
      <c r="AD12" s="1" t="e">
        <f>SMALL('Remove outliers'!AK$4:AK$203,ROW()-1)</f>
        <v>#NUM!</v>
      </c>
      <c r="AE12" s="1" t="e">
        <f>SMALL('Remove outliers'!AL$4:AL$203,ROW()-1)</f>
        <v>#NUM!</v>
      </c>
      <c r="AF12" s="1" t="e">
        <f>SMALL('Remove outliers'!AM$4:AM$203,ROW()-1)</f>
        <v>#NUM!</v>
      </c>
      <c r="AG12" s="1" t="e">
        <f>SMALL('Remove outliers'!AN$4:AN$203,ROW()-1)</f>
        <v>#NUM!</v>
      </c>
      <c r="AH12" s="1" t="e">
        <f>SMALL('Remove outliers'!AO$4:AO$203,ROW()-1)</f>
        <v>#NUM!</v>
      </c>
      <c r="AI12" s="1" t="e">
        <f>SMALL('Remove outliers'!AP$4:AP$203,ROW()-1)</f>
        <v>#NUM!</v>
      </c>
      <c r="AJ12" s="1" t="e">
        <f>SMALL('Remove outliers'!AQ$4:AQ$203,ROW()-1)</f>
        <v>#NUM!</v>
      </c>
      <c r="AK12" s="1" t="e">
        <f>SMALL('Remove outliers'!AR$4:AR$203,ROW()-1)</f>
        <v>#NUM!</v>
      </c>
      <c r="AL12" s="1" t="e">
        <f>SMALL('Remove outliers'!AS$4:AS$203,ROW()-1)</f>
        <v>#NUM!</v>
      </c>
      <c r="AM12" s="1">
        <f>SMALL('Remove outliers'!AT$4:AT$203,ROW()-1)</f>
        <v>10</v>
      </c>
      <c r="AN12" s="1">
        <f>SMALL('Remove outliers'!AU$4:AU$203,ROW()-1)</f>
        <v>0.05</v>
      </c>
      <c r="AO12" s="1">
        <f>SMALL('Remove outliers'!AV$4:AV$203,ROW()-1)</f>
        <v>0.05</v>
      </c>
      <c r="AP12" s="1">
        <f>SMALL('Remove outliers'!AW$4:AW$203,ROW()-1)</f>
        <v>0.05</v>
      </c>
      <c r="AQ12" s="1">
        <f>SMALL('Remove outliers'!AX$4:AX$203,ROW()-1)</f>
        <v>0.05</v>
      </c>
      <c r="AR12" s="1">
        <f>SMALL('Remove outliers'!AY$4:AY$203,ROW()-1)</f>
        <v>0.28000000000000003</v>
      </c>
      <c r="AS12" s="1">
        <f>SMALL('Remove outliers'!AZ$4:AZ$203,ROW()-1)</f>
        <v>0.05</v>
      </c>
      <c r="AT12" s="1">
        <f>SMALL('Remove outliers'!BA$4:BA$203,ROW()-1)</f>
        <v>0.61</v>
      </c>
      <c r="AU12" s="1">
        <f>SMALL('Remove outliers'!BB$4:BB$203,ROW()-1)</f>
        <v>0.52</v>
      </c>
      <c r="AV12" s="1">
        <f>SMALL('Remove outliers'!BC$4:BC$203,ROW()-1)</f>
        <v>0.39</v>
      </c>
      <c r="AW12" s="1">
        <f>SMALL('Remove outliers'!BD$4:BD$203,ROW()-1)</f>
        <v>0.43</v>
      </c>
      <c r="AX12" s="1">
        <f>SMALL('Remove outliers'!BE$4:BE$203,ROW()-1)</f>
        <v>0.47</v>
      </c>
      <c r="AY12" s="1">
        <f>SMALL('Remove outliers'!BF$4:BF$203,ROW()-1)</f>
        <v>0.22</v>
      </c>
      <c r="AZ12" s="1" t="e">
        <f>SMALL('Remove outliers'!BG$4:BG$203,ROW()-1)</f>
        <v>#NUM!</v>
      </c>
      <c r="BA12" s="1">
        <f>SMALL('Remove outliers'!BH$4:BH$203,ROW()-1)</f>
        <v>0.23</v>
      </c>
      <c r="BB12" s="1">
        <f>SMALL('Remove outliers'!BI$4:BI$203,ROW()-1)</f>
        <v>0.05</v>
      </c>
      <c r="BC12" s="1">
        <f>SMALL('Remove outliers'!BJ$4:BJ$203,ROW()-1)</f>
        <v>0.23</v>
      </c>
      <c r="BD12" s="1" t="e">
        <f>SMALL('Remove outliers'!BK$4:BK$203,ROW()-1)</f>
        <v>#NUM!</v>
      </c>
      <c r="BE12" s="1" t="e">
        <f>SMALL('Remove outliers'!BL$4:BL$203,ROW()-1)</f>
        <v>#NUM!</v>
      </c>
      <c r="BF12" s="1" t="e">
        <f>SMALL('Remove outliers'!BM$4:BM$203,ROW()-1)</f>
        <v>#NUM!</v>
      </c>
      <c r="BG12" s="1" t="e">
        <f>SMALL('Remove outliers'!BN$4:BN$203,ROW()-1)</f>
        <v>#NUM!</v>
      </c>
      <c r="BH12" s="1" t="e">
        <f>SMALL('Remove outliers'!BO$4:BO$203,ROW()-1)</f>
        <v>#NUM!</v>
      </c>
      <c r="BI12" s="1" t="e">
        <f>SMALL('Remove outliers'!BP$4:BP$203,ROW()-1)</f>
        <v>#NUM!</v>
      </c>
      <c r="BJ12" s="1" t="e">
        <f>SMALL('Remove outliers'!BQ$4:BQ$203,ROW()-1)</f>
        <v>#NUM!</v>
      </c>
      <c r="BK12" s="1" t="e">
        <f>SMALL('Remove outliers'!BR$4:BR$203,ROW()-1)</f>
        <v>#NUM!</v>
      </c>
      <c r="BL12" s="1" t="e">
        <f>SMALL('Remove outliers'!BS$4:BS$203,ROW()-1)</f>
        <v>#NUM!</v>
      </c>
      <c r="BM12" s="1" t="e">
        <f>SMALL('Remove outliers'!BT$4:BT$203,ROW()-1)</f>
        <v>#NUM!</v>
      </c>
      <c r="BN12" s="1" t="e">
        <f>SMALL('Remove outliers'!BU$4:BU$203,ROW()-1)</f>
        <v>#NUM!</v>
      </c>
      <c r="BO12" s="1" t="e">
        <f>SMALL('Remove outliers'!BV$4:BV$203,ROW()-1)</f>
        <v>#NUM!</v>
      </c>
      <c r="BP12" s="1" t="e">
        <f>SMALL('Remove outliers'!BW$4:BW$203,ROW()-1)</f>
        <v>#NUM!</v>
      </c>
      <c r="BQ12" s="1" t="e">
        <f>SMALL('Remove outliers'!BX$4:BX$203,ROW()-1)</f>
        <v>#NUM!</v>
      </c>
      <c r="BR12" s="1" t="e">
        <f>SMALL('Remove outliers'!BY$4:BY$203,ROW()-1)</f>
        <v>#NUM!</v>
      </c>
      <c r="BS12" s="1" t="e">
        <f>SMALL('Remove outliers'!BZ$4:BZ$203,ROW()-1)</f>
        <v>#NUM!</v>
      </c>
      <c r="BT12" s="1" t="e">
        <f>SMALL('Remove outliers'!CA$4:CA$203,ROW()-1)</f>
        <v>#NUM!</v>
      </c>
      <c r="BU12" s="1" t="e">
        <f>SMALL('Remove outliers'!CB$4:CB$203,ROW()-1)</f>
        <v>#NUM!</v>
      </c>
      <c r="BV12" s="1" t="e">
        <f>SMALL('Remove outliers'!CC$4:CC$203,ROW()-1)</f>
        <v>#NUM!</v>
      </c>
      <c r="BW12" s="1"/>
    </row>
    <row r="13" spans="1:75" x14ac:dyDescent="0.2">
      <c r="A13" t="e">
        <f t="shared" si="0"/>
        <v>#NUM!</v>
      </c>
      <c r="B13" s="1" t="e">
        <f>SMALL('Remove outliers'!I$4:I$203,ROW()-1)</f>
        <v>#NUM!</v>
      </c>
      <c r="C13" s="1" t="e">
        <f>SMALL('Remove outliers'!J$4:J$203,ROW()-1)</f>
        <v>#NUM!</v>
      </c>
      <c r="D13" s="1" t="e">
        <f>SMALL('Remove outliers'!K$4:K$203,ROW()-1)</f>
        <v>#NUM!</v>
      </c>
      <c r="E13" s="1" t="e">
        <f>SMALL('Remove outliers'!L$4:L$203,ROW()-1)</f>
        <v>#NUM!</v>
      </c>
      <c r="F13" s="1" t="e">
        <f>SMALL('Remove outliers'!M$4:M$203,ROW()-1)</f>
        <v>#NUM!</v>
      </c>
      <c r="G13" s="1" t="e">
        <f>SMALL('Remove outliers'!N$4:N$203,ROW()-1)</f>
        <v>#NUM!</v>
      </c>
      <c r="H13" s="1" t="e">
        <f>SMALL('Remove outliers'!O$4:O$203,ROW()-1)</f>
        <v>#NUM!</v>
      </c>
      <c r="I13" s="1" t="e">
        <f>SMALL('Remove outliers'!P$4:P$203,ROW()-1)</f>
        <v>#NUM!</v>
      </c>
      <c r="J13" s="1" t="e">
        <f>SMALL('Remove outliers'!Q$4:Q$203,ROW()-1)</f>
        <v>#NUM!</v>
      </c>
      <c r="K13" s="1" t="e">
        <f>SMALL('Remove outliers'!R$4:R$203,ROW()-1)</f>
        <v>#NUM!</v>
      </c>
      <c r="L13" s="1" t="e">
        <f>SMALL('Remove outliers'!S$4:S$203,ROW()-1)</f>
        <v>#NUM!</v>
      </c>
      <c r="M13" s="1" t="e">
        <f>SMALL('Remove outliers'!T$4:T$203,ROW()-1)</f>
        <v>#NUM!</v>
      </c>
      <c r="N13" s="1" t="e">
        <f>SMALL('Remove outliers'!U$4:U$203,ROW()-1)</f>
        <v>#NUM!</v>
      </c>
      <c r="O13" s="1" t="e">
        <f>SMALL('Remove outliers'!V$4:V$203,ROW()-1)</f>
        <v>#NUM!</v>
      </c>
      <c r="P13" s="1" t="e">
        <f>SMALL('Remove outliers'!W$4:W$203,ROW()-1)</f>
        <v>#NUM!</v>
      </c>
      <c r="Q13" s="1" t="e">
        <f>SMALL('Remove outliers'!X$4:X$203,ROW()-1)</f>
        <v>#NUM!</v>
      </c>
      <c r="R13" s="1" t="e">
        <f>SMALL('Remove outliers'!Y$4:Y$203,ROW()-1)</f>
        <v>#NUM!</v>
      </c>
      <c r="S13" s="1" t="e">
        <f>SMALL('Remove outliers'!Z$4:Z$203,ROW()-1)</f>
        <v>#NUM!</v>
      </c>
      <c r="T13" s="1" t="e">
        <f>SMALL('Remove outliers'!AA$4:AA$203,ROW()-1)</f>
        <v>#NUM!</v>
      </c>
      <c r="U13" s="1" t="e">
        <f>SMALL('Remove outliers'!AB$4:AB$203,ROW()-1)</f>
        <v>#NUM!</v>
      </c>
      <c r="V13" s="1" t="e">
        <f>SMALL('Remove outliers'!AC$4:AC$203,ROW()-1)</f>
        <v>#NUM!</v>
      </c>
      <c r="W13" s="1" t="e">
        <f>SMALL('Remove outliers'!AD$4:AD$203,ROW()-1)</f>
        <v>#NUM!</v>
      </c>
      <c r="X13" s="1" t="e">
        <f>SMALL('Remove outliers'!AE$4:AE$203,ROW()-1)</f>
        <v>#NUM!</v>
      </c>
      <c r="Y13" s="1" t="e">
        <f>SMALL('Remove outliers'!AF$4:AF$203,ROW()-1)</f>
        <v>#NUM!</v>
      </c>
      <c r="Z13" s="1" t="e">
        <f>SMALL('Remove outliers'!AG$4:AG$203,ROW()-1)</f>
        <v>#NUM!</v>
      </c>
      <c r="AA13" s="1" t="e">
        <f>SMALL('Remove outliers'!AH$4:AH$203,ROW()-1)</f>
        <v>#NUM!</v>
      </c>
      <c r="AB13" s="1" t="e">
        <f>SMALL('Remove outliers'!AI$4:AI$203,ROW()-1)</f>
        <v>#NUM!</v>
      </c>
      <c r="AC13" s="1" t="e">
        <f>SMALL('Remove outliers'!AJ$4:AJ$203,ROW()-1)</f>
        <v>#NUM!</v>
      </c>
      <c r="AD13" s="1" t="e">
        <f>SMALL('Remove outliers'!AK$4:AK$203,ROW()-1)</f>
        <v>#NUM!</v>
      </c>
      <c r="AE13" s="1" t="e">
        <f>SMALL('Remove outliers'!AL$4:AL$203,ROW()-1)</f>
        <v>#NUM!</v>
      </c>
      <c r="AF13" s="1" t="e">
        <f>SMALL('Remove outliers'!AM$4:AM$203,ROW()-1)</f>
        <v>#NUM!</v>
      </c>
      <c r="AG13" s="1" t="e">
        <f>SMALL('Remove outliers'!AN$4:AN$203,ROW()-1)</f>
        <v>#NUM!</v>
      </c>
      <c r="AH13" s="1" t="e">
        <f>SMALL('Remove outliers'!AO$4:AO$203,ROW()-1)</f>
        <v>#NUM!</v>
      </c>
      <c r="AI13" s="1" t="e">
        <f>SMALL('Remove outliers'!AP$4:AP$203,ROW()-1)</f>
        <v>#NUM!</v>
      </c>
      <c r="AJ13" s="1" t="e">
        <f>SMALL('Remove outliers'!AQ$4:AQ$203,ROW()-1)</f>
        <v>#NUM!</v>
      </c>
      <c r="AK13" s="1" t="e">
        <f>SMALL('Remove outliers'!AR$4:AR$203,ROW()-1)</f>
        <v>#NUM!</v>
      </c>
      <c r="AL13" s="1" t="e">
        <f>SMALL('Remove outliers'!AS$4:AS$203,ROW()-1)</f>
        <v>#NUM!</v>
      </c>
      <c r="AM13" s="1" t="e">
        <f>SMALL('Remove outliers'!AT$4:AT$203,ROW()-1)</f>
        <v>#NUM!</v>
      </c>
      <c r="AN13" s="1" t="e">
        <f>SMALL('Remove outliers'!AU$4:AU$203,ROW()-1)</f>
        <v>#NUM!</v>
      </c>
      <c r="AO13" s="1" t="e">
        <f>SMALL('Remove outliers'!AV$4:AV$203,ROW()-1)</f>
        <v>#NUM!</v>
      </c>
      <c r="AP13" s="1" t="e">
        <f>SMALL('Remove outliers'!AW$4:AW$203,ROW()-1)</f>
        <v>#NUM!</v>
      </c>
      <c r="AQ13" s="1" t="e">
        <f>SMALL('Remove outliers'!AX$4:AX$203,ROW()-1)</f>
        <v>#NUM!</v>
      </c>
      <c r="AR13" s="1" t="e">
        <f>SMALL('Remove outliers'!AY$4:AY$203,ROW()-1)</f>
        <v>#NUM!</v>
      </c>
      <c r="AS13" s="1" t="e">
        <f>SMALL('Remove outliers'!AZ$4:AZ$203,ROW()-1)</f>
        <v>#NUM!</v>
      </c>
      <c r="AT13" s="1" t="e">
        <f>SMALL('Remove outliers'!BA$4:BA$203,ROW()-1)</f>
        <v>#NUM!</v>
      </c>
      <c r="AU13" s="1" t="e">
        <f>SMALL('Remove outliers'!BB$4:BB$203,ROW()-1)</f>
        <v>#NUM!</v>
      </c>
      <c r="AV13" s="1" t="e">
        <f>SMALL('Remove outliers'!BC$4:BC$203,ROW()-1)</f>
        <v>#NUM!</v>
      </c>
      <c r="AW13" s="1" t="e">
        <f>SMALL('Remove outliers'!BD$4:BD$203,ROW()-1)</f>
        <v>#NUM!</v>
      </c>
      <c r="AX13" s="1" t="e">
        <f>SMALL('Remove outliers'!BE$4:BE$203,ROW()-1)</f>
        <v>#NUM!</v>
      </c>
      <c r="AY13" s="1" t="e">
        <f>SMALL('Remove outliers'!BF$4:BF$203,ROW()-1)</f>
        <v>#NUM!</v>
      </c>
      <c r="AZ13" s="1" t="e">
        <f>SMALL('Remove outliers'!BG$4:BG$203,ROW()-1)</f>
        <v>#NUM!</v>
      </c>
      <c r="BA13" s="1" t="e">
        <f>SMALL('Remove outliers'!BH$4:BH$203,ROW()-1)</f>
        <v>#NUM!</v>
      </c>
      <c r="BB13" s="1" t="e">
        <f>SMALL('Remove outliers'!BI$4:BI$203,ROW()-1)</f>
        <v>#NUM!</v>
      </c>
      <c r="BC13" s="1" t="e">
        <f>SMALL('Remove outliers'!BJ$4:BJ$203,ROW()-1)</f>
        <v>#NUM!</v>
      </c>
      <c r="BD13" s="1" t="e">
        <f>SMALL('Remove outliers'!BK$4:BK$203,ROW()-1)</f>
        <v>#NUM!</v>
      </c>
      <c r="BE13" s="1" t="e">
        <f>SMALL('Remove outliers'!BL$4:BL$203,ROW()-1)</f>
        <v>#NUM!</v>
      </c>
      <c r="BF13" s="1" t="e">
        <f>SMALL('Remove outliers'!BM$4:BM$203,ROW()-1)</f>
        <v>#NUM!</v>
      </c>
      <c r="BG13" s="1" t="e">
        <f>SMALL('Remove outliers'!BN$4:BN$203,ROW()-1)</f>
        <v>#NUM!</v>
      </c>
      <c r="BH13" s="1" t="e">
        <f>SMALL('Remove outliers'!BO$4:BO$203,ROW()-1)</f>
        <v>#NUM!</v>
      </c>
      <c r="BI13" s="1" t="e">
        <f>SMALL('Remove outliers'!BP$4:BP$203,ROW()-1)</f>
        <v>#NUM!</v>
      </c>
      <c r="BJ13" s="1" t="e">
        <f>SMALL('Remove outliers'!BQ$4:BQ$203,ROW()-1)</f>
        <v>#NUM!</v>
      </c>
      <c r="BK13" s="1" t="e">
        <f>SMALL('Remove outliers'!BR$4:BR$203,ROW()-1)</f>
        <v>#NUM!</v>
      </c>
      <c r="BL13" s="1" t="e">
        <f>SMALL('Remove outliers'!BS$4:BS$203,ROW()-1)</f>
        <v>#NUM!</v>
      </c>
      <c r="BM13" s="1" t="e">
        <f>SMALL('Remove outliers'!BT$4:BT$203,ROW()-1)</f>
        <v>#NUM!</v>
      </c>
      <c r="BN13" s="1" t="e">
        <f>SMALL('Remove outliers'!BU$4:BU$203,ROW()-1)</f>
        <v>#NUM!</v>
      </c>
      <c r="BO13" s="1" t="e">
        <f>SMALL('Remove outliers'!BV$4:BV$203,ROW()-1)</f>
        <v>#NUM!</v>
      </c>
      <c r="BP13" s="1" t="e">
        <f>SMALL('Remove outliers'!BW$4:BW$203,ROW()-1)</f>
        <v>#NUM!</v>
      </c>
      <c r="BQ13" s="1" t="e">
        <f>SMALL('Remove outliers'!BX$4:BX$203,ROW()-1)</f>
        <v>#NUM!</v>
      </c>
      <c r="BR13" s="1" t="e">
        <f>SMALL('Remove outliers'!BY$4:BY$203,ROW()-1)</f>
        <v>#NUM!</v>
      </c>
      <c r="BS13" s="1" t="e">
        <f>SMALL('Remove outliers'!BZ$4:BZ$203,ROW()-1)</f>
        <v>#NUM!</v>
      </c>
      <c r="BT13" s="1" t="e">
        <f>SMALL('Remove outliers'!CA$4:CA$203,ROW()-1)</f>
        <v>#NUM!</v>
      </c>
      <c r="BU13" s="1" t="e">
        <f>SMALL('Remove outliers'!CB$4:CB$203,ROW()-1)</f>
        <v>#NUM!</v>
      </c>
      <c r="BV13" s="1" t="e">
        <f>SMALL('Remove outliers'!CC$4:CC$203,ROW()-1)</f>
        <v>#NUM!</v>
      </c>
      <c r="BW13" s="1"/>
    </row>
    <row r="14" spans="1:75" x14ac:dyDescent="0.2">
      <c r="A14" t="e">
        <f t="shared" si="0"/>
        <v>#NUM!</v>
      </c>
      <c r="B14" s="1" t="e">
        <f>SMALL('Remove outliers'!I$4:I$203,ROW()-1)</f>
        <v>#NUM!</v>
      </c>
      <c r="C14" s="1" t="e">
        <f>SMALL('Remove outliers'!J$4:J$203,ROW()-1)</f>
        <v>#NUM!</v>
      </c>
      <c r="D14" s="1" t="e">
        <f>SMALL('Remove outliers'!K$4:K$203,ROW()-1)</f>
        <v>#NUM!</v>
      </c>
      <c r="E14" s="1" t="e">
        <f>SMALL('Remove outliers'!L$4:L$203,ROW()-1)</f>
        <v>#NUM!</v>
      </c>
      <c r="F14" s="1" t="e">
        <f>SMALL('Remove outliers'!M$4:M$203,ROW()-1)</f>
        <v>#NUM!</v>
      </c>
      <c r="G14" s="1" t="e">
        <f>SMALL('Remove outliers'!N$4:N$203,ROW()-1)</f>
        <v>#NUM!</v>
      </c>
      <c r="H14" s="1" t="e">
        <f>SMALL('Remove outliers'!O$4:O$203,ROW()-1)</f>
        <v>#NUM!</v>
      </c>
      <c r="I14" s="1" t="e">
        <f>SMALL('Remove outliers'!P$4:P$203,ROW()-1)</f>
        <v>#NUM!</v>
      </c>
      <c r="J14" s="1" t="e">
        <f>SMALL('Remove outliers'!Q$4:Q$203,ROW()-1)</f>
        <v>#NUM!</v>
      </c>
      <c r="K14" s="1" t="e">
        <f>SMALL('Remove outliers'!R$4:R$203,ROW()-1)</f>
        <v>#NUM!</v>
      </c>
      <c r="L14" s="1" t="e">
        <f>SMALL('Remove outliers'!S$4:S$203,ROW()-1)</f>
        <v>#NUM!</v>
      </c>
      <c r="M14" s="1" t="e">
        <f>SMALL('Remove outliers'!T$4:T$203,ROW()-1)</f>
        <v>#NUM!</v>
      </c>
      <c r="N14" s="1" t="e">
        <f>SMALL('Remove outliers'!U$4:U$203,ROW()-1)</f>
        <v>#NUM!</v>
      </c>
      <c r="O14" s="1" t="e">
        <f>SMALL('Remove outliers'!V$4:V$203,ROW()-1)</f>
        <v>#NUM!</v>
      </c>
      <c r="P14" s="1" t="e">
        <f>SMALL('Remove outliers'!W$4:W$203,ROW()-1)</f>
        <v>#NUM!</v>
      </c>
      <c r="Q14" s="1" t="e">
        <f>SMALL('Remove outliers'!X$4:X$203,ROW()-1)</f>
        <v>#NUM!</v>
      </c>
      <c r="R14" s="1" t="e">
        <f>SMALL('Remove outliers'!Y$4:Y$203,ROW()-1)</f>
        <v>#NUM!</v>
      </c>
      <c r="S14" s="1" t="e">
        <f>SMALL('Remove outliers'!Z$4:Z$203,ROW()-1)</f>
        <v>#NUM!</v>
      </c>
      <c r="T14" s="1" t="e">
        <f>SMALL('Remove outliers'!AA$4:AA$203,ROW()-1)</f>
        <v>#NUM!</v>
      </c>
      <c r="U14" s="1" t="e">
        <f>SMALL('Remove outliers'!AB$4:AB$203,ROW()-1)</f>
        <v>#NUM!</v>
      </c>
      <c r="V14" s="1" t="e">
        <f>SMALL('Remove outliers'!AC$4:AC$203,ROW()-1)</f>
        <v>#NUM!</v>
      </c>
      <c r="W14" s="1" t="e">
        <f>SMALL('Remove outliers'!AD$4:AD$203,ROW()-1)</f>
        <v>#NUM!</v>
      </c>
      <c r="X14" s="1" t="e">
        <f>SMALL('Remove outliers'!AE$4:AE$203,ROW()-1)</f>
        <v>#NUM!</v>
      </c>
      <c r="Y14" s="1" t="e">
        <f>SMALL('Remove outliers'!AF$4:AF$203,ROW()-1)</f>
        <v>#NUM!</v>
      </c>
      <c r="Z14" s="1" t="e">
        <f>SMALL('Remove outliers'!AG$4:AG$203,ROW()-1)</f>
        <v>#NUM!</v>
      </c>
      <c r="AA14" s="1" t="e">
        <f>SMALL('Remove outliers'!AH$4:AH$203,ROW()-1)</f>
        <v>#NUM!</v>
      </c>
      <c r="AB14" s="1" t="e">
        <f>SMALL('Remove outliers'!AI$4:AI$203,ROW()-1)</f>
        <v>#NUM!</v>
      </c>
      <c r="AC14" s="1" t="e">
        <f>SMALL('Remove outliers'!AJ$4:AJ$203,ROW()-1)</f>
        <v>#NUM!</v>
      </c>
      <c r="AD14" s="1" t="e">
        <f>SMALL('Remove outliers'!AK$4:AK$203,ROW()-1)</f>
        <v>#NUM!</v>
      </c>
      <c r="AE14" s="1" t="e">
        <f>SMALL('Remove outliers'!AL$4:AL$203,ROW()-1)</f>
        <v>#NUM!</v>
      </c>
      <c r="AF14" s="1" t="e">
        <f>SMALL('Remove outliers'!AM$4:AM$203,ROW()-1)</f>
        <v>#NUM!</v>
      </c>
      <c r="AG14" s="1" t="e">
        <f>SMALL('Remove outliers'!AN$4:AN$203,ROW()-1)</f>
        <v>#NUM!</v>
      </c>
      <c r="AH14" s="1" t="e">
        <f>SMALL('Remove outliers'!AO$4:AO$203,ROW()-1)</f>
        <v>#NUM!</v>
      </c>
      <c r="AI14" s="1" t="e">
        <f>SMALL('Remove outliers'!AP$4:AP$203,ROW()-1)</f>
        <v>#NUM!</v>
      </c>
      <c r="AJ14" s="1" t="e">
        <f>SMALL('Remove outliers'!AQ$4:AQ$203,ROW()-1)</f>
        <v>#NUM!</v>
      </c>
      <c r="AK14" s="1" t="e">
        <f>SMALL('Remove outliers'!AR$4:AR$203,ROW()-1)</f>
        <v>#NUM!</v>
      </c>
      <c r="AL14" s="1" t="e">
        <f>SMALL('Remove outliers'!AS$4:AS$203,ROW()-1)</f>
        <v>#NUM!</v>
      </c>
      <c r="AM14" s="1" t="e">
        <f>SMALL('Remove outliers'!AT$4:AT$203,ROW()-1)</f>
        <v>#NUM!</v>
      </c>
      <c r="AN14" s="1" t="e">
        <f>SMALL('Remove outliers'!AU$4:AU$203,ROW()-1)</f>
        <v>#NUM!</v>
      </c>
      <c r="AO14" s="1" t="e">
        <f>SMALL('Remove outliers'!AV$4:AV$203,ROW()-1)</f>
        <v>#NUM!</v>
      </c>
      <c r="AP14" s="1" t="e">
        <f>SMALL('Remove outliers'!AW$4:AW$203,ROW()-1)</f>
        <v>#NUM!</v>
      </c>
      <c r="AQ14" s="1" t="e">
        <f>SMALL('Remove outliers'!AX$4:AX$203,ROW()-1)</f>
        <v>#NUM!</v>
      </c>
      <c r="AR14" s="1" t="e">
        <f>SMALL('Remove outliers'!AY$4:AY$203,ROW()-1)</f>
        <v>#NUM!</v>
      </c>
      <c r="AS14" s="1" t="e">
        <f>SMALL('Remove outliers'!AZ$4:AZ$203,ROW()-1)</f>
        <v>#NUM!</v>
      </c>
      <c r="AT14" s="1" t="e">
        <f>SMALL('Remove outliers'!BA$4:BA$203,ROW()-1)</f>
        <v>#NUM!</v>
      </c>
      <c r="AU14" s="1" t="e">
        <f>SMALL('Remove outliers'!BB$4:BB$203,ROW()-1)</f>
        <v>#NUM!</v>
      </c>
      <c r="AV14" s="1" t="e">
        <f>SMALL('Remove outliers'!BC$4:BC$203,ROW()-1)</f>
        <v>#NUM!</v>
      </c>
      <c r="AW14" s="1" t="e">
        <f>SMALL('Remove outliers'!BD$4:BD$203,ROW()-1)</f>
        <v>#NUM!</v>
      </c>
      <c r="AX14" s="1" t="e">
        <f>SMALL('Remove outliers'!BE$4:BE$203,ROW()-1)</f>
        <v>#NUM!</v>
      </c>
      <c r="AY14" s="1" t="e">
        <f>SMALL('Remove outliers'!BF$4:BF$203,ROW()-1)</f>
        <v>#NUM!</v>
      </c>
      <c r="AZ14" s="1" t="e">
        <f>SMALL('Remove outliers'!BG$4:BG$203,ROW()-1)</f>
        <v>#NUM!</v>
      </c>
      <c r="BA14" s="1" t="e">
        <f>SMALL('Remove outliers'!BH$4:BH$203,ROW()-1)</f>
        <v>#NUM!</v>
      </c>
      <c r="BB14" s="1" t="e">
        <f>SMALL('Remove outliers'!BI$4:BI$203,ROW()-1)</f>
        <v>#NUM!</v>
      </c>
      <c r="BC14" s="1" t="e">
        <f>SMALL('Remove outliers'!BJ$4:BJ$203,ROW()-1)</f>
        <v>#NUM!</v>
      </c>
      <c r="BD14" s="1" t="e">
        <f>SMALL('Remove outliers'!BK$4:BK$203,ROW()-1)</f>
        <v>#NUM!</v>
      </c>
      <c r="BE14" s="1" t="e">
        <f>SMALL('Remove outliers'!BL$4:BL$203,ROW()-1)</f>
        <v>#NUM!</v>
      </c>
      <c r="BF14" s="1" t="e">
        <f>SMALL('Remove outliers'!BM$4:BM$203,ROW()-1)</f>
        <v>#NUM!</v>
      </c>
      <c r="BG14" s="1" t="e">
        <f>SMALL('Remove outliers'!BN$4:BN$203,ROW()-1)</f>
        <v>#NUM!</v>
      </c>
      <c r="BH14" s="1" t="e">
        <f>SMALL('Remove outliers'!BO$4:BO$203,ROW()-1)</f>
        <v>#NUM!</v>
      </c>
      <c r="BI14" s="1" t="e">
        <f>SMALL('Remove outliers'!BP$4:BP$203,ROW()-1)</f>
        <v>#NUM!</v>
      </c>
      <c r="BJ14" s="1" t="e">
        <f>SMALL('Remove outliers'!BQ$4:BQ$203,ROW()-1)</f>
        <v>#NUM!</v>
      </c>
      <c r="BK14" s="1" t="e">
        <f>SMALL('Remove outliers'!BR$4:BR$203,ROW()-1)</f>
        <v>#NUM!</v>
      </c>
      <c r="BL14" s="1" t="e">
        <f>SMALL('Remove outliers'!BS$4:BS$203,ROW()-1)</f>
        <v>#NUM!</v>
      </c>
      <c r="BM14" s="1" t="e">
        <f>SMALL('Remove outliers'!BT$4:BT$203,ROW()-1)</f>
        <v>#NUM!</v>
      </c>
      <c r="BN14" s="1" t="e">
        <f>SMALL('Remove outliers'!BU$4:BU$203,ROW()-1)</f>
        <v>#NUM!</v>
      </c>
      <c r="BO14" s="1" t="e">
        <f>SMALL('Remove outliers'!BV$4:BV$203,ROW()-1)</f>
        <v>#NUM!</v>
      </c>
      <c r="BP14" s="1" t="e">
        <f>SMALL('Remove outliers'!BW$4:BW$203,ROW()-1)</f>
        <v>#NUM!</v>
      </c>
      <c r="BQ14" s="1" t="e">
        <f>SMALL('Remove outliers'!BX$4:BX$203,ROW()-1)</f>
        <v>#NUM!</v>
      </c>
      <c r="BR14" s="1" t="e">
        <f>SMALL('Remove outliers'!BY$4:BY$203,ROW()-1)</f>
        <v>#NUM!</v>
      </c>
      <c r="BS14" s="1" t="e">
        <f>SMALL('Remove outliers'!BZ$4:BZ$203,ROW()-1)</f>
        <v>#NUM!</v>
      </c>
      <c r="BT14" s="1" t="e">
        <f>SMALL('Remove outliers'!CA$4:CA$203,ROW()-1)</f>
        <v>#NUM!</v>
      </c>
      <c r="BU14" s="1" t="e">
        <f>SMALL('Remove outliers'!CB$4:CB$203,ROW()-1)</f>
        <v>#NUM!</v>
      </c>
      <c r="BV14" s="1" t="e">
        <f>SMALL('Remove outliers'!CC$4:CC$203,ROW()-1)</f>
        <v>#NUM!</v>
      </c>
      <c r="BW14" s="1"/>
    </row>
    <row r="15" spans="1:75" x14ac:dyDescent="0.2">
      <c r="A15" t="e">
        <f t="shared" si="0"/>
        <v>#NUM!</v>
      </c>
      <c r="B15" s="1" t="e">
        <f>SMALL('Remove outliers'!I$4:I$203,ROW()-1)</f>
        <v>#NUM!</v>
      </c>
      <c r="C15" s="1" t="e">
        <f>SMALL('Remove outliers'!J$4:J$203,ROW()-1)</f>
        <v>#NUM!</v>
      </c>
      <c r="D15" s="1" t="e">
        <f>SMALL('Remove outliers'!K$4:K$203,ROW()-1)</f>
        <v>#NUM!</v>
      </c>
      <c r="E15" s="1" t="e">
        <f>SMALL('Remove outliers'!L$4:L$203,ROW()-1)</f>
        <v>#NUM!</v>
      </c>
      <c r="F15" s="1" t="e">
        <f>SMALL('Remove outliers'!M$4:M$203,ROW()-1)</f>
        <v>#NUM!</v>
      </c>
      <c r="G15" s="1" t="e">
        <f>SMALL('Remove outliers'!N$4:N$203,ROW()-1)</f>
        <v>#NUM!</v>
      </c>
      <c r="H15" s="1" t="e">
        <f>SMALL('Remove outliers'!O$4:O$203,ROW()-1)</f>
        <v>#NUM!</v>
      </c>
      <c r="I15" s="1" t="e">
        <f>SMALL('Remove outliers'!P$4:P$203,ROW()-1)</f>
        <v>#NUM!</v>
      </c>
      <c r="J15" s="1" t="e">
        <f>SMALL('Remove outliers'!Q$4:Q$203,ROW()-1)</f>
        <v>#NUM!</v>
      </c>
      <c r="K15" s="1" t="e">
        <f>SMALL('Remove outliers'!R$4:R$203,ROW()-1)</f>
        <v>#NUM!</v>
      </c>
      <c r="L15" s="1" t="e">
        <f>SMALL('Remove outliers'!S$4:S$203,ROW()-1)</f>
        <v>#NUM!</v>
      </c>
      <c r="M15" s="1" t="e">
        <f>SMALL('Remove outliers'!T$4:T$203,ROW()-1)</f>
        <v>#NUM!</v>
      </c>
      <c r="N15" s="1" t="e">
        <f>SMALL('Remove outliers'!U$4:U$203,ROW()-1)</f>
        <v>#NUM!</v>
      </c>
      <c r="O15" s="1" t="e">
        <f>SMALL('Remove outliers'!V$4:V$203,ROW()-1)</f>
        <v>#NUM!</v>
      </c>
      <c r="P15" s="1" t="e">
        <f>SMALL('Remove outliers'!W$4:W$203,ROW()-1)</f>
        <v>#NUM!</v>
      </c>
      <c r="Q15" s="1" t="e">
        <f>SMALL('Remove outliers'!X$4:X$203,ROW()-1)</f>
        <v>#NUM!</v>
      </c>
      <c r="R15" s="1" t="e">
        <f>SMALL('Remove outliers'!Y$4:Y$203,ROW()-1)</f>
        <v>#NUM!</v>
      </c>
      <c r="S15" s="1" t="e">
        <f>SMALL('Remove outliers'!Z$4:Z$203,ROW()-1)</f>
        <v>#NUM!</v>
      </c>
      <c r="T15" s="1" t="e">
        <f>SMALL('Remove outliers'!AA$4:AA$203,ROW()-1)</f>
        <v>#NUM!</v>
      </c>
      <c r="U15" s="1" t="e">
        <f>SMALL('Remove outliers'!AB$4:AB$203,ROW()-1)</f>
        <v>#NUM!</v>
      </c>
      <c r="V15" s="1" t="e">
        <f>SMALL('Remove outliers'!AC$4:AC$203,ROW()-1)</f>
        <v>#NUM!</v>
      </c>
      <c r="W15" s="1" t="e">
        <f>SMALL('Remove outliers'!AD$4:AD$203,ROW()-1)</f>
        <v>#NUM!</v>
      </c>
      <c r="X15" s="1" t="e">
        <f>SMALL('Remove outliers'!AE$4:AE$203,ROW()-1)</f>
        <v>#NUM!</v>
      </c>
      <c r="Y15" s="1" t="e">
        <f>SMALL('Remove outliers'!AF$4:AF$203,ROW()-1)</f>
        <v>#NUM!</v>
      </c>
      <c r="Z15" s="1" t="e">
        <f>SMALL('Remove outliers'!AG$4:AG$203,ROW()-1)</f>
        <v>#NUM!</v>
      </c>
      <c r="AA15" s="1" t="e">
        <f>SMALL('Remove outliers'!AH$4:AH$203,ROW()-1)</f>
        <v>#NUM!</v>
      </c>
      <c r="AB15" s="1" t="e">
        <f>SMALL('Remove outliers'!AI$4:AI$203,ROW()-1)</f>
        <v>#NUM!</v>
      </c>
      <c r="AC15" s="1" t="e">
        <f>SMALL('Remove outliers'!AJ$4:AJ$203,ROW()-1)</f>
        <v>#NUM!</v>
      </c>
      <c r="AD15" s="1" t="e">
        <f>SMALL('Remove outliers'!AK$4:AK$203,ROW()-1)</f>
        <v>#NUM!</v>
      </c>
      <c r="AE15" s="1" t="e">
        <f>SMALL('Remove outliers'!AL$4:AL$203,ROW()-1)</f>
        <v>#NUM!</v>
      </c>
      <c r="AF15" s="1" t="e">
        <f>SMALL('Remove outliers'!AM$4:AM$203,ROW()-1)</f>
        <v>#NUM!</v>
      </c>
      <c r="AG15" s="1" t="e">
        <f>SMALL('Remove outliers'!AN$4:AN$203,ROW()-1)</f>
        <v>#NUM!</v>
      </c>
      <c r="AH15" s="1" t="e">
        <f>SMALL('Remove outliers'!AO$4:AO$203,ROW()-1)</f>
        <v>#NUM!</v>
      </c>
      <c r="AI15" s="1" t="e">
        <f>SMALL('Remove outliers'!AP$4:AP$203,ROW()-1)</f>
        <v>#NUM!</v>
      </c>
      <c r="AJ15" s="1" t="e">
        <f>SMALL('Remove outliers'!AQ$4:AQ$203,ROW()-1)</f>
        <v>#NUM!</v>
      </c>
      <c r="AK15" s="1" t="e">
        <f>SMALL('Remove outliers'!AR$4:AR$203,ROW()-1)</f>
        <v>#NUM!</v>
      </c>
      <c r="AL15" s="1" t="e">
        <f>SMALL('Remove outliers'!AS$4:AS$203,ROW()-1)</f>
        <v>#NUM!</v>
      </c>
      <c r="AM15" s="1" t="e">
        <f>SMALL('Remove outliers'!AT$4:AT$203,ROW()-1)</f>
        <v>#NUM!</v>
      </c>
      <c r="AN15" s="1" t="e">
        <f>SMALL('Remove outliers'!AU$4:AU$203,ROW()-1)</f>
        <v>#NUM!</v>
      </c>
      <c r="AO15" s="1" t="e">
        <f>SMALL('Remove outliers'!AV$4:AV$203,ROW()-1)</f>
        <v>#NUM!</v>
      </c>
      <c r="AP15" s="1" t="e">
        <f>SMALL('Remove outliers'!AW$4:AW$203,ROW()-1)</f>
        <v>#NUM!</v>
      </c>
      <c r="AQ15" s="1" t="e">
        <f>SMALL('Remove outliers'!AX$4:AX$203,ROW()-1)</f>
        <v>#NUM!</v>
      </c>
      <c r="AR15" s="1" t="e">
        <f>SMALL('Remove outliers'!AY$4:AY$203,ROW()-1)</f>
        <v>#NUM!</v>
      </c>
      <c r="AS15" s="1" t="e">
        <f>SMALL('Remove outliers'!AZ$4:AZ$203,ROW()-1)</f>
        <v>#NUM!</v>
      </c>
      <c r="AT15" s="1" t="e">
        <f>SMALL('Remove outliers'!BA$4:BA$203,ROW()-1)</f>
        <v>#NUM!</v>
      </c>
      <c r="AU15" s="1" t="e">
        <f>SMALL('Remove outliers'!BB$4:BB$203,ROW()-1)</f>
        <v>#NUM!</v>
      </c>
      <c r="AV15" s="1" t="e">
        <f>SMALL('Remove outliers'!BC$4:BC$203,ROW()-1)</f>
        <v>#NUM!</v>
      </c>
      <c r="AW15" s="1" t="e">
        <f>SMALL('Remove outliers'!BD$4:BD$203,ROW()-1)</f>
        <v>#NUM!</v>
      </c>
      <c r="AX15" s="1" t="e">
        <f>SMALL('Remove outliers'!BE$4:BE$203,ROW()-1)</f>
        <v>#NUM!</v>
      </c>
      <c r="AY15" s="1" t="e">
        <f>SMALL('Remove outliers'!BF$4:BF$203,ROW()-1)</f>
        <v>#NUM!</v>
      </c>
      <c r="AZ15" s="1" t="e">
        <f>SMALL('Remove outliers'!BG$4:BG$203,ROW()-1)</f>
        <v>#NUM!</v>
      </c>
      <c r="BA15" s="1" t="e">
        <f>SMALL('Remove outliers'!BH$4:BH$203,ROW()-1)</f>
        <v>#NUM!</v>
      </c>
      <c r="BB15" s="1" t="e">
        <f>SMALL('Remove outliers'!BI$4:BI$203,ROW()-1)</f>
        <v>#NUM!</v>
      </c>
      <c r="BC15" s="1" t="e">
        <f>SMALL('Remove outliers'!BJ$4:BJ$203,ROW()-1)</f>
        <v>#NUM!</v>
      </c>
      <c r="BD15" s="1" t="e">
        <f>SMALL('Remove outliers'!BK$4:BK$203,ROW()-1)</f>
        <v>#NUM!</v>
      </c>
      <c r="BE15" s="1" t="e">
        <f>SMALL('Remove outliers'!BL$4:BL$203,ROW()-1)</f>
        <v>#NUM!</v>
      </c>
      <c r="BF15" s="1" t="e">
        <f>SMALL('Remove outliers'!BM$4:BM$203,ROW()-1)</f>
        <v>#NUM!</v>
      </c>
      <c r="BG15" s="1" t="e">
        <f>SMALL('Remove outliers'!BN$4:BN$203,ROW()-1)</f>
        <v>#NUM!</v>
      </c>
      <c r="BH15" s="1" t="e">
        <f>SMALL('Remove outliers'!BO$4:BO$203,ROW()-1)</f>
        <v>#NUM!</v>
      </c>
      <c r="BI15" s="1" t="e">
        <f>SMALL('Remove outliers'!BP$4:BP$203,ROW()-1)</f>
        <v>#NUM!</v>
      </c>
      <c r="BJ15" s="1" t="e">
        <f>SMALL('Remove outliers'!BQ$4:BQ$203,ROW()-1)</f>
        <v>#NUM!</v>
      </c>
      <c r="BK15" s="1" t="e">
        <f>SMALL('Remove outliers'!BR$4:BR$203,ROW()-1)</f>
        <v>#NUM!</v>
      </c>
      <c r="BL15" s="1" t="e">
        <f>SMALL('Remove outliers'!BS$4:BS$203,ROW()-1)</f>
        <v>#NUM!</v>
      </c>
      <c r="BM15" s="1" t="e">
        <f>SMALL('Remove outliers'!BT$4:BT$203,ROW()-1)</f>
        <v>#NUM!</v>
      </c>
      <c r="BN15" s="1" t="e">
        <f>SMALL('Remove outliers'!BU$4:BU$203,ROW()-1)</f>
        <v>#NUM!</v>
      </c>
      <c r="BO15" s="1" t="e">
        <f>SMALL('Remove outliers'!BV$4:BV$203,ROW()-1)</f>
        <v>#NUM!</v>
      </c>
      <c r="BP15" s="1" t="e">
        <f>SMALL('Remove outliers'!BW$4:BW$203,ROW()-1)</f>
        <v>#NUM!</v>
      </c>
      <c r="BQ15" s="1" t="e">
        <f>SMALL('Remove outliers'!BX$4:BX$203,ROW()-1)</f>
        <v>#NUM!</v>
      </c>
      <c r="BR15" s="1" t="e">
        <f>SMALL('Remove outliers'!BY$4:BY$203,ROW()-1)</f>
        <v>#NUM!</v>
      </c>
      <c r="BS15" s="1" t="e">
        <f>SMALL('Remove outliers'!BZ$4:BZ$203,ROW()-1)</f>
        <v>#NUM!</v>
      </c>
      <c r="BT15" s="1" t="e">
        <f>SMALL('Remove outliers'!CA$4:CA$203,ROW()-1)</f>
        <v>#NUM!</v>
      </c>
      <c r="BU15" s="1" t="e">
        <f>SMALL('Remove outliers'!CB$4:CB$203,ROW()-1)</f>
        <v>#NUM!</v>
      </c>
      <c r="BV15" s="1" t="e">
        <f>SMALL('Remove outliers'!CC$4:CC$203,ROW()-1)</f>
        <v>#NUM!</v>
      </c>
      <c r="BW15" s="1"/>
    </row>
    <row r="16" spans="1:75" x14ac:dyDescent="0.2">
      <c r="A16" t="e">
        <f t="shared" si="0"/>
        <v>#NUM!</v>
      </c>
      <c r="B16" s="1" t="e">
        <f>SMALL('Remove outliers'!I$4:I$203,ROW()-1)</f>
        <v>#NUM!</v>
      </c>
      <c r="C16" s="1" t="e">
        <f>SMALL('Remove outliers'!J$4:J$203,ROW()-1)</f>
        <v>#NUM!</v>
      </c>
      <c r="D16" s="1" t="e">
        <f>SMALL('Remove outliers'!K$4:K$203,ROW()-1)</f>
        <v>#NUM!</v>
      </c>
      <c r="E16" s="1" t="e">
        <f>SMALL('Remove outliers'!L$4:L$203,ROW()-1)</f>
        <v>#NUM!</v>
      </c>
      <c r="F16" s="1" t="e">
        <f>SMALL('Remove outliers'!M$4:M$203,ROW()-1)</f>
        <v>#NUM!</v>
      </c>
      <c r="G16" s="1" t="e">
        <f>SMALL('Remove outliers'!N$4:N$203,ROW()-1)</f>
        <v>#NUM!</v>
      </c>
      <c r="H16" s="1" t="e">
        <f>SMALL('Remove outliers'!O$4:O$203,ROW()-1)</f>
        <v>#NUM!</v>
      </c>
      <c r="I16" s="1" t="e">
        <f>SMALL('Remove outliers'!P$4:P$203,ROW()-1)</f>
        <v>#NUM!</v>
      </c>
      <c r="J16" s="1" t="e">
        <f>SMALL('Remove outliers'!Q$4:Q$203,ROW()-1)</f>
        <v>#NUM!</v>
      </c>
      <c r="K16" s="1" t="e">
        <f>SMALL('Remove outliers'!R$4:R$203,ROW()-1)</f>
        <v>#NUM!</v>
      </c>
      <c r="L16" s="1" t="e">
        <f>SMALL('Remove outliers'!S$4:S$203,ROW()-1)</f>
        <v>#NUM!</v>
      </c>
      <c r="M16" s="1" t="e">
        <f>SMALL('Remove outliers'!T$4:T$203,ROW()-1)</f>
        <v>#NUM!</v>
      </c>
      <c r="N16" s="1" t="e">
        <f>SMALL('Remove outliers'!U$4:U$203,ROW()-1)</f>
        <v>#NUM!</v>
      </c>
      <c r="O16" s="1" t="e">
        <f>SMALL('Remove outliers'!V$4:V$203,ROW()-1)</f>
        <v>#NUM!</v>
      </c>
      <c r="P16" s="1" t="e">
        <f>SMALL('Remove outliers'!W$4:W$203,ROW()-1)</f>
        <v>#NUM!</v>
      </c>
      <c r="Q16" s="1" t="e">
        <f>SMALL('Remove outliers'!X$4:X$203,ROW()-1)</f>
        <v>#NUM!</v>
      </c>
      <c r="R16" s="1" t="e">
        <f>SMALL('Remove outliers'!Y$4:Y$203,ROW()-1)</f>
        <v>#NUM!</v>
      </c>
      <c r="S16" s="1" t="e">
        <f>SMALL('Remove outliers'!Z$4:Z$203,ROW()-1)</f>
        <v>#NUM!</v>
      </c>
      <c r="T16" s="1" t="e">
        <f>SMALL('Remove outliers'!AA$4:AA$203,ROW()-1)</f>
        <v>#NUM!</v>
      </c>
      <c r="U16" s="1" t="e">
        <f>SMALL('Remove outliers'!AB$4:AB$203,ROW()-1)</f>
        <v>#NUM!</v>
      </c>
      <c r="V16" s="1" t="e">
        <f>SMALL('Remove outliers'!AC$4:AC$203,ROW()-1)</f>
        <v>#NUM!</v>
      </c>
      <c r="W16" s="1" t="e">
        <f>SMALL('Remove outliers'!AD$4:AD$203,ROW()-1)</f>
        <v>#NUM!</v>
      </c>
      <c r="X16" s="1" t="e">
        <f>SMALL('Remove outliers'!AE$4:AE$203,ROW()-1)</f>
        <v>#NUM!</v>
      </c>
      <c r="Y16" s="1" t="e">
        <f>SMALL('Remove outliers'!AF$4:AF$203,ROW()-1)</f>
        <v>#NUM!</v>
      </c>
      <c r="Z16" s="1" t="e">
        <f>SMALL('Remove outliers'!AG$4:AG$203,ROW()-1)</f>
        <v>#NUM!</v>
      </c>
      <c r="AA16" s="1" t="e">
        <f>SMALL('Remove outliers'!AH$4:AH$203,ROW()-1)</f>
        <v>#NUM!</v>
      </c>
      <c r="AB16" s="1" t="e">
        <f>SMALL('Remove outliers'!AI$4:AI$203,ROW()-1)</f>
        <v>#NUM!</v>
      </c>
      <c r="AC16" s="1" t="e">
        <f>SMALL('Remove outliers'!AJ$4:AJ$203,ROW()-1)</f>
        <v>#NUM!</v>
      </c>
      <c r="AD16" s="1" t="e">
        <f>SMALL('Remove outliers'!AK$4:AK$203,ROW()-1)</f>
        <v>#NUM!</v>
      </c>
      <c r="AE16" s="1" t="e">
        <f>SMALL('Remove outliers'!AL$4:AL$203,ROW()-1)</f>
        <v>#NUM!</v>
      </c>
      <c r="AF16" s="1" t="e">
        <f>SMALL('Remove outliers'!AM$4:AM$203,ROW()-1)</f>
        <v>#NUM!</v>
      </c>
      <c r="AG16" s="1" t="e">
        <f>SMALL('Remove outliers'!AN$4:AN$203,ROW()-1)</f>
        <v>#NUM!</v>
      </c>
      <c r="AH16" s="1" t="e">
        <f>SMALL('Remove outliers'!AO$4:AO$203,ROW()-1)</f>
        <v>#NUM!</v>
      </c>
      <c r="AI16" s="1" t="e">
        <f>SMALL('Remove outliers'!AP$4:AP$203,ROW()-1)</f>
        <v>#NUM!</v>
      </c>
      <c r="AJ16" s="1" t="e">
        <f>SMALL('Remove outliers'!AQ$4:AQ$203,ROW()-1)</f>
        <v>#NUM!</v>
      </c>
      <c r="AK16" s="1" t="e">
        <f>SMALL('Remove outliers'!AR$4:AR$203,ROW()-1)</f>
        <v>#NUM!</v>
      </c>
      <c r="AL16" s="1" t="e">
        <f>SMALL('Remove outliers'!AS$4:AS$203,ROW()-1)</f>
        <v>#NUM!</v>
      </c>
      <c r="AM16" s="1" t="e">
        <f>SMALL('Remove outliers'!AT$4:AT$203,ROW()-1)</f>
        <v>#NUM!</v>
      </c>
      <c r="AN16" s="1" t="e">
        <f>SMALL('Remove outliers'!AU$4:AU$203,ROW()-1)</f>
        <v>#NUM!</v>
      </c>
      <c r="AO16" s="1" t="e">
        <f>SMALL('Remove outliers'!AV$4:AV$203,ROW()-1)</f>
        <v>#NUM!</v>
      </c>
      <c r="AP16" s="1" t="e">
        <f>SMALL('Remove outliers'!AW$4:AW$203,ROW()-1)</f>
        <v>#NUM!</v>
      </c>
      <c r="AQ16" s="1" t="e">
        <f>SMALL('Remove outliers'!AX$4:AX$203,ROW()-1)</f>
        <v>#NUM!</v>
      </c>
      <c r="AR16" s="1" t="e">
        <f>SMALL('Remove outliers'!AY$4:AY$203,ROW()-1)</f>
        <v>#NUM!</v>
      </c>
      <c r="AS16" s="1" t="e">
        <f>SMALL('Remove outliers'!AZ$4:AZ$203,ROW()-1)</f>
        <v>#NUM!</v>
      </c>
      <c r="AT16" s="1" t="e">
        <f>SMALL('Remove outliers'!BA$4:BA$203,ROW()-1)</f>
        <v>#NUM!</v>
      </c>
      <c r="AU16" s="1" t="e">
        <f>SMALL('Remove outliers'!BB$4:BB$203,ROW()-1)</f>
        <v>#NUM!</v>
      </c>
      <c r="AV16" s="1" t="e">
        <f>SMALL('Remove outliers'!BC$4:BC$203,ROW()-1)</f>
        <v>#NUM!</v>
      </c>
      <c r="AW16" s="1" t="e">
        <f>SMALL('Remove outliers'!BD$4:BD$203,ROW()-1)</f>
        <v>#NUM!</v>
      </c>
      <c r="AX16" s="1" t="e">
        <f>SMALL('Remove outliers'!BE$4:BE$203,ROW()-1)</f>
        <v>#NUM!</v>
      </c>
      <c r="AY16" s="1" t="e">
        <f>SMALL('Remove outliers'!BF$4:BF$203,ROW()-1)</f>
        <v>#NUM!</v>
      </c>
      <c r="AZ16" s="1" t="e">
        <f>SMALL('Remove outliers'!BG$4:BG$203,ROW()-1)</f>
        <v>#NUM!</v>
      </c>
      <c r="BA16" s="1" t="e">
        <f>SMALL('Remove outliers'!BH$4:BH$203,ROW()-1)</f>
        <v>#NUM!</v>
      </c>
      <c r="BB16" s="1" t="e">
        <f>SMALL('Remove outliers'!BI$4:BI$203,ROW()-1)</f>
        <v>#NUM!</v>
      </c>
      <c r="BC16" s="1" t="e">
        <f>SMALL('Remove outliers'!BJ$4:BJ$203,ROW()-1)</f>
        <v>#NUM!</v>
      </c>
      <c r="BD16" s="1" t="e">
        <f>SMALL('Remove outliers'!BK$4:BK$203,ROW()-1)</f>
        <v>#NUM!</v>
      </c>
      <c r="BE16" s="1" t="e">
        <f>SMALL('Remove outliers'!BL$4:BL$203,ROW()-1)</f>
        <v>#NUM!</v>
      </c>
      <c r="BF16" s="1" t="e">
        <f>SMALL('Remove outliers'!BM$4:BM$203,ROW()-1)</f>
        <v>#NUM!</v>
      </c>
      <c r="BG16" s="1" t="e">
        <f>SMALL('Remove outliers'!BN$4:BN$203,ROW()-1)</f>
        <v>#NUM!</v>
      </c>
      <c r="BH16" s="1" t="e">
        <f>SMALL('Remove outliers'!BO$4:BO$203,ROW()-1)</f>
        <v>#NUM!</v>
      </c>
      <c r="BI16" s="1" t="e">
        <f>SMALL('Remove outliers'!BP$4:BP$203,ROW()-1)</f>
        <v>#NUM!</v>
      </c>
      <c r="BJ16" s="1" t="e">
        <f>SMALL('Remove outliers'!BQ$4:BQ$203,ROW()-1)</f>
        <v>#NUM!</v>
      </c>
      <c r="BK16" s="1" t="e">
        <f>SMALL('Remove outliers'!BR$4:BR$203,ROW()-1)</f>
        <v>#NUM!</v>
      </c>
      <c r="BL16" s="1" t="e">
        <f>SMALL('Remove outliers'!BS$4:BS$203,ROW()-1)</f>
        <v>#NUM!</v>
      </c>
      <c r="BM16" s="1" t="e">
        <f>SMALL('Remove outliers'!BT$4:BT$203,ROW()-1)</f>
        <v>#NUM!</v>
      </c>
      <c r="BN16" s="1" t="e">
        <f>SMALL('Remove outliers'!BU$4:BU$203,ROW()-1)</f>
        <v>#NUM!</v>
      </c>
      <c r="BO16" s="1" t="e">
        <f>SMALL('Remove outliers'!BV$4:BV$203,ROW()-1)</f>
        <v>#NUM!</v>
      </c>
      <c r="BP16" s="1" t="e">
        <f>SMALL('Remove outliers'!BW$4:BW$203,ROW()-1)</f>
        <v>#NUM!</v>
      </c>
      <c r="BQ16" s="1" t="e">
        <f>SMALL('Remove outliers'!BX$4:BX$203,ROW()-1)</f>
        <v>#NUM!</v>
      </c>
      <c r="BR16" s="1" t="e">
        <f>SMALL('Remove outliers'!BY$4:BY$203,ROW()-1)</f>
        <v>#NUM!</v>
      </c>
      <c r="BS16" s="1" t="e">
        <f>SMALL('Remove outliers'!BZ$4:BZ$203,ROW()-1)</f>
        <v>#NUM!</v>
      </c>
      <c r="BT16" s="1" t="e">
        <f>SMALL('Remove outliers'!CA$4:CA$203,ROW()-1)</f>
        <v>#NUM!</v>
      </c>
      <c r="BU16" s="1" t="e">
        <f>SMALL('Remove outliers'!CB$4:CB$203,ROW()-1)</f>
        <v>#NUM!</v>
      </c>
      <c r="BV16" s="1" t="e">
        <f>SMALL('Remove outliers'!CC$4:CC$203,ROW()-1)</f>
        <v>#NUM!</v>
      </c>
      <c r="BW16" s="1"/>
    </row>
    <row r="17" spans="1:75" x14ac:dyDescent="0.2">
      <c r="A17" t="e">
        <f t="shared" si="0"/>
        <v>#NUM!</v>
      </c>
      <c r="B17" s="1" t="e">
        <f>SMALL('Remove outliers'!I$4:I$203,ROW()-1)</f>
        <v>#NUM!</v>
      </c>
      <c r="C17" s="1" t="e">
        <f>SMALL('Remove outliers'!J$4:J$203,ROW()-1)</f>
        <v>#NUM!</v>
      </c>
      <c r="D17" s="1" t="e">
        <f>SMALL('Remove outliers'!K$4:K$203,ROW()-1)</f>
        <v>#NUM!</v>
      </c>
      <c r="E17" s="1" t="e">
        <f>SMALL('Remove outliers'!L$4:L$203,ROW()-1)</f>
        <v>#NUM!</v>
      </c>
      <c r="F17" s="1" t="e">
        <f>SMALL('Remove outliers'!M$4:M$203,ROW()-1)</f>
        <v>#NUM!</v>
      </c>
      <c r="G17" s="1" t="e">
        <f>SMALL('Remove outliers'!N$4:N$203,ROW()-1)</f>
        <v>#NUM!</v>
      </c>
      <c r="H17" s="1" t="e">
        <f>SMALL('Remove outliers'!O$4:O$203,ROW()-1)</f>
        <v>#NUM!</v>
      </c>
      <c r="I17" s="1" t="e">
        <f>SMALL('Remove outliers'!P$4:P$203,ROW()-1)</f>
        <v>#NUM!</v>
      </c>
      <c r="J17" s="1" t="e">
        <f>SMALL('Remove outliers'!Q$4:Q$203,ROW()-1)</f>
        <v>#NUM!</v>
      </c>
      <c r="K17" s="1" t="e">
        <f>SMALL('Remove outliers'!R$4:R$203,ROW()-1)</f>
        <v>#NUM!</v>
      </c>
      <c r="L17" s="1" t="e">
        <f>SMALL('Remove outliers'!S$4:S$203,ROW()-1)</f>
        <v>#NUM!</v>
      </c>
      <c r="M17" s="1" t="e">
        <f>SMALL('Remove outliers'!T$4:T$203,ROW()-1)</f>
        <v>#NUM!</v>
      </c>
      <c r="N17" s="1" t="e">
        <f>SMALL('Remove outliers'!U$4:U$203,ROW()-1)</f>
        <v>#NUM!</v>
      </c>
      <c r="O17" s="1" t="e">
        <f>SMALL('Remove outliers'!V$4:V$203,ROW()-1)</f>
        <v>#NUM!</v>
      </c>
      <c r="P17" s="1" t="e">
        <f>SMALL('Remove outliers'!W$4:W$203,ROW()-1)</f>
        <v>#NUM!</v>
      </c>
      <c r="Q17" s="1" t="e">
        <f>SMALL('Remove outliers'!X$4:X$203,ROW()-1)</f>
        <v>#NUM!</v>
      </c>
      <c r="R17" s="1" t="e">
        <f>SMALL('Remove outliers'!Y$4:Y$203,ROW()-1)</f>
        <v>#NUM!</v>
      </c>
      <c r="S17" s="1" t="e">
        <f>SMALL('Remove outliers'!Z$4:Z$203,ROW()-1)</f>
        <v>#NUM!</v>
      </c>
      <c r="T17" s="1" t="e">
        <f>SMALL('Remove outliers'!AA$4:AA$203,ROW()-1)</f>
        <v>#NUM!</v>
      </c>
      <c r="U17" s="1" t="e">
        <f>SMALL('Remove outliers'!AB$4:AB$203,ROW()-1)</f>
        <v>#NUM!</v>
      </c>
      <c r="V17" s="1" t="e">
        <f>SMALL('Remove outliers'!AC$4:AC$203,ROW()-1)</f>
        <v>#NUM!</v>
      </c>
      <c r="W17" s="1" t="e">
        <f>SMALL('Remove outliers'!AD$4:AD$203,ROW()-1)</f>
        <v>#NUM!</v>
      </c>
      <c r="X17" s="1" t="e">
        <f>SMALL('Remove outliers'!AE$4:AE$203,ROW()-1)</f>
        <v>#NUM!</v>
      </c>
      <c r="Y17" s="1" t="e">
        <f>SMALL('Remove outliers'!AF$4:AF$203,ROW()-1)</f>
        <v>#NUM!</v>
      </c>
      <c r="Z17" s="1" t="e">
        <f>SMALL('Remove outliers'!AG$4:AG$203,ROW()-1)</f>
        <v>#NUM!</v>
      </c>
      <c r="AA17" s="1" t="e">
        <f>SMALL('Remove outliers'!AH$4:AH$203,ROW()-1)</f>
        <v>#NUM!</v>
      </c>
      <c r="AB17" s="1" t="e">
        <f>SMALL('Remove outliers'!AI$4:AI$203,ROW()-1)</f>
        <v>#NUM!</v>
      </c>
      <c r="AC17" s="1" t="e">
        <f>SMALL('Remove outliers'!AJ$4:AJ$203,ROW()-1)</f>
        <v>#NUM!</v>
      </c>
      <c r="AD17" s="1" t="e">
        <f>SMALL('Remove outliers'!AK$4:AK$203,ROW()-1)</f>
        <v>#NUM!</v>
      </c>
      <c r="AE17" s="1" t="e">
        <f>SMALL('Remove outliers'!AL$4:AL$203,ROW()-1)</f>
        <v>#NUM!</v>
      </c>
      <c r="AF17" s="1" t="e">
        <f>SMALL('Remove outliers'!AM$4:AM$203,ROW()-1)</f>
        <v>#NUM!</v>
      </c>
      <c r="AG17" s="1" t="e">
        <f>SMALL('Remove outliers'!AN$4:AN$203,ROW()-1)</f>
        <v>#NUM!</v>
      </c>
      <c r="AH17" s="1" t="e">
        <f>SMALL('Remove outliers'!AO$4:AO$203,ROW()-1)</f>
        <v>#NUM!</v>
      </c>
      <c r="AI17" s="1" t="e">
        <f>SMALL('Remove outliers'!AP$4:AP$203,ROW()-1)</f>
        <v>#NUM!</v>
      </c>
      <c r="AJ17" s="1" t="e">
        <f>SMALL('Remove outliers'!AQ$4:AQ$203,ROW()-1)</f>
        <v>#NUM!</v>
      </c>
      <c r="AK17" s="1" t="e">
        <f>SMALL('Remove outliers'!AR$4:AR$203,ROW()-1)</f>
        <v>#NUM!</v>
      </c>
      <c r="AL17" s="1" t="e">
        <f>SMALL('Remove outliers'!AS$4:AS$203,ROW()-1)</f>
        <v>#NUM!</v>
      </c>
      <c r="AM17" s="1" t="e">
        <f>SMALL('Remove outliers'!AT$4:AT$203,ROW()-1)</f>
        <v>#NUM!</v>
      </c>
      <c r="AN17" s="1" t="e">
        <f>SMALL('Remove outliers'!AU$4:AU$203,ROW()-1)</f>
        <v>#NUM!</v>
      </c>
      <c r="AO17" s="1" t="e">
        <f>SMALL('Remove outliers'!AV$4:AV$203,ROW()-1)</f>
        <v>#NUM!</v>
      </c>
      <c r="AP17" s="1" t="e">
        <f>SMALL('Remove outliers'!AW$4:AW$203,ROW()-1)</f>
        <v>#NUM!</v>
      </c>
      <c r="AQ17" s="1" t="e">
        <f>SMALL('Remove outliers'!AX$4:AX$203,ROW()-1)</f>
        <v>#NUM!</v>
      </c>
      <c r="AR17" s="1" t="e">
        <f>SMALL('Remove outliers'!AY$4:AY$203,ROW()-1)</f>
        <v>#NUM!</v>
      </c>
      <c r="AS17" s="1" t="e">
        <f>SMALL('Remove outliers'!AZ$4:AZ$203,ROW()-1)</f>
        <v>#NUM!</v>
      </c>
      <c r="AT17" s="1" t="e">
        <f>SMALL('Remove outliers'!BA$4:BA$203,ROW()-1)</f>
        <v>#NUM!</v>
      </c>
      <c r="AU17" s="1" t="e">
        <f>SMALL('Remove outliers'!BB$4:BB$203,ROW()-1)</f>
        <v>#NUM!</v>
      </c>
      <c r="AV17" s="1" t="e">
        <f>SMALL('Remove outliers'!BC$4:BC$203,ROW()-1)</f>
        <v>#NUM!</v>
      </c>
      <c r="AW17" s="1" t="e">
        <f>SMALL('Remove outliers'!BD$4:BD$203,ROW()-1)</f>
        <v>#NUM!</v>
      </c>
      <c r="AX17" s="1" t="e">
        <f>SMALL('Remove outliers'!BE$4:BE$203,ROW()-1)</f>
        <v>#NUM!</v>
      </c>
      <c r="AY17" s="1" t="e">
        <f>SMALL('Remove outliers'!BF$4:BF$203,ROW()-1)</f>
        <v>#NUM!</v>
      </c>
      <c r="AZ17" s="1" t="e">
        <f>SMALL('Remove outliers'!BG$4:BG$203,ROW()-1)</f>
        <v>#NUM!</v>
      </c>
      <c r="BA17" s="1" t="e">
        <f>SMALL('Remove outliers'!BH$4:BH$203,ROW()-1)</f>
        <v>#NUM!</v>
      </c>
      <c r="BB17" s="1" t="e">
        <f>SMALL('Remove outliers'!BI$4:BI$203,ROW()-1)</f>
        <v>#NUM!</v>
      </c>
      <c r="BC17" s="1" t="e">
        <f>SMALL('Remove outliers'!BJ$4:BJ$203,ROW()-1)</f>
        <v>#NUM!</v>
      </c>
      <c r="BD17" s="1" t="e">
        <f>SMALL('Remove outliers'!BK$4:BK$203,ROW()-1)</f>
        <v>#NUM!</v>
      </c>
      <c r="BE17" s="1" t="e">
        <f>SMALL('Remove outliers'!BL$4:BL$203,ROW()-1)</f>
        <v>#NUM!</v>
      </c>
      <c r="BF17" s="1" t="e">
        <f>SMALL('Remove outliers'!BM$4:BM$203,ROW()-1)</f>
        <v>#NUM!</v>
      </c>
      <c r="BG17" s="1" t="e">
        <f>SMALL('Remove outliers'!BN$4:BN$203,ROW()-1)</f>
        <v>#NUM!</v>
      </c>
      <c r="BH17" s="1" t="e">
        <f>SMALL('Remove outliers'!BO$4:BO$203,ROW()-1)</f>
        <v>#NUM!</v>
      </c>
      <c r="BI17" s="1" t="e">
        <f>SMALL('Remove outliers'!BP$4:BP$203,ROW()-1)</f>
        <v>#NUM!</v>
      </c>
      <c r="BJ17" s="1" t="e">
        <f>SMALL('Remove outliers'!BQ$4:BQ$203,ROW()-1)</f>
        <v>#NUM!</v>
      </c>
      <c r="BK17" s="1" t="e">
        <f>SMALL('Remove outliers'!BR$4:BR$203,ROW()-1)</f>
        <v>#NUM!</v>
      </c>
      <c r="BL17" s="1" t="e">
        <f>SMALL('Remove outliers'!BS$4:BS$203,ROW()-1)</f>
        <v>#NUM!</v>
      </c>
      <c r="BM17" s="1" t="e">
        <f>SMALL('Remove outliers'!BT$4:BT$203,ROW()-1)</f>
        <v>#NUM!</v>
      </c>
      <c r="BN17" s="1" t="e">
        <f>SMALL('Remove outliers'!BU$4:BU$203,ROW()-1)</f>
        <v>#NUM!</v>
      </c>
      <c r="BO17" s="1" t="e">
        <f>SMALL('Remove outliers'!BV$4:BV$203,ROW()-1)</f>
        <v>#NUM!</v>
      </c>
      <c r="BP17" s="1" t="e">
        <f>SMALL('Remove outliers'!BW$4:BW$203,ROW()-1)</f>
        <v>#NUM!</v>
      </c>
      <c r="BQ17" s="1" t="e">
        <f>SMALL('Remove outliers'!BX$4:BX$203,ROW()-1)</f>
        <v>#NUM!</v>
      </c>
      <c r="BR17" s="1" t="e">
        <f>SMALL('Remove outliers'!BY$4:BY$203,ROW()-1)</f>
        <v>#NUM!</v>
      </c>
      <c r="BS17" s="1" t="e">
        <f>SMALL('Remove outliers'!BZ$4:BZ$203,ROW()-1)</f>
        <v>#NUM!</v>
      </c>
      <c r="BT17" s="1" t="e">
        <f>SMALL('Remove outliers'!CA$4:CA$203,ROW()-1)</f>
        <v>#NUM!</v>
      </c>
      <c r="BU17" s="1" t="e">
        <f>SMALL('Remove outliers'!CB$4:CB$203,ROW()-1)</f>
        <v>#NUM!</v>
      </c>
      <c r="BV17" s="1" t="e">
        <f>SMALL('Remove outliers'!CC$4:CC$203,ROW()-1)</f>
        <v>#NUM!</v>
      </c>
      <c r="BW17" s="1"/>
    </row>
    <row r="18" spans="1:75" x14ac:dyDescent="0.2">
      <c r="A18" t="e">
        <f t="shared" si="0"/>
        <v>#NUM!</v>
      </c>
      <c r="B18" s="1" t="e">
        <f>SMALL('Remove outliers'!I$4:I$203,ROW()-1)</f>
        <v>#NUM!</v>
      </c>
      <c r="C18" s="1" t="e">
        <f>SMALL('Remove outliers'!J$4:J$203,ROW()-1)</f>
        <v>#NUM!</v>
      </c>
      <c r="D18" s="1" t="e">
        <f>SMALL('Remove outliers'!K$4:K$203,ROW()-1)</f>
        <v>#NUM!</v>
      </c>
      <c r="E18" s="1" t="e">
        <f>SMALL('Remove outliers'!L$4:L$203,ROW()-1)</f>
        <v>#NUM!</v>
      </c>
      <c r="F18" s="1" t="e">
        <f>SMALL('Remove outliers'!M$4:M$203,ROW()-1)</f>
        <v>#NUM!</v>
      </c>
      <c r="G18" s="1" t="e">
        <f>SMALL('Remove outliers'!N$4:N$203,ROW()-1)</f>
        <v>#NUM!</v>
      </c>
      <c r="H18" s="1" t="e">
        <f>SMALL('Remove outliers'!O$4:O$203,ROW()-1)</f>
        <v>#NUM!</v>
      </c>
      <c r="I18" s="1" t="e">
        <f>SMALL('Remove outliers'!P$4:P$203,ROW()-1)</f>
        <v>#NUM!</v>
      </c>
      <c r="J18" s="1" t="e">
        <f>SMALL('Remove outliers'!Q$4:Q$203,ROW()-1)</f>
        <v>#NUM!</v>
      </c>
      <c r="K18" s="1" t="e">
        <f>SMALL('Remove outliers'!R$4:R$203,ROW()-1)</f>
        <v>#NUM!</v>
      </c>
      <c r="L18" s="1" t="e">
        <f>SMALL('Remove outliers'!S$4:S$203,ROW()-1)</f>
        <v>#NUM!</v>
      </c>
      <c r="M18" s="1" t="e">
        <f>SMALL('Remove outliers'!T$4:T$203,ROW()-1)</f>
        <v>#NUM!</v>
      </c>
      <c r="N18" s="1" t="e">
        <f>SMALL('Remove outliers'!U$4:U$203,ROW()-1)</f>
        <v>#NUM!</v>
      </c>
      <c r="O18" s="1" t="e">
        <f>SMALL('Remove outliers'!V$4:V$203,ROW()-1)</f>
        <v>#NUM!</v>
      </c>
      <c r="P18" s="1" t="e">
        <f>SMALL('Remove outliers'!W$4:W$203,ROW()-1)</f>
        <v>#NUM!</v>
      </c>
      <c r="Q18" s="1" t="e">
        <f>SMALL('Remove outliers'!X$4:X$203,ROW()-1)</f>
        <v>#NUM!</v>
      </c>
      <c r="R18" s="1" t="e">
        <f>SMALL('Remove outliers'!Y$4:Y$203,ROW()-1)</f>
        <v>#NUM!</v>
      </c>
      <c r="S18" s="1" t="e">
        <f>SMALL('Remove outliers'!Z$4:Z$203,ROW()-1)</f>
        <v>#NUM!</v>
      </c>
      <c r="T18" s="1" t="e">
        <f>SMALL('Remove outliers'!AA$4:AA$203,ROW()-1)</f>
        <v>#NUM!</v>
      </c>
      <c r="U18" s="1" t="e">
        <f>SMALL('Remove outliers'!AB$4:AB$203,ROW()-1)</f>
        <v>#NUM!</v>
      </c>
      <c r="V18" s="1" t="e">
        <f>SMALL('Remove outliers'!AC$4:AC$203,ROW()-1)</f>
        <v>#NUM!</v>
      </c>
      <c r="W18" s="1" t="e">
        <f>SMALL('Remove outliers'!AD$4:AD$203,ROW()-1)</f>
        <v>#NUM!</v>
      </c>
      <c r="X18" s="1" t="e">
        <f>SMALL('Remove outliers'!AE$4:AE$203,ROW()-1)</f>
        <v>#NUM!</v>
      </c>
      <c r="Y18" s="1" t="e">
        <f>SMALL('Remove outliers'!AF$4:AF$203,ROW()-1)</f>
        <v>#NUM!</v>
      </c>
      <c r="Z18" s="1" t="e">
        <f>SMALL('Remove outliers'!AG$4:AG$203,ROW()-1)</f>
        <v>#NUM!</v>
      </c>
      <c r="AA18" s="1" t="e">
        <f>SMALL('Remove outliers'!AH$4:AH$203,ROW()-1)</f>
        <v>#NUM!</v>
      </c>
      <c r="AB18" s="1" t="e">
        <f>SMALL('Remove outliers'!AI$4:AI$203,ROW()-1)</f>
        <v>#NUM!</v>
      </c>
      <c r="AC18" s="1" t="e">
        <f>SMALL('Remove outliers'!AJ$4:AJ$203,ROW()-1)</f>
        <v>#NUM!</v>
      </c>
      <c r="AD18" s="1" t="e">
        <f>SMALL('Remove outliers'!AK$4:AK$203,ROW()-1)</f>
        <v>#NUM!</v>
      </c>
      <c r="AE18" s="1" t="e">
        <f>SMALL('Remove outliers'!AL$4:AL$203,ROW()-1)</f>
        <v>#NUM!</v>
      </c>
      <c r="AF18" s="1" t="e">
        <f>SMALL('Remove outliers'!AM$4:AM$203,ROW()-1)</f>
        <v>#NUM!</v>
      </c>
      <c r="AG18" s="1" t="e">
        <f>SMALL('Remove outliers'!AN$4:AN$203,ROW()-1)</f>
        <v>#NUM!</v>
      </c>
      <c r="AH18" s="1" t="e">
        <f>SMALL('Remove outliers'!AO$4:AO$203,ROW()-1)</f>
        <v>#NUM!</v>
      </c>
      <c r="AI18" s="1" t="e">
        <f>SMALL('Remove outliers'!AP$4:AP$203,ROW()-1)</f>
        <v>#NUM!</v>
      </c>
      <c r="AJ18" s="1" t="e">
        <f>SMALL('Remove outliers'!AQ$4:AQ$203,ROW()-1)</f>
        <v>#NUM!</v>
      </c>
      <c r="AK18" s="1" t="e">
        <f>SMALL('Remove outliers'!AR$4:AR$203,ROW()-1)</f>
        <v>#NUM!</v>
      </c>
      <c r="AL18" s="1" t="e">
        <f>SMALL('Remove outliers'!AS$4:AS$203,ROW()-1)</f>
        <v>#NUM!</v>
      </c>
      <c r="AM18" s="1" t="e">
        <f>SMALL('Remove outliers'!AT$4:AT$203,ROW()-1)</f>
        <v>#NUM!</v>
      </c>
      <c r="AN18" s="1" t="e">
        <f>SMALL('Remove outliers'!AU$4:AU$203,ROW()-1)</f>
        <v>#NUM!</v>
      </c>
      <c r="AO18" s="1" t="e">
        <f>SMALL('Remove outliers'!AV$4:AV$203,ROW()-1)</f>
        <v>#NUM!</v>
      </c>
      <c r="AP18" s="1" t="e">
        <f>SMALL('Remove outliers'!AW$4:AW$203,ROW()-1)</f>
        <v>#NUM!</v>
      </c>
      <c r="AQ18" s="1" t="e">
        <f>SMALL('Remove outliers'!AX$4:AX$203,ROW()-1)</f>
        <v>#NUM!</v>
      </c>
      <c r="AR18" s="1" t="e">
        <f>SMALL('Remove outliers'!AY$4:AY$203,ROW()-1)</f>
        <v>#NUM!</v>
      </c>
      <c r="AS18" s="1" t="e">
        <f>SMALL('Remove outliers'!AZ$4:AZ$203,ROW()-1)</f>
        <v>#NUM!</v>
      </c>
      <c r="AT18" s="1" t="e">
        <f>SMALL('Remove outliers'!BA$4:BA$203,ROW()-1)</f>
        <v>#NUM!</v>
      </c>
      <c r="AU18" s="1" t="e">
        <f>SMALL('Remove outliers'!BB$4:BB$203,ROW()-1)</f>
        <v>#NUM!</v>
      </c>
      <c r="AV18" s="1" t="e">
        <f>SMALL('Remove outliers'!BC$4:BC$203,ROW()-1)</f>
        <v>#NUM!</v>
      </c>
      <c r="AW18" s="1" t="e">
        <f>SMALL('Remove outliers'!BD$4:BD$203,ROW()-1)</f>
        <v>#NUM!</v>
      </c>
      <c r="AX18" s="1" t="e">
        <f>SMALL('Remove outliers'!BE$4:BE$203,ROW()-1)</f>
        <v>#NUM!</v>
      </c>
      <c r="AY18" s="1" t="e">
        <f>SMALL('Remove outliers'!BF$4:BF$203,ROW()-1)</f>
        <v>#NUM!</v>
      </c>
      <c r="AZ18" s="1" t="e">
        <f>SMALL('Remove outliers'!BG$4:BG$203,ROW()-1)</f>
        <v>#NUM!</v>
      </c>
      <c r="BA18" s="1" t="e">
        <f>SMALL('Remove outliers'!BH$4:BH$203,ROW()-1)</f>
        <v>#NUM!</v>
      </c>
      <c r="BB18" s="1" t="e">
        <f>SMALL('Remove outliers'!BI$4:BI$203,ROW()-1)</f>
        <v>#NUM!</v>
      </c>
      <c r="BC18" s="1" t="e">
        <f>SMALL('Remove outliers'!BJ$4:BJ$203,ROW()-1)</f>
        <v>#NUM!</v>
      </c>
      <c r="BD18" s="1" t="e">
        <f>SMALL('Remove outliers'!BK$4:BK$203,ROW()-1)</f>
        <v>#NUM!</v>
      </c>
      <c r="BE18" s="1" t="e">
        <f>SMALL('Remove outliers'!BL$4:BL$203,ROW()-1)</f>
        <v>#NUM!</v>
      </c>
      <c r="BF18" s="1" t="e">
        <f>SMALL('Remove outliers'!BM$4:BM$203,ROW()-1)</f>
        <v>#NUM!</v>
      </c>
      <c r="BG18" s="1" t="e">
        <f>SMALL('Remove outliers'!BN$4:BN$203,ROW()-1)</f>
        <v>#NUM!</v>
      </c>
      <c r="BH18" s="1" t="e">
        <f>SMALL('Remove outliers'!BO$4:BO$203,ROW()-1)</f>
        <v>#NUM!</v>
      </c>
      <c r="BI18" s="1" t="e">
        <f>SMALL('Remove outliers'!BP$4:BP$203,ROW()-1)</f>
        <v>#NUM!</v>
      </c>
      <c r="BJ18" s="1" t="e">
        <f>SMALL('Remove outliers'!BQ$4:BQ$203,ROW()-1)</f>
        <v>#NUM!</v>
      </c>
      <c r="BK18" s="1" t="e">
        <f>SMALL('Remove outliers'!BR$4:BR$203,ROW()-1)</f>
        <v>#NUM!</v>
      </c>
      <c r="BL18" s="1" t="e">
        <f>SMALL('Remove outliers'!BS$4:BS$203,ROW()-1)</f>
        <v>#NUM!</v>
      </c>
      <c r="BM18" s="1" t="e">
        <f>SMALL('Remove outliers'!BT$4:BT$203,ROW()-1)</f>
        <v>#NUM!</v>
      </c>
      <c r="BN18" s="1" t="e">
        <f>SMALL('Remove outliers'!BU$4:BU$203,ROW()-1)</f>
        <v>#NUM!</v>
      </c>
      <c r="BO18" s="1" t="e">
        <f>SMALL('Remove outliers'!BV$4:BV$203,ROW()-1)</f>
        <v>#NUM!</v>
      </c>
      <c r="BP18" s="1" t="e">
        <f>SMALL('Remove outliers'!BW$4:BW$203,ROW()-1)</f>
        <v>#NUM!</v>
      </c>
      <c r="BQ18" s="1" t="e">
        <f>SMALL('Remove outliers'!BX$4:BX$203,ROW()-1)</f>
        <v>#NUM!</v>
      </c>
      <c r="BR18" s="1" t="e">
        <f>SMALL('Remove outliers'!BY$4:BY$203,ROW()-1)</f>
        <v>#NUM!</v>
      </c>
      <c r="BS18" s="1" t="e">
        <f>SMALL('Remove outliers'!BZ$4:BZ$203,ROW()-1)</f>
        <v>#NUM!</v>
      </c>
      <c r="BT18" s="1" t="e">
        <f>SMALL('Remove outliers'!CA$4:CA$203,ROW()-1)</f>
        <v>#NUM!</v>
      </c>
      <c r="BU18" s="1" t="e">
        <f>SMALL('Remove outliers'!CB$4:CB$203,ROW()-1)</f>
        <v>#NUM!</v>
      </c>
      <c r="BV18" s="1" t="e">
        <f>SMALL('Remove outliers'!CC$4:CC$203,ROW()-1)</f>
        <v>#NUM!</v>
      </c>
      <c r="BW18" s="1"/>
    </row>
    <row r="19" spans="1:75" x14ac:dyDescent="0.2">
      <c r="A19" t="e">
        <f t="shared" si="0"/>
        <v>#NUM!</v>
      </c>
      <c r="B19" s="1" t="e">
        <f>SMALL('Remove outliers'!I$4:I$203,ROW()-1)</f>
        <v>#NUM!</v>
      </c>
      <c r="C19" s="1" t="e">
        <f>SMALL('Remove outliers'!J$4:J$203,ROW()-1)</f>
        <v>#NUM!</v>
      </c>
      <c r="D19" s="1" t="e">
        <f>SMALL('Remove outliers'!K$4:K$203,ROW()-1)</f>
        <v>#NUM!</v>
      </c>
      <c r="E19" s="1" t="e">
        <f>SMALL('Remove outliers'!L$4:L$203,ROW()-1)</f>
        <v>#NUM!</v>
      </c>
      <c r="F19" s="1" t="e">
        <f>SMALL('Remove outliers'!M$4:M$203,ROW()-1)</f>
        <v>#NUM!</v>
      </c>
      <c r="G19" s="1" t="e">
        <f>SMALL('Remove outliers'!N$4:N$203,ROW()-1)</f>
        <v>#NUM!</v>
      </c>
      <c r="H19" s="1" t="e">
        <f>SMALL('Remove outliers'!O$4:O$203,ROW()-1)</f>
        <v>#NUM!</v>
      </c>
      <c r="I19" s="1" t="e">
        <f>SMALL('Remove outliers'!P$4:P$203,ROW()-1)</f>
        <v>#NUM!</v>
      </c>
      <c r="J19" s="1" t="e">
        <f>SMALL('Remove outliers'!Q$4:Q$203,ROW()-1)</f>
        <v>#NUM!</v>
      </c>
      <c r="K19" s="1" t="e">
        <f>SMALL('Remove outliers'!R$4:R$203,ROW()-1)</f>
        <v>#NUM!</v>
      </c>
      <c r="L19" s="1" t="e">
        <f>SMALL('Remove outliers'!S$4:S$203,ROW()-1)</f>
        <v>#NUM!</v>
      </c>
      <c r="M19" s="1" t="e">
        <f>SMALL('Remove outliers'!T$4:T$203,ROW()-1)</f>
        <v>#NUM!</v>
      </c>
      <c r="N19" s="1" t="e">
        <f>SMALL('Remove outliers'!U$4:U$203,ROW()-1)</f>
        <v>#NUM!</v>
      </c>
      <c r="O19" s="1" t="e">
        <f>SMALL('Remove outliers'!V$4:V$203,ROW()-1)</f>
        <v>#NUM!</v>
      </c>
      <c r="P19" s="1" t="e">
        <f>SMALL('Remove outliers'!W$4:W$203,ROW()-1)</f>
        <v>#NUM!</v>
      </c>
      <c r="Q19" s="1" t="e">
        <f>SMALL('Remove outliers'!X$4:X$203,ROW()-1)</f>
        <v>#NUM!</v>
      </c>
      <c r="R19" s="1" t="e">
        <f>SMALL('Remove outliers'!Y$4:Y$203,ROW()-1)</f>
        <v>#NUM!</v>
      </c>
      <c r="S19" s="1" t="e">
        <f>SMALL('Remove outliers'!Z$4:Z$203,ROW()-1)</f>
        <v>#NUM!</v>
      </c>
      <c r="T19" s="1" t="e">
        <f>SMALL('Remove outliers'!AA$4:AA$203,ROW()-1)</f>
        <v>#NUM!</v>
      </c>
      <c r="U19" s="1" t="e">
        <f>SMALL('Remove outliers'!AB$4:AB$203,ROW()-1)</f>
        <v>#NUM!</v>
      </c>
      <c r="V19" s="1" t="e">
        <f>SMALL('Remove outliers'!AC$4:AC$203,ROW()-1)</f>
        <v>#NUM!</v>
      </c>
      <c r="W19" s="1" t="e">
        <f>SMALL('Remove outliers'!AD$4:AD$203,ROW()-1)</f>
        <v>#NUM!</v>
      </c>
      <c r="X19" s="1" t="e">
        <f>SMALL('Remove outliers'!AE$4:AE$203,ROW()-1)</f>
        <v>#NUM!</v>
      </c>
      <c r="Y19" s="1" t="e">
        <f>SMALL('Remove outliers'!AF$4:AF$203,ROW()-1)</f>
        <v>#NUM!</v>
      </c>
      <c r="Z19" s="1" t="e">
        <f>SMALL('Remove outliers'!AG$4:AG$203,ROW()-1)</f>
        <v>#NUM!</v>
      </c>
      <c r="AA19" s="1" t="e">
        <f>SMALL('Remove outliers'!AH$4:AH$203,ROW()-1)</f>
        <v>#NUM!</v>
      </c>
      <c r="AB19" s="1" t="e">
        <f>SMALL('Remove outliers'!AI$4:AI$203,ROW()-1)</f>
        <v>#NUM!</v>
      </c>
      <c r="AC19" s="1" t="e">
        <f>SMALL('Remove outliers'!AJ$4:AJ$203,ROW()-1)</f>
        <v>#NUM!</v>
      </c>
      <c r="AD19" s="1" t="e">
        <f>SMALL('Remove outliers'!AK$4:AK$203,ROW()-1)</f>
        <v>#NUM!</v>
      </c>
      <c r="AE19" s="1" t="e">
        <f>SMALL('Remove outliers'!AL$4:AL$203,ROW()-1)</f>
        <v>#NUM!</v>
      </c>
      <c r="AF19" s="1" t="e">
        <f>SMALL('Remove outliers'!AM$4:AM$203,ROW()-1)</f>
        <v>#NUM!</v>
      </c>
      <c r="AG19" s="1" t="e">
        <f>SMALL('Remove outliers'!AN$4:AN$203,ROW()-1)</f>
        <v>#NUM!</v>
      </c>
      <c r="AH19" s="1" t="e">
        <f>SMALL('Remove outliers'!AO$4:AO$203,ROW()-1)</f>
        <v>#NUM!</v>
      </c>
      <c r="AI19" s="1" t="e">
        <f>SMALL('Remove outliers'!AP$4:AP$203,ROW()-1)</f>
        <v>#NUM!</v>
      </c>
      <c r="AJ19" s="1" t="e">
        <f>SMALL('Remove outliers'!AQ$4:AQ$203,ROW()-1)</f>
        <v>#NUM!</v>
      </c>
      <c r="AK19" s="1" t="e">
        <f>SMALL('Remove outliers'!AR$4:AR$203,ROW()-1)</f>
        <v>#NUM!</v>
      </c>
      <c r="AL19" s="1" t="e">
        <f>SMALL('Remove outliers'!AS$4:AS$203,ROW()-1)</f>
        <v>#NUM!</v>
      </c>
      <c r="AM19" s="1" t="e">
        <f>SMALL('Remove outliers'!AT$4:AT$203,ROW()-1)</f>
        <v>#NUM!</v>
      </c>
      <c r="AN19" s="1" t="e">
        <f>SMALL('Remove outliers'!AU$4:AU$203,ROW()-1)</f>
        <v>#NUM!</v>
      </c>
      <c r="AO19" s="1" t="e">
        <f>SMALL('Remove outliers'!AV$4:AV$203,ROW()-1)</f>
        <v>#NUM!</v>
      </c>
      <c r="AP19" s="1" t="e">
        <f>SMALL('Remove outliers'!AW$4:AW$203,ROW()-1)</f>
        <v>#NUM!</v>
      </c>
      <c r="AQ19" s="1" t="e">
        <f>SMALL('Remove outliers'!AX$4:AX$203,ROW()-1)</f>
        <v>#NUM!</v>
      </c>
      <c r="AR19" s="1" t="e">
        <f>SMALL('Remove outliers'!AY$4:AY$203,ROW()-1)</f>
        <v>#NUM!</v>
      </c>
      <c r="AS19" s="1" t="e">
        <f>SMALL('Remove outliers'!AZ$4:AZ$203,ROW()-1)</f>
        <v>#NUM!</v>
      </c>
      <c r="AT19" s="1" t="e">
        <f>SMALL('Remove outliers'!BA$4:BA$203,ROW()-1)</f>
        <v>#NUM!</v>
      </c>
      <c r="AU19" s="1" t="e">
        <f>SMALL('Remove outliers'!BB$4:BB$203,ROW()-1)</f>
        <v>#NUM!</v>
      </c>
      <c r="AV19" s="1" t="e">
        <f>SMALL('Remove outliers'!BC$4:BC$203,ROW()-1)</f>
        <v>#NUM!</v>
      </c>
      <c r="AW19" s="1" t="e">
        <f>SMALL('Remove outliers'!BD$4:BD$203,ROW()-1)</f>
        <v>#NUM!</v>
      </c>
      <c r="AX19" s="1" t="e">
        <f>SMALL('Remove outliers'!BE$4:BE$203,ROW()-1)</f>
        <v>#NUM!</v>
      </c>
      <c r="AY19" s="1" t="e">
        <f>SMALL('Remove outliers'!BF$4:BF$203,ROW()-1)</f>
        <v>#NUM!</v>
      </c>
      <c r="AZ19" s="1" t="e">
        <f>SMALL('Remove outliers'!BG$4:BG$203,ROW()-1)</f>
        <v>#NUM!</v>
      </c>
      <c r="BA19" s="1" t="e">
        <f>SMALL('Remove outliers'!BH$4:BH$203,ROW()-1)</f>
        <v>#NUM!</v>
      </c>
      <c r="BB19" s="1" t="e">
        <f>SMALL('Remove outliers'!BI$4:BI$203,ROW()-1)</f>
        <v>#NUM!</v>
      </c>
      <c r="BC19" s="1" t="e">
        <f>SMALL('Remove outliers'!BJ$4:BJ$203,ROW()-1)</f>
        <v>#NUM!</v>
      </c>
      <c r="BD19" s="1" t="e">
        <f>SMALL('Remove outliers'!BK$4:BK$203,ROW()-1)</f>
        <v>#NUM!</v>
      </c>
      <c r="BE19" s="1" t="e">
        <f>SMALL('Remove outliers'!BL$4:BL$203,ROW()-1)</f>
        <v>#NUM!</v>
      </c>
      <c r="BF19" s="1" t="e">
        <f>SMALL('Remove outliers'!BM$4:BM$203,ROW()-1)</f>
        <v>#NUM!</v>
      </c>
      <c r="BG19" s="1" t="e">
        <f>SMALL('Remove outliers'!BN$4:BN$203,ROW()-1)</f>
        <v>#NUM!</v>
      </c>
      <c r="BH19" s="1" t="e">
        <f>SMALL('Remove outliers'!BO$4:BO$203,ROW()-1)</f>
        <v>#NUM!</v>
      </c>
      <c r="BI19" s="1" t="e">
        <f>SMALL('Remove outliers'!BP$4:BP$203,ROW()-1)</f>
        <v>#NUM!</v>
      </c>
      <c r="BJ19" s="1" t="e">
        <f>SMALL('Remove outliers'!BQ$4:BQ$203,ROW()-1)</f>
        <v>#NUM!</v>
      </c>
      <c r="BK19" s="1" t="e">
        <f>SMALL('Remove outliers'!BR$4:BR$203,ROW()-1)</f>
        <v>#NUM!</v>
      </c>
      <c r="BL19" s="1" t="e">
        <f>SMALL('Remove outliers'!BS$4:BS$203,ROW()-1)</f>
        <v>#NUM!</v>
      </c>
      <c r="BM19" s="1" t="e">
        <f>SMALL('Remove outliers'!BT$4:BT$203,ROW()-1)</f>
        <v>#NUM!</v>
      </c>
      <c r="BN19" s="1" t="e">
        <f>SMALL('Remove outliers'!BU$4:BU$203,ROW()-1)</f>
        <v>#NUM!</v>
      </c>
      <c r="BO19" s="1" t="e">
        <f>SMALL('Remove outliers'!BV$4:BV$203,ROW()-1)</f>
        <v>#NUM!</v>
      </c>
      <c r="BP19" s="1" t="e">
        <f>SMALL('Remove outliers'!BW$4:BW$203,ROW()-1)</f>
        <v>#NUM!</v>
      </c>
      <c r="BQ19" s="1" t="e">
        <f>SMALL('Remove outliers'!BX$4:BX$203,ROW()-1)</f>
        <v>#NUM!</v>
      </c>
      <c r="BR19" s="1" t="e">
        <f>SMALL('Remove outliers'!BY$4:BY$203,ROW()-1)</f>
        <v>#NUM!</v>
      </c>
      <c r="BS19" s="1" t="e">
        <f>SMALL('Remove outliers'!BZ$4:BZ$203,ROW()-1)</f>
        <v>#NUM!</v>
      </c>
      <c r="BT19" s="1" t="e">
        <f>SMALL('Remove outliers'!CA$4:CA$203,ROW()-1)</f>
        <v>#NUM!</v>
      </c>
      <c r="BU19" s="1" t="e">
        <f>SMALL('Remove outliers'!CB$4:CB$203,ROW()-1)</f>
        <v>#NUM!</v>
      </c>
      <c r="BV19" s="1" t="e">
        <f>SMALL('Remove outliers'!CC$4:CC$203,ROW()-1)</f>
        <v>#NUM!</v>
      </c>
      <c r="BW19" s="1"/>
    </row>
    <row r="20" spans="1:75" x14ac:dyDescent="0.2">
      <c r="A20" t="e">
        <f t="shared" si="0"/>
        <v>#NUM!</v>
      </c>
      <c r="B20" s="1" t="e">
        <f>SMALL('Remove outliers'!I$4:I$203,ROW()-1)</f>
        <v>#NUM!</v>
      </c>
      <c r="C20" s="1" t="e">
        <f>SMALL('Remove outliers'!J$4:J$203,ROW()-1)</f>
        <v>#NUM!</v>
      </c>
      <c r="D20" s="1" t="e">
        <f>SMALL('Remove outliers'!K$4:K$203,ROW()-1)</f>
        <v>#NUM!</v>
      </c>
      <c r="E20" s="1" t="e">
        <f>SMALL('Remove outliers'!L$4:L$203,ROW()-1)</f>
        <v>#NUM!</v>
      </c>
      <c r="F20" s="1" t="e">
        <f>SMALL('Remove outliers'!M$4:M$203,ROW()-1)</f>
        <v>#NUM!</v>
      </c>
      <c r="G20" s="1" t="e">
        <f>SMALL('Remove outliers'!N$4:N$203,ROW()-1)</f>
        <v>#NUM!</v>
      </c>
      <c r="H20" s="1" t="e">
        <f>SMALL('Remove outliers'!O$4:O$203,ROW()-1)</f>
        <v>#NUM!</v>
      </c>
      <c r="I20" s="1" t="e">
        <f>SMALL('Remove outliers'!P$4:P$203,ROW()-1)</f>
        <v>#NUM!</v>
      </c>
      <c r="J20" s="1" t="e">
        <f>SMALL('Remove outliers'!Q$4:Q$203,ROW()-1)</f>
        <v>#NUM!</v>
      </c>
      <c r="K20" s="1" t="e">
        <f>SMALL('Remove outliers'!R$4:R$203,ROW()-1)</f>
        <v>#NUM!</v>
      </c>
      <c r="L20" s="1" t="e">
        <f>SMALL('Remove outliers'!S$4:S$203,ROW()-1)</f>
        <v>#NUM!</v>
      </c>
      <c r="M20" s="1" t="e">
        <f>SMALL('Remove outliers'!T$4:T$203,ROW()-1)</f>
        <v>#NUM!</v>
      </c>
      <c r="N20" s="1" t="e">
        <f>SMALL('Remove outliers'!U$4:U$203,ROW()-1)</f>
        <v>#NUM!</v>
      </c>
      <c r="O20" s="1" t="e">
        <f>SMALL('Remove outliers'!V$4:V$203,ROW()-1)</f>
        <v>#NUM!</v>
      </c>
      <c r="P20" s="1" t="e">
        <f>SMALL('Remove outliers'!W$4:W$203,ROW()-1)</f>
        <v>#NUM!</v>
      </c>
      <c r="Q20" s="1" t="e">
        <f>SMALL('Remove outliers'!X$4:X$203,ROW()-1)</f>
        <v>#NUM!</v>
      </c>
      <c r="R20" s="1" t="e">
        <f>SMALL('Remove outliers'!Y$4:Y$203,ROW()-1)</f>
        <v>#NUM!</v>
      </c>
      <c r="S20" s="1" t="e">
        <f>SMALL('Remove outliers'!Z$4:Z$203,ROW()-1)</f>
        <v>#NUM!</v>
      </c>
      <c r="T20" s="1" t="e">
        <f>SMALL('Remove outliers'!AA$4:AA$203,ROW()-1)</f>
        <v>#NUM!</v>
      </c>
      <c r="U20" s="1" t="e">
        <f>SMALL('Remove outliers'!AB$4:AB$203,ROW()-1)</f>
        <v>#NUM!</v>
      </c>
      <c r="V20" s="1" t="e">
        <f>SMALL('Remove outliers'!AC$4:AC$203,ROW()-1)</f>
        <v>#NUM!</v>
      </c>
      <c r="W20" s="1" t="e">
        <f>SMALL('Remove outliers'!AD$4:AD$203,ROW()-1)</f>
        <v>#NUM!</v>
      </c>
      <c r="X20" s="1" t="e">
        <f>SMALL('Remove outliers'!AE$4:AE$203,ROW()-1)</f>
        <v>#NUM!</v>
      </c>
      <c r="Y20" s="1" t="e">
        <f>SMALL('Remove outliers'!AF$4:AF$203,ROW()-1)</f>
        <v>#NUM!</v>
      </c>
      <c r="Z20" s="1" t="e">
        <f>SMALL('Remove outliers'!AG$4:AG$203,ROW()-1)</f>
        <v>#NUM!</v>
      </c>
      <c r="AA20" s="1" t="e">
        <f>SMALL('Remove outliers'!AH$4:AH$203,ROW()-1)</f>
        <v>#NUM!</v>
      </c>
      <c r="AB20" s="1" t="e">
        <f>SMALL('Remove outliers'!AI$4:AI$203,ROW()-1)</f>
        <v>#NUM!</v>
      </c>
      <c r="AC20" s="1" t="e">
        <f>SMALL('Remove outliers'!AJ$4:AJ$203,ROW()-1)</f>
        <v>#NUM!</v>
      </c>
      <c r="AD20" s="1" t="e">
        <f>SMALL('Remove outliers'!AK$4:AK$203,ROW()-1)</f>
        <v>#NUM!</v>
      </c>
      <c r="AE20" s="1" t="e">
        <f>SMALL('Remove outliers'!AL$4:AL$203,ROW()-1)</f>
        <v>#NUM!</v>
      </c>
      <c r="AF20" s="1" t="e">
        <f>SMALL('Remove outliers'!AM$4:AM$203,ROW()-1)</f>
        <v>#NUM!</v>
      </c>
      <c r="AG20" s="1" t="e">
        <f>SMALL('Remove outliers'!AN$4:AN$203,ROW()-1)</f>
        <v>#NUM!</v>
      </c>
      <c r="AH20" s="1" t="e">
        <f>SMALL('Remove outliers'!AO$4:AO$203,ROW()-1)</f>
        <v>#NUM!</v>
      </c>
      <c r="AI20" s="1" t="e">
        <f>SMALL('Remove outliers'!AP$4:AP$203,ROW()-1)</f>
        <v>#NUM!</v>
      </c>
      <c r="AJ20" s="1" t="e">
        <f>SMALL('Remove outliers'!AQ$4:AQ$203,ROW()-1)</f>
        <v>#NUM!</v>
      </c>
      <c r="AK20" s="1" t="e">
        <f>SMALL('Remove outliers'!AR$4:AR$203,ROW()-1)</f>
        <v>#NUM!</v>
      </c>
      <c r="AL20" s="1" t="e">
        <f>SMALL('Remove outliers'!AS$4:AS$203,ROW()-1)</f>
        <v>#NUM!</v>
      </c>
      <c r="AM20" s="1" t="e">
        <f>SMALL('Remove outliers'!AT$4:AT$203,ROW()-1)</f>
        <v>#NUM!</v>
      </c>
      <c r="AN20" s="1" t="e">
        <f>SMALL('Remove outliers'!AU$4:AU$203,ROW()-1)</f>
        <v>#NUM!</v>
      </c>
      <c r="AO20" s="1" t="e">
        <f>SMALL('Remove outliers'!AV$4:AV$203,ROW()-1)</f>
        <v>#NUM!</v>
      </c>
      <c r="AP20" s="1" t="e">
        <f>SMALL('Remove outliers'!AW$4:AW$203,ROW()-1)</f>
        <v>#NUM!</v>
      </c>
      <c r="AQ20" s="1" t="e">
        <f>SMALL('Remove outliers'!AX$4:AX$203,ROW()-1)</f>
        <v>#NUM!</v>
      </c>
      <c r="AR20" s="1" t="e">
        <f>SMALL('Remove outliers'!AY$4:AY$203,ROW()-1)</f>
        <v>#NUM!</v>
      </c>
      <c r="AS20" s="1" t="e">
        <f>SMALL('Remove outliers'!AZ$4:AZ$203,ROW()-1)</f>
        <v>#NUM!</v>
      </c>
      <c r="AT20" s="1" t="e">
        <f>SMALL('Remove outliers'!BA$4:BA$203,ROW()-1)</f>
        <v>#NUM!</v>
      </c>
      <c r="AU20" s="1" t="e">
        <f>SMALL('Remove outliers'!BB$4:BB$203,ROW()-1)</f>
        <v>#NUM!</v>
      </c>
      <c r="AV20" s="1" t="e">
        <f>SMALL('Remove outliers'!BC$4:BC$203,ROW()-1)</f>
        <v>#NUM!</v>
      </c>
      <c r="AW20" s="1" t="e">
        <f>SMALL('Remove outliers'!BD$4:BD$203,ROW()-1)</f>
        <v>#NUM!</v>
      </c>
      <c r="AX20" s="1" t="e">
        <f>SMALL('Remove outliers'!BE$4:BE$203,ROW()-1)</f>
        <v>#NUM!</v>
      </c>
      <c r="AY20" s="1" t="e">
        <f>SMALL('Remove outliers'!BF$4:BF$203,ROW()-1)</f>
        <v>#NUM!</v>
      </c>
      <c r="AZ20" s="1" t="e">
        <f>SMALL('Remove outliers'!BG$4:BG$203,ROW()-1)</f>
        <v>#NUM!</v>
      </c>
      <c r="BA20" s="1" t="e">
        <f>SMALL('Remove outliers'!BH$4:BH$203,ROW()-1)</f>
        <v>#NUM!</v>
      </c>
      <c r="BB20" s="1" t="e">
        <f>SMALL('Remove outliers'!BI$4:BI$203,ROW()-1)</f>
        <v>#NUM!</v>
      </c>
      <c r="BC20" s="1" t="e">
        <f>SMALL('Remove outliers'!BJ$4:BJ$203,ROW()-1)</f>
        <v>#NUM!</v>
      </c>
      <c r="BD20" s="1" t="e">
        <f>SMALL('Remove outliers'!BK$4:BK$203,ROW()-1)</f>
        <v>#NUM!</v>
      </c>
      <c r="BE20" s="1" t="e">
        <f>SMALL('Remove outliers'!BL$4:BL$203,ROW()-1)</f>
        <v>#NUM!</v>
      </c>
      <c r="BF20" s="1" t="e">
        <f>SMALL('Remove outliers'!BM$4:BM$203,ROW()-1)</f>
        <v>#NUM!</v>
      </c>
      <c r="BG20" s="1" t="e">
        <f>SMALL('Remove outliers'!BN$4:BN$203,ROW()-1)</f>
        <v>#NUM!</v>
      </c>
      <c r="BH20" s="1" t="e">
        <f>SMALL('Remove outliers'!BO$4:BO$203,ROW()-1)</f>
        <v>#NUM!</v>
      </c>
      <c r="BI20" s="1" t="e">
        <f>SMALL('Remove outliers'!BP$4:BP$203,ROW()-1)</f>
        <v>#NUM!</v>
      </c>
      <c r="BJ20" s="1" t="e">
        <f>SMALL('Remove outliers'!BQ$4:BQ$203,ROW()-1)</f>
        <v>#NUM!</v>
      </c>
      <c r="BK20" s="1" t="e">
        <f>SMALL('Remove outliers'!BR$4:BR$203,ROW()-1)</f>
        <v>#NUM!</v>
      </c>
      <c r="BL20" s="1" t="e">
        <f>SMALL('Remove outliers'!BS$4:BS$203,ROW()-1)</f>
        <v>#NUM!</v>
      </c>
      <c r="BM20" s="1" t="e">
        <f>SMALL('Remove outliers'!BT$4:BT$203,ROW()-1)</f>
        <v>#NUM!</v>
      </c>
      <c r="BN20" s="1" t="e">
        <f>SMALL('Remove outliers'!BU$4:BU$203,ROW()-1)</f>
        <v>#NUM!</v>
      </c>
      <c r="BO20" s="1" t="e">
        <f>SMALL('Remove outliers'!BV$4:BV$203,ROW()-1)</f>
        <v>#NUM!</v>
      </c>
      <c r="BP20" s="1" t="e">
        <f>SMALL('Remove outliers'!BW$4:BW$203,ROW()-1)</f>
        <v>#NUM!</v>
      </c>
      <c r="BQ20" s="1" t="e">
        <f>SMALL('Remove outliers'!BX$4:BX$203,ROW()-1)</f>
        <v>#NUM!</v>
      </c>
      <c r="BR20" s="1" t="e">
        <f>SMALL('Remove outliers'!BY$4:BY$203,ROW()-1)</f>
        <v>#NUM!</v>
      </c>
      <c r="BS20" s="1" t="e">
        <f>SMALL('Remove outliers'!BZ$4:BZ$203,ROW()-1)</f>
        <v>#NUM!</v>
      </c>
      <c r="BT20" s="1" t="e">
        <f>SMALL('Remove outliers'!CA$4:CA$203,ROW()-1)</f>
        <v>#NUM!</v>
      </c>
      <c r="BU20" s="1" t="e">
        <f>SMALL('Remove outliers'!CB$4:CB$203,ROW()-1)</f>
        <v>#NUM!</v>
      </c>
      <c r="BV20" s="1" t="e">
        <f>SMALL('Remove outliers'!CC$4:CC$203,ROW()-1)</f>
        <v>#NUM!</v>
      </c>
      <c r="BW20" s="1"/>
    </row>
    <row r="21" spans="1:75" x14ac:dyDescent="0.2">
      <c r="A21" t="e">
        <f t="shared" si="0"/>
        <v>#NUM!</v>
      </c>
      <c r="B21" s="1" t="e">
        <f>SMALL('Remove outliers'!I$4:I$203,ROW()-1)</f>
        <v>#NUM!</v>
      </c>
      <c r="C21" s="1" t="e">
        <f>SMALL('Remove outliers'!J$4:J$203,ROW()-1)</f>
        <v>#NUM!</v>
      </c>
      <c r="D21" s="1" t="e">
        <f>SMALL('Remove outliers'!K$4:K$203,ROW()-1)</f>
        <v>#NUM!</v>
      </c>
      <c r="E21" s="1" t="e">
        <f>SMALL('Remove outliers'!L$4:L$203,ROW()-1)</f>
        <v>#NUM!</v>
      </c>
      <c r="F21" s="1" t="e">
        <f>SMALL('Remove outliers'!M$4:M$203,ROW()-1)</f>
        <v>#NUM!</v>
      </c>
      <c r="G21" s="1" t="e">
        <f>SMALL('Remove outliers'!N$4:N$203,ROW()-1)</f>
        <v>#NUM!</v>
      </c>
      <c r="H21" s="1" t="e">
        <f>SMALL('Remove outliers'!O$4:O$203,ROW()-1)</f>
        <v>#NUM!</v>
      </c>
      <c r="I21" s="1" t="e">
        <f>SMALL('Remove outliers'!P$4:P$203,ROW()-1)</f>
        <v>#NUM!</v>
      </c>
      <c r="J21" s="1" t="e">
        <f>SMALL('Remove outliers'!Q$4:Q$203,ROW()-1)</f>
        <v>#NUM!</v>
      </c>
      <c r="K21" s="1" t="e">
        <f>SMALL('Remove outliers'!R$4:R$203,ROW()-1)</f>
        <v>#NUM!</v>
      </c>
      <c r="L21" s="1" t="e">
        <f>SMALL('Remove outliers'!S$4:S$203,ROW()-1)</f>
        <v>#NUM!</v>
      </c>
      <c r="M21" s="1" t="e">
        <f>SMALL('Remove outliers'!T$4:T$203,ROW()-1)</f>
        <v>#NUM!</v>
      </c>
      <c r="N21" s="1" t="e">
        <f>SMALL('Remove outliers'!U$4:U$203,ROW()-1)</f>
        <v>#NUM!</v>
      </c>
      <c r="O21" s="1" t="e">
        <f>SMALL('Remove outliers'!V$4:V$203,ROW()-1)</f>
        <v>#NUM!</v>
      </c>
      <c r="P21" s="1" t="e">
        <f>SMALL('Remove outliers'!W$4:W$203,ROW()-1)</f>
        <v>#NUM!</v>
      </c>
      <c r="Q21" s="1" t="e">
        <f>SMALL('Remove outliers'!X$4:X$203,ROW()-1)</f>
        <v>#NUM!</v>
      </c>
      <c r="R21" s="1" t="e">
        <f>SMALL('Remove outliers'!Y$4:Y$203,ROW()-1)</f>
        <v>#NUM!</v>
      </c>
      <c r="S21" s="1" t="e">
        <f>SMALL('Remove outliers'!Z$4:Z$203,ROW()-1)</f>
        <v>#NUM!</v>
      </c>
      <c r="T21" s="1" t="e">
        <f>SMALL('Remove outliers'!AA$4:AA$203,ROW()-1)</f>
        <v>#NUM!</v>
      </c>
      <c r="U21" s="1" t="e">
        <f>SMALL('Remove outliers'!AB$4:AB$203,ROW()-1)</f>
        <v>#NUM!</v>
      </c>
      <c r="V21" s="1" t="e">
        <f>SMALL('Remove outliers'!AC$4:AC$203,ROW()-1)</f>
        <v>#NUM!</v>
      </c>
      <c r="W21" s="1" t="e">
        <f>SMALL('Remove outliers'!AD$4:AD$203,ROW()-1)</f>
        <v>#NUM!</v>
      </c>
      <c r="X21" s="1" t="e">
        <f>SMALL('Remove outliers'!AE$4:AE$203,ROW()-1)</f>
        <v>#NUM!</v>
      </c>
      <c r="Y21" s="1" t="e">
        <f>SMALL('Remove outliers'!AF$4:AF$203,ROW()-1)</f>
        <v>#NUM!</v>
      </c>
      <c r="Z21" s="1" t="e">
        <f>SMALL('Remove outliers'!AG$4:AG$203,ROW()-1)</f>
        <v>#NUM!</v>
      </c>
      <c r="AA21" s="1" t="e">
        <f>SMALL('Remove outliers'!AH$4:AH$203,ROW()-1)</f>
        <v>#NUM!</v>
      </c>
      <c r="AB21" s="1" t="e">
        <f>SMALL('Remove outliers'!AI$4:AI$203,ROW()-1)</f>
        <v>#NUM!</v>
      </c>
      <c r="AC21" s="1" t="e">
        <f>SMALL('Remove outliers'!AJ$4:AJ$203,ROW()-1)</f>
        <v>#NUM!</v>
      </c>
      <c r="AD21" s="1" t="e">
        <f>SMALL('Remove outliers'!AK$4:AK$203,ROW()-1)</f>
        <v>#NUM!</v>
      </c>
      <c r="AE21" s="1" t="e">
        <f>SMALL('Remove outliers'!AL$4:AL$203,ROW()-1)</f>
        <v>#NUM!</v>
      </c>
      <c r="AF21" s="1" t="e">
        <f>SMALL('Remove outliers'!AM$4:AM$203,ROW()-1)</f>
        <v>#NUM!</v>
      </c>
      <c r="AG21" s="1" t="e">
        <f>SMALL('Remove outliers'!AN$4:AN$203,ROW()-1)</f>
        <v>#NUM!</v>
      </c>
      <c r="AH21" s="1" t="e">
        <f>SMALL('Remove outliers'!AO$4:AO$203,ROW()-1)</f>
        <v>#NUM!</v>
      </c>
      <c r="AI21" s="1" t="e">
        <f>SMALL('Remove outliers'!AP$4:AP$203,ROW()-1)</f>
        <v>#NUM!</v>
      </c>
      <c r="AJ21" s="1" t="e">
        <f>SMALL('Remove outliers'!AQ$4:AQ$203,ROW()-1)</f>
        <v>#NUM!</v>
      </c>
      <c r="AK21" s="1" t="e">
        <f>SMALL('Remove outliers'!AR$4:AR$203,ROW()-1)</f>
        <v>#NUM!</v>
      </c>
      <c r="AL21" s="1" t="e">
        <f>SMALL('Remove outliers'!AS$4:AS$203,ROW()-1)</f>
        <v>#NUM!</v>
      </c>
      <c r="AM21" s="1" t="e">
        <f>SMALL('Remove outliers'!AT$4:AT$203,ROW()-1)</f>
        <v>#NUM!</v>
      </c>
      <c r="AN21" s="1" t="e">
        <f>SMALL('Remove outliers'!AU$4:AU$203,ROW()-1)</f>
        <v>#NUM!</v>
      </c>
      <c r="AO21" s="1" t="e">
        <f>SMALL('Remove outliers'!AV$4:AV$203,ROW()-1)</f>
        <v>#NUM!</v>
      </c>
      <c r="AP21" s="1" t="e">
        <f>SMALL('Remove outliers'!AW$4:AW$203,ROW()-1)</f>
        <v>#NUM!</v>
      </c>
      <c r="AQ21" s="1" t="e">
        <f>SMALL('Remove outliers'!AX$4:AX$203,ROW()-1)</f>
        <v>#NUM!</v>
      </c>
      <c r="AR21" s="1" t="e">
        <f>SMALL('Remove outliers'!AY$4:AY$203,ROW()-1)</f>
        <v>#NUM!</v>
      </c>
      <c r="AS21" s="1" t="e">
        <f>SMALL('Remove outliers'!AZ$4:AZ$203,ROW()-1)</f>
        <v>#NUM!</v>
      </c>
      <c r="AT21" s="1" t="e">
        <f>SMALL('Remove outliers'!BA$4:BA$203,ROW()-1)</f>
        <v>#NUM!</v>
      </c>
      <c r="AU21" s="1" t="e">
        <f>SMALL('Remove outliers'!BB$4:BB$203,ROW()-1)</f>
        <v>#NUM!</v>
      </c>
      <c r="AV21" s="1" t="e">
        <f>SMALL('Remove outliers'!BC$4:BC$203,ROW()-1)</f>
        <v>#NUM!</v>
      </c>
      <c r="AW21" s="1" t="e">
        <f>SMALL('Remove outliers'!BD$4:BD$203,ROW()-1)</f>
        <v>#NUM!</v>
      </c>
      <c r="AX21" s="1" t="e">
        <f>SMALL('Remove outliers'!BE$4:BE$203,ROW()-1)</f>
        <v>#NUM!</v>
      </c>
      <c r="AY21" s="1" t="e">
        <f>SMALL('Remove outliers'!BF$4:BF$203,ROW()-1)</f>
        <v>#NUM!</v>
      </c>
      <c r="AZ21" s="1" t="e">
        <f>SMALL('Remove outliers'!BG$4:BG$203,ROW()-1)</f>
        <v>#NUM!</v>
      </c>
      <c r="BA21" s="1" t="e">
        <f>SMALL('Remove outliers'!BH$4:BH$203,ROW()-1)</f>
        <v>#NUM!</v>
      </c>
      <c r="BB21" s="1" t="e">
        <f>SMALL('Remove outliers'!BI$4:BI$203,ROW()-1)</f>
        <v>#NUM!</v>
      </c>
      <c r="BC21" s="1" t="e">
        <f>SMALL('Remove outliers'!BJ$4:BJ$203,ROW()-1)</f>
        <v>#NUM!</v>
      </c>
      <c r="BD21" s="1" t="e">
        <f>SMALL('Remove outliers'!BK$4:BK$203,ROW()-1)</f>
        <v>#NUM!</v>
      </c>
      <c r="BE21" s="1" t="e">
        <f>SMALL('Remove outliers'!BL$4:BL$203,ROW()-1)</f>
        <v>#NUM!</v>
      </c>
      <c r="BF21" s="1" t="e">
        <f>SMALL('Remove outliers'!BM$4:BM$203,ROW()-1)</f>
        <v>#NUM!</v>
      </c>
      <c r="BG21" s="1" t="e">
        <f>SMALL('Remove outliers'!BN$4:BN$203,ROW()-1)</f>
        <v>#NUM!</v>
      </c>
      <c r="BH21" s="1" t="e">
        <f>SMALL('Remove outliers'!BO$4:BO$203,ROW()-1)</f>
        <v>#NUM!</v>
      </c>
      <c r="BI21" s="1" t="e">
        <f>SMALL('Remove outliers'!BP$4:BP$203,ROW()-1)</f>
        <v>#NUM!</v>
      </c>
      <c r="BJ21" s="1" t="e">
        <f>SMALL('Remove outliers'!BQ$4:BQ$203,ROW()-1)</f>
        <v>#NUM!</v>
      </c>
      <c r="BK21" s="1" t="e">
        <f>SMALL('Remove outliers'!BR$4:BR$203,ROW()-1)</f>
        <v>#NUM!</v>
      </c>
      <c r="BL21" s="1" t="e">
        <f>SMALL('Remove outliers'!BS$4:BS$203,ROW()-1)</f>
        <v>#NUM!</v>
      </c>
      <c r="BM21" s="1" t="e">
        <f>SMALL('Remove outliers'!BT$4:BT$203,ROW()-1)</f>
        <v>#NUM!</v>
      </c>
      <c r="BN21" s="1" t="e">
        <f>SMALL('Remove outliers'!BU$4:BU$203,ROW()-1)</f>
        <v>#NUM!</v>
      </c>
      <c r="BO21" s="1" t="e">
        <f>SMALL('Remove outliers'!BV$4:BV$203,ROW()-1)</f>
        <v>#NUM!</v>
      </c>
      <c r="BP21" s="1" t="e">
        <f>SMALL('Remove outliers'!BW$4:BW$203,ROW()-1)</f>
        <v>#NUM!</v>
      </c>
      <c r="BQ21" s="1" t="e">
        <f>SMALL('Remove outliers'!BX$4:BX$203,ROW()-1)</f>
        <v>#NUM!</v>
      </c>
      <c r="BR21" s="1" t="e">
        <f>SMALL('Remove outliers'!BY$4:BY$203,ROW()-1)</f>
        <v>#NUM!</v>
      </c>
      <c r="BS21" s="1" t="e">
        <f>SMALL('Remove outliers'!BZ$4:BZ$203,ROW()-1)</f>
        <v>#NUM!</v>
      </c>
      <c r="BT21" s="1" t="e">
        <f>SMALL('Remove outliers'!CA$4:CA$203,ROW()-1)</f>
        <v>#NUM!</v>
      </c>
      <c r="BU21" s="1" t="e">
        <f>SMALL('Remove outliers'!CB$4:CB$203,ROW()-1)</f>
        <v>#NUM!</v>
      </c>
      <c r="BV21" s="1" t="e">
        <f>SMALL('Remove outliers'!CC$4:CC$203,ROW()-1)</f>
        <v>#NUM!</v>
      </c>
      <c r="BW21" s="1"/>
    </row>
    <row r="22" spans="1:75" x14ac:dyDescent="0.2">
      <c r="A22" t="e">
        <f t="shared" si="0"/>
        <v>#NUM!</v>
      </c>
      <c r="B22" s="1" t="e">
        <f>SMALL('Remove outliers'!I$4:I$203,ROW()-1)</f>
        <v>#NUM!</v>
      </c>
      <c r="C22" s="1" t="e">
        <f>SMALL('Remove outliers'!J$4:J$203,ROW()-1)</f>
        <v>#NUM!</v>
      </c>
      <c r="D22" s="1" t="e">
        <f>SMALL('Remove outliers'!K$4:K$203,ROW()-1)</f>
        <v>#NUM!</v>
      </c>
      <c r="E22" s="1" t="e">
        <f>SMALL('Remove outliers'!L$4:L$203,ROW()-1)</f>
        <v>#NUM!</v>
      </c>
      <c r="F22" s="1" t="e">
        <f>SMALL('Remove outliers'!M$4:M$203,ROW()-1)</f>
        <v>#NUM!</v>
      </c>
      <c r="G22" s="1" t="e">
        <f>SMALL('Remove outliers'!N$4:N$203,ROW()-1)</f>
        <v>#NUM!</v>
      </c>
      <c r="H22" s="1" t="e">
        <f>SMALL('Remove outliers'!O$4:O$203,ROW()-1)</f>
        <v>#NUM!</v>
      </c>
      <c r="I22" s="1" t="e">
        <f>SMALL('Remove outliers'!P$4:P$203,ROW()-1)</f>
        <v>#NUM!</v>
      </c>
      <c r="J22" s="1" t="e">
        <f>SMALL('Remove outliers'!Q$4:Q$203,ROW()-1)</f>
        <v>#NUM!</v>
      </c>
      <c r="K22" s="1" t="e">
        <f>SMALL('Remove outliers'!R$4:R$203,ROW()-1)</f>
        <v>#NUM!</v>
      </c>
      <c r="L22" s="1" t="e">
        <f>SMALL('Remove outliers'!S$4:S$203,ROW()-1)</f>
        <v>#NUM!</v>
      </c>
      <c r="M22" s="1" t="e">
        <f>SMALL('Remove outliers'!T$4:T$203,ROW()-1)</f>
        <v>#NUM!</v>
      </c>
      <c r="N22" s="1" t="e">
        <f>SMALL('Remove outliers'!U$4:U$203,ROW()-1)</f>
        <v>#NUM!</v>
      </c>
      <c r="O22" s="1" t="e">
        <f>SMALL('Remove outliers'!V$4:V$203,ROW()-1)</f>
        <v>#NUM!</v>
      </c>
      <c r="P22" s="1" t="e">
        <f>SMALL('Remove outliers'!W$4:W$203,ROW()-1)</f>
        <v>#NUM!</v>
      </c>
      <c r="Q22" s="1" t="e">
        <f>SMALL('Remove outliers'!X$4:X$203,ROW()-1)</f>
        <v>#NUM!</v>
      </c>
      <c r="R22" s="1" t="e">
        <f>SMALL('Remove outliers'!Y$4:Y$203,ROW()-1)</f>
        <v>#NUM!</v>
      </c>
      <c r="S22" s="1" t="e">
        <f>SMALL('Remove outliers'!Z$4:Z$203,ROW()-1)</f>
        <v>#NUM!</v>
      </c>
      <c r="T22" s="1" t="e">
        <f>SMALL('Remove outliers'!AA$4:AA$203,ROW()-1)</f>
        <v>#NUM!</v>
      </c>
      <c r="U22" s="1" t="e">
        <f>SMALL('Remove outliers'!AB$4:AB$203,ROW()-1)</f>
        <v>#NUM!</v>
      </c>
      <c r="V22" s="1" t="e">
        <f>SMALL('Remove outliers'!AC$4:AC$203,ROW()-1)</f>
        <v>#NUM!</v>
      </c>
      <c r="W22" s="1" t="e">
        <f>SMALL('Remove outliers'!AD$4:AD$203,ROW()-1)</f>
        <v>#NUM!</v>
      </c>
      <c r="X22" s="1" t="e">
        <f>SMALL('Remove outliers'!AE$4:AE$203,ROW()-1)</f>
        <v>#NUM!</v>
      </c>
      <c r="Y22" s="1" t="e">
        <f>SMALL('Remove outliers'!AF$4:AF$203,ROW()-1)</f>
        <v>#NUM!</v>
      </c>
      <c r="Z22" s="1" t="e">
        <f>SMALL('Remove outliers'!AG$4:AG$203,ROW()-1)</f>
        <v>#NUM!</v>
      </c>
      <c r="AA22" s="1" t="e">
        <f>SMALL('Remove outliers'!AH$4:AH$203,ROW()-1)</f>
        <v>#NUM!</v>
      </c>
      <c r="AB22" s="1" t="e">
        <f>SMALL('Remove outliers'!AI$4:AI$203,ROW()-1)</f>
        <v>#NUM!</v>
      </c>
      <c r="AC22" s="1" t="e">
        <f>SMALL('Remove outliers'!AJ$4:AJ$203,ROW()-1)</f>
        <v>#NUM!</v>
      </c>
      <c r="AD22" s="1" t="e">
        <f>SMALL('Remove outliers'!AK$4:AK$203,ROW()-1)</f>
        <v>#NUM!</v>
      </c>
      <c r="AE22" s="1" t="e">
        <f>SMALL('Remove outliers'!AL$4:AL$203,ROW()-1)</f>
        <v>#NUM!</v>
      </c>
      <c r="AF22" s="1" t="e">
        <f>SMALL('Remove outliers'!AM$4:AM$203,ROW()-1)</f>
        <v>#NUM!</v>
      </c>
      <c r="AG22" s="1" t="e">
        <f>SMALL('Remove outliers'!AN$4:AN$203,ROW()-1)</f>
        <v>#NUM!</v>
      </c>
      <c r="AH22" s="1" t="e">
        <f>SMALL('Remove outliers'!AO$4:AO$203,ROW()-1)</f>
        <v>#NUM!</v>
      </c>
      <c r="AI22" s="1" t="e">
        <f>SMALL('Remove outliers'!AP$4:AP$203,ROW()-1)</f>
        <v>#NUM!</v>
      </c>
      <c r="AJ22" s="1" t="e">
        <f>SMALL('Remove outliers'!AQ$4:AQ$203,ROW()-1)</f>
        <v>#NUM!</v>
      </c>
      <c r="AK22" s="1" t="e">
        <f>SMALL('Remove outliers'!AR$4:AR$203,ROW()-1)</f>
        <v>#NUM!</v>
      </c>
      <c r="AL22" s="1" t="e">
        <f>SMALL('Remove outliers'!AS$4:AS$203,ROW()-1)</f>
        <v>#NUM!</v>
      </c>
      <c r="AM22" s="1" t="e">
        <f>SMALL('Remove outliers'!AT$4:AT$203,ROW()-1)</f>
        <v>#NUM!</v>
      </c>
      <c r="AN22" s="1" t="e">
        <f>SMALL('Remove outliers'!AU$4:AU$203,ROW()-1)</f>
        <v>#NUM!</v>
      </c>
      <c r="AO22" s="1" t="e">
        <f>SMALL('Remove outliers'!AV$4:AV$203,ROW()-1)</f>
        <v>#NUM!</v>
      </c>
      <c r="AP22" s="1" t="e">
        <f>SMALL('Remove outliers'!AW$4:AW$203,ROW()-1)</f>
        <v>#NUM!</v>
      </c>
      <c r="AQ22" s="1" t="e">
        <f>SMALL('Remove outliers'!AX$4:AX$203,ROW()-1)</f>
        <v>#NUM!</v>
      </c>
      <c r="AR22" s="1" t="e">
        <f>SMALL('Remove outliers'!AY$4:AY$203,ROW()-1)</f>
        <v>#NUM!</v>
      </c>
      <c r="AS22" s="1" t="e">
        <f>SMALL('Remove outliers'!AZ$4:AZ$203,ROW()-1)</f>
        <v>#NUM!</v>
      </c>
      <c r="AT22" s="1" t="e">
        <f>SMALL('Remove outliers'!BA$4:BA$203,ROW()-1)</f>
        <v>#NUM!</v>
      </c>
      <c r="AU22" s="1" t="e">
        <f>SMALL('Remove outliers'!BB$4:BB$203,ROW()-1)</f>
        <v>#NUM!</v>
      </c>
      <c r="AV22" s="1" t="e">
        <f>SMALL('Remove outliers'!BC$4:BC$203,ROW()-1)</f>
        <v>#NUM!</v>
      </c>
      <c r="AW22" s="1" t="e">
        <f>SMALL('Remove outliers'!BD$4:BD$203,ROW()-1)</f>
        <v>#NUM!</v>
      </c>
      <c r="AX22" s="1" t="e">
        <f>SMALL('Remove outliers'!BE$4:BE$203,ROW()-1)</f>
        <v>#NUM!</v>
      </c>
      <c r="AY22" s="1" t="e">
        <f>SMALL('Remove outliers'!BF$4:BF$203,ROW()-1)</f>
        <v>#NUM!</v>
      </c>
      <c r="AZ22" s="1" t="e">
        <f>SMALL('Remove outliers'!BG$4:BG$203,ROW()-1)</f>
        <v>#NUM!</v>
      </c>
      <c r="BA22" s="1" t="e">
        <f>SMALL('Remove outliers'!BH$4:BH$203,ROW()-1)</f>
        <v>#NUM!</v>
      </c>
      <c r="BB22" s="1" t="e">
        <f>SMALL('Remove outliers'!BI$4:BI$203,ROW()-1)</f>
        <v>#NUM!</v>
      </c>
      <c r="BC22" s="1" t="e">
        <f>SMALL('Remove outliers'!BJ$4:BJ$203,ROW()-1)</f>
        <v>#NUM!</v>
      </c>
      <c r="BD22" s="1" t="e">
        <f>SMALL('Remove outliers'!BK$4:BK$203,ROW()-1)</f>
        <v>#NUM!</v>
      </c>
      <c r="BE22" s="1" t="e">
        <f>SMALL('Remove outliers'!BL$4:BL$203,ROW()-1)</f>
        <v>#NUM!</v>
      </c>
      <c r="BF22" s="1" t="e">
        <f>SMALL('Remove outliers'!BM$4:BM$203,ROW()-1)</f>
        <v>#NUM!</v>
      </c>
      <c r="BG22" s="1" t="e">
        <f>SMALL('Remove outliers'!BN$4:BN$203,ROW()-1)</f>
        <v>#NUM!</v>
      </c>
      <c r="BH22" s="1" t="e">
        <f>SMALL('Remove outliers'!BO$4:BO$203,ROW()-1)</f>
        <v>#NUM!</v>
      </c>
      <c r="BI22" s="1" t="e">
        <f>SMALL('Remove outliers'!BP$4:BP$203,ROW()-1)</f>
        <v>#NUM!</v>
      </c>
      <c r="BJ22" s="1" t="e">
        <f>SMALL('Remove outliers'!BQ$4:BQ$203,ROW()-1)</f>
        <v>#NUM!</v>
      </c>
      <c r="BK22" s="1" t="e">
        <f>SMALL('Remove outliers'!BR$4:BR$203,ROW()-1)</f>
        <v>#NUM!</v>
      </c>
      <c r="BL22" s="1" t="e">
        <f>SMALL('Remove outliers'!BS$4:BS$203,ROW()-1)</f>
        <v>#NUM!</v>
      </c>
      <c r="BM22" s="1" t="e">
        <f>SMALL('Remove outliers'!BT$4:BT$203,ROW()-1)</f>
        <v>#NUM!</v>
      </c>
      <c r="BN22" s="1" t="e">
        <f>SMALL('Remove outliers'!BU$4:BU$203,ROW()-1)</f>
        <v>#NUM!</v>
      </c>
      <c r="BO22" s="1" t="e">
        <f>SMALL('Remove outliers'!BV$4:BV$203,ROW()-1)</f>
        <v>#NUM!</v>
      </c>
      <c r="BP22" s="1" t="e">
        <f>SMALL('Remove outliers'!BW$4:BW$203,ROW()-1)</f>
        <v>#NUM!</v>
      </c>
      <c r="BQ22" s="1" t="e">
        <f>SMALL('Remove outliers'!BX$4:BX$203,ROW()-1)</f>
        <v>#NUM!</v>
      </c>
      <c r="BR22" s="1" t="e">
        <f>SMALL('Remove outliers'!BY$4:BY$203,ROW()-1)</f>
        <v>#NUM!</v>
      </c>
      <c r="BS22" s="1" t="e">
        <f>SMALL('Remove outliers'!BZ$4:BZ$203,ROW()-1)</f>
        <v>#NUM!</v>
      </c>
      <c r="BT22" s="1" t="e">
        <f>SMALL('Remove outliers'!CA$4:CA$203,ROW()-1)</f>
        <v>#NUM!</v>
      </c>
      <c r="BU22" s="1" t="e">
        <f>SMALL('Remove outliers'!CB$4:CB$203,ROW()-1)</f>
        <v>#NUM!</v>
      </c>
      <c r="BV22" s="1" t="e">
        <f>SMALL('Remove outliers'!CC$4:CC$203,ROW()-1)</f>
        <v>#NUM!</v>
      </c>
      <c r="BW22" s="1"/>
    </row>
    <row r="23" spans="1:75" x14ac:dyDescent="0.2">
      <c r="A23" t="e">
        <f t="shared" si="0"/>
        <v>#NUM!</v>
      </c>
      <c r="B23" s="1" t="e">
        <f>SMALL('Remove outliers'!I$4:I$203,ROW()-1)</f>
        <v>#NUM!</v>
      </c>
      <c r="C23" s="1" t="e">
        <f>SMALL('Remove outliers'!J$4:J$203,ROW()-1)</f>
        <v>#NUM!</v>
      </c>
      <c r="D23" s="1" t="e">
        <f>SMALL('Remove outliers'!K$4:K$203,ROW()-1)</f>
        <v>#NUM!</v>
      </c>
      <c r="E23" s="1" t="e">
        <f>SMALL('Remove outliers'!L$4:L$203,ROW()-1)</f>
        <v>#NUM!</v>
      </c>
      <c r="F23" s="1" t="e">
        <f>SMALL('Remove outliers'!M$4:M$203,ROW()-1)</f>
        <v>#NUM!</v>
      </c>
      <c r="G23" s="1" t="e">
        <f>SMALL('Remove outliers'!N$4:N$203,ROW()-1)</f>
        <v>#NUM!</v>
      </c>
      <c r="H23" s="1" t="e">
        <f>SMALL('Remove outliers'!O$4:O$203,ROW()-1)</f>
        <v>#NUM!</v>
      </c>
      <c r="I23" s="1" t="e">
        <f>SMALL('Remove outliers'!P$4:P$203,ROW()-1)</f>
        <v>#NUM!</v>
      </c>
      <c r="J23" s="1" t="e">
        <f>SMALL('Remove outliers'!Q$4:Q$203,ROW()-1)</f>
        <v>#NUM!</v>
      </c>
      <c r="K23" s="1" t="e">
        <f>SMALL('Remove outliers'!R$4:R$203,ROW()-1)</f>
        <v>#NUM!</v>
      </c>
      <c r="L23" s="1" t="e">
        <f>SMALL('Remove outliers'!S$4:S$203,ROW()-1)</f>
        <v>#NUM!</v>
      </c>
      <c r="M23" s="1" t="e">
        <f>SMALL('Remove outliers'!T$4:T$203,ROW()-1)</f>
        <v>#NUM!</v>
      </c>
      <c r="N23" s="1" t="e">
        <f>SMALL('Remove outliers'!U$4:U$203,ROW()-1)</f>
        <v>#NUM!</v>
      </c>
      <c r="O23" s="1" t="e">
        <f>SMALL('Remove outliers'!V$4:V$203,ROW()-1)</f>
        <v>#NUM!</v>
      </c>
      <c r="P23" s="1" t="e">
        <f>SMALL('Remove outliers'!W$4:W$203,ROW()-1)</f>
        <v>#NUM!</v>
      </c>
      <c r="Q23" s="1" t="e">
        <f>SMALL('Remove outliers'!X$4:X$203,ROW()-1)</f>
        <v>#NUM!</v>
      </c>
      <c r="R23" s="1" t="e">
        <f>SMALL('Remove outliers'!Y$4:Y$203,ROW()-1)</f>
        <v>#NUM!</v>
      </c>
      <c r="S23" s="1" t="e">
        <f>SMALL('Remove outliers'!Z$4:Z$203,ROW()-1)</f>
        <v>#NUM!</v>
      </c>
      <c r="T23" s="1" t="e">
        <f>SMALL('Remove outliers'!AA$4:AA$203,ROW()-1)</f>
        <v>#NUM!</v>
      </c>
      <c r="U23" s="1" t="e">
        <f>SMALL('Remove outliers'!AB$4:AB$203,ROW()-1)</f>
        <v>#NUM!</v>
      </c>
      <c r="V23" s="1" t="e">
        <f>SMALL('Remove outliers'!AC$4:AC$203,ROW()-1)</f>
        <v>#NUM!</v>
      </c>
      <c r="W23" s="1" t="e">
        <f>SMALL('Remove outliers'!AD$4:AD$203,ROW()-1)</f>
        <v>#NUM!</v>
      </c>
      <c r="X23" s="1" t="e">
        <f>SMALL('Remove outliers'!AE$4:AE$203,ROW()-1)</f>
        <v>#NUM!</v>
      </c>
      <c r="Y23" s="1" t="e">
        <f>SMALL('Remove outliers'!AF$4:AF$203,ROW()-1)</f>
        <v>#NUM!</v>
      </c>
      <c r="Z23" s="1" t="e">
        <f>SMALL('Remove outliers'!AG$4:AG$203,ROW()-1)</f>
        <v>#NUM!</v>
      </c>
      <c r="AA23" s="1" t="e">
        <f>SMALL('Remove outliers'!AH$4:AH$203,ROW()-1)</f>
        <v>#NUM!</v>
      </c>
      <c r="AB23" s="1" t="e">
        <f>SMALL('Remove outliers'!AI$4:AI$203,ROW()-1)</f>
        <v>#NUM!</v>
      </c>
      <c r="AC23" s="1" t="e">
        <f>SMALL('Remove outliers'!AJ$4:AJ$203,ROW()-1)</f>
        <v>#NUM!</v>
      </c>
      <c r="AD23" s="1" t="e">
        <f>SMALL('Remove outliers'!AK$4:AK$203,ROW()-1)</f>
        <v>#NUM!</v>
      </c>
      <c r="AE23" s="1" t="e">
        <f>SMALL('Remove outliers'!AL$4:AL$203,ROW()-1)</f>
        <v>#NUM!</v>
      </c>
      <c r="AF23" s="1" t="e">
        <f>SMALL('Remove outliers'!AM$4:AM$203,ROW()-1)</f>
        <v>#NUM!</v>
      </c>
      <c r="AG23" s="1" t="e">
        <f>SMALL('Remove outliers'!AN$4:AN$203,ROW()-1)</f>
        <v>#NUM!</v>
      </c>
      <c r="AH23" s="1" t="e">
        <f>SMALL('Remove outliers'!AO$4:AO$203,ROW()-1)</f>
        <v>#NUM!</v>
      </c>
      <c r="AI23" s="1" t="e">
        <f>SMALL('Remove outliers'!AP$4:AP$203,ROW()-1)</f>
        <v>#NUM!</v>
      </c>
      <c r="AJ23" s="1" t="e">
        <f>SMALL('Remove outliers'!AQ$4:AQ$203,ROW()-1)</f>
        <v>#NUM!</v>
      </c>
      <c r="AK23" s="1" t="e">
        <f>SMALL('Remove outliers'!AR$4:AR$203,ROW()-1)</f>
        <v>#NUM!</v>
      </c>
      <c r="AL23" s="1" t="e">
        <f>SMALL('Remove outliers'!AS$4:AS$203,ROW()-1)</f>
        <v>#NUM!</v>
      </c>
      <c r="AM23" s="1" t="e">
        <f>SMALL('Remove outliers'!AT$4:AT$203,ROW()-1)</f>
        <v>#NUM!</v>
      </c>
      <c r="AN23" s="1" t="e">
        <f>SMALL('Remove outliers'!AU$4:AU$203,ROW()-1)</f>
        <v>#NUM!</v>
      </c>
      <c r="AO23" s="1" t="e">
        <f>SMALL('Remove outliers'!AV$4:AV$203,ROW()-1)</f>
        <v>#NUM!</v>
      </c>
      <c r="AP23" s="1" t="e">
        <f>SMALL('Remove outliers'!AW$4:AW$203,ROW()-1)</f>
        <v>#NUM!</v>
      </c>
      <c r="AQ23" s="1" t="e">
        <f>SMALL('Remove outliers'!AX$4:AX$203,ROW()-1)</f>
        <v>#NUM!</v>
      </c>
      <c r="AR23" s="1" t="e">
        <f>SMALL('Remove outliers'!AY$4:AY$203,ROW()-1)</f>
        <v>#NUM!</v>
      </c>
      <c r="AS23" s="1" t="e">
        <f>SMALL('Remove outliers'!AZ$4:AZ$203,ROW()-1)</f>
        <v>#NUM!</v>
      </c>
      <c r="AT23" s="1" t="e">
        <f>SMALL('Remove outliers'!BA$4:BA$203,ROW()-1)</f>
        <v>#NUM!</v>
      </c>
      <c r="AU23" s="1" t="e">
        <f>SMALL('Remove outliers'!BB$4:BB$203,ROW()-1)</f>
        <v>#NUM!</v>
      </c>
      <c r="AV23" s="1" t="e">
        <f>SMALL('Remove outliers'!BC$4:BC$203,ROW()-1)</f>
        <v>#NUM!</v>
      </c>
      <c r="AW23" s="1" t="e">
        <f>SMALL('Remove outliers'!BD$4:BD$203,ROW()-1)</f>
        <v>#NUM!</v>
      </c>
      <c r="AX23" s="1" t="e">
        <f>SMALL('Remove outliers'!BE$4:BE$203,ROW()-1)</f>
        <v>#NUM!</v>
      </c>
      <c r="AY23" s="1" t="e">
        <f>SMALL('Remove outliers'!BF$4:BF$203,ROW()-1)</f>
        <v>#NUM!</v>
      </c>
      <c r="AZ23" s="1" t="e">
        <f>SMALL('Remove outliers'!BG$4:BG$203,ROW()-1)</f>
        <v>#NUM!</v>
      </c>
      <c r="BA23" s="1" t="e">
        <f>SMALL('Remove outliers'!BH$4:BH$203,ROW()-1)</f>
        <v>#NUM!</v>
      </c>
      <c r="BB23" s="1" t="e">
        <f>SMALL('Remove outliers'!BI$4:BI$203,ROW()-1)</f>
        <v>#NUM!</v>
      </c>
      <c r="BC23" s="1" t="e">
        <f>SMALL('Remove outliers'!BJ$4:BJ$203,ROW()-1)</f>
        <v>#NUM!</v>
      </c>
      <c r="BD23" s="1" t="e">
        <f>SMALL('Remove outliers'!BK$4:BK$203,ROW()-1)</f>
        <v>#NUM!</v>
      </c>
      <c r="BE23" s="1" t="e">
        <f>SMALL('Remove outliers'!BL$4:BL$203,ROW()-1)</f>
        <v>#NUM!</v>
      </c>
      <c r="BF23" s="1" t="e">
        <f>SMALL('Remove outliers'!BM$4:BM$203,ROW()-1)</f>
        <v>#NUM!</v>
      </c>
      <c r="BG23" s="1" t="e">
        <f>SMALL('Remove outliers'!BN$4:BN$203,ROW()-1)</f>
        <v>#NUM!</v>
      </c>
      <c r="BH23" s="1" t="e">
        <f>SMALL('Remove outliers'!BO$4:BO$203,ROW()-1)</f>
        <v>#NUM!</v>
      </c>
      <c r="BI23" s="1" t="e">
        <f>SMALL('Remove outliers'!BP$4:BP$203,ROW()-1)</f>
        <v>#NUM!</v>
      </c>
      <c r="BJ23" s="1" t="e">
        <f>SMALL('Remove outliers'!BQ$4:BQ$203,ROW()-1)</f>
        <v>#NUM!</v>
      </c>
      <c r="BK23" s="1" t="e">
        <f>SMALL('Remove outliers'!BR$4:BR$203,ROW()-1)</f>
        <v>#NUM!</v>
      </c>
      <c r="BL23" s="1" t="e">
        <f>SMALL('Remove outliers'!BS$4:BS$203,ROW()-1)</f>
        <v>#NUM!</v>
      </c>
      <c r="BM23" s="1" t="e">
        <f>SMALL('Remove outliers'!BT$4:BT$203,ROW()-1)</f>
        <v>#NUM!</v>
      </c>
      <c r="BN23" s="1" t="e">
        <f>SMALL('Remove outliers'!BU$4:BU$203,ROW()-1)</f>
        <v>#NUM!</v>
      </c>
      <c r="BO23" s="1" t="e">
        <f>SMALL('Remove outliers'!BV$4:BV$203,ROW()-1)</f>
        <v>#NUM!</v>
      </c>
      <c r="BP23" s="1" t="e">
        <f>SMALL('Remove outliers'!BW$4:BW$203,ROW()-1)</f>
        <v>#NUM!</v>
      </c>
      <c r="BQ23" s="1" t="e">
        <f>SMALL('Remove outliers'!BX$4:BX$203,ROW()-1)</f>
        <v>#NUM!</v>
      </c>
      <c r="BR23" s="1" t="e">
        <f>SMALL('Remove outliers'!BY$4:BY$203,ROW()-1)</f>
        <v>#NUM!</v>
      </c>
      <c r="BS23" s="1" t="e">
        <f>SMALL('Remove outliers'!BZ$4:BZ$203,ROW()-1)</f>
        <v>#NUM!</v>
      </c>
      <c r="BT23" s="1" t="e">
        <f>SMALL('Remove outliers'!CA$4:CA$203,ROW()-1)</f>
        <v>#NUM!</v>
      </c>
      <c r="BU23" s="1" t="e">
        <f>SMALL('Remove outliers'!CB$4:CB$203,ROW()-1)</f>
        <v>#NUM!</v>
      </c>
      <c r="BV23" s="1" t="e">
        <f>SMALL('Remove outliers'!CC$4:CC$203,ROW()-1)</f>
        <v>#NUM!</v>
      </c>
      <c r="BW23" s="1"/>
    </row>
    <row r="24" spans="1:75" x14ac:dyDescent="0.2">
      <c r="A24" t="e">
        <f t="shared" si="0"/>
        <v>#NUM!</v>
      </c>
      <c r="B24" s="1" t="e">
        <f>SMALL('Remove outliers'!I$4:I$203,ROW()-1)</f>
        <v>#NUM!</v>
      </c>
      <c r="C24" s="1" t="e">
        <f>SMALL('Remove outliers'!J$4:J$203,ROW()-1)</f>
        <v>#NUM!</v>
      </c>
      <c r="D24" s="1" t="e">
        <f>SMALL('Remove outliers'!K$4:K$203,ROW()-1)</f>
        <v>#NUM!</v>
      </c>
      <c r="E24" s="1" t="e">
        <f>SMALL('Remove outliers'!L$4:L$203,ROW()-1)</f>
        <v>#NUM!</v>
      </c>
      <c r="F24" s="1" t="e">
        <f>SMALL('Remove outliers'!M$4:M$203,ROW()-1)</f>
        <v>#NUM!</v>
      </c>
      <c r="G24" s="1" t="e">
        <f>SMALL('Remove outliers'!N$4:N$203,ROW()-1)</f>
        <v>#NUM!</v>
      </c>
      <c r="H24" s="1" t="e">
        <f>SMALL('Remove outliers'!O$4:O$203,ROW()-1)</f>
        <v>#NUM!</v>
      </c>
      <c r="I24" s="1" t="e">
        <f>SMALL('Remove outliers'!P$4:P$203,ROW()-1)</f>
        <v>#NUM!</v>
      </c>
      <c r="J24" s="1" t="e">
        <f>SMALL('Remove outliers'!Q$4:Q$203,ROW()-1)</f>
        <v>#NUM!</v>
      </c>
      <c r="K24" s="1" t="e">
        <f>SMALL('Remove outliers'!R$4:R$203,ROW()-1)</f>
        <v>#NUM!</v>
      </c>
      <c r="L24" s="1" t="e">
        <f>SMALL('Remove outliers'!S$4:S$203,ROW()-1)</f>
        <v>#NUM!</v>
      </c>
      <c r="M24" s="1" t="e">
        <f>SMALL('Remove outliers'!T$4:T$203,ROW()-1)</f>
        <v>#NUM!</v>
      </c>
      <c r="N24" s="1" t="e">
        <f>SMALL('Remove outliers'!U$4:U$203,ROW()-1)</f>
        <v>#NUM!</v>
      </c>
      <c r="O24" s="1" t="e">
        <f>SMALL('Remove outliers'!V$4:V$203,ROW()-1)</f>
        <v>#NUM!</v>
      </c>
      <c r="P24" s="1" t="e">
        <f>SMALL('Remove outliers'!W$4:W$203,ROW()-1)</f>
        <v>#NUM!</v>
      </c>
      <c r="Q24" s="1" t="e">
        <f>SMALL('Remove outliers'!X$4:X$203,ROW()-1)</f>
        <v>#NUM!</v>
      </c>
      <c r="R24" s="1" t="e">
        <f>SMALL('Remove outliers'!Y$4:Y$203,ROW()-1)</f>
        <v>#NUM!</v>
      </c>
      <c r="S24" s="1" t="e">
        <f>SMALL('Remove outliers'!Z$4:Z$203,ROW()-1)</f>
        <v>#NUM!</v>
      </c>
      <c r="T24" s="1" t="e">
        <f>SMALL('Remove outliers'!AA$4:AA$203,ROW()-1)</f>
        <v>#NUM!</v>
      </c>
      <c r="U24" s="1" t="e">
        <f>SMALL('Remove outliers'!AB$4:AB$203,ROW()-1)</f>
        <v>#NUM!</v>
      </c>
      <c r="V24" s="1" t="e">
        <f>SMALL('Remove outliers'!AC$4:AC$203,ROW()-1)</f>
        <v>#NUM!</v>
      </c>
      <c r="W24" s="1" t="e">
        <f>SMALL('Remove outliers'!AD$4:AD$203,ROW()-1)</f>
        <v>#NUM!</v>
      </c>
      <c r="X24" s="1" t="e">
        <f>SMALL('Remove outliers'!AE$4:AE$203,ROW()-1)</f>
        <v>#NUM!</v>
      </c>
      <c r="Y24" s="1" t="e">
        <f>SMALL('Remove outliers'!AF$4:AF$203,ROW()-1)</f>
        <v>#NUM!</v>
      </c>
      <c r="Z24" s="1" t="e">
        <f>SMALL('Remove outliers'!AG$4:AG$203,ROW()-1)</f>
        <v>#NUM!</v>
      </c>
      <c r="AA24" s="1" t="e">
        <f>SMALL('Remove outliers'!AH$4:AH$203,ROW()-1)</f>
        <v>#NUM!</v>
      </c>
      <c r="AB24" s="1" t="e">
        <f>SMALL('Remove outliers'!AI$4:AI$203,ROW()-1)</f>
        <v>#NUM!</v>
      </c>
      <c r="AC24" s="1" t="e">
        <f>SMALL('Remove outliers'!AJ$4:AJ$203,ROW()-1)</f>
        <v>#NUM!</v>
      </c>
      <c r="AD24" s="1" t="e">
        <f>SMALL('Remove outliers'!AK$4:AK$203,ROW()-1)</f>
        <v>#NUM!</v>
      </c>
      <c r="AE24" s="1" t="e">
        <f>SMALL('Remove outliers'!AL$4:AL$203,ROW()-1)</f>
        <v>#NUM!</v>
      </c>
      <c r="AF24" s="1" t="e">
        <f>SMALL('Remove outliers'!AM$4:AM$203,ROW()-1)</f>
        <v>#NUM!</v>
      </c>
      <c r="AG24" s="1" t="e">
        <f>SMALL('Remove outliers'!AN$4:AN$203,ROW()-1)</f>
        <v>#NUM!</v>
      </c>
      <c r="AH24" s="1" t="e">
        <f>SMALL('Remove outliers'!AO$4:AO$203,ROW()-1)</f>
        <v>#NUM!</v>
      </c>
      <c r="AI24" s="1" t="e">
        <f>SMALL('Remove outliers'!AP$4:AP$203,ROW()-1)</f>
        <v>#NUM!</v>
      </c>
      <c r="AJ24" s="1" t="e">
        <f>SMALL('Remove outliers'!AQ$4:AQ$203,ROW()-1)</f>
        <v>#NUM!</v>
      </c>
      <c r="AK24" s="1" t="e">
        <f>SMALL('Remove outliers'!AR$4:AR$203,ROW()-1)</f>
        <v>#NUM!</v>
      </c>
      <c r="AL24" s="1" t="e">
        <f>SMALL('Remove outliers'!AS$4:AS$203,ROW()-1)</f>
        <v>#NUM!</v>
      </c>
      <c r="AM24" s="1" t="e">
        <f>SMALL('Remove outliers'!AT$4:AT$203,ROW()-1)</f>
        <v>#NUM!</v>
      </c>
      <c r="AN24" s="1" t="e">
        <f>SMALL('Remove outliers'!AU$4:AU$203,ROW()-1)</f>
        <v>#NUM!</v>
      </c>
      <c r="AO24" s="1" t="e">
        <f>SMALL('Remove outliers'!AV$4:AV$203,ROW()-1)</f>
        <v>#NUM!</v>
      </c>
      <c r="AP24" s="1" t="e">
        <f>SMALL('Remove outliers'!AW$4:AW$203,ROW()-1)</f>
        <v>#NUM!</v>
      </c>
      <c r="AQ24" s="1" t="e">
        <f>SMALL('Remove outliers'!AX$4:AX$203,ROW()-1)</f>
        <v>#NUM!</v>
      </c>
      <c r="AR24" s="1" t="e">
        <f>SMALL('Remove outliers'!AY$4:AY$203,ROW()-1)</f>
        <v>#NUM!</v>
      </c>
      <c r="AS24" s="1" t="e">
        <f>SMALL('Remove outliers'!AZ$4:AZ$203,ROW()-1)</f>
        <v>#NUM!</v>
      </c>
      <c r="AT24" s="1" t="e">
        <f>SMALL('Remove outliers'!BA$4:BA$203,ROW()-1)</f>
        <v>#NUM!</v>
      </c>
      <c r="AU24" s="1" t="e">
        <f>SMALL('Remove outliers'!BB$4:BB$203,ROW()-1)</f>
        <v>#NUM!</v>
      </c>
      <c r="AV24" s="1" t="e">
        <f>SMALL('Remove outliers'!BC$4:BC$203,ROW()-1)</f>
        <v>#NUM!</v>
      </c>
      <c r="AW24" s="1" t="e">
        <f>SMALL('Remove outliers'!BD$4:BD$203,ROW()-1)</f>
        <v>#NUM!</v>
      </c>
      <c r="AX24" s="1" t="e">
        <f>SMALL('Remove outliers'!BE$4:BE$203,ROW()-1)</f>
        <v>#NUM!</v>
      </c>
      <c r="AY24" s="1" t="e">
        <f>SMALL('Remove outliers'!BF$4:BF$203,ROW()-1)</f>
        <v>#NUM!</v>
      </c>
      <c r="AZ24" s="1" t="e">
        <f>SMALL('Remove outliers'!BG$4:BG$203,ROW()-1)</f>
        <v>#NUM!</v>
      </c>
      <c r="BA24" s="1" t="e">
        <f>SMALL('Remove outliers'!BH$4:BH$203,ROW()-1)</f>
        <v>#NUM!</v>
      </c>
      <c r="BB24" s="1" t="e">
        <f>SMALL('Remove outliers'!BI$4:BI$203,ROW()-1)</f>
        <v>#NUM!</v>
      </c>
      <c r="BC24" s="1" t="e">
        <f>SMALL('Remove outliers'!BJ$4:BJ$203,ROW()-1)</f>
        <v>#NUM!</v>
      </c>
      <c r="BD24" s="1" t="e">
        <f>SMALL('Remove outliers'!BK$4:BK$203,ROW()-1)</f>
        <v>#NUM!</v>
      </c>
      <c r="BE24" s="1" t="e">
        <f>SMALL('Remove outliers'!BL$4:BL$203,ROW()-1)</f>
        <v>#NUM!</v>
      </c>
      <c r="BF24" s="1" t="e">
        <f>SMALL('Remove outliers'!BM$4:BM$203,ROW()-1)</f>
        <v>#NUM!</v>
      </c>
      <c r="BG24" s="1" t="e">
        <f>SMALL('Remove outliers'!BN$4:BN$203,ROW()-1)</f>
        <v>#NUM!</v>
      </c>
      <c r="BH24" s="1" t="e">
        <f>SMALL('Remove outliers'!BO$4:BO$203,ROW()-1)</f>
        <v>#NUM!</v>
      </c>
      <c r="BI24" s="1" t="e">
        <f>SMALL('Remove outliers'!BP$4:BP$203,ROW()-1)</f>
        <v>#NUM!</v>
      </c>
      <c r="BJ24" s="1" t="e">
        <f>SMALL('Remove outliers'!BQ$4:BQ$203,ROW()-1)</f>
        <v>#NUM!</v>
      </c>
      <c r="BK24" s="1" t="e">
        <f>SMALL('Remove outliers'!BR$4:BR$203,ROW()-1)</f>
        <v>#NUM!</v>
      </c>
      <c r="BL24" s="1" t="e">
        <f>SMALL('Remove outliers'!BS$4:BS$203,ROW()-1)</f>
        <v>#NUM!</v>
      </c>
      <c r="BM24" s="1" t="e">
        <f>SMALL('Remove outliers'!BT$4:BT$203,ROW()-1)</f>
        <v>#NUM!</v>
      </c>
      <c r="BN24" s="1" t="e">
        <f>SMALL('Remove outliers'!BU$4:BU$203,ROW()-1)</f>
        <v>#NUM!</v>
      </c>
      <c r="BO24" s="1" t="e">
        <f>SMALL('Remove outliers'!BV$4:BV$203,ROW()-1)</f>
        <v>#NUM!</v>
      </c>
      <c r="BP24" s="1" t="e">
        <f>SMALL('Remove outliers'!BW$4:BW$203,ROW()-1)</f>
        <v>#NUM!</v>
      </c>
      <c r="BQ24" s="1" t="e">
        <f>SMALL('Remove outliers'!BX$4:BX$203,ROW()-1)</f>
        <v>#NUM!</v>
      </c>
      <c r="BR24" s="1" t="e">
        <f>SMALL('Remove outliers'!BY$4:BY$203,ROW()-1)</f>
        <v>#NUM!</v>
      </c>
      <c r="BS24" s="1" t="e">
        <f>SMALL('Remove outliers'!BZ$4:BZ$203,ROW()-1)</f>
        <v>#NUM!</v>
      </c>
      <c r="BT24" s="1" t="e">
        <f>SMALL('Remove outliers'!CA$4:CA$203,ROW()-1)</f>
        <v>#NUM!</v>
      </c>
      <c r="BU24" s="1" t="e">
        <f>SMALL('Remove outliers'!CB$4:CB$203,ROW()-1)</f>
        <v>#NUM!</v>
      </c>
      <c r="BV24" s="1" t="e">
        <f>SMALL('Remove outliers'!CC$4:CC$203,ROW()-1)</f>
        <v>#NUM!</v>
      </c>
      <c r="BW24" s="1"/>
    </row>
    <row r="25" spans="1:75" x14ac:dyDescent="0.2">
      <c r="A25" t="e">
        <f t="shared" si="0"/>
        <v>#NUM!</v>
      </c>
      <c r="B25" s="1" t="e">
        <f>SMALL('Remove outliers'!I$4:I$203,ROW()-1)</f>
        <v>#NUM!</v>
      </c>
      <c r="C25" s="1" t="e">
        <f>SMALL('Remove outliers'!J$4:J$203,ROW()-1)</f>
        <v>#NUM!</v>
      </c>
      <c r="D25" s="1" t="e">
        <f>SMALL('Remove outliers'!K$4:K$203,ROW()-1)</f>
        <v>#NUM!</v>
      </c>
      <c r="E25" s="1" t="e">
        <f>SMALL('Remove outliers'!L$4:L$203,ROW()-1)</f>
        <v>#NUM!</v>
      </c>
      <c r="F25" s="1" t="e">
        <f>SMALL('Remove outliers'!M$4:M$203,ROW()-1)</f>
        <v>#NUM!</v>
      </c>
      <c r="G25" s="1" t="e">
        <f>SMALL('Remove outliers'!N$4:N$203,ROW()-1)</f>
        <v>#NUM!</v>
      </c>
      <c r="H25" s="1" t="e">
        <f>SMALL('Remove outliers'!O$4:O$203,ROW()-1)</f>
        <v>#NUM!</v>
      </c>
      <c r="I25" s="1" t="e">
        <f>SMALL('Remove outliers'!P$4:P$203,ROW()-1)</f>
        <v>#NUM!</v>
      </c>
      <c r="J25" s="1" t="e">
        <f>SMALL('Remove outliers'!Q$4:Q$203,ROW()-1)</f>
        <v>#NUM!</v>
      </c>
      <c r="K25" s="1" t="e">
        <f>SMALL('Remove outliers'!R$4:R$203,ROW()-1)</f>
        <v>#NUM!</v>
      </c>
      <c r="L25" s="1" t="e">
        <f>SMALL('Remove outliers'!S$4:S$203,ROW()-1)</f>
        <v>#NUM!</v>
      </c>
      <c r="M25" s="1" t="e">
        <f>SMALL('Remove outliers'!T$4:T$203,ROW()-1)</f>
        <v>#NUM!</v>
      </c>
      <c r="N25" s="1" t="e">
        <f>SMALL('Remove outliers'!U$4:U$203,ROW()-1)</f>
        <v>#NUM!</v>
      </c>
      <c r="O25" s="1" t="e">
        <f>SMALL('Remove outliers'!V$4:V$203,ROW()-1)</f>
        <v>#NUM!</v>
      </c>
      <c r="P25" s="1" t="e">
        <f>SMALL('Remove outliers'!W$4:W$203,ROW()-1)</f>
        <v>#NUM!</v>
      </c>
      <c r="Q25" s="1" t="e">
        <f>SMALL('Remove outliers'!X$4:X$203,ROW()-1)</f>
        <v>#NUM!</v>
      </c>
      <c r="R25" s="1" t="e">
        <f>SMALL('Remove outliers'!Y$4:Y$203,ROW()-1)</f>
        <v>#NUM!</v>
      </c>
      <c r="S25" s="1" t="e">
        <f>SMALL('Remove outliers'!Z$4:Z$203,ROW()-1)</f>
        <v>#NUM!</v>
      </c>
      <c r="T25" s="1" t="e">
        <f>SMALL('Remove outliers'!AA$4:AA$203,ROW()-1)</f>
        <v>#NUM!</v>
      </c>
      <c r="U25" s="1" t="e">
        <f>SMALL('Remove outliers'!AB$4:AB$203,ROW()-1)</f>
        <v>#NUM!</v>
      </c>
      <c r="V25" s="1" t="e">
        <f>SMALL('Remove outliers'!AC$4:AC$203,ROW()-1)</f>
        <v>#NUM!</v>
      </c>
      <c r="W25" s="1" t="e">
        <f>SMALL('Remove outliers'!AD$4:AD$203,ROW()-1)</f>
        <v>#NUM!</v>
      </c>
      <c r="X25" s="1" t="e">
        <f>SMALL('Remove outliers'!AE$4:AE$203,ROW()-1)</f>
        <v>#NUM!</v>
      </c>
      <c r="Y25" s="1" t="e">
        <f>SMALL('Remove outliers'!AF$4:AF$203,ROW()-1)</f>
        <v>#NUM!</v>
      </c>
      <c r="Z25" s="1" t="e">
        <f>SMALL('Remove outliers'!AG$4:AG$203,ROW()-1)</f>
        <v>#NUM!</v>
      </c>
      <c r="AA25" s="1" t="e">
        <f>SMALL('Remove outliers'!AH$4:AH$203,ROW()-1)</f>
        <v>#NUM!</v>
      </c>
      <c r="AB25" s="1" t="e">
        <f>SMALL('Remove outliers'!AI$4:AI$203,ROW()-1)</f>
        <v>#NUM!</v>
      </c>
      <c r="AC25" s="1" t="e">
        <f>SMALL('Remove outliers'!AJ$4:AJ$203,ROW()-1)</f>
        <v>#NUM!</v>
      </c>
      <c r="AD25" s="1" t="e">
        <f>SMALL('Remove outliers'!AK$4:AK$203,ROW()-1)</f>
        <v>#NUM!</v>
      </c>
      <c r="AE25" s="1" t="e">
        <f>SMALL('Remove outliers'!AL$4:AL$203,ROW()-1)</f>
        <v>#NUM!</v>
      </c>
      <c r="AF25" s="1" t="e">
        <f>SMALL('Remove outliers'!AM$4:AM$203,ROW()-1)</f>
        <v>#NUM!</v>
      </c>
      <c r="AG25" s="1" t="e">
        <f>SMALL('Remove outliers'!AN$4:AN$203,ROW()-1)</f>
        <v>#NUM!</v>
      </c>
      <c r="AH25" s="1" t="e">
        <f>SMALL('Remove outliers'!AO$4:AO$203,ROW()-1)</f>
        <v>#NUM!</v>
      </c>
      <c r="AI25" s="1" t="e">
        <f>SMALL('Remove outliers'!AP$4:AP$203,ROW()-1)</f>
        <v>#NUM!</v>
      </c>
      <c r="AJ25" s="1" t="e">
        <f>SMALL('Remove outliers'!AQ$4:AQ$203,ROW()-1)</f>
        <v>#NUM!</v>
      </c>
      <c r="AK25" s="1" t="e">
        <f>SMALL('Remove outliers'!AR$4:AR$203,ROW()-1)</f>
        <v>#NUM!</v>
      </c>
      <c r="AL25" s="1" t="e">
        <f>SMALL('Remove outliers'!AS$4:AS$203,ROW()-1)</f>
        <v>#NUM!</v>
      </c>
      <c r="AM25" s="1" t="e">
        <f>SMALL('Remove outliers'!AT$4:AT$203,ROW()-1)</f>
        <v>#NUM!</v>
      </c>
      <c r="AN25" s="1" t="e">
        <f>SMALL('Remove outliers'!AU$4:AU$203,ROW()-1)</f>
        <v>#NUM!</v>
      </c>
      <c r="AO25" s="1" t="e">
        <f>SMALL('Remove outliers'!AV$4:AV$203,ROW()-1)</f>
        <v>#NUM!</v>
      </c>
      <c r="AP25" s="1" t="e">
        <f>SMALL('Remove outliers'!AW$4:AW$203,ROW()-1)</f>
        <v>#NUM!</v>
      </c>
      <c r="AQ25" s="1" t="e">
        <f>SMALL('Remove outliers'!AX$4:AX$203,ROW()-1)</f>
        <v>#NUM!</v>
      </c>
      <c r="AR25" s="1" t="e">
        <f>SMALL('Remove outliers'!AY$4:AY$203,ROW()-1)</f>
        <v>#NUM!</v>
      </c>
      <c r="AS25" s="1" t="e">
        <f>SMALL('Remove outliers'!AZ$4:AZ$203,ROW()-1)</f>
        <v>#NUM!</v>
      </c>
      <c r="AT25" s="1" t="e">
        <f>SMALL('Remove outliers'!BA$4:BA$203,ROW()-1)</f>
        <v>#NUM!</v>
      </c>
      <c r="AU25" s="1" t="e">
        <f>SMALL('Remove outliers'!BB$4:BB$203,ROW()-1)</f>
        <v>#NUM!</v>
      </c>
      <c r="AV25" s="1" t="e">
        <f>SMALL('Remove outliers'!BC$4:BC$203,ROW()-1)</f>
        <v>#NUM!</v>
      </c>
      <c r="AW25" s="1" t="e">
        <f>SMALL('Remove outliers'!BD$4:BD$203,ROW()-1)</f>
        <v>#NUM!</v>
      </c>
      <c r="AX25" s="1" t="e">
        <f>SMALL('Remove outliers'!BE$4:BE$203,ROW()-1)</f>
        <v>#NUM!</v>
      </c>
      <c r="AY25" s="1" t="e">
        <f>SMALL('Remove outliers'!BF$4:BF$203,ROW()-1)</f>
        <v>#NUM!</v>
      </c>
      <c r="AZ25" s="1" t="e">
        <f>SMALL('Remove outliers'!BG$4:BG$203,ROW()-1)</f>
        <v>#NUM!</v>
      </c>
      <c r="BA25" s="1" t="e">
        <f>SMALL('Remove outliers'!BH$4:BH$203,ROW()-1)</f>
        <v>#NUM!</v>
      </c>
      <c r="BB25" s="1" t="e">
        <f>SMALL('Remove outliers'!BI$4:BI$203,ROW()-1)</f>
        <v>#NUM!</v>
      </c>
      <c r="BC25" s="1" t="e">
        <f>SMALL('Remove outliers'!BJ$4:BJ$203,ROW()-1)</f>
        <v>#NUM!</v>
      </c>
      <c r="BD25" s="1" t="e">
        <f>SMALL('Remove outliers'!BK$4:BK$203,ROW()-1)</f>
        <v>#NUM!</v>
      </c>
      <c r="BE25" s="1" t="e">
        <f>SMALL('Remove outliers'!BL$4:BL$203,ROW()-1)</f>
        <v>#NUM!</v>
      </c>
      <c r="BF25" s="1" t="e">
        <f>SMALL('Remove outliers'!BM$4:BM$203,ROW()-1)</f>
        <v>#NUM!</v>
      </c>
      <c r="BG25" s="1" t="e">
        <f>SMALL('Remove outliers'!BN$4:BN$203,ROW()-1)</f>
        <v>#NUM!</v>
      </c>
      <c r="BH25" s="1" t="e">
        <f>SMALL('Remove outliers'!BO$4:BO$203,ROW()-1)</f>
        <v>#NUM!</v>
      </c>
      <c r="BI25" s="1" t="e">
        <f>SMALL('Remove outliers'!BP$4:BP$203,ROW()-1)</f>
        <v>#NUM!</v>
      </c>
      <c r="BJ25" s="1" t="e">
        <f>SMALL('Remove outliers'!BQ$4:BQ$203,ROW()-1)</f>
        <v>#NUM!</v>
      </c>
      <c r="BK25" s="1" t="e">
        <f>SMALL('Remove outliers'!BR$4:BR$203,ROW()-1)</f>
        <v>#NUM!</v>
      </c>
      <c r="BL25" s="1" t="e">
        <f>SMALL('Remove outliers'!BS$4:BS$203,ROW()-1)</f>
        <v>#NUM!</v>
      </c>
      <c r="BM25" s="1" t="e">
        <f>SMALL('Remove outliers'!BT$4:BT$203,ROW()-1)</f>
        <v>#NUM!</v>
      </c>
      <c r="BN25" s="1" t="e">
        <f>SMALL('Remove outliers'!BU$4:BU$203,ROW()-1)</f>
        <v>#NUM!</v>
      </c>
      <c r="BO25" s="1" t="e">
        <f>SMALL('Remove outliers'!BV$4:BV$203,ROW()-1)</f>
        <v>#NUM!</v>
      </c>
      <c r="BP25" s="1" t="e">
        <f>SMALL('Remove outliers'!BW$4:BW$203,ROW()-1)</f>
        <v>#NUM!</v>
      </c>
      <c r="BQ25" s="1" t="e">
        <f>SMALL('Remove outliers'!BX$4:BX$203,ROW()-1)</f>
        <v>#NUM!</v>
      </c>
      <c r="BR25" s="1" t="e">
        <f>SMALL('Remove outliers'!BY$4:BY$203,ROW()-1)</f>
        <v>#NUM!</v>
      </c>
      <c r="BS25" s="1" t="e">
        <f>SMALL('Remove outliers'!BZ$4:BZ$203,ROW()-1)</f>
        <v>#NUM!</v>
      </c>
      <c r="BT25" s="1" t="e">
        <f>SMALL('Remove outliers'!CA$4:CA$203,ROW()-1)</f>
        <v>#NUM!</v>
      </c>
      <c r="BU25" s="1" t="e">
        <f>SMALL('Remove outliers'!CB$4:CB$203,ROW()-1)</f>
        <v>#NUM!</v>
      </c>
      <c r="BV25" s="1" t="e">
        <f>SMALL('Remove outliers'!CC$4:CC$203,ROW()-1)</f>
        <v>#NUM!</v>
      </c>
      <c r="BW25" s="1"/>
    </row>
    <row r="26" spans="1:75" x14ac:dyDescent="0.2">
      <c r="A26" t="e">
        <f t="shared" si="0"/>
        <v>#NUM!</v>
      </c>
      <c r="B26" s="1" t="e">
        <f>SMALL('Remove outliers'!I$4:I$203,ROW()-1)</f>
        <v>#NUM!</v>
      </c>
      <c r="C26" s="1" t="e">
        <f>SMALL('Remove outliers'!J$4:J$203,ROW()-1)</f>
        <v>#NUM!</v>
      </c>
      <c r="D26" s="1" t="e">
        <f>SMALL('Remove outliers'!K$4:K$203,ROW()-1)</f>
        <v>#NUM!</v>
      </c>
      <c r="E26" s="1" t="e">
        <f>SMALL('Remove outliers'!L$4:L$203,ROW()-1)</f>
        <v>#NUM!</v>
      </c>
      <c r="F26" s="1" t="e">
        <f>SMALL('Remove outliers'!M$4:M$203,ROW()-1)</f>
        <v>#NUM!</v>
      </c>
      <c r="G26" s="1" t="e">
        <f>SMALL('Remove outliers'!N$4:N$203,ROW()-1)</f>
        <v>#NUM!</v>
      </c>
      <c r="H26" s="1" t="e">
        <f>SMALL('Remove outliers'!O$4:O$203,ROW()-1)</f>
        <v>#NUM!</v>
      </c>
      <c r="I26" s="1" t="e">
        <f>SMALL('Remove outliers'!P$4:P$203,ROW()-1)</f>
        <v>#NUM!</v>
      </c>
      <c r="J26" s="1" t="e">
        <f>SMALL('Remove outliers'!Q$4:Q$203,ROW()-1)</f>
        <v>#NUM!</v>
      </c>
      <c r="K26" s="1" t="e">
        <f>SMALL('Remove outliers'!R$4:R$203,ROW()-1)</f>
        <v>#NUM!</v>
      </c>
      <c r="L26" s="1" t="e">
        <f>SMALL('Remove outliers'!S$4:S$203,ROW()-1)</f>
        <v>#NUM!</v>
      </c>
      <c r="M26" s="1" t="e">
        <f>SMALL('Remove outliers'!T$4:T$203,ROW()-1)</f>
        <v>#NUM!</v>
      </c>
      <c r="N26" s="1" t="e">
        <f>SMALL('Remove outliers'!U$4:U$203,ROW()-1)</f>
        <v>#NUM!</v>
      </c>
      <c r="O26" s="1" t="e">
        <f>SMALL('Remove outliers'!V$4:V$203,ROW()-1)</f>
        <v>#NUM!</v>
      </c>
      <c r="P26" s="1" t="e">
        <f>SMALL('Remove outliers'!W$4:W$203,ROW()-1)</f>
        <v>#NUM!</v>
      </c>
      <c r="Q26" s="1" t="e">
        <f>SMALL('Remove outliers'!X$4:X$203,ROW()-1)</f>
        <v>#NUM!</v>
      </c>
      <c r="R26" s="1" t="e">
        <f>SMALL('Remove outliers'!Y$4:Y$203,ROW()-1)</f>
        <v>#NUM!</v>
      </c>
      <c r="S26" s="1" t="e">
        <f>SMALL('Remove outliers'!Z$4:Z$203,ROW()-1)</f>
        <v>#NUM!</v>
      </c>
      <c r="T26" s="1" t="e">
        <f>SMALL('Remove outliers'!AA$4:AA$203,ROW()-1)</f>
        <v>#NUM!</v>
      </c>
      <c r="U26" s="1" t="e">
        <f>SMALL('Remove outliers'!AB$4:AB$203,ROW()-1)</f>
        <v>#NUM!</v>
      </c>
      <c r="V26" s="1" t="e">
        <f>SMALL('Remove outliers'!AC$4:AC$203,ROW()-1)</f>
        <v>#NUM!</v>
      </c>
      <c r="W26" s="1" t="e">
        <f>SMALL('Remove outliers'!AD$4:AD$203,ROW()-1)</f>
        <v>#NUM!</v>
      </c>
      <c r="X26" s="1" t="e">
        <f>SMALL('Remove outliers'!AE$4:AE$203,ROW()-1)</f>
        <v>#NUM!</v>
      </c>
      <c r="Y26" s="1" t="e">
        <f>SMALL('Remove outliers'!AF$4:AF$203,ROW()-1)</f>
        <v>#NUM!</v>
      </c>
      <c r="Z26" s="1" t="e">
        <f>SMALL('Remove outliers'!AG$4:AG$203,ROW()-1)</f>
        <v>#NUM!</v>
      </c>
      <c r="AA26" s="1" t="e">
        <f>SMALL('Remove outliers'!AH$4:AH$203,ROW()-1)</f>
        <v>#NUM!</v>
      </c>
      <c r="AB26" s="1" t="e">
        <f>SMALL('Remove outliers'!AI$4:AI$203,ROW()-1)</f>
        <v>#NUM!</v>
      </c>
      <c r="AC26" s="1" t="e">
        <f>SMALL('Remove outliers'!AJ$4:AJ$203,ROW()-1)</f>
        <v>#NUM!</v>
      </c>
      <c r="AD26" s="1" t="e">
        <f>SMALL('Remove outliers'!AK$4:AK$203,ROW()-1)</f>
        <v>#NUM!</v>
      </c>
      <c r="AE26" s="1" t="e">
        <f>SMALL('Remove outliers'!AL$4:AL$203,ROW()-1)</f>
        <v>#NUM!</v>
      </c>
      <c r="AF26" s="1" t="e">
        <f>SMALL('Remove outliers'!AM$4:AM$203,ROW()-1)</f>
        <v>#NUM!</v>
      </c>
      <c r="AG26" s="1" t="e">
        <f>SMALL('Remove outliers'!AN$4:AN$203,ROW()-1)</f>
        <v>#NUM!</v>
      </c>
      <c r="AH26" s="1" t="e">
        <f>SMALL('Remove outliers'!AO$4:AO$203,ROW()-1)</f>
        <v>#NUM!</v>
      </c>
      <c r="AI26" s="1" t="e">
        <f>SMALL('Remove outliers'!AP$4:AP$203,ROW()-1)</f>
        <v>#NUM!</v>
      </c>
      <c r="AJ26" s="1" t="e">
        <f>SMALL('Remove outliers'!AQ$4:AQ$203,ROW()-1)</f>
        <v>#NUM!</v>
      </c>
      <c r="AK26" s="1" t="e">
        <f>SMALL('Remove outliers'!AR$4:AR$203,ROW()-1)</f>
        <v>#NUM!</v>
      </c>
      <c r="AL26" s="1" t="e">
        <f>SMALL('Remove outliers'!AS$4:AS$203,ROW()-1)</f>
        <v>#NUM!</v>
      </c>
      <c r="AM26" s="1" t="e">
        <f>SMALL('Remove outliers'!AT$4:AT$203,ROW()-1)</f>
        <v>#NUM!</v>
      </c>
      <c r="AN26" s="1" t="e">
        <f>SMALL('Remove outliers'!AU$4:AU$203,ROW()-1)</f>
        <v>#NUM!</v>
      </c>
      <c r="AO26" s="1" t="e">
        <f>SMALL('Remove outliers'!AV$4:AV$203,ROW()-1)</f>
        <v>#NUM!</v>
      </c>
      <c r="AP26" s="1" t="e">
        <f>SMALL('Remove outliers'!AW$4:AW$203,ROW()-1)</f>
        <v>#NUM!</v>
      </c>
      <c r="AQ26" s="1" t="e">
        <f>SMALL('Remove outliers'!AX$4:AX$203,ROW()-1)</f>
        <v>#NUM!</v>
      </c>
      <c r="AR26" s="1" t="e">
        <f>SMALL('Remove outliers'!AY$4:AY$203,ROW()-1)</f>
        <v>#NUM!</v>
      </c>
      <c r="AS26" s="1" t="e">
        <f>SMALL('Remove outliers'!AZ$4:AZ$203,ROW()-1)</f>
        <v>#NUM!</v>
      </c>
      <c r="AT26" s="1" t="e">
        <f>SMALL('Remove outliers'!BA$4:BA$203,ROW()-1)</f>
        <v>#NUM!</v>
      </c>
      <c r="AU26" s="1" t="e">
        <f>SMALL('Remove outliers'!BB$4:BB$203,ROW()-1)</f>
        <v>#NUM!</v>
      </c>
      <c r="AV26" s="1" t="e">
        <f>SMALL('Remove outliers'!BC$4:BC$203,ROW()-1)</f>
        <v>#NUM!</v>
      </c>
      <c r="AW26" s="1" t="e">
        <f>SMALL('Remove outliers'!BD$4:BD$203,ROW()-1)</f>
        <v>#NUM!</v>
      </c>
      <c r="AX26" s="1" t="e">
        <f>SMALL('Remove outliers'!BE$4:BE$203,ROW()-1)</f>
        <v>#NUM!</v>
      </c>
      <c r="AY26" s="1" t="e">
        <f>SMALL('Remove outliers'!BF$4:BF$203,ROW()-1)</f>
        <v>#NUM!</v>
      </c>
      <c r="AZ26" s="1" t="e">
        <f>SMALL('Remove outliers'!BG$4:BG$203,ROW()-1)</f>
        <v>#NUM!</v>
      </c>
      <c r="BA26" s="1" t="e">
        <f>SMALL('Remove outliers'!BH$4:BH$203,ROW()-1)</f>
        <v>#NUM!</v>
      </c>
      <c r="BB26" s="1" t="e">
        <f>SMALL('Remove outliers'!BI$4:BI$203,ROW()-1)</f>
        <v>#NUM!</v>
      </c>
      <c r="BC26" s="1" t="e">
        <f>SMALL('Remove outliers'!BJ$4:BJ$203,ROW()-1)</f>
        <v>#NUM!</v>
      </c>
      <c r="BD26" s="1" t="e">
        <f>SMALL('Remove outliers'!BK$4:BK$203,ROW()-1)</f>
        <v>#NUM!</v>
      </c>
      <c r="BE26" s="1" t="e">
        <f>SMALL('Remove outliers'!BL$4:BL$203,ROW()-1)</f>
        <v>#NUM!</v>
      </c>
      <c r="BF26" s="1" t="e">
        <f>SMALL('Remove outliers'!BM$4:BM$203,ROW()-1)</f>
        <v>#NUM!</v>
      </c>
      <c r="BG26" s="1" t="e">
        <f>SMALL('Remove outliers'!BN$4:BN$203,ROW()-1)</f>
        <v>#NUM!</v>
      </c>
      <c r="BH26" s="1" t="e">
        <f>SMALL('Remove outliers'!BO$4:BO$203,ROW()-1)</f>
        <v>#NUM!</v>
      </c>
      <c r="BI26" s="1" t="e">
        <f>SMALL('Remove outliers'!BP$4:BP$203,ROW()-1)</f>
        <v>#NUM!</v>
      </c>
      <c r="BJ26" s="1" t="e">
        <f>SMALL('Remove outliers'!BQ$4:BQ$203,ROW()-1)</f>
        <v>#NUM!</v>
      </c>
      <c r="BK26" s="1" t="e">
        <f>SMALL('Remove outliers'!BR$4:BR$203,ROW()-1)</f>
        <v>#NUM!</v>
      </c>
      <c r="BL26" s="1" t="e">
        <f>SMALL('Remove outliers'!BS$4:BS$203,ROW()-1)</f>
        <v>#NUM!</v>
      </c>
      <c r="BM26" s="1" t="e">
        <f>SMALL('Remove outliers'!BT$4:BT$203,ROW()-1)</f>
        <v>#NUM!</v>
      </c>
      <c r="BN26" s="1" t="e">
        <f>SMALL('Remove outliers'!BU$4:BU$203,ROW()-1)</f>
        <v>#NUM!</v>
      </c>
      <c r="BO26" s="1" t="e">
        <f>SMALL('Remove outliers'!BV$4:BV$203,ROW()-1)</f>
        <v>#NUM!</v>
      </c>
      <c r="BP26" s="1" t="e">
        <f>SMALL('Remove outliers'!BW$4:BW$203,ROW()-1)</f>
        <v>#NUM!</v>
      </c>
      <c r="BQ26" s="1" t="e">
        <f>SMALL('Remove outliers'!BX$4:BX$203,ROW()-1)</f>
        <v>#NUM!</v>
      </c>
      <c r="BR26" s="1" t="e">
        <f>SMALL('Remove outliers'!BY$4:BY$203,ROW()-1)</f>
        <v>#NUM!</v>
      </c>
      <c r="BS26" s="1" t="e">
        <f>SMALL('Remove outliers'!BZ$4:BZ$203,ROW()-1)</f>
        <v>#NUM!</v>
      </c>
      <c r="BT26" s="1" t="e">
        <f>SMALL('Remove outliers'!CA$4:CA$203,ROW()-1)</f>
        <v>#NUM!</v>
      </c>
      <c r="BU26" s="1" t="e">
        <f>SMALL('Remove outliers'!CB$4:CB$203,ROW()-1)</f>
        <v>#NUM!</v>
      </c>
      <c r="BV26" s="1" t="e">
        <f>SMALL('Remove outliers'!CC$4:CC$203,ROW()-1)</f>
        <v>#NUM!</v>
      </c>
      <c r="BW26" s="1"/>
    </row>
    <row r="27" spans="1:75" x14ac:dyDescent="0.2">
      <c r="A27" t="e">
        <f t="shared" si="0"/>
        <v>#NUM!</v>
      </c>
      <c r="B27" s="1" t="e">
        <f>SMALL('Remove outliers'!I$4:I$203,ROW()-1)</f>
        <v>#NUM!</v>
      </c>
      <c r="C27" s="1" t="e">
        <f>SMALL('Remove outliers'!J$4:J$203,ROW()-1)</f>
        <v>#NUM!</v>
      </c>
      <c r="D27" s="1" t="e">
        <f>SMALL('Remove outliers'!K$4:K$203,ROW()-1)</f>
        <v>#NUM!</v>
      </c>
      <c r="E27" s="1" t="e">
        <f>SMALL('Remove outliers'!L$4:L$203,ROW()-1)</f>
        <v>#NUM!</v>
      </c>
      <c r="F27" s="1" t="e">
        <f>SMALL('Remove outliers'!M$4:M$203,ROW()-1)</f>
        <v>#NUM!</v>
      </c>
      <c r="G27" s="1" t="e">
        <f>SMALL('Remove outliers'!N$4:N$203,ROW()-1)</f>
        <v>#NUM!</v>
      </c>
      <c r="H27" s="1" t="e">
        <f>SMALL('Remove outliers'!O$4:O$203,ROW()-1)</f>
        <v>#NUM!</v>
      </c>
      <c r="I27" s="1" t="e">
        <f>SMALL('Remove outliers'!P$4:P$203,ROW()-1)</f>
        <v>#NUM!</v>
      </c>
      <c r="J27" s="1" t="e">
        <f>SMALL('Remove outliers'!Q$4:Q$203,ROW()-1)</f>
        <v>#NUM!</v>
      </c>
      <c r="K27" s="1" t="e">
        <f>SMALL('Remove outliers'!R$4:R$203,ROW()-1)</f>
        <v>#NUM!</v>
      </c>
      <c r="L27" s="1" t="e">
        <f>SMALL('Remove outliers'!S$4:S$203,ROW()-1)</f>
        <v>#NUM!</v>
      </c>
      <c r="M27" s="1" t="e">
        <f>SMALL('Remove outliers'!T$4:T$203,ROW()-1)</f>
        <v>#NUM!</v>
      </c>
      <c r="N27" s="1" t="e">
        <f>SMALL('Remove outliers'!U$4:U$203,ROW()-1)</f>
        <v>#NUM!</v>
      </c>
      <c r="O27" s="1" t="e">
        <f>SMALL('Remove outliers'!V$4:V$203,ROW()-1)</f>
        <v>#NUM!</v>
      </c>
      <c r="P27" s="1" t="e">
        <f>SMALL('Remove outliers'!W$4:W$203,ROW()-1)</f>
        <v>#NUM!</v>
      </c>
      <c r="Q27" s="1" t="e">
        <f>SMALL('Remove outliers'!X$4:X$203,ROW()-1)</f>
        <v>#NUM!</v>
      </c>
      <c r="R27" s="1" t="e">
        <f>SMALL('Remove outliers'!Y$4:Y$203,ROW()-1)</f>
        <v>#NUM!</v>
      </c>
      <c r="S27" s="1" t="e">
        <f>SMALL('Remove outliers'!Z$4:Z$203,ROW()-1)</f>
        <v>#NUM!</v>
      </c>
      <c r="T27" s="1" t="e">
        <f>SMALL('Remove outliers'!AA$4:AA$203,ROW()-1)</f>
        <v>#NUM!</v>
      </c>
      <c r="U27" s="1" t="e">
        <f>SMALL('Remove outliers'!AB$4:AB$203,ROW()-1)</f>
        <v>#NUM!</v>
      </c>
      <c r="V27" s="1" t="e">
        <f>SMALL('Remove outliers'!AC$4:AC$203,ROW()-1)</f>
        <v>#NUM!</v>
      </c>
      <c r="W27" s="1" t="e">
        <f>SMALL('Remove outliers'!AD$4:AD$203,ROW()-1)</f>
        <v>#NUM!</v>
      </c>
      <c r="X27" s="1" t="e">
        <f>SMALL('Remove outliers'!AE$4:AE$203,ROW()-1)</f>
        <v>#NUM!</v>
      </c>
      <c r="Y27" s="1" t="e">
        <f>SMALL('Remove outliers'!AF$4:AF$203,ROW()-1)</f>
        <v>#NUM!</v>
      </c>
      <c r="Z27" s="1" t="e">
        <f>SMALL('Remove outliers'!AG$4:AG$203,ROW()-1)</f>
        <v>#NUM!</v>
      </c>
      <c r="AA27" s="1" t="e">
        <f>SMALL('Remove outliers'!AH$4:AH$203,ROW()-1)</f>
        <v>#NUM!</v>
      </c>
      <c r="AB27" s="1" t="e">
        <f>SMALL('Remove outliers'!AI$4:AI$203,ROW()-1)</f>
        <v>#NUM!</v>
      </c>
      <c r="AC27" s="1" t="e">
        <f>SMALL('Remove outliers'!AJ$4:AJ$203,ROW()-1)</f>
        <v>#NUM!</v>
      </c>
      <c r="AD27" s="1" t="e">
        <f>SMALL('Remove outliers'!AK$4:AK$203,ROW()-1)</f>
        <v>#NUM!</v>
      </c>
      <c r="AE27" s="1" t="e">
        <f>SMALL('Remove outliers'!AL$4:AL$203,ROW()-1)</f>
        <v>#NUM!</v>
      </c>
      <c r="AF27" s="1" t="e">
        <f>SMALL('Remove outliers'!AM$4:AM$203,ROW()-1)</f>
        <v>#NUM!</v>
      </c>
      <c r="AG27" s="1" t="e">
        <f>SMALL('Remove outliers'!AN$4:AN$203,ROW()-1)</f>
        <v>#NUM!</v>
      </c>
      <c r="AH27" s="1" t="e">
        <f>SMALL('Remove outliers'!AO$4:AO$203,ROW()-1)</f>
        <v>#NUM!</v>
      </c>
      <c r="AI27" s="1" t="e">
        <f>SMALL('Remove outliers'!AP$4:AP$203,ROW()-1)</f>
        <v>#NUM!</v>
      </c>
      <c r="AJ27" s="1" t="e">
        <f>SMALL('Remove outliers'!AQ$4:AQ$203,ROW()-1)</f>
        <v>#NUM!</v>
      </c>
      <c r="AK27" s="1" t="e">
        <f>SMALL('Remove outliers'!AR$4:AR$203,ROW()-1)</f>
        <v>#NUM!</v>
      </c>
      <c r="AL27" s="1" t="e">
        <f>SMALL('Remove outliers'!AS$4:AS$203,ROW()-1)</f>
        <v>#NUM!</v>
      </c>
      <c r="AM27" s="1" t="e">
        <f>SMALL('Remove outliers'!AT$4:AT$203,ROW()-1)</f>
        <v>#NUM!</v>
      </c>
      <c r="AN27" s="1" t="e">
        <f>SMALL('Remove outliers'!AU$4:AU$203,ROW()-1)</f>
        <v>#NUM!</v>
      </c>
      <c r="AO27" s="1" t="e">
        <f>SMALL('Remove outliers'!AV$4:AV$203,ROW()-1)</f>
        <v>#NUM!</v>
      </c>
      <c r="AP27" s="1" t="e">
        <f>SMALL('Remove outliers'!AW$4:AW$203,ROW()-1)</f>
        <v>#NUM!</v>
      </c>
      <c r="AQ27" s="1" t="e">
        <f>SMALL('Remove outliers'!AX$4:AX$203,ROW()-1)</f>
        <v>#NUM!</v>
      </c>
      <c r="AR27" s="1" t="e">
        <f>SMALL('Remove outliers'!AY$4:AY$203,ROW()-1)</f>
        <v>#NUM!</v>
      </c>
      <c r="AS27" s="1" t="e">
        <f>SMALL('Remove outliers'!AZ$4:AZ$203,ROW()-1)</f>
        <v>#NUM!</v>
      </c>
      <c r="AT27" s="1" t="e">
        <f>SMALL('Remove outliers'!BA$4:BA$203,ROW()-1)</f>
        <v>#NUM!</v>
      </c>
      <c r="AU27" s="1" t="e">
        <f>SMALL('Remove outliers'!BB$4:BB$203,ROW()-1)</f>
        <v>#NUM!</v>
      </c>
      <c r="AV27" s="1" t="e">
        <f>SMALL('Remove outliers'!BC$4:BC$203,ROW()-1)</f>
        <v>#NUM!</v>
      </c>
      <c r="AW27" s="1" t="e">
        <f>SMALL('Remove outliers'!BD$4:BD$203,ROW()-1)</f>
        <v>#NUM!</v>
      </c>
      <c r="AX27" s="1" t="e">
        <f>SMALL('Remove outliers'!BE$4:BE$203,ROW()-1)</f>
        <v>#NUM!</v>
      </c>
      <c r="AY27" s="1" t="e">
        <f>SMALL('Remove outliers'!BF$4:BF$203,ROW()-1)</f>
        <v>#NUM!</v>
      </c>
      <c r="AZ27" s="1" t="e">
        <f>SMALL('Remove outliers'!BG$4:BG$203,ROW()-1)</f>
        <v>#NUM!</v>
      </c>
      <c r="BA27" s="1" t="e">
        <f>SMALL('Remove outliers'!BH$4:BH$203,ROW()-1)</f>
        <v>#NUM!</v>
      </c>
      <c r="BB27" s="1" t="e">
        <f>SMALL('Remove outliers'!BI$4:BI$203,ROW()-1)</f>
        <v>#NUM!</v>
      </c>
      <c r="BC27" s="1" t="e">
        <f>SMALL('Remove outliers'!BJ$4:BJ$203,ROW()-1)</f>
        <v>#NUM!</v>
      </c>
      <c r="BD27" s="1" t="e">
        <f>SMALL('Remove outliers'!BK$4:BK$203,ROW()-1)</f>
        <v>#NUM!</v>
      </c>
      <c r="BE27" s="1" t="e">
        <f>SMALL('Remove outliers'!BL$4:BL$203,ROW()-1)</f>
        <v>#NUM!</v>
      </c>
      <c r="BF27" s="1" t="e">
        <f>SMALL('Remove outliers'!BM$4:BM$203,ROW()-1)</f>
        <v>#NUM!</v>
      </c>
      <c r="BG27" s="1" t="e">
        <f>SMALL('Remove outliers'!BN$4:BN$203,ROW()-1)</f>
        <v>#NUM!</v>
      </c>
      <c r="BH27" s="1" t="e">
        <f>SMALL('Remove outliers'!BO$4:BO$203,ROW()-1)</f>
        <v>#NUM!</v>
      </c>
      <c r="BI27" s="1" t="e">
        <f>SMALL('Remove outliers'!BP$4:BP$203,ROW()-1)</f>
        <v>#NUM!</v>
      </c>
      <c r="BJ27" s="1" t="e">
        <f>SMALL('Remove outliers'!BQ$4:BQ$203,ROW()-1)</f>
        <v>#NUM!</v>
      </c>
      <c r="BK27" s="1" t="e">
        <f>SMALL('Remove outliers'!BR$4:BR$203,ROW()-1)</f>
        <v>#NUM!</v>
      </c>
      <c r="BL27" s="1" t="e">
        <f>SMALL('Remove outliers'!BS$4:BS$203,ROW()-1)</f>
        <v>#NUM!</v>
      </c>
      <c r="BM27" s="1" t="e">
        <f>SMALL('Remove outliers'!BT$4:BT$203,ROW()-1)</f>
        <v>#NUM!</v>
      </c>
      <c r="BN27" s="1" t="e">
        <f>SMALL('Remove outliers'!BU$4:BU$203,ROW()-1)</f>
        <v>#NUM!</v>
      </c>
      <c r="BO27" s="1" t="e">
        <f>SMALL('Remove outliers'!BV$4:BV$203,ROW()-1)</f>
        <v>#NUM!</v>
      </c>
      <c r="BP27" s="1" t="e">
        <f>SMALL('Remove outliers'!BW$4:BW$203,ROW()-1)</f>
        <v>#NUM!</v>
      </c>
      <c r="BQ27" s="1" t="e">
        <f>SMALL('Remove outliers'!BX$4:BX$203,ROW()-1)</f>
        <v>#NUM!</v>
      </c>
      <c r="BR27" s="1" t="e">
        <f>SMALL('Remove outliers'!BY$4:BY$203,ROW()-1)</f>
        <v>#NUM!</v>
      </c>
      <c r="BS27" s="1" t="e">
        <f>SMALL('Remove outliers'!BZ$4:BZ$203,ROW()-1)</f>
        <v>#NUM!</v>
      </c>
      <c r="BT27" s="1" t="e">
        <f>SMALL('Remove outliers'!CA$4:CA$203,ROW()-1)</f>
        <v>#NUM!</v>
      </c>
      <c r="BU27" s="1" t="e">
        <f>SMALL('Remove outliers'!CB$4:CB$203,ROW()-1)</f>
        <v>#NUM!</v>
      </c>
      <c r="BV27" s="1" t="e">
        <f>SMALL('Remove outliers'!CC$4:CC$203,ROW()-1)</f>
        <v>#NUM!</v>
      </c>
      <c r="BW27" s="1"/>
    </row>
    <row r="28" spans="1:75" x14ac:dyDescent="0.2">
      <c r="A28" t="e">
        <f t="shared" si="0"/>
        <v>#NUM!</v>
      </c>
      <c r="B28" s="1" t="e">
        <f>SMALL('Remove outliers'!I$4:I$203,ROW()-1)</f>
        <v>#NUM!</v>
      </c>
      <c r="C28" s="1" t="e">
        <f>SMALL('Remove outliers'!J$4:J$203,ROW()-1)</f>
        <v>#NUM!</v>
      </c>
      <c r="D28" s="1" t="e">
        <f>SMALL('Remove outliers'!K$4:K$203,ROW()-1)</f>
        <v>#NUM!</v>
      </c>
      <c r="E28" s="1" t="e">
        <f>SMALL('Remove outliers'!L$4:L$203,ROW()-1)</f>
        <v>#NUM!</v>
      </c>
      <c r="F28" s="1" t="e">
        <f>SMALL('Remove outliers'!M$4:M$203,ROW()-1)</f>
        <v>#NUM!</v>
      </c>
      <c r="G28" s="1" t="e">
        <f>SMALL('Remove outliers'!N$4:N$203,ROW()-1)</f>
        <v>#NUM!</v>
      </c>
      <c r="H28" s="1" t="e">
        <f>SMALL('Remove outliers'!O$4:O$203,ROW()-1)</f>
        <v>#NUM!</v>
      </c>
      <c r="I28" s="1" t="e">
        <f>SMALL('Remove outliers'!P$4:P$203,ROW()-1)</f>
        <v>#NUM!</v>
      </c>
      <c r="J28" s="1" t="e">
        <f>SMALL('Remove outliers'!Q$4:Q$203,ROW()-1)</f>
        <v>#NUM!</v>
      </c>
      <c r="K28" s="1" t="e">
        <f>SMALL('Remove outliers'!R$4:R$203,ROW()-1)</f>
        <v>#NUM!</v>
      </c>
      <c r="L28" s="1" t="e">
        <f>SMALL('Remove outliers'!S$4:S$203,ROW()-1)</f>
        <v>#NUM!</v>
      </c>
      <c r="M28" s="1" t="e">
        <f>SMALL('Remove outliers'!T$4:T$203,ROW()-1)</f>
        <v>#NUM!</v>
      </c>
      <c r="N28" s="1" t="e">
        <f>SMALL('Remove outliers'!U$4:U$203,ROW()-1)</f>
        <v>#NUM!</v>
      </c>
      <c r="O28" s="1" t="e">
        <f>SMALL('Remove outliers'!V$4:V$203,ROW()-1)</f>
        <v>#NUM!</v>
      </c>
      <c r="P28" s="1" t="e">
        <f>SMALL('Remove outliers'!W$4:W$203,ROW()-1)</f>
        <v>#NUM!</v>
      </c>
      <c r="Q28" s="1" t="e">
        <f>SMALL('Remove outliers'!X$4:X$203,ROW()-1)</f>
        <v>#NUM!</v>
      </c>
      <c r="R28" s="1" t="e">
        <f>SMALL('Remove outliers'!Y$4:Y$203,ROW()-1)</f>
        <v>#NUM!</v>
      </c>
      <c r="S28" s="1" t="e">
        <f>SMALL('Remove outliers'!Z$4:Z$203,ROW()-1)</f>
        <v>#NUM!</v>
      </c>
      <c r="T28" s="1" t="e">
        <f>SMALL('Remove outliers'!AA$4:AA$203,ROW()-1)</f>
        <v>#NUM!</v>
      </c>
      <c r="U28" s="1" t="e">
        <f>SMALL('Remove outliers'!AB$4:AB$203,ROW()-1)</f>
        <v>#NUM!</v>
      </c>
      <c r="V28" s="1" t="e">
        <f>SMALL('Remove outliers'!AC$4:AC$203,ROW()-1)</f>
        <v>#NUM!</v>
      </c>
      <c r="W28" s="1" t="e">
        <f>SMALL('Remove outliers'!AD$4:AD$203,ROW()-1)</f>
        <v>#NUM!</v>
      </c>
      <c r="X28" s="1" t="e">
        <f>SMALL('Remove outliers'!AE$4:AE$203,ROW()-1)</f>
        <v>#NUM!</v>
      </c>
      <c r="Y28" s="1" t="e">
        <f>SMALL('Remove outliers'!AF$4:AF$203,ROW()-1)</f>
        <v>#NUM!</v>
      </c>
      <c r="Z28" s="1" t="e">
        <f>SMALL('Remove outliers'!AG$4:AG$203,ROW()-1)</f>
        <v>#NUM!</v>
      </c>
      <c r="AA28" s="1" t="e">
        <f>SMALL('Remove outliers'!AH$4:AH$203,ROW()-1)</f>
        <v>#NUM!</v>
      </c>
      <c r="AB28" s="1" t="e">
        <f>SMALL('Remove outliers'!AI$4:AI$203,ROW()-1)</f>
        <v>#NUM!</v>
      </c>
      <c r="AC28" s="1" t="e">
        <f>SMALL('Remove outliers'!AJ$4:AJ$203,ROW()-1)</f>
        <v>#NUM!</v>
      </c>
      <c r="AD28" s="1" t="e">
        <f>SMALL('Remove outliers'!AK$4:AK$203,ROW()-1)</f>
        <v>#NUM!</v>
      </c>
      <c r="AE28" s="1" t="e">
        <f>SMALL('Remove outliers'!AL$4:AL$203,ROW()-1)</f>
        <v>#NUM!</v>
      </c>
      <c r="AF28" s="1" t="e">
        <f>SMALL('Remove outliers'!AM$4:AM$203,ROW()-1)</f>
        <v>#NUM!</v>
      </c>
      <c r="AG28" s="1" t="e">
        <f>SMALL('Remove outliers'!AN$4:AN$203,ROW()-1)</f>
        <v>#NUM!</v>
      </c>
      <c r="AH28" s="1" t="e">
        <f>SMALL('Remove outliers'!AO$4:AO$203,ROW()-1)</f>
        <v>#NUM!</v>
      </c>
      <c r="AI28" s="1" t="e">
        <f>SMALL('Remove outliers'!AP$4:AP$203,ROW()-1)</f>
        <v>#NUM!</v>
      </c>
      <c r="AJ28" s="1" t="e">
        <f>SMALL('Remove outliers'!AQ$4:AQ$203,ROW()-1)</f>
        <v>#NUM!</v>
      </c>
      <c r="AK28" s="1" t="e">
        <f>SMALL('Remove outliers'!AR$4:AR$203,ROW()-1)</f>
        <v>#NUM!</v>
      </c>
      <c r="AL28" s="1" t="e">
        <f>SMALL('Remove outliers'!AS$4:AS$203,ROW()-1)</f>
        <v>#NUM!</v>
      </c>
      <c r="AM28" s="1" t="e">
        <f>SMALL('Remove outliers'!AT$4:AT$203,ROW()-1)</f>
        <v>#NUM!</v>
      </c>
      <c r="AN28" s="1" t="e">
        <f>SMALL('Remove outliers'!AU$4:AU$203,ROW()-1)</f>
        <v>#NUM!</v>
      </c>
      <c r="AO28" s="1" t="e">
        <f>SMALL('Remove outliers'!AV$4:AV$203,ROW()-1)</f>
        <v>#NUM!</v>
      </c>
      <c r="AP28" s="1" t="e">
        <f>SMALL('Remove outliers'!AW$4:AW$203,ROW()-1)</f>
        <v>#NUM!</v>
      </c>
      <c r="AQ28" s="1" t="e">
        <f>SMALL('Remove outliers'!AX$4:AX$203,ROW()-1)</f>
        <v>#NUM!</v>
      </c>
      <c r="AR28" s="1" t="e">
        <f>SMALL('Remove outliers'!AY$4:AY$203,ROW()-1)</f>
        <v>#NUM!</v>
      </c>
      <c r="AS28" s="1" t="e">
        <f>SMALL('Remove outliers'!AZ$4:AZ$203,ROW()-1)</f>
        <v>#NUM!</v>
      </c>
      <c r="AT28" s="1" t="e">
        <f>SMALL('Remove outliers'!BA$4:BA$203,ROW()-1)</f>
        <v>#NUM!</v>
      </c>
      <c r="AU28" s="1" t="e">
        <f>SMALL('Remove outliers'!BB$4:BB$203,ROW()-1)</f>
        <v>#NUM!</v>
      </c>
      <c r="AV28" s="1" t="e">
        <f>SMALL('Remove outliers'!BC$4:BC$203,ROW()-1)</f>
        <v>#NUM!</v>
      </c>
      <c r="AW28" s="1" t="e">
        <f>SMALL('Remove outliers'!BD$4:BD$203,ROW()-1)</f>
        <v>#NUM!</v>
      </c>
      <c r="AX28" s="1" t="e">
        <f>SMALL('Remove outliers'!BE$4:BE$203,ROW()-1)</f>
        <v>#NUM!</v>
      </c>
      <c r="AY28" s="1" t="e">
        <f>SMALL('Remove outliers'!BF$4:BF$203,ROW()-1)</f>
        <v>#NUM!</v>
      </c>
      <c r="AZ28" s="1" t="e">
        <f>SMALL('Remove outliers'!BG$4:BG$203,ROW()-1)</f>
        <v>#NUM!</v>
      </c>
      <c r="BA28" s="1" t="e">
        <f>SMALL('Remove outliers'!BH$4:BH$203,ROW()-1)</f>
        <v>#NUM!</v>
      </c>
      <c r="BB28" s="1" t="e">
        <f>SMALL('Remove outliers'!BI$4:BI$203,ROW()-1)</f>
        <v>#NUM!</v>
      </c>
      <c r="BC28" s="1" t="e">
        <f>SMALL('Remove outliers'!BJ$4:BJ$203,ROW()-1)</f>
        <v>#NUM!</v>
      </c>
      <c r="BD28" s="1" t="e">
        <f>SMALL('Remove outliers'!BK$4:BK$203,ROW()-1)</f>
        <v>#NUM!</v>
      </c>
      <c r="BE28" s="1" t="e">
        <f>SMALL('Remove outliers'!BL$4:BL$203,ROW()-1)</f>
        <v>#NUM!</v>
      </c>
      <c r="BF28" s="1" t="e">
        <f>SMALL('Remove outliers'!BM$4:BM$203,ROW()-1)</f>
        <v>#NUM!</v>
      </c>
      <c r="BG28" s="1" t="e">
        <f>SMALL('Remove outliers'!BN$4:BN$203,ROW()-1)</f>
        <v>#NUM!</v>
      </c>
      <c r="BH28" s="1" t="e">
        <f>SMALL('Remove outliers'!BO$4:BO$203,ROW()-1)</f>
        <v>#NUM!</v>
      </c>
      <c r="BI28" s="1" t="e">
        <f>SMALL('Remove outliers'!BP$4:BP$203,ROW()-1)</f>
        <v>#NUM!</v>
      </c>
      <c r="BJ28" s="1" t="e">
        <f>SMALL('Remove outliers'!BQ$4:BQ$203,ROW()-1)</f>
        <v>#NUM!</v>
      </c>
      <c r="BK28" s="1" t="e">
        <f>SMALL('Remove outliers'!BR$4:BR$203,ROW()-1)</f>
        <v>#NUM!</v>
      </c>
      <c r="BL28" s="1" t="e">
        <f>SMALL('Remove outliers'!BS$4:BS$203,ROW()-1)</f>
        <v>#NUM!</v>
      </c>
      <c r="BM28" s="1" t="e">
        <f>SMALL('Remove outliers'!BT$4:BT$203,ROW()-1)</f>
        <v>#NUM!</v>
      </c>
      <c r="BN28" s="1" t="e">
        <f>SMALL('Remove outliers'!BU$4:BU$203,ROW()-1)</f>
        <v>#NUM!</v>
      </c>
      <c r="BO28" s="1" t="e">
        <f>SMALL('Remove outliers'!BV$4:BV$203,ROW()-1)</f>
        <v>#NUM!</v>
      </c>
      <c r="BP28" s="1" t="e">
        <f>SMALL('Remove outliers'!BW$4:BW$203,ROW()-1)</f>
        <v>#NUM!</v>
      </c>
      <c r="BQ28" s="1" t="e">
        <f>SMALL('Remove outliers'!BX$4:BX$203,ROW()-1)</f>
        <v>#NUM!</v>
      </c>
      <c r="BR28" s="1" t="e">
        <f>SMALL('Remove outliers'!BY$4:BY$203,ROW()-1)</f>
        <v>#NUM!</v>
      </c>
      <c r="BS28" s="1" t="e">
        <f>SMALL('Remove outliers'!BZ$4:BZ$203,ROW()-1)</f>
        <v>#NUM!</v>
      </c>
      <c r="BT28" s="1" t="e">
        <f>SMALL('Remove outliers'!CA$4:CA$203,ROW()-1)</f>
        <v>#NUM!</v>
      </c>
      <c r="BU28" s="1" t="e">
        <f>SMALL('Remove outliers'!CB$4:CB$203,ROW()-1)</f>
        <v>#NUM!</v>
      </c>
      <c r="BV28" s="1" t="e">
        <f>SMALL('Remove outliers'!CC$4:CC$203,ROW()-1)</f>
        <v>#NUM!</v>
      </c>
      <c r="BW28" s="1"/>
    </row>
    <row r="29" spans="1:75" x14ac:dyDescent="0.2">
      <c r="A29" t="e">
        <f t="shared" si="0"/>
        <v>#NUM!</v>
      </c>
      <c r="B29" s="1" t="e">
        <f>SMALL('Remove outliers'!I$4:I$203,ROW()-1)</f>
        <v>#NUM!</v>
      </c>
      <c r="C29" s="1" t="e">
        <f>SMALL('Remove outliers'!J$4:J$203,ROW()-1)</f>
        <v>#NUM!</v>
      </c>
      <c r="D29" s="1" t="e">
        <f>SMALL('Remove outliers'!K$4:K$203,ROW()-1)</f>
        <v>#NUM!</v>
      </c>
      <c r="E29" s="1" t="e">
        <f>SMALL('Remove outliers'!L$4:L$203,ROW()-1)</f>
        <v>#NUM!</v>
      </c>
      <c r="F29" s="1" t="e">
        <f>SMALL('Remove outliers'!M$4:M$203,ROW()-1)</f>
        <v>#NUM!</v>
      </c>
      <c r="G29" s="1" t="e">
        <f>SMALL('Remove outliers'!N$4:N$203,ROW()-1)</f>
        <v>#NUM!</v>
      </c>
      <c r="H29" s="1" t="e">
        <f>SMALL('Remove outliers'!O$4:O$203,ROW()-1)</f>
        <v>#NUM!</v>
      </c>
      <c r="I29" s="1" t="e">
        <f>SMALL('Remove outliers'!P$4:P$203,ROW()-1)</f>
        <v>#NUM!</v>
      </c>
      <c r="J29" s="1" t="e">
        <f>SMALL('Remove outliers'!Q$4:Q$203,ROW()-1)</f>
        <v>#NUM!</v>
      </c>
      <c r="K29" s="1" t="e">
        <f>SMALL('Remove outliers'!R$4:R$203,ROW()-1)</f>
        <v>#NUM!</v>
      </c>
      <c r="L29" s="1" t="e">
        <f>SMALL('Remove outliers'!S$4:S$203,ROW()-1)</f>
        <v>#NUM!</v>
      </c>
      <c r="M29" s="1" t="e">
        <f>SMALL('Remove outliers'!T$4:T$203,ROW()-1)</f>
        <v>#NUM!</v>
      </c>
      <c r="N29" s="1" t="e">
        <f>SMALL('Remove outliers'!U$4:U$203,ROW()-1)</f>
        <v>#NUM!</v>
      </c>
      <c r="O29" s="1" t="e">
        <f>SMALL('Remove outliers'!V$4:V$203,ROW()-1)</f>
        <v>#NUM!</v>
      </c>
      <c r="P29" s="1" t="e">
        <f>SMALL('Remove outliers'!W$4:W$203,ROW()-1)</f>
        <v>#NUM!</v>
      </c>
      <c r="Q29" s="1" t="e">
        <f>SMALL('Remove outliers'!X$4:X$203,ROW()-1)</f>
        <v>#NUM!</v>
      </c>
      <c r="R29" s="1" t="e">
        <f>SMALL('Remove outliers'!Y$4:Y$203,ROW()-1)</f>
        <v>#NUM!</v>
      </c>
      <c r="S29" s="1" t="e">
        <f>SMALL('Remove outliers'!Z$4:Z$203,ROW()-1)</f>
        <v>#NUM!</v>
      </c>
      <c r="T29" s="1" t="e">
        <f>SMALL('Remove outliers'!AA$4:AA$203,ROW()-1)</f>
        <v>#NUM!</v>
      </c>
      <c r="U29" s="1" t="e">
        <f>SMALL('Remove outliers'!AB$4:AB$203,ROW()-1)</f>
        <v>#NUM!</v>
      </c>
      <c r="V29" s="1" t="e">
        <f>SMALL('Remove outliers'!AC$4:AC$203,ROW()-1)</f>
        <v>#NUM!</v>
      </c>
      <c r="W29" s="1" t="e">
        <f>SMALL('Remove outliers'!AD$4:AD$203,ROW()-1)</f>
        <v>#NUM!</v>
      </c>
      <c r="X29" s="1" t="e">
        <f>SMALL('Remove outliers'!AE$4:AE$203,ROW()-1)</f>
        <v>#NUM!</v>
      </c>
      <c r="Y29" s="1" t="e">
        <f>SMALL('Remove outliers'!AF$4:AF$203,ROW()-1)</f>
        <v>#NUM!</v>
      </c>
      <c r="Z29" s="1" t="e">
        <f>SMALL('Remove outliers'!AG$4:AG$203,ROW()-1)</f>
        <v>#NUM!</v>
      </c>
      <c r="AA29" s="1" t="e">
        <f>SMALL('Remove outliers'!AH$4:AH$203,ROW()-1)</f>
        <v>#NUM!</v>
      </c>
      <c r="AB29" s="1" t="e">
        <f>SMALL('Remove outliers'!AI$4:AI$203,ROW()-1)</f>
        <v>#NUM!</v>
      </c>
      <c r="AC29" s="1" t="e">
        <f>SMALL('Remove outliers'!AJ$4:AJ$203,ROW()-1)</f>
        <v>#NUM!</v>
      </c>
      <c r="AD29" s="1" t="e">
        <f>SMALL('Remove outliers'!AK$4:AK$203,ROW()-1)</f>
        <v>#NUM!</v>
      </c>
      <c r="AE29" s="1" t="e">
        <f>SMALL('Remove outliers'!AL$4:AL$203,ROW()-1)</f>
        <v>#NUM!</v>
      </c>
      <c r="AF29" s="1" t="e">
        <f>SMALL('Remove outliers'!AM$4:AM$203,ROW()-1)</f>
        <v>#NUM!</v>
      </c>
      <c r="AG29" s="1" t="e">
        <f>SMALL('Remove outliers'!AN$4:AN$203,ROW()-1)</f>
        <v>#NUM!</v>
      </c>
      <c r="AH29" s="1" t="e">
        <f>SMALL('Remove outliers'!AO$4:AO$203,ROW()-1)</f>
        <v>#NUM!</v>
      </c>
      <c r="AI29" s="1" t="e">
        <f>SMALL('Remove outliers'!AP$4:AP$203,ROW()-1)</f>
        <v>#NUM!</v>
      </c>
      <c r="AJ29" s="1" t="e">
        <f>SMALL('Remove outliers'!AQ$4:AQ$203,ROW()-1)</f>
        <v>#NUM!</v>
      </c>
      <c r="AK29" s="1" t="e">
        <f>SMALL('Remove outliers'!AR$4:AR$203,ROW()-1)</f>
        <v>#NUM!</v>
      </c>
      <c r="AL29" s="1" t="e">
        <f>SMALL('Remove outliers'!AS$4:AS$203,ROW()-1)</f>
        <v>#NUM!</v>
      </c>
      <c r="AM29" s="1" t="e">
        <f>SMALL('Remove outliers'!AT$4:AT$203,ROW()-1)</f>
        <v>#NUM!</v>
      </c>
      <c r="AN29" s="1" t="e">
        <f>SMALL('Remove outliers'!AU$4:AU$203,ROW()-1)</f>
        <v>#NUM!</v>
      </c>
      <c r="AO29" s="1" t="e">
        <f>SMALL('Remove outliers'!AV$4:AV$203,ROW()-1)</f>
        <v>#NUM!</v>
      </c>
      <c r="AP29" s="1" t="e">
        <f>SMALL('Remove outliers'!AW$4:AW$203,ROW()-1)</f>
        <v>#NUM!</v>
      </c>
      <c r="AQ29" s="1" t="e">
        <f>SMALL('Remove outliers'!AX$4:AX$203,ROW()-1)</f>
        <v>#NUM!</v>
      </c>
      <c r="AR29" s="1" t="e">
        <f>SMALL('Remove outliers'!AY$4:AY$203,ROW()-1)</f>
        <v>#NUM!</v>
      </c>
      <c r="AS29" s="1" t="e">
        <f>SMALL('Remove outliers'!AZ$4:AZ$203,ROW()-1)</f>
        <v>#NUM!</v>
      </c>
      <c r="AT29" s="1" t="e">
        <f>SMALL('Remove outliers'!BA$4:BA$203,ROW()-1)</f>
        <v>#NUM!</v>
      </c>
      <c r="AU29" s="1" t="e">
        <f>SMALL('Remove outliers'!BB$4:BB$203,ROW()-1)</f>
        <v>#NUM!</v>
      </c>
      <c r="AV29" s="1" t="e">
        <f>SMALL('Remove outliers'!BC$4:BC$203,ROW()-1)</f>
        <v>#NUM!</v>
      </c>
      <c r="AW29" s="1" t="e">
        <f>SMALL('Remove outliers'!BD$4:BD$203,ROW()-1)</f>
        <v>#NUM!</v>
      </c>
      <c r="AX29" s="1" t="e">
        <f>SMALL('Remove outliers'!BE$4:BE$203,ROW()-1)</f>
        <v>#NUM!</v>
      </c>
      <c r="AY29" s="1" t="e">
        <f>SMALL('Remove outliers'!BF$4:BF$203,ROW()-1)</f>
        <v>#NUM!</v>
      </c>
      <c r="AZ29" s="1" t="e">
        <f>SMALL('Remove outliers'!BG$4:BG$203,ROW()-1)</f>
        <v>#NUM!</v>
      </c>
      <c r="BA29" s="1" t="e">
        <f>SMALL('Remove outliers'!BH$4:BH$203,ROW()-1)</f>
        <v>#NUM!</v>
      </c>
      <c r="BB29" s="1" t="e">
        <f>SMALL('Remove outliers'!BI$4:BI$203,ROW()-1)</f>
        <v>#NUM!</v>
      </c>
      <c r="BC29" s="1" t="e">
        <f>SMALL('Remove outliers'!BJ$4:BJ$203,ROW()-1)</f>
        <v>#NUM!</v>
      </c>
      <c r="BD29" s="1" t="e">
        <f>SMALL('Remove outliers'!BK$4:BK$203,ROW()-1)</f>
        <v>#NUM!</v>
      </c>
      <c r="BE29" s="1" t="e">
        <f>SMALL('Remove outliers'!BL$4:BL$203,ROW()-1)</f>
        <v>#NUM!</v>
      </c>
      <c r="BF29" s="1" t="e">
        <f>SMALL('Remove outliers'!BM$4:BM$203,ROW()-1)</f>
        <v>#NUM!</v>
      </c>
      <c r="BG29" s="1" t="e">
        <f>SMALL('Remove outliers'!BN$4:BN$203,ROW()-1)</f>
        <v>#NUM!</v>
      </c>
      <c r="BH29" s="1" t="e">
        <f>SMALL('Remove outliers'!BO$4:BO$203,ROW()-1)</f>
        <v>#NUM!</v>
      </c>
      <c r="BI29" s="1" t="e">
        <f>SMALL('Remove outliers'!BP$4:BP$203,ROW()-1)</f>
        <v>#NUM!</v>
      </c>
      <c r="BJ29" s="1" t="e">
        <f>SMALL('Remove outliers'!BQ$4:BQ$203,ROW()-1)</f>
        <v>#NUM!</v>
      </c>
      <c r="BK29" s="1" t="e">
        <f>SMALL('Remove outliers'!BR$4:BR$203,ROW()-1)</f>
        <v>#NUM!</v>
      </c>
      <c r="BL29" s="1" t="e">
        <f>SMALL('Remove outliers'!BS$4:BS$203,ROW()-1)</f>
        <v>#NUM!</v>
      </c>
      <c r="BM29" s="1" t="e">
        <f>SMALL('Remove outliers'!BT$4:BT$203,ROW()-1)</f>
        <v>#NUM!</v>
      </c>
      <c r="BN29" s="1" t="e">
        <f>SMALL('Remove outliers'!BU$4:BU$203,ROW()-1)</f>
        <v>#NUM!</v>
      </c>
      <c r="BO29" s="1" t="e">
        <f>SMALL('Remove outliers'!BV$4:BV$203,ROW()-1)</f>
        <v>#NUM!</v>
      </c>
      <c r="BP29" s="1" t="e">
        <f>SMALL('Remove outliers'!BW$4:BW$203,ROW()-1)</f>
        <v>#NUM!</v>
      </c>
      <c r="BQ29" s="1" t="e">
        <f>SMALL('Remove outliers'!BX$4:BX$203,ROW()-1)</f>
        <v>#NUM!</v>
      </c>
      <c r="BR29" s="1" t="e">
        <f>SMALL('Remove outliers'!BY$4:BY$203,ROW()-1)</f>
        <v>#NUM!</v>
      </c>
      <c r="BS29" s="1" t="e">
        <f>SMALL('Remove outliers'!BZ$4:BZ$203,ROW()-1)</f>
        <v>#NUM!</v>
      </c>
      <c r="BT29" s="1" t="e">
        <f>SMALL('Remove outliers'!CA$4:CA$203,ROW()-1)</f>
        <v>#NUM!</v>
      </c>
      <c r="BU29" s="1" t="e">
        <f>SMALL('Remove outliers'!CB$4:CB$203,ROW()-1)</f>
        <v>#NUM!</v>
      </c>
      <c r="BV29" s="1" t="e">
        <f>SMALL('Remove outliers'!CC$4:CC$203,ROW()-1)</f>
        <v>#NUM!</v>
      </c>
      <c r="BW29" s="1"/>
    </row>
    <row r="30" spans="1:75" x14ac:dyDescent="0.2">
      <c r="A30" t="e">
        <f t="shared" si="0"/>
        <v>#NUM!</v>
      </c>
      <c r="B30" s="1" t="e">
        <f>SMALL('Remove outliers'!I$4:I$203,ROW()-1)</f>
        <v>#NUM!</v>
      </c>
      <c r="C30" s="1" t="e">
        <f>SMALL('Remove outliers'!J$4:J$203,ROW()-1)</f>
        <v>#NUM!</v>
      </c>
      <c r="D30" s="1" t="e">
        <f>SMALL('Remove outliers'!K$4:K$203,ROW()-1)</f>
        <v>#NUM!</v>
      </c>
      <c r="E30" s="1" t="e">
        <f>SMALL('Remove outliers'!L$4:L$203,ROW()-1)</f>
        <v>#NUM!</v>
      </c>
      <c r="F30" s="1" t="e">
        <f>SMALL('Remove outliers'!M$4:M$203,ROW()-1)</f>
        <v>#NUM!</v>
      </c>
      <c r="G30" s="1" t="e">
        <f>SMALL('Remove outliers'!N$4:N$203,ROW()-1)</f>
        <v>#NUM!</v>
      </c>
      <c r="H30" s="1" t="e">
        <f>SMALL('Remove outliers'!O$4:O$203,ROW()-1)</f>
        <v>#NUM!</v>
      </c>
      <c r="I30" s="1" t="e">
        <f>SMALL('Remove outliers'!P$4:P$203,ROW()-1)</f>
        <v>#NUM!</v>
      </c>
      <c r="J30" s="1" t="e">
        <f>SMALL('Remove outliers'!Q$4:Q$203,ROW()-1)</f>
        <v>#NUM!</v>
      </c>
      <c r="K30" s="1" t="e">
        <f>SMALL('Remove outliers'!R$4:R$203,ROW()-1)</f>
        <v>#NUM!</v>
      </c>
      <c r="L30" s="1" t="e">
        <f>SMALL('Remove outliers'!S$4:S$203,ROW()-1)</f>
        <v>#NUM!</v>
      </c>
      <c r="M30" s="1" t="e">
        <f>SMALL('Remove outliers'!T$4:T$203,ROW()-1)</f>
        <v>#NUM!</v>
      </c>
      <c r="N30" s="1" t="e">
        <f>SMALL('Remove outliers'!U$4:U$203,ROW()-1)</f>
        <v>#NUM!</v>
      </c>
      <c r="O30" s="1" t="e">
        <f>SMALL('Remove outliers'!V$4:V$203,ROW()-1)</f>
        <v>#NUM!</v>
      </c>
      <c r="P30" s="1" t="e">
        <f>SMALL('Remove outliers'!W$4:W$203,ROW()-1)</f>
        <v>#NUM!</v>
      </c>
      <c r="Q30" s="1" t="e">
        <f>SMALL('Remove outliers'!X$4:X$203,ROW()-1)</f>
        <v>#NUM!</v>
      </c>
      <c r="R30" s="1" t="e">
        <f>SMALL('Remove outliers'!Y$4:Y$203,ROW()-1)</f>
        <v>#NUM!</v>
      </c>
      <c r="S30" s="1" t="e">
        <f>SMALL('Remove outliers'!Z$4:Z$203,ROW()-1)</f>
        <v>#NUM!</v>
      </c>
      <c r="T30" s="1" t="e">
        <f>SMALL('Remove outliers'!AA$4:AA$203,ROW()-1)</f>
        <v>#NUM!</v>
      </c>
      <c r="U30" s="1" t="e">
        <f>SMALL('Remove outliers'!AB$4:AB$203,ROW()-1)</f>
        <v>#NUM!</v>
      </c>
      <c r="V30" s="1" t="e">
        <f>SMALL('Remove outliers'!AC$4:AC$203,ROW()-1)</f>
        <v>#NUM!</v>
      </c>
      <c r="W30" s="1" t="e">
        <f>SMALL('Remove outliers'!AD$4:AD$203,ROW()-1)</f>
        <v>#NUM!</v>
      </c>
      <c r="X30" s="1" t="e">
        <f>SMALL('Remove outliers'!AE$4:AE$203,ROW()-1)</f>
        <v>#NUM!</v>
      </c>
      <c r="Y30" s="1" t="e">
        <f>SMALL('Remove outliers'!AF$4:AF$203,ROW()-1)</f>
        <v>#NUM!</v>
      </c>
      <c r="Z30" s="1" t="e">
        <f>SMALL('Remove outliers'!AG$4:AG$203,ROW()-1)</f>
        <v>#NUM!</v>
      </c>
      <c r="AA30" s="1" t="e">
        <f>SMALL('Remove outliers'!AH$4:AH$203,ROW()-1)</f>
        <v>#NUM!</v>
      </c>
      <c r="AB30" s="1" t="e">
        <f>SMALL('Remove outliers'!AI$4:AI$203,ROW()-1)</f>
        <v>#NUM!</v>
      </c>
      <c r="AC30" s="1" t="e">
        <f>SMALL('Remove outliers'!AJ$4:AJ$203,ROW()-1)</f>
        <v>#NUM!</v>
      </c>
      <c r="AD30" s="1" t="e">
        <f>SMALL('Remove outliers'!AK$4:AK$203,ROW()-1)</f>
        <v>#NUM!</v>
      </c>
      <c r="AE30" s="1" t="e">
        <f>SMALL('Remove outliers'!AL$4:AL$203,ROW()-1)</f>
        <v>#NUM!</v>
      </c>
      <c r="AF30" s="1" t="e">
        <f>SMALL('Remove outliers'!AM$4:AM$203,ROW()-1)</f>
        <v>#NUM!</v>
      </c>
      <c r="AG30" s="1" t="e">
        <f>SMALL('Remove outliers'!AN$4:AN$203,ROW()-1)</f>
        <v>#NUM!</v>
      </c>
      <c r="AH30" s="1" t="e">
        <f>SMALL('Remove outliers'!AO$4:AO$203,ROW()-1)</f>
        <v>#NUM!</v>
      </c>
      <c r="AI30" s="1" t="e">
        <f>SMALL('Remove outliers'!AP$4:AP$203,ROW()-1)</f>
        <v>#NUM!</v>
      </c>
      <c r="AJ30" s="1" t="e">
        <f>SMALL('Remove outliers'!AQ$4:AQ$203,ROW()-1)</f>
        <v>#NUM!</v>
      </c>
      <c r="AK30" s="1" t="e">
        <f>SMALL('Remove outliers'!AR$4:AR$203,ROW()-1)</f>
        <v>#NUM!</v>
      </c>
      <c r="AL30" s="1" t="e">
        <f>SMALL('Remove outliers'!AS$4:AS$203,ROW()-1)</f>
        <v>#NUM!</v>
      </c>
      <c r="AM30" s="1" t="e">
        <f>SMALL('Remove outliers'!AT$4:AT$203,ROW()-1)</f>
        <v>#NUM!</v>
      </c>
      <c r="AN30" s="1" t="e">
        <f>SMALL('Remove outliers'!AU$4:AU$203,ROW()-1)</f>
        <v>#NUM!</v>
      </c>
      <c r="AO30" s="1" t="e">
        <f>SMALL('Remove outliers'!AV$4:AV$203,ROW()-1)</f>
        <v>#NUM!</v>
      </c>
      <c r="AP30" s="1" t="e">
        <f>SMALL('Remove outliers'!AW$4:AW$203,ROW()-1)</f>
        <v>#NUM!</v>
      </c>
      <c r="AQ30" s="1" t="e">
        <f>SMALL('Remove outliers'!AX$4:AX$203,ROW()-1)</f>
        <v>#NUM!</v>
      </c>
      <c r="AR30" s="1" t="e">
        <f>SMALL('Remove outliers'!AY$4:AY$203,ROW()-1)</f>
        <v>#NUM!</v>
      </c>
      <c r="AS30" s="1" t="e">
        <f>SMALL('Remove outliers'!AZ$4:AZ$203,ROW()-1)</f>
        <v>#NUM!</v>
      </c>
      <c r="AT30" s="1" t="e">
        <f>SMALL('Remove outliers'!BA$4:BA$203,ROW()-1)</f>
        <v>#NUM!</v>
      </c>
      <c r="AU30" s="1" t="e">
        <f>SMALL('Remove outliers'!BB$4:BB$203,ROW()-1)</f>
        <v>#NUM!</v>
      </c>
      <c r="AV30" s="1" t="e">
        <f>SMALL('Remove outliers'!BC$4:BC$203,ROW()-1)</f>
        <v>#NUM!</v>
      </c>
      <c r="AW30" s="1" t="e">
        <f>SMALL('Remove outliers'!BD$4:BD$203,ROW()-1)</f>
        <v>#NUM!</v>
      </c>
      <c r="AX30" s="1" t="e">
        <f>SMALL('Remove outliers'!BE$4:BE$203,ROW()-1)</f>
        <v>#NUM!</v>
      </c>
      <c r="AY30" s="1" t="e">
        <f>SMALL('Remove outliers'!BF$4:BF$203,ROW()-1)</f>
        <v>#NUM!</v>
      </c>
      <c r="AZ30" s="1" t="e">
        <f>SMALL('Remove outliers'!BG$4:BG$203,ROW()-1)</f>
        <v>#NUM!</v>
      </c>
      <c r="BA30" s="1" t="e">
        <f>SMALL('Remove outliers'!BH$4:BH$203,ROW()-1)</f>
        <v>#NUM!</v>
      </c>
      <c r="BB30" s="1" t="e">
        <f>SMALL('Remove outliers'!BI$4:BI$203,ROW()-1)</f>
        <v>#NUM!</v>
      </c>
      <c r="BC30" s="1" t="e">
        <f>SMALL('Remove outliers'!BJ$4:BJ$203,ROW()-1)</f>
        <v>#NUM!</v>
      </c>
      <c r="BD30" s="1" t="e">
        <f>SMALL('Remove outliers'!BK$4:BK$203,ROW()-1)</f>
        <v>#NUM!</v>
      </c>
      <c r="BE30" s="1" t="e">
        <f>SMALL('Remove outliers'!BL$4:BL$203,ROW()-1)</f>
        <v>#NUM!</v>
      </c>
      <c r="BF30" s="1" t="e">
        <f>SMALL('Remove outliers'!BM$4:BM$203,ROW()-1)</f>
        <v>#NUM!</v>
      </c>
      <c r="BG30" s="1" t="e">
        <f>SMALL('Remove outliers'!BN$4:BN$203,ROW()-1)</f>
        <v>#NUM!</v>
      </c>
      <c r="BH30" s="1" t="e">
        <f>SMALL('Remove outliers'!BO$4:BO$203,ROW()-1)</f>
        <v>#NUM!</v>
      </c>
      <c r="BI30" s="1" t="e">
        <f>SMALL('Remove outliers'!BP$4:BP$203,ROW()-1)</f>
        <v>#NUM!</v>
      </c>
      <c r="BJ30" s="1" t="e">
        <f>SMALL('Remove outliers'!BQ$4:BQ$203,ROW()-1)</f>
        <v>#NUM!</v>
      </c>
      <c r="BK30" s="1" t="e">
        <f>SMALL('Remove outliers'!BR$4:BR$203,ROW()-1)</f>
        <v>#NUM!</v>
      </c>
      <c r="BL30" s="1" t="e">
        <f>SMALL('Remove outliers'!BS$4:BS$203,ROW()-1)</f>
        <v>#NUM!</v>
      </c>
      <c r="BM30" s="1" t="e">
        <f>SMALL('Remove outliers'!BT$4:BT$203,ROW()-1)</f>
        <v>#NUM!</v>
      </c>
      <c r="BN30" s="1" t="e">
        <f>SMALL('Remove outliers'!BU$4:BU$203,ROW()-1)</f>
        <v>#NUM!</v>
      </c>
      <c r="BO30" s="1" t="e">
        <f>SMALL('Remove outliers'!BV$4:BV$203,ROW()-1)</f>
        <v>#NUM!</v>
      </c>
      <c r="BP30" s="1" t="e">
        <f>SMALL('Remove outliers'!BW$4:BW$203,ROW()-1)</f>
        <v>#NUM!</v>
      </c>
      <c r="BQ30" s="1" t="e">
        <f>SMALL('Remove outliers'!BX$4:BX$203,ROW()-1)</f>
        <v>#NUM!</v>
      </c>
      <c r="BR30" s="1" t="e">
        <f>SMALL('Remove outliers'!BY$4:BY$203,ROW()-1)</f>
        <v>#NUM!</v>
      </c>
      <c r="BS30" s="1" t="e">
        <f>SMALL('Remove outliers'!BZ$4:BZ$203,ROW()-1)</f>
        <v>#NUM!</v>
      </c>
      <c r="BT30" s="1" t="e">
        <f>SMALL('Remove outliers'!CA$4:CA$203,ROW()-1)</f>
        <v>#NUM!</v>
      </c>
      <c r="BU30" s="1" t="e">
        <f>SMALL('Remove outliers'!CB$4:CB$203,ROW()-1)</f>
        <v>#NUM!</v>
      </c>
      <c r="BV30" s="1" t="e">
        <f>SMALL('Remove outliers'!CC$4:CC$203,ROW()-1)</f>
        <v>#NUM!</v>
      </c>
      <c r="BW30" s="1"/>
    </row>
    <row r="31" spans="1:75" x14ac:dyDescent="0.2">
      <c r="A31" t="e">
        <f t="shared" si="0"/>
        <v>#NUM!</v>
      </c>
      <c r="B31" s="1" t="e">
        <f>SMALL('Remove outliers'!I$4:I$203,ROW()-1)</f>
        <v>#NUM!</v>
      </c>
      <c r="C31" s="1" t="e">
        <f>SMALL('Remove outliers'!J$4:J$203,ROW()-1)</f>
        <v>#NUM!</v>
      </c>
      <c r="D31" s="1" t="e">
        <f>SMALL('Remove outliers'!K$4:K$203,ROW()-1)</f>
        <v>#NUM!</v>
      </c>
      <c r="E31" s="1" t="e">
        <f>SMALL('Remove outliers'!L$4:L$203,ROW()-1)</f>
        <v>#NUM!</v>
      </c>
      <c r="F31" s="1" t="e">
        <f>SMALL('Remove outliers'!M$4:M$203,ROW()-1)</f>
        <v>#NUM!</v>
      </c>
      <c r="G31" s="1" t="e">
        <f>SMALL('Remove outliers'!N$4:N$203,ROW()-1)</f>
        <v>#NUM!</v>
      </c>
      <c r="H31" s="1" t="e">
        <f>SMALL('Remove outliers'!O$4:O$203,ROW()-1)</f>
        <v>#NUM!</v>
      </c>
      <c r="I31" s="1" t="e">
        <f>SMALL('Remove outliers'!P$4:P$203,ROW()-1)</f>
        <v>#NUM!</v>
      </c>
      <c r="J31" s="1" t="e">
        <f>SMALL('Remove outliers'!Q$4:Q$203,ROW()-1)</f>
        <v>#NUM!</v>
      </c>
      <c r="K31" s="1" t="e">
        <f>SMALL('Remove outliers'!R$4:R$203,ROW()-1)</f>
        <v>#NUM!</v>
      </c>
      <c r="L31" s="1" t="e">
        <f>SMALL('Remove outliers'!S$4:S$203,ROW()-1)</f>
        <v>#NUM!</v>
      </c>
      <c r="M31" s="1" t="e">
        <f>SMALL('Remove outliers'!T$4:T$203,ROW()-1)</f>
        <v>#NUM!</v>
      </c>
      <c r="N31" s="1" t="e">
        <f>SMALL('Remove outliers'!U$4:U$203,ROW()-1)</f>
        <v>#NUM!</v>
      </c>
      <c r="O31" s="1" t="e">
        <f>SMALL('Remove outliers'!V$4:V$203,ROW()-1)</f>
        <v>#NUM!</v>
      </c>
      <c r="P31" s="1" t="e">
        <f>SMALL('Remove outliers'!W$4:W$203,ROW()-1)</f>
        <v>#NUM!</v>
      </c>
      <c r="Q31" s="1" t="e">
        <f>SMALL('Remove outliers'!X$4:X$203,ROW()-1)</f>
        <v>#NUM!</v>
      </c>
      <c r="R31" s="1" t="e">
        <f>SMALL('Remove outliers'!Y$4:Y$203,ROW()-1)</f>
        <v>#NUM!</v>
      </c>
      <c r="S31" s="1" t="e">
        <f>SMALL('Remove outliers'!Z$4:Z$203,ROW()-1)</f>
        <v>#NUM!</v>
      </c>
      <c r="T31" s="1" t="e">
        <f>SMALL('Remove outliers'!AA$4:AA$203,ROW()-1)</f>
        <v>#NUM!</v>
      </c>
      <c r="U31" s="1" t="e">
        <f>SMALL('Remove outliers'!AB$4:AB$203,ROW()-1)</f>
        <v>#NUM!</v>
      </c>
      <c r="V31" s="1" t="e">
        <f>SMALL('Remove outliers'!AC$4:AC$203,ROW()-1)</f>
        <v>#NUM!</v>
      </c>
      <c r="W31" s="1" t="e">
        <f>SMALL('Remove outliers'!AD$4:AD$203,ROW()-1)</f>
        <v>#NUM!</v>
      </c>
      <c r="X31" s="1" t="e">
        <f>SMALL('Remove outliers'!AE$4:AE$203,ROW()-1)</f>
        <v>#NUM!</v>
      </c>
      <c r="Y31" s="1" t="e">
        <f>SMALL('Remove outliers'!AF$4:AF$203,ROW()-1)</f>
        <v>#NUM!</v>
      </c>
      <c r="Z31" s="1" t="e">
        <f>SMALL('Remove outliers'!AG$4:AG$203,ROW()-1)</f>
        <v>#NUM!</v>
      </c>
      <c r="AA31" s="1" t="e">
        <f>SMALL('Remove outliers'!AH$4:AH$203,ROW()-1)</f>
        <v>#NUM!</v>
      </c>
      <c r="AB31" s="1" t="e">
        <f>SMALL('Remove outliers'!AI$4:AI$203,ROW()-1)</f>
        <v>#NUM!</v>
      </c>
      <c r="AC31" s="1" t="e">
        <f>SMALL('Remove outliers'!AJ$4:AJ$203,ROW()-1)</f>
        <v>#NUM!</v>
      </c>
      <c r="AD31" s="1" t="e">
        <f>SMALL('Remove outliers'!AK$4:AK$203,ROW()-1)</f>
        <v>#NUM!</v>
      </c>
      <c r="AE31" s="1" t="e">
        <f>SMALL('Remove outliers'!AL$4:AL$203,ROW()-1)</f>
        <v>#NUM!</v>
      </c>
      <c r="AF31" s="1" t="e">
        <f>SMALL('Remove outliers'!AM$4:AM$203,ROW()-1)</f>
        <v>#NUM!</v>
      </c>
      <c r="AG31" s="1" t="e">
        <f>SMALL('Remove outliers'!AN$4:AN$203,ROW()-1)</f>
        <v>#NUM!</v>
      </c>
      <c r="AH31" s="1" t="e">
        <f>SMALL('Remove outliers'!AO$4:AO$203,ROW()-1)</f>
        <v>#NUM!</v>
      </c>
      <c r="AI31" s="1" t="e">
        <f>SMALL('Remove outliers'!AP$4:AP$203,ROW()-1)</f>
        <v>#NUM!</v>
      </c>
      <c r="AJ31" s="1" t="e">
        <f>SMALL('Remove outliers'!AQ$4:AQ$203,ROW()-1)</f>
        <v>#NUM!</v>
      </c>
      <c r="AK31" s="1" t="e">
        <f>SMALL('Remove outliers'!AR$4:AR$203,ROW()-1)</f>
        <v>#NUM!</v>
      </c>
      <c r="AL31" s="1" t="e">
        <f>SMALL('Remove outliers'!AS$4:AS$203,ROW()-1)</f>
        <v>#NUM!</v>
      </c>
      <c r="AM31" s="1" t="e">
        <f>SMALL('Remove outliers'!AT$4:AT$203,ROW()-1)</f>
        <v>#NUM!</v>
      </c>
      <c r="AN31" s="1" t="e">
        <f>SMALL('Remove outliers'!AU$4:AU$203,ROW()-1)</f>
        <v>#NUM!</v>
      </c>
      <c r="AO31" s="1" t="e">
        <f>SMALL('Remove outliers'!AV$4:AV$203,ROW()-1)</f>
        <v>#NUM!</v>
      </c>
      <c r="AP31" s="1" t="e">
        <f>SMALL('Remove outliers'!AW$4:AW$203,ROW()-1)</f>
        <v>#NUM!</v>
      </c>
      <c r="AQ31" s="1" t="e">
        <f>SMALL('Remove outliers'!AX$4:AX$203,ROW()-1)</f>
        <v>#NUM!</v>
      </c>
      <c r="AR31" s="1" t="e">
        <f>SMALL('Remove outliers'!AY$4:AY$203,ROW()-1)</f>
        <v>#NUM!</v>
      </c>
      <c r="AS31" s="1" t="e">
        <f>SMALL('Remove outliers'!AZ$4:AZ$203,ROW()-1)</f>
        <v>#NUM!</v>
      </c>
      <c r="AT31" s="1" t="e">
        <f>SMALL('Remove outliers'!BA$4:BA$203,ROW()-1)</f>
        <v>#NUM!</v>
      </c>
      <c r="AU31" s="1" t="e">
        <f>SMALL('Remove outliers'!BB$4:BB$203,ROW()-1)</f>
        <v>#NUM!</v>
      </c>
      <c r="AV31" s="1" t="e">
        <f>SMALL('Remove outliers'!BC$4:BC$203,ROW()-1)</f>
        <v>#NUM!</v>
      </c>
      <c r="AW31" s="1" t="e">
        <f>SMALL('Remove outliers'!BD$4:BD$203,ROW()-1)</f>
        <v>#NUM!</v>
      </c>
      <c r="AX31" s="1" t="e">
        <f>SMALL('Remove outliers'!BE$4:BE$203,ROW()-1)</f>
        <v>#NUM!</v>
      </c>
      <c r="AY31" s="1" t="e">
        <f>SMALL('Remove outliers'!BF$4:BF$203,ROW()-1)</f>
        <v>#NUM!</v>
      </c>
      <c r="AZ31" s="1" t="e">
        <f>SMALL('Remove outliers'!BG$4:BG$203,ROW()-1)</f>
        <v>#NUM!</v>
      </c>
      <c r="BA31" s="1" t="e">
        <f>SMALL('Remove outliers'!BH$4:BH$203,ROW()-1)</f>
        <v>#NUM!</v>
      </c>
      <c r="BB31" s="1" t="e">
        <f>SMALL('Remove outliers'!BI$4:BI$203,ROW()-1)</f>
        <v>#NUM!</v>
      </c>
      <c r="BC31" s="1" t="e">
        <f>SMALL('Remove outliers'!BJ$4:BJ$203,ROW()-1)</f>
        <v>#NUM!</v>
      </c>
      <c r="BD31" s="1" t="e">
        <f>SMALL('Remove outliers'!BK$4:BK$203,ROW()-1)</f>
        <v>#NUM!</v>
      </c>
      <c r="BE31" s="1" t="e">
        <f>SMALL('Remove outliers'!BL$4:BL$203,ROW()-1)</f>
        <v>#NUM!</v>
      </c>
      <c r="BF31" s="1" t="e">
        <f>SMALL('Remove outliers'!BM$4:BM$203,ROW()-1)</f>
        <v>#NUM!</v>
      </c>
      <c r="BG31" s="1" t="e">
        <f>SMALL('Remove outliers'!BN$4:BN$203,ROW()-1)</f>
        <v>#NUM!</v>
      </c>
      <c r="BH31" s="1" t="e">
        <f>SMALL('Remove outliers'!BO$4:BO$203,ROW()-1)</f>
        <v>#NUM!</v>
      </c>
      <c r="BI31" s="1" t="e">
        <f>SMALL('Remove outliers'!BP$4:BP$203,ROW()-1)</f>
        <v>#NUM!</v>
      </c>
      <c r="BJ31" s="1" t="e">
        <f>SMALL('Remove outliers'!BQ$4:BQ$203,ROW()-1)</f>
        <v>#NUM!</v>
      </c>
      <c r="BK31" s="1" t="e">
        <f>SMALL('Remove outliers'!BR$4:BR$203,ROW()-1)</f>
        <v>#NUM!</v>
      </c>
      <c r="BL31" s="1" t="e">
        <f>SMALL('Remove outliers'!BS$4:BS$203,ROW()-1)</f>
        <v>#NUM!</v>
      </c>
      <c r="BM31" s="1" t="e">
        <f>SMALL('Remove outliers'!BT$4:BT$203,ROW()-1)</f>
        <v>#NUM!</v>
      </c>
      <c r="BN31" s="1" t="e">
        <f>SMALL('Remove outliers'!BU$4:BU$203,ROW()-1)</f>
        <v>#NUM!</v>
      </c>
      <c r="BO31" s="1" t="e">
        <f>SMALL('Remove outliers'!BV$4:BV$203,ROW()-1)</f>
        <v>#NUM!</v>
      </c>
      <c r="BP31" s="1" t="e">
        <f>SMALL('Remove outliers'!BW$4:BW$203,ROW()-1)</f>
        <v>#NUM!</v>
      </c>
      <c r="BQ31" s="1" t="e">
        <f>SMALL('Remove outliers'!BX$4:BX$203,ROW()-1)</f>
        <v>#NUM!</v>
      </c>
      <c r="BR31" s="1" t="e">
        <f>SMALL('Remove outliers'!BY$4:BY$203,ROW()-1)</f>
        <v>#NUM!</v>
      </c>
      <c r="BS31" s="1" t="e">
        <f>SMALL('Remove outliers'!BZ$4:BZ$203,ROW()-1)</f>
        <v>#NUM!</v>
      </c>
      <c r="BT31" s="1" t="e">
        <f>SMALL('Remove outliers'!CA$4:CA$203,ROW()-1)</f>
        <v>#NUM!</v>
      </c>
      <c r="BU31" s="1" t="e">
        <f>SMALL('Remove outliers'!CB$4:CB$203,ROW()-1)</f>
        <v>#NUM!</v>
      </c>
      <c r="BV31" s="1" t="e">
        <f>SMALL('Remove outliers'!CC$4:CC$203,ROW()-1)</f>
        <v>#NUM!</v>
      </c>
      <c r="BW31" s="1"/>
    </row>
    <row r="32" spans="1:75" x14ac:dyDescent="0.2">
      <c r="A32" t="e">
        <f t="shared" si="0"/>
        <v>#NUM!</v>
      </c>
      <c r="B32" s="1" t="e">
        <f>SMALL('Remove outliers'!I$4:I$203,ROW()-1)</f>
        <v>#NUM!</v>
      </c>
      <c r="C32" s="1" t="e">
        <f>SMALL('Remove outliers'!J$4:J$203,ROW()-1)</f>
        <v>#NUM!</v>
      </c>
      <c r="D32" s="1" t="e">
        <f>SMALL('Remove outliers'!K$4:K$203,ROW()-1)</f>
        <v>#NUM!</v>
      </c>
      <c r="E32" s="1" t="e">
        <f>SMALL('Remove outliers'!L$4:L$203,ROW()-1)</f>
        <v>#NUM!</v>
      </c>
      <c r="F32" s="1" t="e">
        <f>SMALL('Remove outliers'!M$4:M$203,ROW()-1)</f>
        <v>#NUM!</v>
      </c>
      <c r="G32" s="1" t="e">
        <f>SMALL('Remove outliers'!N$4:N$203,ROW()-1)</f>
        <v>#NUM!</v>
      </c>
      <c r="H32" s="1" t="e">
        <f>SMALL('Remove outliers'!O$4:O$203,ROW()-1)</f>
        <v>#NUM!</v>
      </c>
      <c r="I32" s="1" t="e">
        <f>SMALL('Remove outliers'!P$4:P$203,ROW()-1)</f>
        <v>#NUM!</v>
      </c>
      <c r="J32" s="1" t="e">
        <f>SMALL('Remove outliers'!Q$4:Q$203,ROW()-1)</f>
        <v>#NUM!</v>
      </c>
      <c r="K32" s="1" t="e">
        <f>SMALL('Remove outliers'!R$4:R$203,ROW()-1)</f>
        <v>#NUM!</v>
      </c>
      <c r="L32" s="1" t="e">
        <f>SMALL('Remove outliers'!S$4:S$203,ROW()-1)</f>
        <v>#NUM!</v>
      </c>
      <c r="M32" s="1" t="e">
        <f>SMALL('Remove outliers'!T$4:T$203,ROW()-1)</f>
        <v>#NUM!</v>
      </c>
      <c r="N32" s="1" t="e">
        <f>SMALL('Remove outliers'!U$4:U$203,ROW()-1)</f>
        <v>#NUM!</v>
      </c>
      <c r="O32" s="1" t="e">
        <f>SMALL('Remove outliers'!V$4:V$203,ROW()-1)</f>
        <v>#NUM!</v>
      </c>
      <c r="P32" s="1" t="e">
        <f>SMALL('Remove outliers'!W$4:W$203,ROW()-1)</f>
        <v>#NUM!</v>
      </c>
      <c r="Q32" s="1" t="e">
        <f>SMALL('Remove outliers'!X$4:X$203,ROW()-1)</f>
        <v>#NUM!</v>
      </c>
      <c r="R32" s="1" t="e">
        <f>SMALL('Remove outliers'!Y$4:Y$203,ROW()-1)</f>
        <v>#NUM!</v>
      </c>
      <c r="S32" s="1" t="e">
        <f>SMALL('Remove outliers'!Z$4:Z$203,ROW()-1)</f>
        <v>#NUM!</v>
      </c>
      <c r="T32" s="1" t="e">
        <f>SMALL('Remove outliers'!AA$4:AA$203,ROW()-1)</f>
        <v>#NUM!</v>
      </c>
      <c r="U32" s="1" t="e">
        <f>SMALL('Remove outliers'!AB$4:AB$203,ROW()-1)</f>
        <v>#NUM!</v>
      </c>
      <c r="V32" s="1" t="e">
        <f>SMALL('Remove outliers'!AC$4:AC$203,ROW()-1)</f>
        <v>#NUM!</v>
      </c>
      <c r="W32" s="1" t="e">
        <f>SMALL('Remove outliers'!AD$4:AD$203,ROW()-1)</f>
        <v>#NUM!</v>
      </c>
      <c r="X32" s="1" t="e">
        <f>SMALL('Remove outliers'!AE$4:AE$203,ROW()-1)</f>
        <v>#NUM!</v>
      </c>
      <c r="Y32" s="1" t="e">
        <f>SMALL('Remove outliers'!AF$4:AF$203,ROW()-1)</f>
        <v>#NUM!</v>
      </c>
      <c r="Z32" s="1" t="e">
        <f>SMALL('Remove outliers'!AG$4:AG$203,ROW()-1)</f>
        <v>#NUM!</v>
      </c>
      <c r="AA32" s="1" t="e">
        <f>SMALL('Remove outliers'!AH$4:AH$203,ROW()-1)</f>
        <v>#NUM!</v>
      </c>
      <c r="AB32" s="1" t="e">
        <f>SMALL('Remove outliers'!AI$4:AI$203,ROW()-1)</f>
        <v>#NUM!</v>
      </c>
      <c r="AC32" s="1" t="e">
        <f>SMALL('Remove outliers'!AJ$4:AJ$203,ROW()-1)</f>
        <v>#NUM!</v>
      </c>
      <c r="AD32" s="1" t="e">
        <f>SMALL('Remove outliers'!AK$4:AK$203,ROW()-1)</f>
        <v>#NUM!</v>
      </c>
      <c r="AE32" s="1" t="e">
        <f>SMALL('Remove outliers'!AL$4:AL$203,ROW()-1)</f>
        <v>#NUM!</v>
      </c>
      <c r="AF32" s="1" t="e">
        <f>SMALL('Remove outliers'!AM$4:AM$203,ROW()-1)</f>
        <v>#NUM!</v>
      </c>
      <c r="AG32" s="1" t="e">
        <f>SMALL('Remove outliers'!AN$4:AN$203,ROW()-1)</f>
        <v>#NUM!</v>
      </c>
      <c r="AH32" s="1" t="e">
        <f>SMALL('Remove outliers'!AO$4:AO$203,ROW()-1)</f>
        <v>#NUM!</v>
      </c>
      <c r="AI32" s="1" t="e">
        <f>SMALL('Remove outliers'!AP$4:AP$203,ROW()-1)</f>
        <v>#NUM!</v>
      </c>
      <c r="AJ32" s="1" t="e">
        <f>SMALL('Remove outliers'!AQ$4:AQ$203,ROW()-1)</f>
        <v>#NUM!</v>
      </c>
      <c r="AK32" s="1" t="e">
        <f>SMALL('Remove outliers'!AR$4:AR$203,ROW()-1)</f>
        <v>#NUM!</v>
      </c>
      <c r="AL32" s="1" t="e">
        <f>SMALL('Remove outliers'!AS$4:AS$203,ROW()-1)</f>
        <v>#NUM!</v>
      </c>
      <c r="AM32" s="1" t="e">
        <f>SMALL('Remove outliers'!AT$4:AT$203,ROW()-1)</f>
        <v>#NUM!</v>
      </c>
      <c r="AN32" s="1" t="e">
        <f>SMALL('Remove outliers'!AU$4:AU$203,ROW()-1)</f>
        <v>#NUM!</v>
      </c>
      <c r="AO32" s="1" t="e">
        <f>SMALL('Remove outliers'!AV$4:AV$203,ROW()-1)</f>
        <v>#NUM!</v>
      </c>
      <c r="AP32" s="1" t="e">
        <f>SMALL('Remove outliers'!AW$4:AW$203,ROW()-1)</f>
        <v>#NUM!</v>
      </c>
      <c r="AQ32" s="1" t="e">
        <f>SMALL('Remove outliers'!AX$4:AX$203,ROW()-1)</f>
        <v>#NUM!</v>
      </c>
      <c r="AR32" s="1" t="e">
        <f>SMALL('Remove outliers'!AY$4:AY$203,ROW()-1)</f>
        <v>#NUM!</v>
      </c>
      <c r="AS32" s="1" t="e">
        <f>SMALL('Remove outliers'!AZ$4:AZ$203,ROW()-1)</f>
        <v>#NUM!</v>
      </c>
      <c r="AT32" s="1" t="e">
        <f>SMALL('Remove outliers'!BA$4:BA$203,ROW()-1)</f>
        <v>#NUM!</v>
      </c>
      <c r="AU32" s="1" t="e">
        <f>SMALL('Remove outliers'!BB$4:BB$203,ROW()-1)</f>
        <v>#NUM!</v>
      </c>
      <c r="AV32" s="1" t="e">
        <f>SMALL('Remove outliers'!BC$4:BC$203,ROW()-1)</f>
        <v>#NUM!</v>
      </c>
      <c r="AW32" s="1" t="e">
        <f>SMALL('Remove outliers'!BD$4:BD$203,ROW()-1)</f>
        <v>#NUM!</v>
      </c>
      <c r="AX32" s="1" t="e">
        <f>SMALL('Remove outliers'!BE$4:BE$203,ROW()-1)</f>
        <v>#NUM!</v>
      </c>
      <c r="AY32" s="1" t="e">
        <f>SMALL('Remove outliers'!BF$4:BF$203,ROW()-1)</f>
        <v>#NUM!</v>
      </c>
      <c r="AZ32" s="1" t="e">
        <f>SMALL('Remove outliers'!BG$4:BG$203,ROW()-1)</f>
        <v>#NUM!</v>
      </c>
      <c r="BA32" s="1" t="e">
        <f>SMALL('Remove outliers'!BH$4:BH$203,ROW()-1)</f>
        <v>#NUM!</v>
      </c>
      <c r="BB32" s="1" t="e">
        <f>SMALL('Remove outliers'!BI$4:BI$203,ROW()-1)</f>
        <v>#NUM!</v>
      </c>
      <c r="BC32" s="1" t="e">
        <f>SMALL('Remove outliers'!BJ$4:BJ$203,ROW()-1)</f>
        <v>#NUM!</v>
      </c>
      <c r="BD32" s="1" t="e">
        <f>SMALL('Remove outliers'!BK$4:BK$203,ROW()-1)</f>
        <v>#NUM!</v>
      </c>
      <c r="BE32" s="1" t="e">
        <f>SMALL('Remove outliers'!BL$4:BL$203,ROW()-1)</f>
        <v>#NUM!</v>
      </c>
      <c r="BF32" s="1" t="e">
        <f>SMALL('Remove outliers'!BM$4:BM$203,ROW()-1)</f>
        <v>#NUM!</v>
      </c>
      <c r="BG32" s="1" t="e">
        <f>SMALL('Remove outliers'!BN$4:BN$203,ROW()-1)</f>
        <v>#NUM!</v>
      </c>
      <c r="BH32" s="1" t="e">
        <f>SMALL('Remove outliers'!BO$4:BO$203,ROW()-1)</f>
        <v>#NUM!</v>
      </c>
      <c r="BI32" s="1" t="e">
        <f>SMALL('Remove outliers'!BP$4:BP$203,ROW()-1)</f>
        <v>#NUM!</v>
      </c>
      <c r="BJ32" s="1" t="e">
        <f>SMALL('Remove outliers'!BQ$4:BQ$203,ROW()-1)</f>
        <v>#NUM!</v>
      </c>
      <c r="BK32" s="1" t="e">
        <f>SMALL('Remove outliers'!BR$4:BR$203,ROW()-1)</f>
        <v>#NUM!</v>
      </c>
      <c r="BL32" s="1" t="e">
        <f>SMALL('Remove outliers'!BS$4:BS$203,ROW()-1)</f>
        <v>#NUM!</v>
      </c>
      <c r="BM32" s="1" t="e">
        <f>SMALL('Remove outliers'!BT$4:BT$203,ROW()-1)</f>
        <v>#NUM!</v>
      </c>
      <c r="BN32" s="1" t="e">
        <f>SMALL('Remove outliers'!BU$4:BU$203,ROW()-1)</f>
        <v>#NUM!</v>
      </c>
      <c r="BO32" s="1" t="e">
        <f>SMALL('Remove outliers'!BV$4:BV$203,ROW()-1)</f>
        <v>#NUM!</v>
      </c>
      <c r="BP32" s="1" t="e">
        <f>SMALL('Remove outliers'!BW$4:BW$203,ROW()-1)</f>
        <v>#NUM!</v>
      </c>
      <c r="BQ32" s="1" t="e">
        <f>SMALL('Remove outliers'!BX$4:BX$203,ROW()-1)</f>
        <v>#NUM!</v>
      </c>
      <c r="BR32" s="1" t="e">
        <f>SMALL('Remove outliers'!BY$4:BY$203,ROW()-1)</f>
        <v>#NUM!</v>
      </c>
      <c r="BS32" s="1" t="e">
        <f>SMALL('Remove outliers'!BZ$4:BZ$203,ROW()-1)</f>
        <v>#NUM!</v>
      </c>
      <c r="BT32" s="1" t="e">
        <f>SMALL('Remove outliers'!CA$4:CA$203,ROW()-1)</f>
        <v>#NUM!</v>
      </c>
      <c r="BU32" s="1" t="e">
        <f>SMALL('Remove outliers'!CB$4:CB$203,ROW()-1)</f>
        <v>#NUM!</v>
      </c>
      <c r="BV32" s="1" t="e">
        <f>SMALL('Remove outliers'!CC$4:CC$203,ROW()-1)</f>
        <v>#NUM!</v>
      </c>
      <c r="BW32" s="1"/>
    </row>
    <row r="33" spans="1:75" x14ac:dyDescent="0.2">
      <c r="A33" t="e">
        <f t="shared" si="0"/>
        <v>#NUM!</v>
      </c>
      <c r="B33" s="1" t="e">
        <f>SMALL('Remove outliers'!I$4:I$203,ROW()-1)</f>
        <v>#NUM!</v>
      </c>
      <c r="C33" s="1" t="e">
        <f>SMALL('Remove outliers'!J$4:J$203,ROW()-1)</f>
        <v>#NUM!</v>
      </c>
      <c r="D33" s="1" t="e">
        <f>SMALL('Remove outliers'!K$4:K$203,ROW()-1)</f>
        <v>#NUM!</v>
      </c>
      <c r="E33" s="1" t="e">
        <f>SMALL('Remove outliers'!L$4:L$203,ROW()-1)</f>
        <v>#NUM!</v>
      </c>
      <c r="F33" s="1" t="e">
        <f>SMALL('Remove outliers'!M$4:M$203,ROW()-1)</f>
        <v>#NUM!</v>
      </c>
      <c r="G33" s="1" t="e">
        <f>SMALL('Remove outliers'!N$4:N$203,ROW()-1)</f>
        <v>#NUM!</v>
      </c>
      <c r="H33" s="1" t="e">
        <f>SMALL('Remove outliers'!O$4:O$203,ROW()-1)</f>
        <v>#NUM!</v>
      </c>
      <c r="I33" s="1" t="e">
        <f>SMALL('Remove outliers'!P$4:P$203,ROW()-1)</f>
        <v>#NUM!</v>
      </c>
      <c r="J33" s="1" t="e">
        <f>SMALL('Remove outliers'!Q$4:Q$203,ROW()-1)</f>
        <v>#NUM!</v>
      </c>
      <c r="K33" s="1" t="e">
        <f>SMALL('Remove outliers'!R$4:R$203,ROW()-1)</f>
        <v>#NUM!</v>
      </c>
      <c r="L33" s="1" t="e">
        <f>SMALL('Remove outliers'!S$4:S$203,ROW()-1)</f>
        <v>#NUM!</v>
      </c>
      <c r="M33" s="1" t="e">
        <f>SMALL('Remove outliers'!T$4:T$203,ROW()-1)</f>
        <v>#NUM!</v>
      </c>
      <c r="N33" s="1" t="e">
        <f>SMALL('Remove outliers'!U$4:U$203,ROW()-1)</f>
        <v>#NUM!</v>
      </c>
      <c r="O33" s="1" t="e">
        <f>SMALL('Remove outliers'!V$4:V$203,ROW()-1)</f>
        <v>#NUM!</v>
      </c>
      <c r="P33" s="1" t="e">
        <f>SMALL('Remove outliers'!W$4:W$203,ROW()-1)</f>
        <v>#NUM!</v>
      </c>
      <c r="Q33" s="1" t="e">
        <f>SMALL('Remove outliers'!X$4:X$203,ROW()-1)</f>
        <v>#NUM!</v>
      </c>
      <c r="R33" s="1" t="e">
        <f>SMALL('Remove outliers'!Y$4:Y$203,ROW()-1)</f>
        <v>#NUM!</v>
      </c>
      <c r="S33" s="1" t="e">
        <f>SMALL('Remove outliers'!Z$4:Z$203,ROW()-1)</f>
        <v>#NUM!</v>
      </c>
      <c r="T33" s="1" t="e">
        <f>SMALL('Remove outliers'!AA$4:AA$203,ROW()-1)</f>
        <v>#NUM!</v>
      </c>
      <c r="U33" s="1" t="e">
        <f>SMALL('Remove outliers'!AB$4:AB$203,ROW()-1)</f>
        <v>#NUM!</v>
      </c>
      <c r="V33" s="1" t="e">
        <f>SMALL('Remove outliers'!AC$4:AC$203,ROW()-1)</f>
        <v>#NUM!</v>
      </c>
      <c r="W33" s="1" t="e">
        <f>SMALL('Remove outliers'!AD$4:AD$203,ROW()-1)</f>
        <v>#NUM!</v>
      </c>
      <c r="X33" s="1" t="e">
        <f>SMALL('Remove outliers'!AE$4:AE$203,ROW()-1)</f>
        <v>#NUM!</v>
      </c>
      <c r="Y33" s="1" t="e">
        <f>SMALL('Remove outliers'!AF$4:AF$203,ROW()-1)</f>
        <v>#NUM!</v>
      </c>
      <c r="Z33" s="1" t="e">
        <f>SMALL('Remove outliers'!AG$4:AG$203,ROW()-1)</f>
        <v>#NUM!</v>
      </c>
      <c r="AA33" s="1" t="e">
        <f>SMALL('Remove outliers'!AH$4:AH$203,ROW()-1)</f>
        <v>#NUM!</v>
      </c>
      <c r="AB33" s="1" t="e">
        <f>SMALL('Remove outliers'!AI$4:AI$203,ROW()-1)</f>
        <v>#NUM!</v>
      </c>
      <c r="AC33" s="1" t="e">
        <f>SMALL('Remove outliers'!AJ$4:AJ$203,ROW()-1)</f>
        <v>#NUM!</v>
      </c>
      <c r="AD33" s="1" t="e">
        <f>SMALL('Remove outliers'!AK$4:AK$203,ROW()-1)</f>
        <v>#NUM!</v>
      </c>
      <c r="AE33" s="1" t="e">
        <f>SMALL('Remove outliers'!AL$4:AL$203,ROW()-1)</f>
        <v>#NUM!</v>
      </c>
      <c r="AF33" s="1" t="e">
        <f>SMALL('Remove outliers'!AM$4:AM$203,ROW()-1)</f>
        <v>#NUM!</v>
      </c>
      <c r="AG33" s="1" t="e">
        <f>SMALL('Remove outliers'!AN$4:AN$203,ROW()-1)</f>
        <v>#NUM!</v>
      </c>
      <c r="AH33" s="1" t="e">
        <f>SMALL('Remove outliers'!AO$4:AO$203,ROW()-1)</f>
        <v>#NUM!</v>
      </c>
      <c r="AI33" s="1" t="e">
        <f>SMALL('Remove outliers'!AP$4:AP$203,ROW()-1)</f>
        <v>#NUM!</v>
      </c>
      <c r="AJ33" s="1" t="e">
        <f>SMALL('Remove outliers'!AQ$4:AQ$203,ROW()-1)</f>
        <v>#NUM!</v>
      </c>
      <c r="AK33" s="1" t="e">
        <f>SMALL('Remove outliers'!AR$4:AR$203,ROW()-1)</f>
        <v>#NUM!</v>
      </c>
      <c r="AL33" s="1" t="e">
        <f>SMALL('Remove outliers'!AS$4:AS$203,ROW()-1)</f>
        <v>#NUM!</v>
      </c>
      <c r="AM33" s="1" t="e">
        <f>SMALL('Remove outliers'!AT$4:AT$203,ROW()-1)</f>
        <v>#NUM!</v>
      </c>
      <c r="AN33" s="1" t="e">
        <f>SMALL('Remove outliers'!AU$4:AU$203,ROW()-1)</f>
        <v>#NUM!</v>
      </c>
      <c r="AO33" s="1" t="e">
        <f>SMALL('Remove outliers'!AV$4:AV$203,ROW()-1)</f>
        <v>#NUM!</v>
      </c>
      <c r="AP33" s="1" t="e">
        <f>SMALL('Remove outliers'!AW$4:AW$203,ROW()-1)</f>
        <v>#NUM!</v>
      </c>
      <c r="AQ33" s="1" t="e">
        <f>SMALL('Remove outliers'!AX$4:AX$203,ROW()-1)</f>
        <v>#NUM!</v>
      </c>
      <c r="AR33" s="1" t="e">
        <f>SMALL('Remove outliers'!AY$4:AY$203,ROW()-1)</f>
        <v>#NUM!</v>
      </c>
      <c r="AS33" s="1" t="e">
        <f>SMALL('Remove outliers'!AZ$4:AZ$203,ROW()-1)</f>
        <v>#NUM!</v>
      </c>
      <c r="AT33" s="1" t="e">
        <f>SMALL('Remove outliers'!BA$4:BA$203,ROW()-1)</f>
        <v>#NUM!</v>
      </c>
      <c r="AU33" s="1" t="e">
        <f>SMALL('Remove outliers'!BB$4:BB$203,ROW()-1)</f>
        <v>#NUM!</v>
      </c>
      <c r="AV33" s="1" t="e">
        <f>SMALL('Remove outliers'!BC$4:BC$203,ROW()-1)</f>
        <v>#NUM!</v>
      </c>
      <c r="AW33" s="1" t="e">
        <f>SMALL('Remove outliers'!BD$4:BD$203,ROW()-1)</f>
        <v>#NUM!</v>
      </c>
      <c r="AX33" s="1" t="e">
        <f>SMALL('Remove outliers'!BE$4:BE$203,ROW()-1)</f>
        <v>#NUM!</v>
      </c>
      <c r="AY33" s="1" t="e">
        <f>SMALL('Remove outliers'!BF$4:BF$203,ROW()-1)</f>
        <v>#NUM!</v>
      </c>
      <c r="AZ33" s="1" t="e">
        <f>SMALL('Remove outliers'!BG$4:BG$203,ROW()-1)</f>
        <v>#NUM!</v>
      </c>
      <c r="BA33" s="1" t="e">
        <f>SMALL('Remove outliers'!BH$4:BH$203,ROW()-1)</f>
        <v>#NUM!</v>
      </c>
      <c r="BB33" s="1" t="e">
        <f>SMALL('Remove outliers'!BI$4:BI$203,ROW()-1)</f>
        <v>#NUM!</v>
      </c>
      <c r="BC33" s="1" t="e">
        <f>SMALL('Remove outliers'!BJ$4:BJ$203,ROW()-1)</f>
        <v>#NUM!</v>
      </c>
      <c r="BD33" s="1" t="e">
        <f>SMALL('Remove outliers'!BK$4:BK$203,ROW()-1)</f>
        <v>#NUM!</v>
      </c>
      <c r="BE33" s="1" t="e">
        <f>SMALL('Remove outliers'!BL$4:BL$203,ROW()-1)</f>
        <v>#NUM!</v>
      </c>
      <c r="BF33" s="1" t="e">
        <f>SMALL('Remove outliers'!BM$4:BM$203,ROW()-1)</f>
        <v>#NUM!</v>
      </c>
      <c r="BG33" s="1" t="e">
        <f>SMALL('Remove outliers'!BN$4:BN$203,ROW()-1)</f>
        <v>#NUM!</v>
      </c>
      <c r="BH33" s="1" t="e">
        <f>SMALL('Remove outliers'!BO$4:BO$203,ROW()-1)</f>
        <v>#NUM!</v>
      </c>
      <c r="BI33" s="1" t="e">
        <f>SMALL('Remove outliers'!BP$4:BP$203,ROW()-1)</f>
        <v>#NUM!</v>
      </c>
      <c r="BJ33" s="1" t="e">
        <f>SMALL('Remove outliers'!BQ$4:BQ$203,ROW()-1)</f>
        <v>#NUM!</v>
      </c>
      <c r="BK33" s="1" t="e">
        <f>SMALL('Remove outliers'!BR$4:BR$203,ROW()-1)</f>
        <v>#NUM!</v>
      </c>
      <c r="BL33" s="1" t="e">
        <f>SMALL('Remove outliers'!BS$4:BS$203,ROW()-1)</f>
        <v>#NUM!</v>
      </c>
      <c r="BM33" s="1" t="e">
        <f>SMALL('Remove outliers'!BT$4:BT$203,ROW()-1)</f>
        <v>#NUM!</v>
      </c>
      <c r="BN33" s="1" t="e">
        <f>SMALL('Remove outliers'!BU$4:BU$203,ROW()-1)</f>
        <v>#NUM!</v>
      </c>
      <c r="BO33" s="1" t="e">
        <f>SMALL('Remove outliers'!BV$4:BV$203,ROW()-1)</f>
        <v>#NUM!</v>
      </c>
      <c r="BP33" s="1" t="e">
        <f>SMALL('Remove outliers'!BW$4:BW$203,ROW()-1)</f>
        <v>#NUM!</v>
      </c>
      <c r="BQ33" s="1" t="e">
        <f>SMALL('Remove outliers'!BX$4:BX$203,ROW()-1)</f>
        <v>#NUM!</v>
      </c>
      <c r="BR33" s="1" t="e">
        <f>SMALL('Remove outliers'!BY$4:BY$203,ROW()-1)</f>
        <v>#NUM!</v>
      </c>
      <c r="BS33" s="1" t="e">
        <f>SMALL('Remove outliers'!BZ$4:BZ$203,ROW()-1)</f>
        <v>#NUM!</v>
      </c>
      <c r="BT33" s="1" t="e">
        <f>SMALL('Remove outliers'!CA$4:CA$203,ROW()-1)</f>
        <v>#NUM!</v>
      </c>
      <c r="BU33" s="1" t="e">
        <f>SMALL('Remove outliers'!CB$4:CB$203,ROW()-1)</f>
        <v>#NUM!</v>
      </c>
      <c r="BV33" s="1" t="e">
        <f>SMALL('Remove outliers'!CC$4:CC$203,ROW()-1)</f>
        <v>#NUM!</v>
      </c>
      <c r="BW33" s="1"/>
    </row>
    <row r="34" spans="1:75" x14ac:dyDescent="0.2">
      <c r="A34" t="e">
        <f t="shared" si="0"/>
        <v>#NUM!</v>
      </c>
      <c r="B34" s="1" t="e">
        <f>SMALL('Remove outliers'!I$4:I$203,ROW()-1)</f>
        <v>#NUM!</v>
      </c>
      <c r="C34" s="1" t="e">
        <f>SMALL('Remove outliers'!J$4:J$203,ROW()-1)</f>
        <v>#NUM!</v>
      </c>
      <c r="D34" s="1" t="e">
        <f>SMALL('Remove outliers'!K$4:K$203,ROW()-1)</f>
        <v>#NUM!</v>
      </c>
      <c r="E34" s="1" t="e">
        <f>SMALL('Remove outliers'!L$4:L$203,ROW()-1)</f>
        <v>#NUM!</v>
      </c>
      <c r="F34" s="1" t="e">
        <f>SMALL('Remove outliers'!M$4:M$203,ROW()-1)</f>
        <v>#NUM!</v>
      </c>
      <c r="G34" s="1" t="e">
        <f>SMALL('Remove outliers'!N$4:N$203,ROW()-1)</f>
        <v>#NUM!</v>
      </c>
      <c r="H34" s="1" t="e">
        <f>SMALL('Remove outliers'!O$4:O$203,ROW()-1)</f>
        <v>#NUM!</v>
      </c>
      <c r="I34" s="1" t="e">
        <f>SMALL('Remove outliers'!P$4:P$203,ROW()-1)</f>
        <v>#NUM!</v>
      </c>
      <c r="J34" s="1" t="e">
        <f>SMALL('Remove outliers'!Q$4:Q$203,ROW()-1)</f>
        <v>#NUM!</v>
      </c>
      <c r="K34" s="1" t="e">
        <f>SMALL('Remove outliers'!R$4:R$203,ROW()-1)</f>
        <v>#NUM!</v>
      </c>
      <c r="L34" s="1" t="e">
        <f>SMALL('Remove outliers'!S$4:S$203,ROW()-1)</f>
        <v>#NUM!</v>
      </c>
      <c r="M34" s="1" t="e">
        <f>SMALL('Remove outliers'!T$4:T$203,ROW()-1)</f>
        <v>#NUM!</v>
      </c>
      <c r="N34" s="1" t="e">
        <f>SMALL('Remove outliers'!U$4:U$203,ROW()-1)</f>
        <v>#NUM!</v>
      </c>
      <c r="O34" s="1" t="e">
        <f>SMALL('Remove outliers'!V$4:V$203,ROW()-1)</f>
        <v>#NUM!</v>
      </c>
      <c r="P34" s="1" t="e">
        <f>SMALL('Remove outliers'!W$4:W$203,ROW()-1)</f>
        <v>#NUM!</v>
      </c>
      <c r="Q34" s="1" t="e">
        <f>SMALL('Remove outliers'!X$4:X$203,ROW()-1)</f>
        <v>#NUM!</v>
      </c>
      <c r="R34" s="1" t="e">
        <f>SMALL('Remove outliers'!Y$4:Y$203,ROW()-1)</f>
        <v>#NUM!</v>
      </c>
      <c r="S34" s="1" t="e">
        <f>SMALL('Remove outliers'!Z$4:Z$203,ROW()-1)</f>
        <v>#NUM!</v>
      </c>
      <c r="T34" s="1" t="e">
        <f>SMALL('Remove outliers'!AA$4:AA$203,ROW()-1)</f>
        <v>#NUM!</v>
      </c>
      <c r="U34" s="1" t="e">
        <f>SMALL('Remove outliers'!AB$4:AB$203,ROW()-1)</f>
        <v>#NUM!</v>
      </c>
      <c r="V34" s="1" t="e">
        <f>SMALL('Remove outliers'!AC$4:AC$203,ROW()-1)</f>
        <v>#NUM!</v>
      </c>
      <c r="W34" s="1" t="e">
        <f>SMALL('Remove outliers'!AD$4:AD$203,ROW()-1)</f>
        <v>#NUM!</v>
      </c>
      <c r="X34" s="1" t="e">
        <f>SMALL('Remove outliers'!AE$4:AE$203,ROW()-1)</f>
        <v>#NUM!</v>
      </c>
      <c r="Y34" s="1" t="e">
        <f>SMALL('Remove outliers'!AF$4:AF$203,ROW()-1)</f>
        <v>#NUM!</v>
      </c>
      <c r="Z34" s="1" t="e">
        <f>SMALL('Remove outliers'!AG$4:AG$203,ROW()-1)</f>
        <v>#NUM!</v>
      </c>
      <c r="AA34" s="1" t="e">
        <f>SMALL('Remove outliers'!AH$4:AH$203,ROW()-1)</f>
        <v>#NUM!</v>
      </c>
      <c r="AB34" s="1" t="e">
        <f>SMALL('Remove outliers'!AI$4:AI$203,ROW()-1)</f>
        <v>#NUM!</v>
      </c>
      <c r="AC34" s="1" t="e">
        <f>SMALL('Remove outliers'!AJ$4:AJ$203,ROW()-1)</f>
        <v>#NUM!</v>
      </c>
      <c r="AD34" s="1" t="e">
        <f>SMALL('Remove outliers'!AK$4:AK$203,ROW()-1)</f>
        <v>#NUM!</v>
      </c>
      <c r="AE34" s="1" t="e">
        <f>SMALL('Remove outliers'!AL$4:AL$203,ROW()-1)</f>
        <v>#NUM!</v>
      </c>
      <c r="AF34" s="1" t="e">
        <f>SMALL('Remove outliers'!AM$4:AM$203,ROW()-1)</f>
        <v>#NUM!</v>
      </c>
      <c r="AG34" s="1" t="e">
        <f>SMALL('Remove outliers'!AN$4:AN$203,ROW()-1)</f>
        <v>#NUM!</v>
      </c>
      <c r="AH34" s="1" t="e">
        <f>SMALL('Remove outliers'!AO$4:AO$203,ROW()-1)</f>
        <v>#NUM!</v>
      </c>
      <c r="AI34" s="1" t="e">
        <f>SMALL('Remove outliers'!AP$4:AP$203,ROW()-1)</f>
        <v>#NUM!</v>
      </c>
      <c r="AJ34" s="1" t="e">
        <f>SMALL('Remove outliers'!AQ$4:AQ$203,ROW()-1)</f>
        <v>#NUM!</v>
      </c>
      <c r="AK34" s="1" t="e">
        <f>SMALL('Remove outliers'!AR$4:AR$203,ROW()-1)</f>
        <v>#NUM!</v>
      </c>
      <c r="AL34" s="1" t="e">
        <f>SMALL('Remove outliers'!AS$4:AS$203,ROW()-1)</f>
        <v>#NUM!</v>
      </c>
      <c r="AM34" s="1" t="e">
        <f>SMALL('Remove outliers'!AT$4:AT$203,ROW()-1)</f>
        <v>#NUM!</v>
      </c>
      <c r="AN34" s="1" t="e">
        <f>SMALL('Remove outliers'!AU$4:AU$203,ROW()-1)</f>
        <v>#NUM!</v>
      </c>
      <c r="AO34" s="1" t="e">
        <f>SMALL('Remove outliers'!AV$4:AV$203,ROW()-1)</f>
        <v>#NUM!</v>
      </c>
      <c r="AP34" s="1" t="e">
        <f>SMALL('Remove outliers'!AW$4:AW$203,ROW()-1)</f>
        <v>#NUM!</v>
      </c>
      <c r="AQ34" s="1" t="e">
        <f>SMALL('Remove outliers'!AX$4:AX$203,ROW()-1)</f>
        <v>#NUM!</v>
      </c>
      <c r="AR34" s="1" t="e">
        <f>SMALL('Remove outliers'!AY$4:AY$203,ROW()-1)</f>
        <v>#NUM!</v>
      </c>
      <c r="AS34" s="1" t="e">
        <f>SMALL('Remove outliers'!AZ$4:AZ$203,ROW()-1)</f>
        <v>#NUM!</v>
      </c>
      <c r="AT34" s="1" t="e">
        <f>SMALL('Remove outliers'!BA$4:BA$203,ROW()-1)</f>
        <v>#NUM!</v>
      </c>
      <c r="AU34" s="1" t="e">
        <f>SMALL('Remove outliers'!BB$4:BB$203,ROW()-1)</f>
        <v>#NUM!</v>
      </c>
      <c r="AV34" s="1" t="e">
        <f>SMALL('Remove outliers'!BC$4:BC$203,ROW()-1)</f>
        <v>#NUM!</v>
      </c>
      <c r="AW34" s="1" t="e">
        <f>SMALL('Remove outliers'!BD$4:BD$203,ROW()-1)</f>
        <v>#NUM!</v>
      </c>
      <c r="AX34" s="1" t="e">
        <f>SMALL('Remove outliers'!BE$4:BE$203,ROW()-1)</f>
        <v>#NUM!</v>
      </c>
      <c r="AY34" s="1" t="e">
        <f>SMALL('Remove outliers'!BF$4:BF$203,ROW()-1)</f>
        <v>#NUM!</v>
      </c>
      <c r="AZ34" s="1" t="e">
        <f>SMALL('Remove outliers'!BG$4:BG$203,ROW()-1)</f>
        <v>#NUM!</v>
      </c>
      <c r="BA34" s="1" t="e">
        <f>SMALL('Remove outliers'!BH$4:BH$203,ROW()-1)</f>
        <v>#NUM!</v>
      </c>
      <c r="BB34" s="1" t="e">
        <f>SMALL('Remove outliers'!BI$4:BI$203,ROW()-1)</f>
        <v>#NUM!</v>
      </c>
      <c r="BC34" s="1" t="e">
        <f>SMALL('Remove outliers'!BJ$4:BJ$203,ROW()-1)</f>
        <v>#NUM!</v>
      </c>
      <c r="BD34" s="1" t="e">
        <f>SMALL('Remove outliers'!BK$4:BK$203,ROW()-1)</f>
        <v>#NUM!</v>
      </c>
      <c r="BE34" s="1" t="e">
        <f>SMALL('Remove outliers'!BL$4:BL$203,ROW()-1)</f>
        <v>#NUM!</v>
      </c>
      <c r="BF34" s="1" t="e">
        <f>SMALL('Remove outliers'!BM$4:BM$203,ROW()-1)</f>
        <v>#NUM!</v>
      </c>
      <c r="BG34" s="1" t="e">
        <f>SMALL('Remove outliers'!BN$4:BN$203,ROW()-1)</f>
        <v>#NUM!</v>
      </c>
      <c r="BH34" s="1" t="e">
        <f>SMALL('Remove outliers'!BO$4:BO$203,ROW()-1)</f>
        <v>#NUM!</v>
      </c>
      <c r="BI34" s="1" t="e">
        <f>SMALL('Remove outliers'!BP$4:BP$203,ROW()-1)</f>
        <v>#NUM!</v>
      </c>
      <c r="BJ34" s="1" t="e">
        <f>SMALL('Remove outliers'!BQ$4:BQ$203,ROW()-1)</f>
        <v>#NUM!</v>
      </c>
      <c r="BK34" s="1" t="e">
        <f>SMALL('Remove outliers'!BR$4:BR$203,ROW()-1)</f>
        <v>#NUM!</v>
      </c>
      <c r="BL34" s="1" t="e">
        <f>SMALL('Remove outliers'!BS$4:BS$203,ROW()-1)</f>
        <v>#NUM!</v>
      </c>
      <c r="BM34" s="1" t="e">
        <f>SMALL('Remove outliers'!BT$4:BT$203,ROW()-1)</f>
        <v>#NUM!</v>
      </c>
      <c r="BN34" s="1" t="e">
        <f>SMALL('Remove outliers'!BU$4:BU$203,ROW()-1)</f>
        <v>#NUM!</v>
      </c>
      <c r="BO34" s="1" t="e">
        <f>SMALL('Remove outliers'!BV$4:BV$203,ROW()-1)</f>
        <v>#NUM!</v>
      </c>
      <c r="BP34" s="1" t="e">
        <f>SMALL('Remove outliers'!BW$4:BW$203,ROW()-1)</f>
        <v>#NUM!</v>
      </c>
      <c r="BQ34" s="1" t="e">
        <f>SMALL('Remove outliers'!BX$4:BX$203,ROW()-1)</f>
        <v>#NUM!</v>
      </c>
      <c r="BR34" s="1" t="e">
        <f>SMALL('Remove outliers'!BY$4:BY$203,ROW()-1)</f>
        <v>#NUM!</v>
      </c>
      <c r="BS34" s="1" t="e">
        <f>SMALL('Remove outliers'!BZ$4:BZ$203,ROW()-1)</f>
        <v>#NUM!</v>
      </c>
      <c r="BT34" s="1" t="e">
        <f>SMALL('Remove outliers'!CA$4:CA$203,ROW()-1)</f>
        <v>#NUM!</v>
      </c>
      <c r="BU34" s="1" t="e">
        <f>SMALL('Remove outliers'!CB$4:CB$203,ROW()-1)</f>
        <v>#NUM!</v>
      </c>
      <c r="BV34" s="1" t="e">
        <f>SMALL('Remove outliers'!CC$4:CC$203,ROW()-1)</f>
        <v>#NUM!</v>
      </c>
      <c r="BW34" s="1"/>
    </row>
    <row r="35" spans="1:75" x14ac:dyDescent="0.2">
      <c r="A35" t="e">
        <f t="shared" si="0"/>
        <v>#NUM!</v>
      </c>
      <c r="B35" s="1" t="e">
        <f>SMALL('Remove outliers'!I$4:I$203,ROW()-1)</f>
        <v>#NUM!</v>
      </c>
      <c r="C35" s="1" t="e">
        <f>SMALL('Remove outliers'!J$4:J$203,ROW()-1)</f>
        <v>#NUM!</v>
      </c>
      <c r="D35" s="1" t="e">
        <f>SMALL('Remove outliers'!K$4:K$203,ROW()-1)</f>
        <v>#NUM!</v>
      </c>
      <c r="E35" s="1" t="e">
        <f>SMALL('Remove outliers'!L$4:L$203,ROW()-1)</f>
        <v>#NUM!</v>
      </c>
      <c r="F35" s="1" t="e">
        <f>SMALL('Remove outliers'!M$4:M$203,ROW()-1)</f>
        <v>#NUM!</v>
      </c>
      <c r="G35" s="1" t="e">
        <f>SMALL('Remove outliers'!N$4:N$203,ROW()-1)</f>
        <v>#NUM!</v>
      </c>
      <c r="H35" s="1" t="e">
        <f>SMALL('Remove outliers'!O$4:O$203,ROW()-1)</f>
        <v>#NUM!</v>
      </c>
      <c r="I35" s="1" t="e">
        <f>SMALL('Remove outliers'!P$4:P$203,ROW()-1)</f>
        <v>#NUM!</v>
      </c>
      <c r="J35" s="1" t="e">
        <f>SMALL('Remove outliers'!Q$4:Q$203,ROW()-1)</f>
        <v>#NUM!</v>
      </c>
      <c r="K35" s="1" t="e">
        <f>SMALL('Remove outliers'!R$4:R$203,ROW()-1)</f>
        <v>#NUM!</v>
      </c>
      <c r="L35" s="1" t="e">
        <f>SMALL('Remove outliers'!S$4:S$203,ROW()-1)</f>
        <v>#NUM!</v>
      </c>
      <c r="M35" s="1" t="e">
        <f>SMALL('Remove outliers'!T$4:T$203,ROW()-1)</f>
        <v>#NUM!</v>
      </c>
      <c r="N35" s="1" t="e">
        <f>SMALL('Remove outliers'!U$4:U$203,ROW()-1)</f>
        <v>#NUM!</v>
      </c>
      <c r="O35" s="1" t="e">
        <f>SMALL('Remove outliers'!V$4:V$203,ROW()-1)</f>
        <v>#NUM!</v>
      </c>
      <c r="P35" s="1" t="e">
        <f>SMALL('Remove outliers'!W$4:W$203,ROW()-1)</f>
        <v>#NUM!</v>
      </c>
      <c r="Q35" s="1" t="e">
        <f>SMALL('Remove outliers'!X$4:X$203,ROW()-1)</f>
        <v>#NUM!</v>
      </c>
      <c r="R35" s="1" t="e">
        <f>SMALL('Remove outliers'!Y$4:Y$203,ROW()-1)</f>
        <v>#NUM!</v>
      </c>
      <c r="S35" s="1" t="e">
        <f>SMALL('Remove outliers'!Z$4:Z$203,ROW()-1)</f>
        <v>#NUM!</v>
      </c>
      <c r="T35" s="1" t="e">
        <f>SMALL('Remove outliers'!AA$4:AA$203,ROW()-1)</f>
        <v>#NUM!</v>
      </c>
      <c r="U35" s="1" t="e">
        <f>SMALL('Remove outliers'!AB$4:AB$203,ROW()-1)</f>
        <v>#NUM!</v>
      </c>
      <c r="V35" s="1" t="e">
        <f>SMALL('Remove outliers'!AC$4:AC$203,ROW()-1)</f>
        <v>#NUM!</v>
      </c>
      <c r="W35" s="1" t="e">
        <f>SMALL('Remove outliers'!AD$4:AD$203,ROW()-1)</f>
        <v>#NUM!</v>
      </c>
      <c r="X35" s="1" t="e">
        <f>SMALL('Remove outliers'!AE$4:AE$203,ROW()-1)</f>
        <v>#NUM!</v>
      </c>
      <c r="Y35" s="1" t="e">
        <f>SMALL('Remove outliers'!AF$4:AF$203,ROW()-1)</f>
        <v>#NUM!</v>
      </c>
      <c r="Z35" s="1" t="e">
        <f>SMALL('Remove outliers'!AG$4:AG$203,ROW()-1)</f>
        <v>#NUM!</v>
      </c>
      <c r="AA35" s="1" t="e">
        <f>SMALL('Remove outliers'!AH$4:AH$203,ROW()-1)</f>
        <v>#NUM!</v>
      </c>
      <c r="AB35" s="1" t="e">
        <f>SMALL('Remove outliers'!AI$4:AI$203,ROW()-1)</f>
        <v>#NUM!</v>
      </c>
      <c r="AC35" s="1" t="e">
        <f>SMALL('Remove outliers'!AJ$4:AJ$203,ROW()-1)</f>
        <v>#NUM!</v>
      </c>
      <c r="AD35" s="1" t="e">
        <f>SMALL('Remove outliers'!AK$4:AK$203,ROW()-1)</f>
        <v>#NUM!</v>
      </c>
      <c r="AE35" s="1" t="e">
        <f>SMALL('Remove outliers'!AL$4:AL$203,ROW()-1)</f>
        <v>#NUM!</v>
      </c>
      <c r="AF35" s="1" t="e">
        <f>SMALL('Remove outliers'!AM$4:AM$203,ROW()-1)</f>
        <v>#NUM!</v>
      </c>
      <c r="AG35" s="1" t="e">
        <f>SMALL('Remove outliers'!AN$4:AN$203,ROW()-1)</f>
        <v>#NUM!</v>
      </c>
      <c r="AH35" s="1" t="e">
        <f>SMALL('Remove outliers'!AO$4:AO$203,ROW()-1)</f>
        <v>#NUM!</v>
      </c>
      <c r="AI35" s="1" t="e">
        <f>SMALL('Remove outliers'!AP$4:AP$203,ROW()-1)</f>
        <v>#NUM!</v>
      </c>
      <c r="AJ35" s="1" t="e">
        <f>SMALL('Remove outliers'!AQ$4:AQ$203,ROW()-1)</f>
        <v>#NUM!</v>
      </c>
      <c r="AK35" s="1" t="e">
        <f>SMALL('Remove outliers'!AR$4:AR$203,ROW()-1)</f>
        <v>#NUM!</v>
      </c>
      <c r="AL35" s="1" t="e">
        <f>SMALL('Remove outliers'!AS$4:AS$203,ROW()-1)</f>
        <v>#NUM!</v>
      </c>
      <c r="AM35" s="1" t="e">
        <f>SMALL('Remove outliers'!AT$4:AT$203,ROW()-1)</f>
        <v>#NUM!</v>
      </c>
      <c r="AN35" s="1" t="e">
        <f>SMALL('Remove outliers'!AU$4:AU$203,ROW()-1)</f>
        <v>#NUM!</v>
      </c>
      <c r="AO35" s="1" t="e">
        <f>SMALL('Remove outliers'!AV$4:AV$203,ROW()-1)</f>
        <v>#NUM!</v>
      </c>
      <c r="AP35" s="1" t="e">
        <f>SMALL('Remove outliers'!AW$4:AW$203,ROW()-1)</f>
        <v>#NUM!</v>
      </c>
      <c r="AQ35" s="1" t="e">
        <f>SMALL('Remove outliers'!AX$4:AX$203,ROW()-1)</f>
        <v>#NUM!</v>
      </c>
      <c r="AR35" s="1" t="e">
        <f>SMALL('Remove outliers'!AY$4:AY$203,ROW()-1)</f>
        <v>#NUM!</v>
      </c>
      <c r="AS35" s="1" t="e">
        <f>SMALL('Remove outliers'!AZ$4:AZ$203,ROW()-1)</f>
        <v>#NUM!</v>
      </c>
      <c r="AT35" s="1" t="e">
        <f>SMALL('Remove outliers'!BA$4:BA$203,ROW()-1)</f>
        <v>#NUM!</v>
      </c>
      <c r="AU35" s="1" t="e">
        <f>SMALL('Remove outliers'!BB$4:BB$203,ROW()-1)</f>
        <v>#NUM!</v>
      </c>
      <c r="AV35" s="1" t="e">
        <f>SMALL('Remove outliers'!BC$4:BC$203,ROW()-1)</f>
        <v>#NUM!</v>
      </c>
      <c r="AW35" s="1" t="e">
        <f>SMALL('Remove outliers'!BD$4:BD$203,ROW()-1)</f>
        <v>#NUM!</v>
      </c>
      <c r="AX35" s="1" t="e">
        <f>SMALL('Remove outliers'!BE$4:BE$203,ROW()-1)</f>
        <v>#NUM!</v>
      </c>
      <c r="AY35" s="1" t="e">
        <f>SMALL('Remove outliers'!BF$4:BF$203,ROW()-1)</f>
        <v>#NUM!</v>
      </c>
      <c r="AZ35" s="1" t="e">
        <f>SMALL('Remove outliers'!BG$4:BG$203,ROW()-1)</f>
        <v>#NUM!</v>
      </c>
      <c r="BA35" s="1" t="e">
        <f>SMALL('Remove outliers'!BH$4:BH$203,ROW()-1)</f>
        <v>#NUM!</v>
      </c>
      <c r="BB35" s="1" t="e">
        <f>SMALL('Remove outliers'!BI$4:BI$203,ROW()-1)</f>
        <v>#NUM!</v>
      </c>
      <c r="BC35" s="1" t="e">
        <f>SMALL('Remove outliers'!BJ$4:BJ$203,ROW()-1)</f>
        <v>#NUM!</v>
      </c>
      <c r="BD35" s="1" t="e">
        <f>SMALL('Remove outliers'!BK$4:BK$203,ROW()-1)</f>
        <v>#NUM!</v>
      </c>
      <c r="BE35" s="1" t="e">
        <f>SMALL('Remove outliers'!BL$4:BL$203,ROW()-1)</f>
        <v>#NUM!</v>
      </c>
      <c r="BF35" s="1" t="e">
        <f>SMALL('Remove outliers'!BM$4:BM$203,ROW()-1)</f>
        <v>#NUM!</v>
      </c>
      <c r="BG35" s="1" t="e">
        <f>SMALL('Remove outliers'!BN$4:BN$203,ROW()-1)</f>
        <v>#NUM!</v>
      </c>
      <c r="BH35" s="1" t="e">
        <f>SMALL('Remove outliers'!BO$4:BO$203,ROW()-1)</f>
        <v>#NUM!</v>
      </c>
      <c r="BI35" s="1" t="e">
        <f>SMALL('Remove outliers'!BP$4:BP$203,ROW()-1)</f>
        <v>#NUM!</v>
      </c>
      <c r="BJ35" s="1" t="e">
        <f>SMALL('Remove outliers'!BQ$4:BQ$203,ROW()-1)</f>
        <v>#NUM!</v>
      </c>
      <c r="BK35" s="1" t="e">
        <f>SMALL('Remove outliers'!BR$4:BR$203,ROW()-1)</f>
        <v>#NUM!</v>
      </c>
      <c r="BL35" s="1" t="e">
        <f>SMALL('Remove outliers'!BS$4:BS$203,ROW()-1)</f>
        <v>#NUM!</v>
      </c>
      <c r="BM35" s="1" t="e">
        <f>SMALL('Remove outliers'!BT$4:BT$203,ROW()-1)</f>
        <v>#NUM!</v>
      </c>
      <c r="BN35" s="1" t="e">
        <f>SMALL('Remove outliers'!BU$4:BU$203,ROW()-1)</f>
        <v>#NUM!</v>
      </c>
      <c r="BO35" s="1" t="e">
        <f>SMALL('Remove outliers'!BV$4:BV$203,ROW()-1)</f>
        <v>#NUM!</v>
      </c>
      <c r="BP35" s="1" t="e">
        <f>SMALL('Remove outliers'!BW$4:BW$203,ROW()-1)</f>
        <v>#NUM!</v>
      </c>
      <c r="BQ35" s="1" t="e">
        <f>SMALL('Remove outliers'!BX$4:BX$203,ROW()-1)</f>
        <v>#NUM!</v>
      </c>
      <c r="BR35" s="1" t="e">
        <f>SMALL('Remove outliers'!BY$4:BY$203,ROW()-1)</f>
        <v>#NUM!</v>
      </c>
      <c r="BS35" s="1" t="e">
        <f>SMALL('Remove outliers'!BZ$4:BZ$203,ROW()-1)</f>
        <v>#NUM!</v>
      </c>
      <c r="BT35" s="1" t="e">
        <f>SMALL('Remove outliers'!CA$4:CA$203,ROW()-1)</f>
        <v>#NUM!</v>
      </c>
      <c r="BU35" s="1" t="e">
        <f>SMALL('Remove outliers'!CB$4:CB$203,ROW()-1)</f>
        <v>#NUM!</v>
      </c>
      <c r="BV35" s="1" t="e">
        <f>SMALL('Remove outliers'!CC$4:CC$203,ROW()-1)</f>
        <v>#NUM!</v>
      </c>
      <c r="BW35" s="1"/>
    </row>
    <row r="36" spans="1:75" x14ac:dyDescent="0.2">
      <c r="A36" t="e">
        <f t="shared" si="0"/>
        <v>#NUM!</v>
      </c>
      <c r="B36" s="1" t="e">
        <f>SMALL('Remove outliers'!I$4:I$203,ROW()-1)</f>
        <v>#NUM!</v>
      </c>
      <c r="C36" s="1" t="e">
        <f>SMALL('Remove outliers'!J$4:J$203,ROW()-1)</f>
        <v>#NUM!</v>
      </c>
      <c r="D36" s="1" t="e">
        <f>SMALL('Remove outliers'!K$4:K$203,ROW()-1)</f>
        <v>#NUM!</v>
      </c>
      <c r="E36" s="1" t="e">
        <f>SMALL('Remove outliers'!L$4:L$203,ROW()-1)</f>
        <v>#NUM!</v>
      </c>
      <c r="F36" s="1" t="e">
        <f>SMALL('Remove outliers'!M$4:M$203,ROW()-1)</f>
        <v>#NUM!</v>
      </c>
      <c r="G36" s="1" t="e">
        <f>SMALL('Remove outliers'!N$4:N$203,ROW()-1)</f>
        <v>#NUM!</v>
      </c>
      <c r="H36" s="1" t="e">
        <f>SMALL('Remove outliers'!O$4:O$203,ROW()-1)</f>
        <v>#NUM!</v>
      </c>
      <c r="I36" s="1" t="e">
        <f>SMALL('Remove outliers'!P$4:P$203,ROW()-1)</f>
        <v>#NUM!</v>
      </c>
      <c r="J36" s="1" t="e">
        <f>SMALL('Remove outliers'!Q$4:Q$203,ROW()-1)</f>
        <v>#NUM!</v>
      </c>
      <c r="K36" s="1" t="e">
        <f>SMALL('Remove outliers'!R$4:R$203,ROW()-1)</f>
        <v>#NUM!</v>
      </c>
      <c r="L36" s="1" t="e">
        <f>SMALL('Remove outliers'!S$4:S$203,ROW()-1)</f>
        <v>#NUM!</v>
      </c>
      <c r="M36" s="1" t="e">
        <f>SMALL('Remove outliers'!T$4:T$203,ROW()-1)</f>
        <v>#NUM!</v>
      </c>
      <c r="N36" s="1" t="e">
        <f>SMALL('Remove outliers'!U$4:U$203,ROW()-1)</f>
        <v>#NUM!</v>
      </c>
      <c r="O36" s="1" t="e">
        <f>SMALL('Remove outliers'!V$4:V$203,ROW()-1)</f>
        <v>#NUM!</v>
      </c>
      <c r="P36" s="1" t="e">
        <f>SMALL('Remove outliers'!W$4:W$203,ROW()-1)</f>
        <v>#NUM!</v>
      </c>
      <c r="Q36" s="1" t="e">
        <f>SMALL('Remove outliers'!X$4:X$203,ROW()-1)</f>
        <v>#NUM!</v>
      </c>
      <c r="R36" s="1" t="e">
        <f>SMALL('Remove outliers'!Y$4:Y$203,ROW()-1)</f>
        <v>#NUM!</v>
      </c>
      <c r="S36" s="1" t="e">
        <f>SMALL('Remove outliers'!Z$4:Z$203,ROW()-1)</f>
        <v>#NUM!</v>
      </c>
      <c r="T36" s="1" t="e">
        <f>SMALL('Remove outliers'!AA$4:AA$203,ROW()-1)</f>
        <v>#NUM!</v>
      </c>
      <c r="U36" s="1" t="e">
        <f>SMALL('Remove outliers'!AB$4:AB$203,ROW()-1)</f>
        <v>#NUM!</v>
      </c>
      <c r="V36" s="1" t="e">
        <f>SMALL('Remove outliers'!AC$4:AC$203,ROW()-1)</f>
        <v>#NUM!</v>
      </c>
      <c r="W36" s="1" t="e">
        <f>SMALL('Remove outliers'!AD$4:AD$203,ROW()-1)</f>
        <v>#NUM!</v>
      </c>
      <c r="X36" s="1" t="e">
        <f>SMALL('Remove outliers'!AE$4:AE$203,ROW()-1)</f>
        <v>#NUM!</v>
      </c>
      <c r="Y36" s="1" t="e">
        <f>SMALL('Remove outliers'!AF$4:AF$203,ROW()-1)</f>
        <v>#NUM!</v>
      </c>
      <c r="Z36" s="1" t="e">
        <f>SMALL('Remove outliers'!AG$4:AG$203,ROW()-1)</f>
        <v>#NUM!</v>
      </c>
      <c r="AA36" s="1" t="e">
        <f>SMALL('Remove outliers'!AH$4:AH$203,ROW()-1)</f>
        <v>#NUM!</v>
      </c>
      <c r="AB36" s="1" t="e">
        <f>SMALL('Remove outliers'!AI$4:AI$203,ROW()-1)</f>
        <v>#NUM!</v>
      </c>
      <c r="AC36" s="1" t="e">
        <f>SMALL('Remove outliers'!AJ$4:AJ$203,ROW()-1)</f>
        <v>#NUM!</v>
      </c>
      <c r="AD36" s="1" t="e">
        <f>SMALL('Remove outliers'!AK$4:AK$203,ROW()-1)</f>
        <v>#NUM!</v>
      </c>
      <c r="AE36" s="1" t="e">
        <f>SMALL('Remove outliers'!AL$4:AL$203,ROW()-1)</f>
        <v>#NUM!</v>
      </c>
      <c r="AF36" s="1" t="e">
        <f>SMALL('Remove outliers'!AM$4:AM$203,ROW()-1)</f>
        <v>#NUM!</v>
      </c>
      <c r="AG36" s="1" t="e">
        <f>SMALL('Remove outliers'!AN$4:AN$203,ROW()-1)</f>
        <v>#NUM!</v>
      </c>
      <c r="AH36" s="1" t="e">
        <f>SMALL('Remove outliers'!AO$4:AO$203,ROW()-1)</f>
        <v>#NUM!</v>
      </c>
      <c r="AI36" s="1" t="e">
        <f>SMALL('Remove outliers'!AP$4:AP$203,ROW()-1)</f>
        <v>#NUM!</v>
      </c>
      <c r="AJ36" s="1" t="e">
        <f>SMALL('Remove outliers'!AQ$4:AQ$203,ROW()-1)</f>
        <v>#NUM!</v>
      </c>
      <c r="AK36" s="1" t="e">
        <f>SMALL('Remove outliers'!AR$4:AR$203,ROW()-1)</f>
        <v>#NUM!</v>
      </c>
      <c r="AL36" s="1" t="e">
        <f>SMALL('Remove outliers'!AS$4:AS$203,ROW()-1)</f>
        <v>#NUM!</v>
      </c>
      <c r="AM36" s="1" t="e">
        <f>SMALL('Remove outliers'!AT$4:AT$203,ROW()-1)</f>
        <v>#NUM!</v>
      </c>
      <c r="AN36" s="1" t="e">
        <f>SMALL('Remove outliers'!AU$4:AU$203,ROW()-1)</f>
        <v>#NUM!</v>
      </c>
      <c r="AO36" s="1" t="e">
        <f>SMALL('Remove outliers'!AV$4:AV$203,ROW()-1)</f>
        <v>#NUM!</v>
      </c>
      <c r="AP36" s="1" t="e">
        <f>SMALL('Remove outliers'!AW$4:AW$203,ROW()-1)</f>
        <v>#NUM!</v>
      </c>
      <c r="AQ36" s="1" t="e">
        <f>SMALL('Remove outliers'!AX$4:AX$203,ROW()-1)</f>
        <v>#NUM!</v>
      </c>
      <c r="AR36" s="1" t="e">
        <f>SMALL('Remove outliers'!AY$4:AY$203,ROW()-1)</f>
        <v>#NUM!</v>
      </c>
      <c r="AS36" s="1" t="e">
        <f>SMALL('Remove outliers'!AZ$4:AZ$203,ROW()-1)</f>
        <v>#NUM!</v>
      </c>
      <c r="AT36" s="1" t="e">
        <f>SMALL('Remove outliers'!BA$4:BA$203,ROW()-1)</f>
        <v>#NUM!</v>
      </c>
      <c r="AU36" s="1" t="e">
        <f>SMALL('Remove outliers'!BB$4:BB$203,ROW()-1)</f>
        <v>#NUM!</v>
      </c>
      <c r="AV36" s="1" t="e">
        <f>SMALL('Remove outliers'!BC$4:BC$203,ROW()-1)</f>
        <v>#NUM!</v>
      </c>
      <c r="AW36" s="1" t="e">
        <f>SMALL('Remove outliers'!BD$4:BD$203,ROW()-1)</f>
        <v>#NUM!</v>
      </c>
      <c r="AX36" s="1" t="e">
        <f>SMALL('Remove outliers'!BE$4:BE$203,ROW()-1)</f>
        <v>#NUM!</v>
      </c>
      <c r="AY36" s="1" t="e">
        <f>SMALL('Remove outliers'!BF$4:BF$203,ROW()-1)</f>
        <v>#NUM!</v>
      </c>
      <c r="AZ36" s="1" t="e">
        <f>SMALL('Remove outliers'!BG$4:BG$203,ROW()-1)</f>
        <v>#NUM!</v>
      </c>
      <c r="BA36" s="1" t="e">
        <f>SMALL('Remove outliers'!BH$4:BH$203,ROW()-1)</f>
        <v>#NUM!</v>
      </c>
      <c r="BB36" s="1" t="e">
        <f>SMALL('Remove outliers'!BI$4:BI$203,ROW()-1)</f>
        <v>#NUM!</v>
      </c>
      <c r="BC36" s="1" t="e">
        <f>SMALL('Remove outliers'!BJ$4:BJ$203,ROW()-1)</f>
        <v>#NUM!</v>
      </c>
      <c r="BD36" s="1" t="e">
        <f>SMALL('Remove outliers'!BK$4:BK$203,ROW()-1)</f>
        <v>#NUM!</v>
      </c>
      <c r="BE36" s="1" t="e">
        <f>SMALL('Remove outliers'!BL$4:BL$203,ROW()-1)</f>
        <v>#NUM!</v>
      </c>
      <c r="BF36" s="1" t="e">
        <f>SMALL('Remove outliers'!BM$4:BM$203,ROW()-1)</f>
        <v>#NUM!</v>
      </c>
      <c r="BG36" s="1" t="e">
        <f>SMALL('Remove outliers'!BN$4:BN$203,ROW()-1)</f>
        <v>#NUM!</v>
      </c>
      <c r="BH36" s="1" t="e">
        <f>SMALL('Remove outliers'!BO$4:BO$203,ROW()-1)</f>
        <v>#NUM!</v>
      </c>
      <c r="BI36" s="1" t="e">
        <f>SMALL('Remove outliers'!BP$4:BP$203,ROW()-1)</f>
        <v>#NUM!</v>
      </c>
      <c r="BJ36" s="1" t="e">
        <f>SMALL('Remove outliers'!BQ$4:BQ$203,ROW()-1)</f>
        <v>#NUM!</v>
      </c>
      <c r="BK36" s="1" t="e">
        <f>SMALL('Remove outliers'!BR$4:BR$203,ROW()-1)</f>
        <v>#NUM!</v>
      </c>
      <c r="BL36" s="1" t="e">
        <f>SMALL('Remove outliers'!BS$4:BS$203,ROW()-1)</f>
        <v>#NUM!</v>
      </c>
      <c r="BM36" s="1" t="e">
        <f>SMALL('Remove outliers'!BT$4:BT$203,ROW()-1)</f>
        <v>#NUM!</v>
      </c>
      <c r="BN36" s="1" t="e">
        <f>SMALL('Remove outliers'!BU$4:BU$203,ROW()-1)</f>
        <v>#NUM!</v>
      </c>
      <c r="BO36" s="1" t="e">
        <f>SMALL('Remove outliers'!BV$4:BV$203,ROW()-1)</f>
        <v>#NUM!</v>
      </c>
      <c r="BP36" s="1" t="e">
        <f>SMALL('Remove outliers'!BW$4:BW$203,ROW()-1)</f>
        <v>#NUM!</v>
      </c>
      <c r="BQ36" s="1" t="e">
        <f>SMALL('Remove outliers'!BX$4:BX$203,ROW()-1)</f>
        <v>#NUM!</v>
      </c>
      <c r="BR36" s="1" t="e">
        <f>SMALL('Remove outliers'!BY$4:BY$203,ROW()-1)</f>
        <v>#NUM!</v>
      </c>
      <c r="BS36" s="1" t="e">
        <f>SMALL('Remove outliers'!BZ$4:BZ$203,ROW()-1)</f>
        <v>#NUM!</v>
      </c>
      <c r="BT36" s="1" t="e">
        <f>SMALL('Remove outliers'!CA$4:CA$203,ROW()-1)</f>
        <v>#NUM!</v>
      </c>
      <c r="BU36" s="1" t="e">
        <f>SMALL('Remove outliers'!CB$4:CB$203,ROW()-1)</f>
        <v>#NUM!</v>
      </c>
      <c r="BV36" s="1" t="e">
        <f>SMALL('Remove outliers'!CC$4:CC$203,ROW()-1)</f>
        <v>#NUM!</v>
      </c>
      <c r="BW36" s="1"/>
    </row>
    <row r="37" spans="1:75" x14ac:dyDescent="0.2">
      <c r="A37" t="e">
        <f t="shared" si="0"/>
        <v>#NUM!</v>
      </c>
      <c r="B37" s="1" t="e">
        <f>SMALL('Remove outliers'!I$4:I$203,ROW()-1)</f>
        <v>#NUM!</v>
      </c>
      <c r="C37" s="1" t="e">
        <f>SMALL('Remove outliers'!J$4:J$203,ROW()-1)</f>
        <v>#NUM!</v>
      </c>
      <c r="D37" s="1" t="e">
        <f>SMALL('Remove outliers'!K$4:K$203,ROW()-1)</f>
        <v>#NUM!</v>
      </c>
      <c r="E37" s="1" t="e">
        <f>SMALL('Remove outliers'!L$4:L$203,ROW()-1)</f>
        <v>#NUM!</v>
      </c>
      <c r="F37" s="1" t="e">
        <f>SMALL('Remove outliers'!M$4:M$203,ROW()-1)</f>
        <v>#NUM!</v>
      </c>
      <c r="G37" s="1" t="e">
        <f>SMALL('Remove outliers'!N$4:N$203,ROW()-1)</f>
        <v>#NUM!</v>
      </c>
      <c r="H37" s="1" t="e">
        <f>SMALL('Remove outliers'!O$4:O$203,ROW()-1)</f>
        <v>#NUM!</v>
      </c>
      <c r="I37" s="1" t="e">
        <f>SMALL('Remove outliers'!P$4:P$203,ROW()-1)</f>
        <v>#NUM!</v>
      </c>
      <c r="J37" s="1" t="e">
        <f>SMALL('Remove outliers'!Q$4:Q$203,ROW()-1)</f>
        <v>#NUM!</v>
      </c>
      <c r="K37" s="1" t="e">
        <f>SMALL('Remove outliers'!R$4:R$203,ROW()-1)</f>
        <v>#NUM!</v>
      </c>
      <c r="L37" s="1" t="e">
        <f>SMALL('Remove outliers'!S$4:S$203,ROW()-1)</f>
        <v>#NUM!</v>
      </c>
      <c r="M37" s="1" t="e">
        <f>SMALL('Remove outliers'!T$4:T$203,ROW()-1)</f>
        <v>#NUM!</v>
      </c>
      <c r="N37" s="1" t="e">
        <f>SMALL('Remove outliers'!U$4:U$203,ROW()-1)</f>
        <v>#NUM!</v>
      </c>
      <c r="O37" s="1" t="e">
        <f>SMALL('Remove outliers'!V$4:V$203,ROW()-1)</f>
        <v>#NUM!</v>
      </c>
      <c r="P37" s="1" t="e">
        <f>SMALL('Remove outliers'!W$4:W$203,ROW()-1)</f>
        <v>#NUM!</v>
      </c>
      <c r="Q37" s="1" t="e">
        <f>SMALL('Remove outliers'!X$4:X$203,ROW()-1)</f>
        <v>#NUM!</v>
      </c>
      <c r="R37" s="1" t="e">
        <f>SMALL('Remove outliers'!Y$4:Y$203,ROW()-1)</f>
        <v>#NUM!</v>
      </c>
      <c r="S37" s="1" t="e">
        <f>SMALL('Remove outliers'!Z$4:Z$203,ROW()-1)</f>
        <v>#NUM!</v>
      </c>
      <c r="T37" s="1" t="e">
        <f>SMALL('Remove outliers'!AA$4:AA$203,ROW()-1)</f>
        <v>#NUM!</v>
      </c>
      <c r="U37" s="1" t="e">
        <f>SMALL('Remove outliers'!AB$4:AB$203,ROW()-1)</f>
        <v>#NUM!</v>
      </c>
      <c r="V37" s="1" t="e">
        <f>SMALL('Remove outliers'!AC$4:AC$203,ROW()-1)</f>
        <v>#NUM!</v>
      </c>
      <c r="W37" s="1" t="e">
        <f>SMALL('Remove outliers'!AD$4:AD$203,ROW()-1)</f>
        <v>#NUM!</v>
      </c>
      <c r="X37" s="1" t="e">
        <f>SMALL('Remove outliers'!AE$4:AE$203,ROW()-1)</f>
        <v>#NUM!</v>
      </c>
      <c r="Y37" s="1" t="e">
        <f>SMALL('Remove outliers'!AF$4:AF$203,ROW()-1)</f>
        <v>#NUM!</v>
      </c>
      <c r="Z37" s="1" t="e">
        <f>SMALL('Remove outliers'!AG$4:AG$203,ROW()-1)</f>
        <v>#NUM!</v>
      </c>
      <c r="AA37" s="1" t="e">
        <f>SMALL('Remove outliers'!AH$4:AH$203,ROW()-1)</f>
        <v>#NUM!</v>
      </c>
      <c r="AB37" s="1" t="e">
        <f>SMALL('Remove outliers'!AI$4:AI$203,ROW()-1)</f>
        <v>#NUM!</v>
      </c>
      <c r="AC37" s="1" t="e">
        <f>SMALL('Remove outliers'!AJ$4:AJ$203,ROW()-1)</f>
        <v>#NUM!</v>
      </c>
      <c r="AD37" s="1" t="e">
        <f>SMALL('Remove outliers'!AK$4:AK$203,ROW()-1)</f>
        <v>#NUM!</v>
      </c>
      <c r="AE37" s="1" t="e">
        <f>SMALL('Remove outliers'!AL$4:AL$203,ROW()-1)</f>
        <v>#NUM!</v>
      </c>
      <c r="AF37" s="1" t="e">
        <f>SMALL('Remove outliers'!AM$4:AM$203,ROW()-1)</f>
        <v>#NUM!</v>
      </c>
      <c r="AG37" s="1" t="e">
        <f>SMALL('Remove outliers'!AN$4:AN$203,ROW()-1)</f>
        <v>#NUM!</v>
      </c>
      <c r="AH37" s="1" t="e">
        <f>SMALL('Remove outliers'!AO$4:AO$203,ROW()-1)</f>
        <v>#NUM!</v>
      </c>
      <c r="AI37" s="1" t="e">
        <f>SMALL('Remove outliers'!AP$4:AP$203,ROW()-1)</f>
        <v>#NUM!</v>
      </c>
      <c r="AJ37" s="1" t="e">
        <f>SMALL('Remove outliers'!AQ$4:AQ$203,ROW()-1)</f>
        <v>#NUM!</v>
      </c>
      <c r="AK37" s="1" t="e">
        <f>SMALL('Remove outliers'!AR$4:AR$203,ROW()-1)</f>
        <v>#NUM!</v>
      </c>
      <c r="AL37" s="1" t="e">
        <f>SMALL('Remove outliers'!AS$4:AS$203,ROW()-1)</f>
        <v>#NUM!</v>
      </c>
      <c r="AM37" s="1" t="e">
        <f>SMALL('Remove outliers'!AT$4:AT$203,ROW()-1)</f>
        <v>#NUM!</v>
      </c>
      <c r="AN37" s="1" t="e">
        <f>SMALL('Remove outliers'!AU$4:AU$203,ROW()-1)</f>
        <v>#NUM!</v>
      </c>
      <c r="AO37" s="1" t="e">
        <f>SMALL('Remove outliers'!AV$4:AV$203,ROW()-1)</f>
        <v>#NUM!</v>
      </c>
      <c r="AP37" s="1" t="e">
        <f>SMALL('Remove outliers'!AW$4:AW$203,ROW()-1)</f>
        <v>#NUM!</v>
      </c>
      <c r="AQ37" s="1" t="e">
        <f>SMALL('Remove outliers'!AX$4:AX$203,ROW()-1)</f>
        <v>#NUM!</v>
      </c>
      <c r="AR37" s="1" t="e">
        <f>SMALL('Remove outliers'!AY$4:AY$203,ROW()-1)</f>
        <v>#NUM!</v>
      </c>
      <c r="AS37" s="1" t="e">
        <f>SMALL('Remove outliers'!AZ$4:AZ$203,ROW()-1)</f>
        <v>#NUM!</v>
      </c>
      <c r="AT37" s="1" t="e">
        <f>SMALL('Remove outliers'!BA$4:BA$203,ROW()-1)</f>
        <v>#NUM!</v>
      </c>
      <c r="AU37" s="1" t="e">
        <f>SMALL('Remove outliers'!BB$4:BB$203,ROW()-1)</f>
        <v>#NUM!</v>
      </c>
      <c r="AV37" s="1" t="e">
        <f>SMALL('Remove outliers'!BC$4:BC$203,ROW()-1)</f>
        <v>#NUM!</v>
      </c>
      <c r="AW37" s="1" t="e">
        <f>SMALL('Remove outliers'!BD$4:BD$203,ROW()-1)</f>
        <v>#NUM!</v>
      </c>
      <c r="AX37" s="1" t="e">
        <f>SMALL('Remove outliers'!BE$4:BE$203,ROW()-1)</f>
        <v>#NUM!</v>
      </c>
      <c r="AY37" s="1" t="e">
        <f>SMALL('Remove outliers'!BF$4:BF$203,ROW()-1)</f>
        <v>#NUM!</v>
      </c>
      <c r="AZ37" s="1" t="e">
        <f>SMALL('Remove outliers'!BG$4:BG$203,ROW()-1)</f>
        <v>#NUM!</v>
      </c>
      <c r="BA37" s="1" t="e">
        <f>SMALL('Remove outliers'!BH$4:BH$203,ROW()-1)</f>
        <v>#NUM!</v>
      </c>
      <c r="BB37" s="1" t="e">
        <f>SMALL('Remove outliers'!BI$4:BI$203,ROW()-1)</f>
        <v>#NUM!</v>
      </c>
      <c r="BC37" s="1" t="e">
        <f>SMALL('Remove outliers'!BJ$4:BJ$203,ROW()-1)</f>
        <v>#NUM!</v>
      </c>
      <c r="BD37" s="1" t="e">
        <f>SMALL('Remove outliers'!BK$4:BK$203,ROW()-1)</f>
        <v>#NUM!</v>
      </c>
      <c r="BE37" s="1" t="e">
        <f>SMALL('Remove outliers'!BL$4:BL$203,ROW()-1)</f>
        <v>#NUM!</v>
      </c>
      <c r="BF37" s="1" t="e">
        <f>SMALL('Remove outliers'!BM$4:BM$203,ROW()-1)</f>
        <v>#NUM!</v>
      </c>
      <c r="BG37" s="1" t="e">
        <f>SMALL('Remove outliers'!BN$4:BN$203,ROW()-1)</f>
        <v>#NUM!</v>
      </c>
      <c r="BH37" s="1" t="e">
        <f>SMALL('Remove outliers'!BO$4:BO$203,ROW()-1)</f>
        <v>#NUM!</v>
      </c>
      <c r="BI37" s="1" t="e">
        <f>SMALL('Remove outliers'!BP$4:BP$203,ROW()-1)</f>
        <v>#NUM!</v>
      </c>
      <c r="BJ37" s="1" t="e">
        <f>SMALL('Remove outliers'!BQ$4:BQ$203,ROW()-1)</f>
        <v>#NUM!</v>
      </c>
      <c r="BK37" s="1" t="e">
        <f>SMALL('Remove outliers'!BR$4:BR$203,ROW()-1)</f>
        <v>#NUM!</v>
      </c>
      <c r="BL37" s="1" t="e">
        <f>SMALL('Remove outliers'!BS$4:BS$203,ROW()-1)</f>
        <v>#NUM!</v>
      </c>
      <c r="BM37" s="1" t="e">
        <f>SMALL('Remove outliers'!BT$4:BT$203,ROW()-1)</f>
        <v>#NUM!</v>
      </c>
      <c r="BN37" s="1" t="e">
        <f>SMALL('Remove outliers'!BU$4:BU$203,ROW()-1)</f>
        <v>#NUM!</v>
      </c>
      <c r="BO37" s="1" t="e">
        <f>SMALL('Remove outliers'!BV$4:BV$203,ROW()-1)</f>
        <v>#NUM!</v>
      </c>
      <c r="BP37" s="1" t="e">
        <f>SMALL('Remove outliers'!BW$4:BW$203,ROW()-1)</f>
        <v>#NUM!</v>
      </c>
      <c r="BQ37" s="1" t="e">
        <f>SMALL('Remove outliers'!BX$4:BX$203,ROW()-1)</f>
        <v>#NUM!</v>
      </c>
      <c r="BR37" s="1" t="e">
        <f>SMALL('Remove outliers'!BY$4:BY$203,ROW()-1)</f>
        <v>#NUM!</v>
      </c>
      <c r="BS37" s="1" t="e">
        <f>SMALL('Remove outliers'!BZ$4:BZ$203,ROW()-1)</f>
        <v>#NUM!</v>
      </c>
      <c r="BT37" s="1" t="e">
        <f>SMALL('Remove outliers'!CA$4:CA$203,ROW()-1)</f>
        <v>#NUM!</v>
      </c>
      <c r="BU37" s="1" t="e">
        <f>SMALL('Remove outliers'!CB$4:CB$203,ROW()-1)</f>
        <v>#NUM!</v>
      </c>
      <c r="BV37" s="1" t="e">
        <f>SMALL('Remove outliers'!CC$4:CC$203,ROW()-1)</f>
        <v>#NUM!</v>
      </c>
      <c r="BW37" s="1"/>
    </row>
    <row r="38" spans="1:75" x14ac:dyDescent="0.2">
      <c r="A38" t="e">
        <f t="shared" si="0"/>
        <v>#NUM!</v>
      </c>
      <c r="B38" s="1" t="e">
        <f>SMALL('Remove outliers'!I$4:I$203,ROW()-1)</f>
        <v>#NUM!</v>
      </c>
      <c r="C38" s="1" t="e">
        <f>SMALL('Remove outliers'!J$4:J$203,ROW()-1)</f>
        <v>#NUM!</v>
      </c>
      <c r="D38" s="1" t="e">
        <f>SMALL('Remove outliers'!K$4:K$203,ROW()-1)</f>
        <v>#NUM!</v>
      </c>
      <c r="E38" s="1" t="e">
        <f>SMALL('Remove outliers'!L$4:L$203,ROW()-1)</f>
        <v>#NUM!</v>
      </c>
      <c r="F38" s="1" t="e">
        <f>SMALL('Remove outliers'!M$4:M$203,ROW()-1)</f>
        <v>#NUM!</v>
      </c>
      <c r="G38" s="1" t="e">
        <f>SMALL('Remove outliers'!N$4:N$203,ROW()-1)</f>
        <v>#NUM!</v>
      </c>
      <c r="H38" s="1" t="e">
        <f>SMALL('Remove outliers'!O$4:O$203,ROW()-1)</f>
        <v>#NUM!</v>
      </c>
      <c r="I38" s="1" t="e">
        <f>SMALL('Remove outliers'!P$4:P$203,ROW()-1)</f>
        <v>#NUM!</v>
      </c>
      <c r="J38" s="1" t="e">
        <f>SMALL('Remove outliers'!Q$4:Q$203,ROW()-1)</f>
        <v>#NUM!</v>
      </c>
      <c r="K38" s="1" t="e">
        <f>SMALL('Remove outliers'!R$4:R$203,ROW()-1)</f>
        <v>#NUM!</v>
      </c>
      <c r="L38" s="1" t="e">
        <f>SMALL('Remove outliers'!S$4:S$203,ROW()-1)</f>
        <v>#NUM!</v>
      </c>
      <c r="M38" s="1" t="e">
        <f>SMALL('Remove outliers'!T$4:T$203,ROW()-1)</f>
        <v>#NUM!</v>
      </c>
      <c r="N38" s="1" t="e">
        <f>SMALL('Remove outliers'!U$4:U$203,ROW()-1)</f>
        <v>#NUM!</v>
      </c>
      <c r="O38" s="1" t="e">
        <f>SMALL('Remove outliers'!V$4:V$203,ROW()-1)</f>
        <v>#NUM!</v>
      </c>
      <c r="P38" s="1" t="e">
        <f>SMALL('Remove outliers'!W$4:W$203,ROW()-1)</f>
        <v>#NUM!</v>
      </c>
      <c r="Q38" s="1" t="e">
        <f>SMALL('Remove outliers'!X$4:X$203,ROW()-1)</f>
        <v>#NUM!</v>
      </c>
      <c r="R38" s="1" t="e">
        <f>SMALL('Remove outliers'!Y$4:Y$203,ROW()-1)</f>
        <v>#NUM!</v>
      </c>
      <c r="S38" s="1" t="e">
        <f>SMALL('Remove outliers'!Z$4:Z$203,ROW()-1)</f>
        <v>#NUM!</v>
      </c>
      <c r="T38" s="1" t="e">
        <f>SMALL('Remove outliers'!AA$4:AA$203,ROW()-1)</f>
        <v>#NUM!</v>
      </c>
      <c r="U38" s="1" t="e">
        <f>SMALL('Remove outliers'!AB$4:AB$203,ROW()-1)</f>
        <v>#NUM!</v>
      </c>
      <c r="V38" s="1" t="e">
        <f>SMALL('Remove outliers'!AC$4:AC$203,ROW()-1)</f>
        <v>#NUM!</v>
      </c>
      <c r="W38" s="1" t="e">
        <f>SMALL('Remove outliers'!AD$4:AD$203,ROW()-1)</f>
        <v>#NUM!</v>
      </c>
      <c r="X38" s="1" t="e">
        <f>SMALL('Remove outliers'!AE$4:AE$203,ROW()-1)</f>
        <v>#NUM!</v>
      </c>
      <c r="Y38" s="1" t="e">
        <f>SMALL('Remove outliers'!AF$4:AF$203,ROW()-1)</f>
        <v>#NUM!</v>
      </c>
      <c r="Z38" s="1" t="e">
        <f>SMALL('Remove outliers'!AG$4:AG$203,ROW()-1)</f>
        <v>#NUM!</v>
      </c>
      <c r="AA38" s="1" t="e">
        <f>SMALL('Remove outliers'!AH$4:AH$203,ROW()-1)</f>
        <v>#NUM!</v>
      </c>
      <c r="AB38" s="1" t="e">
        <f>SMALL('Remove outliers'!AI$4:AI$203,ROW()-1)</f>
        <v>#NUM!</v>
      </c>
      <c r="AC38" s="1" t="e">
        <f>SMALL('Remove outliers'!AJ$4:AJ$203,ROW()-1)</f>
        <v>#NUM!</v>
      </c>
      <c r="AD38" s="1" t="e">
        <f>SMALL('Remove outliers'!AK$4:AK$203,ROW()-1)</f>
        <v>#NUM!</v>
      </c>
      <c r="AE38" s="1" t="e">
        <f>SMALL('Remove outliers'!AL$4:AL$203,ROW()-1)</f>
        <v>#NUM!</v>
      </c>
      <c r="AF38" s="1" t="e">
        <f>SMALL('Remove outliers'!AM$4:AM$203,ROW()-1)</f>
        <v>#NUM!</v>
      </c>
      <c r="AG38" s="1" t="e">
        <f>SMALL('Remove outliers'!AN$4:AN$203,ROW()-1)</f>
        <v>#NUM!</v>
      </c>
      <c r="AH38" s="1" t="e">
        <f>SMALL('Remove outliers'!AO$4:AO$203,ROW()-1)</f>
        <v>#NUM!</v>
      </c>
      <c r="AI38" s="1" t="e">
        <f>SMALL('Remove outliers'!AP$4:AP$203,ROW()-1)</f>
        <v>#NUM!</v>
      </c>
      <c r="AJ38" s="1" t="e">
        <f>SMALL('Remove outliers'!AQ$4:AQ$203,ROW()-1)</f>
        <v>#NUM!</v>
      </c>
      <c r="AK38" s="1" t="e">
        <f>SMALL('Remove outliers'!AR$4:AR$203,ROW()-1)</f>
        <v>#NUM!</v>
      </c>
      <c r="AL38" s="1" t="e">
        <f>SMALL('Remove outliers'!AS$4:AS$203,ROW()-1)</f>
        <v>#NUM!</v>
      </c>
      <c r="AM38" s="1" t="e">
        <f>SMALL('Remove outliers'!AT$4:AT$203,ROW()-1)</f>
        <v>#NUM!</v>
      </c>
      <c r="AN38" s="1" t="e">
        <f>SMALL('Remove outliers'!AU$4:AU$203,ROW()-1)</f>
        <v>#NUM!</v>
      </c>
      <c r="AO38" s="1" t="e">
        <f>SMALL('Remove outliers'!AV$4:AV$203,ROW()-1)</f>
        <v>#NUM!</v>
      </c>
      <c r="AP38" s="1" t="e">
        <f>SMALL('Remove outliers'!AW$4:AW$203,ROW()-1)</f>
        <v>#NUM!</v>
      </c>
      <c r="AQ38" s="1" t="e">
        <f>SMALL('Remove outliers'!AX$4:AX$203,ROW()-1)</f>
        <v>#NUM!</v>
      </c>
      <c r="AR38" s="1" t="e">
        <f>SMALL('Remove outliers'!AY$4:AY$203,ROW()-1)</f>
        <v>#NUM!</v>
      </c>
      <c r="AS38" s="1" t="e">
        <f>SMALL('Remove outliers'!AZ$4:AZ$203,ROW()-1)</f>
        <v>#NUM!</v>
      </c>
      <c r="AT38" s="1" t="e">
        <f>SMALL('Remove outliers'!BA$4:BA$203,ROW()-1)</f>
        <v>#NUM!</v>
      </c>
      <c r="AU38" s="1" t="e">
        <f>SMALL('Remove outliers'!BB$4:BB$203,ROW()-1)</f>
        <v>#NUM!</v>
      </c>
      <c r="AV38" s="1" t="e">
        <f>SMALL('Remove outliers'!BC$4:BC$203,ROW()-1)</f>
        <v>#NUM!</v>
      </c>
      <c r="AW38" s="1" t="e">
        <f>SMALL('Remove outliers'!BD$4:BD$203,ROW()-1)</f>
        <v>#NUM!</v>
      </c>
      <c r="AX38" s="1" t="e">
        <f>SMALL('Remove outliers'!BE$4:BE$203,ROW()-1)</f>
        <v>#NUM!</v>
      </c>
      <c r="AY38" s="1" t="e">
        <f>SMALL('Remove outliers'!BF$4:BF$203,ROW()-1)</f>
        <v>#NUM!</v>
      </c>
      <c r="AZ38" s="1" t="e">
        <f>SMALL('Remove outliers'!BG$4:BG$203,ROW()-1)</f>
        <v>#NUM!</v>
      </c>
      <c r="BA38" s="1" t="e">
        <f>SMALL('Remove outliers'!BH$4:BH$203,ROW()-1)</f>
        <v>#NUM!</v>
      </c>
      <c r="BB38" s="1" t="e">
        <f>SMALL('Remove outliers'!BI$4:BI$203,ROW()-1)</f>
        <v>#NUM!</v>
      </c>
      <c r="BC38" s="1" t="e">
        <f>SMALL('Remove outliers'!BJ$4:BJ$203,ROW()-1)</f>
        <v>#NUM!</v>
      </c>
      <c r="BD38" s="1" t="e">
        <f>SMALL('Remove outliers'!BK$4:BK$203,ROW()-1)</f>
        <v>#NUM!</v>
      </c>
      <c r="BE38" s="1" t="e">
        <f>SMALL('Remove outliers'!BL$4:BL$203,ROW()-1)</f>
        <v>#NUM!</v>
      </c>
      <c r="BF38" s="1" t="e">
        <f>SMALL('Remove outliers'!BM$4:BM$203,ROW()-1)</f>
        <v>#NUM!</v>
      </c>
      <c r="BG38" s="1" t="e">
        <f>SMALL('Remove outliers'!BN$4:BN$203,ROW()-1)</f>
        <v>#NUM!</v>
      </c>
      <c r="BH38" s="1" t="e">
        <f>SMALL('Remove outliers'!BO$4:BO$203,ROW()-1)</f>
        <v>#NUM!</v>
      </c>
      <c r="BI38" s="1" t="e">
        <f>SMALL('Remove outliers'!BP$4:BP$203,ROW()-1)</f>
        <v>#NUM!</v>
      </c>
      <c r="BJ38" s="1" t="e">
        <f>SMALL('Remove outliers'!BQ$4:BQ$203,ROW()-1)</f>
        <v>#NUM!</v>
      </c>
      <c r="BK38" s="1" t="e">
        <f>SMALL('Remove outliers'!BR$4:BR$203,ROW()-1)</f>
        <v>#NUM!</v>
      </c>
      <c r="BL38" s="1" t="e">
        <f>SMALL('Remove outliers'!BS$4:BS$203,ROW()-1)</f>
        <v>#NUM!</v>
      </c>
      <c r="BM38" s="1" t="e">
        <f>SMALL('Remove outliers'!BT$4:BT$203,ROW()-1)</f>
        <v>#NUM!</v>
      </c>
      <c r="BN38" s="1" t="e">
        <f>SMALL('Remove outliers'!BU$4:BU$203,ROW()-1)</f>
        <v>#NUM!</v>
      </c>
      <c r="BO38" s="1" t="e">
        <f>SMALL('Remove outliers'!BV$4:BV$203,ROW()-1)</f>
        <v>#NUM!</v>
      </c>
      <c r="BP38" s="1" t="e">
        <f>SMALL('Remove outliers'!BW$4:BW$203,ROW()-1)</f>
        <v>#NUM!</v>
      </c>
      <c r="BQ38" s="1" t="e">
        <f>SMALL('Remove outliers'!BX$4:BX$203,ROW()-1)</f>
        <v>#NUM!</v>
      </c>
      <c r="BR38" s="1" t="e">
        <f>SMALL('Remove outliers'!BY$4:BY$203,ROW()-1)</f>
        <v>#NUM!</v>
      </c>
      <c r="BS38" s="1" t="e">
        <f>SMALL('Remove outliers'!BZ$4:BZ$203,ROW()-1)</f>
        <v>#NUM!</v>
      </c>
      <c r="BT38" s="1" t="e">
        <f>SMALL('Remove outliers'!CA$4:CA$203,ROW()-1)</f>
        <v>#NUM!</v>
      </c>
      <c r="BU38" s="1" t="e">
        <f>SMALL('Remove outliers'!CB$4:CB$203,ROW()-1)</f>
        <v>#NUM!</v>
      </c>
      <c r="BV38" s="1" t="e">
        <f>SMALL('Remove outliers'!CC$4:CC$203,ROW()-1)</f>
        <v>#NUM!</v>
      </c>
      <c r="BW38" s="1"/>
    </row>
    <row r="39" spans="1:75" x14ac:dyDescent="0.2">
      <c r="A39" t="e">
        <f t="shared" si="0"/>
        <v>#NUM!</v>
      </c>
      <c r="B39" s="1" t="e">
        <f>SMALL('Remove outliers'!I$4:I$203,ROW()-1)</f>
        <v>#NUM!</v>
      </c>
      <c r="C39" s="1" t="e">
        <f>SMALL('Remove outliers'!J$4:J$203,ROW()-1)</f>
        <v>#NUM!</v>
      </c>
      <c r="D39" s="1" t="e">
        <f>SMALL('Remove outliers'!K$4:K$203,ROW()-1)</f>
        <v>#NUM!</v>
      </c>
      <c r="E39" s="1" t="e">
        <f>SMALL('Remove outliers'!L$4:L$203,ROW()-1)</f>
        <v>#NUM!</v>
      </c>
      <c r="F39" s="1" t="e">
        <f>SMALL('Remove outliers'!M$4:M$203,ROW()-1)</f>
        <v>#NUM!</v>
      </c>
      <c r="G39" s="1" t="e">
        <f>SMALL('Remove outliers'!N$4:N$203,ROW()-1)</f>
        <v>#NUM!</v>
      </c>
      <c r="H39" s="1" t="e">
        <f>SMALL('Remove outliers'!O$4:O$203,ROW()-1)</f>
        <v>#NUM!</v>
      </c>
      <c r="I39" s="1" t="e">
        <f>SMALL('Remove outliers'!P$4:P$203,ROW()-1)</f>
        <v>#NUM!</v>
      </c>
      <c r="J39" s="1" t="e">
        <f>SMALL('Remove outliers'!Q$4:Q$203,ROW()-1)</f>
        <v>#NUM!</v>
      </c>
      <c r="K39" s="1" t="e">
        <f>SMALL('Remove outliers'!R$4:R$203,ROW()-1)</f>
        <v>#NUM!</v>
      </c>
      <c r="L39" s="1" t="e">
        <f>SMALL('Remove outliers'!S$4:S$203,ROW()-1)</f>
        <v>#NUM!</v>
      </c>
      <c r="M39" s="1" t="e">
        <f>SMALL('Remove outliers'!T$4:T$203,ROW()-1)</f>
        <v>#NUM!</v>
      </c>
      <c r="N39" s="1" t="e">
        <f>SMALL('Remove outliers'!U$4:U$203,ROW()-1)</f>
        <v>#NUM!</v>
      </c>
      <c r="O39" s="1" t="e">
        <f>SMALL('Remove outliers'!V$4:V$203,ROW()-1)</f>
        <v>#NUM!</v>
      </c>
      <c r="P39" s="1" t="e">
        <f>SMALL('Remove outliers'!W$4:W$203,ROW()-1)</f>
        <v>#NUM!</v>
      </c>
      <c r="Q39" s="1" t="e">
        <f>SMALL('Remove outliers'!X$4:X$203,ROW()-1)</f>
        <v>#NUM!</v>
      </c>
      <c r="R39" s="1" t="e">
        <f>SMALL('Remove outliers'!Y$4:Y$203,ROW()-1)</f>
        <v>#NUM!</v>
      </c>
      <c r="S39" s="1" t="e">
        <f>SMALL('Remove outliers'!Z$4:Z$203,ROW()-1)</f>
        <v>#NUM!</v>
      </c>
      <c r="T39" s="1" t="e">
        <f>SMALL('Remove outliers'!AA$4:AA$203,ROW()-1)</f>
        <v>#NUM!</v>
      </c>
      <c r="U39" s="1" t="e">
        <f>SMALL('Remove outliers'!AB$4:AB$203,ROW()-1)</f>
        <v>#NUM!</v>
      </c>
      <c r="V39" s="1" t="e">
        <f>SMALL('Remove outliers'!AC$4:AC$203,ROW()-1)</f>
        <v>#NUM!</v>
      </c>
      <c r="W39" s="1" t="e">
        <f>SMALL('Remove outliers'!AD$4:AD$203,ROW()-1)</f>
        <v>#NUM!</v>
      </c>
      <c r="X39" s="1" t="e">
        <f>SMALL('Remove outliers'!AE$4:AE$203,ROW()-1)</f>
        <v>#NUM!</v>
      </c>
      <c r="Y39" s="1" t="e">
        <f>SMALL('Remove outliers'!AF$4:AF$203,ROW()-1)</f>
        <v>#NUM!</v>
      </c>
      <c r="Z39" s="1" t="e">
        <f>SMALL('Remove outliers'!AG$4:AG$203,ROW()-1)</f>
        <v>#NUM!</v>
      </c>
      <c r="AA39" s="1" t="e">
        <f>SMALL('Remove outliers'!AH$4:AH$203,ROW()-1)</f>
        <v>#NUM!</v>
      </c>
      <c r="AB39" s="1" t="e">
        <f>SMALL('Remove outliers'!AI$4:AI$203,ROW()-1)</f>
        <v>#NUM!</v>
      </c>
      <c r="AC39" s="1" t="e">
        <f>SMALL('Remove outliers'!AJ$4:AJ$203,ROW()-1)</f>
        <v>#NUM!</v>
      </c>
      <c r="AD39" s="1" t="e">
        <f>SMALL('Remove outliers'!AK$4:AK$203,ROW()-1)</f>
        <v>#NUM!</v>
      </c>
      <c r="AE39" s="1" t="e">
        <f>SMALL('Remove outliers'!AL$4:AL$203,ROW()-1)</f>
        <v>#NUM!</v>
      </c>
      <c r="AF39" s="1" t="e">
        <f>SMALL('Remove outliers'!AM$4:AM$203,ROW()-1)</f>
        <v>#NUM!</v>
      </c>
      <c r="AG39" s="1" t="e">
        <f>SMALL('Remove outliers'!AN$4:AN$203,ROW()-1)</f>
        <v>#NUM!</v>
      </c>
      <c r="AH39" s="1" t="e">
        <f>SMALL('Remove outliers'!AO$4:AO$203,ROW()-1)</f>
        <v>#NUM!</v>
      </c>
      <c r="AI39" s="1" t="e">
        <f>SMALL('Remove outliers'!AP$4:AP$203,ROW()-1)</f>
        <v>#NUM!</v>
      </c>
      <c r="AJ39" s="1" t="e">
        <f>SMALL('Remove outliers'!AQ$4:AQ$203,ROW()-1)</f>
        <v>#NUM!</v>
      </c>
      <c r="AK39" s="1" t="e">
        <f>SMALL('Remove outliers'!AR$4:AR$203,ROW()-1)</f>
        <v>#NUM!</v>
      </c>
      <c r="AL39" s="1" t="e">
        <f>SMALL('Remove outliers'!AS$4:AS$203,ROW()-1)</f>
        <v>#NUM!</v>
      </c>
      <c r="AM39" s="1" t="e">
        <f>SMALL('Remove outliers'!AT$4:AT$203,ROW()-1)</f>
        <v>#NUM!</v>
      </c>
      <c r="AN39" s="1" t="e">
        <f>SMALL('Remove outliers'!AU$4:AU$203,ROW()-1)</f>
        <v>#NUM!</v>
      </c>
      <c r="AO39" s="1" t="e">
        <f>SMALL('Remove outliers'!AV$4:AV$203,ROW()-1)</f>
        <v>#NUM!</v>
      </c>
      <c r="AP39" s="1" t="e">
        <f>SMALL('Remove outliers'!AW$4:AW$203,ROW()-1)</f>
        <v>#NUM!</v>
      </c>
      <c r="AQ39" s="1" t="e">
        <f>SMALL('Remove outliers'!AX$4:AX$203,ROW()-1)</f>
        <v>#NUM!</v>
      </c>
      <c r="AR39" s="1" t="e">
        <f>SMALL('Remove outliers'!AY$4:AY$203,ROW()-1)</f>
        <v>#NUM!</v>
      </c>
      <c r="AS39" s="1" t="e">
        <f>SMALL('Remove outliers'!AZ$4:AZ$203,ROW()-1)</f>
        <v>#NUM!</v>
      </c>
      <c r="AT39" s="1" t="e">
        <f>SMALL('Remove outliers'!BA$4:BA$203,ROW()-1)</f>
        <v>#NUM!</v>
      </c>
      <c r="AU39" s="1" t="e">
        <f>SMALL('Remove outliers'!BB$4:BB$203,ROW()-1)</f>
        <v>#NUM!</v>
      </c>
      <c r="AV39" s="1" t="e">
        <f>SMALL('Remove outliers'!BC$4:BC$203,ROW()-1)</f>
        <v>#NUM!</v>
      </c>
      <c r="AW39" s="1" t="e">
        <f>SMALL('Remove outliers'!BD$4:BD$203,ROW()-1)</f>
        <v>#NUM!</v>
      </c>
      <c r="AX39" s="1" t="e">
        <f>SMALL('Remove outliers'!BE$4:BE$203,ROW()-1)</f>
        <v>#NUM!</v>
      </c>
      <c r="AY39" s="1" t="e">
        <f>SMALL('Remove outliers'!BF$4:BF$203,ROW()-1)</f>
        <v>#NUM!</v>
      </c>
      <c r="AZ39" s="1" t="e">
        <f>SMALL('Remove outliers'!BG$4:BG$203,ROW()-1)</f>
        <v>#NUM!</v>
      </c>
      <c r="BA39" s="1" t="e">
        <f>SMALL('Remove outliers'!BH$4:BH$203,ROW()-1)</f>
        <v>#NUM!</v>
      </c>
      <c r="BB39" s="1" t="e">
        <f>SMALL('Remove outliers'!BI$4:BI$203,ROW()-1)</f>
        <v>#NUM!</v>
      </c>
      <c r="BC39" s="1" t="e">
        <f>SMALL('Remove outliers'!BJ$4:BJ$203,ROW()-1)</f>
        <v>#NUM!</v>
      </c>
      <c r="BD39" s="1" t="e">
        <f>SMALL('Remove outliers'!BK$4:BK$203,ROW()-1)</f>
        <v>#NUM!</v>
      </c>
      <c r="BE39" s="1" t="e">
        <f>SMALL('Remove outliers'!BL$4:BL$203,ROW()-1)</f>
        <v>#NUM!</v>
      </c>
      <c r="BF39" s="1" t="e">
        <f>SMALL('Remove outliers'!BM$4:BM$203,ROW()-1)</f>
        <v>#NUM!</v>
      </c>
      <c r="BG39" s="1" t="e">
        <f>SMALL('Remove outliers'!BN$4:BN$203,ROW()-1)</f>
        <v>#NUM!</v>
      </c>
      <c r="BH39" s="1" t="e">
        <f>SMALL('Remove outliers'!BO$4:BO$203,ROW()-1)</f>
        <v>#NUM!</v>
      </c>
      <c r="BI39" s="1" t="e">
        <f>SMALL('Remove outliers'!BP$4:BP$203,ROW()-1)</f>
        <v>#NUM!</v>
      </c>
      <c r="BJ39" s="1" t="e">
        <f>SMALL('Remove outliers'!BQ$4:BQ$203,ROW()-1)</f>
        <v>#NUM!</v>
      </c>
      <c r="BK39" s="1" t="e">
        <f>SMALL('Remove outliers'!BR$4:BR$203,ROW()-1)</f>
        <v>#NUM!</v>
      </c>
      <c r="BL39" s="1" t="e">
        <f>SMALL('Remove outliers'!BS$4:BS$203,ROW()-1)</f>
        <v>#NUM!</v>
      </c>
      <c r="BM39" s="1" t="e">
        <f>SMALL('Remove outliers'!BT$4:BT$203,ROW()-1)</f>
        <v>#NUM!</v>
      </c>
      <c r="BN39" s="1" t="e">
        <f>SMALL('Remove outliers'!BU$4:BU$203,ROW()-1)</f>
        <v>#NUM!</v>
      </c>
      <c r="BO39" s="1" t="e">
        <f>SMALL('Remove outliers'!BV$4:BV$203,ROW()-1)</f>
        <v>#NUM!</v>
      </c>
      <c r="BP39" s="1" t="e">
        <f>SMALL('Remove outliers'!BW$4:BW$203,ROW()-1)</f>
        <v>#NUM!</v>
      </c>
      <c r="BQ39" s="1" t="e">
        <f>SMALL('Remove outliers'!BX$4:BX$203,ROW()-1)</f>
        <v>#NUM!</v>
      </c>
      <c r="BR39" s="1" t="e">
        <f>SMALL('Remove outliers'!BY$4:BY$203,ROW()-1)</f>
        <v>#NUM!</v>
      </c>
      <c r="BS39" s="1" t="e">
        <f>SMALL('Remove outliers'!BZ$4:BZ$203,ROW()-1)</f>
        <v>#NUM!</v>
      </c>
      <c r="BT39" s="1" t="e">
        <f>SMALL('Remove outliers'!CA$4:CA$203,ROW()-1)</f>
        <v>#NUM!</v>
      </c>
      <c r="BU39" s="1" t="e">
        <f>SMALL('Remove outliers'!CB$4:CB$203,ROW()-1)</f>
        <v>#NUM!</v>
      </c>
      <c r="BV39" s="1" t="e">
        <f>SMALL('Remove outliers'!CC$4:CC$203,ROW()-1)</f>
        <v>#NUM!</v>
      </c>
      <c r="BW39" s="1"/>
    </row>
    <row r="40" spans="1:75" x14ac:dyDescent="0.2">
      <c r="A40" t="e">
        <f t="shared" si="0"/>
        <v>#NUM!</v>
      </c>
      <c r="B40" s="1" t="e">
        <f>SMALL('Remove outliers'!I$4:I$203,ROW()-1)</f>
        <v>#NUM!</v>
      </c>
      <c r="C40" s="1" t="e">
        <f>SMALL('Remove outliers'!J$4:J$203,ROW()-1)</f>
        <v>#NUM!</v>
      </c>
      <c r="D40" s="1" t="e">
        <f>SMALL('Remove outliers'!K$4:K$203,ROW()-1)</f>
        <v>#NUM!</v>
      </c>
      <c r="E40" s="1" t="e">
        <f>SMALL('Remove outliers'!L$4:L$203,ROW()-1)</f>
        <v>#NUM!</v>
      </c>
      <c r="F40" s="1" t="e">
        <f>SMALL('Remove outliers'!M$4:M$203,ROW()-1)</f>
        <v>#NUM!</v>
      </c>
      <c r="G40" s="1" t="e">
        <f>SMALL('Remove outliers'!N$4:N$203,ROW()-1)</f>
        <v>#NUM!</v>
      </c>
      <c r="H40" s="1" t="e">
        <f>SMALL('Remove outliers'!O$4:O$203,ROW()-1)</f>
        <v>#NUM!</v>
      </c>
      <c r="I40" s="1" t="e">
        <f>SMALL('Remove outliers'!P$4:P$203,ROW()-1)</f>
        <v>#NUM!</v>
      </c>
      <c r="J40" s="1" t="e">
        <f>SMALL('Remove outliers'!Q$4:Q$203,ROW()-1)</f>
        <v>#NUM!</v>
      </c>
      <c r="K40" s="1" t="e">
        <f>SMALL('Remove outliers'!R$4:R$203,ROW()-1)</f>
        <v>#NUM!</v>
      </c>
      <c r="L40" s="1" t="e">
        <f>SMALL('Remove outliers'!S$4:S$203,ROW()-1)</f>
        <v>#NUM!</v>
      </c>
      <c r="M40" s="1" t="e">
        <f>SMALL('Remove outliers'!T$4:T$203,ROW()-1)</f>
        <v>#NUM!</v>
      </c>
      <c r="N40" s="1" t="e">
        <f>SMALL('Remove outliers'!U$4:U$203,ROW()-1)</f>
        <v>#NUM!</v>
      </c>
      <c r="O40" s="1" t="e">
        <f>SMALL('Remove outliers'!V$4:V$203,ROW()-1)</f>
        <v>#NUM!</v>
      </c>
      <c r="P40" s="1" t="e">
        <f>SMALL('Remove outliers'!W$4:W$203,ROW()-1)</f>
        <v>#NUM!</v>
      </c>
      <c r="Q40" s="1" t="e">
        <f>SMALL('Remove outliers'!X$4:X$203,ROW()-1)</f>
        <v>#NUM!</v>
      </c>
      <c r="R40" s="1" t="e">
        <f>SMALL('Remove outliers'!Y$4:Y$203,ROW()-1)</f>
        <v>#NUM!</v>
      </c>
      <c r="S40" s="1" t="e">
        <f>SMALL('Remove outliers'!Z$4:Z$203,ROW()-1)</f>
        <v>#NUM!</v>
      </c>
      <c r="T40" s="1" t="e">
        <f>SMALL('Remove outliers'!AA$4:AA$203,ROW()-1)</f>
        <v>#NUM!</v>
      </c>
      <c r="U40" s="1" t="e">
        <f>SMALL('Remove outliers'!AB$4:AB$203,ROW()-1)</f>
        <v>#NUM!</v>
      </c>
      <c r="V40" s="1" t="e">
        <f>SMALL('Remove outliers'!AC$4:AC$203,ROW()-1)</f>
        <v>#NUM!</v>
      </c>
      <c r="W40" s="1" t="e">
        <f>SMALL('Remove outliers'!AD$4:AD$203,ROW()-1)</f>
        <v>#NUM!</v>
      </c>
      <c r="X40" s="1" t="e">
        <f>SMALL('Remove outliers'!AE$4:AE$203,ROW()-1)</f>
        <v>#NUM!</v>
      </c>
      <c r="Y40" s="1" t="e">
        <f>SMALL('Remove outliers'!AF$4:AF$203,ROW()-1)</f>
        <v>#NUM!</v>
      </c>
      <c r="Z40" s="1" t="e">
        <f>SMALL('Remove outliers'!AG$4:AG$203,ROW()-1)</f>
        <v>#NUM!</v>
      </c>
      <c r="AA40" s="1" t="e">
        <f>SMALL('Remove outliers'!AH$4:AH$203,ROW()-1)</f>
        <v>#NUM!</v>
      </c>
      <c r="AB40" s="1" t="e">
        <f>SMALL('Remove outliers'!AI$4:AI$203,ROW()-1)</f>
        <v>#NUM!</v>
      </c>
      <c r="AC40" s="1" t="e">
        <f>SMALL('Remove outliers'!AJ$4:AJ$203,ROW()-1)</f>
        <v>#NUM!</v>
      </c>
      <c r="AD40" s="1" t="e">
        <f>SMALL('Remove outliers'!AK$4:AK$203,ROW()-1)</f>
        <v>#NUM!</v>
      </c>
      <c r="AE40" s="1" t="e">
        <f>SMALL('Remove outliers'!AL$4:AL$203,ROW()-1)</f>
        <v>#NUM!</v>
      </c>
      <c r="AF40" s="1" t="e">
        <f>SMALL('Remove outliers'!AM$4:AM$203,ROW()-1)</f>
        <v>#NUM!</v>
      </c>
      <c r="AG40" s="1" t="e">
        <f>SMALL('Remove outliers'!AN$4:AN$203,ROW()-1)</f>
        <v>#NUM!</v>
      </c>
      <c r="AH40" s="1" t="e">
        <f>SMALL('Remove outliers'!AO$4:AO$203,ROW()-1)</f>
        <v>#NUM!</v>
      </c>
      <c r="AI40" s="1" t="e">
        <f>SMALL('Remove outliers'!AP$4:AP$203,ROW()-1)</f>
        <v>#NUM!</v>
      </c>
      <c r="AJ40" s="1" t="e">
        <f>SMALL('Remove outliers'!AQ$4:AQ$203,ROW()-1)</f>
        <v>#NUM!</v>
      </c>
      <c r="AK40" s="1" t="e">
        <f>SMALL('Remove outliers'!AR$4:AR$203,ROW()-1)</f>
        <v>#NUM!</v>
      </c>
      <c r="AL40" s="1" t="e">
        <f>SMALL('Remove outliers'!AS$4:AS$203,ROW()-1)</f>
        <v>#NUM!</v>
      </c>
      <c r="AM40" s="1" t="e">
        <f>SMALL('Remove outliers'!AT$4:AT$203,ROW()-1)</f>
        <v>#NUM!</v>
      </c>
      <c r="AN40" s="1" t="e">
        <f>SMALL('Remove outliers'!AU$4:AU$203,ROW()-1)</f>
        <v>#NUM!</v>
      </c>
      <c r="AO40" s="1" t="e">
        <f>SMALL('Remove outliers'!AV$4:AV$203,ROW()-1)</f>
        <v>#NUM!</v>
      </c>
      <c r="AP40" s="1" t="e">
        <f>SMALL('Remove outliers'!AW$4:AW$203,ROW()-1)</f>
        <v>#NUM!</v>
      </c>
      <c r="AQ40" s="1" t="e">
        <f>SMALL('Remove outliers'!AX$4:AX$203,ROW()-1)</f>
        <v>#NUM!</v>
      </c>
      <c r="AR40" s="1" t="e">
        <f>SMALL('Remove outliers'!AY$4:AY$203,ROW()-1)</f>
        <v>#NUM!</v>
      </c>
      <c r="AS40" s="1" t="e">
        <f>SMALL('Remove outliers'!AZ$4:AZ$203,ROW()-1)</f>
        <v>#NUM!</v>
      </c>
      <c r="AT40" s="1" t="e">
        <f>SMALL('Remove outliers'!BA$4:BA$203,ROW()-1)</f>
        <v>#NUM!</v>
      </c>
      <c r="AU40" s="1" t="e">
        <f>SMALL('Remove outliers'!BB$4:BB$203,ROW()-1)</f>
        <v>#NUM!</v>
      </c>
      <c r="AV40" s="1" t="e">
        <f>SMALL('Remove outliers'!BC$4:BC$203,ROW()-1)</f>
        <v>#NUM!</v>
      </c>
      <c r="AW40" s="1" t="e">
        <f>SMALL('Remove outliers'!BD$4:BD$203,ROW()-1)</f>
        <v>#NUM!</v>
      </c>
      <c r="AX40" s="1" t="e">
        <f>SMALL('Remove outliers'!BE$4:BE$203,ROW()-1)</f>
        <v>#NUM!</v>
      </c>
      <c r="AY40" s="1" t="e">
        <f>SMALL('Remove outliers'!BF$4:BF$203,ROW()-1)</f>
        <v>#NUM!</v>
      </c>
      <c r="AZ40" s="1" t="e">
        <f>SMALL('Remove outliers'!BG$4:BG$203,ROW()-1)</f>
        <v>#NUM!</v>
      </c>
      <c r="BA40" s="1" t="e">
        <f>SMALL('Remove outliers'!BH$4:BH$203,ROW()-1)</f>
        <v>#NUM!</v>
      </c>
      <c r="BB40" s="1" t="e">
        <f>SMALL('Remove outliers'!BI$4:BI$203,ROW()-1)</f>
        <v>#NUM!</v>
      </c>
      <c r="BC40" s="1" t="e">
        <f>SMALL('Remove outliers'!BJ$4:BJ$203,ROW()-1)</f>
        <v>#NUM!</v>
      </c>
      <c r="BD40" s="1" t="e">
        <f>SMALL('Remove outliers'!BK$4:BK$203,ROW()-1)</f>
        <v>#NUM!</v>
      </c>
      <c r="BE40" s="1" t="e">
        <f>SMALL('Remove outliers'!BL$4:BL$203,ROW()-1)</f>
        <v>#NUM!</v>
      </c>
      <c r="BF40" s="1" t="e">
        <f>SMALL('Remove outliers'!BM$4:BM$203,ROW()-1)</f>
        <v>#NUM!</v>
      </c>
      <c r="BG40" s="1" t="e">
        <f>SMALL('Remove outliers'!BN$4:BN$203,ROW()-1)</f>
        <v>#NUM!</v>
      </c>
      <c r="BH40" s="1" t="e">
        <f>SMALL('Remove outliers'!BO$4:BO$203,ROW()-1)</f>
        <v>#NUM!</v>
      </c>
      <c r="BI40" s="1" t="e">
        <f>SMALL('Remove outliers'!BP$4:BP$203,ROW()-1)</f>
        <v>#NUM!</v>
      </c>
      <c r="BJ40" s="1" t="e">
        <f>SMALL('Remove outliers'!BQ$4:BQ$203,ROW()-1)</f>
        <v>#NUM!</v>
      </c>
      <c r="BK40" s="1" t="e">
        <f>SMALL('Remove outliers'!BR$4:BR$203,ROW()-1)</f>
        <v>#NUM!</v>
      </c>
      <c r="BL40" s="1" t="e">
        <f>SMALL('Remove outliers'!BS$4:BS$203,ROW()-1)</f>
        <v>#NUM!</v>
      </c>
      <c r="BM40" s="1" t="e">
        <f>SMALL('Remove outliers'!BT$4:BT$203,ROW()-1)</f>
        <v>#NUM!</v>
      </c>
      <c r="BN40" s="1" t="e">
        <f>SMALL('Remove outliers'!BU$4:BU$203,ROW()-1)</f>
        <v>#NUM!</v>
      </c>
      <c r="BO40" s="1" t="e">
        <f>SMALL('Remove outliers'!BV$4:BV$203,ROW()-1)</f>
        <v>#NUM!</v>
      </c>
      <c r="BP40" s="1" t="e">
        <f>SMALL('Remove outliers'!BW$4:BW$203,ROW()-1)</f>
        <v>#NUM!</v>
      </c>
      <c r="BQ40" s="1" t="e">
        <f>SMALL('Remove outliers'!BX$4:BX$203,ROW()-1)</f>
        <v>#NUM!</v>
      </c>
      <c r="BR40" s="1" t="e">
        <f>SMALL('Remove outliers'!BY$4:BY$203,ROW()-1)</f>
        <v>#NUM!</v>
      </c>
      <c r="BS40" s="1" t="e">
        <f>SMALL('Remove outliers'!BZ$4:BZ$203,ROW()-1)</f>
        <v>#NUM!</v>
      </c>
      <c r="BT40" s="1" t="e">
        <f>SMALL('Remove outliers'!CA$4:CA$203,ROW()-1)</f>
        <v>#NUM!</v>
      </c>
      <c r="BU40" s="1" t="e">
        <f>SMALL('Remove outliers'!CB$4:CB$203,ROW()-1)</f>
        <v>#NUM!</v>
      </c>
      <c r="BV40" s="1" t="e">
        <f>SMALL('Remove outliers'!CC$4:CC$203,ROW()-1)</f>
        <v>#NUM!</v>
      </c>
      <c r="BW40" s="1"/>
    </row>
    <row r="41" spans="1:75" x14ac:dyDescent="0.2">
      <c r="A41" t="e">
        <f t="shared" si="0"/>
        <v>#NUM!</v>
      </c>
      <c r="B41" s="1" t="e">
        <f>SMALL('Remove outliers'!I$4:I$203,ROW()-1)</f>
        <v>#NUM!</v>
      </c>
      <c r="C41" s="1" t="e">
        <f>SMALL('Remove outliers'!J$4:J$203,ROW()-1)</f>
        <v>#NUM!</v>
      </c>
      <c r="D41" s="1" t="e">
        <f>SMALL('Remove outliers'!K$4:K$203,ROW()-1)</f>
        <v>#NUM!</v>
      </c>
      <c r="E41" s="1" t="e">
        <f>SMALL('Remove outliers'!L$4:L$203,ROW()-1)</f>
        <v>#NUM!</v>
      </c>
      <c r="F41" s="1" t="e">
        <f>SMALL('Remove outliers'!M$4:M$203,ROW()-1)</f>
        <v>#NUM!</v>
      </c>
      <c r="G41" s="1" t="e">
        <f>SMALL('Remove outliers'!N$4:N$203,ROW()-1)</f>
        <v>#NUM!</v>
      </c>
      <c r="H41" s="1" t="e">
        <f>SMALL('Remove outliers'!O$4:O$203,ROW()-1)</f>
        <v>#NUM!</v>
      </c>
      <c r="I41" s="1" t="e">
        <f>SMALL('Remove outliers'!P$4:P$203,ROW()-1)</f>
        <v>#NUM!</v>
      </c>
      <c r="J41" s="1" t="e">
        <f>SMALL('Remove outliers'!Q$4:Q$203,ROW()-1)</f>
        <v>#NUM!</v>
      </c>
      <c r="K41" s="1" t="e">
        <f>SMALL('Remove outliers'!R$4:R$203,ROW()-1)</f>
        <v>#NUM!</v>
      </c>
      <c r="L41" s="1" t="e">
        <f>SMALL('Remove outliers'!S$4:S$203,ROW()-1)</f>
        <v>#NUM!</v>
      </c>
      <c r="M41" s="1" t="e">
        <f>SMALL('Remove outliers'!T$4:T$203,ROW()-1)</f>
        <v>#NUM!</v>
      </c>
      <c r="N41" s="1" t="e">
        <f>SMALL('Remove outliers'!U$4:U$203,ROW()-1)</f>
        <v>#NUM!</v>
      </c>
      <c r="O41" s="1" t="e">
        <f>SMALL('Remove outliers'!V$4:V$203,ROW()-1)</f>
        <v>#NUM!</v>
      </c>
      <c r="P41" s="1" t="e">
        <f>SMALL('Remove outliers'!W$4:W$203,ROW()-1)</f>
        <v>#NUM!</v>
      </c>
      <c r="Q41" s="1" t="e">
        <f>SMALL('Remove outliers'!X$4:X$203,ROW()-1)</f>
        <v>#NUM!</v>
      </c>
      <c r="R41" s="1" t="e">
        <f>SMALL('Remove outliers'!Y$4:Y$203,ROW()-1)</f>
        <v>#NUM!</v>
      </c>
      <c r="S41" s="1" t="e">
        <f>SMALL('Remove outliers'!Z$4:Z$203,ROW()-1)</f>
        <v>#NUM!</v>
      </c>
      <c r="T41" s="1" t="e">
        <f>SMALL('Remove outliers'!AA$4:AA$203,ROW()-1)</f>
        <v>#NUM!</v>
      </c>
      <c r="U41" s="1" t="e">
        <f>SMALL('Remove outliers'!AB$4:AB$203,ROW()-1)</f>
        <v>#NUM!</v>
      </c>
      <c r="V41" s="1" t="e">
        <f>SMALL('Remove outliers'!AC$4:AC$203,ROW()-1)</f>
        <v>#NUM!</v>
      </c>
      <c r="W41" s="1" t="e">
        <f>SMALL('Remove outliers'!AD$4:AD$203,ROW()-1)</f>
        <v>#NUM!</v>
      </c>
      <c r="X41" s="1" t="e">
        <f>SMALL('Remove outliers'!AE$4:AE$203,ROW()-1)</f>
        <v>#NUM!</v>
      </c>
      <c r="Y41" s="1" t="e">
        <f>SMALL('Remove outliers'!AF$4:AF$203,ROW()-1)</f>
        <v>#NUM!</v>
      </c>
      <c r="Z41" s="1" t="e">
        <f>SMALL('Remove outliers'!AG$4:AG$203,ROW()-1)</f>
        <v>#NUM!</v>
      </c>
      <c r="AA41" s="1" t="e">
        <f>SMALL('Remove outliers'!AH$4:AH$203,ROW()-1)</f>
        <v>#NUM!</v>
      </c>
      <c r="AB41" s="1" t="e">
        <f>SMALL('Remove outliers'!AI$4:AI$203,ROW()-1)</f>
        <v>#NUM!</v>
      </c>
      <c r="AC41" s="1" t="e">
        <f>SMALL('Remove outliers'!AJ$4:AJ$203,ROW()-1)</f>
        <v>#NUM!</v>
      </c>
      <c r="AD41" s="1" t="e">
        <f>SMALL('Remove outliers'!AK$4:AK$203,ROW()-1)</f>
        <v>#NUM!</v>
      </c>
      <c r="AE41" s="1" t="e">
        <f>SMALL('Remove outliers'!AL$4:AL$203,ROW()-1)</f>
        <v>#NUM!</v>
      </c>
      <c r="AF41" s="1" t="e">
        <f>SMALL('Remove outliers'!AM$4:AM$203,ROW()-1)</f>
        <v>#NUM!</v>
      </c>
      <c r="AG41" s="1" t="e">
        <f>SMALL('Remove outliers'!AN$4:AN$203,ROW()-1)</f>
        <v>#NUM!</v>
      </c>
      <c r="AH41" s="1" t="e">
        <f>SMALL('Remove outliers'!AO$4:AO$203,ROW()-1)</f>
        <v>#NUM!</v>
      </c>
      <c r="AI41" s="1" t="e">
        <f>SMALL('Remove outliers'!AP$4:AP$203,ROW()-1)</f>
        <v>#NUM!</v>
      </c>
      <c r="AJ41" s="1" t="e">
        <f>SMALL('Remove outliers'!AQ$4:AQ$203,ROW()-1)</f>
        <v>#NUM!</v>
      </c>
      <c r="AK41" s="1" t="e">
        <f>SMALL('Remove outliers'!AR$4:AR$203,ROW()-1)</f>
        <v>#NUM!</v>
      </c>
      <c r="AL41" s="1" t="e">
        <f>SMALL('Remove outliers'!AS$4:AS$203,ROW()-1)</f>
        <v>#NUM!</v>
      </c>
      <c r="AM41" s="1" t="e">
        <f>SMALL('Remove outliers'!AT$4:AT$203,ROW()-1)</f>
        <v>#NUM!</v>
      </c>
      <c r="AN41" s="1" t="e">
        <f>SMALL('Remove outliers'!AU$4:AU$203,ROW()-1)</f>
        <v>#NUM!</v>
      </c>
      <c r="AO41" s="1" t="e">
        <f>SMALL('Remove outliers'!AV$4:AV$203,ROW()-1)</f>
        <v>#NUM!</v>
      </c>
      <c r="AP41" s="1" t="e">
        <f>SMALL('Remove outliers'!AW$4:AW$203,ROW()-1)</f>
        <v>#NUM!</v>
      </c>
      <c r="AQ41" s="1" t="e">
        <f>SMALL('Remove outliers'!AX$4:AX$203,ROW()-1)</f>
        <v>#NUM!</v>
      </c>
      <c r="AR41" s="1" t="e">
        <f>SMALL('Remove outliers'!AY$4:AY$203,ROW()-1)</f>
        <v>#NUM!</v>
      </c>
      <c r="AS41" s="1" t="e">
        <f>SMALL('Remove outliers'!AZ$4:AZ$203,ROW()-1)</f>
        <v>#NUM!</v>
      </c>
      <c r="AT41" s="1" t="e">
        <f>SMALL('Remove outliers'!BA$4:BA$203,ROW()-1)</f>
        <v>#NUM!</v>
      </c>
      <c r="AU41" s="1" t="e">
        <f>SMALL('Remove outliers'!BB$4:BB$203,ROW()-1)</f>
        <v>#NUM!</v>
      </c>
      <c r="AV41" s="1" t="e">
        <f>SMALL('Remove outliers'!BC$4:BC$203,ROW()-1)</f>
        <v>#NUM!</v>
      </c>
      <c r="AW41" s="1" t="e">
        <f>SMALL('Remove outliers'!BD$4:BD$203,ROW()-1)</f>
        <v>#NUM!</v>
      </c>
      <c r="AX41" s="1" t="e">
        <f>SMALL('Remove outliers'!BE$4:BE$203,ROW()-1)</f>
        <v>#NUM!</v>
      </c>
      <c r="AY41" s="1" t="e">
        <f>SMALL('Remove outliers'!BF$4:BF$203,ROW()-1)</f>
        <v>#NUM!</v>
      </c>
      <c r="AZ41" s="1" t="e">
        <f>SMALL('Remove outliers'!BG$4:BG$203,ROW()-1)</f>
        <v>#NUM!</v>
      </c>
      <c r="BA41" s="1" t="e">
        <f>SMALL('Remove outliers'!BH$4:BH$203,ROW()-1)</f>
        <v>#NUM!</v>
      </c>
      <c r="BB41" s="1" t="e">
        <f>SMALL('Remove outliers'!BI$4:BI$203,ROW()-1)</f>
        <v>#NUM!</v>
      </c>
      <c r="BC41" s="1" t="e">
        <f>SMALL('Remove outliers'!BJ$4:BJ$203,ROW()-1)</f>
        <v>#NUM!</v>
      </c>
      <c r="BD41" s="1" t="e">
        <f>SMALL('Remove outliers'!BK$4:BK$203,ROW()-1)</f>
        <v>#NUM!</v>
      </c>
      <c r="BE41" s="1" t="e">
        <f>SMALL('Remove outliers'!BL$4:BL$203,ROW()-1)</f>
        <v>#NUM!</v>
      </c>
      <c r="BF41" s="1" t="e">
        <f>SMALL('Remove outliers'!BM$4:BM$203,ROW()-1)</f>
        <v>#NUM!</v>
      </c>
      <c r="BG41" s="1" t="e">
        <f>SMALL('Remove outliers'!BN$4:BN$203,ROW()-1)</f>
        <v>#NUM!</v>
      </c>
      <c r="BH41" s="1" t="e">
        <f>SMALL('Remove outliers'!BO$4:BO$203,ROW()-1)</f>
        <v>#NUM!</v>
      </c>
      <c r="BI41" s="1" t="e">
        <f>SMALL('Remove outliers'!BP$4:BP$203,ROW()-1)</f>
        <v>#NUM!</v>
      </c>
      <c r="BJ41" s="1" t="e">
        <f>SMALL('Remove outliers'!BQ$4:BQ$203,ROW()-1)</f>
        <v>#NUM!</v>
      </c>
      <c r="BK41" s="1" t="e">
        <f>SMALL('Remove outliers'!BR$4:BR$203,ROW()-1)</f>
        <v>#NUM!</v>
      </c>
      <c r="BL41" s="1" t="e">
        <f>SMALL('Remove outliers'!BS$4:BS$203,ROW()-1)</f>
        <v>#NUM!</v>
      </c>
      <c r="BM41" s="1" t="e">
        <f>SMALL('Remove outliers'!BT$4:BT$203,ROW()-1)</f>
        <v>#NUM!</v>
      </c>
      <c r="BN41" s="1" t="e">
        <f>SMALL('Remove outliers'!BU$4:BU$203,ROW()-1)</f>
        <v>#NUM!</v>
      </c>
      <c r="BO41" s="1" t="e">
        <f>SMALL('Remove outliers'!BV$4:BV$203,ROW()-1)</f>
        <v>#NUM!</v>
      </c>
      <c r="BP41" s="1" t="e">
        <f>SMALL('Remove outliers'!BW$4:BW$203,ROW()-1)</f>
        <v>#NUM!</v>
      </c>
      <c r="BQ41" s="1" t="e">
        <f>SMALL('Remove outliers'!BX$4:BX$203,ROW()-1)</f>
        <v>#NUM!</v>
      </c>
      <c r="BR41" s="1" t="e">
        <f>SMALL('Remove outliers'!BY$4:BY$203,ROW()-1)</f>
        <v>#NUM!</v>
      </c>
      <c r="BS41" s="1" t="e">
        <f>SMALL('Remove outliers'!BZ$4:BZ$203,ROW()-1)</f>
        <v>#NUM!</v>
      </c>
      <c r="BT41" s="1" t="e">
        <f>SMALL('Remove outliers'!CA$4:CA$203,ROW()-1)</f>
        <v>#NUM!</v>
      </c>
      <c r="BU41" s="1" t="e">
        <f>SMALL('Remove outliers'!CB$4:CB$203,ROW()-1)</f>
        <v>#NUM!</v>
      </c>
      <c r="BV41" s="1" t="e">
        <f>SMALL('Remove outliers'!CC$4:CC$203,ROW()-1)</f>
        <v>#NUM!</v>
      </c>
      <c r="BW41" s="1"/>
    </row>
    <row r="42" spans="1:75" x14ac:dyDescent="0.2">
      <c r="A42" t="e">
        <f t="shared" si="0"/>
        <v>#NUM!</v>
      </c>
      <c r="B42" s="1" t="e">
        <f>SMALL('Remove outliers'!I$4:I$203,ROW()-1)</f>
        <v>#NUM!</v>
      </c>
      <c r="C42" s="1" t="e">
        <f>SMALL('Remove outliers'!J$4:J$203,ROW()-1)</f>
        <v>#NUM!</v>
      </c>
      <c r="D42" s="1" t="e">
        <f>SMALL('Remove outliers'!K$4:K$203,ROW()-1)</f>
        <v>#NUM!</v>
      </c>
      <c r="E42" s="1" t="e">
        <f>SMALL('Remove outliers'!L$4:L$203,ROW()-1)</f>
        <v>#NUM!</v>
      </c>
      <c r="F42" s="1" t="e">
        <f>SMALL('Remove outliers'!M$4:M$203,ROW()-1)</f>
        <v>#NUM!</v>
      </c>
      <c r="G42" s="1" t="e">
        <f>SMALL('Remove outliers'!N$4:N$203,ROW()-1)</f>
        <v>#NUM!</v>
      </c>
      <c r="H42" s="1" t="e">
        <f>SMALL('Remove outliers'!O$4:O$203,ROW()-1)</f>
        <v>#NUM!</v>
      </c>
      <c r="I42" s="1" t="e">
        <f>SMALL('Remove outliers'!P$4:P$203,ROW()-1)</f>
        <v>#NUM!</v>
      </c>
      <c r="J42" s="1" t="e">
        <f>SMALL('Remove outliers'!Q$4:Q$203,ROW()-1)</f>
        <v>#NUM!</v>
      </c>
      <c r="K42" s="1" t="e">
        <f>SMALL('Remove outliers'!R$4:R$203,ROW()-1)</f>
        <v>#NUM!</v>
      </c>
      <c r="L42" s="1" t="e">
        <f>SMALL('Remove outliers'!S$4:S$203,ROW()-1)</f>
        <v>#NUM!</v>
      </c>
      <c r="M42" s="1" t="e">
        <f>SMALL('Remove outliers'!T$4:T$203,ROW()-1)</f>
        <v>#NUM!</v>
      </c>
      <c r="N42" s="1" t="e">
        <f>SMALL('Remove outliers'!U$4:U$203,ROW()-1)</f>
        <v>#NUM!</v>
      </c>
      <c r="O42" s="1" t="e">
        <f>SMALL('Remove outliers'!V$4:V$203,ROW()-1)</f>
        <v>#NUM!</v>
      </c>
      <c r="P42" s="1" t="e">
        <f>SMALL('Remove outliers'!W$4:W$203,ROW()-1)</f>
        <v>#NUM!</v>
      </c>
      <c r="Q42" s="1" t="e">
        <f>SMALL('Remove outliers'!X$4:X$203,ROW()-1)</f>
        <v>#NUM!</v>
      </c>
      <c r="R42" s="1" t="e">
        <f>SMALL('Remove outliers'!Y$4:Y$203,ROW()-1)</f>
        <v>#NUM!</v>
      </c>
      <c r="S42" s="1" t="e">
        <f>SMALL('Remove outliers'!Z$4:Z$203,ROW()-1)</f>
        <v>#NUM!</v>
      </c>
      <c r="T42" s="1" t="e">
        <f>SMALL('Remove outliers'!AA$4:AA$203,ROW()-1)</f>
        <v>#NUM!</v>
      </c>
      <c r="U42" s="1" t="e">
        <f>SMALL('Remove outliers'!AB$4:AB$203,ROW()-1)</f>
        <v>#NUM!</v>
      </c>
      <c r="V42" s="1" t="e">
        <f>SMALL('Remove outliers'!AC$4:AC$203,ROW()-1)</f>
        <v>#NUM!</v>
      </c>
      <c r="W42" s="1" t="e">
        <f>SMALL('Remove outliers'!AD$4:AD$203,ROW()-1)</f>
        <v>#NUM!</v>
      </c>
      <c r="X42" s="1" t="e">
        <f>SMALL('Remove outliers'!AE$4:AE$203,ROW()-1)</f>
        <v>#NUM!</v>
      </c>
      <c r="Y42" s="1" t="e">
        <f>SMALL('Remove outliers'!AF$4:AF$203,ROW()-1)</f>
        <v>#NUM!</v>
      </c>
      <c r="Z42" s="1" t="e">
        <f>SMALL('Remove outliers'!AG$4:AG$203,ROW()-1)</f>
        <v>#NUM!</v>
      </c>
      <c r="AA42" s="1" t="e">
        <f>SMALL('Remove outliers'!AH$4:AH$203,ROW()-1)</f>
        <v>#NUM!</v>
      </c>
      <c r="AB42" s="1" t="e">
        <f>SMALL('Remove outliers'!AI$4:AI$203,ROW()-1)</f>
        <v>#NUM!</v>
      </c>
      <c r="AC42" s="1" t="e">
        <f>SMALL('Remove outliers'!AJ$4:AJ$203,ROW()-1)</f>
        <v>#NUM!</v>
      </c>
      <c r="AD42" s="1" t="e">
        <f>SMALL('Remove outliers'!AK$4:AK$203,ROW()-1)</f>
        <v>#NUM!</v>
      </c>
      <c r="AE42" s="1" t="e">
        <f>SMALL('Remove outliers'!AL$4:AL$203,ROW()-1)</f>
        <v>#NUM!</v>
      </c>
      <c r="AF42" s="1" t="e">
        <f>SMALL('Remove outliers'!AM$4:AM$203,ROW()-1)</f>
        <v>#NUM!</v>
      </c>
      <c r="AG42" s="1" t="e">
        <f>SMALL('Remove outliers'!AN$4:AN$203,ROW()-1)</f>
        <v>#NUM!</v>
      </c>
      <c r="AH42" s="1" t="e">
        <f>SMALL('Remove outliers'!AO$4:AO$203,ROW()-1)</f>
        <v>#NUM!</v>
      </c>
      <c r="AI42" s="1" t="e">
        <f>SMALL('Remove outliers'!AP$4:AP$203,ROW()-1)</f>
        <v>#NUM!</v>
      </c>
      <c r="AJ42" s="1" t="e">
        <f>SMALL('Remove outliers'!AQ$4:AQ$203,ROW()-1)</f>
        <v>#NUM!</v>
      </c>
      <c r="AK42" s="1" t="e">
        <f>SMALL('Remove outliers'!AR$4:AR$203,ROW()-1)</f>
        <v>#NUM!</v>
      </c>
      <c r="AL42" s="1" t="e">
        <f>SMALL('Remove outliers'!AS$4:AS$203,ROW()-1)</f>
        <v>#NUM!</v>
      </c>
      <c r="AM42" s="1" t="e">
        <f>SMALL('Remove outliers'!AT$4:AT$203,ROW()-1)</f>
        <v>#NUM!</v>
      </c>
      <c r="AN42" s="1" t="e">
        <f>SMALL('Remove outliers'!AU$4:AU$203,ROW()-1)</f>
        <v>#NUM!</v>
      </c>
      <c r="AO42" s="1" t="e">
        <f>SMALL('Remove outliers'!AV$4:AV$203,ROW()-1)</f>
        <v>#NUM!</v>
      </c>
      <c r="AP42" s="1" t="e">
        <f>SMALL('Remove outliers'!AW$4:AW$203,ROW()-1)</f>
        <v>#NUM!</v>
      </c>
      <c r="AQ42" s="1" t="e">
        <f>SMALL('Remove outliers'!AX$4:AX$203,ROW()-1)</f>
        <v>#NUM!</v>
      </c>
      <c r="AR42" s="1" t="e">
        <f>SMALL('Remove outliers'!AY$4:AY$203,ROW()-1)</f>
        <v>#NUM!</v>
      </c>
      <c r="AS42" s="1" t="e">
        <f>SMALL('Remove outliers'!AZ$4:AZ$203,ROW()-1)</f>
        <v>#NUM!</v>
      </c>
      <c r="AT42" s="1" t="e">
        <f>SMALL('Remove outliers'!BA$4:BA$203,ROW()-1)</f>
        <v>#NUM!</v>
      </c>
      <c r="AU42" s="1" t="e">
        <f>SMALL('Remove outliers'!BB$4:BB$203,ROW()-1)</f>
        <v>#NUM!</v>
      </c>
      <c r="AV42" s="1" t="e">
        <f>SMALL('Remove outliers'!BC$4:BC$203,ROW()-1)</f>
        <v>#NUM!</v>
      </c>
      <c r="AW42" s="1" t="e">
        <f>SMALL('Remove outliers'!BD$4:BD$203,ROW()-1)</f>
        <v>#NUM!</v>
      </c>
      <c r="AX42" s="1" t="e">
        <f>SMALL('Remove outliers'!BE$4:BE$203,ROW()-1)</f>
        <v>#NUM!</v>
      </c>
      <c r="AY42" s="1" t="e">
        <f>SMALL('Remove outliers'!BF$4:BF$203,ROW()-1)</f>
        <v>#NUM!</v>
      </c>
      <c r="AZ42" s="1" t="e">
        <f>SMALL('Remove outliers'!BG$4:BG$203,ROW()-1)</f>
        <v>#NUM!</v>
      </c>
      <c r="BA42" s="1" t="e">
        <f>SMALL('Remove outliers'!BH$4:BH$203,ROW()-1)</f>
        <v>#NUM!</v>
      </c>
      <c r="BB42" s="1" t="e">
        <f>SMALL('Remove outliers'!BI$4:BI$203,ROW()-1)</f>
        <v>#NUM!</v>
      </c>
      <c r="BC42" s="1" t="e">
        <f>SMALL('Remove outliers'!BJ$4:BJ$203,ROW()-1)</f>
        <v>#NUM!</v>
      </c>
      <c r="BD42" s="1" t="e">
        <f>SMALL('Remove outliers'!BK$4:BK$203,ROW()-1)</f>
        <v>#NUM!</v>
      </c>
      <c r="BE42" s="1" t="e">
        <f>SMALL('Remove outliers'!BL$4:BL$203,ROW()-1)</f>
        <v>#NUM!</v>
      </c>
      <c r="BF42" s="1" t="e">
        <f>SMALL('Remove outliers'!BM$4:BM$203,ROW()-1)</f>
        <v>#NUM!</v>
      </c>
      <c r="BG42" s="1" t="e">
        <f>SMALL('Remove outliers'!BN$4:BN$203,ROW()-1)</f>
        <v>#NUM!</v>
      </c>
      <c r="BH42" s="1" t="e">
        <f>SMALL('Remove outliers'!BO$4:BO$203,ROW()-1)</f>
        <v>#NUM!</v>
      </c>
      <c r="BI42" s="1" t="e">
        <f>SMALL('Remove outliers'!BP$4:BP$203,ROW()-1)</f>
        <v>#NUM!</v>
      </c>
      <c r="BJ42" s="1" t="e">
        <f>SMALL('Remove outliers'!BQ$4:BQ$203,ROW()-1)</f>
        <v>#NUM!</v>
      </c>
      <c r="BK42" s="1" t="e">
        <f>SMALL('Remove outliers'!BR$4:BR$203,ROW()-1)</f>
        <v>#NUM!</v>
      </c>
      <c r="BL42" s="1" t="e">
        <f>SMALL('Remove outliers'!BS$4:BS$203,ROW()-1)</f>
        <v>#NUM!</v>
      </c>
      <c r="BM42" s="1" t="e">
        <f>SMALL('Remove outliers'!BT$4:BT$203,ROW()-1)</f>
        <v>#NUM!</v>
      </c>
      <c r="BN42" s="1" t="e">
        <f>SMALL('Remove outliers'!BU$4:BU$203,ROW()-1)</f>
        <v>#NUM!</v>
      </c>
      <c r="BO42" s="1" t="e">
        <f>SMALL('Remove outliers'!BV$4:BV$203,ROW()-1)</f>
        <v>#NUM!</v>
      </c>
      <c r="BP42" s="1" t="e">
        <f>SMALL('Remove outliers'!BW$4:BW$203,ROW()-1)</f>
        <v>#NUM!</v>
      </c>
      <c r="BQ42" s="1" t="e">
        <f>SMALL('Remove outliers'!BX$4:BX$203,ROW()-1)</f>
        <v>#NUM!</v>
      </c>
      <c r="BR42" s="1" t="e">
        <f>SMALL('Remove outliers'!BY$4:BY$203,ROW()-1)</f>
        <v>#NUM!</v>
      </c>
      <c r="BS42" s="1" t="e">
        <f>SMALL('Remove outliers'!BZ$4:BZ$203,ROW()-1)</f>
        <v>#NUM!</v>
      </c>
      <c r="BT42" s="1" t="e">
        <f>SMALL('Remove outliers'!CA$4:CA$203,ROW()-1)</f>
        <v>#NUM!</v>
      </c>
      <c r="BU42" s="1" t="e">
        <f>SMALL('Remove outliers'!CB$4:CB$203,ROW()-1)</f>
        <v>#NUM!</v>
      </c>
      <c r="BV42" s="1" t="e">
        <f>SMALL('Remove outliers'!CC$4:CC$203,ROW()-1)</f>
        <v>#NUM!</v>
      </c>
      <c r="BW42" s="1"/>
    </row>
    <row r="43" spans="1:75" x14ac:dyDescent="0.2">
      <c r="A43" t="e">
        <f t="shared" si="0"/>
        <v>#NUM!</v>
      </c>
      <c r="B43" s="1" t="e">
        <f>SMALL('Remove outliers'!I$4:I$203,ROW()-1)</f>
        <v>#NUM!</v>
      </c>
      <c r="C43" s="1" t="e">
        <f>SMALL('Remove outliers'!J$4:J$203,ROW()-1)</f>
        <v>#NUM!</v>
      </c>
      <c r="D43" s="1" t="e">
        <f>SMALL('Remove outliers'!K$4:K$203,ROW()-1)</f>
        <v>#NUM!</v>
      </c>
      <c r="E43" s="1" t="e">
        <f>SMALL('Remove outliers'!L$4:L$203,ROW()-1)</f>
        <v>#NUM!</v>
      </c>
      <c r="F43" s="1" t="e">
        <f>SMALL('Remove outliers'!M$4:M$203,ROW()-1)</f>
        <v>#NUM!</v>
      </c>
      <c r="G43" s="1" t="e">
        <f>SMALL('Remove outliers'!N$4:N$203,ROW()-1)</f>
        <v>#NUM!</v>
      </c>
      <c r="H43" s="1" t="e">
        <f>SMALL('Remove outliers'!O$4:O$203,ROW()-1)</f>
        <v>#NUM!</v>
      </c>
      <c r="I43" s="1" t="e">
        <f>SMALL('Remove outliers'!P$4:P$203,ROW()-1)</f>
        <v>#NUM!</v>
      </c>
      <c r="J43" s="1" t="e">
        <f>SMALL('Remove outliers'!Q$4:Q$203,ROW()-1)</f>
        <v>#NUM!</v>
      </c>
      <c r="K43" s="1" t="e">
        <f>SMALL('Remove outliers'!R$4:R$203,ROW()-1)</f>
        <v>#NUM!</v>
      </c>
      <c r="L43" s="1" t="e">
        <f>SMALL('Remove outliers'!S$4:S$203,ROW()-1)</f>
        <v>#NUM!</v>
      </c>
      <c r="M43" s="1" t="e">
        <f>SMALL('Remove outliers'!T$4:T$203,ROW()-1)</f>
        <v>#NUM!</v>
      </c>
      <c r="N43" s="1" t="e">
        <f>SMALL('Remove outliers'!U$4:U$203,ROW()-1)</f>
        <v>#NUM!</v>
      </c>
      <c r="O43" s="1" t="e">
        <f>SMALL('Remove outliers'!V$4:V$203,ROW()-1)</f>
        <v>#NUM!</v>
      </c>
      <c r="P43" s="1" t="e">
        <f>SMALL('Remove outliers'!W$4:W$203,ROW()-1)</f>
        <v>#NUM!</v>
      </c>
      <c r="Q43" s="1" t="e">
        <f>SMALL('Remove outliers'!X$4:X$203,ROW()-1)</f>
        <v>#NUM!</v>
      </c>
      <c r="R43" s="1" t="e">
        <f>SMALL('Remove outliers'!Y$4:Y$203,ROW()-1)</f>
        <v>#NUM!</v>
      </c>
      <c r="S43" s="1" t="e">
        <f>SMALL('Remove outliers'!Z$4:Z$203,ROW()-1)</f>
        <v>#NUM!</v>
      </c>
      <c r="T43" s="1" t="e">
        <f>SMALL('Remove outliers'!AA$4:AA$203,ROW()-1)</f>
        <v>#NUM!</v>
      </c>
      <c r="U43" s="1" t="e">
        <f>SMALL('Remove outliers'!AB$4:AB$203,ROW()-1)</f>
        <v>#NUM!</v>
      </c>
      <c r="V43" s="1" t="e">
        <f>SMALL('Remove outliers'!AC$4:AC$203,ROW()-1)</f>
        <v>#NUM!</v>
      </c>
      <c r="W43" s="1" t="e">
        <f>SMALL('Remove outliers'!AD$4:AD$203,ROW()-1)</f>
        <v>#NUM!</v>
      </c>
      <c r="X43" s="1" t="e">
        <f>SMALL('Remove outliers'!AE$4:AE$203,ROW()-1)</f>
        <v>#NUM!</v>
      </c>
      <c r="Y43" s="1" t="e">
        <f>SMALL('Remove outliers'!AF$4:AF$203,ROW()-1)</f>
        <v>#NUM!</v>
      </c>
      <c r="Z43" s="1" t="e">
        <f>SMALL('Remove outliers'!AG$4:AG$203,ROW()-1)</f>
        <v>#NUM!</v>
      </c>
      <c r="AA43" s="1" t="e">
        <f>SMALL('Remove outliers'!AH$4:AH$203,ROW()-1)</f>
        <v>#NUM!</v>
      </c>
      <c r="AB43" s="1" t="e">
        <f>SMALL('Remove outliers'!AI$4:AI$203,ROW()-1)</f>
        <v>#NUM!</v>
      </c>
      <c r="AC43" s="1" t="e">
        <f>SMALL('Remove outliers'!AJ$4:AJ$203,ROW()-1)</f>
        <v>#NUM!</v>
      </c>
      <c r="AD43" s="1" t="e">
        <f>SMALL('Remove outliers'!AK$4:AK$203,ROW()-1)</f>
        <v>#NUM!</v>
      </c>
      <c r="AE43" s="1" t="e">
        <f>SMALL('Remove outliers'!AL$4:AL$203,ROW()-1)</f>
        <v>#NUM!</v>
      </c>
      <c r="AF43" s="1" t="e">
        <f>SMALL('Remove outliers'!AM$4:AM$203,ROW()-1)</f>
        <v>#NUM!</v>
      </c>
      <c r="AG43" s="1" t="e">
        <f>SMALL('Remove outliers'!AN$4:AN$203,ROW()-1)</f>
        <v>#NUM!</v>
      </c>
      <c r="AH43" s="1" t="e">
        <f>SMALL('Remove outliers'!AO$4:AO$203,ROW()-1)</f>
        <v>#NUM!</v>
      </c>
      <c r="AI43" s="1" t="e">
        <f>SMALL('Remove outliers'!AP$4:AP$203,ROW()-1)</f>
        <v>#NUM!</v>
      </c>
      <c r="AJ43" s="1" t="e">
        <f>SMALL('Remove outliers'!AQ$4:AQ$203,ROW()-1)</f>
        <v>#NUM!</v>
      </c>
      <c r="AK43" s="1" t="e">
        <f>SMALL('Remove outliers'!AR$4:AR$203,ROW()-1)</f>
        <v>#NUM!</v>
      </c>
      <c r="AL43" s="1" t="e">
        <f>SMALL('Remove outliers'!AS$4:AS$203,ROW()-1)</f>
        <v>#NUM!</v>
      </c>
      <c r="AM43" s="1" t="e">
        <f>SMALL('Remove outliers'!AT$4:AT$203,ROW()-1)</f>
        <v>#NUM!</v>
      </c>
      <c r="AN43" s="1" t="e">
        <f>SMALL('Remove outliers'!AU$4:AU$203,ROW()-1)</f>
        <v>#NUM!</v>
      </c>
      <c r="AO43" s="1" t="e">
        <f>SMALL('Remove outliers'!AV$4:AV$203,ROW()-1)</f>
        <v>#NUM!</v>
      </c>
      <c r="AP43" s="1" t="e">
        <f>SMALL('Remove outliers'!AW$4:AW$203,ROW()-1)</f>
        <v>#NUM!</v>
      </c>
      <c r="AQ43" s="1" t="e">
        <f>SMALL('Remove outliers'!AX$4:AX$203,ROW()-1)</f>
        <v>#NUM!</v>
      </c>
      <c r="AR43" s="1" t="e">
        <f>SMALL('Remove outliers'!AY$4:AY$203,ROW()-1)</f>
        <v>#NUM!</v>
      </c>
      <c r="AS43" s="1" t="e">
        <f>SMALL('Remove outliers'!AZ$4:AZ$203,ROW()-1)</f>
        <v>#NUM!</v>
      </c>
      <c r="AT43" s="1" t="e">
        <f>SMALL('Remove outliers'!BA$4:BA$203,ROW()-1)</f>
        <v>#NUM!</v>
      </c>
      <c r="AU43" s="1" t="e">
        <f>SMALL('Remove outliers'!BB$4:BB$203,ROW()-1)</f>
        <v>#NUM!</v>
      </c>
      <c r="AV43" s="1" t="e">
        <f>SMALL('Remove outliers'!BC$4:BC$203,ROW()-1)</f>
        <v>#NUM!</v>
      </c>
      <c r="AW43" s="1" t="e">
        <f>SMALL('Remove outliers'!BD$4:BD$203,ROW()-1)</f>
        <v>#NUM!</v>
      </c>
      <c r="AX43" s="1" t="e">
        <f>SMALL('Remove outliers'!BE$4:BE$203,ROW()-1)</f>
        <v>#NUM!</v>
      </c>
      <c r="AY43" s="1" t="e">
        <f>SMALL('Remove outliers'!BF$4:BF$203,ROW()-1)</f>
        <v>#NUM!</v>
      </c>
      <c r="AZ43" s="1" t="e">
        <f>SMALL('Remove outliers'!BG$4:BG$203,ROW()-1)</f>
        <v>#NUM!</v>
      </c>
      <c r="BA43" s="1" t="e">
        <f>SMALL('Remove outliers'!BH$4:BH$203,ROW()-1)</f>
        <v>#NUM!</v>
      </c>
      <c r="BB43" s="1" t="e">
        <f>SMALL('Remove outliers'!BI$4:BI$203,ROW()-1)</f>
        <v>#NUM!</v>
      </c>
      <c r="BC43" s="1" t="e">
        <f>SMALL('Remove outliers'!BJ$4:BJ$203,ROW()-1)</f>
        <v>#NUM!</v>
      </c>
      <c r="BD43" s="1" t="e">
        <f>SMALL('Remove outliers'!BK$4:BK$203,ROW()-1)</f>
        <v>#NUM!</v>
      </c>
      <c r="BE43" s="1" t="e">
        <f>SMALL('Remove outliers'!BL$4:BL$203,ROW()-1)</f>
        <v>#NUM!</v>
      </c>
      <c r="BF43" s="1" t="e">
        <f>SMALL('Remove outliers'!BM$4:BM$203,ROW()-1)</f>
        <v>#NUM!</v>
      </c>
      <c r="BG43" s="1" t="e">
        <f>SMALL('Remove outliers'!BN$4:BN$203,ROW()-1)</f>
        <v>#NUM!</v>
      </c>
      <c r="BH43" s="1" t="e">
        <f>SMALL('Remove outliers'!BO$4:BO$203,ROW()-1)</f>
        <v>#NUM!</v>
      </c>
      <c r="BI43" s="1" t="e">
        <f>SMALL('Remove outliers'!BP$4:BP$203,ROW()-1)</f>
        <v>#NUM!</v>
      </c>
      <c r="BJ43" s="1" t="e">
        <f>SMALL('Remove outliers'!BQ$4:BQ$203,ROW()-1)</f>
        <v>#NUM!</v>
      </c>
      <c r="BK43" s="1" t="e">
        <f>SMALL('Remove outliers'!BR$4:BR$203,ROW()-1)</f>
        <v>#NUM!</v>
      </c>
      <c r="BL43" s="1" t="e">
        <f>SMALL('Remove outliers'!BS$4:BS$203,ROW()-1)</f>
        <v>#NUM!</v>
      </c>
      <c r="BM43" s="1" t="e">
        <f>SMALL('Remove outliers'!BT$4:BT$203,ROW()-1)</f>
        <v>#NUM!</v>
      </c>
      <c r="BN43" s="1" t="e">
        <f>SMALL('Remove outliers'!BU$4:BU$203,ROW()-1)</f>
        <v>#NUM!</v>
      </c>
      <c r="BO43" s="1" t="e">
        <f>SMALL('Remove outliers'!BV$4:BV$203,ROW()-1)</f>
        <v>#NUM!</v>
      </c>
      <c r="BP43" s="1" t="e">
        <f>SMALL('Remove outliers'!BW$4:BW$203,ROW()-1)</f>
        <v>#NUM!</v>
      </c>
      <c r="BQ43" s="1" t="e">
        <f>SMALL('Remove outliers'!BX$4:BX$203,ROW()-1)</f>
        <v>#NUM!</v>
      </c>
      <c r="BR43" s="1" t="e">
        <f>SMALL('Remove outliers'!BY$4:BY$203,ROW()-1)</f>
        <v>#NUM!</v>
      </c>
      <c r="BS43" s="1" t="e">
        <f>SMALL('Remove outliers'!BZ$4:BZ$203,ROW()-1)</f>
        <v>#NUM!</v>
      </c>
      <c r="BT43" s="1" t="e">
        <f>SMALL('Remove outliers'!CA$4:CA$203,ROW()-1)</f>
        <v>#NUM!</v>
      </c>
      <c r="BU43" s="1" t="e">
        <f>SMALL('Remove outliers'!CB$4:CB$203,ROW()-1)</f>
        <v>#NUM!</v>
      </c>
      <c r="BV43" s="1" t="e">
        <f>SMALL('Remove outliers'!CC$4:CC$203,ROW()-1)</f>
        <v>#NUM!</v>
      </c>
      <c r="BW43" s="1"/>
    </row>
    <row r="44" spans="1:75" x14ac:dyDescent="0.2">
      <c r="A44" t="e">
        <f t="shared" si="0"/>
        <v>#NUM!</v>
      </c>
      <c r="B44" s="1" t="e">
        <f>SMALL('Remove outliers'!I$4:I$203,ROW()-1)</f>
        <v>#NUM!</v>
      </c>
      <c r="C44" s="1" t="e">
        <f>SMALL('Remove outliers'!J$4:J$203,ROW()-1)</f>
        <v>#NUM!</v>
      </c>
      <c r="D44" s="1" t="e">
        <f>SMALL('Remove outliers'!K$4:K$203,ROW()-1)</f>
        <v>#NUM!</v>
      </c>
      <c r="E44" s="1" t="e">
        <f>SMALL('Remove outliers'!L$4:L$203,ROW()-1)</f>
        <v>#NUM!</v>
      </c>
      <c r="F44" s="1" t="e">
        <f>SMALL('Remove outliers'!M$4:M$203,ROW()-1)</f>
        <v>#NUM!</v>
      </c>
      <c r="G44" s="1" t="e">
        <f>SMALL('Remove outliers'!N$4:N$203,ROW()-1)</f>
        <v>#NUM!</v>
      </c>
      <c r="H44" s="1" t="e">
        <f>SMALL('Remove outliers'!O$4:O$203,ROW()-1)</f>
        <v>#NUM!</v>
      </c>
      <c r="I44" s="1" t="e">
        <f>SMALL('Remove outliers'!P$4:P$203,ROW()-1)</f>
        <v>#NUM!</v>
      </c>
      <c r="J44" s="1" t="e">
        <f>SMALL('Remove outliers'!Q$4:Q$203,ROW()-1)</f>
        <v>#NUM!</v>
      </c>
      <c r="K44" s="1" t="e">
        <f>SMALL('Remove outliers'!R$4:R$203,ROW()-1)</f>
        <v>#NUM!</v>
      </c>
      <c r="L44" s="1" t="e">
        <f>SMALL('Remove outliers'!S$4:S$203,ROW()-1)</f>
        <v>#NUM!</v>
      </c>
      <c r="M44" s="1" t="e">
        <f>SMALL('Remove outliers'!T$4:T$203,ROW()-1)</f>
        <v>#NUM!</v>
      </c>
      <c r="N44" s="1" t="e">
        <f>SMALL('Remove outliers'!U$4:U$203,ROW()-1)</f>
        <v>#NUM!</v>
      </c>
      <c r="O44" s="1" t="e">
        <f>SMALL('Remove outliers'!V$4:V$203,ROW()-1)</f>
        <v>#NUM!</v>
      </c>
      <c r="P44" s="1" t="e">
        <f>SMALL('Remove outliers'!W$4:W$203,ROW()-1)</f>
        <v>#NUM!</v>
      </c>
      <c r="Q44" s="1" t="e">
        <f>SMALL('Remove outliers'!X$4:X$203,ROW()-1)</f>
        <v>#NUM!</v>
      </c>
      <c r="R44" s="1" t="e">
        <f>SMALL('Remove outliers'!Y$4:Y$203,ROW()-1)</f>
        <v>#NUM!</v>
      </c>
      <c r="S44" s="1" t="e">
        <f>SMALL('Remove outliers'!Z$4:Z$203,ROW()-1)</f>
        <v>#NUM!</v>
      </c>
      <c r="T44" s="1" t="e">
        <f>SMALL('Remove outliers'!AA$4:AA$203,ROW()-1)</f>
        <v>#NUM!</v>
      </c>
      <c r="U44" s="1" t="e">
        <f>SMALL('Remove outliers'!AB$4:AB$203,ROW()-1)</f>
        <v>#NUM!</v>
      </c>
      <c r="V44" s="1" t="e">
        <f>SMALL('Remove outliers'!AC$4:AC$203,ROW()-1)</f>
        <v>#NUM!</v>
      </c>
      <c r="W44" s="1" t="e">
        <f>SMALL('Remove outliers'!AD$4:AD$203,ROW()-1)</f>
        <v>#NUM!</v>
      </c>
      <c r="X44" s="1" t="e">
        <f>SMALL('Remove outliers'!AE$4:AE$203,ROW()-1)</f>
        <v>#NUM!</v>
      </c>
      <c r="Y44" s="1" t="e">
        <f>SMALL('Remove outliers'!AF$4:AF$203,ROW()-1)</f>
        <v>#NUM!</v>
      </c>
      <c r="Z44" s="1" t="e">
        <f>SMALL('Remove outliers'!AG$4:AG$203,ROW()-1)</f>
        <v>#NUM!</v>
      </c>
      <c r="AA44" s="1" t="e">
        <f>SMALL('Remove outliers'!AH$4:AH$203,ROW()-1)</f>
        <v>#NUM!</v>
      </c>
      <c r="AB44" s="1" t="e">
        <f>SMALL('Remove outliers'!AI$4:AI$203,ROW()-1)</f>
        <v>#NUM!</v>
      </c>
      <c r="AC44" s="1" t="e">
        <f>SMALL('Remove outliers'!AJ$4:AJ$203,ROW()-1)</f>
        <v>#NUM!</v>
      </c>
      <c r="AD44" s="1" t="e">
        <f>SMALL('Remove outliers'!AK$4:AK$203,ROW()-1)</f>
        <v>#NUM!</v>
      </c>
      <c r="AE44" s="1" t="e">
        <f>SMALL('Remove outliers'!AL$4:AL$203,ROW()-1)</f>
        <v>#NUM!</v>
      </c>
      <c r="AF44" s="1" t="e">
        <f>SMALL('Remove outliers'!AM$4:AM$203,ROW()-1)</f>
        <v>#NUM!</v>
      </c>
      <c r="AG44" s="1" t="e">
        <f>SMALL('Remove outliers'!AN$4:AN$203,ROW()-1)</f>
        <v>#NUM!</v>
      </c>
      <c r="AH44" s="1" t="e">
        <f>SMALL('Remove outliers'!AO$4:AO$203,ROW()-1)</f>
        <v>#NUM!</v>
      </c>
      <c r="AI44" s="1" t="e">
        <f>SMALL('Remove outliers'!AP$4:AP$203,ROW()-1)</f>
        <v>#NUM!</v>
      </c>
      <c r="AJ44" s="1" t="e">
        <f>SMALL('Remove outliers'!AQ$4:AQ$203,ROW()-1)</f>
        <v>#NUM!</v>
      </c>
      <c r="AK44" s="1" t="e">
        <f>SMALL('Remove outliers'!AR$4:AR$203,ROW()-1)</f>
        <v>#NUM!</v>
      </c>
      <c r="AL44" s="1" t="e">
        <f>SMALL('Remove outliers'!AS$4:AS$203,ROW()-1)</f>
        <v>#NUM!</v>
      </c>
      <c r="AM44" s="1" t="e">
        <f>SMALL('Remove outliers'!AT$4:AT$203,ROW()-1)</f>
        <v>#NUM!</v>
      </c>
      <c r="AN44" s="1" t="e">
        <f>SMALL('Remove outliers'!AU$4:AU$203,ROW()-1)</f>
        <v>#NUM!</v>
      </c>
      <c r="AO44" s="1" t="e">
        <f>SMALL('Remove outliers'!AV$4:AV$203,ROW()-1)</f>
        <v>#NUM!</v>
      </c>
      <c r="AP44" s="1" t="e">
        <f>SMALL('Remove outliers'!AW$4:AW$203,ROW()-1)</f>
        <v>#NUM!</v>
      </c>
      <c r="AQ44" s="1" t="e">
        <f>SMALL('Remove outliers'!AX$4:AX$203,ROW()-1)</f>
        <v>#NUM!</v>
      </c>
      <c r="AR44" s="1" t="e">
        <f>SMALL('Remove outliers'!AY$4:AY$203,ROW()-1)</f>
        <v>#NUM!</v>
      </c>
      <c r="AS44" s="1" t="e">
        <f>SMALL('Remove outliers'!AZ$4:AZ$203,ROW()-1)</f>
        <v>#NUM!</v>
      </c>
      <c r="AT44" s="1" t="e">
        <f>SMALL('Remove outliers'!BA$4:BA$203,ROW()-1)</f>
        <v>#NUM!</v>
      </c>
      <c r="AU44" s="1" t="e">
        <f>SMALL('Remove outliers'!BB$4:BB$203,ROW()-1)</f>
        <v>#NUM!</v>
      </c>
      <c r="AV44" s="1" t="e">
        <f>SMALL('Remove outliers'!BC$4:BC$203,ROW()-1)</f>
        <v>#NUM!</v>
      </c>
      <c r="AW44" s="1" t="e">
        <f>SMALL('Remove outliers'!BD$4:BD$203,ROW()-1)</f>
        <v>#NUM!</v>
      </c>
      <c r="AX44" s="1" t="e">
        <f>SMALL('Remove outliers'!BE$4:BE$203,ROW()-1)</f>
        <v>#NUM!</v>
      </c>
      <c r="AY44" s="1" t="e">
        <f>SMALL('Remove outliers'!BF$4:BF$203,ROW()-1)</f>
        <v>#NUM!</v>
      </c>
      <c r="AZ44" s="1" t="e">
        <f>SMALL('Remove outliers'!BG$4:BG$203,ROW()-1)</f>
        <v>#NUM!</v>
      </c>
      <c r="BA44" s="1" t="e">
        <f>SMALL('Remove outliers'!BH$4:BH$203,ROW()-1)</f>
        <v>#NUM!</v>
      </c>
      <c r="BB44" s="1" t="e">
        <f>SMALL('Remove outliers'!BI$4:BI$203,ROW()-1)</f>
        <v>#NUM!</v>
      </c>
      <c r="BC44" s="1" t="e">
        <f>SMALL('Remove outliers'!BJ$4:BJ$203,ROW()-1)</f>
        <v>#NUM!</v>
      </c>
      <c r="BD44" s="1" t="e">
        <f>SMALL('Remove outliers'!BK$4:BK$203,ROW()-1)</f>
        <v>#NUM!</v>
      </c>
      <c r="BE44" s="1" t="e">
        <f>SMALL('Remove outliers'!BL$4:BL$203,ROW()-1)</f>
        <v>#NUM!</v>
      </c>
      <c r="BF44" s="1" t="e">
        <f>SMALL('Remove outliers'!BM$4:BM$203,ROW()-1)</f>
        <v>#NUM!</v>
      </c>
      <c r="BG44" s="1" t="e">
        <f>SMALL('Remove outliers'!BN$4:BN$203,ROW()-1)</f>
        <v>#NUM!</v>
      </c>
      <c r="BH44" s="1" t="e">
        <f>SMALL('Remove outliers'!BO$4:BO$203,ROW()-1)</f>
        <v>#NUM!</v>
      </c>
      <c r="BI44" s="1" t="e">
        <f>SMALL('Remove outliers'!BP$4:BP$203,ROW()-1)</f>
        <v>#NUM!</v>
      </c>
      <c r="BJ44" s="1" t="e">
        <f>SMALL('Remove outliers'!BQ$4:BQ$203,ROW()-1)</f>
        <v>#NUM!</v>
      </c>
      <c r="BK44" s="1" t="e">
        <f>SMALL('Remove outliers'!BR$4:BR$203,ROW()-1)</f>
        <v>#NUM!</v>
      </c>
      <c r="BL44" s="1" t="e">
        <f>SMALL('Remove outliers'!BS$4:BS$203,ROW()-1)</f>
        <v>#NUM!</v>
      </c>
      <c r="BM44" s="1" t="e">
        <f>SMALL('Remove outliers'!BT$4:BT$203,ROW()-1)</f>
        <v>#NUM!</v>
      </c>
      <c r="BN44" s="1" t="e">
        <f>SMALL('Remove outliers'!BU$4:BU$203,ROW()-1)</f>
        <v>#NUM!</v>
      </c>
      <c r="BO44" s="1" t="e">
        <f>SMALL('Remove outliers'!BV$4:BV$203,ROW()-1)</f>
        <v>#NUM!</v>
      </c>
      <c r="BP44" s="1" t="e">
        <f>SMALL('Remove outliers'!BW$4:BW$203,ROW()-1)</f>
        <v>#NUM!</v>
      </c>
      <c r="BQ44" s="1" t="e">
        <f>SMALL('Remove outliers'!BX$4:BX$203,ROW()-1)</f>
        <v>#NUM!</v>
      </c>
      <c r="BR44" s="1" t="e">
        <f>SMALL('Remove outliers'!BY$4:BY$203,ROW()-1)</f>
        <v>#NUM!</v>
      </c>
      <c r="BS44" s="1" t="e">
        <f>SMALL('Remove outliers'!BZ$4:BZ$203,ROW()-1)</f>
        <v>#NUM!</v>
      </c>
      <c r="BT44" s="1" t="e">
        <f>SMALL('Remove outliers'!CA$4:CA$203,ROW()-1)</f>
        <v>#NUM!</v>
      </c>
      <c r="BU44" s="1" t="e">
        <f>SMALL('Remove outliers'!CB$4:CB$203,ROW()-1)</f>
        <v>#NUM!</v>
      </c>
      <c r="BV44" s="1" t="e">
        <f>SMALL('Remove outliers'!CC$4:CC$203,ROW()-1)</f>
        <v>#NUM!</v>
      </c>
      <c r="BW44" s="1"/>
    </row>
    <row r="45" spans="1:75" x14ac:dyDescent="0.2">
      <c r="A45" t="e">
        <f t="shared" si="0"/>
        <v>#NUM!</v>
      </c>
      <c r="B45" s="1" t="e">
        <f>SMALL('Remove outliers'!I$4:I$203,ROW()-1)</f>
        <v>#NUM!</v>
      </c>
      <c r="C45" s="1" t="e">
        <f>SMALL('Remove outliers'!J$4:J$203,ROW()-1)</f>
        <v>#NUM!</v>
      </c>
      <c r="D45" s="1" t="e">
        <f>SMALL('Remove outliers'!K$4:K$203,ROW()-1)</f>
        <v>#NUM!</v>
      </c>
      <c r="E45" s="1" t="e">
        <f>SMALL('Remove outliers'!L$4:L$203,ROW()-1)</f>
        <v>#NUM!</v>
      </c>
      <c r="F45" s="1" t="e">
        <f>SMALL('Remove outliers'!M$4:M$203,ROW()-1)</f>
        <v>#NUM!</v>
      </c>
      <c r="G45" s="1" t="e">
        <f>SMALL('Remove outliers'!N$4:N$203,ROW()-1)</f>
        <v>#NUM!</v>
      </c>
      <c r="H45" s="1" t="e">
        <f>SMALL('Remove outliers'!O$4:O$203,ROW()-1)</f>
        <v>#NUM!</v>
      </c>
      <c r="I45" s="1" t="e">
        <f>SMALL('Remove outliers'!P$4:P$203,ROW()-1)</f>
        <v>#NUM!</v>
      </c>
      <c r="J45" s="1" t="e">
        <f>SMALL('Remove outliers'!Q$4:Q$203,ROW()-1)</f>
        <v>#NUM!</v>
      </c>
      <c r="K45" s="1" t="e">
        <f>SMALL('Remove outliers'!R$4:R$203,ROW()-1)</f>
        <v>#NUM!</v>
      </c>
      <c r="L45" s="1" t="e">
        <f>SMALL('Remove outliers'!S$4:S$203,ROW()-1)</f>
        <v>#NUM!</v>
      </c>
      <c r="M45" s="1" t="e">
        <f>SMALL('Remove outliers'!T$4:T$203,ROW()-1)</f>
        <v>#NUM!</v>
      </c>
      <c r="N45" s="1" t="e">
        <f>SMALL('Remove outliers'!U$4:U$203,ROW()-1)</f>
        <v>#NUM!</v>
      </c>
      <c r="O45" s="1" t="e">
        <f>SMALL('Remove outliers'!V$4:V$203,ROW()-1)</f>
        <v>#NUM!</v>
      </c>
      <c r="P45" s="1" t="e">
        <f>SMALL('Remove outliers'!W$4:W$203,ROW()-1)</f>
        <v>#NUM!</v>
      </c>
      <c r="Q45" s="1" t="e">
        <f>SMALL('Remove outliers'!X$4:X$203,ROW()-1)</f>
        <v>#NUM!</v>
      </c>
      <c r="R45" s="1" t="e">
        <f>SMALL('Remove outliers'!Y$4:Y$203,ROW()-1)</f>
        <v>#NUM!</v>
      </c>
      <c r="S45" s="1" t="e">
        <f>SMALL('Remove outliers'!Z$4:Z$203,ROW()-1)</f>
        <v>#NUM!</v>
      </c>
      <c r="T45" s="1" t="e">
        <f>SMALL('Remove outliers'!AA$4:AA$203,ROW()-1)</f>
        <v>#NUM!</v>
      </c>
      <c r="U45" s="1" t="e">
        <f>SMALL('Remove outliers'!AB$4:AB$203,ROW()-1)</f>
        <v>#NUM!</v>
      </c>
      <c r="V45" s="1" t="e">
        <f>SMALL('Remove outliers'!AC$4:AC$203,ROW()-1)</f>
        <v>#NUM!</v>
      </c>
      <c r="W45" s="1" t="e">
        <f>SMALL('Remove outliers'!AD$4:AD$203,ROW()-1)</f>
        <v>#NUM!</v>
      </c>
      <c r="X45" s="1" t="e">
        <f>SMALL('Remove outliers'!AE$4:AE$203,ROW()-1)</f>
        <v>#NUM!</v>
      </c>
      <c r="Y45" s="1" t="e">
        <f>SMALL('Remove outliers'!AF$4:AF$203,ROW()-1)</f>
        <v>#NUM!</v>
      </c>
      <c r="Z45" s="1" t="e">
        <f>SMALL('Remove outliers'!AG$4:AG$203,ROW()-1)</f>
        <v>#NUM!</v>
      </c>
      <c r="AA45" s="1" t="e">
        <f>SMALL('Remove outliers'!AH$4:AH$203,ROW()-1)</f>
        <v>#NUM!</v>
      </c>
      <c r="AB45" s="1" t="e">
        <f>SMALL('Remove outliers'!AI$4:AI$203,ROW()-1)</f>
        <v>#NUM!</v>
      </c>
      <c r="AC45" s="1" t="e">
        <f>SMALL('Remove outliers'!AJ$4:AJ$203,ROW()-1)</f>
        <v>#NUM!</v>
      </c>
      <c r="AD45" s="1" t="e">
        <f>SMALL('Remove outliers'!AK$4:AK$203,ROW()-1)</f>
        <v>#NUM!</v>
      </c>
      <c r="AE45" s="1" t="e">
        <f>SMALL('Remove outliers'!AL$4:AL$203,ROW()-1)</f>
        <v>#NUM!</v>
      </c>
      <c r="AF45" s="1" t="e">
        <f>SMALL('Remove outliers'!AM$4:AM$203,ROW()-1)</f>
        <v>#NUM!</v>
      </c>
      <c r="AG45" s="1" t="e">
        <f>SMALL('Remove outliers'!AN$4:AN$203,ROW()-1)</f>
        <v>#NUM!</v>
      </c>
      <c r="AH45" s="1" t="e">
        <f>SMALL('Remove outliers'!AO$4:AO$203,ROW()-1)</f>
        <v>#NUM!</v>
      </c>
      <c r="AI45" s="1" t="e">
        <f>SMALL('Remove outliers'!AP$4:AP$203,ROW()-1)</f>
        <v>#NUM!</v>
      </c>
      <c r="AJ45" s="1" t="e">
        <f>SMALL('Remove outliers'!AQ$4:AQ$203,ROW()-1)</f>
        <v>#NUM!</v>
      </c>
      <c r="AK45" s="1" t="e">
        <f>SMALL('Remove outliers'!AR$4:AR$203,ROW()-1)</f>
        <v>#NUM!</v>
      </c>
      <c r="AL45" s="1" t="e">
        <f>SMALL('Remove outliers'!AS$4:AS$203,ROW()-1)</f>
        <v>#NUM!</v>
      </c>
      <c r="AM45" s="1" t="e">
        <f>SMALL('Remove outliers'!AT$4:AT$203,ROW()-1)</f>
        <v>#NUM!</v>
      </c>
      <c r="AN45" s="1" t="e">
        <f>SMALL('Remove outliers'!AU$4:AU$203,ROW()-1)</f>
        <v>#NUM!</v>
      </c>
      <c r="AO45" s="1" t="e">
        <f>SMALL('Remove outliers'!AV$4:AV$203,ROW()-1)</f>
        <v>#NUM!</v>
      </c>
      <c r="AP45" s="1" t="e">
        <f>SMALL('Remove outliers'!AW$4:AW$203,ROW()-1)</f>
        <v>#NUM!</v>
      </c>
      <c r="AQ45" s="1" t="e">
        <f>SMALL('Remove outliers'!AX$4:AX$203,ROW()-1)</f>
        <v>#NUM!</v>
      </c>
      <c r="AR45" s="1" t="e">
        <f>SMALL('Remove outliers'!AY$4:AY$203,ROW()-1)</f>
        <v>#NUM!</v>
      </c>
      <c r="AS45" s="1" t="e">
        <f>SMALL('Remove outliers'!AZ$4:AZ$203,ROW()-1)</f>
        <v>#NUM!</v>
      </c>
      <c r="AT45" s="1" t="e">
        <f>SMALL('Remove outliers'!BA$4:BA$203,ROW()-1)</f>
        <v>#NUM!</v>
      </c>
      <c r="AU45" s="1" t="e">
        <f>SMALL('Remove outliers'!BB$4:BB$203,ROW()-1)</f>
        <v>#NUM!</v>
      </c>
      <c r="AV45" s="1" t="e">
        <f>SMALL('Remove outliers'!BC$4:BC$203,ROW()-1)</f>
        <v>#NUM!</v>
      </c>
      <c r="AW45" s="1" t="e">
        <f>SMALL('Remove outliers'!BD$4:BD$203,ROW()-1)</f>
        <v>#NUM!</v>
      </c>
      <c r="AX45" s="1" t="e">
        <f>SMALL('Remove outliers'!BE$4:BE$203,ROW()-1)</f>
        <v>#NUM!</v>
      </c>
      <c r="AY45" s="1" t="e">
        <f>SMALL('Remove outliers'!BF$4:BF$203,ROW()-1)</f>
        <v>#NUM!</v>
      </c>
      <c r="AZ45" s="1" t="e">
        <f>SMALL('Remove outliers'!BG$4:BG$203,ROW()-1)</f>
        <v>#NUM!</v>
      </c>
      <c r="BA45" s="1" t="e">
        <f>SMALL('Remove outliers'!BH$4:BH$203,ROW()-1)</f>
        <v>#NUM!</v>
      </c>
      <c r="BB45" s="1" t="e">
        <f>SMALL('Remove outliers'!BI$4:BI$203,ROW()-1)</f>
        <v>#NUM!</v>
      </c>
      <c r="BC45" s="1" t="e">
        <f>SMALL('Remove outliers'!BJ$4:BJ$203,ROW()-1)</f>
        <v>#NUM!</v>
      </c>
      <c r="BD45" s="1" t="e">
        <f>SMALL('Remove outliers'!BK$4:BK$203,ROW()-1)</f>
        <v>#NUM!</v>
      </c>
      <c r="BE45" s="1" t="e">
        <f>SMALL('Remove outliers'!BL$4:BL$203,ROW()-1)</f>
        <v>#NUM!</v>
      </c>
      <c r="BF45" s="1" t="e">
        <f>SMALL('Remove outliers'!BM$4:BM$203,ROW()-1)</f>
        <v>#NUM!</v>
      </c>
      <c r="BG45" s="1" t="e">
        <f>SMALL('Remove outliers'!BN$4:BN$203,ROW()-1)</f>
        <v>#NUM!</v>
      </c>
      <c r="BH45" s="1" t="e">
        <f>SMALL('Remove outliers'!BO$4:BO$203,ROW()-1)</f>
        <v>#NUM!</v>
      </c>
      <c r="BI45" s="1" t="e">
        <f>SMALL('Remove outliers'!BP$4:BP$203,ROW()-1)</f>
        <v>#NUM!</v>
      </c>
      <c r="BJ45" s="1" t="e">
        <f>SMALL('Remove outliers'!BQ$4:BQ$203,ROW()-1)</f>
        <v>#NUM!</v>
      </c>
      <c r="BK45" s="1" t="e">
        <f>SMALL('Remove outliers'!BR$4:BR$203,ROW()-1)</f>
        <v>#NUM!</v>
      </c>
      <c r="BL45" s="1" t="e">
        <f>SMALL('Remove outliers'!BS$4:BS$203,ROW()-1)</f>
        <v>#NUM!</v>
      </c>
      <c r="BM45" s="1" t="e">
        <f>SMALL('Remove outliers'!BT$4:BT$203,ROW()-1)</f>
        <v>#NUM!</v>
      </c>
      <c r="BN45" s="1" t="e">
        <f>SMALL('Remove outliers'!BU$4:BU$203,ROW()-1)</f>
        <v>#NUM!</v>
      </c>
      <c r="BO45" s="1" t="e">
        <f>SMALL('Remove outliers'!BV$4:BV$203,ROW()-1)</f>
        <v>#NUM!</v>
      </c>
      <c r="BP45" s="1" t="e">
        <f>SMALL('Remove outliers'!BW$4:BW$203,ROW()-1)</f>
        <v>#NUM!</v>
      </c>
      <c r="BQ45" s="1" t="e">
        <f>SMALL('Remove outliers'!BX$4:BX$203,ROW()-1)</f>
        <v>#NUM!</v>
      </c>
      <c r="BR45" s="1" t="e">
        <f>SMALL('Remove outliers'!BY$4:BY$203,ROW()-1)</f>
        <v>#NUM!</v>
      </c>
      <c r="BS45" s="1" t="e">
        <f>SMALL('Remove outliers'!BZ$4:BZ$203,ROW()-1)</f>
        <v>#NUM!</v>
      </c>
      <c r="BT45" s="1" t="e">
        <f>SMALL('Remove outliers'!CA$4:CA$203,ROW()-1)</f>
        <v>#NUM!</v>
      </c>
      <c r="BU45" s="1" t="e">
        <f>SMALL('Remove outliers'!CB$4:CB$203,ROW()-1)</f>
        <v>#NUM!</v>
      </c>
      <c r="BV45" s="1" t="e">
        <f>SMALL('Remove outliers'!CC$4:CC$203,ROW()-1)</f>
        <v>#NUM!</v>
      </c>
      <c r="BW45" s="1"/>
    </row>
    <row r="46" spans="1:75" x14ac:dyDescent="0.2">
      <c r="A46" t="e">
        <f t="shared" si="0"/>
        <v>#NUM!</v>
      </c>
      <c r="B46" s="1" t="e">
        <f>SMALL('Remove outliers'!I$4:I$203,ROW()-1)</f>
        <v>#NUM!</v>
      </c>
      <c r="C46" s="1" t="e">
        <f>SMALL('Remove outliers'!J$4:J$203,ROW()-1)</f>
        <v>#NUM!</v>
      </c>
      <c r="D46" s="1" t="e">
        <f>SMALL('Remove outliers'!K$4:K$203,ROW()-1)</f>
        <v>#NUM!</v>
      </c>
      <c r="E46" s="1" t="e">
        <f>SMALL('Remove outliers'!L$4:L$203,ROW()-1)</f>
        <v>#NUM!</v>
      </c>
      <c r="F46" s="1" t="e">
        <f>SMALL('Remove outliers'!M$4:M$203,ROW()-1)</f>
        <v>#NUM!</v>
      </c>
      <c r="G46" s="1" t="e">
        <f>SMALL('Remove outliers'!N$4:N$203,ROW()-1)</f>
        <v>#NUM!</v>
      </c>
      <c r="H46" s="1" t="e">
        <f>SMALL('Remove outliers'!O$4:O$203,ROW()-1)</f>
        <v>#NUM!</v>
      </c>
      <c r="I46" s="1" t="e">
        <f>SMALL('Remove outliers'!P$4:P$203,ROW()-1)</f>
        <v>#NUM!</v>
      </c>
      <c r="J46" s="1" t="e">
        <f>SMALL('Remove outliers'!Q$4:Q$203,ROW()-1)</f>
        <v>#NUM!</v>
      </c>
      <c r="K46" s="1" t="e">
        <f>SMALL('Remove outliers'!R$4:R$203,ROW()-1)</f>
        <v>#NUM!</v>
      </c>
      <c r="L46" s="1" t="e">
        <f>SMALL('Remove outliers'!S$4:S$203,ROW()-1)</f>
        <v>#NUM!</v>
      </c>
      <c r="M46" s="1" t="e">
        <f>SMALL('Remove outliers'!T$4:T$203,ROW()-1)</f>
        <v>#NUM!</v>
      </c>
      <c r="N46" s="1" t="e">
        <f>SMALL('Remove outliers'!U$4:U$203,ROW()-1)</f>
        <v>#NUM!</v>
      </c>
      <c r="O46" s="1" t="e">
        <f>SMALL('Remove outliers'!V$4:V$203,ROW()-1)</f>
        <v>#NUM!</v>
      </c>
      <c r="P46" s="1" t="e">
        <f>SMALL('Remove outliers'!W$4:W$203,ROW()-1)</f>
        <v>#NUM!</v>
      </c>
      <c r="Q46" s="1" t="e">
        <f>SMALL('Remove outliers'!X$4:X$203,ROW()-1)</f>
        <v>#NUM!</v>
      </c>
      <c r="R46" s="1" t="e">
        <f>SMALL('Remove outliers'!Y$4:Y$203,ROW()-1)</f>
        <v>#NUM!</v>
      </c>
      <c r="S46" s="1" t="e">
        <f>SMALL('Remove outliers'!Z$4:Z$203,ROW()-1)</f>
        <v>#NUM!</v>
      </c>
      <c r="T46" s="1" t="e">
        <f>SMALL('Remove outliers'!AA$4:AA$203,ROW()-1)</f>
        <v>#NUM!</v>
      </c>
      <c r="U46" s="1" t="e">
        <f>SMALL('Remove outliers'!AB$4:AB$203,ROW()-1)</f>
        <v>#NUM!</v>
      </c>
      <c r="V46" s="1" t="e">
        <f>SMALL('Remove outliers'!AC$4:AC$203,ROW()-1)</f>
        <v>#NUM!</v>
      </c>
      <c r="W46" s="1" t="e">
        <f>SMALL('Remove outliers'!AD$4:AD$203,ROW()-1)</f>
        <v>#NUM!</v>
      </c>
      <c r="X46" s="1" t="e">
        <f>SMALL('Remove outliers'!AE$4:AE$203,ROW()-1)</f>
        <v>#NUM!</v>
      </c>
      <c r="Y46" s="1" t="e">
        <f>SMALL('Remove outliers'!AF$4:AF$203,ROW()-1)</f>
        <v>#NUM!</v>
      </c>
      <c r="Z46" s="1" t="e">
        <f>SMALL('Remove outliers'!AG$4:AG$203,ROW()-1)</f>
        <v>#NUM!</v>
      </c>
      <c r="AA46" s="1" t="e">
        <f>SMALL('Remove outliers'!AH$4:AH$203,ROW()-1)</f>
        <v>#NUM!</v>
      </c>
      <c r="AB46" s="1" t="e">
        <f>SMALL('Remove outliers'!AI$4:AI$203,ROW()-1)</f>
        <v>#NUM!</v>
      </c>
      <c r="AC46" s="1" t="e">
        <f>SMALL('Remove outliers'!AJ$4:AJ$203,ROW()-1)</f>
        <v>#NUM!</v>
      </c>
      <c r="AD46" s="1" t="e">
        <f>SMALL('Remove outliers'!AK$4:AK$203,ROW()-1)</f>
        <v>#NUM!</v>
      </c>
      <c r="AE46" s="1" t="e">
        <f>SMALL('Remove outliers'!AL$4:AL$203,ROW()-1)</f>
        <v>#NUM!</v>
      </c>
      <c r="AF46" s="1" t="e">
        <f>SMALL('Remove outliers'!AM$4:AM$203,ROW()-1)</f>
        <v>#NUM!</v>
      </c>
      <c r="AG46" s="1" t="e">
        <f>SMALL('Remove outliers'!AN$4:AN$203,ROW()-1)</f>
        <v>#NUM!</v>
      </c>
      <c r="AH46" s="1" t="e">
        <f>SMALL('Remove outliers'!AO$4:AO$203,ROW()-1)</f>
        <v>#NUM!</v>
      </c>
      <c r="AI46" s="1" t="e">
        <f>SMALL('Remove outliers'!AP$4:AP$203,ROW()-1)</f>
        <v>#NUM!</v>
      </c>
      <c r="AJ46" s="1" t="e">
        <f>SMALL('Remove outliers'!AQ$4:AQ$203,ROW()-1)</f>
        <v>#NUM!</v>
      </c>
      <c r="AK46" s="1" t="e">
        <f>SMALL('Remove outliers'!AR$4:AR$203,ROW()-1)</f>
        <v>#NUM!</v>
      </c>
      <c r="AL46" s="1" t="e">
        <f>SMALL('Remove outliers'!AS$4:AS$203,ROW()-1)</f>
        <v>#NUM!</v>
      </c>
      <c r="AM46" s="1" t="e">
        <f>SMALL('Remove outliers'!AT$4:AT$203,ROW()-1)</f>
        <v>#NUM!</v>
      </c>
      <c r="AN46" s="1" t="e">
        <f>SMALL('Remove outliers'!AU$4:AU$203,ROW()-1)</f>
        <v>#NUM!</v>
      </c>
      <c r="AO46" s="1" t="e">
        <f>SMALL('Remove outliers'!AV$4:AV$203,ROW()-1)</f>
        <v>#NUM!</v>
      </c>
      <c r="AP46" s="1" t="e">
        <f>SMALL('Remove outliers'!AW$4:AW$203,ROW()-1)</f>
        <v>#NUM!</v>
      </c>
      <c r="AQ46" s="1" t="e">
        <f>SMALL('Remove outliers'!AX$4:AX$203,ROW()-1)</f>
        <v>#NUM!</v>
      </c>
      <c r="AR46" s="1" t="e">
        <f>SMALL('Remove outliers'!AY$4:AY$203,ROW()-1)</f>
        <v>#NUM!</v>
      </c>
      <c r="AS46" s="1" t="e">
        <f>SMALL('Remove outliers'!AZ$4:AZ$203,ROW()-1)</f>
        <v>#NUM!</v>
      </c>
      <c r="AT46" s="1" t="e">
        <f>SMALL('Remove outliers'!BA$4:BA$203,ROW()-1)</f>
        <v>#NUM!</v>
      </c>
      <c r="AU46" s="1" t="e">
        <f>SMALL('Remove outliers'!BB$4:BB$203,ROW()-1)</f>
        <v>#NUM!</v>
      </c>
      <c r="AV46" s="1" t="e">
        <f>SMALL('Remove outliers'!BC$4:BC$203,ROW()-1)</f>
        <v>#NUM!</v>
      </c>
      <c r="AW46" s="1" t="e">
        <f>SMALL('Remove outliers'!BD$4:BD$203,ROW()-1)</f>
        <v>#NUM!</v>
      </c>
      <c r="AX46" s="1" t="e">
        <f>SMALL('Remove outliers'!BE$4:BE$203,ROW()-1)</f>
        <v>#NUM!</v>
      </c>
      <c r="AY46" s="1" t="e">
        <f>SMALL('Remove outliers'!BF$4:BF$203,ROW()-1)</f>
        <v>#NUM!</v>
      </c>
      <c r="AZ46" s="1" t="e">
        <f>SMALL('Remove outliers'!BG$4:BG$203,ROW()-1)</f>
        <v>#NUM!</v>
      </c>
      <c r="BA46" s="1" t="e">
        <f>SMALL('Remove outliers'!BH$4:BH$203,ROW()-1)</f>
        <v>#NUM!</v>
      </c>
      <c r="BB46" s="1" t="e">
        <f>SMALL('Remove outliers'!BI$4:BI$203,ROW()-1)</f>
        <v>#NUM!</v>
      </c>
      <c r="BC46" s="1" t="e">
        <f>SMALL('Remove outliers'!BJ$4:BJ$203,ROW()-1)</f>
        <v>#NUM!</v>
      </c>
      <c r="BD46" s="1" t="e">
        <f>SMALL('Remove outliers'!BK$4:BK$203,ROW()-1)</f>
        <v>#NUM!</v>
      </c>
      <c r="BE46" s="1" t="e">
        <f>SMALL('Remove outliers'!BL$4:BL$203,ROW()-1)</f>
        <v>#NUM!</v>
      </c>
      <c r="BF46" s="1" t="e">
        <f>SMALL('Remove outliers'!BM$4:BM$203,ROW()-1)</f>
        <v>#NUM!</v>
      </c>
      <c r="BG46" s="1" t="e">
        <f>SMALL('Remove outliers'!BN$4:BN$203,ROW()-1)</f>
        <v>#NUM!</v>
      </c>
      <c r="BH46" s="1" t="e">
        <f>SMALL('Remove outliers'!BO$4:BO$203,ROW()-1)</f>
        <v>#NUM!</v>
      </c>
      <c r="BI46" s="1" t="e">
        <f>SMALL('Remove outliers'!BP$4:BP$203,ROW()-1)</f>
        <v>#NUM!</v>
      </c>
      <c r="BJ46" s="1" t="e">
        <f>SMALL('Remove outliers'!BQ$4:BQ$203,ROW()-1)</f>
        <v>#NUM!</v>
      </c>
      <c r="BK46" s="1" t="e">
        <f>SMALL('Remove outliers'!BR$4:BR$203,ROW()-1)</f>
        <v>#NUM!</v>
      </c>
      <c r="BL46" s="1" t="e">
        <f>SMALL('Remove outliers'!BS$4:BS$203,ROW()-1)</f>
        <v>#NUM!</v>
      </c>
      <c r="BM46" s="1" t="e">
        <f>SMALL('Remove outliers'!BT$4:BT$203,ROW()-1)</f>
        <v>#NUM!</v>
      </c>
      <c r="BN46" s="1" t="e">
        <f>SMALL('Remove outliers'!BU$4:BU$203,ROW()-1)</f>
        <v>#NUM!</v>
      </c>
      <c r="BO46" s="1" t="e">
        <f>SMALL('Remove outliers'!BV$4:BV$203,ROW()-1)</f>
        <v>#NUM!</v>
      </c>
      <c r="BP46" s="1" t="e">
        <f>SMALL('Remove outliers'!BW$4:BW$203,ROW()-1)</f>
        <v>#NUM!</v>
      </c>
      <c r="BQ46" s="1" t="e">
        <f>SMALL('Remove outliers'!BX$4:BX$203,ROW()-1)</f>
        <v>#NUM!</v>
      </c>
      <c r="BR46" s="1" t="e">
        <f>SMALL('Remove outliers'!BY$4:BY$203,ROW()-1)</f>
        <v>#NUM!</v>
      </c>
      <c r="BS46" s="1" t="e">
        <f>SMALL('Remove outliers'!BZ$4:BZ$203,ROW()-1)</f>
        <v>#NUM!</v>
      </c>
      <c r="BT46" s="1" t="e">
        <f>SMALL('Remove outliers'!CA$4:CA$203,ROW()-1)</f>
        <v>#NUM!</v>
      </c>
      <c r="BU46" s="1" t="e">
        <f>SMALL('Remove outliers'!CB$4:CB$203,ROW()-1)</f>
        <v>#NUM!</v>
      </c>
      <c r="BV46" s="1" t="e">
        <f>SMALL('Remove outliers'!CC$4:CC$203,ROW()-1)</f>
        <v>#NUM!</v>
      </c>
      <c r="BW46" s="1"/>
    </row>
    <row r="47" spans="1:75" x14ac:dyDescent="0.2">
      <c r="A47" t="e">
        <f t="shared" si="0"/>
        <v>#NUM!</v>
      </c>
      <c r="B47" s="1" t="e">
        <f>SMALL('Remove outliers'!I$4:I$203,ROW()-1)</f>
        <v>#NUM!</v>
      </c>
      <c r="C47" s="1" t="e">
        <f>SMALL('Remove outliers'!J$4:J$203,ROW()-1)</f>
        <v>#NUM!</v>
      </c>
      <c r="D47" s="1" t="e">
        <f>SMALL('Remove outliers'!K$4:K$203,ROW()-1)</f>
        <v>#NUM!</v>
      </c>
      <c r="E47" s="1" t="e">
        <f>SMALL('Remove outliers'!L$4:L$203,ROW()-1)</f>
        <v>#NUM!</v>
      </c>
      <c r="F47" s="1" t="e">
        <f>SMALL('Remove outliers'!M$4:M$203,ROW()-1)</f>
        <v>#NUM!</v>
      </c>
      <c r="G47" s="1" t="e">
        <f>SMALL('Remove outliers'!N$4:N$203,ROW()-1)</f>
        <v>#NUM!</v>
      </c>
      <c r="H47" s="1" t="e">
        <f>SMALL('Remove outliers'!O$4:O$203,ROW()-1)</f>
        <v>#NUM!</v>
      </c>
      <c r="I47" s="1" t="e">
        <f>SMALL('Remove outliers'!P$4:P$203,ROW()-1)</f>
        <v>#NUM!</v>
      </c>
      <c r="J47" s="1" t="e">
        <f>SMALL('Remove outliers'!Q$4:Q$203,ROW()-1)</f>
        <v>#NUM!</v>
      </c>
      <c r="K47" s="1" t="e">
        <f>SMALL('Remove outliers'!R$4:R$203,ROW()-1)</f>
        <v>#NUM!</v>
      </c>
      <c r="L47" s="1" t="e">
        <f>SMALL('Remove outliers'!S$4:S$203,ROW()-1)</f>
        <v>#NUM!</v>
      </c>
      <c r="M47" s="1" t="e">
        <f>SMALL('Remove outliers'!T$4:T$203,ROW()-1)</f>
        <v>#NUM!</v>
      </c>
      <c r="N47" s="1" t="e">
        <f>SMALL('Remove outliers'!U$4:U$203,ROW()-1)</f>
        <v>#NUM!</v>
      </c>
      <c r="O47" s="1" t="e">
        <f>SMALL('Remove outliers'!V$4:V$203,ROW()-1)</f>
        <v>#NUM!</v>
      </c>
      <c r="P47" s="1" t="e">
        <f>SMALL('Remove outliers'!W$4:W$203,ROW()-1)</f>
        <v>#NUM!</v>
      </c>
      <c r="Q47" s="1" t="e">
        <f>SMALL('Remove outliers'!X$4:X$203,ROW()-1)</f>
        <v>#NUM!</v>
      </c>
      <c r="R47" s="1" t="e">
        <f>SMALL('Remove outliers'!Y$4:Y$203,ROW()-1)</f>
        <v>#NUM!</v>
      </c>
      <c r="S47" s="1" t="e">
        <f>SMALL('Remove outliers'!Z$4:Z$203,ROW()-1)</f>
        <v>#NUM!</v>
      </c>
      <c r="T47" s="1" t="e">
        <f>SMALL('Remove outliers'!AA$4:AA$203,ROW()-1)</f>
        <v>#NUM!</v>
      </c>
      <c r="U47" s="1" t="e">
        <f>SMALL('Remove outliers'!AB$4:AB$203,ROW()-1)</f>
        <v>#NUM!</v>
      </c>
      <c r="V47" s="1" t="e">
        <f>SMALL('Remove outliers'!AC$4:AC$203,ROW()-1)</f>
        <v>#NUM!</v>
      </c>
      <c r="W47" s="1" t="e">
        <f>SMALL('Remove outliers'!AD$4:AD$203,ROW()-1)</f>
        <v>#NUM!</v>
      </c>
      <c r="X47" s="1" t="e">
        <f>SMALL('Remove outliers'!AE$4:AE$203,ROW()-1)</f>
        <v>#NUM!</v>
      </c>
      <c r="Y47" s="1" t="e">
        <f>SMALL('Remove outliers'!AF$4:AF$203,ROW()-1)</f>
        <v>#NUM!</v>
      </c>
      <c r="Z47" s="1" t="e">
        <f>SMALL('Remove outliers'!AG$4:AG$203,ROW()-1)</f>
        <v>#NUM!</v>
      </c>
      <c r="AA47" s="1" t="e">
        <f>SMALL('Remove outliers'!AH$4:AH$203,ROW()-1)</f>
        <v>#NUM!</v>
      </c>
      <c r="AB47" s="1" t="e">
        <f>SMALL('Remove outliers'!AI$4:AI$203,ROW()-1)</f>
        <v>#NUM!</v>
      </c>
      <c r="AC47" s="1" t="e">
        <f>SMALL('Remove outliers'!AJ$4:AJ$203,ROW()-1)</f>
        <v>#NUM!</v>
      </c>
      <c r="AD47" s="1" t="e">
        <f>SMALL('Remove outliers'!AK$4:AK$203,ROW()-1)</f>
        <v>#NUM!</v>
      </c>
      <c r="AE47" s="1" t="e">
        <f>SMALL('Remove outliers'!AL$4:AL$203,ROW()-1)</f>
        <v>#NUM!</v>
      </c>
      <c r="AF47" s="1" t="e">
        <f>SMALL('Remove outliers'!AM$4:AM$203,ROW()-1)</f>
        <v>#NUM!</v>
      </c>
      <c r="AG47" s="1" t="e">
        <f>SMALL('Remove outliers'!AN$4:AN$203,ROW()-1)</f>
        <v>#NUM!</v>
      </c>
      <c r="AH47" s="1" t="e">
        <f>SMALL('Remove outliers'!AO$4:AO$203,ROW()-1)</f>
        <v>#NUM!</v>
      </c>
      <c r="AI47" s="1" t="e">
        <f>SMALL('Remove outliers'!AP$4:AP$203,ROW()-1)</f>
        <v>#NUM!</v>
      </c>
      <c r="AJ47" s="1" t="e">
        <f>SMALL('Remove outliers'!AQ$4:AQ$203,ROW()-1)</f>
        <v>#NUM!</v>
      </c>
      <c r="AK47" s="1" t="e">
        <f>SMALL('Remove outliers'!AR$4:AR$203,ROW()-1)</f>
        <v>#NUM!</v>
      </c>
      <c r="AL47" s="1" t="e">
        <f>SMALL('Remove outliers'!AS$4:AS$203,ROW()-1)</f>
        <v>#NUM!</v>
      </c>
      <c r="AM47" s="1" t="e">
        <f>SMALL('Remove outliers'!AT$4:AT$203,ROW()-1)</f>
        <v>#NUM!</v>
      </c>
      <c r="AN47" s="1" t="e">
        <f>SMALL('Remove outliers'!AU$4:AU$203,ROW()-1)</f>
        <v>#NUM!</v>
      </c>
      <c r="AO47" s="1" t="e">
        <f>SMALL('Remove outliers'!AV$4:AV$203,ROW()-1)</f>
        <v>#NUM!</v>
      </c>
      <c r="AP47" s="1" t="e">
        <f>SMALL('Remove outliers'!AW$4:AW$203,ROW()-1)</f>
        <v>#NUM!</v>
      </c>
      <c r="AQ47" s="1" t="e">
        <f>SMALL('Remove outliers'!AX$4:AX$203,ROW()-1)</f>
        <v>#NUM!</v>
      </c>
      <c r="AR47" s="1" t="e">
        <f>SMALL('Remove outliers'!AY$4:AY$203,ROW()-1)</f>
        <v>#NUM!</v>
      </c>
      <c r="AS47" s="1" t="e">
        <f>SMALL('Remove outliers'!AZ$4:AZ$203,ROW()-1)</f>
        <v>#NUM!</v>
      </c>
      <c r="AT47" s="1" t="e">
        <f>SMALL('Remove outliers'!BA$4:BA$203,ROW()-1)</f>
        <v>#NUM!</v>
      </c>
      <c r="AU47" s="1" t="e">
        <f>SMALL('Remove outliers'!BB$4:BB$203,ROW()-1)</f>
        <v>#NUM!</v>
      </c>
      <c r="AV47" s="1" t="e">
        <f>SMALL('Remove outliers'!BC$4:BC$203,ROW()-1)</f>
        <v>#NUM!</v>
      </c>
      <c r="AW47" s="1" t="e">
        <f>SMALL('Remove outliers'!BD$4:BD$203,ROW()-1)</f>
        <v>#NUM!</v>
      </c>
      <c r="AX47" s="1" t="e">
        <f>SMALL('Remove outliers'!BE$4:BE$203,ROW()-1)</f>
        <v>#NUM!</v>
      </c>
      <c r="AY47" s="1" t="e">
        <f>SMALL('Remove outliers'!BF$4:BF$203,ROW()-1)</f>
        <v>#NUM!</v>
      </c>
      <c r="AZ47" s="1" t="e">
        <f>SMALL('Remove outliers'!BG$4:BG$203,ROW()-1)</f>
        <v>#NUM!</v>
      </c>
      <c r="BA47" s="1" t="e">
        <f>SMALL('Remove outliers'!BH$4:BH$203,ROW()-1)</f>
        <v>#NUM!</v>
      </c>
      <c r="BB47" s="1" t="e">
        <f>SMALL('Remove outliers'!BI$4:BI$203,ROW()-1)</f>
        <v>#NUM!</v>
      </c>
      <c r="BC47" s="1" t="e">
        <f>SMALL('Remove outliers'!BJ$4:BJ$203,ROW()-1)</f>
        <v>#NUM!</v>
      </c>
      <c r="BD47" s="1" t="e">
        <f>SMALL('Remove outliers'!BK$4:BK$203,ROW()-1)</f>
        <v>#NUM!</v>
      </c>
      <c r="BE47" s="1" t="e">
        <f>SMALL('Remove outliers'!BL$4:BL$203,ROW()-1)</f>
        <v>#NUM!</v>
      </c>
      <c r="BF47" s="1" t="e">
        <f>SMALL('Remove outliers'!BM$4:BM$203,ROW()-1)</f>
        <v>#NUM!</v>
      </c>
      <c r="BG47" s="1" t="e">
        <f>SMALL('Remove outliers'!BN$4:BN$203,ROW()-1)</f>
        <v>#NUM!</v>
      </c>
      <c r="BH47" s="1" t="e">
        <f>SMALL('Remove outliers'!BO$4:BO$203,ROW()-1)</f>
        <v>#NUM!</v>
      </c>
      <c r="BI47" s="1" t="e">
        <f>SMALL('Remove outliers'!BP$4:BP$203,ROW()-1)</f>
        <v>#NUM!</v>
      </c>
      <c r="BJ47" s="1" t="e">
        <f>SMALL('Remove outliers'!BQ$4:BQ$203,ROW()-1)</f>
        <v>#NUM!</v>
      </c>
      <c r="BK47" s="1" t="e">
        <f>SMALL('Remove outliers'!BR$4:BR$203,ROW()-1)</f>
        <v>#NUM!</v>
      </c>
      <c r="BL47" s="1" t="e">
        <f>SMALL('Remove outliers'!BS$4:BS$203,ROW()-1)</f>
        <v>#NUM!</v>
      </c>
      <c r="BM47" s="1" t="e">
        <f>SMALL('Remove outliers'!BT$4:BT$203,ROW()-1)</f>
        <v>#NUM!</v>
      </c>
      <c r="BN47" s="1" t="e">
        <f>SMALL('Remove outliers'!BU$4:BU$203,ROW()-1)</f>
        <v>#NUM!</v>
      </c>
      <c r="BO47" s="1" t="e">
        <f>SMALL('Remove outliers'!BV$4:BV$203,ROW()-1)</f>
        <v>#NUM!</v>
      </c>
      <c r="BP47" s="1" t="e">
        <f>SMALL('Remove outliers'!BW$4:BW$203,ROW()-1)</f>
        <v>#NUM!</v>
      </c>
      <c r="BQ47" s="1" t="e">
        <f>SMALL('Remove outliers'!BX$4:BX$203,ROW()-1)</f>
        <v>#NUM!</v>
      </c>
      <c r="BR47" s="1" t="e">
        <f>SMALL('Remove outliers'!BY$4:BY$203,ROW()-1)</f>
        <v>#NUM!</v>
      </c>
      <c r="BS47" s="1" t="e">
        <f>SMALL('Remove outliers'!BZ$4:BZ$203,ROW()-1)</f>
        <v>#NUM!</v>
      </c>
      <c r="BT47" s="1" t="e">
        <f>SMALL('Remove outliers'!CA$4:CA$203,ROW()-1)</f>
        <v>#NUM!</v>
      </c>
      <c r="BU47" s="1" t="e">
        <f>SMALL('Remove outliers'!CB$4:CB$203,ROW()-1)</f>
        <v>#NUM!</v>
      </c>
      <c r="BV47" s="1" t="e">
        <f>SMALL('Remove outliers'!CC$4:CC$203,ROW()-1)</f>
        <v>#NUM!</v>
      </c>
      <c r="BW47" s="1"/>
    </row>
    <row r="48" spans="1:75" x14ac:dyDescent="0.2">
      <c r="A48" t="e">
        <f t="shared" si="0"/>
        <v>#NUM!</v>
      </c>
      <c r="B48" s="1" t="e">
        <f>SMALL('Remove outliers'!I$4:I$203,ROW()-1)</f>
        <v>#NUM!</v>
      </c>
      <c r="C48" s="1" t="e">
        <f>SMALL('Remove outliers'!J$4:J$203,ROW()-1)</f>
        <v>#NUM!</v>
      </c>
      <c r="D48" s="1" t="e">
        <f>SMALL('Remove outliers'!K$4:K$203,ROW()-1)</f>
        <v>#NUM!</v>
      </c>
      <c r="E48" s="1" t="e">
        <f>SMALL('Remove outliers'!L$4:L$203,ROW()-1)</f>
        <v>#NUM!</v>
      </c>
      <c r="F48" s="1" t="e">
        <f>SMALL('Remove outliers'!M$4:M$203,ROW()-1)</f>
        <v>#NUM!</v>
      </c>
      <c r="G48" s="1" t="e">
        <f>SMALL('Remove outliers'!N$4:N$203,ROW()-1)</f>
        <v>#NUM!</v>
      </c>
      <c r="H48" s="1" t="e">
        <f>SMALL('Remove outliers'!O$4:O$203,ROW()-1)</f>
        <v>#NUM!</v>
      </c>
      <c r="I48" s="1" t="e">
        <f>SMALL('Remove outliers'!P$4:P$203,ROW()-1)</f>
        <v>#NUM!</v>
      </c>
      <c r="J48" s="1" t="e">
        <f>SMALL('Remove outliers'!Q$4:Q$203,ROW()-1)</f>
        <v>#NUM!</v>
      </c>
      <c r="K48" s="1" t="e">
        <f>SMALL('Remove outliers'!R$4:R$203,ROW()-1)</f>
        <v>#NUM!</v>
      </c>
      <c r="L48" s="1" t="e">
        <f>SMALL('Remove outliers'!S$4:S$203,ROW()-1)</f>
        <v>#NUM!</v>
      </c>
      <c r="M48" s="1" t="e">
        <f>SMALL('Remove outliers'!T$4:T$203,ROW()-1)</f>
        <v>#NUM!</v>
      </c>
      <c r="N48" s="1" t="e">
        <f>SMALL('Remove outliers'!U$4:U$203,ROW()-1)</f>
        <v>#NUM!</v>
      </c>
      <c r="O48" s="1" t="e">
        <f>SMALL('Remove outliers'!V$4:V$203,ROW()-1)</f>
        <v>#NUM!</v>
      </c>
      <c r="P48" s="1" t="e">
        <f>SMALL('Remove outliers'!W$4:W$203,ROW()-1)</f>
        <v>#NUM!</v>
      </c>
      <c r="Q48" s="1" t="e">
        <f>SMALL('Remove outliers'!X$4:X$203,ROW()-1)</f>
        <v>#NUM!</v>
      </c>
      <c r="R48" s="1" t="e">
        <f>SMALL('Remove outliers'!Y$4:Y$203,ROW()-1)</f>
        <v>#NUM!</v>
      </c>
      <c r="S48" s="1" t="e">
        <f>SMALL('Remove outliers'!Z$4:Z$203,ROW()-1)</f>
        <v>#NUM!</v>
      </c>
      <c r="T48" s="1" t="e">
        <f>SMALL('Remove outliers'!AA$4:AA$203,ROW()-1)</f>
        <v>#NUM!</v>
      </c>
      <c r="U48" s="1" t="e">
        <f>SMALL('Remove outliers'!AB$4:AB$203,ROW()-1)</f>
        <v>#NUM!</v>
      </c>
      <c r="V48" s="1" t="e">
        <f>SMALL('Remove outliers'!AC$4:AC$203,ROW()-1)</f>
        <v>#NUM!</v>
      </c>
      <c r="W48" s="1" t="e">
        <f>SMALL('Remove outliers'!AD$4:AD$203,ROW()-1)</f>
        <v>#NUM!</v>
      </c>
      <c r="X48" s="1" t="e">
        <f>SMALL('Remove outliers'!AE$4:AE$203,ROW()-1)</f>
        <v>#NUM!</v>
      </c>
      <c r="Y48" s="1" t="e">
        <f>SMALL('Remove outliers'!AF$4:AF$203,ROW()-1)</f>
        <v>#NUM!</v>
      </c>
      <c r="Z48" s="1" t="e">
        <f>SMALL('Remove outliers'!AG$4:AG$203,ROW()-1)</f>
        <v>#NUM!</v>
      </c>
      <c r="AA48" s="1" t="e">
        <f>SMALL('Remove outliers'!AH$4:AH$203,ROW()-1)</f>
        <v>#NUM!</v>
      </c>
      <c r="AB48" s="1" t="e">
        <f>SMALL('Remove outliers'!AI$4:AI$203,ROW()-1)</f>
        <v>#NUM!</v>
      </c>
      <c r="AC48" s="1" t="e">
        <f>SMALL('Remove outliers'!AJ$4:AJ$203,ROW()-1)</f>
        <v>#NUM!</v>
      </c>
      <c r="AD48" s="1" t="e">
        <f>SMALL('Remove outliers'!AK$4:AK$203,ROW()-1)</f>
        <v>#NUM!</v>
      </c>
      <c r="AE48" s="1" t="e">
        <f>SMALL('Remove outliers'!AL$4:AL$203,ROW()-1)</f>
        <v>#NUM!</v>
      </c>
      <c r="AF48" s="1" t="e">
        <f>SMALL('Remove outliers'!AM$4:AM$203,ROW()-1)</f>
        <v>#NUM!</v>
      </c>
      <c r="AG48" s="1" t="e">
        <f>SMALL('Remove outliers'!AN$4:AN$203,ROW()-1)</f>
        <v>#NUM!</v>
      </c>
      <c r="AH48" s="1" t="e">
        <f>SMALL('Remove outliers'!AO$4:AO$203,ROW()-1)</f>
        <v>#NUM!</v>
      </c>
      <c r="AI48" s="1" t="e">
        <f>SMALL('Remove outliers'!AP$4:AP$203,ROW()-1)</f>
        <v>#NUM!</v>
      </c>
      <c r="AJ48" s="1" t="e">
        <f>SMALL('Remove outliers'!AQ$4:AQ$203,ROW()-1)</f>
        <v>#NUM!</v>
      </c>
      <c r="AK48" s="1" t="e">
        <f>SMALL('Remove outliers'!AR$4:AR$203,ROW()-1)</f>
        <v>#NUM!</v>
      </c>
      <c r="AL48" s="1" t="e">
        <f>SMALL('Remove outliers'!AS$4:AS$203,ROW()-1)</f>
        <v>#NUM!</v>
      </c>
      <c r="AM48" s="1" t="e">
        <f>SMALL('Remove outliers'!AT$4:AT$203,ROW()-1)</f>
        <v>#NUM!</v>
      </c>
      <c r="AN48" s="1" t="e">
        <f>SMALL('Remove outliers'!AU$4:AU$203,ROW()-1)</f>
        <v>#NUM!</v>
      </c>
      <c r="AO48" s="1" t="e">
        <f>SMALL('Remove outliers'!AV$4:AV$203,ROW()-1)</f>
        <v>#NUM!</v>
      </c>
      <c r="AP48" s="1" t="e">
        <f>SMALL('Remove outliers'!AW$4:AW$203,ROW()-1)</f>
        <v>#NUM!</v>
      </c>
      <c r="AQ48" s="1" t="e">
        <f>SMALL('Remove outliers'!AX$4:AX$203,ROW()-1)</f>
        <v>#NUM!</v>
      </c>
      <c r="AR48" s="1" t="e">
        <f>SMALL('Remove outliers'!AY$4:AY$203,ROW()-1)</f>
        <v>#NUM!</v>
      </c>
      <c r="AS48" s="1" t="e">
        <f>SMALL('Remove outliers'!AZ$4:AZ$203,ROW()-1)</f>
        <v>#NUM!</v>
      </c>
      <c r="AT48" s="1" t="e">
        <f>SMALL('Remove outliers'!BA$4:BA$203,ROW()-1)</f>
        <v>#NUM!</v>
      </c>
      <c r="AU48" s="1" t="e">
        <f>SMALL('Remove outliers'!BB$4:BB$203,ROW()-1)</f>
        <v>#NUM!</v>
      </c>
      <c r="AV48" s="1" t="e">
        <f>SMALL('Remove outliers'!BC$4:BC$203,ROW()-1)</f>
        <v>#NUM!</v>
      </c>
      <c r="AW48" s="1" t="e">
        <f>SMALL('Remove outliers'!BD$4:BD$203,ROW()-1)</f>
        <v>#NUM!</v>
      </c>
      <c r="AX48" s="1" t="e">
        <f>SMALL('Remove outliers'!BE$4:BE$203,ROW()-1)</f>
        <v>#NUM!</v>
      </c>
      <c r="AY48" s="1" t="e">
        <f>SMALL('Remove outliers'!BF$4:BF$203,ROW()-1)</f>
        <v>#NUM!</v>
      </c>
      <c r="AZ48" s="1" t="e">
        <f>SMALL('Remove outliers'!BG$4:BG$203,ROW()-1)</f>
        <v>#NUM!</v>
      </c>
      <c r="BA48" s="1" t="e">
        <f>SMALL('Remove outliers'!BH$4:BH$203,ROW()-1)</f>
        <v>#NUM!</v>
      </c>
      <c r="BB48" s="1" t="e">
        <f>SMALL('Remove outliers'!BI$4:BI$203,ROW()-1)</f>
        <v>#NUM!</v>
      </c>
      <c r="BC48" s="1" t="e">
        <f>SMALL('Remove outliers'!BJ$4:BJ$203,ROW()-1)</f>
        <v>#NUM!</v>
      </c>
      <c r="BD48" s="1" t="e">
        <f>SMALL('Remove outliers'!BK$4:BK$203,ROW()-1)</f>
        <v>#NUM!</v>
      </c>
      <c r="BE48" s="1" t="e">
        <f>SMALL('Remove outliers'!BL$4:BL$203,ROW()-1)</f>
        <v>#NUM!</v>
      </c>
      <c r="BF48" s="1" t="e">
        <f>SMALL('Remove outliers'!BM$4:BM$203,ROW()-1)</f>
        <v>#NUM!</v>
      </c>
      <c r="BG48" s="1" t="e">
        <f>SMALL('Remove outliers'!BN$4:BN$203,ROW()-1)</f>
        <v>#NUM!</v>
      </c>
      <c r="BH48" s="1" t="e">
        <f>SMALL('Remove outliers'!BO$4:BO$203,ROW()-1)</f>
        <v>#NUM!</v>
      </c>
      <c r="BI48" s="1" t="e">
        <f>SMALL('Remove outliers'!BP$4:BP$203,ROW()-1)</f>
        <v>#NUM!</v>
      </c>
      <c r="BJ48" s="1" t="e">
        <f>SMALL('Remove outliers'!BQ$4:BQ$203,ROW()-1)</f>
        <v>#NUM!</v>
      </c>
      <c r="BK48" s="1" t="e">
        <f>SMALL('Remove outliers'!BR$4:BR$203,ROW()-1)</f>
        <v>#NUM!</v>
      </c>
      <c r="BL48" s="1" t="e">
        <f>SMALL('Remove outliers'!BS$4:BS$203,ROW()-1)</f>
        <v>#NUM!</v>
      </c>
      <c r="BM48" s="1" t="e">
        <f>SMALL('Remove outliers'!BT$4:BT$203,ROW()-1)</f>
        <v>#NUM!</v>
      </c>
      <c r="BN48" s="1" t="e">
        <f>SMALL('Remove outliers'!BU$4:BU$203,ROW()-1)</f>
        <v>#NUM!</v>
      </c>
      <c r="BO48" s="1" t="e">
        <f>SMALL('Remove outliers'!BV$4:BV$203,ROW()-1)</f>
        <v>#NUM!</v>
      </c>
      <c r="BP48" s="1" t="e">
        <f>SMALL('Remove outliers'!BW$4:BW$203,ROW()-1)</f>
        <v>#NUM!</v>
      </c>
      <c r="BQ48" s="1" t="e">
        <f>SMALL('Remove outliers'!BX$4:BX$203,ROW()-1)</f>
        <v>#NUM!</v>
      </c>
      <c r="BR48" s="1" t="e">
        <f>SMALL('Remove outliers'!BY$4:BY$203,ROW()-1)</f>
        <v>#NUM!</v>
      </c>
      <c r="BS48" s="1" t="e">
        <f>SMALL('Remove outliers'!BZ$4:BZ$203,ROW()-1)</f>
        <v>#NUM!</v>
      </c>
      <c r="BT48" s="1" t="e">
        <f>SMALL('Remove outliers'!CA$4:CA$203,ROW()-1)</f>
        <v>#NUM!</v>
      </c>
      <c r="BU48" s="1" t="e">
        <f>SMALL('Remove outliers'!CB$4:CB$203,ROW()-1)</f>
        <v>#NUM!</v>
      </c>
      <c r="BV48" s="1" t="e">
        <f>SMALL('Remove outliers'!CC$4:CC$203,ROW()-1)</f>
        <v>#NUM!</v>
      </c>
      <c r="BW48" s="1"/>
    </row>
    <row r="49" spans="1:75" x14ac:dyDescent="0.2">
      <c r="A49" t="e">
        <f t="shared" si="0"/>
        <v>#NUM!</v>
      </c>
      <c r="B49" s="1" t="e">
        <f>SMALL('Remove outliers'!I$4:I$203,ROW()-1)</f>
        <v>#NUM!</v>
      </c>
      <c r="C49" s="1" t="e">
        <f>SMALL('Remove outliers'!J$4:J$203,ROW()-1)</f>
        <v>#NUM!</v>
      </c>
      <c r="D49" s="1" t="e">
        <f>SMALL('Remove outliers'!K$4:K$203,ROW()-1)</f>
        <v>#NUM!</v>
      </c>
      <c r="E49" s="1" t="e">
        <f>SMALL('Remove outliers'!L$4:L$203,ROW()-1)</f>
        <v>#NUM!</v>
      </c>
      <c r="F49" s="1" t="e">
        <f>SMALL('Remove outliers'!M$4:M$203,ROW()-1)</f>
        <v>#NUM!</v>
      </c>
      <c r="G49" s="1" t="e">
        <f>SMALL('Remove outliers'!N$4:N$203,ROW()-1)</f>
        <v>#NUM!</v>
      </c>
      <c r="H49" s="1" t="e">
        <f>SMALL('Remove outliers'!O$4:O$203,ROW()-1)</f>
        <v>#NUM!</v>
      </c>
      <c r="I49" s="1" t="e">
        <f>SMALL('Remove outliers'!P$4:P$203,ROW()-1)</f>
        <v>#NUM!</v>
      </c>
      <c r="J49" s="1" t="e">
        <f>SMALL('Remove outliers'!Q$4:Q$203,ROW()-1)</f>
        <v>#NUM!</v>
      </c>
      <c r="K49" s="1" t="e">
        <f>SMALL('Remove outliers'!R$4:R$203,ROW()-1)</f>
        <v>#NUM!</v>
      </c>
      <c r="L49" s="1" t="e">
        <f>SMALL('Remove outliers'!S$4:S$203,ROW()-1)</f>
        <v>#NUM!</v>
      </c>
      <c r="M49" s="1" t="e">
        <f>SMALL('Remove outliers'!T$4:T$203,ROW()-1)</f>
        <v>#NUM!</v>
      </c>
      <c r="N49" s="1" t="e">
        <f>SMALL('Remove outliers'!U$4:U$203,ROW()-1)</f>
        <v>#NUM!</v>
      </c>
      <c r="O49" s="1" t="e">
        <f>SMALL('Remove outliers'!V$4:V$203,ROW()-1)</f>
        <v>#NUM!</v>
      </c>
      <c r="P49" s="1" t="e">
        <f>SMALL('Remove outliers'!W$4:W$203,ROW()-1)</f>
        <v>#NUM!</v>
      </c>
      <c r="Q49" s="1" t="e">
        <f>SMALL('Remove outliers'!X$4:X$203,ROW()-1)</f>
        <v>#NUM!</v>
      </c>
      <c r="R49" s="1" t="e">
        <f>SMALL('Remove outliers'!Y$4:Y$203,ROW()-1)</f>
        <v>#NUM!</v>
      </c>
      <c r="S49" s="1" t="e">
        <f>SMALL('Remove outliers'!Z$4:Z$203,ROW()-1)</f>
        <v>#NUM!</v>
      </c>
      <c r="T49" s="1" t="e">
        <f>SMALL('Remove outliers'!AA$4:AA$203,ROW()-1)</f>
        <v>#NUM!</v>
      </c>
      <c r="U49" s="1" t="e">
        <f>SMALL('Remove outliers'!AB$4:AB$203,ROW()-1)</f>
        <v>#NUM!</v>
      </c>
      <c r="V49" s="1" t="e">
        <f>SMALL('Remove outliers'!AC$4:AC$203,ROW()-1)</f>
        <v>#NUM!</v>
      </c>
      <c r="W49" s="1" t="e">
        <f>SMALL('Remove outliers'!AD$4:AD$203,ROW()-1)</f>
        <v>#NUM!</v>
      </c>
      <c r="X49" s="1" t="e">
        <f>SMALL('Remove outliers'!AE$4:AE$203,ROW()-1)</f>
        <v>#NUM!</v>
      </c>
      <c r="Y49" s="1" t="e">
        <f>SMALL('Remove outliers'!AF$4:AF$203,ROW()-1)</f>
        <v>#NUM!</v>
      </c>
      <c r="Z49" s="1" t="e">
        <f>SMALL('Remove outliers'!AG$4:AG$203,ROW()-1)</f>
        <v>#NUM!</v>
      </c>
      <c r="AA49" s="1" t="e">
        <f>SMALL('Remove outliers'!AH$4:AH$203,ROW()-1)</f>
        <v>#NUM!</v>
      </c>
      <c r="AB49" s="1" t="e">
        <f>SMALL('Remove outliers'!AI$4:AI$203,ROW()-1)</f>
        <v>#NUM!</v>
      </c>
      <c r="AC49" s="1" t="e">
        <f>SMALL('Remove outliers'!AJ$4:AJ$203,ROW()-1)</f>
        <v>#NUM!</v>
      </c>
      <c r="AD49" s="1" t="e">
        <f>SMALL('Remove outliers'!AK$4:AK$203,ROW()-1)</f>
        <v>#NUM!</v>
      </c>
      <c r="AE49" s="1" t="e">
        <f>SMALL('Remove outliers'!AL$4:AL$203,ROW()-1)</f>
        <v>#NUM!</v>
      </c>
      <c r="AF49" s="1" t="e">
        <f>SMALL('Remove outliers'!AM$4:AM$203,ROW()-1)</f>
        <v>#NUM!</v>
      </c>
      <c r="AG49" s="1" t="e">
        <f>SMALL('Remove outliers'!AN$4:AN$203,ROW()-1)</f>
        <v>#NUM!</v>
      </c>
      <c r="AH49" s="1" t="e">
        <f>SMALL('Remove outliers'!AO$4:AO$203,ROW()-1)</f>
        <v>#NUM!</v>
      </c>
      <c r="AI49" s="1" t="e">
        <f>SMALL('Remove outliers'!AP$4:AP$203,ROW()-1)</f>
        <v>#NUM!</v>
      </c>
      <c r="AJ49" s="1" t="e">
        <f>SMALL('Remove outliers'!AQ$4:AQ$203,ROW()-1)</f>
        <v>#NUM!</v>
      </c>
      <c r="AK49" s="1" t="e">
        <f>SMALL('Remove outliers'!AR$4:AR$203,ROW()-1)</f>
        <v>#NUM!</v>
      </c>
      <c r="AL49" s="1" t="e">
        <f>SMALL('Remove outliers'!AS$4:AS$203,ROW()-1)</f>
        <v>#NUM!</v>
      </c>
      <c r="AM49" s="1" t="e">
        <f>SMALL('Remove outliers'!AT$4:AT$203,ROW()-1)</f>
        <v>#NUM!</v>
      </c>
      <c r="AN49" s="1" t="e">
        <f>SMALL('Remove outliers'!AU$4:AU$203,ROW()-1)</f>
        <v>#NUM!</v>
      </c>
      <c r="AO49" s="1" t="e">
        <f>SMALL('Remove outliers'!AV$4:AV$203,ROW()-1)</f>
        <v>#NUM!</v>
      </c>
      <c r="AP49" s="1" t="e">
        <f>SMALL('Remove outliers'!AW$4:AW$203,ROW()-1)</f>
        <v>#NUM!</v>
      </c>
      <c r="AQ49" s="1" t="e">
        <f>SMALL('Remove outliers'!AX$4:AX$203,ROW()-1)</f>
        <v>#NUM!</v>
      </c>
      <c r="AR49" s="1" t="e">
        <f>SMALL('Remove outliers'!AY$4:AY$203,ROW()-1)</f>
        <v>#NUM!</v>
      </c>
      <c r="AS49" s="1" t="e">
        <f>SMALL('Remove outliers'!AZ$4:AZ$203,ROW()-1)</f>
        <v>#NUM!</v>
      </c>
      <c r="AT49" s="1" t="e">
        <f>SMALL('Remove outliers'!BA$4:BA$203,ROW()-1)</f>
        <v>#NUM!</v>
      </c>
      <c r="AU49" s="1" t="e">
        <f>SMALL('Remove outliers'!BB$4:BB$203,ROW()-1)</f>
        <v>#NUM!</v>
      </c>
      <c r="AV49" s="1" t="e">
        <f>SMALL('Remove outliers'!BC$4:BC$203,ROW()-1)</f>
        <v>#NUM!</v>
      </c>
      <c r="AW49" s="1" t="e">
        <f>SMALL('Remove outliers'!BD$4:BD$203,ROW()-1)</f>
        <v>#NUM!</v>
      </c>
      <c r="AX49" s="1" t="e">
        <f>SMALL('Remove outliers'!BE$4:BE$203,ROW()-1)</f>
        <v>#NUM!</v>
      </c>
      <c r="AY49" s="1" t="e">
        <f>SMALL('Remove outliers'!BF$4:BF$203,ROW()-1)</f>
        <v>#NUM!</v>
      </c>
      <c r="AZ49" s="1" t="e">
        <f>SMALL('Remove outliers'!BG$4:BG$203,ROW()-1)</f>
        <v>#NUM!</v>
      </c>
      <c r="BA49" s="1" t="e">
        <f>SMALL('Remove outliers'!BH$4:BH$203,ROW()-1)</f>
        <v>#NUM!</v>
      </c>
      <c r="BB49" s="1" t="e">
        <f>SMALL('Remove outliers'!BI$4:BI$203,ROW()-1)</f>
        <v>#NUM!</v>
      </c>
      <c r="BC49" s="1" t="e">
        <f>SMALL('Remove outliers'!BJ$4:BJ$203,ROW()-1)</f>
        <v>#NUM!</v>
      </c>
      <c r="BD49" s="1" t="e">
        <f>SMALL('Remove outliers'!BK$4:BK$203,ROW()-1)</f>
        <v>#NUM!</v>
      </c>
      <c r="BE49" s="1" t="e">
        <f>SMALL('Remove outliers'!BL$4:BL$203,ROW()-1)</f>
        <v>#NUM!</v>
      </c>
      <c r="BF49" s="1" t="e">
        <f>SMALL('Remove outliers'!BM$4:BM$203,ROW()-1)</f>
        <v>#NUM!</v>
      </c>
      <c r="BG49" s="1" t="e">
        <f>SMALL('Remove outliers'!BN$4:BN$203,ROW()-1)</f>
        <v>#NUM!</v>
      </c>
      <c r="BH49" s="1" t="e">
        <f>SMALL('Remove outliers'!BO$4:BO$203,ROW()-1)</f>
        <v>#NUM!</v>
      </c>
      <c r="BI49" s="1" t="e">
        <f>SMALL('Remove outliers'!BP$4:BP$203,ROW()-1)</f>
        <v>#NUM!</v>
      </c>
      <c r="BJ49" s="1" t="e">
        <f>SMALL('Remove outliers'!BQ$4:BQ$203,ROW()-1)</f>
        <v>#NUM!</v>
      </c>
      <c r="BK49" s="1" t="e">
        <f>SMALL('Remove outliers'!BR$4:BR$203,ROW()-1)</f>
        <v>#NUM!</v>
      </c>
      <c r="BL49" s="1" t="e">
        <f>SMALL('Remove outliers'!BS$4:BS$203,ROW()-1)</f>
        <v>#NUM!</v>
      </c>
      <c r="BM49" s="1" t="e">
        <f>SMALL('Remove outliers'!BT$4:BT$203,ROW()-1)</f>
        <v>#NUM!</v>
      </c>
      <c r="BN49" s="1" t="e">
        <f>SMALL('Remove outliers'!BU$4:BU$203,ROW()-1)</f>
        <v>#NUM!</v>
      </c>
      <c r="BO49" s="1" t="e">
        <f>SMALL('Remove outliers'!BV$4:BV$203,ROW()-1)</f>
        <v>#NUM!</v>
      </c>
      <c r="BP49" s="1" t="e">
        <f>SMALL('Remove outliers'!BW$4:BW$203,ROW()-1)</f>
        <v>#NUM!</v>
      </c>
      <c r="BQ49" s="1" t="e">
        <f>SMALL('Remove outliers'!BX$4:BX$203,ROW()-1)</f>
        <v>#NUM!</v>
      </c>
      <c r="BR49" s="1" t="e">
        <f>SMALL('Remove outliers'!BY$4:BY$203,ROW()-1)</f>
        <v>#NUM!</v>
      </c>
      <c r="BS49" s="1" t="e">
        <f>SMALL('Remove outliers'!BZ$4:BZ$203,ROW()-1)</f>
        <v>#NUM!</v>
      </c>
      <c r="BT49" s="1" t="e">
        <f>SMALL('Remove outliers'!CA$4:CA$203,ROW()-1)</f>
        <v>#NUM!</v>
      </c>
      <c r="BU49" s="1" t="e">
        <f>SMALL('Remove outliers'!CB$4:CB$203,ROW()-1)</f>
        <v>#NUM!</v>
      </c>
      <c r="BV49" s="1" t="e">
        <f>SMALL('Remove outliers'!CC$4:CC$203,ROW()-1)</f>
        <v>#NUM!</v>
      </c>
      <c r="BW49" s="1"/>
    </row>
    <row r="50" spans="1:75" x14ac:dyDescent="0.2">
      <c r="A50" t="e">
        <f t="shared" si="0"/>
        <v>#NUM!</v>
      </c>
      <c r="B50" s="1" t="e">
        <f>SMALL('Remove outliers'!I$4:I$203,ROW()-1)</f>
        <v>#NUM!</v>
      </c>
      <c r="C50" s="1" t="e">
        <f>SMALL('Remove outliers'!J$4:J$203,ROW()-1)</f>
        <v>#NUM!</v>
      </c>
      <c r="D50" s="1" t="e">
        <f>SMALL('Remove outliers'!K$4:K$203,ROW()-1)</f>
        <v>#NUM!</v>
      </c>
      <c r="E50" s="1" t="e">
        <f>SMALL('Remove outliers'!L$4:L$203,ROW()-1)</f>
        <v>#NUM!</v>
      </c>
      <c r="F50" s="1" t="e">
        <f>SMALL('Remove outliers'!M$4:M$203,ROW()-1)</f>
        <v>#NUM!</v>
      </c>
      <c r="G50" s="1" t="e">
        <f>SMALL('Remove outliers'!N$4:N$203,ROW()-1)</f>
        <v>#NUM!</v>
      </c>
      <c r="H50" s="1" t="e">
        <f>SMALL('Remove outliers'!O$4:O$203,ROW()-1)</f>
        <v>#NUM!</v>
      </c>
      <c r="I50" s="1" t="e">
        <f>SMALL('Remove outliers'!P$4:P$203,ROW()-1)</f>
        <v>#NUM!</v>
      </c>
      <c r="J50" s="1" t="e">
        <f>SMALL('Remove outliers'!Q$4:Q$203,ROW()-1)</f>
        <v>#NUM!</v>
      </c>
      <c r="K50" s="1" t="e">
        <f>SMALL('Remove outliers'!R$4:R$203,ROW()-1)</f>
        <v>#NUM!</v>
      </c>
      <c r="L50" s="1" t="e">
        <f>SMALL('Remove outliers'!S$4:S$203,ROW()-1)</f>
        <v>#NUM!</v>
      </c>
      <c r="M50" s="1" t="e">
        <f>SMALL('Remove outliers'!T$4:T$203,ROW()-1)</f>
        <v>#NUM!</v>
      </c>
      <c r="N50" s="1" t="e">
        <f>SMALL('Remove outliers'!U$4:U$203,ROW()-1)</f>
        <v>#NUM!</v>
      </c>
      <c r="O50" s="1" t="e">
        <f>SMALL('Remove outliers'!V$4:V$203,ROW()-1)</f>
        <v>#NUM!</v>
      </c>
      <c r="P50" s="1" t="e">
        <f>SMALL('Remove outliers'!W$4:W$203,ROW()-1)</f>
        <v>#NUM!</v>
      </c>
      <c r="Q50" s="1" t="e">
        <f>SMALL('Remove outliers'!X$4:X$203,ROW()-1)</f>
        <v>#NUM!</v>
      </c>
      <c r="R50" s="1" t="e">
        <f>SMALL('Remove outliers'!Y$4:Y$203,ROW()-1)</f>
        <v>#NUM!</v>
      </c>
      <c r="S50" s="1" t="e">
        <f>SMALL('Remove outliers'!Z$4:Z$203,ROW()-1)</f>
        <v>#NUM!</v>
      </c>
      <c r="T50" s="1" t="e">
        <f>SMALL('Remove outliers'!AA$4:AA$203,ROW()-1)</f>
        <v>#NUM!</v>
      </c>
      <c r="U50" s="1" t="e">
        <f>SMALL('Remove outliers'!AB$4:AB$203,ROW()-1)</f>
        <v>#NUM!</v>
      </c>
      <c r="V50" s="1" t="e">
        <f>SMALL('Remove outliers'!AC$4:AC$203,ROW()-1)</f>
        <v>#NUM!</v>
      </c>
      <c r="W50" s="1" t="e">
        <f>SMALL('Remove outliers'!AD$4:AD$203,ROW()-1)</f>
        <v>#NUM!</v>
      </c>
      <c r="X50" s="1" t="e">
        <f>SMALL('Remove outliers'!AE$4:AE$203,ROW()-1)</f>
        <v>#NUM!</v>
      </c>
      <c r="Y50" s="1" t="e">
        <f>SMALL('Remove outliers'!AF$4:AF$203,ROW()-1)</f>
        <v>#NUM!</v>
      </c>
      <c r="Z50" s="1" t="e">
        <f>SMALL('Remove outliers'!AG$4:AG$203,ROW()-1)</f>
        <v>#NUM!</v>
      </c>
      <c r="AA50" s="1" t="e">
        <f>SMALL('Remove outliers'!AH$4:AH$203,ROW()-1)</f>
        <v>#NUM!</v>
      </c>
      <c r="AB50" s="1" t="e">
        <f>SMALL('Remove outliers'!AI$4:AI$203,ROW()-1)</f>
        <v>#NUM!</v>
      </c>
      <c r="AC50" s="1" t="e">
        <f>SMALL('Remove outliers'!AJ$4:AJ$203,ROW()-1)</f>
        <v>#NUM!</v>
      </c>
      <c r="AD50" s="1" t="e">
        <f>SMALL('Remove outliers'!AK$4:AK$203,ROW()-1)</f>
        <v>#NUM!</v>
      </c>
      <c r="AE50" s="1" t="e">
        <f>SMALL('Remove outliers'!AL$4:AL$203,ROW()-1)</f>
        <v>#NUM!</v>
      </c>
      <c r="AF50" s="1" t="e">
        <f>SMALL('Remove outliers'!AM$4:AM$203,ROW()-1)</f>
        <v>#NUM!</v>
      </c>
      <c r="AG50" s="1" t="e">
        <f>SMALL('Remove outliers'!AN$4:AN$203,ROW()-1)</f>
        <v>#NUM!</v>
      </c>
      <c r="AH50" s="1" t="e">
        <f>SMALL('Remove outliers'!AO$4:AO$203,ROW()-1)</f>
        <v>#NUM!</v>
      </c>
      <c r="AI50" s="1" t="e">
        <f>SMALL('Remove outliers'!AP$4:AP$203,ROW()-1)</f>
        <v>#NUM!</v>
      </c>
      <c r="AJ50" s="1" t="e">
        <f>SMALL('Remove outliers'!AQ$4:AQ$203,ROW()-1)</f>
        <v>#NUM!</v>
      </c>
      <c r="AK50" s="1" t="e">
        <f>SMALL('Remove outliers'!AR$4:AR$203,ROW()-1)</f>
        <v>#NUM!</v>
      </c>
      <c r="AL50" s="1" t="e">
        <f>SMALL('Remove outliers'!AS$4:AS$203,ROW()-1)</f>
        <v>#NUM!</v>
      </c>
      <c r="AM50" s="1" t="e">
        <f>SMALL('Remove outliers'!AT$4:AT$203,ROW()-1)</f>
        <v>#NUM!</v>
      </c>
      <c r="AN50" s="1" t="e">
        <f>SMALL('Remove outliers'!AU$4:AU$203,ROW()-1)</f>
        <v>#NUM!</v>
      </c>
      <c r="AO50" s="1" t="e">
        <f>SMALL('Remove outliers'!AV$4:AV$203,ROW()-1)</f>
        <v>#NUM!</v>
      </c>
      <c r="AP50" s="1" t="e">
        <f>SMALL('Remove outliers'!AW$4:AW$203,ROW()-1)</f>
        <v>#NUM!</v>
      </c>
      <c r="AQ50" s="1" t="e">
        <f>SMALL('Remove outliers'!AX$4:AX$203,ROW()-1)</f>
        <v>#NUM!</v>
      </c>
      <c r="AR50" s="1" t="e">
        <f>SMALL('Remove outliers'!AY$4:AY$203,ROW()-1)</f>
        <v>#NUM!</v>
      </c>
      <c r="AS50" s="1" t="e">
        <f>SMALL('Remove outliers'!AZ$4:AZ$203,ROW()-1)</f>
        <v>#NUM!</v>
      </c>
      <c r="AT50" s="1" t="e">
        <f>SMALL('Remove outliers'!BA$4:BA$203,ROW()-1)</f>
        <v>#NUM!</v>
      </c>
      <c r="AU50" s="1" t="e">
        <f>SMALL('Remove outliers'!BB$4:BB$203,ROW()-1)</f>
        <v>#NUM!</v>
      </c>
      <c r="AV50" s="1" t="e">
        <f>SMALL('Remove outliers'!BC$4:BC$203,ROW()-1)</f>
        <v>#NUM!</v>
      </c>
      <c r="AW50" s="1" t="e">
        <f>SMALL('Remove outliers'!BD$4:BD$203,ROW()-1)</f>
        <v>#NUM!</v>
      </c>
      <c r="AX50" s="1" t="e">
        <f>SMALL('Remove outliers'!BE$4:BE$203,ROW()-1)</f>
        <v>#NUM!</v>
      </c>
      <c r="AY50" s="1" t="e">
        <f>SMALL('Remove outliers'!BF$4:BF$203,ROW()-1)</f>
        <v>#NUM!</v>
      </c>
      <c r="AZ50" s="1" t="e">
        <f>SMALL('Remove outliers'!BG$4:BG$203,ROW()-1)</f>
        <v>#NUM!</v>
      </c>
      <c r="BA50" s="1" t="e">
        <f>SMALL('Remove outliers'!BH$4:BH$203,ROW()-1)</f>
        <v>#NUM!</v>
      </c>
      <c r="BB50" s="1" t="e">
        <f>SMALL('Remove outliers'!BI$4:BI$203,ROW()-1)</f>
        <v>#NUM!</v>
      </c>
      <c r="BC50" s="1" t="e">
        <f>SMALL('Remove outliers'!BJ$4:BJ$203,ROW()-1)</f>
        <v>#NUM!</v>
      </c>
      <c r="BD50" s="1" t="e">
        <f>SMALL('Remove outliers'!BK$4:BK$203,ROW()-1)</f>
        <v>#NUM!</v>
      </c>
      <c r="BE50" s="1" t="e">
        <f>SMALL('Remove outliers'!BL$4:BL$203,ROW()-1)</f>
        <v>#NUM!</v>
      </c>
      <c r="BF50" s="1" t="e">
        <f>SMALL('Remove outliers'!BM$4:BM$203,ROW()-1)</f>
        <v>#NUM!</v>
      </c>
      <c r="BG50" s="1" t="e">
        <f>SMALL('Remove outliers'!BN$4:BN$203,ROW()-1)</f>
        <v>#NUM!</v>
      </c>
      <c r="BH50" s="1" t="e">
        <f>SMALL('Remove outliers'!BO$4:BO$203,ROW()-1)</f>
        <v>#NUM!</v>
      </c>
      <c r="BI50" s="1" t="e">
        <f>SMALL('Remove outliers'!BP$4:BP$203,ROW()-1)</f>
        <v>#NUM!</v>
      </c>
      <c r="BJ50" s="1" t="e">
        <f>SMALL('Remove outliers'!BQ$4:BQ$203,ROW()-1)</f>
        <v>#NUM!</v>
      </c>
      <c r="BK50" s="1" t="e">
        <f>SMALL('Remove outliers'!BR$4:BR$203,ROW()-1)</f>
        <v>#NUM!</v>
      </c>
      <c r="BL50" s="1" t="e">
        <f>SMALL('Remove outliers'!BS$4:BS$203,ROW()-1)</f>
        <v>#NUM!</v>
      </c>
      <c r="BM50" s="1" t="e">
        <f>SMALL('Remove outliers'!BT$4:BT$203,ROW()-1)</f>
        <v>#NUM!</v>
      </c>
      <c r="BN50" s="1" t="e">
        <f>SMALL('Remove outliers'!BU$4:BU$203,ROW()-1)</f>
        <v>#NUM!</v>
      </c>
      <c r="BO50" s="1" t="e">
        <f>SMALL('Remove outliers'!BV$4:BV$203,ROW()-1)</f>
        <v>#NUM!</v>
      </c>
      <c r="BP50" s="1" t="e">
        <f>SMALL('Remove outliers'!BW$4:BW$203,ROW()-1)</f>
        <v>#NUM!</v>
      </c>
      <c r="BQ50" s="1" t="e">
        <f>SMALL('Remove outliers'!BX$4:BX$203,ROW()-1)</f>
        <v>#NUM!</v>
      </c>
      <c r="BR50" s="1" t="e">
        <f>SMALL('Remove outliers'!BY$4:BY$203,ROW()-1)</f>
        <v>#NUM!</v>
      </c>
      <c r="BS50" s="1" t="e">
        <f>SMALL('Remove outliers'!BZ$4:BZ$203,ROW()-1)</f>
        <v>#NUM!</v>
      </c>
      <c r="BT50" s="1" t="e">
        <f>SMALL('Remove outliers'!CA$4:CA$203,ROW()-1)</f>
        <v>#NUM!</v>
      </c>
      <c r="BU50" s="1" t="e">
        <f>SMALL('Remove outliers'!CB$4:CB$203,ROW()-1)</f>
        <v>#NUM!</v>
      </c>
      <c r="BV50" s="1" t="e">
        <f>SMALL('Remove outliers'!CC$4:CC$203,ROW()-1)</f>
        <v>#NUM!</v>
      </c>
      <c r="BW50" s="1"/>
    </row>
    <row r="51" spans="1:75" x14ac:dyDescent="0.2">
      <c r="A51" t="e">
        <f t="shared" si="0"/>
        <v>#NUM!</v>
      </c>
      <c r="B51" s="1" t="e">
        <f>SMALL('Remove outliers'!I$4:I$203,ROW()-1)</f>
        <v>#NUM!</v>
      </c>
      <c r="C51" s="1" t="e">
        <f>SMALL('Remove outliers'!J$4:J$203,ROW()-1)</f>
        <v>#NUM!</v>
      </c>
      <c r="D51" s="1" t="e">
        <f>SMALL('Remove outliers'!K$4:K$203,ROW()-1)</f>
        <v>#NUM!</v>
      </c>
      <c r="E51" s="1" t="e">
        <f>SMALL('Remove outliers'!L$4:L$203,ROW()-1)</f>
        <v>#NUM!</v>
      </c>
      <c r="F51" s="1" t="e">
        <f>SMALL('Remove outliers'!M$4:M$203,ROW()-1)</f>
        <v>#NUM!</v>
      </c>
      <c r="G51" s="1" t="e">
        <f>SMALL('Remove outliers'!N$4:N$203,ROW()-1)</f>
        <v>#NUM!</v>
      </c>
      <c r="H51" s="1" t="e">
        <f>SMALL('Remove outliers'!O$4:O$203,ROW()-1)</f>
        <v>#NUM!</v>
      </c>
      <c r="I51" s="1" t="e">
        <f>SMALL('Remove outliers'!P$4:P$203,ROW()-1)</f>
        <v>#NUM!</v>
      </c>
      <c r="J51" s="1" t="e">
        <f>SMALL('Remove outliers'!Q$4:Q$203,ROW()-1)</f>
        <v>#NUM!</v>
      </c>
      <c r="K51" s="1" t="e">
        <f>SMALL('Remove outliers'!R$4:R$203,ROW()-1)</f>
        <v>#NUM!</v>
      </c>
      <c r="L51" s="1" t="e">
        <f>SMALL('Remove outliers'!S$4:S$203,ROW()-1)</f>
        <v>#NUM!</v>
      </c>
      <c r="M51" s="1" t="e">
        <f>SMALL('Remove outliers'!T$4:T$203,ROW()-1)</f>
        <v>#NUM!</v>
      </c>
      <c r="N51" s="1" t="e">
        <f>SMALL('Remove outliers'!U$4:U$203,ROW()-1)</f>
        <v>#NUM!</v>
      </c>
      <c r="O51" s="1" t="e">
        <f>SMALL('Remove outliers'!V$4:V$203,ROW()-1)</f>
        <v>#NUM!</v>
      </c>
      <c r="P51" s="1" t="e">
        <f>SMALL('Remove outliers'!W$4:W$203,ROW()-1)</f>
        <v>#NUM!</v>
      </c>
      <c r="Q51" s="1" t="e">
        <f>SMALL('Remove outliers'!X$4:X$203,ROW()-1)</f>
        <v>#NUM!</v>
      </c>
      <c r="R51" s="1" t="e">
        <f>SMALL('Remove outliers'!Y$4:Y$203,ROW()-1)</f>
        <v>#NUM!</v>
      </c>
      <c r="S51" s="1" t="e">
        <f>SMALL('Remove outliers'!Z$4:Z$203,ROW()-1)</f>
        <v>#NUM!</v>
      </c>
      <c r="T51" s="1" t="e">
        <f>SMALL('Remove outliers'!AA$4:AA$203,ROW()-1)</f>
        <v>#NUM!</v>
      </c>
      <c r="U51" s="1" t="e">
        <f>SMALL('Remove outliers'!AB$4:AB$203,ROW()-1)</f>
        <v>#NUM!</v>
      </c>
      <c r="V51" s="1" t="e">
        <f>SMALL('Remove outliers'!AC$4:AC$203,ROW()-1)</f>
        <v>#NUM!</v>
      </c>
      <c r="W51" s="1" t="e">
        <f>SMALL('Remove outliers'!AD$4:AD$203,ROW()-1)</f>
        <v>#NUM!</v>
      </c>
      <c r="X51" s="1" t="e">
        <f>SMALL('Remove outliers'!AE$4:AE$203,ROW()-1)</f>
        <v>#NUM!</v>
      </c>
      <c r="Y51" s="1" t="e">
        <f>SMALL('Remove outliers'!AF$4:AF$203,ROW()-1)</f>
        <v>#NUM!</v>
      </c>
      <c r="Z51" s="1" t="e">
        <f>SMALL('Remove outliers'!AG$4:AG$203,ROW()-1)</f>
        <v>#NUM!</v>
      </c>
      <c r="AA51" s="1" t="e">
        <f>SMALL('Remove outliers'!AH$4:AH$203,ROW()-1)</f>
        <v>#NUM!</v>
      </c>
      <c r="AB51" s="1" t="e">
        <f>SMALL('Remove outliers'!AI$4:AI$203,ROW()-1)</f>
        <v>#NUM!</v>
      </c>
      <c r="AC51" s="1" t="e">
        <f>SMALL('Remove outliers'!AJ$4:AJ$203,ROW()-1)</f>
        <v>#NUM!</v>
      </c>
      <c r="AD51" s="1" t="e">
        <f>SMALL('Remove outliers'!AK$4:AK$203,ROW()-1)</f>
        <v>#NUM!</v>
      </c>
      <c r="AE51" s="1" t="e">
        <f>SMALL('Remove outliers'!AL$4:AL$203,ROW()-1)</f>
        <v>#NUM!</v>
      </c>
      <c r="AF51" s="1" t="e">
        <f>SMALL('Remove outliers'!AM$4:AM$203,ROW()-1)</f>
        <v>#NUM!</v>
      </c>
      <c r="AG51" s="1" t="e">
        <f>SMALL('Remove outliers'!AN$4:AN$203,ROW()-1)</f>
        <v>#NUM!</v>
      </c>
      <c r="AH51" s="1" t="e">
        <f>SMALL('Remove outliers'!AO$4:AO$203,ROW()-1)</f>
        <v>#NUM!</v>
      </c>
      <c r="AI51" s="1" t="e">
        <f>SMALL('Remove outliers'!AP$4:AP$203,ROW()-1)</f>
        <v>#NUM!</v>
      </c>
      <c r="AJ51" s="1" t="e">
        <f>SMALL('Remove outliers'!AQ$4:AQ$203,ROW()-1)</f>
        <v>#NUM!</v>
      </c>
      <c r="AK51" s="1" t="e">
        <f>SMALL('Remove outliers'!AR$4:AR$203,ROW()-1)</f>
        <v>#NUM!</v>
      </c>
      <c r="AL51" s="1" t="e">
        <f>SMALL('Remove outliers'!AS$4:AS$203,ROW()-1)</f>
        <v>#NUM!</v>
      </c>
      <c r="AM51" s="1" t="e">
        <f>SMALL('Remove outliers'!AT$4:AT$203,ROW()-1)</f>
        <v>#NUM!</v>
      </c>
      <c r="AN51" s="1" t="e">
        <f>SMALL('Remove outliers'!AU$4:AU$203,ROW()-1)</f>
        <v>#NUM!</v>
      </c>
      <c r="AO51" s="1" t="e">
        <f>SMALL('Remove outliers'!AV$4:AV$203,ROW()-1)</f>
        <v>#NUM!</v>
      </c>
      <c r="AP51" s="1" t="e">
        <f>SMALL('Remove outliers'!AW$4:AW$203,ROW()-1)</f>
        <v>#NUM!</v>
      </c>
      <c r="AQ51" s="1" t="e">
        <f>SMALL('Remove outliers'!AX$4:AX$203,ROW()-1)</f>
        <v>#NUM!</v>
      </c>
      <c r="AR51" s="1" t="e">
        <f>SMALL('Remove outliers'!AY$4:AY$203,ROW()-1)</f>
        <v>#NUM!</v>
      </c>
      <c r="AS51" s="1" t="e">
        <f>SMALL('Remove outliers'!AZ$4:AZ$203,ROW()-1)</f>
        <v>#NUM!</v>
      </c>
      <c r="AT51" s="1" t="e">
        <f>SMALL('Remove outliers'!BA$4:BA$203,ROW()-1)</f>
        <v>#NUM!</v>
      </c>
      <c r="AU51" s="1" t="e">
        <f>SMALL('Remove outliers'!BB$4:BB$203,ROW()-1)</f>
        <v>#NUM!</v>
      </c>
      <c r="AV51" s="1" t="e">
        <f>SMALL('Remove outliers'!BC$4:BC$203,ROW()-1)</f>
        <v>#NUM!</v>
      </c>
      <c r="AW51" s="1" t="e">
        <f>SMALL('Remove outliers'!BD$4:BD$203,ROW()-1)</f>
        <v>#NUM!</v>
      </c>
      <c r="AX51" s="1" t="e">
        <f>SMALL('Remove outliers'!BE$4:BE$203,ROW()-1)</f>
        <v>#NUM!</v>
      </c>
      <c r="AY51" s="1" t="e">
        <f>SMALL('Remove outliers'!BF$4:BF$203,ROW()-1)</f>
        <v>#NUM!</v>
      </c>
      <c r="AZ51" s="1" t="e">
        <f>SMALL('Remove outliers'!BG$4:BG$203,ROW()-1)</f>
        <v>#NUM!</v>
      </c>
      <c r="BA51" s="1" t="e">
        <f>SMALL('Remove outliers'!BH$4:BH$203,ROW()-1)</f>
        <v>#NUM!</v>
      </c>
      <c r="BB51" s="1" t="e">
        <f>SMALL('Remove outliers'!BI$4:BI$203,ROW()-1)</f>
        <v>#NUM!</v>
      </c>
      <c r="BC51" s="1" t="e">
        <f>SMALL('Remove outliers'!BJ$4:BJ$203,ROW()-1)</f>
        <v>#NUM!</v>
      </c>
      <c r="BD51" s="1" t="e">
        <f>SMALL('Remove outliers'!BK$4:BK$203,ROW()-1)</f>
        <v>#NUM!</v>
      </c>
      <c r="BE51" s="1" t="e">
        <f>SMALL('Remove outliers'!BL$4:BL$203,ROW()-1)</f>
        <v>#NUM!</v>
      </c>
      <c r="BF51" s="1" t="e">
        <f>SMALL('Remove outliers'!BM$4:BM$203,ROW()-1)</f>
        <v>#NUM!</v>
      </c>
      <c r="BG51" s="1" t="e">
        <f>SMALL('Remove outliers'!BN$4:BN$203,ROW()-1)</f>
        <v>#NUM!</v>
      </c>
      <c r="BH51" s="1" t="e">
        <f>SMALL('Remove outliers'!BO$4:BO$203,ROW()-1)</f>
        <v>#NUM!</v>
      </c>
      <c r="BI51" s="1" t="e">
        <f>SMALL('Remove outliers'!BP$4:BP$203,ROW()-1)</f>
        <v>#NUM!</v>
      </c>
      <c r="BJ51" s="1" t="e">
        <f>SMALL('Remove outliers'!BQ$4:BQ$203,ROW()-1)</f>
        <v>#NUM!</v>
      </c>
      <c r="BK51" s="1" t="e">
        <f>SMALL('Remove outliers'!BR$4:BR$203,ROW()-1)</f>
        <v>#NUM!</v>
      </c>
      <c r="BL51" s="1" t="e">
        <f>SMALL('Remove outliers'!BS$4:BS$203,ROW()-1)</f>
        <v>#NUM!</v>
      </c>
      <c r="BM51" s="1" t="e">
        <f>SMALL('Remove outliers'!BT$4:BT$203,ROW()-1)</f>
        <v>#NUM!</v>
      </c>
      <c r="BN51" s="1" t="e">
        <f>SMALL('Remove outliers'!BU$4:BU$203,ROW()-1)</f>
        <v>#NUM!</v>
      </c>
      <c r="BO51" s="1" t="e">
        <f>SMALL('Remove outliers'!BV$4:BV$203,ROW()-1)</f>
        <v>#NUM!</v>
      </c>
      <c r="BP51" s="1" t="e">
        <f>SMALL('Remove outliers'!BW$4:BW$203,ROW()-1)</f>
        <v>#NUM!</v>
      </c>
      <c r="BQ51" s="1" t="e">
        <f>SMALL('Remove outliers'!BX$4:BX$203,ROW()-1)</f>
        <v>#NUM!</v>
      </c>
      <c r="BR51" s="1" t="e">
        <f>SMALL('Remove outliers'!BY$4:BY$203,ROW()-1)</f>
        <v>#NUM!</v>
      </c>
      <c r="BS51" s="1" t="e">
        <f>SMALL('Remove outliers'!BZ$4:BZ$203,ROW()-1)</f>
        <v>#NUM!</v>
      </c>
      <c r="BT51" s="1" t="e">
        <f>SMALL('Remove outliers'!CA$4:CA$203,ROW()-1)</f>
        <v>#NUM!</v>
      </c>
      <c r="BU51" s="1" t="e">
        <f>SMALL('Remove outliers'!CB$4:CB$203,ROW()-1)</f>
        <v>#NUM!</v>
      </c>
      <c r="BV51" s="1" t="e">
        <f>SMALL('Remove outliers'!CC$4:CC$203,ROW()-1)</f>
        <v>#NUM!</v>
      </c>
      <c r="BW51" s="1"/>
    </row>
    <row r="52" spans="1:75" x14ac:dyDescent="0.2">
      <c r="A52" t="e">
        <f t="shared" si="0"/>
        <v>#NUM!</v>
      </c>
      <c r="B52" s="1" t="e">
        <f>SMALL('Remove outliers'!I$4:I$203,ROW()-1)</f>
        <v>#NUM!</v>
      </c>
      <c r="C52" s="1" t="e">
        <f>SMALL('Remove outliers'!J$4:J$203,ROW()-1)</f>
        <v>#NUM!</v>
      </c>
      <c r="D52" s="1" t="e">
        <f>SMALL('Remove outliers'!K$4:K$203,ROW()-1)</f>
        <v>#NUM!</v>
      </c>
      <c r="E52" s="1" t="e">
        <f>SMALL('Remove outliers'!L$4:L$203,ROW()-1)</f>
        <v>#NUM!</v>
      </c>
      <c r="F52" s="1" t="e">
        <f>SMALL('Remove outliers'!M$4:M$203,ROW()-1)</f>
        <v>#NUM!</v>
      </c>
      <c r="G52" s="1" t="e">
        <f>SMALL('Remove outliers'!N$4:N$203,ROW()-1)</f>
        <v>#NUM!</v>
      </c>
      <c r="H52" s="1" t="e">
        <f>SMALL('Remove outliers'!O$4:O$203,ROW()-1)</f>
        <v>#NUM!</v>
      </c>
      <c r="I52" s="1" t="e">
        <f>SMALL('Remove outliers'!P$4:P$203,ROW()-1)</f>
        <v>#NUM!</v>
      </c>
      <c r="J52" s="1" t="e">
        <f>SMALL('Remove outliers'!Q$4:Q$203,ROW()-1)</f>
        <v>#NUM!</v>
      </c>
      <c r="K52" s="1" t="e">
        <f>SMALL('Remove outliers'!R$4:R$203,ROW()-1)</f>
        <v>#NUM!</v>
      </c>
      <c r="L52" s="1" t="e">
        <f>SMALL('Remove outliers'!S$4:S$203,ROW()-1)</f>
        <v>#NUM!</v>
      </c>
      <c r="M52" s="1" t="e">
        <f>SMALL('Remove outliers'!T$4:T$203,ROW()-1)</f>
        <v>#NUM!</v>
      </c>
      <c r="N52" s="1" t="e">
        <f>SMALL('Remove outliers'!U$4:U$203,ROW()-1)</f>
        <v>#NUM!</v>
      </c>
      <c r="O52" s="1" t="e">
        <f>SMALL('Remove outliers'!V$4:V$203,ROW()-1)</f>
        <v>#NUM!</v>
      </c>
      <c r="P52" s="1" t="e">
        <f>SMALL('Remove outliers'!W$4:W$203,ROW()-1)</f>
        <v>#NUM!</v>
      </c>
      <c r="Q52" s="1" t="e">
        <f>SMALL('Remove outliers'!X$4:X$203,ROW()-1)</f>
        <v>#NUM!</v>
      </c>
      <c r="R52" s="1" t="e">
        <f>SMALL('Remove outliers'!Y$4:Y$203,ROW()-1)</f>
        <v>#NUM!</v>
      </c>
      <c r="S52" s="1" t="e">
        <f>SMALL('Remove outliers'!Z$4:Z$203,ROW()-1)</f>
        <v>#NUM!</v>
      </c>
      <c r="T52" s="1" t="e">
        <f>SMALL('Remove outliers'!AA$4:AA$203,ROW()-1)</f>
        <v>#NUM!</v>
      </c>
      <c r="U52" s="1" t="e">
        <f>SMALL('Remove outliers'!AB$4:AB$203,ROW()-1)</f>
        <v>#NUM!</v>
      </c>
      <c r="V52" s="1" t="e">
        <f>SMALL('Remove outliers'!AC$4:AC$203,ROW()-1)</f>
        <v>#NUM!</v>
      </c>
      <c r="W52" s="1" t="e">
        <f>SMALL('Remove outliers'!AD$4:AD$203,ROW()-1)</f>
        <v>#NUM!</v>
      </c>
      <c r="X52" s="1" t="e">
        <f>SMALL('Remove outliers'!AE$4:AE$203,ROW()-1)</f>
        <v>#NUM!</v>
      </c>
      <c r="Y52" s="1" t="e">
        <f>SMALL('Remove outliers'!AF$4:AF$203,ROW()-1)</f>
        <v>#NUM!</v>
      </c>
      <c r="Z52" s="1" t="e">
        <f>SMALL('Remove outliers'!AG$4:AG$203,ROW()-1)</f>
        <v>#NUM!</v>
      </c>
      <c r="AA52" s="1" t="e">
        <f>SMALL('Remove outliers'!AH$4:AH$203,ROW()-1)</f>
        <v>#NUM!</v>
      </c>
      <c r="AB52" s="1" t="e">
        <f>SMALL('Remove outliers'!AI$4:AI$203,ROW()-1)</f>
        <v>#NUM!</v>
      </c>
      <c r="AC52" s="1" t="e">
        <f>SMALL('Remove outliers'!AJ$4:AJ$203,ROW()-1)</f>
        <v>#NUM!</v>
      </c>
      <c r="AD52" s="1" t="e">
        <f>SMALL('Remove outliers'!AK$4:AK$203,ROW()-1)</f>
        <v>#NUM!</v>
      </c>
      <c r="AE52" s="1" t="e">
        <f>SMALL('Remove outliers'!AL$4:AL$203,ROW()-1)</f>
        <v>#NUM!</v>
      </c>
      <c r="AF52" s="1" t="e">
        <f>SMALL('Remove outliers'!AM$4:AM$203,ROW()-1)</f>
        <v>#NUM!</v>
      </c>
      <c r="AG52" s="1" t="e">
        <f>SMALL('Remove outliers'!AN$4:AN$203,ROW()-1)</f>
        <v>#NUM!</v>
      </c>
      <c r="AH52" s="1" t="e">
        <f>SMALL('Remove outliers'!AO$4:AO$203,ROW()-1)</f>
        <v>#NUM!</v>
      </c>
      <c r="AI52" s="1" t="e">
        <f>SMALL('Remove outliers'!AP$4:AP$203,ROW()-1)</f>
        <v>#NUM!</v>
      </c>
      <c r="AJ52" s="1" t="e">
        <f>SMALL('Remove outliers'!AQ$4:AQ$203,ROW()-1)</f>
        <v>#NUM!</v>
      </c>
      <c r="AK52" s="1" t="e">
        <f>SMALL('Remove outliers'!AR$4:AR$203,ROW()-1)</f>
        <v>#NUM!</v>
      </c>
      <c r="AL52" s="1" t="e">
        <f>SMALL('Remove outliers'!AS$4:AS$203,ROW()-1)</f>
        <v>#NUM!</v>
      </c>
      <c r="AM52" s="1" t="e">
        <f>SMALL('Remove outliers'!AT$4:AT$203,ROW()-1)</f>
        <v>#NUM!</v>
      </c>
      <c r="AN52" s="1" t="e">
        <f>SMALL('Remove outliers'!AU$4:AU$203,ROW()-1)</f>
        <v>#NUM!</v>
      </c>
      <c r="AO52" s="1" t="e">
        <f>SMALL('Remove outliers'!AV$4:AV$203,ROW()-1)</f>
        <v>#NUM!</v>
      </c>
      <c r="AP52" s="1" t="e">
        <f>SMALL('Remove outliers'!AW$4:AW$203,ROW()-1)</f>
        <v>#NUM!</v>
      </c>
      <c r="AQ52" s="1" t="e">
        <f>SMALL('Remove outliers'!AX$4:AX$203,ROW()-1)</f>
        <v>#NUM!</v>
      </c>
      <c r="AR52" s="1" t="e">
        <f>SMALL('Remove outliers'!AY$4:AY$203,ROW()-1)</f>
        <v>#NUM!</v>
      </c>
      <c r="AS52" s="1" t="e">
        <f>SMALL('Remove outliers'!AZ$4:AZ$203,ROW()-1)</f>
        <v>#NUM!</v>
      </c>
      <c r="AT52" s="1" t="e">
        <f>SMALL('Remove outliers'!BA$4:BA$203,ROW()-1)</f>
        <v>#NUM!</v>
      </c>
      <c r="AU52" s="1" t="e">
        <f>SMALL('Remove outliers'!BB$4:BB$203,ROW()-1)</f>
        <v>#NUM!</v>
      </c>
      <c r="AV52" s="1" t="e">
        <f>SMALL('Remove outliers'!BC$4:BC$203,ROW()-1)</f>
        <v>#NUM!</v>
      </c>
      <c r="AW52" s="1" t="e">
        <f>SMALL('Remove outliers'!BD$4:BD$203,ROW()-1)</f>
        <v>#NUM!</v>
      </c>
      <c r="AX52" s="1" t="e">
        <f>SMALL('Remove outliers'!BE$4:BE$203,ROW()-1)</f>
        <v>#NUM!</v>
      </c>
      <c r="AY52" s="1" t="e">
        <f>SMALL('Remove outliers'!BF$4:BF$203,ROW()-1)</f>
        <v>#NUM!</v>
      </c>
      <c r="AZ52" s="1" t="e">
        <f>SMALL('Remove outliers'!BG$4:BG$203,ROW()-1)</f>
        <v>#NUM!</v>
      </c>
      <c r="BA52" s="1" t="e">
        <f>SMALL('Remove outliers'!BH$4:BH$203,ROW()-1)</f>
        <v>#NUM!</v>
      </c>
      <c r="BB52" s="1" t="e">
        <f>SMALL('Remove outliers'!BI$4:BI$203,ROW()-1)</f>
        <v>#NUM!</v>
      </c>
      <c r="BC52" s="1" t="e">
        <f>SMALL('Remove outliers'!BJ$4:BJ$203,ROW()-1)</f>
        <v>#NUM!</v>
      </c>
      <c r="BD52" s="1" t="e">
        <f>SMALL('Remove outliers'!BK$4:BK$203,ROW()-1)</f>
        <v>#NUM!</v>
      </c>
      <c r="BE52" s="1" t="e">
        <f>SMALL('Remove outliers'!BL$4:BL$203,ROW()-1)</f>
        <v>#NUM!</v>
      </c>
      <c r="BF52" s="1" t="e">
        <f>SMALL('Remove outliers'!BM$4:BM$203,ROW()-1)</f>
        <v>#NUM!</v>
      </c>
      <c r="BG52" s="1" t="e">
        <f>SMALL('Remove outliers'!BN$4:BN$203,ROW()-1)</f>
        <v>#NUM!</v>
      </c>
      <c r="BH52" s="1" t="e">
        <f>SMALL('Remove outliers'!BO$4:BO$203,ROW()-1)</f>
        <v>#NUM!</v>
      </c>
      <c r="BI52" s="1" t="e">
        <f>SMALL('Remove outliers'!BP$4:BP$203,ROW()-1)</f>
        <v>#NUM!</v>
      </c>
      <c r="BJ52" s="1" t="e">
        <f>SMALL('Remove outliers'!BQ$4:BQ$203,ROW()-1)</f>
        <v>#NUM!</v>
      </c>
      <c r="BK52" s="1" t="e">
        <f>SMALL('Remove outliers'!BR$4:BR$203,ROW()-1)</f>
        <v>#NUM!</v>
      </c>
      <c r="BL52" s="1" t="e">
        <f>SMALL('Remove outliers'!BS$4:BS$203,ROW()-1)</f>
        <v>#NUM!</v>
      </c>
      <c r="BM52" s="1" t="e">
        <f>SMALL('Remove outliers'!BT$4:BT$203,ROW()-1)</f>
        <v>#NUM!</v>
      </c>
      <c r="BN52" s="1" t="e">
        <f>SMALL('Remove outliers'!BU$4:BU$203,ROW()-1)</f>
        <v>#NUM!</v>
      </c>
      <c r="BO52" s="1" t="e">
        <f>SMALL('Remove outliers'!BV$4:BV$203,ROW()-1)</f>
        <v>#NUM!</v>
      </c>
      <c r="BP52" s="1" t="e">
        <f>SMALL('Remove outliers'!BW$4:BW$203,ROW()-1)</f>
        <v>#NUM!</v>
      </c>
      <c r="BQ52" s="1" t="e">
        <f>SMALL('Remove outliers'!BX$4:BX$203,ROW()-1)</f>
        <v>#NUM!</v>
      </c>
      <c r="BR52" s="1" t="e">
        <f>SMALL('Remove outliers'!BY$4:BY$203,ROW()-1)</f>
        <v>#NUM!</v>
      </c>
      <c r="BS52" s="1" t="e">
        <f>SMALL('Remove outliers'!BZ$4:BZ$203,ROW()-1)</f>
        <v>#NUM!</v>
      </c>
      <c r="BT52" s="1" t="e">
        <f>SMALL('Remove outliers'!CA$4:CA$203,ROW()-1)</f>
        <v>#NUM!</v>
      </c>
      <c r="BU52" s="1" t="e">
        <f>SMALL('Remove outliers'!CB$4:CB$203,ROW()-1)</f>
        <v>#NUM!</v>
      </c>
      <c r="BV52" s="1" t="e">
        <f>SMALL('Remove outliers'!CC$4:CC$203,ROW()-1)</f>
        <v>#NUM!</v>
      </c>
    </row>
    <row r="53" spans="1:75" x14ac:dyDescent="0.2">
      <c r="A53" t="e">
        <f t="shared" si="0"/>
        <v>#NUM!</v>
      </c>
      <c r="B53" s="1" t="e">
        <f>SMALL('Remove outliers'!I$4:I$203,ROW()-1)</f>
        <v>#NUM!</v>
      </c>
      <c r="C53" s="1" t="e">
        <f>SMALL('Remove outliers'!J$4:J$203,ROW()-1)</f>
        <v>#NUM!</v>
      </c>
      <c r="D53" s="1" t="e">
        <f>SMALL('Remove outliers'!K$4:K$203,ROW()-1)</f>
        <v>#NUM!</v>
      </c>
      <c r="E53" s="1" t="e">
        <f>SMALL('Remove outliers'!L$4:L$203,ROW()-1)</f>
        <v>#NUM!</v>
      </c>
      <c r="F53" s="1" t="e">
        <f>SMALL('Remove outliers'!M$4:M$203,ROW()-1)</f>
        <v>#NUM!</v>
      </c>
      <c r="G53" s="1" t="e">
        <f>SMALL('Remove outliers'!N$4:N$203,ROW()-1)</f>
        <v>#NUM!</v>
      </c>
      <c r="H53" s="1" t="e">
        <f>SMALL('Remove outliers'!O$4:O$203,ROW()-1)</f>
        <v>#NUM!</v>
      </c>
      <c r="I53" s="1" t="e">
        <f>SMALL('Remove outliers'!P$4:P$203,ROW()-1)</f>
        <v>#NUM!</v>
      </c>
      <c r="J53" s="1" t="e">
        <f>SMALL('Remove outliers'!Q$4:Q$203,ROW()-1)</f>
        <v>#NUM!</v>
      </c>
      <c r="K53" s="1" t="e">
        <f>SMALL('Remove outliers'!R$4:R$203,ROW()-1)</f>
        <v>#NUM!</v>
      </c>
      <c r="L53" s="1" t="e">
        <f>SMALL('Remove outliers'!S$4:S$203,ROW()-1)</f>
        <v>#NUM!</v>
      </c>
      <c r="M53" s="1" t="e">
        <f>SMALL('Remove outliers'!T$4:T$203,ROW()-1)</f>
        <v>#NUM!</v>
      </c>
      <c r="N53" s="1" t="e">
        <f>SMALL('Remove outliers'!U$4:U$203,ROW()-1)</f>
        <v>#NUM!</v>
      </c>
      <c r="O53" s="1" t="e">
        <f>SMALL('Remove outliers'!V$4:V$203,ROW()-1)</f>
        <v>#NUM!</v>
      </c>
      <c r="P53" s="1" t="e">
        <f>SMALL('Remove outliers'!W$4:W$203,ROW()-1)</f>
        <v>#NUM!</v>
      </c>
      <c r="Q53" s="1" t="e">
        <f>SMALL('Remove outliers'!X$4:X$203,ROW()-1)</f>
        <v>#NUM!</v>
      </c>
      <c r="R53" s="1" t="e">
        <f>SMALL('Remove outliers'!Y$4:Y$203,ROW()-1)</f>
        <v>#NUM!</v>
      </c>
      <c r="S53" s="1" t="e">
        <f>SMALL('Remove outliers'!Z$4:Z$203,ROW()-1)</f>
        <v>#NUM!</v>
      </c>
      <c r="T53" s="1" t="e">
        <f>SMALL('Remove outliers'!AA$4:AA$203,ROW()-1)</f>
        <v>#NUM!</v>
      </c>
      <c r="U53" s="1" t="e">
        <f>SMALL('Remove outliers'!AB$4:AB$203,ROW()-1)</f>
        <v>#NUM!</v>
      </c>
      <c r="V53" s="1" t="e">
        <f>SMALL('Remove outliers'!AC$4:AC$203,ROW()-1)</f>
        <v>#NUM!</v>
      </c>
      <c r="W53" s="1" t="e">
        <f>SMALL('Remove outliers'!AD$4:AD$203,ROW()-1)</f>
        <v>#NUM!</v>
      </c>
      <c r="X53" s="1" t="e">
        <f>SMALL('Remove outliers'!AE$4:AE$203,ROW()-1)</f>
        <v>#NUM!</v>
      </c>
      <c r="Y53" s="1" t="e">
        <f>SMALL('Remove outliers'!AF$4:AF$203,ROW()-1)</f>
        <v>#NUM!</v>
      </c>
      <c r="Z53" s="1" t="e">
        <f>SMALL('Remove outliers'!AG$4:AG$203,ROW()-1)</f>
        <v>#NUM!</v>
      </c>
      <c r="AA53" s="1" t="e">
        <f>SMALL('Remove outliers'!AH$4:AH$203,ROW()-1)</f>
        <v>#NUM!</v>
      </c>
      <c r="AB53" s="1" t="e">
        <f>SMALL('Remove outliers'!AI$4:AI$203,ROW()-1)</f>
        <v>#NUM!</v>
      </c>
      <c r="AC53" s="1" t="e">
        <f>SMALL('Remove outliers'!AJ$4:AJ$203,ROW()-1)</f>
        <v>#NUM!</v>
      </c>
      <c r="AD53" s="1" t="e">
        <f>SMALL('Remove outliers'!AK$4:AK$203,ROW()-1)</f>
        <v>#NUM!</v>
      </c>
      <c r="AE53" s="1" t="e">
        <f>SMALL('Remove outliers'!AL$4:AL$203,ROW()-1)</f>
        <v>#NUM!</v>
      </c>
      <c r="AF53" s="1" t="e">
        <f>SMALL('Remove outliers'!AM$4:AM$203,ROW()-1)</f>
        <v>#NUM!</v>
      </c>
      <c r="AG53" s="1" t="e">
        <f>SMALL('Remove outliers'!AN$4:AN$203,ROW()-1)</f>
        <v>#NUM!</v>
      </c>
      <c r="AH53" s="1" t="e">
        <f>SMALL('Remove outliers'!AO$4:AO$203,ROW()-1)</f>
        <v>#NUM!</v>
      </c>
      <c r="AI53" s="1" t="e">
        <f>SMALL('Remove outliers'!AP$4:AP$203,ROW()-1)</f>
        <v>#NUM!</v>
      </c>
      <c r="AJ53" s="1" t="e">
        <f>SMALL('Remove outliers'!AQ$4:AQ$203,ROW()-1)</f>
        <v>#NUM!</v>
      </c>
      <c r="AK53" s="1" t="e">
        <f>SMALL('Remove outliers'!AR$4:AR$203,ROW()-1)</f>
        <v>#NUM!</v>
      </c>
      <c r="AL53" s="1" t="e">
        <f>SMALL('Remove outliers'!AS$4:AS$203,ROW()-1)</f>
        <v>#NUM!</v>
      </c>
      <c r="AM53" s="1" t="e">
        <f>SMALL('Remove outliers'!AT$4:AT$203,ROW()-1)</f>
        <v>#NUM!</v>
      </c>
      <c r="AN53" s="1" t="e">
        <f>SMALL('Remove outliers'!AU$4:AU$203,ROW()-1)</f>
        <v>#NUM!</v>
      </c>
      <c r="AO53" s="1" t="e">
        <f>SMALL('Remove outliers'!AV$4:AV$203,ROW()-1)</f>
        <v>#NUM!</v>
      </c>
      <c r="AP53" s="1" t="e">
        <f>SMALL('Remove outliers'!AW$4:AW$203,ROW()-1)</f>
        <v>#NUM!</v>
      </c>
      <c r="AQ53" s="1" t="e">
        <f>SMALL('Remove outliers'!AX$4:AX$203,ROW()-1)</f>
        <v>#NUM!</v>
      </c>
      <c r="AR53" s="1" t="e">
        <f>SMALL('Remove outliers'!AY$4:AY$203,ROW()-1)</f>
        <v>#NUM!</v>
      </c>
      <c r="AS53" s="1" t="e">
        <f>SMALL('Remove outliers'!AZ$4:AZ$203,ROW()-1)</f>
        <v>#NUM!</v>
      </c>
      <c r="AT53" s="1" t="e">
        <f>SMALL('Remove outliers'!BA$4:BA$203,ROW()-1)</f>
        <v>#NUM!</v>
      </c>
      <c r="AU53" s="1" t="e">
        <f>SMALL('Remove outliers'!BB$4:BB$203,ROW()-1)</f>
        <v>#NUM!</v>
      </c>
      <c r="AV53" s="1" t="e">
        <f>SMALL('Remove outliers'!BC$4:BC$203,ROW()-1)</f>
        <v>#NUM!</v>
      </c>
      <c r="AW53" s="1" t="e">
        <f>SMALL('Remove outliers'!BD$4:BD$203,ROW()-1)</f>
        <v>#NUM!</v>
      </c>
      <c r="AX53" s="1" t="e">
        <f>SMALL('Remove outliers'!BE$4:BE$203,ROW()-1)</f>
        <v>#NUM!</v>
      </c>
      <c r="AY53" s="1" t="e">
        <f>SMALL('Remove outliers'!BF$4:BF$203,ROW()-1)</f>
        <v>#NUM!</v>
      </c>
      <c r="AZ53" s="1" t="e">
        <f>SMALL('Remove outliers'!BG$4:BG$203,ROW()-1)</f>
        <v>#NUM!</v>
      </c>
      <c r="BA53" s="1" t="e">
        <f>SMALL('Remove outliers'!BH$4:BH$203,ROW()-1)</f>
        <v>#NUM!</v>
      </c>
      <c r="BB53" s="1" t="e">
        <f>SMALL('Remove outliers'!BI$4:BI$203,ROW()-1)</f>
        <v>#NUM!</v>
      </c>
      <c r="BC53" s="1" t="e">
        <f>SMALL('Remove outliers'!BJ$4:BJ$203,ROW()-1)</f>
        <v>#NUM!</v>
      </c>
      <c r="BD53" s="1" t="e">
        <f>SMALL('Remove outliers'!BK$4:BK$203,ROW()-1)</f>
        <v>#NUM!</v>
      </c>
      <c r="BE53" s="1" t="e">
        <f>SMALL('Remove outliers'!BL$4:BL$203,ROW()-1)</f>
        <v>#NUM!</v>
      </c>
      <c r="BF53" s="1" t="e">
        <f>SMALL('Remove outliers'!BM$4:BM$203,ROW()-1)</f>
        <v>#NUM!</v>
      </c>
      <c r="BG53" s="1" t="e">
        <f>SMALL('Remove outliers'!BN$4:BN$203,ROW()-1)</f>
        <v>#NUM!</v>
      </c>
      <c r="BH53" s="1" t="e">
        <f>SMALL('Remove outliers'!BO$4:BO$203,ROW()-1)</f>
        <v>#NUM!</v>
      </c>
      <c r="BI53" s="1" t="e">
        <f>SMALL('Remove outliers'!BP$4:BP$203,ROW()-1)</f>
        <v>#NUM!</v>
      </c>
      <c r="BJ53" s="1" t="e">
        <f>SMALL('Remove outliers'!BQ$4:BQ$203,ROW()-1)</f>
        <v>#NUM!</v>
      </c>
      <c r="BK53" s="1" t="e">
        <f>SMALL('Remove outliers'!BR$4:BR$203,ROW()-1)</f>
        <v>#NUM!</v>
      </c>
      <c r="BL53" s="1" t="e">
        <f>SMALL('Remove outliers'!BS$4:BS$203,ROW()-1)</f>
        <v>#NUM!</v>
      </c>
      <c r="BM53" s="1" t="e">
        <f>SMALL('Remove outliers'!BT$4:BT$203,ROW()-1)</f>
        <v>#NUM!</v>
      </c>
      <c r="BN53" s="1" t="e">
        <f>SMALL('Remove outliers'!BU$4:BU$203,ROW()-1)</f>
        <v>#NUM!</v>
      </c>
      <c r="BO53" s="1" t="e">
        <f>SMALL('Remove outliers'!BV$4:BV$203,ROW()-1)</f>
        <v>#NUM!</v>
      </c>
      <c r="BP53" s="1" t="e">
        <f>SMALL('Remove outliers'!BW$4:BW$203,ROW()-1)</f>
        <v>#NUM!</v>
      </c>
      <c r="BQ53" s="1" t="e">
        <f>SMALL('Remove outliers'!BX$4:BX$203,ROW()-1)</f>
        <v>#NUM!</v>
      </c>
      <c r="BR53" s="1" t="e">
        <f>SMALL('Remove outliers'!BY$4:BY$203,ROW()-1)</f>
        <v>#NUM!</v>
      </c>
      <c r="BS53" s="1" t="e">
        <f>SMALL('Remove outliers'!BZ$4:BZ$203,ROW()-1)</f>
        <v>#NUM!</v>
      </c>
      <c r="BT53" s="1" t="e">
        <f>SMALL('Remove outliers'!CA$4:CA$203,ROW()-1)</f>
        <v>#NUM!</v>
      </c>
      <c r="BU53" s="1" t="e">
        <f>SMALL('Remove outliers'!CB$4:CB$203,ROW()-1)</f>
        <v>#NUM!</v>
      </c>
      <c r="BV53" s="1" t="e">
        <f>SMALL('Remove outliers'!CC$4:CC$203,ROW()-1)</f>
        <v>#NUM!</v>
      </c>
    </row>
    <row r="54" spans="1:75" x14ac:dyDescent="0.2">
      <c r="A54" t="e">
        <f t="shared" si="0"/>
        <v>#NUM!</v>
      </c>
      <c r="B54" s="1" t="e">
        <f>SMALL('Remove outliers'!I$4:I$203,ROW()-1)</f>
        <v>#NUM!</v>
      </c>
      <c r="C54" s="1" t="e">
        <f>SMALL('Remove outliers'!J$4:J$203,ROW()-1)</f>
        <v>#NUM!</v>
      </c>
      <c r="D54" s="1" t="e">
        <f>SMALL('Remove outliers'!K$4:K$203,ROW()-1)</f>
        <v>#NUM!</v>
      </c>
      <c r="E54" s="1" t="e">
        <f>SMALL('Remove outliers'!L$4:L$203,ROW()-1)</f>
        <v>#NUM!</v>
      </c>
      <c r="F54" s="1" t="e">
        <f>SMALL('Remove outliers'!M$4:M$203,ROW()-1)</f>
        <v>#NUM!</v>
      </c>
      <c r="G54" s="1" t="e">
        <f>SMALL('Remove outliers'!N$4:N$203,ROW()-1)</f>
        <v>#NUM!</v>
      </c>
      <c r="H54" s="1" t="e">
        <f>SMALL('Remove outliers'!O$4:O$203,ROW()-1)</f>
        <v>#NUM!</v>
      </c>
      <c r="I54" s="1" t="e">
        <f>SMALL('Remove outliers'!P$4:P$203,ROW()-1)</f>
        <v>#NUM!</v>
      </c>
      <c r="J54" s="1" t="e">
        <f>SMALL('Remove outliers'!Q$4:Q$203,ROW()-1)</f>
        <v>#NUM!</v>
      </c>
      <c r="K54" s="1" t="e">
        <f>SMALL('Remove outliers'!R$4:R$203,ROW()-1)</f>
        <v>#NUM!</v>
      </c>
      <c r="L54" s="1" t="e">
        <f>SMALL('Remove outliers'!S$4:S$203,ROW()-1)</f>
        <v>#NUM!</v>
      </c>
      <c r="M54" s="1" t="e">
        <f>SMALL('Remove outliers'!T$4:T$203,ROW()-1)</f>
        <v>#NUM!</v>
      </c>
      <c r="N54" s="1" t="e">
        <f>SMALL('Remove outliers'!U$4:U$203,ROW()-1)</f>
        <v>#NUM!</v>
      </c>
      <c r="O54" s="1" t="e">
        <f>SMALL('Remove outliers'!V$4:V$203,ROW()-1)</f>
        <v>#NUM!</v>
      </c>
      <c r="P54" s="1" t="e">
        <f>SMALL('Remove outliers'!W$4:W$203,ROW()-1)</f>
        <v>#NUM!</v>
      </c>
      <c r="Q54" s="1" t="e">
        <f>SMALL('Remove outliers'!X$4:X$203,ROW()-1)</f>
        <v>#NUM!</v>
      </c>
      <c r="R54" s="1" t="e">
        <f>SMALL('Remove outliers'!Y$4:Y$203,ROW()-1)</f>
        <v>#NUM!</v>
      </c>
      <c r="S54" s="1" t="e">
        <f>SMALL('Remove outliers'!Z$4:Z$203,ROW()-1)</f>
        <v>#NUM!</v>
      </c>
      <c r="T54" s="1" t="e">
        <f>SMALL('Remove outliers'!AA$4:AA$203,ROW()-1)</f>
        <v>#NUM!</v>
      </c>
      <c r="U54" s="1" t="e">
        <f>SMALL('Remove outliers'!AB$4:AB$203,ROW()-1)</f>
        <v>#NUM!</v>
      </c>
      <c r="V54" s="1" t="e">
        <f>SMALL('Remove outliers'!AC$4:AC$203,ROW()-1)</f>
        <v>#NUM!</v>
      </c>
      <c r="W54" s="1" t="e">
        <f>SMALL('Remove outliers'!AD$4:AD$203,ROW()-1)</f>
        <v>#NUM!</v>
      </c>
      <c r="X54" s="1" t="e">
        <f>SMALL('Remove outliers'!AE$4:AE$203,ROW()-1)</f>
        <v>#NUM!</v>
      </c>
      <c r="Y54" s="1" t="e">
        <f>SMALL('Remove outliers'!AF$4:AF$203,ROW()-1)</f>
        <v>#NUM!</v>
      </c>
      <c r="Z54" s="1" t="e">
        <f>SMALL('Remove outliers'!AG$4:AG$203,ROW()-1)</f>
        <v>#NUM!</v>
      </c>
      <c r="AA54" s="1" t="e">
        <f>SMALL('Remove outliers'!AH$4:AH$203,ROW()-1)</f>
        <v>#NUM!</v>
      </c>
      <c r="AB54" s="1" t="e">
        <f>SMALL('Remove outliers'!AI$4:AI$203,ROW()-1)</f>
        <v>#NUM!</v>
      </c>
      <c r="AC54" s="1" t="e">
        <f>SMALL('Remove outliers'!AJ$4:AJ$203,ROW()-1)</f>
        <v>#NUM!</v>
      </c>
      <c r="AD54" s="1" t="e">
        <f>SMALL('Remove outliers'!AK$4:AK$203,ROW()-1)</f>
        <v>#NUM!</v>
      </c>
      <c r="AE54" s="1" t="e">
        <f>SMALL('Remove outliers'!AL$4:AL$203,ROW()-1)</f>
        <v>#NUM!</v>
      </c>
      <c r="AF54" s="1" t="e">
        <f>SMALL('Remove outliers'!AM$4:AM$203,ROW()-1)</f>
        <v>#NUM!</v>
      </c>
      <c r="AG54" s="1" t="e">
        <f>SMALL('Remove outliers'!AN$4:AN$203,ROW()-1)</f>
        <v>#NUM!</v>
      </c>
      <c r="AH54" s="1" t="e">
        <f>SMALL('Remove outliers'!AO$4:AO$203,ROW()-1)</f>
        <v>#NUM!</v>
      </c>
      <c r="AI54" s="1" t="e">
        <f>SMALL('Remove outliers'!AP$4:AP$203,ROW()-1)</f>
        <v>#NUM!</v>
      </c>
      <c r="AJ54" s="1" t="e">
        <f>SMALL('Remove outliers'!AQ$4:AQ$203,ROW()-1)</f>
        <v>#NUM!</v>
      </c>
      <c r="AK54" s="1" t="e">
        <f>SMALL('Remove outliers'!AR$4:AR$203,ROW()-1)</f>
        <v>#NUM!</v>
      </c>
      <c r="AL54" s="1" t="e">
        <f>SMALL('Remove outliers'!AS$4:AS$203,ROW()-1)</f>
        <v>#NUM!</v>
      </c>
      <c r="AM54" s="1" t="e">
        <f>SMALL('Remove outliers'!AT$4:AT$203,ROW()-1)</f>
        <v>#NUM!</v>
      </c>
      <c r="AN54" s="1" t="e">
        <f>SMALL('Remove outliers'!AU$4:AU$203,ROW()-1)</f>
        <v>#NUM!</v>
      </c>
      <c r="AO54" s="1" t="e">
        <f>SMALL('Remove outliers'!AV$4:AV$203,ROW()-1)</f>
        <v>#NUM!</v>
      </c>
      <c r="AP54" s="1" t="e">
        <f>SMALL('Remove outliers'!AW$4:AW$203,ROW()-1)</f>
        <v>#NUM!</v>
      </c>
      <c r="AQ54" s="1" t="e">
        <f>SMALL('Remove outliers'!AX$4:AX$203,ROW()-1)</f>
        <v>#NUM!</v>
      </c>
      <c r="AR54" s="1" t="e">
        <f>SMALL('Remove outliers'!AY$4:AY$203,ROW()-1)</f>
        <v>#NUM!</v>
      </c>
      <c r="AS54" s="1" t="e">
        <f>SMALL('Remove outliers'!AZ$4:AZ$203,ROW()-1)</f>
        <v>#NUM!</v>
      </c>
      <c r="AT54" s="1" t="e">
        <f>SMALL('Remove outliers'!BA$4:BA$203,ROW()-1)</f>
        <v>#NUM!</v>
      </c>
      <c r="AU54" s="1" t="e">
        <f>SMALL('Remove outliers'!BB$4:BB$203,ROW()-1)</f>
        <v>#NUM!</v>
      </c>
      <c r="AV54" s="1" t="e">
        <f>SMALL('Remove outliers'!BC$4:BC$203,ROW()-1)</f>
        <v>#NUM!</v>
      </c>
      <c r="AW54" s="1" t="e">
        <f>SMALL('Remove outliers'!BD$4:BD$203,ROW()-1)</f>
        <v>#NUM!</v>
      </c>
      <c r="AX54" s="1" t="e">
        <f>SMALL('Remove outliers'!BE$4:BE$203,ROW()-1)</f>
        <v>#NUM!</v>
      </c>
      <c r="AY54" s="1" t="e">
        <f>SMALL('Remove outliers'!BF$4:BF$203,ROW()-1)</f>
        <v>#NUM!</v>
      </c>
      <c r="AZ54" s="1" t="e">
        <f>SMALL('Remove outliers'!BG$4:BG$203,ROW()-1)</f>
        <v>#NUM!</v>
      </c>
      <c r="BA54" s="1" t="e">
        <f>SMALL('Remove outliers'!BH$4:BH$203,ROW()-1)</f>
        <v>#NUM!</v>
      </c>
      <c r="BB54" s="1" t="e">
        <f>SMALL('Remove outliers'!BI$4:BI$203,ROW()-1)</f>
        <v>#NUM!</v>
      </c>
      <c r="BC54" s="1" t="e">
        <f>SMALL('Remove outliers'!BJ$4:BJ$203,ROW()-1)</f>
        <v>#NUM!</v>
      </c>
      <c r="BD54" s="1" t="e">
        <f>SMALL('Remove outliers'!BK$4:BK$203,ROW()-1)</f>
        <v>#NUM!</v>
      </c>
      <c r="BE54" s="1" t="e">
        <f>SMALL('Remove outliers'!BL$4:BL$203,ROW()-1)</f>
        <v>#NUM!</v>
      </c>
      <c r="BF54" s="1" t="e">
        <f>SMALL('Remove outliers'!BM$4:BM$203,ROW()-1)</f>
        <v>#NUM!</v>
      </c>
      <c r="BG54" s="1" t="e">
        <f>SMALL('Remove outliers'!BN$4:BN$203,ROW()-1)</f>
        <v>#NUM!</v>
      </c>
      <c r="BH54" s="1" t="e">
        <f>SMALL('Remove outliers'!BO$4:BO$203,ROW()-1)</f>
        <v>#NUM!</v>
      </c>
      <c r="BI54" s="1" t="e">
        <f>SMALL('Remove outliers'!BP$4:BP$203,ROW()-1)</f>
        <v>#NUM!</v>
      </c>
      <c r="BJ54" s="1" t="e">
        <f>SMALL('Remove outliers'!BQ$4:BQ$203,ROW()-1)</f>
        <v>#NUM!</v>
      </c>
      <c r="BK54" s="1" t="e">
        <f>SMALL('Remove outliers'!BR$4:BR$203,ROW()-1)</f>
        <v>#NUM!</v>
      </c>
      <c r="BL54" s="1" t="e">
        <f>SMALL('Remove outliers'!BS$4:BS$203,ROW()-1)</f>
        <v>#NUM!</v>
      </c>
      <c r="BM54" s="1" t="e">
        <f>SMALL('Remove outliers'!BT$4:BT$203,ROW()-1)</f>
        <v>#NUM!</v>
      </c>
      <c r="BN54" s="1" t="e">
        <f>SMALL('Remove outliers'!BU$4:BU$203,ROW()-1)</f>
        <v>#NUM!</v>
      </c>
      <c r="BO54" s="1" t="e">
        <f>SMALL('Remove outliers'!BV$4:BV$203,ROW()-1)</f>
        <v>#NUM!</v>
      </c>
      <c r="BP54" s="1" t="e">
        <f>SMALL('Remove outliers'!BW$4:BW$203,ROW()-1)</f>
        <v>#NUM!</v>
      </c>
      <c r="BQ54" s="1" t="e">
        <f>SMALL('Remove outliers'!BX$4:BX$203,ROW()-1)</f>
        <v>#NUM!</v>
      </c>
      <c r="BR54" s="1" t="e">
        <f>SMALL('Remove outliers'!BY$4:BY$203,ROW()-1)</f>
        <v>#NUM!</v>
      </c>
      <c r="BS54" s="1" t="e">
        <f>SMALL('Remove outliers'!BZ$4:BZ$203,ROW()-1)</f>
        <v>#NUM!</v>
      </c>
      <c r="BT54" s="1" t="e">
        <f>SMALL('Remove outliers'!CA$4:CA$203,ROW()-1)</f>
        <v>#NUM!</v>
      </c>
      <c r="BU54" s="1" t="e">
        <f>SMALL('Remove outliers'!CB$4:CB$203,ROW()-1)</f>
        <v>#NUM!</v>
      </c>
      <c r="BV54" s="1" t="e">
        <f>SMALL('Remove outliers'!CC$4:CC$203,ROW()-1)</f>
        <v>#NUM!</v>
      </c>
    </row>
    <row r="55" spans="1:75" x14ac:dyDescent="0.2">
      <c r="A55" t="e">
        <f t="shared" si="0"/>
        <v>#NUM!</v>
      </c>
      <c r="B55" s="1" t="e">
        <f>SMALL('Remove outliers'!I$4:I$203,ROW()-1)</f>
        <v>#NUM!</v>
      </c>
      <c r="C55" s="1" t="e">
        <f>SMALL('Remove outliers'!J$4:J$203,ROW()-1)</f>
        <v>#NUM!</v>
      </c>
      <c r="D55" s="1" t="e">
        <f>SMALL('Remove outliers'!K$4:K$203,ROW()-1)</f>
        <v>#NUM!</v>
      </c>
      <c r="E55" s="1" t="e">
        <f>SMALL('Remove outliers'!L$4:L$203,ROW()-1)</f>
        <v>#NUM!</v>
      </c>
      <c r="F55" s="1" t="e">
        <f>SMALL('Remove outliers'!M$4:M$203,ROW()-1)</f>
        <v>#NUM!</v>
      </c>
      <c r="G55" s="1" t="e">
        <f>SMALL('Remove outliers'!N$4:N$203,ROW()-1)</f>
        <v>#NUM!</v>
      </c>
      <c r="H55" s="1" t="e">
        <f>SMALL('Remove outliers'!O$4:O$203,ROW()-1)</f>
        <v>#NUM!</v>
      </c>
      <c r="I55" s="1" t="e">
        <f>SMALL('Remove outliers'!P$4:P$203,ROW()-1)</f>
        <v>#NUM!</v>
      </c>
      <c r="J55" s="1" t="e">
        <f>SMALL('Remove outliers'!Q$4:Q$203,ROW()-1)</f>
        <v>#NUM!</v>
      </c>
      <c r="K55" s="1" t="e">
        <f>SMALL('Remove outliers'!R$4:R$203,ROW()-1)</f>
        <v>#NUM!</v>
      </c>
      <c r="L55" s="1" t="e">
        <f>SMALL('Remove outliers'!S$4:S$203,ROW()-1)</f>
        <v>#NUM!</v>
      </c>
      <c r="M55" s="1" t="e">
        <f>SMALL('Remove outliers'!T$4:T$203,ROW()-1)</f>
        <v>#NUM!</v>
      </c>
      <c r="N55" s="1" t="e">
        <f>SMALL('Remove outliers'!U$4:U$203,ROW()-1)</f>
        <v>#NUM!</v>
      </c>
      <c r="O55" s="1" t="e">
        <f>SMALL('Remove outliers'!V$4:V$203,ROW()-1)</f>
        <v>#NUM!</v>
      </c>
      <c r="P55" s="1" t="e">
        <f>SMALL('Remove outliers'!W$4:W$203,ROW()-1)</f>
        <v>#NUM!</v>
      </c>
      <c r="Q55" s="1" t="e">
        <f>SMALL('Remove outliers'!X$4:X$203,ROW()-1)</f>
        <v>#NUM!</v>
      </c>
      <c r="R55" s="1" t="e">
        <f>SMALL('Remove outliers'!Y$4:Y$203,ROW()-1)</f>
        <v>#NUM!</v>
      </c>
      <c r="S55" s="1" t="e">
        <f>SMALL('Remove outliers'!Z$4:Z$203,ROW()-1)</f>
        <v>#NUM!</v>
      </c>
      <c r="T55" s="1" t="e">
        <f>SMALL('Remove outliers'!AA$4:AA$203,ROW()-1)</f>
        <v>#NUM!</v>
      </c>
      <c r="U55" s="1" t="e">
        <f>SMALL('Remove outliers'!AB$4:AB$203,ROW()-1)</f>
        <v>#NUM!</v>
      </c>
      <c r="V55" s="1" t="e">
        <f>SMALL('Remove outliers'!AC$4:AC$203,ROW()-1)</f>
        <v>#NUM!</v>
      </c>
      <c r="W55" s="1" t="e">
        <f>SMALL('Remove outliers'!AD$4:AD$203,ROW()-1)</f>
        <v>#NUM!</v>
      </c>
      <c r="X55" s="1" t="e">
        <f>SMALL('Remove outliers'!AE$4:AE$203,ROW()-1)</f>
        <v>#NUM!</v>
      </c>
      <c r="Y55" s="1" t="e">
        <f>SMALL('Remove outliers'!AF$4:AF$203,ROW()-1)</f>
        <v>#NUM!</v>
      </c>
      <c r="Z55" s="1" t="e">
        <f>SMALL('Remove outliers'!AG$4:AG$203,ROW()-1)</f>
        <v>#NUM!</v>
      </c>
      <c r="AA55" s="1" t="e">
        <f>SMALL('Remove outliers'!AH$4:AH$203,ROW()-1)</f>
        <v>#NUM!</v>
      </c>
      <c r="AB55" s="1" t="e">
        <f>SMALL('Remove outliers'!AI$4:AI$203,ROW()-1)</f>
        <v>#NUM!</v>
      </c>
      <c r="AC55" s="1" t="e">
        <f>SMALL('Remove outliers'!AJ$4:AJ$203,ROW()-1)</f>
        <v>#NUM!</v>
      </c>
      <c r="AD55" s="1" t="e">
        <f>SMALL('Remove outliers'!AK$4:AK$203,ROW()-1)</f>
        <v>#NUM!</v>
      </c>
      <c r="AE55" s="1" t="e">
        <f>SMALL('Remove outliers'!AL$4:AL$203,ROW()-1)</f>
        <v>#NUM!</v>
      </c>
      <c r="AF55" s="1" t="e">
        <f>SMALL('Remove outliers'!AM$4:AM$203,ROW()-1)</f>
        <v>#NUM!</v>
      </c>
      <c r="AG55" s="1" t="e">
        <f>SMALL('Remove outliers'!AN$4:AN$203,ROW()-1)</f>
        <v>#NUM!</v>
      </c>
      <c r="AH55" s="1" t="e">
        <f>SMALL('Remove outliers'!AO$4:AO$203,ROW()-1)</f>
        <v>#NUM!</v>
      </c>
      <c r="AI55" s="1" t="e">
        <f>SMALL('Remove outliers'!AP$4:AP$203,ROW()-1)</f>
        <v>#NUM!</v>
      </c>
      <c r="AJ55" s="1" t="e">
        <f>SMALL('Remove outliers'!AQ$4:AQ$203,ROW()-1)</f>
        <v>#NUM!</v>
      </c>
      <c r="AK55" s="1" t="e">
        <f>SMALL('Remove outliers'!AR$4:AR$203,ROW()-1)</f>
        <v>#NUM!</v>
      </c>
      <c r="AL55" s="1" t="e">
        <f>SMALL('Remove outliers'!AS$4:AS$203,ROW()-1)</f>
        <v>#NUM!</v>
      </c>
      <c r="AM55" s="1" t="e">
        <f>SMALL('Remove outliers'!AT$4:AT$203,ROW()-1)</f>
        <v>#NUM!</v>
      </c>
      <c r="AN55" s="1" t="e">
        <f>SMALL('Remove outliers'!AU$4:AU$203,ROW()-1)</f>
        <v>#NUM!</v>
      </c>
      <c r="AO55" s="1" t="e">
        <f>SMALL('Remove outliers'!AV$4:AV$203,ROW()-1)</f>
        <v>#NUM!</v>
      </c>
      <c r="AP55" s="1" t="e">
        <f>SMALL('Remove outliers'!AW$4:AW$203,ROW()-1)</f>
        <v>#NUM!</v>
      </c>
      <c r="AQ55" s="1" t="e">
        <f>SMALL('Remove outliers'!AX$4:AX$203,ROW()-1)</f>
        <v>#NUM!</v>
      </c>
      <c r="AR55" s="1" t="e">
        <f>SMALL('Remove outliers'!AY$4:AY$203,ROW()-1)</f>
        <v>#NUM!</v>
      </c>
      <c r="AS55" s="1" t="e">
        <f>SMALL('Remove outliers'!AZ$4:AZ$203,ROW()-1)</f>
        <v>#NUM!</v>
      </c>
      <c r="AT55" s="1" t="e">
        <f>SMALL('Remove outliers'!BA$4:BA$203,ROW()-1)</f>
        <v>#NUM!</v>
      </c>
      <c r="AU55" s="1" t="e">
        <f>SMALL('Remove outliers'!BB$4:BB$203,ROW()-1)</f>
        <v>#NUM!</v>
      </c>
      <c r="AV55" s="1" t="e">
        <f>SMALL('Remove outliers'!BC$4:BC$203,ROW()-1)</f>
        <v>#NUM!</v>
      </c>
      <c r="AW55" s="1" t="e">
        <f>SMALL('Remove outliers'!BD$4:BD$203,ROW()-1)</f>
        <v>#NUM!</v>
      </c>
      <c r="AX55" s="1" t="e">
        <f>SMALL('Remove outliers'!BE$4:BE$203,ROW()-1)</f>
        <v>#NUM!</v>
      </c>
      <c r="AY55" s="1" t="e">
        <f>SMALL('Remove outliers'!BF$4:BF$203,ROW()-1)</f>
        <v>#NUM!</v>
      </c>
      <c r="AZ55" s="1" t="e">
        <f>SMALL('Remove outliers'!BG$4:BG$203,ROW()-1)</f>
        <v>#NUM!</v>
      </c>
      <c r="BA55" s="1" t="e">
        <f>SMALL('Remove outliers'!BH$4:BH$203,ROW()-1)</f>
        <v>#NUM!</v>
      </c>
      <c r="BB55" s="1" t="e">
        <f>SMALL('Remove outliers'!BI$4:BI$203,ROW()-1)</f>
        <v>#NUM!</v>
      </c>
      <c r="BC55" s="1" t="e">
        <f>SMALL('Remove outliers'!BJ$4:BJ$203,ROW()-1)</f>
        <v>#NUM!</v>
      </c>
      <c r="BD55" s="1" t="e">
        <f>SMALL('Remove outliers'!BK$4:BK$203,ROW()-1)</f>
        <v>#NUM!</v>
      </c>
      <c r="BE55" s="1" t="e">
        <f>SMALL('Remove outliers'!BL$4:BL$203,ROW()-1)</f>
        <v>#NUM!</v>
      </c>
      <c r="BF55" s="1" t="e">
        <f>SMALL('Remove outliers'!BM$4:BM$203,ROW()-1)</f>
        <v>#NUM!</v>
      </c>
      <c r="BG55" s="1" t="e">
        <f>SMALL('Remove outliers'!BN$4:BN$203,ROW()-1)</f>
        <v>#NUM!</v>
      </c>
      <c r="BH55" s="1" t="e">
        <f>SMALL('Remove outliers'!BO$4:BO$203,ROW()-1)</f>
        <v>#NUM!</v>
      </c>
      <c r="BI55" s="1" t="e">
        <f>SMALL('Remove outliers'!BP$4:BP$203,ROW()-1)</f>
        <v>#NUM!</v>
      </c>
      <c r="BJ55" s="1" t="e">
        <f>SMALL('Remove outliers'!BQ$4:BQ$203,ROW()-1)</f>
        <v>#NUM!</v>
      </c>
      <c r="BK55" s="1" t="e">
        <f>SMALL('Remove outliers'!BR$4:BR$203,ROW()-1)</f>
        <v>#NUM!</v>
      </c>
      <c r="BL55" s="1" t="e">
        <f>SMALL('Remove outliers'!BS$4:BS$203,ROW()-1)</f>
        <v>#NUM!</v>
      </c>
      <c r="BM55" s="1" t="e">
        <f>SMALL('Remove outliers'!BT$4:BT$203,ROW()-1)</f>
        <v>#NUM!</v>
      </c>
      <c r="BN55" s="1" t="e">
        <f>SMALL('Remove outliers'!BU$4:BU$203,ROW()-1)</f>
        <v>#NUM!</v>
      </c>
      <c r="BO55" s="1" t="e">
        <f>SMALL('Remove outliers'!BV$4:BV$203,ROW()-1)</f>
        <v>#NUM!</v>
      </c>
      <c r="BP55" s="1" t="e">
        <f>SMALL('Remove outliers'!BW$4:BW$203,ROW()-1)</f>
        <v>#NUM!</v>
      </c>
      <c r="BQ55" s="1" t="e">
        <f>SMALL('Remove outliers'!BX$4:BX$203,ROW()-1)</f>
        <v>#NUM!</v>
      </c>
      <c r="BR55" s="1" t="e">
        <f>SMALL('Remove outliers'!BY$4:BY$203,ROW()-1)</f>
        <v>#NUM!</v>
      </c>
      <c r="BS55" s="1" t="e">
        <f>SMALL('Remove outliers'!BZ$4:BZ$203,ROW()-1)</f>
        <v>#NUM!</v>
      </c>
      <c r="BT55" s="1" t="e">
        <f>SMALL('Remove outliers'!CA$4:CA$203,ROW()-1)</f>
        <v>#NUM!</v>
      </c>
      <c r="BU55" s="1" t="e">
        <f>SMALL('Remove outliers'!CB$4:CB$203,ROW()-1)</f>
        <v>#NUM!</v>
      </c>
      <c r="BV55" s="1" t="e">
        <f>SMALL('Remove outliers'!CC$4:CC$203,ROW()-1)</f>
        <v>#NUM!</v>
      </c>
    </row>
    <row r="56" spans="1:75" x14ac:dyDescent="0.2">
      <c r="A56" t="e">
        <f t="shared" si="0"/>
        <v>#NUM!</v>
      </c>
      <c r="B56" s="1" t="e">
        <f>SMALL('Remove outliers'!I$4:I$203,ROW()-1)</f>
        <v>#NUM!</v>
      </c>
      <c r="C56" s="1" t="e">
        <f>SMALL('Remove outliers'!J$4:J$203,ROW()-1)</f>
        <v>#NUM!</v>
      </c>
      <c r="D56" s="1" t="e">
        <f>SMALL('Remove outliers'!K$4:K$203,ROW()-1)</f>
        <v>#NUM!</v>
      </c>
      <c r="E56" s="1" t="e">
        <f>SMALL('Remove outliers'!L$4:L$203,ROW()-1)</f>
        <v>#NUM!</v>
      </c>
      <c r="F56" s="1" t="e">
        <f>SMALL('Remove outliers'!M$4:M$203,ROW()-1)</f>
        <v>#NUM!</v>
      </c>
      <c r="G56" s="1" t="e">
        <f>SMALL('Remove outliers'!N$4:N$203,ROW()-1)</f>
        <v>#NUM!</v>
      </c>
      <c r="H56" s="1" t="e">
        <f>SMALL('Remove outliers'!O$4:O$203,ROW()-1)</f>
        <v>#NUM!</v>
      </c>
      <c r="I56" s="1" t="e">
        <f>SMALL('Remove outliers'!P$4:P$203,ROW()-1)</f>
        <v>#NUM!</v>
      </c>
      <c r="J56" s="1" t="e">
        <f>SMALL('Remove outliers'!Q$4:Q$203,ROW()-1)</f>
        <v>#NUM!</v>
      </c>
      <c r="K56" s="1" t="e">
        <f>SMALL('Remove outliers'!R$4:R$203,ROW()-1)</f>
        <v>#NUM!</v>
      </c>
      <c r="L56" s="1" t="e">
        <f>SMALL('Remove outliers'!S$4:S$203,ROW()-1)</f>
        <v>#NUM!</v>
      </c>
      <c r="M56" s="1" t="e">
        <f>SMALL('Remove outliers'!T$4:T$203,ROW()-1)</f>
        <v>#NUM!</v>
      </c>
      <c r="N56" s="1" t="e">
        <f>SMALL('Remove outliers'!U$4:U$203,ROW()-1)</f>
        <v>#NUM!</v>
      </c>
      <c r="O56" s="1" t="e">
        <f>SMALL('Remove outliers'!V$4:V$203,ROW()-1)</f>
        <v>#NUM!</v>
      </c>
      <c r="P56" s="1" t="e">
        <f>SMALL('Remove outliers'!W$4:W$203,ROW()-1)</f>
        <v>#NUM!</v>
      </c>
      <c r="Q56" s="1" t="e">
        <f>SMALL('Remove outliers'!X$4:X$203,ROW()-1)</f>
        <v>#NUM!</v>
      </c>
      <c r="R56" s="1" t="e">
        <f>SMALL('Remove outliers'!Y$4:Y$203,ROW()-1)</f>
        <v>#NUM!</v>
      </c>
      <c r="S56" s="1" t="e">
        <f>SMALL('Remove outliers'!Z$4:Z$203,ROW()-1)</f>
        <v>#NUM!</v>
      </c>
      <c r="T56" s="1" t="e">
        <f>SMALL('Remove outliers'!AA$4:AA$203,ROW()-1)</f>
        <v>#NUM!</v>
      </c>
      <c r="U56" s="1" t="e">
        <f>SMALL('Remove outliers'!AB$4:AB$203,ROW()-1)</f>
        <v>#NUM!</v>
      </c>
      <c r="V56" s="1" t="e">
        <f>SMALL('Remove outliers'!AC$4:AC$203,ROW()-1)</f>
        <v>#NUM!</v>
      </c>
      <c r="W56" s="1" t="e">
        <f>SMALL('Remove outliers'!AD$4:AD$203,ROW()-1)</f>
        <v>#NUM!</v>
      </c>
      <c r="X56" s="1" t="e">
        <f>SMALL('Remove outliers'!AE$4:AE$203,ROW()-1)</f>
        <v>#NUM!</v>
      </c>
      <c r="Y56" s="1" t="e">
        <f>SMALL('Remove outliers'!AF$4:AF$203,ROW()-1)</f>
        <v>#NUM!</v>
      </c>
      <c r="Z56" s="1" t="e">
        <f>SMALL('Remove outliers'!AG$4:AG$203,ROW()-1)</f>
        <v>#NUM!</v>
      </c>
      <c r="AA56" s="1" t="e">
        <f>SMALL('Remove outliers'!AH$4:AH$203,ROW()-1)</f>
        <v>#NUM!</v>
      </c>
      <c r="AB56" s="1" t="e">
        <f>SMALL('Remove outliers'!AI$4:AI$203,ROW()-1)</f>
        <v>#NUM!</v>
      </c>
      <c r="AC56" s="1" t="e">
        <f>SMALL('Remove outliers'!AJ$4:AJ$203,ROW()-1)</f>
        <v>#NUM!</v>
      </c>
      <c r="AD56" s="1" t="e">
        <f>SMALL('Remove outliers'!AK$4:AK$203,ROW()-1)</f>
        <v>#NUM!</v>
      </c>
      <c r="AE56" s="1" t="e">
        <f>SMALL('Remove outliers'!AL$4:AL$203,ROW()-1)</f>
        <v>#NUM!</v>
      </c>
      <c r="AF56" s="1" t="e">
        <f>SMALL('Remove outliers'!AM$4:AM$203,ROW()-1)</f>
        <v>#NUM!</v>
      </c>
      <c r="AG56" s="1" t="e">
        <f>SMALL('Remove outliers'!AN$4:AN$203,ROW()-1)</f>
        <v>#NUM!</v>
      </c>
      <c r="AH56" s="1" t="e">
        <f>SMALL('Remove outliers'!AO$4:AO$203,ROW()-1)</f>
        <v>#NUM!</v>
      </c>
      <c r="AI56" s="1" t="e">
        <f>SMALL('Remove outliers'!AP$4:AP$203,ROW()-1)</f>
        <v>#NUM!</v>
      </c>
      <c r="AJ56" s="1" t="e">
        <f>SMALL('Remove outliers'!AQ$4:AQ$203,ROW()-1)</f>
        <v>#NUM!</v>
      </c>
      <c r="AK56" s="1" t="e">
        <f>SMALL('Remove outliers'!AR$4:AR$203,ROW()-1)</f>
        <v>#NUM!</v>
      </c>
      <c r="AL56" s="1" t="e">
        <f>SMALL('Remove outliers'!AS$4:AS$203,ROW()-1)</f>
        <v>#NUM!</v>
      </c>
      <c r="AM56" s="1" t="e">
        <f>SMALL('Remove outliers'!AT$4:AT$203,ROW()-1)</f>
        <v>#NUM!</v>
      </c>
      <c r="AN56" s="1" t="e">
        <f>SMALL('Remove outliers'!AU$4:AU$203,ROW()-1)</f>
        <v>#NUM!</v>
      </c>
      <c r="AO56" s="1" t="e">
        <f>SMALL('Remove outliers'!AV$4:AV$203,ROW()-1)</f>
        <v>#NUM!</v>
      </c>
      <c r="AP56" s="1" t="e">
        <f>SMALL('Remove outliers'!AW$4:AW$203,ROW()-1)</f>
        <v>#NUM!</v>
      </c>
      <c r="AQ56" s="1" t="e">
        <f>SMALL('Remove outliers'!AX$4:AX$203,ROW()-1)</f>
        <v>#NUM!</v>
      </c>
      <c r="AR56" s="1" t="e">
        <f>SMALL('Remove outliers'!AY$4:AY$203,ROW()-1)</f>
        <v>#NUM!</v>
      </c>
      <c r="AS56" s="1" t="e">
        <f>SMALL('Remove outliers'!AZ$4:AZ$203,ROW()-1)</f>
        <v>#NUM!</v>
      </c>
      <c r="AT56" s="1" t="e">
        <f>SMALL('Remove outliers'!BA$4:BA$203,ROW()-1)</f>
        <v>#NUM!</v>
      </c>
      <c r="AU56" s="1" t="e">
        <f>SMALL('Remove outliers'!BB$4:BB$203,ROW()-1)</f>
        <v>#NUM!</v>
      </c>
      <c r="AV56" s="1" t="e">
        <f>SMALL('Remove outliers'!BC$4:BC$203,ROW()-1)</f>
        <v>#NUM!</v>
      </c>
      <c r="AW56" s="1" t="e">
        <f>SMALL('Remove outliers'!BD$4:BD$203,ROW()-1)</f>
        <v>#NUM!</v>
      </c>
      <c r="AX56" s="1" t="e">
        <f>SMALL('Remove outliers'!BE$4:BE$203,ROW()-1)</f>
        <v>#NUM!</v>
      </c>
      <c r="AY56" s="1" t="e">
        <f>SMALL('Remove outliers'!BF$4:BF$203,ROW()-1)</f>
        <v>#NUM!</v>
      </c>
      <c r="AZ56" s="1" t="e">
        <f>SMALL('Remove outliers'!BG$4:BG$203,ROW()-1)</f>
        <v>#NUM!</v>
      </c>
      <c r="BA56" s="1" t="e">
        <f>SMALL('Remove outliers'!BH$4:BH$203,ROW()-1)</f>
        <v>#NUM!</v>
      </c>
      <c r="BB56" s="1" t="e">
        <f>SMALL('Remove outliers'!BI$4:BI$203,ROW()-1)</f>
        <v>#NUM!</v>
      </c>
      <c r="BC56" s="1" t="e">
        <f>SMALL('Remove outliers'!BJ$4:BJ$203,ROW()-1)</f>
        <v>#NUM!</v>
      </c>
      <c r="BD56" s="1" t="e">
        <f>SMALL('Remove outliers'!BK$4:BK$203,ROW()-1)</f>
        <v>#NUM!</v>
      </c>
      <c r="BE56" s="1" t="e">
        <f>SMALL('Remove outliers'!BL$4:BL$203,ROW()-1)</f>
        <v>#NUM!</v>
      </c>
      <c r="BF56" s="1" t="e">
        <f>SMALL('Remove outliers'!BM$4:BM$203,ROW()-1)</f>
        <v>#NUM!</v>
      </c>
      <c r="BG56" s="1" t="e">
        <f>SMALL('Remove outliers'!BN$4:BN$203,ROW()-1)</f>
        <v>#NUM!</v>
      </c>
      <c r="BH56" s="1" t="e">
        <f>SMALL('Remove outliers'!BO$4:BO$203,ROW()-1)</f>
        <v>#NUM!</v>
      </c>
      <c r="BI56" s="1" t="e">
        <f>SMALL('Remove outliers'!BP$4:BP$203,ROW()-1)</f>
        <v>#NUM!</v>
      </c>
      <c r="BJ56" s="1" t="e">
        <f>SMALL('Remove outliers'!BQ$4:BQ$203,ROW()-1)</f>
        <v>#NUM!</v>
      </c>
      <c r="BK56" s="1" t="e">
        <f>SMALL('Remove outliers'!BR$4:BR$203,ROW()-1)</f>
        <v>#NUM!</v>
      </c>
      <c r="BL56" s="1" t="e">
        <f>SMALL('Remove outliers'!BS$4:BS$203,ROW()-1)</f>
        <v>#NUM!</v>
      </c>
      <c r="BM56" s="1" t="e">
        <f>SMALL('Remove outliers'!BT$4:BT$203,ROW()-1)</f>
        <v>#NUM!</v>
      </c>
      <c r="BN56" s="1" t="e">
        <f>SMALL('Remove outliers'!BU$4:BU$203,ROW()-1)</f>
        <v>#NUM!</v>
      </c>
      <c r="BO56" s="1" t="e">
        <f>SMALL('Remove outliers'!BV$4:BV$203,ROW()-1)</f>
        <v>#NUM!</v>
      </c>
      <c r="BP56" s="1" t="e">
        <f>SMALL('Remove outliers'!BW$4:BW$203,ROW()-1)</f>
        <v>#NUM!</v>
      </c>
      <c r="BQ56" s="1" t="e">
        <f>SMALL('Remove outliers'!BX$4:BX$203,ROW()-1)</f>
        <v>#NUM!</v>
      </c>
      <c r="BR56" s="1" t="e">
        <f>SMALL('Remove outliers'!BY$4:BY$203,ROW()-1)</f>
        <v>#NUM!</v>
      </c>
      <c r="BS56" s="1" t="e">
        <f>SMALL('Remove outliers'!BZ$4:BZ$203,ROW()-1)</f>
        <v>#NUM!</v>
      </c>
      <c r="BT56" s="1" t="e">
        <f>SMALL('Remove outliers'!CA$4:CA$203,ROW()-1)</f>
        <v>#NUM!</v>
      </c>
      <c r="BU56" s="1" t="e">
        <f>SMALL('Remove outliers'!CB$4:CB$203,ROW()-1)</f>
        <v>#NUM!</v>
      </c>
      <c r="BV56" s="1" t="e">
        <f>SMALL('Remove outliers'!CC$4:CC$203,ROW()-1)</f>
        <v>#NUM!</v>
      </c>
    </row>
    <row r="57" spans="1:75" x14ac:dyDescent="0.2">
      <c r="A57" t="e">
        <f t="shared" si="0"/>
        <v>#NUM!</v>
      </c>
      <c r="B57" s="1" t="e">
        <f>SMALL('Remove outliers'!I$4:I$203,ROW()-1)</f>
        <v>#NUM!</v>
      </c>
      <c r="C57" s="1" t="e">
        <f>SMALL('Remove outliers'!J$4:J$203,ROW()-1)</f>
        <v>#NUM!</v>
      </c>
      <c r="D57" s="1" t="e">
        <f>SMALL('Remove outliers'!K$4:K$203,ROW()-1)</f>
        <v>#NUM!</v>
      </c>
      <c r="E57" s="1" t="e">
        <f>SMALL('Remove outliers'!L$4:L$203,ROW()-1)</f>
        <v>#NUM!</v>
      </c>
      <c r="F57" s="1" t="e">
        <f>SMALL('Remove outliers'!M$4:M$203,ROW()-1)</f>
        <v>#NUM!</v>
      </c>
      <c r="G57" s="1" t="e">
        <f>SMALL('Remove outliers'!N$4:N$203,ROW()-1)</f>
        <v>#NUM!</v>
      </c>
      <c r="H57" s="1" t="e">
        <f>SMALL('Remove outliers'!O$4:O$203,ROW()-1)</f>
        <v>#NUM!</v>
      </c>
      <c r="I57" s="1" t="e">
        <f>SMALL('Remove outliers'!P$4:P$203,ROW()-1)</f>
        <v>#NUM!</v>
      </c>
      <c r="J57" s="1" t="e">
        <f>SMALL('Remove outliers'!Q$4:Q$203,ROW()-1)</f>
        <v>#NUM!</v>
      </c>
      <c r="K57" s="1" t="e">
        <f>SMALL('Remove outliers'!R$4:R$203,ROW()-1)</f>
        <v>#NUM!</v>
      </c>
      <c r="L57" s="1" t="e">
        <f>SMALL('Remove outliers'!S$4:S$203,ROW()-1)</f>
        <v>#NUM!</v>
      </c>
      <c r="M57" s="1" t="e">
        <f>SMALL('Remove outliers'!T$4:T$203,ROW()-1)</f>
        <v>#NUM!</v>
      </c>
      <c r="N57" s="1" t="e">
        <f>SMALL('Remove outliers'!U$4:U$203,ROW()-1)</f>
        <v>#NUM!</v>
      </c>
      <c r="O57" s="1" t="e">
        <f>SMALL('Remove outliers'!V$4:V$203,ROW()-1)</f>
        <v>#NUM!</v>
      </c>
      <c r="P57" s="1" t="e">
        <f>SMALL('Remove outliers'!W$4:W$203,ROW()-1)</f>
        <v>#NUM!</v>
      </c>
      <c r="Q57" s="1" t="e">
        <f>SMALL('Remove outliers'!X$4:X$203,ROW()-1)</f>
        <v>#NUM!</v>
      </c>
      <c r="R57" s="1" t="e">
        <f>SMALL('Remove outliers'!Y$4:Y$203,ROW()-1)</f>
        <v>#NUM!</v>
      </c>
      <c r="S57" s="1" t="e">
        <f>SMALL('Remove outliers'!Z$4:Z$203,ROW()-1)</f>
        <v>#NUM!</v>
      </c>
      <c r="T57" s="1" t="e">
        <f>SMALL('Remove outliers'!AA$4:AA$203,ROW()-1)</f>
        <v>#NUM!</v>
      </c>
      <c r="U57" s="1" t="e">
        <f>SMALL('Remove outliers'!AB$4:AB$203,ROW()-1)</f>
        <v>#NUM!</v>
      </c>
      <c r="V57" s="1" t="e">
        <f>SMALL('Remove outliers'!AC$4:AC$203,ROW()-1)</f>
        <v>#NUM!</v>
      </c>
      <c r="W57" s="1" t="e">
        <f>SMALL('Remove outliers'!AD$4:AD$203,ROW()-1)</f>
        <v>#NUM!</v>
      </c>
      <c r="X57" s="1" t="e">
        <f>SMALL('Remove outliers'!AE$4:AE$203,ROW()-1)</f>
        <v>#NUM!</v>
      </c>
      <c r="Y57" s="1" t="e">
        <f>SMALL('Remove outliers'!AF$4:AF$203,ROW()-1)</f>
        <v>#NUM!</v>
      </c>
      <c r="Z57" s="1" t="e">
        <f>SMALL('Remove outliers'!AG$4:AG$203,ROW()-1)</f>
        <v>#NUM!</v>
      </c>
      <c r="AA57" s="1" t="e">
        <f>SMALL('Remove outliers'!AH$4:AH$203,ROW()-1)</f>
        <v>#NUM!</v>
      </c>
      <c r="AB57" s="1" t="e">
        <f>SMALL('Remove outliers'!AI$4:AI$203,ROW()-1)</f>
        <v>#NUM!</v>
      </c>
      <c r="AC57" s="1" t="e">
        <f>SMALL('Remove outliers'!AJ$4:AJ$203,ROW()-1)</f>
        <v>#NUM!</v>
      </c>
      <c r="AD57" s="1" t="e">
        <f>SMALL('Remove outliers'!AK$4:AK$203,ROW()-1)</f>
        <v>#NUM!</v>
      </c>
      <c r="AE57" s="1" t="e">
        <f>SMALL('Remove outliers'!AL$4:AL$203,ROW()-1)</f>
        <v>#NUM!</v>
      </c>
      <c r="AF57" s="1" t="e">
        <f>SMALL('Remove outliers'!AM$4:AM$203,ROW()-1)</f>
        <v>#NUM!</v>
      </c>
      <c r="AG57" s="1" t="e">
        <f>SMALL('Remove outliers'!AN$4:AN$203,ROW()-1)</f>
        <v>#NUM!</v>
      </c>
      <c r="AH57" s="1" t="e">
        <f>SMALL('Remove outliers'!AO$4:AO$203,ROW()-1)</f>
        <v>#NUM!</v>
      </c>
      <c r="AI57" s="1" t="e">
        <f>SMALL('Remove outliers'!AP$4:AP$203,ROW()-1)</f>
        <v>#NUM!</v>
      </c>
      <c r="AJ57" s="1" t="e">
        <f>SMALL('Remove outliers'!AQ$4:AQ$203,ROW()-1)</f>
        <v>#NUM!</v>
      </c>
      <c r="AK57" s="1" t="e">
        <f>SMALL('Remove outliers'!AR$4:AR$203,ROW()-1)</f>
        <v>#NUM!</v>
      </c>
      <c r="AL57" s="1" t="e">
        <f>SMALL('Remove outliers'!AS$4:AS$203,ROW()-1)</f>
        <v>#NUM!</v>
      </c>
      <c r="AM57" s="1" t="e">
        <f>SMALL('Remove outliers'!AT$4:AT$203,ROW()-1)</f>
        <v>#NUM!</v>
      </c>
      <c r="AN57" s="1" t="e">
        <f>SMALL('Remove outliers'!AU$4:AU$203,ROW()-1)</f>
        <v>#NUM!</v>
      </c>
      <c r="AO57" s="1" t="e">
        <f>SMALL('Remove outliers'!AV$4:AV$203,ROW()-1)</f>
        <v>#NUM!</v>
      </c>
      <c r="AP57" s="1" t="e">
        <f>SMALL('Remove outliers'!AW$4:AW$203,ROW()-1)</f>
        <v>#NUM!</v>
      </c>
      <c r="AQ57" s="1" t="e">
        <f>SMALL('Remove outliers'!AX$4:AX$203,ROW()-1)</f>
        <v>#NUM!</v>
      </c>
      <c r="AR57" s="1" t="e">
        <f>SMALL('Remove outliers'!AY$4:AY$203,ROW()-1)</f>
        <v>#NUM!</v>
      </c>
      <c r="AS57" s="1" t="e">
        <f>SMALL('Remove outliers'!AZ$4:AZ$203,ROW()-1)</f>
        <v>#NUM!</v>
      </c>
      <c r="AT57" s="1" t="e">
        <f>SMALL('Remove outliers'!BA$4:BA$203,ROW()-1)</f>
        <v>#NUM!</v>
      </c>
      <c r="AU57" s="1" t="e">
        <f>SMALL('Remove outliers'!BB$4:BB$203,ROW()-1)</f>
        <v>#NUM!</v>
      </c>
      <c r="AV57" s="1" t="e">
        <f>SMALL('Remove outliers'!BC$4:BC$203,ROW()-1)</f>
        <v>#NUM!</v>
      </c>
      <c r="AW57" s="1" t="e">
        <f>SMALL('Remove outliers'!BD$4:BD$203,ROW()-1)</f>
        <v>#NUM!</v>
      </c>
      <c r="AX57" s="1" t="e">
        <f>SMALL('Remove outliers'!BE$4:BE$203,ROW()-1)</f>
        <v>#NUM!</v>
      </c>
      <c r="AY57" s="1" t="e">
        <f>SMALL('Remove outliers'!BF$4:BF$203,ROW()-1)</f>
        <v>#NUM!</v>
      </c>
      <c r="AZ57" s="1" t="e">
        <f>SMALL('Remove outliers'!BG$4:BG$203,ROW()-1)</f>
        <v>#NUM!</v>
      </c>
      <c r="BA57" s="1" t="e">
        <f>SMALL('Remove outliers'!BH$4:BH$203,ROW()-1)</f>
        <v>#NUM!</v>
      </c>
      <c r="BB57" s="1" t="e">
        <f>SMALL('Remove outliers'!BI$4:BI$203,ROW()-1)</f>
        <v>#NUM!</v>
      </c>
      <c r="BC57" s="1" t="e">
        <f>SMALL('Remove outliers'!BJ$4:BJ$203,ROW()-1)</f>
        <v>#NUM!</v>
      </c>
      <c r="BD57" s="1" t="e">
        <f>SMALL('Remove outliers'!BK$4:BK$203,ROW()-1)</f>
        <v>#NUM!</v>
      </c>
      <c r="BE57" s="1" t="e">
        <f>SMALL('Remove outliers'!BL$4:BL$203,ROW()-1)</f>
        <v>#NUM!</v>
      </c>
      <c r="BF57" s="1" t="e">
        <f>SMALL('Remove outliers'!BM$4:BM$203,ROW()-1)</f>
        <v>#NUM!</v>
      </c>
      <c r="BG57" s="1" t="e">
        <f>SMALL('Remove outliers'!BN$4:BN$203,ROW()-1)</f>
        <v>#NUM!</v>
      </c>
      <c r="BH57" s="1" t="e">
        <f>SMALL('Remove outliers'!BO$4:BO$203,ROW()-1)</f>
        <v>#NUM!</v>
      </c>
      <c r="BI57" s="1" t="e">
        <f>SMALL('Remove outliers'!BP$4:BP$203,ROW()-1)</f>
        <v>#NUM!</v>
      </c>
      <c r="BJ57" s="1" t="e">
        <f>SMALL('Remove outliers'!BQ$4:BQ$203,ROW()-1)</f>
        <v>#NUM!</v>
      </c>
      <c r="BK57" s="1" t="e">
        <f>SMALL('Remove outliers'!BR$4:BR$203,ROW()-1)</f>
        <v>#NUM!</v>
      </c>
      <c r="BL57" s="1" t="e">
        <f>SMALL('Remove outliers'!BS$4:BS$203,ROW()-1)</f>
        <v>#NUM!</v>
      </c>
      <c r="BM57" s="1" t="e">
        <f>SMALL('Remove outliers'!BT$4:BT$203,ROW()-1)</f>
        <v>#NUM!</v>
      </c>
      <c r="BN57" s="1" t="e">
        <f>SMALL('Remove outliers'!BU$4:BU$203,ROW()-1)</f>
        <v>#NUM!</v>
      </c>
      <c r="BO57" s="1" t="e">
        <f>SMALL('Remove outliers'!BV$4:BV$203,ROW()-1)</f>
        <v>#NUM!</v>
      </c>
      <c r="BP57" s="1" t="e">
        <f>SMALL('Remove outliers'!BW$4:BW$203,ROW()-1)</f>
        <v>#NUM!</v>
      </c>
      <c r="BQ57" s="1" t="e">
        <f>SMALL('Remove outliers'!BX$4:BX$203,ROW()-1)</f>
        <v>#NUM!</v>
      </c>
      <c r="BR57" s="1" t="e">
        <f>SMALL('Remove outliers'!BY$4:BY$203,ROW()-1)</f>
        <v>#NUM!</v>
      </c>
      <c r="BS57" s="1" t="e">
        <f>SMALL('Remove outliers'!BZ$4:BZ$203,ROW()-1)</f>
        <v>#NUM!</v>
      </c>
      <c r="BT57" s="1" t="e">
        <f>SMALL('Remove outliers'!CA$4:CA$203,ROW()-1)</f>
        <v>#NUM!</v>
      </c>
      <c r="BU57" s="1" t="e">
        <f>SMALL('Remove outliers'!CB$4:CB$203,ROW()-1)</f>
        <v>#NUM!</v>
      </c>
      <c r="BV57" s="1" t="e">
        <f>SMALL('Remove outliers'!CC$4:CC$203,ROW()-1)</f>
        <v>#NUM!</v>
      </c>
    </row>
    <row r="58" spans="1:75" x14ac:dyDescent="0.2">
      <c r="A58" t="e">
        <f t="shared" si="0"/>
        <v>#NUM!</v>
      </c>
      <c r="B58" s="1" t="e">
        <f>SMALL('Remove outliers'!I$4:I$203,ROW()-1)</f>
        <v>#NUM!</v>
      </c>
      <c r="C58" s="1" t="e">
        <f>SMALL('Remove outliers'!J$4:J$203,ROW()-1)</f>
        <v>#NUM!</v>
      </c>
      <c r="D58" s="1" t="e">
        <f>SMALL('Remove outliers'!K$4:K$203,ROW()-1)</f>
        <v>#NUM!</v>
      </c>
      <c r="E58" s="1" t="e">
        <f>SMALL('Remove outliers'!L$4:L$203,ROW()-1)</f>
        <v>#NUM!</v>
      </c>
      <c r="F58" s="1" t="e">
        <f>SMALL('Remove outliers'!M$4:M$203,ROW()-1)</f>
        <v>#NUM!</v>
      </c>
      <c r="G58" s="1" t="e">
        <f>SMALL('Remove outliers'!N$4:N$203,ROW()-1)</f>
        <v>#NUM!</v>
      </c>
      <c r="H58" s="1" t="e">
        <f>SMALL('Remove outliers'!O$4:O$203,ROW()-1)</f>
        <v>#NUM!</v>
      </c>
      <c r="I58" s="1" t="e">
        <f>SMALL('Remove outliers'!P$4:P$203,ROW()-1)</f>
        <v>#NUM!</v>
      </c>
      <c r="J58" s="1" t="e">
        <f>SMALL('Remove outliers'!Q$4:Q$203,ROW()-1)</f>
        <v>#NUM!</v>
      </c>
      <c r="K58" s="1" t="e">
        <f>SMALL('Remove outliers'!R$4:R$203,ROW()-1)</f>
        <v>#NUM!</v>
      </c>
      <c r="L58" s="1" t="e">
        <f>SMALL('Remove outliers'!S$4:S$203,ROW()-1)</f>
        <v>#NUM!</v>
      </c>
      <c r="M58" s="1" t="e">
        <f>SMALL('Remove outliers'!T$4:T$203,ROW()-1)</f>
        <v>#NUM!</v>
      </c>
      <c r="N58" s="1" t="e">
        <f>SMALL('Remove outliers'!U$4:U$203,ROW()-1)</f>
        <v>#NUM!</v>
      </c>
      <c r="O58" s="1" t="e">
        <f>SMALL('Remove outliers'!V$4:V$203,ROW()-1)</f>
        <v>#NUM!</v>
      </c>
      <c r="P58" s="1" t="e">
        <f>SMALL('Remove outliers'!W$4:W$203,ROW()-1)</f>
        <v>#NUM!</v>
      </c>
      <c r="Q58" s="1" t="e">
        <f>SMALL('Remove outliers'!X$4:X$203,ROW()-1)</f>
        <v>#NUM!</v>
      </c>
      <c r="R58" s="1" t="e">
        <f>SMALL('Remove outliers'!Y$4:Y$203,ROW()-1)</f>
        <v>#NUM!</v>
      </c>
      <c r="S58" s="1" t="e">
        <f>SMALL('Remove outliers'!Z$4:Z$203,ROW()-1)</f>
        <v>#NUM!</v>
      </c>
      <c r="T58" s="1" t="e">
        <f>SMALL('Remove outliers'!AA$4:AA$203,ROW()-1)</f>
        <v>#NUM!</v>
      </c>
      <c r="U58" s="1" t="e">
        <f>SMALL('Remove outliers'!AB$4:AB$203,ROW()-1)</f>
        <v>#NUM!</v>
      </c>
      <c r="V58" s="1" t="e">
        <f>SMALL('Remove outliers'!AC$4:AC$203,ROW()-1)</f>
        <v>#NUM!</v>
      </c>
      <c r="W58" s="1" t="e">
        <f>SMALL('Remove outliers'!AD$4:AD$203,ROW()-1)</f>
        <v>#NUM!</v>
      </c>
      <c r="X58" s="1" t="e">
        <f>SMALL('Remove outliers'!AE$4:AE$203,ROW()-1)</f>
        <v>#NUM!</v>
      </c>
      <c r="Y58" s="1" t="e">
        <f>SMALL('Remove outliers'!AF$4:AF$203,ROW()-1)</f>
        <v>#NUM!</v>
      </c>
      <c r="Z58" s="1" t="e">
        <f>SMALL('Remove outliers'!AG$4:AG$203,ROW()-1)</f>
        <v>#NUM!</v>
      </c>
      <c r="AA58" s="1" t="e">
        <f>SMALL('Remove outliers'!AH$4:AH$203,ROW()-1)</f>
        <v>#NUM!</v>
      </c>
      <c r="AB58" s="1" t="e">
        <f>SMALL('Remove outliers'!AI$4:AI$203,ROW()-1)</f>
        <v>#NUM!</v>
      </c>
      <c r="AC58" s="1" t="e">
        <f>SMALL('Remove outliers'!AJ$4:AJ$203,ROW()-1)</f>
        <v>#NUM!</v>
      </c>
      <c r="AD58" s="1" t="e">
        <f>SMALL('Remove outliers'!AK$4:AK$203,ROW()-1)</f>
        <v>#NUM!</v>
      </c>
      <c r="AE58" s="1" t="e">
        <f>SMALL('Remove outliers'!AL$4:AL$203,ROW()-1)</f>
        <v>#NUM!</v>
      </c>
      <c r="AF58" s="1" t="e">
        <f>SMALL('Remove outliers'!AM$4:AM$203,ROW()-1)</f>
        <v>#NUM!</v>
      </c>
      <c r="AG58" s="1" t="e">
        <f>SMALL('Remove outliers'!AN$4:AN$203,ROW()-1)</f>
        <v>#NUM!</v>
      </c>
      <c r="AH58" s="1" t="e">
        <f>SMALL('Remove outliers'!AO$4:AO$203,ROW()-1)</f>
        <v>#NUM!</v>
      </c>
      <c r="AI58" s="1" t="e">
        <f>SMALL('Remove outliers'!AP$4:AP$203,ROW()-1)</f>
        <v>#NUM!</v>
      </c>
      <c r="AJ58" s="1" t="e">
        <f>SMALL('Remove outliers'!AQ$4:AQ$203,ROW()-1)</f>
        <v>#NUM!</v>
      </c>
      <c r="AK58" s="1" t="e">
        <f>SMALL('Remove outliers'!AR$4:AR$203,ROW()-1)</f>
        <v>#NUM!</v>
      </c>
      <c r="AL58" s="1" t="e">
        <f>SMALL('Remove outliers'!AS$4:AS$203,ROW()-1)</f>
        <v>#NUM!</v>
      </c>
      <c r="AM58" s="1" t="e">
        <f>SMALL('Remove outliers'!AT$4:AT$203,ROW()-1)</f>
        <v>#NUM!</v>
      </c>
      <c r="AN58" s="1" t="e">
        <f>SMALL('Remove outliers'!AU$4:AU$203,ROW()-1)</f>
        <v>#NUM!</v>
      </c>
      <c r="AO58" s="1" t="e">
        <f>SMALL('Remove outliers'!AV$4:AV$203,ROW()-1)</f>
        <v>#NUM!</v>
      </c>
      <c r="AP58" s="1" t="e">
        <f>SMALL('Remove outliers'!AW$4:AW$203,ROW()-1)</f>
        <v>#NUM!</v>
      </c>
      <c r="AQ58" s="1" t="e">
        <f>SMALL('Remove outliers'!AX$4:AX$203,ROW()-1)</f>
        <v>#NUM!</v>
      </c>
      <c r="AR58" s="1" t="e">
        <f>SMALL('Remove outliers'!AY$4:AY$203,ROW()-1)</f>
        <v>#NUM!</v>
      </c>
      <c r="AS58" s="1" t="e">
        <f>SMALL('Remove outliers'!AZ$4:AZ$203,ROW()-1)</f>
        <v>#NUM!</v>
      </c>
      <c r="AT58" s="1" t="e">
        <f>SMALL('Remove outliers'!BA$4:BA$203,ROW()-1)</f>
        <v>#NUM!</v>
      </c>
      <c r="AU58" s="1" t="e">
        <f>SMALL('Remove outliers'!BB$4:BB$203,ROW()-1)</f>
        <v>#NUM!</v>
      </c>
      <c r="AV58" s="1" t="e">
        <f>SMALL('Remove outliers'!BC$4:BC$203,ROW()-1)</f>
        <v>#NUM!</v>
      </c>
      <c r="AW58" s="1" t="e">
        <f>SMALL('Remove outliers'!BD$4:BD$203,ROW()-1)</f>
        <v>#NUM!</v>
      </c>
      <c r="AX58" s="1" t="e">
        <f>SMALL('Remove outliers'!BE$4:BE$203,ROW()-1)</f>
        <v>#NUM!</v>
      </c>
      <c r="AY58" s="1" t="e">
        <f>SMALL('Remove outliers'!BF$4:BF$203,ROW()-1)</f>
        <v>#NUM!</v>
      </c>
      <c r="AZ58" s="1" t="e">
        <f>SMALL('Remove outliers'!BG$4:BG$203,ROW()-1)</f>
        <v>#NUM!</v>
      </c>
      <c r="BA58" s="1" t="e">
        <f>SMALL('Remove outliers'!BH$4:BH$203,ROW()-1)</f>
        <v>#NUM!</v>
      </c>
      <c r="BB58" s="1" t="e">
        <f>SMALL('Remove outliers'!BI$4:BI$203,ROW()-1)</f>
        <v>#NUM!</v>
      </c>
      <c r="BC58" s="1" t="e">
        <f>SMALL('Remove outliers'!BJ$4:BJ$203,ROW()-1)</f>
        <v>#NUM!</v>
      </c>
      <c r="BD58" s="1" t="e">
        <f>SMALL('Remove outliers'!BK$4:BK$203,ROW()-1)</f>
        <v>#NUM!</v>
      </c>
      <c r="BE58" s="1" t="e">
        <f>SMALL('Remove outliers'!BL$4:BL$203,ROW()-1)</f>
        <v>#NUM!</v>
      </c>
      <c r="BF58" s="1" t="e">
        <f>SMALL('Remove outliers'!BM$4:BM$203,ROW()-1)</f>
        <v>#NUM!</v>
      </c>
      <c r="BG58" s="1" t="e">
        <f>SMALL('Remove outliers'!BN$4:BN$203,ROW()-1)</f>
        <v>#NUM!</v>
      </c>
      <c r="BH58" s="1" t="e">
        <f>SMALL('Remove outliers'!BO$4:BO$203,ROW()-1)</f>
        <v>#NUM!</v>
      </c>
      <c r="BI58" s="1" t="e">
        <f>SMALL('Remove outliers'!BP$4:BP$203,ROW()-1)</f>
        <v>#NUM!</v>
      </c>
      <c r="BJ58" s="1" t="e">
        <f>SMALL('Remove outliers'!BQ$4:BQ$203,ROW()-1)</f>
        <v>#NUM!</v>
      </c>
      <c r="BK58" s="1" t="e">
        <f>SMALL('Remove outliers'!BR$4:BR$203,ROW()-1)</f>
        <v>#NUM!</v>
      </c>
      <c r="BL58" s="1" t="e">
        <f>SMALL('Remove outliers'!BS$4:BS$203,ROW()-1)</f>
        <v>#NUM!</v>
      </c>
      <c r="BM58" s="1" t="e">
        <f>SMALL('Remove outliers'!BT$4:BT$203,ROW()-1)</f>
        <v>#NUM!</v>
      </c>
      <c r="BN58" s="1" t="e">
        <f>SMALL('Remove outliers'!BU$4:BU$203,ROW()-1)</f>
        <v>#NUM!</v>
      </c>
      <c r="BO58" s="1" t="e">
        <f>SMALL('Remove outliers'!BV$4:BV$203,ROW()-1)</f>
        <v>#NUM!</v>
      </c>
      <c r="BP58" s="1" t="e">
        <f>SMALL('Remove outliers'!BW$4:BW$203,ROW()-1)</f>
        <v>#NUM!</v>
      </c>
      <c r="BQ58" s="1" t="e">
        <f>SMALL('Remove outliers'!BX$4:BX$203,ROW()-1)</f>
        <v>#NUM!</v>
      </c>
      <c r="BR58" s="1" t="e">
        <f>SMALL('Remove outliers'!BY$4:BY$203,ROW()-1)</f>
        <v>#NUM!</v>
      </c>
      <c r="BS58" s="1" t="e">
        <f>SMALL('Remove outliers'!BZ$4:BZ$203,ROW()-1)</f>
        <v>#NUM!</v>
      </c>
      <c r="BT58" s="1" t="e">
        <f>SMALL('Remove outliers'!CA$4:CA$203,ROW()-1)</f>
        <v>#NUM!</v>
      </c>
      <c r="BU58" s="1" t="e">
        <f>SMALL('Remove outliers'!CB$4:CB$203,ROW()-1)</f>
        <v>#NUM!</v>
      </c>
      <c r="BV58" s="1" t="e">
        <f>SMALL('Remove outliers'!CC$4:CC$203,ROW()-1)</f>
        <v>#NUM!</v>
      </c>
    </row>
    <row r="59" spans="1:75" x14ac:dyDescent="0.2">
      <c r="A59" t="e">
        <f t="shared" si="0"/>
        <v>#NUM!</v>
      </c>
      <c r="B59" s="1" t="e">
        <f>SMALL('Remove outliers'!I$4:I$203,ROW()-1)</f>
        <v>#NUM!</v>
      </c>
      <c r="C59" s="1" t="e">
        <f>SMALL('Remove outliers'!J$4:J$203,ROW()-1)</f>
        <v>#NUM!</v>
      </c>
      <c r="D59" s="1" t="e">
        <f>SMALL('Remove outliers'!K$4:K$203,ROW()-1)</f>
        <v>#NUM!</v>
      </c>
      <c r="E59" s="1" t="e">
        <f>SMALL('Remove outliers'!L$4:L$203,ROW()-1)</f>
        <v>#NUM!</v>
      </c>
      <c r="F59" s="1" t="e">
        <f>SMALL('Remove outliers'!M$4:M$203,ROW()-1)</f>
        <v>#NUM!</v>
      </c>
      <c r="G59" s="1" t="e">
        <f>SMALL('Remove outliers'!N$4:N$203,ROW()-1)</f>
        <v>#NUM!</v>
      </c>
      <c r="H59" s="1" t="e">
        <f>SMALL('Remove outliers'!O$4:O$203,ROW()-1)</f>
        <v>#NUM!</v>
      </c>
      <c r="I59" s="1" t="e">
        <f>SMALL('Remove outliers'!P$4:P$203,ROW()-1)</f>
        <v>#NUM!</v>
      </c>
      <c r="J59" s="1" t="e">
        <f>SMALL('Remove outliers'!Q$4:Q$203,ROW()-1)</f>
        <v>#NUM!</v>
      </c>
      <c r="K59" s="1" t="e">
        <f>SMALL('Remove outliers'!R$4:R$203,ROW()-1)</f>
        <v>#NUM!</v>
      </c>
      <c r="L59" s="1" t="e">
        <f>SMALL('Remove outliers'!S$4:S$203,ROW()-1)</f>
        <v>#NUM!</v>
      </c>
      <c r="M59" s="1" t="e">
        <f>SMALL('Remove outliers'!T$4:T$203,ROW()-1)</f>
        <v>#NUM!</v>
      </c>
      <c r="N59" s="1" t="e">
        <f>SMALL('Remove outliers'!U$4:U$203,ROW()-1)</f>
        <v>#NUM!</v>
      </c>
      <c r="O59" s="1" t="e">
        <f>SMALL('Remove outliers'!V$4:V$203,ROW()-1)</f>
        <v>#NUM!</v>
      </c>
      <c r="P59" s="1" t="e">
        <f>SMALL('Remove outliers'!W$4:W$203,ROW()-1)</f>
        <v>#NUM!</v>
      </c>
      <c r="Q59" s="1" t="e">
        <f>SMALL('Remove outliers'!X$4:X$203,ROW()-1)</f>
        <v>#NUM!</v>
      </c>
      <c r="R59" s="1" t="e">
        <f>SMALL('Remove outliers'!Y$4:Y$203,ROW()-1)</f>
        <v>#NUM!</v>
      </c>
      <c r="S59" s="1" t="e">
        <f>SMALL('Remove outliers'!Z$4:Z$203,ROW()-1)</f>
        <v>#NUM!</v>
      </c>
      <c r="T59" s="1" t="e">
        <f>SMALL('Remove outliers'!AA$4:AA$203,ROW()-1)</f>
        <v>#NUM!</v>
      </c>
      <c r="U59" s="1" t="e">
        <f>SMALL('Remove outliers'!AB$4:AB$203,ROW()-1)</f>
        <v>#NUM!</v>
      </c>
      <c r="V59" s="1" t="e">
        <f>SMALL('Remove outliers'!AC$4:AC$203,ROW()-1)</f>
        <v>#NUM!</v>
      </c>
      <c r="W59" s="1" t="e">
        <f>SMALL('Remove outliers'!AD$4:AD$203,ROW()-1)</f>
        <v>#NUM!</v>
      </c>
      <c r="X59" s="1" t="e">
        <f>SMALL('Remove outliers'!AE$4:AE$203,ROW()-1)</f>
        <v>#NUM!</v>
      </c>
      <c r="Y59" s="1" t="e">
        <f>SMALL('Remove outliers'!AF$4:AF$203,ROW()-1)</f>
        <v>#NUM!</v>
      </c>
      <c r="Z59" s="1" t="e">
        <f>SMALL('Remove outliers'!AG$4:AG$203,ROW()-1)</f>
        <v>#NUM!</v>
      </c>
      <c r="AA59" s="1" t="e">
        <f>SMALL('Remove outliers'!AH$4:AH$203,ROW()-1)</f>
        <v>#NUM!</v>
      </c>
      <c r="AB59" s="1" t="e">
        <f>SMALL('Remove outliers'!AI$4:AI$203,ROW()-1)</f>
        <v>#NUM!</v>
      </c>
      <c r="AC59" s="1" t="e">
        <f>SMALL('Remove outliers'!AJ$4:AJ$203,ROW()-1)</f>
        <v>#NUM!</v>
      </c>
      <c r="AD59" s="1" t="e">
        <f>SMALL('Remove outliers'!AK$4:AK$203,ROW()-1)</f>
        <v>#NUM!</v>
      </c>
      <c r="AE59" s="1" t="e">
        <f>SMALL('Remove outliers'!AL$4:AL$203,ROW()-1)</f>
        <v>#NUM!</v>
      </c>
      <c r="AF59" s="1" t="e">
        <f>SMALL('Remove outliers'!AM$4:AM$203,ROW()-1)</f>
        <v>#NUM!</v>
      </c>
      <c r="AG59" s="1" t="e">
        <f>SMALL('Remove outliers'!AN$4:AN$203,ROW()-1)</f>
        <v>#NUM!</v>
      </c>
      <c r="AH59" s="1" t="e">
        <f>SMALL('Remove outliers'!AO$4:AO$203,ROW()-1)</f>
        <v>#NUM!</v>
      </c>
      <c r="AI59" s="1" t="e">
        <f>SMALL('Remove outliers'!AP$4:AP$203,ROW()-1)</f>
        <v>#NUM!</v>
      </c>
      <c r="AJ59" s="1" t="e">
        <f>SMALL('Remove outliers'!AQ$4:AQ$203,ROW()-1)</f>
        <v>#NUM!</v>
      </c>
      <c r="AK59" s="1" t="e">
        <f>SMALL('Remove outliers'!AR$4:AR$203,ROW()-1)</f>
        <v>#NUM!</v>
      </c>
      <c r="AL59" s="1" t="e">
        <f>SMALL('Remove outliers'!AS$4:AS$203,ROW()-1)</f>
        <v>#NUM!</v>
      </c>
      <c r="AM59" s="1" t="e">
        <f>SMALL('Remove outliers'!AT$4:AT$203,ROW()-1)</f>
        <v>#NUM!</v>
      </c>
      <c r="AN59" s="1" t="e">
        <f>SMALL('Remove outliers'!AU$4:AU$203,ROW()-1)</f>
        <v>#NUM!</v>
      </c>
      <c r="AO59" s="1" t="e">
        <f>SMALL('Remove outliers'!AV$4:AV$203,ROW()-1)</f>
        <v>#NUM!</v>
      </c>
      <c r="AP59" s="1" t="e">
        <f>SMALL('Remove outliers'!AW$4:AW$203,ROW()-1)</f>
        <v>#NUM!</v>
      </c>
      <c r="AQ59" s="1" t="e">
        <f>SMALL('Remove outliers'!AX$4:AX$203,ROW()-1)</f>
        <v>#NUM!</v>
      </c>
      <c r="AR59" s="1" t="e">
        <f>SMALL('Remove outliers'!AY$4:AY$203,ROW()-1)</f>
        <v>#NUM!</v>
      </c>
      <c r="AS59" s="1" t="e">
        <f>SMALL('Remove outliers'!AZ$4:AZ$203,ROW()-1)</f>
        <v>#NUM!</v>
      </c>
      <c r="AT59" s="1" t="e">
        <f>SMALL('Remove outliers'!BA$4:BA$203,ROW()-1)</f>
        <v>#NUM!</v>
      </c>
      <c r="AU59" s="1" t="e">
        <f>SMALL('Remove outliers'!BB$4:BB$203,ROW()-1)</f>
        <v>#NUM!</v>
      </c>
      <c r="AV59" s="1" t="e">
        <f>SMALL('Remove outliers'!BC$4:BC$203,ROW()-1)</f>
        <v>#NUM!</v>
      </c>
      <c r="AW59" s="1" t="e">
        <f>SMALL('Remove outliers'!BD$4:BD$203,ROW()-1)</f>
        <v>#NUM!</v>
      </c>
      <c r="AX59" s="1" t="e">
        <f>SMALL('Remove outliers'!BE$4:BE$203,ROW()-1)</f>
        <v>#NUM!</v>
      </c>
      <c r="AY59" s="1" t="e">
        <f>SMALL('Remove outliers'!BF$4:BF$203,ROW()-1)</f>
        <v>#NUM!</v>
      </c>
      <c r="AZ59" s="1" t="e">
        <f>SMALL('Remove outliers'!BG$4:BG$203,ROW()-1)</f>
        <v>#NUM!</v>
      </c>
      <c r="BA59" s="1" t="e">
        <f>SMALL('Remove outliers'!BH$4:BH$203,ROW()-1)</f>
        <v>#NUM!</v>
      </c>
      <c r="BB59" s="1" t="e">
        <f>SMALL('Remove outliers'!BI$4:BI$203,ROW()-1)</f>
        <v>#NUM!</v>
      </c>
      <c r="BC59" s="1" t="e">
        <f>SMALL('Remove outliers'!BJ$4:BJ$203,ROW()-1)</f>
        <v>#NUM!</v>
      </c>
      <c r="BD59" s="1" t="e">
        <f>SMALL('Remove outliers'!BK$4:BK$203,ROW()-1)</f>
        <v>#NUM!</v>
      </c>
      <c r="BE59" s="1" t="e">
        <f>SMALL('Remove outliers'!BL$4:BL$203,ROW()-1)</f>
        <v>#NUM!</v>
      </c>
      <c r="BF59" s="1" t="e">
        <f>SMALL('Remove outliers'!BM$4:BM$203,ROW()-1)</f>
        <v>#NUM!</v>
      </c>
      <c r="BG59" s="1" t="e">
        <f>SMALL('Remove outliers'!BN$4:BN$203,ROW()-1)</f>
        <v>#NUM!</v>
      </c>
      <c r="BH59" s="1" t="e">
        <f>SMALL('Remove outliers'!BO$4:BO$203,ROW()-1)</f>
        <v>#NUM!</v>
      </c>
      <c r="BI59" s="1" t="e">
        <f>SMALL('Remove outliers'!BP$4:BP$203,ROW()-1)</f>
        <v>#NUM!</v>
      </c>
      <c r="BJ59" s="1" t="e">
        <f>SMALL('Remove outliers'!BQ$4:BQ$203,ROW()-1)</f>
        <v>#NUM!</v>
      </c>
      <c r="BK59" s="1" t="e">
        <f>SMALL('Remove outliers'!BR$4:BR$203,ROW()-1)</f>
        <v>#NUM!</v>
      </c>
      <c r="BL59" s="1" t="e">
        <f>SMALL('Remove outliers'!BS$4:BS$203,ROW()-1)</f>
        <v>#NUM!</v>
      </c>
      <c r="BM59" s="1" t="e">
        <f>SMALL('Remove outliers'!BT$4:BT$203,ROW()-1)</f>
        <v>#NUM!</v>
      </c>
      <c r="BN59" s="1" t="e">
        <f>SMALL('Remove outliers'!BU$4:BU$203,ROW()-1)</f>
        <v>#NUM!</v>
      </c>
      <c r="BO59" s="1" t="e">
        <f>SMALL('Remove outliers'!BV$4:BV$203,ROW()-1)</f>
        <v>#NUM!</v>
      </c>
      <c r="BP59" s="1" t="e">
        <f>SMALL('Remove outliers'!BW$4:BW$203,ROW()-1)</f>
        <v>#NUM!</v>
      </c>
      <c r="BQ59" s="1" t="e">
        <f>SMALL('Remove outliers'!BX$4:BX$203,ROW()-1)</f>
        <v>#NUM!</v>
      </c>
      <c r="BR59" s="1" t="e">
        <f>SMALL('Remove outliers'!BY$4:BY$203,ROW()-1)</f>
        <v>#NUM!</v>
      </c>
      <c r="BS59" s="1" t="e">
        <f>SMALL('Remove outliers'!BZ$4:BZ$203,ROW()-1)</f>
        <v>#NUM!</v>
      </c>
      <c r="BT59" s="1" t="e">
        <f>SMALL('Remove outliers'!CA$4:CA$203,ROW()-1)</f>
        <v>#NUM!</v>
      </c>
      <c r="BU59" s="1" t="e">
        <f>SMALL('Remove outliers'!CB$4:CB$203,ROW()-1)</f>
        <v>#NUM!</v>
      </c>
      <c r="BV59" s="1" t="e">
        <f>SMALL('Remove outliers'!CC$4:CC$203,ROW()-1)</f>
        <v>#NUM!</v>
      </c>
    </row>
    <row r="60" spans="1:75" x14ac:dyDescent="0.2">
      <c r="A60" t="e">
        <f t="shared" si="0"/>
        <v>#NUM!</v>
      </c>
      <c r="B60" s="1" t="e">
        <f>SMALL('Remove outliers'!I$4:I$203,ROW()-1)</f>
        <v>#NUM!</v>
      </c>
      <c r="C60" s="1" t="e">
        <f>SMALL('Remove outliers'!J$4:J$203,ROW()-1)</f>
        <v>#NUM!</v>
      </c>
      <c r="D60" s="1" t="e">
        <f>SMALL('Remove outliers'!K$4:K$203,ROW()-1)</f>
        <v>#NUM!</v>
      </c>
      <c r="E60" s="1" t="e">
        <f>SMALL('Remove outliers'!L$4:L$203,ROW()-1)</f>
        <v>#NUM!</v>
      </c>
      <c r="F60" s="1" t="e">
        <f>SMALL('Remove outliers'!M$4:M$203,ROW()-1)</f>
        <v>#NUM!</v>
      </c>
      <c r="G60" s="1" t="e">
        <f>SMALL('Remove outliers'!N$4:N$203,ROW()-1)</f>
        <v>#NUM!</v>
      </c>
      <c r="H60" s="1" t="e">
        <f>SMALL('Remove outliers'!O$4:O$203,ROW()-1)</f>
        <v>#NUM!</v>
      </c>
      <c r="I60" s="1" t="e">
        <f>SMALL('Remove outliers'!P$4:P$203,ROW()-1)</f>
        <v>#NUM!</v>
      </c>
      <c r="J60" s="1" t="e">
        <f>SMALL('Remove outliers'!Q$4:Q$203,ROW()-1)</f>
        <v>#NUM!</v>
      </c>
      <c r="K60" s="1" t="e">
        <f>SMALL('Remove outliers'!R$4:R$203,ROW()-1)</f>
        <v>#NUM!</v>
      </c>
      <c r="L60" s="1" t="e">
        <f>SMALL('Remove outliers'!S$4:S$203,ROW()-1)</f>
        <v>#NUM!</v>
      </c>
      <c r="M60" s="1" t="e">
        <f>SMALL('Remove outliers'!T$4:T$203,ROW()-1)</f>
        <v>#NUM!</v>
      </c>
      <c r="N60" s="1" t="e">
        <f>SMALL('Remove outliers'!U$4:U$203,ROW()-1)</f>
        <v>#NUM!</v>
      </c>
      <c r="O60" s="1" t="e">
        <f>SMALL('Remove outliers'!V$4:V$203,ROW()-1)</f>
        <v>#NUM!</v>
      </c>
      <c r="P60" s="1" t="e">
        <f>SMALL('Remove outliers'!W$4:W$203,ROW()-1)</f>
        <v>#NUM!</v>
      </c>
      <c r="Q60" s="1" t="e">
        <f>SMALL('Remove outliers'!X$4:X$203,ROW()-1)</f>
        <v>#NUM!</v>
      </c>
      <c r="R60" s="1" t="e">
        <f>SMALL('Remove outliers'!Y$4:Y$203,ROW()-1)</f>
        <v>#NUM!</v>
      </c>
      <c r="S60" s="1" t="e">
        <f>SMALL('Remove outliers'!Z$4:Z$203,ROW()-1)</f>
        <v>#NUM!</v>
      </c>
      <c r="T60" s="1" t="e">
        <f>SMALL('Remove outliers'!AA$4:AA$203,ROW()-1)</f>
        <v>#NUM!</v>
      </c>
      <c r="U60" s="1" t="e">
        <f>SMALL('Remove outliers'!AB$4:AB$203,ROW()-1)</f>
        <v>#NUM!</v>
      </c>
      <c r="V60" s="1" t="e">
        <f>SMALL('Remove outliers'!AC$4:AC$203,ROW()-1)</f>
        <v>#NUM!</v>
      </c>
      <c r="W60" s="1" t="e">
        <f>SMALL('Remove outliers'!AD$4:AD$203,ROW()-1)</f>
        <v>#NUM!</v>
      </c>
      <c r="X60" s="1" t="e">
        <f>SMALL('Remove outliers'!AE$4:AE$203,ROW()-1)</f>
        <v>#NUM!</v>
      </c>
      <c r="Y60" s="1" t="e">
        <f>SMALL('Remove outliers'!AF$4:AF$203,ROW()-1)</f>
        <v>#NUM!</v>
      </c>
      <c r="Z60" s="1" t="e">
        <f>SMALL('Remove outliers'!AG$4:AG$203,ROW()-1)</f>
        <v>#NUM!</v>
      </c>
      <c r="AA60" s="1" t="e">
        <f>SMALL('Remove outliers'!AH$4:AH$203,ROW()-1)</f>
        <v>#NUM!</v>
      </c>
      <c r="AB60" s="1" t="e">
        <f>SMALL('Remove outliers'!AI$4:AI$203,ROW()-1)</f>
        <v>#NUM!</v>
      </c>
      <c r="AC60" s="1" t="e">
        <f>SMALL('Remove outliers'!AJ$4:AJ$203,ROW()-1)</f>
        <v>#NUM!</v>
      </c>
      <c r="AD60" s="1" t="e">
        <f>SMALL('Remove outliers'!AK$4:AK$203,ROW()-1)</f>
        <v>#NUM!</v>
      </c>
      <c r="AE60" s="1" t="e">
        <f>SMALL('Remove outliers'!AL$4:AL$203,ROW()-1)</f>
        <v>#NUM!</v>
      </c>
      <c r="AF60" s="1" t="e">
        <f>SMALL('Remove outliers'!AM$4:AM$203,ROW()-1)</f>
        <v>#NUM!</v>
      </c>
      <c r="AG60" s="1" t="e">
        <f>SMALL('Remove outliers'!AN$4:AN$203,ROW()-1)</f>
        <v>#NUM!</v>
      </c>
      <c r="AH60" s="1" t="e">
        <f>SMALL('Remove outliers'!AO$4:AO$203,ROW()-1)</f>
        <v>#NUM!</v>
      </c>
      <c r="AI60" s="1" t="e">
        <f>SMALL('Remove outliers'!AP$4:AP$203,ROW()-1)</f>
        <v>#NUM!</v>
      </c>
      <c r="AJ60" s="1" t="e">
        <f>SMALL('Remove outliers'!AQ$4:AQ$203,ROW()-1)</f>
        <v>#NUM!</v>
      </c>
      <c r="AK60" s="1" t="e">
        <f>SMALL('Remove outliers'!AR$4:AR$203,ROW()-1)</f>
        <v>#NUM!</v>
      </c>
      <c r="AL60" s="1" t="e">
        <f>SMALL('Remove outliers'!AS$4:AS$203,ROW()-1)</f>
        <v>#NUM!</v>
      </c>
      <c r="AM60" s="1" t="e">
        <f>SMALL('Remove outliers'!AT$4:AT$203,ROW()-1)</f>
        <v>#NUM!</v>
      </c>
      <c r="AN60" s="1" t="e">
        <f>SMALL('Remove outliers'!AU$4:AU$203,ROW()-1)</f>
        <v>#NUM!</v>
      </c>
      <c r="AO60" s="1" t="e">
        <f>SMALL('Remove outliers'!AV$4:AV$203,ROW()-1)</f>
        <v>#NUM!</v>
      </c>
      <c r="AP60" s="1" t="e">
        <f>SMALL('Remove outliers'!AW$4:AW$203,ROW()-1)</f>
        <v>#NUM!</v>
      </c>
      <c r="AQ60" s="1" t="e">
        <f>SMALL('Remove outliers'!AX$4:AX$203,ROW()-1)</f>
        <v>#NUM!</v>
      </c>
      <c r="AR60" s="1" t="e">
        <f>SMALL('Remove outliers'!AY$4:AY$203,ROW()-1)</f>
        <v>#NUM!</v>
      </c>
      <c r="AS60" s="1" t="e">
        <f>SMALL('Remove outliers'!AZ$4:AZ$203,ROW()-1)</f>
        <v>#NUM!</v>
      </c>
      <c r="AT60" s="1" t="e">
        <f>SMALL('Remove outliers'!BA$4:BA$203,ROW()-1)</f>
        <v>#NUM!</v>
      </c>
      <c r="AU60" s="1" t="e">
        <f>SMALL('Remove outliers'!BB$4:BB$203,ROW()-1)</f>
        <v>#NUM!</v>
      </c>
      <c r="AV60" s="1" t="e">
        <f>SMALL('Remove outliers'!BC$4:BC$203,ROW()-1)</f>
        <v>#NUM!</v>
      </c>
      <c r="AW60" s="1" t="e">
        <f>SMALL('Remove outliers'!BD$4:BD$203,ROW()-1)</f>
        <v>#NUM!</v>
      </c>
      <c r="AX60" s="1" t="e">
        <f>SMALL('Remove outliers'!BE$4:BE$203,ROW()-1)</f>
        <v>#NUM!</v>
      </c>
      <c r="AY60" s="1" t="e">
        <f>SMALL('Remove outliers'!BF$4:BF$203,ROW()-1)</f>
        <v>#NUM!</v>
      </c>
      <c r="AZ60" s="1" t="e">
        <f>SMALL('Remove outliers'!BG$4:BG$203,ROW()-1)</f>
        <v>#NUM!</v>
      </c>
      <c r="BA60" s="1" t="e">
        <f>SMALL('Remove outliers'!BH$4:BH$203,ROW()-1)</f>
        <v>#NUM!</v>
      </c>
      <c r="BB60" s="1" t="e">
        <f>SMALL('Remove outliers'!BI$4:BI$203,ROW()-1)</f>
        <v>#NUM!</v>
      </c>
      <c r="BC60" s="1" t="e">
        <f>SMALL('Remove outliers'!BJ$4:BJ$203,ROW()-1)</f>
        <v>#NUM!</v>
      </c>
      <c r="BD60" s="1" t="e">
        <f>SMALL('Remove outliers'!BK$4:BK$203,ROW()-1)</f>
        <v>#NUM!</v>
      </c>
      <c r="BE60" s="1" t="e">
        <f>SMALL('Remove outliers'!BL$4:BL$203,ROW()-1)</f>
        <v>#NUM!</v>
      </c>
      <c r="BF60" s="1" t="e">
        <f>SMALL('Remove outliers'!BM$4:BM$203,ROW()-1)</f>
        <v>#NUM!</v>
      </c>
      <c r="BG60" s="1" t="e">
        <f>SMALL('Remove outliers'!BN$4:BN$203,ROW()-1)</f>
        <v>#NUM!</v>
      </c>
      <c r="BH60" s="1" t="e">
        <f>SMALL('Remove outliers'!BO$4:BO$203,ROW()-1)</f>
        <v>#NUM!</v>
      </c>
      <c r="BI60" s="1" t="e">
        <f>SMALL('Remove outliers'!BP$4:BP$203,ROW()-1)</f>
        <v>#NUM!</v>
      </c>
      <c r="BJ60" s="1" t="e">
        <f>SMALL('Remove outliers'!BQ$4:BQ$203,ROW()-1)</f>
        <v>#NUM!</v>
      </c>
      <c r="BK60" s="1" t="e">
        <f>SMALL('Remove outliers'!BR$4:BR$203,ROW()-1)</f>
        <v>#NUM!</v>
      </c>
      <c r="BL60" s="1" t="e">
        <f>SMALL('Remove outliers'!BS$4:BS$203,ROW()-1)</f>
        <v>#NUM!</v>
      </c>
      <c r="BM60" s="1" t="e">
        <f>SMALL('Remove outliers'!BT$4:BT$203,ROW()-1)</f>
        <v>#NUM!</v>
      </c>
      <c r="BN60" s="1" t="e">
        <f>SMALL('Remove outliers'!BU$4:BU$203,ROW()-1)</f>
        <v>#NUM!</v>
      </c>
      <c r="BO60" s="1" t="e">
        <f>SMALL('Remove outliers'!BV$4:BV$203,ROW()-1)</f>
        <v>#NUM!</v>
      </c>
      <c r="BP60" s="1" t="e">
        <f>SMALL('Remove outliers'!BW$4:BW$203,ROW()-1)</f>
        <v>#NUM!</v>
      </c>
      <c r="BQ60" s="1" t="e">
        <f>SMALL('Remove outliers'!BX$4:BX$203,ROW()-1)</f>
        <v>#NUM!</v>
      </c>
      <c r="BR60" s="1" t="e">
        <f>SMALL('Remove outliers'!BY$4:BY$203,ROW()-1)</f>
        <v>#NUM!</v>
      </c>
      <c r="BS60" s="1" t="e">
        <f>SMALL('Remove outliers'!BZ$4:BZ$203,ROW()-1)</f>
        <v>#NUM!</v>
      </c>
      <c r="BT60" s="1" t="e">
        <f>SMALL('Remove outliers'!CA$4:CA$203,ROW()-1)</f>
        <v>#NUM!</v>
      </c>
      <c r="BU60" s="1" t="e">
        <f>SMALL('Remove outliers'!CB$4:CB$203,ROW()-1)</f>
        <v>#NUM!</v>
      </c>
      <c r="BV60" s="1" t="e">
        <f>SMALL('Remove outliers'!CC$4:CC$203,ROW()-1)</f>
        <v>#NUM!</v>
      </c>
    </row>
    <row r="61" spans="1:75" x14ac:dyDescent="0.2">
      <c r="A61" t="e">
        <f t="shared" si="0"/>
        <v>#NUM!</v>
      </c>
      <c r="B61" s="1" t="e">
        <f>SMALL('Remove outliers'!I$4:I$203,ROW()-1)</f>
        <v>#NUM!</v>
      </c>
      <c r="C61" s="1" t="e">
        <f>SMALL('Remove outliers'!J$4:J$203,ROW()-1)</f>
        <v>#NUM!</v>
      </c>
      <c r="D61" s="1" t="e">
        <f>SMALL('Remove outliers'!K$4:K$203,ROW()-1)</f>
        <v>#NUM!</v>
      </c>
      <c r="E61" s="1" t="e">
        <f>SMALL('Remove outliers'!L$4:L$203,ROW()-1)</f>
        <v>#NUM!</v>
      </c>
      <c r="F61" s="1" t="e">
        <f>SMALL('Remove outliers'!M$4:M$203,ROW()-1)</f>
        <v>#NUM!</v>
      </c>
      <c r="G61" s="1" t="e">
        <f>SMALL('Remove outliers'!N$4:N$203,ROW()-1)</f>
        <v>#NUM!</v>
      </c>
      <c r="H61" s="1" t="e">
        <f>SMALL('Remove outliers'!O$4:O$203,ROW()-1)</f>
        <v>#NUM!</v>
      </c>
      <c r="I61" s="1" t="e">
        <f>SMALL('Remove outliers'!P$4:P$203,ROW()-1)</f>
        <v>#NUM!</v>
      </c>
      <c r="J61" s="1" t="e">
        <f>SMALL('Remove outliers'!Q$4:Q$203,ROW()-1)</f>
        <v>#NUM!</v>
      </c>
      <c r="K61" s="1" t="e">
        <f>SMALL('Remove outliers'!R$4:R$203,ROW()-1)</f>
        <v>#NUM!</v>
      </c>
      <c r="L61" s="1" t="e">
        <f>SMALL('Remove outliers'!S$4:S$203,ROW()-1)</f>
        <v>#NUM!</v>
      </c>
      <c r="M61" s="1" t="e">
        <f>SMALL('Remove outliers'!T$4:T$203,ROW()-1)</f>
        <v>#NUM!</v>
      </c>
      <c r="N61" s="1" t="e">
        <f>SMALL('Remove outliers'!U$4:U$203,ROW()-1)</f>
        <v>#NUM!</v>
      </c>
      <c r="O61" s="1" t="e">
        <f>SMALL('Remove outliers'!V$4:V$203,ROW()-1)</f>
        <v>#NUM!</v>
      </c>
      <c r="P61" s="1" t="e">
        <f>SMALL('Remove outliers'!W$4:W$203,ROW()-1)</f>
        <v>#NUM!</v>
      </c>
      <c r="Q61" s="1" t="e">
        <f>SMALL('Remove outliers'!X$4:X$203,ROW()-1)</f>
        <v>#NUM!</v>
      </c>
      <c r="R61" s="1" t="e">
        <f>SMALL('Remove outliers'!Y$4:Y$203,ROW()-1)</f>
        <v>#NUM!</v>
      </c>
      <c r="S61" s="1" t="e">
        <f>SMALL('Remove outliers'!Z$4:Z$203,ROW()-1)</f>
        <v>#NUM!</v>
      </c>
      <c r="T61" s="1" t="e">
        <f>SMALL('Remove outliers'!AA$4:AA$203,ROW()-1)</f>
        <v>#NUM!</v>
      </c>
      <c r="U61" s="1" t="e">
        <f>SMALL('Remove outliers'!AB$4:AB$203,ROW()-1)</f>
        <v>#NUM!</v>
      </c>
      <c r="V61" s="1" t="e">
        <f>SMALL('Remove outliers'!AC$4:AC$203,ROW()-1)</f>
        <v>#NUM!</v>
      </c>
      <c r="W61" s="1" t="e">
        <f>SMALL('Remove outliers'!AD$4:AD$203,ROW()-1)</f>
        <v>#NUM!</v>
      </c>
      <c r="X61" s="1" t="e">
        <f>SMALL('Remove outliers'!AE$4:AE$203,ROW()-1)</f>
        <v>#NUM!</v>
      </c>
      <c r="Y61" s="1" t="e">
        <f>SMALL('Remove outliers'!AF$4:AF$203,ROW()-1)</f>
        <v>#NUM!</v>
      </c>
      <c r="Z61" s="1" t="e">
        <f>SMALL('Remove outliers'!AG$4:AG$203,ROW()-1)</f>
        <v>#NUM!</v>
      </c>
      <c r="AA61" s="1" t="e">
        <f>SMALL('Remove outliers'!AH$4:AH$203,ROW()-1)</f>
        <v>#NUM!</v>
      </c>
      <c r="AB61" s="1" t="e">
        <f>SMALL('Remove outliers'!AI$4:AI$203,ROW()-1)</f>
        <v>#NUM!</v>
      </c>
      <c r="AC61" s="1" t="e">
        <f>SMALL('Remove outliers'!AJ$4:AJ$203,ROW()-1)</f>
        <v>#NUM!</v>
      </c>
      <c r="AD61" s="1" t="e">
        <f>SMALL('Remove outliers'!AK$4:AK$203,ROW()-1)</f>
        <v>#NUM!</v>
      </c>
      <c r="AE61" s="1" t="e">
        <f>SMALL('Remove outliers'!AL$4:AL$203,ROW()-1)</f>
        <v>#NUM!</v>
      </c>
      <c r="AF61" s="1" t="e">
        <f>SMALL('Remove outliers'!AM$4:AM$203,ROW()-1)</f>
        <v>#NUM!</v>
      </c>
      <c r="AG61" s="1" t="e">
        <f>SMALL('Remove outliers'!AN$4:AN$203,ROW()-1)</f>
        <v>#NUM!</v>
      </c>
      <c r="AH61" s="1" t="e">
        <f>SMALL('Remove outliers'!AO$4:AO$203,ROW()-1)</f>
        <v>#NUM!</v>
      </c>
      <c r="AI61" s="1" t="e">
        <f>SMALL('Remove outliers'!AP$4:AP$203,ROW()-1)</f>
        <v>#NUM!</v>
      </c>
      <c r="AJ61" s="1" t="e">
        <f>SMALL('Remove outliers'!AQ$4:AQ$203,ROW()-1)</f>
        <v>#NUM!</v>
      </c>
      <c r="AK61" s="1" t="e">
        <f>SMALL('Remove outliers'!AR$4:AR$203,ROW()-1)</f>
        <v>#NUM!</v>
      </c>
      <c r="AL61" s="1" t="e">
        <f>SMALL('Remove outliers'!AS$4:AS$203,ROW()-1)</f>
        <v>#NUM!</v>
      </c>
      <c r="AM61" s="1" t="e">
        <f>SMALL('Remove outliers'!AT$4:AT$203,ROW()-1)</f>
        <v>#NUM!</v>
      </c>
      <c r="AN61" s="1" t="e">
        <f>SMALL('Remove outliers'!AU$4:AU$203,ROW()-1)</f>
        <v>#NUM!</v>
      </c>
      <c r="AO61" s="1" t="e">
        <f>SMALL('Remove outliers'!AV$4:AV$203,ROW()-1)</f>
        <v>#NUM!</v>
      </c>
      <c r="AP61" s="1" t="e">
        <f>SMALL('Remove outliers'!AW$4:AW$203,ROW()-1)</f>
        <v>#NUM!</v>
      </c>
      <c r="AQ61" s="1" t="e">
        <f>SMALL('Remove outliers'!AX$4:AX$203,ROW()-1)</f>
        <v>#NUM!</v>
      </c>
      <c r="AR61" s="1" t="e">
        <f>SMALL('Remove outliers'!AY$4:AY$203,ROW()-1)</f>
        <v>#NUM!</v>
      </c>
      <c r="AS61" s="1" t="e">
        <f>SMALL('Remove outliers'!AZ$4:AZ$203,ROW()-1)</f>
        <v>#NUM!</v>
      </c>
      <c r="AT61" s="1" t="e">
        <f>SMALL('Remove outliers'!BA$4:BA$203,ROW()-1)</f>
        <v>#NUM!</v>
      </c>
      <c r="AU61" s="1" t="e">
        <f>SMALL('Remove outliers'!BB$4:BB$203,ROW()-1)</f>
        <v>#NUM!</v>
      </c>
      <c r="AV61" s="1" t="e">
        <f>SMALL('Remove outliers'!BC$4:BC$203,ROW()-1)</f>
        <v>#NUM!</v>
      </c>
      <c r="AW61" s="1" t="e">
        <f>SMALL('Remove outliers'!BD$4:BD$203,ROW()-1)</f>
        <v>#NUM!</v>
      </c>
      <c r="AX61" s="1" t="e">
        <f>SMALL('Remove outliers'!BE$4:BE$203,ROW()-1)</f>
        <v>#NUM!</v>
      </c>
      <c r="AY61" s="1" t="e">
        <f>SMALL('Remove outliers'!BF$4:BF$203,ROW()-1)</f>
        <v>#NUM!</v>
      </c>
      <c r="AZ61" s="1" t="e">
        <f>SMALL('Remove outliers'!BG$4:BG$203,ROW()-1)</f>
        <v>#NUM!</v>
      </c>
      <c r="BA61" s="1" t="e">
        <f>SMALL('Remove outliers'!BH$4:BH$203,ROW()-1)</f>
        <v>#NUM!</v>
      </c>
      <c r="BB61" s="1" t="e">
        <f>SMALL('Remove outliers'!BI$4:BI$203,ROW()-1)</f>
        <v>#NUM!</v>
      </c>
      <c r="BC61" s="1" t="e">
        <f>SMALL('Remove outliers'!BJ$4:BJ$203,ROW()-1)</f>
        <v>#NUM!</v>
      </c>
      <c r="BD61" s="1" t="e">
        <f>SMALL('Remove outliers'!BK$4:BK$203,ROW()-1)</f>
        <v>#NUM!</v>
      </c>
      <c r="BE61" s="1" t="e">
        <f>SMALL('Remove outliers'!BL$4:BL$203,ROW()-1)</f>
        <v>#NUM!</v>
      </c>
      <c r="BF61" s="1" t="e">
        <f>SMALL('Remove outliers'!BM$4:BM$203,ROW()-1)</f>
        <v>#NUM!</v>
      </c>
      <c r="BG61" s="1" t="e">
        <f>SMALL('Remove outliers'!BN$4:BN$203,ROW()-1)</f>
        <v>#NUM!</v>
      </c>
      <c r="BH61" s="1" t="e">
        <f>SMALL('Remove outliers'!BO$4:BO$203,ROW()-1)</f>
        <v>#NUM!</v>
      </c>
      <c r="BI61" s="1" t="e">
        <f>SMALL('Remove outliers'!BP$4:BP$203,ROW()-1)</f>
        <v>#NUM!</v>
      </c>
      <c r="BJ61" s="1" t="e">
        <f>SMALL('Remove outliers'!BQ$4:BQ$203,ROW()-1)</f>
        <v>#NUM!</v>
      </c>
      <c r="BK61" s="1" t="e">
        <f>SMALL('Remove outliers'!BR$4:BR$203,ROW()-1)</f>
        <v>#NUM!</v>
      </c>
      <c r="BL61" s="1" t="e">
        <f>SMALL('Remove outliers'!BS$4:BS$203,ROW()-1)</f>
        <v>#NUM!</v>
      </c>
      <c r="BM61" s="1" t="e">
        <f>SMALL('Remove outliers'!BT$4:BT$203,ROW()-1)</f>
        <v>#NUM!</v>
      </c>
      <c r="BN61" s="1" t="e">
        <f>SMALL('Remove outliers'!BU$4:BU$203,ROW()-1)</f>
        <v>#NUM!</v>
      </c>
      <c r="BO61" s="1" t="e">
        <f>SMALL('Remove outliers'!BV$4:BV$203,ROW()-1)</f>
        <v>#NUM!</v>
      </c>
      <c r="BP61" s="1" t="e">
        <f>SMALL('Remove outliers'!BW$4:BW$203,ROW()-1)</f>
        <v>#NUM!</v>
      </c>
      <c r="BQ61" s="1" t="e">
        <f>SMALL('Remove outliers'!BX$4:BX$203,ROW()-1)</f>
        <v>#NUM!</v>
      </c>
      <c r="BR61" s="1" t="e">
        <f>SMALL('Remove outliers'!BY$4:BY$203,ROW()-1)</f>
        <v>#NUM!</v>
      </c>
      <c r="BS61" s="1" t="e">
        <f>SMALL('Remove outliers'!BZ$4:BZ$203,ROW()-1)</f>
        <v>#NUM!</v>
      </c>
      <c r="BT61" s="1" t="e">
        <f>SMALL('Remove outliers'!CA$4:CA$203,ROW()-1)</f>
        <v>#NUM!</v>
      </c>
      <c r="BU61" s="1" t="e">
        <f>SMALL('Remove outliers'!CB$4:CB$203,ROW()-1)</f>
        <v>#NUM!</v>
      </c>
      <c r="BV61" s="1" t="e">
        <f>SMALL('Remove outliers'!CC$4:CC$203,ROW()-1)</f>
        <v>#NUM!</v>
      </c>
    </row>
    <row r="62" spans="1:75" x14ac:dyDescent="0.2">
      <c r="A62" t="e">
        <f t="shared" si="0"/>
        <v>#NUM!</v>
      </c>
      <c r="B62" s="1" t="e">
        <f>SMALL('Remove outliers'!I$4:I$203,ROW()-1)</f>
        <v>#NUM!</v>
      </c>
      <c r="C62" s="1" t="e">
        <f>SMALL('Remove outliers'!J$4:J$203,ROW()-1)</f>
        <v>#NUM!</v>
      </c>
      <c r="D62" s="1" t="e">
        <f>SMALL('Remove outliers'!K$4:K$203,ROW()-1)</f>
        <v>#NUM!</v>
      </c>
      <c r="E62" s="1" t="e">
        <f>SMALL('Remove outliers'!L$4:L$203,ROW()-1)</f>
        <v>#NUM!</v>
      </c>
      <c r="F62" s="1" t="e">
        <f>SMALL('Remove outliers'!M$4:M$203,ROW()-1)</f>
        <v>#NUM!</v>
      </c>
      <c r="G62" s="1" t="e">
        <f>SMALL('Remove outliers'!N$4:N$203,ROW()-1)</f>
        <v>#NUM!</v>
      </c>
      <c r="H62" s="1" t="e">
        <f>SMALL('Remove outliers'!O$4:O$203,ROW()-1)</f>
        <v>#NUM!</v>
      </c>
      <c r="I62" s="1" t="e">
        <f>SMALL('Remove outliers'!P$4:P$203,ROW()-1)</f>
        <v>#NUM!</v>
      </c>
      <c r="J62" s="1" t="e">
        <f>SMALL('Remove outliers'!Q$4:Q$203,ROW()-1)</f>
        <v>#NUM!</v>
      </c>
      <c r="K62" s="1" t="e">
        <f>SMALL('Remove outliers'!R$4:R$203,ROW()-1)</f>
        <v>#NUM!</v>
      </c>
      <c r="L62" s="1" t="e">
        <f>SMALL('Remove outliers'!S$4:S$203,ROW()-1)</f>
        <v>#NUM!</v>
      </c>
      <c r="M62" s="1" t="e">
        <f>SMALL('Remove outliers'!T$4:T$203,ROW()-1)</f>
        <v>#NUM!</v>
      </c>
      <c r="N62" s="1" t="e">
        <f>SMALL('Remove outliers'!U$4:U$203,ROW()-1)</f>
        <v>#NUM!</v>
      </c>
      <c r="O62" s="1" t="e">
        <f>SMALL('Remove outliers'!V$4:V$203,ROW()-1)</f>
        <v>#NUM!</v>
      </c>
      <c r="P62" s="1" t="e">
        <f>SMALL('Remove outliers'!W$4:W$203,ROW()-1)</f>
        <v>#NUM!</v>
      </c>
      <c r="Q62" s="1" t="e">
        <f>SMALL('Remove outliers'!X$4:X$203,ROW()-1)</f>
        <v>#NUM!</v>
      </c>
      <c r="R62" s="1" t="e">
        <f>SMALL('Remove outliers'!Y$4:Y$203,ROW()-1)</f>
        <v>#NUM!</v>
      </c>
      <c r="S62" s="1" t="e">
        <f>SMALL('Remove outliers'!Z$4:Z$203,ROW()-1)</f>
        <v>#NUM!</v>
      </c>
      <c r="T62" s="1" t="e">
        <f>SMALL('Remove outliers'!AA$4:AA$203,ROW()-1)</f>
        <v>#NUM!</v>
      </c>
      <c r="U62" s="1" t="e">
        <f>SMALL('Remove outliers'!AB$4:AB$203,ROW()-1)</f>
        <v>#NUM!</v>
      </c>
      <c r="V62" s="1" t="e">
        <f>SMALL('Remove outliers'!AC$4:AC$203,ROW()-1)</f>
        <v>#NUM!</v>
      </c>
      <c r="W62" s="1" t="e">
        <f>SMALL('Remove outliers'!AD$4:AD$203,ROW()-1)</f>
        <v>#NUM!</v>
      </c>
      <c r="X62" s="1" t="e">
        <f>SMALL('Remove outliers'!AE$4:AE$203,ROW()-1)</f>
        <v>#NUM!</v>
      </c>
      <c r="Y62" s="1" t="e">
        <f>SMALL('Remove outliers'!AF$4:AF$203,ROW()-1)</f>
        <v>#NUM!</v>
      </c>
      <c r="Z62" s="1" t="e">
        <f>SMALL('Remove outliers'!AG$4:AG$203,ROW()-1)</f>
        <v>#NUM!</v>
      </c>
      <c r="AA62" s="1" t="e">
        <f>SMALL('Remove outliers'!AH$4:AH$203,ROW()-1)</f>
        <v>#NUM!</v>
      </c>
      <c r="AB62" s="1" t="e">
        <f>SMALL('Remove outliers'!AI$4:AI$203,ROW()-1)</f>
        <v>#NUM!</v>
      </c>
      <c r="AC62" s="1" t="e">
        <f>SMALL('Remove outliers'!AJ$4:AJ$203,ROW()-1)</f>
        <v>#NUM!</v>
      </c>
      <c r="AD62" s="1" t="e">
        <f>SMALL('Remove outliers'!AK$4:AK$203,ROW()-1)</f>
        <v>#NUM!</v>
      </c>
      <c r="AE62" s="1" t="e">
        <f>SMALL('Remove outliers'!AL$4:AL$203,ROW()-1)</f>
        <v>#NUM!</v>
      </c>
      <c r="AF62" s="1" t="e">
        <f>SMALL('Remove outliers'!AM$4:AM$203,ROW()-1)</f>
        <v>#NUM!</v>
      </c>
      <c r="AG62" s="1" t="e">
        <f>SMALL('Remove outliers'!AN$4:AN$203,ROW()-1)</f>
        <v>#NUM!</v>
      </c>
      <c r="AH62" s="1" t="e">
        <f>SMALL('Remove outliers'!AO$4:AO$203,ROW()-1)</f>
        <v>#NUM!</v>
      </c>
      <c r="AI62" s="1" t="e">
        <f>SMALL('Remove outliers'!AP$4:AP$203,ROW()-1)</f>
        <v>#NUM!</v>
      </c>
      <c r="AJ62" s="1" t="e">
        <f>SMALL('Remove outliers'!AQ$4:AQ$203,ROW()-1)</f>
        <v>#NUM!</v>
      </c>
      <c r="AK62" s="1" t="e">
        <f>SMALL('Remove outliers'!AR$4:AR$203,ROW()-1)</f>
        <v>#NUM!</v>
      </c>
      <c r="AL62" s="1" t="e">
        <f>SMALL('Remove outliers'!AS$4:AS$203,ROW()-1)</f>
        <v>#NUM!</v>
      </c>
      <c r="AM62" s="1" t="e">
        <f>SMALL('Remove outliers'!AT$4:AT$203,ROW()-1)</f>
        <v>#NUM!</v>
      </c>
      <c r="AN62" s="1" t="e">
        <f>SMALL('Remove outliers'!AU$4:AU$203,ROW()-1)</f>
        <v>#NUM!</v>
      </c>
      <c r="AO62" s="1" t="e">
        <f>SMALL('Remove outliers'!AV$4:AV$203,ROW()-1)</f>
        <v>#NUM!</v>
      </c>
      <c r="AP62" s="1" t="e">
        <f>SMALL('Remove outliers'!AW$4:AW$203,ROW()-1)</f>
        <v>#NUM!</v>
      </c>
      <c r="AQ62" s="1" t="e">
        <f>SMALL('Remove outliers'!AX$4:AX$203,ROW()-1)</f>
        <v>#NUM!</v>
      </c>
      <c r="AR62" s="1" t="e">
        <f>SMALL('Remove outliers'!AY$4:AY$203,ROW()-1)</f>
        <v>#NUM!</v>
      </c>
      <c r="AS62" s="1" t="e">
        <f>SMALL('Remove outliers'!AZ$4:AZ$203,ROW()-1)</f>
        <v>#NUM!</v>
      </c>
      <c r="AT62" s="1" t="e">
        <f>SMALL('Remove outliers'!BA$4:BA$203,ROW()-1)</f>
        <v>#NUM!</v>
      </c>
      <c r="AU62" s="1" t="e">
        <f>SMALL('Remove outliers'!BB$4:BB$203,ROW()-1)</f>
        <v>#NUM!</v>
      </c>
      <c r="AV62" s="1" t="e">
        <f>SMALL('Remove outliers'!BC$4:BC$203,ROW()-1)</f>
        <v>#NUM!</v>
      </c>
      <c r="AW62" s="1" t="e">
        <f>SMALL('Remove outliers'!BD$4:BD$203,ROW()-1)</f>
        <v>#NUM!</v>
      </c>
      <c r="AX62" s="1" t="e">
        <f>SMALL('Remove outliers'!BE$4:BE$203,ROW()-1)</f>
        <v>#NUM!</v>
      </c>
      <c r="AY62" s="1" t="e">
        <f>SMALL('Remove outliers'!BF$4:BF$203,ROW()-1)</f>
        <v>#NUM!</v>
      </c>
      <c r="AZ62" s="1" t="e">
        <f>SMALL('Remove outliers'!BG$4:BG$203,ROW()-1)</f>
        <v>#NUM!</v>
      </c>
      <c r="BA62" s="1" t="e">
        <f>SMALL('Remove outliers'!BH$4:BH$203,ROW()-1)</f>
        <v>#NUM!</v>
      </c>
      <c r="BB62" s="1" t="e">
        <f>SMALL('Remove outliers'!BI$4:BI$203,ROW()-1)</f>
        <v>#NUM!</v>
      </c>
      <c r="BC62" s="1" t="e">
        <f>SMALL('Remove outliers'!BJ$4:BJ$203,ROW()-1)</f>
        <v>#NUM!</v>
      </c>
      <c r="BD62" s="1" t="e">
        <f>SMALL('Remove outliers'!BK$4:BK$203,ROW()-1)</f>
        <v>#NUM!</v>
      </c>
      <c r="BE62" s="1" t="e">
        <f>SMALL('Remove outliers'!BL$4:BL$203,ROW()-1)</f>
        <v>#NUM!</v>
      </c>
      <c r="BF62" s="1" t="e">
        <f>SMALL('Remove outliers'!BM$4:BM$203,ROW()-1)</f>
        <v>#NUM!</v>
      </c>
      <c r="BG62" s="1" t="e">
        <f>SMALL('Remove outliers'!BN$4:BN$203,ROW()-1)</f>
        <v>#NUM!</v>
      </c>
      <c r="BH62" s="1" t="e">
        <f>SMALL('Remove outliers'!BO$4:BO$203,ROW()-1)</f>
        <v>#NUM!</v>
      </c>
      <c r="BI62" s="1" t="e">
        <f>SMALL('Remove outliers'!BP$4:BP$203,ROW()-1)</f>
        <v>#NUM!</v>
      </c>
      <c r="BJ62" s="1" t="e">
        <f>SMALL('Remove outliers'!BQ$4:BQ$203,ROW()-1)</f>
        <v>#NUM!</v>
      </c>
      <c r="BK62" s="1" t="e">
        <f>SMALL('Remove outliers'!BR$4:BR$203,ROW()-1)</f>
        <v>#NUM!</v>
      </c>
      <c r="BL62" s="1" t="e">
        <f>SMALL('Remove outliers'!BS$4:BS$203,ROW()-1)</f>
        <v>#NUM!</v>
      </c>
      <c r="BM62" s="1" t="e">
        <f>SMALL('Remove outliers'!BT$4:BT$203,ROW()-1)</f>
        <v>#NUM!</v>
      </c>
      <c r="BN62" s="1" t="e">
        <f>SMALL('Remove outliers'!BU$4:BU$203,ROW()-1)</f>
        <v>#NUM!</v>
      </c>
      <c r="BO62" s="1" t="e">
        <f>SMALL('Remove outliers'!BV$4:BV$203,ROW()-1)</f>
        <v>#NUM!</v>
      </c>
      <c r="BP62" s="1" t="e">
        <f>SMALL('Remove outliers'!BW$4:BW$203,ROW()-1)</f>
        <v>#NUM!</v>
      </c>
      <c r="BQ62" s="1" t="e">
        <f>SMALL('Remove outliers'!BX$4:BX$203,ROW()-1)</f>
        <v>#NUM!</v>
      </c>
      <c r="BR62" s="1" t="e">
        <f>SMALL('Remove outliers'!BY$4:BY$203,ROW()-1)</f>
        <v>#NUM!</v>
      </c>
      <c r="BS62" s="1" t="e">
        <f>SMALL('Remove outliers'!BZ$4:BZ$203,ROW()-1)</f>
        <v>#NUM!</v>
      </c>
      <c r="BT62" s="1" t="e">
        <f>SMALL('Remove outliers'!CA$4:CA$203,ROW()-1)</f>
        <v>#NUM!</v>
      </c>
      <c r="BU62" s="1" t="e">
        <f>SMALL('Remove outliers'!CB$4:CB$203,ROW()-1)</f>
        <v>#NUM!</v>
      </c>
      <c r="BV62" s="1" t="e">
        <f>SMALL('Remove outliers'!CC$4:CC$203,ROW()-1)</f>
        <v>#NUM!</v>
      </c>
    </row>
    <row r="63" spans="1:75" x14ac:dyDescent="0.2">
      <c r="A63" t="e">
        <f t="shared" si="0"/>
        <v>#NUM!</v>
      </c>
      <c r="B63" s="1" t="e">
        <f>SMALL('Remove outliers'!I$4:I$203,ROW()-1)</f>
        <v>#NUM!</v>
      </c>
      <c r="C63" s="1" t="e">
        <f>SMALL('Remove outliers'!J$4:J$203,ROW()-1)</f>
        <v>#NUM!</v>
      </c>
      <c r="D63" s="1" t="e">
        <f>SMALL('Remove outliers'!K$4:K$203,ROW()-1)</f>
        <v>#NUM!</v>
      </c>
      <c r="E63" s="1" t="e">
        <f>SMALL('Remove outliers'!L$4:L$203,ROW()-1)</f>
        <v>#NUM!</v>
      </c>
      <c r="F63" s="1" t="e">
        <f>SMALL('Remove outliers'!M$4:M$203,ROW()-1)</f>
        <v>#NUM!</v>
      </c>
      <c r="G63" s="1" t="e">
        <f>SMALL('Remove outliers'!N$4:N$203,ROW()-1)</f>
        <v>#NUM!</v>
      </c>
      <c r="H63" s="1" t="e">
        <f>SMALL('Remove outliers'!O$4:O$203,ROW()-1)</f>
        <v>#NUM!</v>
      </c>
      <c r="I63" s="1" t="e">
        <f>SMALL('Remove outliers'!P$4:P$203,ROW()-1)</f>
        <v>#NUM!</v>
      </c>
      <c r="J63" s="1" t="e">
        <f>SMALL('Remove outliers'!Q$4:Q$203,ROW()-1)</f>
        <v>#NUM!</v>
      </c>
      <c r="K63" s="1" t="e">
        <f>SMALL('Remove outliers'!R$4:R$203,ROW()-1)</f>
        <v>#NUM!</v>
      </c>
      <c r="L63" s="1" t="e">
        <f>SMALL('Remove outliers'!S$4:S$203,ROW()-1)</f>
        <v>#NUM!</v>
      </c>
      <c r="M63" s="1" t="e">
        <f>SMALL('Remove outliers'!T$4:T$203,ROW()-1)</f>
        <v>#NUM!</v>
      </c>
      <c r="N63" s="1" t="e">
        <f>SMALL('Remove outliers'!U$4:U$203,ROW()-1)</f>
        <v>#NUM!</v>
      </c>
      <c r="O63" s="1" t="e">
        <f>SMALL('Remove outliers'!V$4:V$203,ROW()-1)</f>
        <v>#NUM!</v>
      </c>
      <c r="P63" s="1" t="e">
        <f>SMALL('Remove outliers'!W$4:W$203,ROW()-1)</f>
        <v>#NUM!</v>
      </c>
      <c r="Q63" s="1" t="e">
        <f>SMALL('Remove outliers'!X$4:X$203,ROW()-1)</f>
        <v>#NUM!</v>
      </c>
      <c r="R63" s="1" t="e">
        <f>SMALL('Remove outliers'!Y$4:Y$203,ROW()-1)</f>
        <v>#NUM!</v>
      </c>
      <c r="S63" s="1" t="e">
        <f>SMALL('Remove outliers'!Z$4:Z$203,ROW()-1)</f>
        <v>#NUM!</v>
      </c>
      <c r="T63" s="1" t="e">
        <f>SMALL('Remove outliers'!AA$4:AA$203,ROW()-1)</f>
        <v>#NUM!</v>
      </c>
      <c r="U63" s="1" t="e">
        <f>SMALL('Remove outliers'!AB$4:AB$203,ROW()-1)</f>
        <v>#NUM!</v>
      </c>
      <c r="V63" s="1" t="e">
        <f>SMALL('Remove outliers'!AC$4:AC$203,ROW()-1)</f>
        <v>#NUM!</v>
      </c>
      <c r="W63" s="1" t="e">
        <f>SMALL('Remove outliers'!AD$4:AD$203,ROW()-1)</f>
        <v>#NUM!</v>
      </c>
      <c r="X63" s="1" t="e">
        <f>SMALL('Remove outliers'!AE$4:AE$203,ROW()-1)</f>
        <v>#NUM!</v>
      </c>
      <c r="Y63" s="1" t="e">
        <f>SMALL('Remove outliers'!AF$4:AF$203,ROW()-1)</f>
        <v>#NUM!</v>
      </c>
      <c r="Z63" s="1" t="e">
        <f>SMALL('Remove outliers'!AG$4:AG$203,ROW()-1)</f>
        <v>#NUM!</v>
      </c>
      <c r="AA63" s="1" t="e">
        <f>SMALL('Remove outliers'!AH$4:AH$203,ROW()-1)</f>
        <v>#NUM!</v>
      </c>
      <c r="AB63" s="1" t="e">
        <f>SMALL('Remove outliers'!AI$4:AI$203,ROW()-1)</f>
        <v>#NUM!</v>
      </c>
      <c r="AC63" s="1" t="e">
        <f>SMALL('Remove outliers'!AJ$4:AJ$203,ROW()-1)</f>
        <v>#NUM!</v>
      </c>
      <c r="AD63" s="1" t="e">
        <f>SMALL('Remove outliers'!AK$4:AK$203,ROW()-1)</f>
        <v>#NUM!</v>
      </c>
      <c r="AE63" s="1" t="e">
        <f>SMALL('Remove outliers'!AL$4:AL$203,ROW()-1)</f>
        <v>#NUM!</v>
      </c>
      <c r="AF63" s="1" t="e">
        <f>SMALL('Remove outliers'!AM$4:AM$203,ROW()-1)</f>
        <v>#NUM!</v>
      </c>
      <c r="AG63" s="1" t="e">
        <f>SMALL('Remove outliers'!AN$4:AN$203,ROW()-1)</f>
        <v>#NUM!</v>
      </c>
      <c r="AH63" s="1" t="e">
        <f>SMALL('Remove outliers'!AO$4:AO$203,ROW()-1)</f>
        <v>#NUM!</v>
      </c>
      <c r="AI63" s="1" t="e">
        <f>SMALL('Remove outliers'!AP$4:AP$203,ROW()-1)</f>
        <v>#NUM!</v>
      </c>
      <c r="AJ63" s="1" t="e">
        <f>SMALL('Remove outliers'!AQ$4:AQ$203,ROW()-1)</f>
        <v>#NUM!</v>
      </c>
      <c r="AK63" s="1" t="e">
        <f>SMALL('Remove outliers'!AR$4:AR$203,ROW()-1)</f>
        <v>#NUM!</v>
      </c>
      <c r="AL63" s="1" t="e">
        <f>SMALL('Remove outliers'!AS$4:AS$203,ROW()-1)</f>
        <v>#NUM!</v>
      </c>
      <c r="AM63" s="1" t="e">
        <f>SMALL('Remove outliers'!AT$4:AT$203,ROW()-1)</f>
        <v>#NUM!</v>
      </c>
      <c r="AN63" s="1" t="e">
        <f>SMALL('Remove outliers'!AU$4:AU$203,ROW()-1)</f>
        <v>#NUM!</v>
      </c>
      <c r="AO63" s="1" t="e">
        <f>SMALL('Remove outliers'!AV$4:AV$203,ROW()-1)</f>
        <v>#NUM!</v>
      </c>
      <c r="AP63" s="1" t="e">
        <f>SMALL('Remove outliers'!AW$4:AW$203,ROW()-1)</f>
        <v>#NUM!</v>
      </c>
      <c r="AQ63" s="1" t="e">
        <f>SMALL('Remove outliers'!AX$4:AX$203,ROW()-1)</f>
        <v>#NUM!</v>
      </c>
      <c r="AR63" s="1" t="e">
        <f>SMALL('Remove outliers'!AY$4:AY$203,ROW()-1)</f>
        <v>#NUM!</v>
      </c>
      <c r="AS63" s="1" t="e">
        <f>SMALL('Remove outliers'!AZ$4:AZ$203,ROW()-1)</f>
        <v>#NUM!</v>
      </c>
      <c r="AT63" s="1" t="e">
        <f>SMALL('Remove outliers'!BA$4:BA$203,ROW()-1)</f>
        <v>#NUM!</v>
      </c>
      <c r="AU63" s="1" t="e">
        <f>SMALL('Remove outliers'!BB$4:BB$203,ROW()-1)</f>
        <v>#NUM!</v>
      </c>
      <c r="AV63" s="1" t="e">
        <f>SMALL('Remove outliers'!BC$4:BC$203,ROW()-1)</f>
        <v>#NUM!</v>
      </c>
      <c r="AW63" s="1" t="e">
        <f>SMALL('Remove outliers'!BD$4:BD$203,ROW()-1)</f>
        <v>#NUM!</v>
      </c>
      <c r="AX63" s="1" t="e">
        <f>SMALL('Remove outliers'!BE$4:BE$203,ROW()-1)</f>
        <v>#NUM!</v>
      </c>
      <c r="AY63" s="1" t="e">
        <f>SMALL('Remove outliers'!BF$4:BF$203,ROW()-1)</f>
        <v>#NUM!</v>
      </c>
      <c r="AZ63" s="1" t="e">
        <f>SMALL('Remove outliers'!BG$4:BG$203,ROW()-1)</f>
        <v>#NUM!</v>
      </c>
      <c r="BA63" s="1" t="e">
        <f>SMALL('Remove outliers'!BH$4:BH$203,ROW()-1)</f>
        <v>#NUM!</v>
      </c>
      <c r="BB63" s="1" t="e">
        <f>SMALL('Remove outliers'!BI$4:BI$203,ROW()-1)</f>
        <v>#NUM!</v>
      </c>
      <c r="BC63" s="1" t="e">
        <f>SMALL('Remove outliers'!BJ$4:BJ$203,ROW()-1)</f>
        <v>#NUM!</v>
      </c>
      <c r="BD63" s="1" t="e">
        <f>SMALL('Remove outliers'!BK$4:BK$203,ROW()-1)</f>
        <v>#NUM!</v>
      </c>
      <c r="BE63" s="1" t="e">
        <f>SMALL('Remove outliers'!BL$4:BL$203,ROW()-1)</f>
        <v>#NUM!</v>
      </c>
      <c r="BF63" s="1" t="e">
        <f>SMALL('Remove outliers'!BM$4:BM$203,ROW()-1)</f>
        <v>#NUM!</v>
      </c>
      <c r="BG63" s="1" t="e">
        <f>SMALL('Remove outliers'!BN$4:BN$203,ROW()-1)</f>
        <v>#NUM!</v>
      </c>
      <c r="BH63" s="1" t="e">
        <f>SMALL('Remove outliers'!BO$4:BO$203,ROW()-1)</f>
        <v>#NUM!</v>
      </c>
      <c r="BI63" s="1" t="e">
        <f>SMALL('Remove outliers'!BP$4:BP$203,ROW()-1)</f>
        <v>#NUM!</v>
      </c>
      <c r="BJ63" s="1" t="e">
        <f>SMALL('Remove outliers'!BQ$4:BQ$203,ROW()-1)</f>
        <v>#NUM!</v>
      </c>
      <c r="BK63" s="1" t="e">
        <f>SMALL('Remove outliers'!BR$4:BR$203,ROW()-1)</f>
        <v>#NUM!</v>
      </c>
      <c r="BL63" s="1" t="e">
        <f>SMALL('Remove outliers'!BS$4:BS$203,ROW()-1)</f>
        <v>#NUM!</v>
      </c>
      <c r="BM63" s="1" t="e">
        <f>SMALL('Remove outliers'!BT$4:BT$203,ROW()-1)</f>
        <v>#NUM!</v>
      </c>
      <c r="BN63" s="1" t="e">
        <f>SMALL('Remove outliers'!BU$4:BU$203,ROW()-1)</f>
        <v>#NUM!</v>
      </c>
      <c r="BO63" s="1" t="e">
        <f>SMALL('Remove outliers'!BV$4:BV$203,ROW()-1)</f>
        <v>#NUM!</v>
      </c>
      <c r="BP63" s="1" t="e">
        <f>SMALL('Remove outliers'!BW$4:BW$203,ROW()-1)</f>
        <v>#NUM!</v>
      </c>
      <c r="BQ63" s="1" t="e">
        <f>SMALL('Remove outliers'!BX$4:BX$203,ROW()-1)</f>
        <v>#NUM!</v>
      </c>
      <c r="BR63" s="1" t="e">
        <f>SMALL('Remove outliers'!BY$4:BY$203,ROW()-1)</f>
        <v>#NUM!</v>
      </c>
      <c r="BS63" s="1" t="e">
        <f>SMALL('Remove outliers'!BZ$4:BZ$203,ROW()-1)</f>
        <v>#NUM!</v>
      </c>
      <c r="BT63" s="1" t="e">
        <f>SMALL('Remove outliers'!CA$4:CA$203,ROW()-1)</f>
        <v>#NUM!</v>
      </c>
      <c r="BU63" s="1" t="e">
        <f>SMALL('Remove outliers'!CB$4:CB$203,ROW()-1)</f>
        <v>#NUM!</v>
      </c>
      <c r="BV63" s="1" t="e">
        <f>SMALL('Remove outliers'!CC$4:CC$203,ROW()-1)</f>
        <v>#NUM!</v>
      </c>
    </row>
    <row r="64" spans="1:75" x14ac:dyDescent="0.2">
      <c r="A64" t="e">
        <f t="shared" si="0"/>
        <v>#NUM!</v>
      </c>
      <c r="B64" s="1" t="e">
        <f>SMALL('Remove outliers'!I$4:I$203,ROW()-1)</f>
        <v>#NUM!</v>
      </c>
      <c r="C64" s="1" t="e">
        <f>SMALL('Remove outliers'!J$4:J$203,ROW()-1)</f>
        <v>#NUM!</v>
      </c>
      <c r="D64" s="1" t="e">
        <f>SMALL('Remove outliers'!K$4:K$203,ROW()-1)</f>
        <v>#NUM!</v>
      </c>
      <c r="E64" s="1" t="e">
        <f>SMALL('Remove outliers'!L$4:L$203,ROW()-1)</f>
        <v>#NUM!</v>
      </c>
      <c r="F64" s="1" t="e">
        <f>SMALL('Remove outliers'!M$4:M$203,ROW()-1)</f>
        <v>#NUM!</v>
      </c>
      <c r="G64" s="1" t="e">
        <f>SMALL('Remove outliers'!N$4:N$203,ROW()-1)</f>
        <v>#NUM!</v>
      </c>
      <c r="H64" s="1" t="e">
        <f>SMALL('Remove outliers'!O$4:O$203,ROW()-1)</f>
        <v>#NUM!</v>
      </c>
      <c r="I64" s="1" t="e">
        <f>SMALL('Remove outliers'!P$4:P$203,ROW()-1)</f>
        <v>#NUM!</v>
      </c>
      <c r="J64" s="1" t="e">
        <f>SMALL('Remove outliers'!Q$4:Q$203,ROW()-1)</f>
        <v>#NUM!</v>
      </c>
      <c r="K64" s="1" t="e">
        <f>SMALL('Remove outliers'!R$4:R$203,ROW()-1)</f>
        <v>#NUM!</v>
      </c>
      <c r="L64" s="1" t="e">
        <f>SMALL('Remove outliers'!S$4:S$203,ROW()-1)</f>
        <v>#NUM!</v>
      </c>
      <c r="M64" s="1" t="e">
        <f>SMALL('Remove outliers'!T$4:T$203,ROW()-1)</f>
        <v>#NUM!</v>
      </c>
      <c r="N64" s="1" t="e">
        <f>SMALL('Remove outliers'!U$4:U$203,ROW()-1)</f>
        <v>#NUM!</v>
      </c>
      <c r="O64" s="1" t="e">
        <f>SMALL('Remove outliers'!V$4:V$203,ROW()-1)</f>
        <v>#NUM!</v>
      </c>
      <c r="P64" s="1" t="e">
        <f>SMALL('Remove outliers'!W$4:W$203,ROW()-1)</f>
        <v>#NUM!</v>
      </c>
      <c r="Q64" s="1" t="e">
        <f>SMALL('Remove outliers'!X$4:X$203,ROW()-1)</f>
        <v>#NUM!</v>
      </c>
      <c r="R64" s="1" t="e">
        <f>SMALL('Remove outliers'!Y$4:Y$203,ROW()-1)</f>
        <v>#NUM!</v>
      </c>
      <c r="S64" s="1" t="e">
        <f>SMALL('Remove outliers'!Z$4:Z$203,ROW()-1)</f>
        <v>#NUM!</v>
      </c>
      <c r="T64" s="1" t="e">
        <f>SMALL('Remove outliers'!AA$4:AA$203,ROW()-1)</f>
        <v>#NUM!</v>
      </c>
      <c r="U64" s="1" t="e">
        <f>SMALL('Remove outliers'!AB$4:AB$203,ROW()-1)</f>
        <v>#NUM!</v>
      </c>
      <c r="V64" s="1" t="e">
        <f>SMALL('Remove outliers'!AC$4:AC$203,ROW()-1)</f>
        <v>#NUM!</v>
      </c>
      <c r="W64" s="1" t="e">
        <f>SMALL('Remove outliers'!AD$4:AD$203,ROW()-1)</f>
        <v>#NUM!</v>
      </c>
      <c r="X64" s="1" t="e">
        <f>SMALL('Remove outliers'!AE$4:AE$203,ROW()-1)</f>
        <v>#NUM!</v>
      </c>
      <c r="Y64" s="1" t="e">
        <f>SMALL('Remove outliers'!AF$4:AF$203,ROW()-1)</f>
        <v>#NUM!</v>
      </c>
      <c r="Z64" s="1" t="e">
        <f>SMALL('Remove outliers'!AG$4:AG$203,ROW()-1)</f>
        <v>#NUM!</v>
      </c>
      <c r="AA64" s="1" t="e">
        <f>SMALL('Remove outliers'!AH$4:AH$203,ROW()-1)</f>
        <v>#NUM!</v>
      </c>
      <c r="AB64" s="1" t="e">
        <f>SMALL('Remove outliers'!AI$4:AI$203,ROW()-1)</f>
        <v>#NUM!</v>
      </c>
      <c r="AC64" s="1" t="e">
        <f>SMALL('Remove outliers'!AJ$4:AJ$203,ROW()-1)</f>
        <v>#NUM!</v>
      </c>
      <c r="AD64" s="1" t="e">
        <f>SMALL('Remove outliers'!AK$4:AK$203,ROW()-1)</f>
        <v>#NUM!</v>
      </c>
      <c r="AE64" s="1" t="e">
        <f>SMALL('Remove outliers'!AL$4:AL$203,ROW()-1)</f>
        <v>#NUM!</v>
      </c>
      <c r="AF64" s="1" t="e">
        <f>SMALL('Remove outliers'!AM$4:AM$203,ROW()-1)</f>
        <v>#NUM!</v>
      </c>
      <c r="AG64" s="1" t="e">
        <f>SMALL('Remove outliers'!AN$4:AN$203,ROW()-1)</f>
        <v>#NUM!</v>
      </c>
      <c r="AH64" s="1" t="e">
        <f>SMALL('Remove outliers'!AO$4:AO$203,ROW()-1)</f>
        <v>#NUM!</v>
      </c>
      <c r="AI64" s="1" t="e">
        <f>SMALL('Remove outliers'!AP$4:AP$203,ROW()-1)</f>
        <v>#NUM!</v>
      </c>
      <c r="AJ64" s="1" t="e">
        <f>SMALL('Remove outliers'!AQ$4:AQ$203,ROW()-1)</f>
        <v>#NUM!</v>
      </c>
      <c r="AK64" s="1" t="e">
        <f>SMALL('Remove outliers'!AR$4:AR$203,ROW()-1)</f>
        <v>#NUM!</v>
      </c>
      <c r="AL64" s="1" t="e">
        <f>SMALL('Remove outliers'!AS$4:AS$203,ROW()-1)</f>
        <v>#NUM!</v>
      </c>
      <c r="AM64" s="1" t="e">
        <f>SMALL('Remove outliers'!AT$4:AT$203,ROW()-1)</f>
        <v>#NUM!</v>
      </c>
      <c r="AN64" s="1" t="e">
        <f>SMALL('Remove outliers'!AU$4:AU$203,ROW()-1)</f>
        <v>#NUM!</v>
      </c>
      <c r="AO64" s="1" t="e">
        <f>SMALL('Remove outliers'!AV$4:AV$203,ROW()-1)</f>
        <v>#NUM!</v>
      </c>
      <c r="AP64" s="1" t="e">
        <f>SMALL('Remove outliers'!AW$4:AW$203,ROW()-1)</f>
        <v>#NUM!</v>
      </c>
      <c r="AQ64" s="1" t="e">
        <f>SMALL('Remove outliers'!AX$4:AX$203,ROW()-1)</f>
        <v>#NUM!</v>
      </c>
      <c r="AR64" s="1" t="e">
        <f>SMALL('Remove outliers'!AY$4:AY$203,ROW()-1)</f>
        <v>#NUM!</v>
      </c>
      <c r="AS64" s="1" t="e">
        <f>SMALL('Remove outliers'!AZ$4:AZ$203,ROW()-1)</f>
        <v>#NUM!</v>
      </c>
      <c r="AT64" s="1" t="e">
        <f>SMALL('Remove outliers'!BA$4:BA$203,ROW()-1)</f>
        <v>#NUM!</v>
      </c>
      <c r="AU64" s="1" t="e">
        <f>SMALL('Remove outliers'!BB$4:BB$203,ROW()-1)</f>
        <v>#NUM!</v>
      </c>
      <c r="AV64" s="1" t="e">
        <f>SMALL('Remove outliers'!BC$4:BC$203,ROW()-1)</f>
        <v>#NUM!</v>
      </c>
      <c r="AW64" s="1" t="e">
        <f>SMALL('Remove outliers'!BD$4:BD$203,ROW()-1)</f>
        <v>#NUM!</v>
      </c>
      <c r="AX64" s="1" t="e">
        <f>SMALL('Remove outliers'!BE$4:BE$203,ROW()-1)</f>
        <v>#NUM!</v>
      </c>
      <c r="AY64" s="1" t="e">
        <f>SMALL('Remove outliers'!BF$4:BF$203,ROW()-1)</f>
        <v>#NUM!</v>
      </c>
      <c r="AZ64" s="1" t="e">
        <f>SMALL('Remove outliers'!BG$4:BG$203,ROW()-1)</f>
        <v>#NUM!</v>
      </c>
      <c r="BA64" s="1" t="e">
        <f>SMALL('Remove outliers'!BH$4:BH$203,ROW()-1)</f>
        <v>#NUM!</v>
      </c>
      <c r="BB64" s="1" t="e">
        <f>SMALL('Remove outliers'!BI$4:BI$203,ROW()-1)</f>
        <v>#NUM!</v>
      </c>
      <c r="BC64" s="1" t="e">
        <f>SMALL('Remove outliers'!BJ$4:BJ$203,ROW()-1)</f>
        <v>#NUM!</v>
      </c>
      <c r="BD64" s="1" t="e">
        <f>SMALL('Remove outliers'!BK$4:BK$203,ROW()-1)</f>
        <v>#NUM!</v>
      </c>
      <c r="BE64" s="1" t="e">
        <f>SMALL('Remove outliers'!BL$4:BL$203,ROW()-1)</f>
        <v>#NUM!</v>
      </c>
      <c r="BF64" s="1" t="e">
        <f>SMALL('Remove outliers'!BM$4:BM$203,ROW()-1)</f>
        <v>#NUM!</v>
      </c>
      <c r="BG64" s="1" t="e">
        <f>SMALL('Remove outliers'!BN$4:BN$203,ROW()-1)</f>
        <v>#NUM!</v>
      </c>
      <c r="BH64" s="1" t="e">
        <f>SMALL('Remove outliers'!BO$4:BO$203,ROW()-1)</f>
        <v>#NUM!</v>
      </c>
      <c r="BI64" s="1" t="e">
        <f>SMALL('Remove outliers'!BP$4:BP$203,ROW()-1)</f>
        <v>#NUM!</v>
      </c>
      <c r="BJ64" s="1" t="e">
        <f>SMALL('Remove outliers'!BQ$4:BQ$203,ROW()-1)</f>
        <v>#NUM!</v>
      </c>
      <c r="BK64" s="1" t="e">
        <f>SMALL('Remove outliers'!BR$4:BR$203,ROW()-1)</f>
        <v>#NUM!</v>
      </c>
      <c r="BL64" s="1" t="e">
        <f>SMALL('Remove outliers'!BS$4:BS$203,ROW()-1)</f>
        <v>#NUM!</v>
      </c>
      <c r="BM64" s="1" t="e">
        <f>SMALL('Remove outliers'!BT$4:BT$203,ROW()-1)</f>
        <v>#NUM!</v>
      </c>
      <c r="BN64" s="1" t="e">
        <f>SMALL('Remove outliers'!BU$4:BU$203,ROW()-1)</f>
        <v>#NUM!</v>
      </c>
      <c r="BO64" s="1" t="e">
        <f>SMALL('Remove outliers'!BV$4:BV$203,ROW()-1)</f>
        <v>#NUM!</v>
      </c>
      <c r="BP64" s="1" t="e">
        <f>SMALL('Remove outliers'!BW$4:BW$203,ROW()-1)</f>
        <v>#NUM!</v>
      </c>
      <c r="BQ64" s="1" t="e">
        <f>SMALL('Remove outliers'!BX$4:BX$203,ROW()-1)</f>
        <v>#NUM!</v>
      </c>
      <c r="BR64" s="1" t="e">
        <f>SMALL('Remove outliers'!BY$4:BY$203,ROW()-1)</f>
        <v>#NUM!</v>
      </c>
      <c r="BS64" s="1" t="e">
        <f>SMALL('Remove outliers'!BZ$4:BZ$203,ROW()-1)</f>
        <v>#NUM!</v>
      </c>
      <c r="BT64" s="1" t="e">
        <f>SMALL('Remove outliers'!CA$4:CA$203,ROW()-1)</f>
        <v>#NUM!</v>
      </c>
      <c r="BU64" s="1" t="e">
        <f>SMALL('Remove outliers'!CB$4:CB$203,ROW()-1)</f>
        <v>#NUM!</v>
      </c>
      <c r="BV64" s="1" t="e">
        <f>SMALL('Remove outliers'!CC$4:CC$203,ROW()-1)</f>
        <v>#NUM!</v>
      </c>
    </row>
    <row r="65" spans="1:74" x14ac:dyDescent="0.2">
      <c r="A65" t="e">
        <f t="shared" si="0"/>
        <v>#NUM!</v>
      </c>
      <c r="B65" s="1" t="e">
        <f>SMALL('Remove outliers'!I$4:I$203,ROW()-1)</f>
        <v>#NUM!</v>
      </c>
      <c r="C65" s="1" t="e">
        <f>SMALL('Remove outliers'!J$4:J$203,ROW()-1)</f>
        <v>#NUM!</v>
      </c>
      <c r="D65" s="1" t="e">
        <f>SMALL('Remove outliers'!K$4:K$203,ROW()-1)</f>
        <v>#NUM!</v>
      </c>
      <c r="E65" s="1" t="e">
        <f>SMALL('Remove outliers'!L$4:L$203,ROW()-1)</f>
        <v>#NUM!</v>
      </c>
      <c r="F65" s="1" t="e">
        <f>SMALL('Remove outliers'!M$4:M$203,ROW()-1)</f>
        <v>#NUM!</v>
      </c>
      <c r="G65" s="1" t="e">
        <f>SMALL('Remove outliers'!N$4:N$203,ROW()-1)</f>
        <v>#NUM!</v>
      </c>
      <c r="H65" s="1" t="e">
        <f>SMALL('Remove outliers'!O$4:O$203,ROW()-1)</f>
        <v>#NUM!</v>
      </c>
      <c r="I65" s="1" t="e">
        <f>SMALL('Remove outliers'!P$4:P$203,ROW()-1)</f>
        <v>#NUM!</v>
      </c>
      <c r="J65" s="1" t="e">
        <f>SMALL('Remove outliers'!Q$4:Q$203,ROW()-1)</f>
        <v>#NUM!</v>
      </c>
      <c r="K65" s="1" t="e">
        <f>SMALL('Remove outliers'!R$4:R$203,ROW()-1)</f>
        <v>#NUM!</v>
      </c>
      <c r="L65" s="1" t="e">
        <f>SMALL('Remove outliers'!S$4:S$203,ROW()-1)</f>
        <v>#NUM!</v>
      </c>
      <c r="M65" s="1" t="e">
        <f>SMALL('Remove outliers'!T$4:T$203,ROW()-1)</f>
        <v>#NUM!</v>
      </c>
      <c r="N65" s="1" t="e">
        <f>SMALL('Remove outliers'!U$4:U$203,ROW()-1)</f>
        <v>#NUM!</v>
      </c>
      <c r="O65" s="1" t="e">
        <f>SMALL('Remove outliers'!V$4:V$203,ROW()-1)</f>
        <v>#NUM!</v>
      </c>
      <c r="P65" s="1" t="e">
        <f>SMALL('Remove outliers'!W$4:W$203,ROW()-1)</f>
        <v>#NUM!</v>
      </c>
      <c r="Q65" s="1" t="e">
        <f>SMALL('Remove outliers'!X$4:X$203,ROW()-1)</f>
        <v>#NUM!</v>
      </c>
      <c r="R65" s="1" t="e">
        <f>SMALL('Remove outliers'!Y$4:Y$203,ROW()-1)</f>
        <v>#NUM!</v>
      </c>
      <c r="S65" s="1" t="e">
        <f>SMALL('Remove outliers'!Z$4:Z$203,ROW()-1)</f>
        <v>#NUM!</v>
      </c>
      <c r="T65" s="1" t="e">
        <f>SMALL('Remove outliers'!AA$4:AA$203,ROW()-1)</f>
        <v>#NUM!</v>
      </c>
      <c r="U65" s="1" t="e">
        <f>SMALL('Remove outliers'!AB$4:AB$203,ROW()-1)</f>
        <v>#NUM!</v>
      </c>
      <c r="V65" s="1" t="e">
        <f>SMALL('Remove outliers'!AC$4:AC$203,ROW()-1)</f>
        <v>#NUM!</v>
      </c>
      <c r="W65" s="1" t="e">
        <f>SMALL('Remove outliers'!AD$4:AD$203,ROW()-1)</f>
        <v>#NUM!</v>
      </c>
      <c r="X65" s="1" t="e">
        <f>SMALL('Remove outliers'!AE$4:AE$203,ROW()-1)</f>
        <v>#NUM!</v>
      </c>
      <c r="Y65" s="1" t="e">
        <f>SMALL('Remove outliers'!AF$4:AF$203,ROW()-1)</f>
        <v>#NUM!</v>
      </c>
      <c r="Z65" s="1" t="e">
        <f>SMALL('Remove outliers'!AG$4:AG$203,ROW()-1)</f>
        <v>#NUM!</v>
      </c>
      <c r="AA65" s="1" t="e">
        <f>SMALL('Remove outliers'!AH$4:AH$203,ROW()-1)</f>
        <v>#NUM!</v>
      </c>
      <c r="AB65" s="1" t="e">
        <f>SMALL('Remove outliers'!AI$4:AI$203,ROW()-1)</f>
        <v>#NUM!</v>
      </c>
      <c r="AC65" s="1" t="e">
        <f>SMALL('Remove outliers'!AJ$4:AJ$203,ROW()-1)</f>
        <v>#NUM!</v>
      </c>
      <c r="AD65" s="1" t="e">
        <f>SMALL('Remove outliers'!AK$4:AK$203,ROW()-1)</f>
        <v>#NUM!</v>
      </c>
      <c r="AE65" s="1" t="e">
        <f>SMALL('Remove outliers'!AL$4:AL$203,ROW()-1)</f>
        <v>#NUM!</v>
      </c>
      <c r="AF65" s="1" t="e">
        <f>SMALL('Remove outliers'!AM$4:AM$203,ROW()-1)</f>
        <v>#NUM!</v>
      </c>
      <c r="AG65" s="1" t="e">
        <f>SMALL('Remove outliers'!AN$4:AN$203,ROW()-1)</f>
        <v>#NUM!</v>
      </c>
      <c r="AH65" s="1" t="e">
        <f>SMALL('Remove outliers'!AO$4:AO$203,ROW()-1)</f>
        <v>#NUM!</v>
      </c>
      <c r="AI65" s="1" t="e">
        <f>SMALL('Remove outliers'!AP$4:AP$203,ROW()-1)</f>
        <v>#NUM!</v>
      </c>
      <c r="AJ65" s="1" t="e">
        <f>SMALL('Remove outliers'!AQ$4:AQ$203,ROW()-1)</f>
        <v>#NUM!</v>
      </c>
      <c r="AK65" s="1" t="e">
        <f>SMALL('Remove outliers'!AR$4:AR$203,ROW()-1)</f>
        <v>#NUM!</v>
      </c>
      <c r="AL65" s="1" t="e">
        <f>SMALL('Remove outliers'!AS$4:AS$203,ROW()-1)</f>
        <v>#NUM!</v>
      </c>
      <c r="AM65" s="1" t="e">
        <f>SMALL('Remove outliers'!AT$4:AT$203,ROW()-1)</f>
        <v>#NUM!</v>
      </c>
      <c r="AN65" s="1" t="e">
        <f>SMALL('Remove outliers'!AU$4:AU$203,ROW()-1)</f>
        <v>#NUM!</v>
      </c>
      <c r="AO65" s="1" t="e">
        <f>SMALL('Remove outliers'!AV$4:AV$203,ROW()-1)</f>
        <v>#NUM!</v>
      </c>
      <c r="AP65" s="1" t="e">
        <f>SMALL('Remove outliers'!AW$4:AW$203,ROW()-1)</f>
        <v>#NUM!</v>
      </c>
      <c r="AQ65" s="1" t="e">
        <f>SMALL('Remove outliers'!AX$4:AX$203,ROW()-1)</f>
        <v>#NUM!</v>
      </c>
      <c r="AR65" s="1" t="e">
        <f>SMALL('Remove outliers'!AY$4:AY$203,ROW()-1)</f>
        <v>#NUM!</v>
      </c>
      <c r="AS65" s="1" t="e">
        <f>SMALL('Remove outliers'!AZ$4:AZ$203,ROW()-1)</f>
        <v>#NUM!</v>
      </c>
      <c r="AT65" s="1" t="e">
        <f>SMALL('Remove outliers'!BA$4:BA$203,ROW()-1)</f>
        <v>#NUM!</v>
      </c>
      <c r="AU65" s="1" t="e">
        <f>SMALL('Remove outliers'!BB$4:BB$203,ROW()-1)</f>
        <v>#NUM!</v>
      </c>
      <c r="AV65" s="1" t="e">
        <f>SMALL('Remove outliers'!BC$4:BC$203,ROW()-1)</f>
        <v>#NUM!</v>
      </c>
      <c r="AW65" s="1" t="e">
        <f>SMALL('Remove outliers'!BD$4:BD$203,ROW()-1)</f>
        <v>#NUM!</v>
      </c>
      <c r="AX65" s="1" t="e">
        <f>SMALL('Remove outliers'!BE$4:BE$203,ROW()-1)</f>
        <v>#NUM!</v>
      </c>
      <c r="AY65" s="1" t="e">
        <f>SMALL('Remove outliers'!BF$4:BF$203,ROW()-1)</f>
        <v>#NUM!</v>
      </c>
      <c r="AZ65" s="1" t="e">
        <f>SMALL('Remove outliers'!BG$4:BG$203,ROW()-1)</f>
        <v>#NUM!</v>
      </c>
      <c r="BA65" s="1" t="e">
        <f>SMALL('Remove outliers'!BH$4:BH$203,ROW()-1)</f>
        <v>#NUM!</v>
      </c>
      <c r="BB65" s="1" t="e">
        <f>SMALL('Remove outliers'!BI$4:BI$203,ROW()-1)</f>
        <v>#NUM!</v>
      </c>
      <c r="BC65" s="1" t="e">
        <f>SMALL('Remove outliers'!BJ$4:BJ$203,ROW()-1)</f>
        <v>#NUM!</v>
      </c>
      <c r="BD65" s="1" t="e">
        <f>SMALL('Remove outliers'!BK$4:BK$203,ROW()-1)</f>
        <v>#NUM!</v>
      </c>
      <c r="BE65" s="1" t="e">
        <f>SMALL('Remove outliers'!BL$4:BL$203,ROW()-1)</f>
        <v>#NUM!</v>
      </c>
      <c r="BF65" s="1" t="e">
        <f>SMALL('Remove outliers'!BM$4:BM$203,ROW()-1)</f>
        <v>#NUM!</v>
      </c>
      <c r="BG65" s="1" t="e">
        <f>SMALL('Remove outliers'!BN$4:BN$203,ROW()-1)</f>
        <v>#NUM!</v>
      </c>
      <c r="BH65" s="1" t="e">
        <f>SMALL('Remove outliers'!BO$4:BO$203,ROW()-1)</f>
        <v>#NUM!</v>
      </c>
      <c r="BI65" s="1" t="e">
        <f>SMALL('Remove outliers'!BP$4:BP$203,ROW()-1)</f>
        <v>#NUM!</v>
      </c>
      <c r="BJ65" s="1" t="e">
        <f>SMALL('Remove outliers'!BQ$4:BQ$203,ROW()-1)</f>
        <v>#NUM!</v>
      </c>
      <c r="BK65" s="1" t="e">
        <f>SMALL('Remove outliers'!BR$4:BR$203,ROW()-1)</f>
        <v>#NUM!</v>
      </c>
      <c r="BL65" s="1" t="e">
        <f>SMALL('Remove outliers'!BS$4:BS$203,ROW()-1)</f>
        <v>#NUM!</v>
      </c>
      <c r="BM65" s="1" t="e">
        <f>SMALL('Remove outliers'!BT$4:BT$203,ROW()-1)</f>
        <v>#NUM!</v>
      </c>
      <c r="BN65" s="1" t="e">
        <f>SMALL('Remove outliers'!BU$4:BU$203,ROW()-1)</f>
        <v>#NUM!</v>
      </c>
      <c r="BO65" s="1" t="e">
        <f>SMALL('Remove outliers'!BV$4:BV$203,ROW()-1)</f>
        <v>#NUM!</v>
      </c>
      <c r="BP65" s="1" t="e">
        <f>SMALL('Remove outliers'!BW$4:BW$203,ROW()-1)</f>
        <v>#NUM!</v>
      </c>
      <c r="BQ65" s="1" t="e">
        <f>SMALL('Remove outliers'!BX$4:BX$203,ROW()-1)</f>
        <v>#NUM!</v>
      </c>
      <c r="BR65" s="1" t="e">
        <f>SMALL('Remove outliers'!BY$4:BY$203,ROW()-1)</f>
        <v>#NUM!</v>
      </c>
      <c r="BS65" s="1" t="e">
        <f>SMALL('Remove outliers'!BZ$4:BZ$203,ROW()-1)</f>
        <v>#NUM!</v>
      </c>
      <c r="BT65" s="1" t="e">
        <f>SMALL('Remove outliers'!CA$4:CA$203,ROW()-1)</f>
        <v>#NUM!</v>
      </c>
      <c r="BU65" s="1" t="e">
        <f>SMALL('Remove outliers'!CB$4:CB$203,ROW()-1)</f>
        <v>#NUM!</v>
      </c>
      <c r="BV65" s="1" t="e">
        <f>SMALL('Remove outliers'!CC$4:CC$203,ROW()-1)</f>
        <v>#NUM!</v>
      </c>
    </row>
    <row r="66" spans="1:74" x14ac:dyDescent="0.2">
      <c r="A66" t="e">
        <f t="shared" si="0"/>
        <v>#NUM!</v>
      </c>
      <c r="B66" s="1" t="e">
        <f>SMALL('Remove outliers'!I$4:I$203,ROW()-1)</f>
        <v>#NUM!</v>
      </c>
      <c r="C66" s="1" t="e">
        <f>SMALL('Remove outliers'!J$4:J$203,ROW()-1)</f>
        <v>#NUM!</v>
      </c>
      <c r="D66" s="1" t="e">
        <f>SMALL('Remove outliers'!K$4:K$203,ROW()-1)</f>
        <v>#NUM!</v>
      </c>
      <c r="E66" s="1" t="e">
        <f>SMALL('Remove outliers'!L$4:L$203,ROW()-1)</f>
        <v>#NUM!</v>
      </c>
      <c r="F66" s="1" t="e">
        <f>SMALL('Remove outliers'!M$4:M$203,ROW()-1)</f>
        <v>#NUM!</v>
      </c>
      <c r="G66" s="1" t="e">
        <f>SMALL('Remove outliers'!N$4:N$203,ROW()-1)</f>
        <v>#NUM!</v>
      </c>
      <c r="H66" s="1" t="e">
        <f>SMALL('Remove outliers'!O$4:O$203,ROW()-1)</f>
        <v>#NUM!</v>
      </c>
      <c r="I66" s="1" t="e">
        <f>SMALL('Remove outliers'!P$4:P$203,ROW()-1)</f>
        <v>#NUM!</v>
      </c>
      <c r="J66" s="1" t="e">
        <f>SMALL('Remove outliers'!Q$4:Q$203,ROW()-1)</f>
        <v>#NUM!</v>
      </c>
      <c r="K66" s="1" t="e">
        <f>SMALL('Remove outliers'!R$4:R$203,ROW()-1)</f>
        <v>#NUM!</v>
      </c>
      <c r="L66" s="1" t="e">
        <f>SMALL('Remove outliers'!S$4:S$203,ROW()-1)</f>
        <v>#NUM!</v>
      </c>
      <c r="M66" s="1" t="e">
        <f>SMALL('Remove outliers'!T$4:T$203,ROW()-1)</f>
        <v>#NUM!</v>
      </c>
      <c r="N66" s="1" t="e">
        <f>SMALL('Remove outliers'!U$4:U$203,ROW()-1)</f>
        <v>#NUM!</v>
      </c>
      <c r="O66" s="1" t="e">
        <f>SMALL('Remove outliers'!V$4:V$203,ROW()-1)</f>
        <v>#NUM!</v>
      </c>
      <c r="P66" s="1" t="e">
        <f>SMALL('Remove outliers'!W$4:W$203,ROW()-1)</f>
        <v>#NUM!</v>
      </c>
      <c r="Q66" s="1" t="e">
        <f>SMALL('Remove outliers'!X$4:X$203,ROW()-1)</f>
        <v>#NUM!</v>
      </c>
      <c r="R66" s="1" t="e">
        <f>SMALL('Remove outliers'!Y$4:Y$203,ROW()-1)</f>
        <v>#NUM!</v>
      </c>
      <c r="S66" s="1" t="e">
        <f>SMALL('Remove outliers'!Z$4:Z$203,ROW()-1)</f>
        <v>#NUM!</v>
      </c>
      <c r="T66" s="1" t="e">
        <f>SMALL('Remove outliers'!AA$4:AA$203,ROW()-1)</f>
        <v>#NUM!</v>
      </c>
      <c r="U66" s="1" t="e">
        <f>SMALL('Remove outliers'!AB$4:AB$203,ROW()-1)</f>
        <v>#NUM!</v>
      </c>
      <c r="V66" s="1" t="e">
        <f>SMALL('Remove outliers'!AC$4:AC$203,ROW()-1)</f>
        <v>#NUM!</v>
      </c>
      <c r="W66" s="1" t="e">
        <f>SMALL('Remove outliers'!AD$4:AD$203,ROW()-1)</f>
        <v>#NUM!</v>
      </c>
      <c r="X66" s="1" t="e">
        <f>SMALL('Remove outliers'!AE$4:AE$203,ROW()-1)</f>
        <v>#NUM!</v>
      </c>
      <c r="Y66" s="1" t="e">
        <f>SMALL('Remove outliers'!AF$4:AF$203,ROW()-1)</f>
        <v>#NUM!</v>
      </c>
      <c r="Z66" s="1" t="e">
        <f>SMALL('Remove outliers'!AG$4:AG$203,ROW()-1)</f>
        <v>#NUM!</v>
      </c>
      <c r="AA66" s="1" t="e">
        <f>SMALL('Remove outliers'!AH$4:AH$203,ROW()-1)</f>
        <v>#NUM!</v>
      </c>
      <c r="AB66" s="1" t="e">
        <f>SMALL('Remove outliers'!AI$4:AI$203,ROW()-1)</f>
        <v>#NUM!</v>
      </c>
      <c r="AC66" s="1" t="e">
        <f>SMALL('Remove outliers'!AJ$4:AJ$203,ROW()-1)</f>
        <v>#NUM!</v>
      </c>
      <c r="AD66" s="1" t="e">
        <f>SMALL('Remove outliers'!AK$4:AK$203,ROW()-1)</f>
        <v>#NUM!</v>
      </c>
      <c r="AE66" s="1" t="e">
        <f>SMALL('Remove outliers'!AL$4:AL$203,ROW()-1)</f>
        <v>#NUM!</v>
      </c>
      <c r="AF66" s="1" t="e">
        <f>SMALL('Remove outliers'!AM$4:AM$203,ROW()-1)</f>
        <v>#NUM!</v>
      </c>
      <c r="AG66" s="1" t="e">
        <f>SMALL('Remove outliers'!AN$4:AN$203,ROW()-1)</f>
        <v>#NUM!</v>
      </c>
      <c r="AH66" s="1" t="e">
        <f>SMALL('Remove outliers'!AO$4:AO$203,ROW()-1)</f>
        <v>#NUM!</v>
      </c>
      <c r="AI66" s="1" t="e">
        <f>SMALL('Remove outliers'!AP$4:AP$203,ROW()-1)</f>
        <v>#NUM!</v>
      </c>
      <c r="AJ66" s="1" t="e">
        <f>SMALL('Remove outliers'!AQ$4:AQ$203,ROW()-1)</f>
        <v>#NUM!</v>
      </c>
      <c r="AK66" s="1" t="e">
        <f>SMALL('Remove outliers'!AR$4:AR$203,ROW()-1)</f>
        <v>#NUM!</v>
      </c>
      <c r="AL66" s="1" t="e">
        <f>SMALL('Remove outliers'!AS$4:AS$203,ROW()-1)</f>
        <v>#NUM!</v>
      </c>
      <c r="AM66" s="1" t="e">
        <f>SMALL('Remove outliers'!AT$4:AT$203,ROW()-1)</f>
        <v>#NUM!</v>
      </c>
      <c r="AN66" s="1" t="e">
        <f>SMALL('Remove outliers'!AU$4:AU$203,ROW()-1)</f>
        <v>#NUM!</v>
      </c>
      <c r="AO66" s="1" t="e">
        <f>SMALL('Remove outliers'!AV$4:AV$203,ROW()-1)</f>
        <v>#NUM!</v>
      </c>
      <c r="AP66" s="1" t="e">
        <f>SMALL('Remove outliers'!AW$4:AW$203,ROW()-1)</f>
        <v>#NUM!</v>
      </c>
      <c r="AQ66" s="1" t="e">
        <f>SMALL('Remove outliers'!AX$4:AX$203,ROW()-1)</f>
        <v>#NUM!</v>
      </c>
      <c r="AR66" s="1" t="e">
        <f>SMALL('Remove outliers'!AY$4:AY$203,ROW()-1)</f>
        <v>#NUM!</v>
      </c>
      <c r="AS66" s="1" t="e">
        <f>SMALL('Remove outliers'!AZ$4:AZ$203,ROW()-1)</f>
        <v>#NUM!</v>
      </c>
      <c r="AT66" s="1" t="e">
        <f>SMALL('Remove outliers'!BA$4:BA$203,ROW()-1)</f>
        <v>#NUM!</v>
      </c>
      <c r="AU66" s="1" t="e">
        <f>SMALL('Remove outliers'!BB$4:BB$203,ROW()-1)</f>
        <v>#NUM!</v>
      </c>
      <c r="AV66" s="1" t="e">
        <f>SMALL('Remove outliers'!BC$4:BC$203,ROW()-1)</f>
        <v>#NUM!</v>
      </c>
      <c r="AW66" s="1" t="e">
        <f>SMALL('Remove outliers'!BD$4:BD$203,ROW()-1)</f>
        <v>#NUM!</v>
      </c>
      <c r="AX66" s="1" t="e">
        <f>SMALL('Remove outliers'!BE$4:BE$203,ROW()-1)</f>
        <v>#NUM!</v>
      </c>
      <c r="AY66" s="1" t="e">
        <f>SMALL('Remove outliers'!BF$4:BF$203,ROW()-1)</f>
        <v>#NUM!</v>
      </c>
      <c r="AZ66" s="1" t="e">
        <f>SMALL('Remove outliers'!BG$4:BG$203,ROW()-1)</f>
        <v>#NUM!</v>
      </c>
      <c r="BA66" s="1" t="e">
        <f>SMALL('Remove outliers'!BH$4:BH$203,ROW()-1)</f>
        <v>#NUM!</v>
      </c>
      <c r="BB66" s="1" t="e">
        <f>SMALL('Remove outliers'!BI$4:BI$203,ROW()-1)</f>
        <v>#NUM!</v>
      </c>
      <c r="BC66" s="1" t="e">
        <f>SMALL('Remove outliers'!BJ$4:BJ$203,ROW()-1)</f>
        <v>#NUM!</v>
      </c>
      <c r="BD66" s="1" t="e">
        <f>SMALL('Remove outliers'!BK$4:BK$203,ROW()-1)</f>
        <v>#NUM!</v>
      </c>
      <c r="BE66" s="1" t="e">
        <f>SMALL('Remove outliers'!BL$4:BL$203,ROW()-1)</f>
        <v>#NUM!</v>
      </c>
      <c r="BF66" s="1" t="e">
        <f>SMALL('Remove outliers'!BM$4:BM$203,ROW()-1)</f>
        <v>#NUM!</v>
      </c>
      <c r="BG66" s="1" t="e">
        <f>SMALL('Remove outliers'!BN$4:BN$203,ROW()-1)</f>
        <v>#NUM!</v>
      </c>
      <c r="BH66" s="1" t="e">
        <f>SMALL('Remove outliers'!BO$4:BO$203,ROW()-1)</f>
        <v>#NUM!</v>
      </c>
      <c r="BI66" s="1" t="e">
        <f>SMALL('Remove outliers'!BP$4:BP$203,ROW()-1)</f>
        <v>#NUM!</v>
      </c>
      <c r="BJ66" s="1" t="e">
        <f>SMALL('Remove outliers'!BQ$4:BQ$203,ROW()-1)</f>
        <v>#NUM!</v>
      </c>
      <c r="BK66" s="1" t="e">
        <f>SMALL('Remove outliers'!BR$4:BR$203,ROW()-1)</f>
        <v>#NUM!</v>
      </c>
      <c r="BL66" s="1" t="e">
        <f>SMALL('Remove outliers'!BS$4:BS$203,ROW()-1)</f>
        <v>#NUM!</v>
      </c>
      <c r="BM66" s="1" t="e">
        <f>SMALL('Remove outliers'!BT$4:BT$203,ROW()-1)</f>
        <v>#NUM!</v>
      </c>
      <c r="BN66" s="1" t="e">
        <f>SMALL('Remove outliers'!BU$4:BU$203,ROW()-1)</f>
        <v>#NUM!</v>
      </c>
      <c r="BO66" s="1" t="e">
        <f>SMALL('Remove outliers'!BV$4:BV$203,ROW()-1)</f>
        <v>#NUM!</v>
      </c>
      <c r="BP66" s="1" t="e">
        <f>SMALL('Remove outliers'!BW$4:BW$203,ROW()-1)</f>
        <v>#NUM!</v>
      </c>
      <c r="BQ66" s="1" t="e">
        <f>SMALL('Remove outliers'!BX$4:BX$203,ROW()-1)</f>
        <v>#NUM!</v>
      </c>
      <c r="BR66" s="1" t="e">
        <f>SMALL('Remove outliers'!BY$4:BY$203,ROW()-1)</f>
        <v>#NUM!</v>
      </c>
      <c r="BS66" s="1" t="e">
        <f>SMALL('Remove outliers'!BZ$4:BZ$203,ROW()-1)</f>
        <v>#NUM!</v>
      </c>
      <c r="BT66" s="1" t="e">
        <f>SMALL('Remove outliers'!CA$4:CA$203,ROW()-1)</f>
        <v>#NUM!</v>
      </c>
      <c r="BU66" s="1" t="e">
        <f>SMALL('Remove outliers'!CB$4:CB$203,ROW()-1)</f>
        <v>#NUM!</v>
      </c>
      <c r="BV66" s="1" t="e">
        <f>SMALL('Remove outliers'!CC$4:CC$203,ROW()-1)</f>
        <v>#NUM!</v>
      </c>
    </row>
    <row r="67" spans="1:74" x14ac:dyDescent="0.2">
      <c r="A67" t="e">
        <f t="shared" ref="A67:A130" si="1">HLOOKUP($A$1,$B$1:$BV$201,ROW(),FALSE)</f>
        <v>#NUM!</v>
      </c>
      <c r="B67" s="1" t="e">
        <f>SMALL('Remove outliers'!I$4:I$203,ROW()-1)</f>
        <v>#NUM!</v>
      </c>
      <c r="C67" s="1" t="e">
        <f>SMALL('Remove outliers'!J$4:J$203,ROW()-1)</f>
        <v>#NUM!</v>
      </c>
      <c r="D67" s="1" t="e">
        <f>SMALL('Remove outliers'!K$4:K$203,ROW()-1)</f>
        <v>#NUM!</v>
      </c>
      <c r="E67" s="1" t="e">
        <f>SMALL('Remove outliers'!L$4:L$203,ROW()-1)</f>
        <v>#NUM!</v>
      </c>
      <c r="F67" s="1" t="e">
        <f>SMALL('Remove outliers'!M$4:M$203,ROW()-1)</f>
        <v>#NUM!</v>
      </c>
      <c r="G67" s="1" t="e">
        <f>SMALL('Remove outliers'!N$4:N$203,ROW()-1)</f>
        <v>#NUM!</v>
      </c>
      <c r="H67" s="1" t="e">
        <f>SMALL('Remove outliers'!O$4:O$203,ROW()-1)</f>
        <v>#NUM!</v>
      </c>
      <c r="I67" s="1" t="e">
        <f>SMALL('Remove outliers'!P$4:P$203,ROW()-1)</f>
        <v>#NUM!</v>
      </c>
      <c r="J67" s="1" t="e">
        <f>SMALL('Remove outliers'!Q$4:Q$203,ROW()-1)</f>
        <v>#NUM!</v>
      </c>
      <c r="K67" s="1" t="e">
        <f>SMALL('Remove outliers'!R$4:R$203,ROW()-1)</f>
        <v>#NUM!</v>
      </c>
      <c r="L67" s="1" t="e">
        <f>SMALL('Remove outliers'!S$4:S$203,ROW()-1)</f>
        <v>#NUM!</v>
      </c>
      <c r="M67" s="1" t="e">
        <f>SMALL('Remove outliers'!T$4:T$203,ROW()-1)</f>
        <v>#NUM!</v>
      </c>
      <c r="N67" s="1" t="e">
        <f>SMALL('Remove outliers'!U$4:U$203,ROW()-1)</f>
        <v>#NUM!</v>
      </c>
      <c r="O67" s="1" t="e">
        <f>SMALL('Remove outliers'!V$4:V$203,ROW()-1)</f>
        <v>#NUM!</v>
      </c>
      <c r="P67" s="1" t="e">
        <f>SMALL('Remove outliers'!W$4:W$203,ROW()-1)</f>
        <v>#NUM!</v>
      </c>
      <c r="Q67" s="1" t="e">
        <f>SMALL('Remove outliers'!X$4:X$203,ROW()-1)</f>
        <v>#NUM!</v>
      </c>
      <c r="R67" s="1" t="e">
        <f>SMALL('Remove outliers'!Y$4:Y$203,ROW()-1)</f>
        <v>#NUM!</v>
      </c>
      <c r="S67" s="1" t="e">
        <f>SMALL('Remove outliers'!Z$4:Z$203,ROW()-1)</f>
        <v>#NUM!</v>
      </c>
      <c r="T67" s="1" t="e">
        <f>SMALL('Remove outliers'!AA$4:AA$203,ROW()-1)</f>
        <v>#NUM!</v>
      </c>
      <c r="U67" s="1" t="e">
        <f>SMALL('Remove outliers'!AB$4:AB$203,ROW()-1)</f>
        <v>#NUM!</v>
      </c>
      <c r="V67" s="1" t="e">
        <f>SMALL('Remove outliers'!AC$4:AC$203,ROW()-1)</f>
        <v>#NUM!</v>
      </c>
      <c r="W67" s="1" t="e">
        <f>SMALL('Remove outliers'!AD$4:AD$203,ROW()-1)</f>
        <v>#NUM!</v>
      </c>
      <c r="X67" s="1" t="e">
        <f>SMALL('Remove outliers'!AE$4:AE$203,ROW()-1)</f>
        <v>#NUM!</v>
      </c>
      <c r="Y67" s="1" t="e">
        <f>SMALL('Remove outliers'!AF$4:AF$203,ROW()-1)</f>
        <v>#NUM!</v>
      </c>
      <c r="Z67" s="1" t="e">
        <f>SMALL('Remove outliers'!AG$4:AG$203,ROW()-1)</f>
        <v>#NUM!</v>
      </c>
      <c r="AA67" s="1" t="e">
        <f>SMALL('Remove outliers'!AH$4:AH$203,ROW()-1)</f>
        <v>#NUM!</v>
      </c>
      <c r="AB67" s="1" t="e">
        <f>SMALL('Remove outliers'!AI$4:AI$203,ROW()-1)</f>
        <v>#NUM!</v>
      </c>
      <c r="AC67" s="1" t="e">
        <f>SMALL('Remove outliers'!AJ$4:AJ$203,ROW()-1)</f>
        <v>#NUM!</v>
      </c>
      <c r="AD67" s="1" t="e">
        <f>SMALL('Remove outliers'!AK$4:AK$203,ROW()-1)</f>
        <v>#NUM!</v>
      </c>
      <c r="AE67" s="1" t="e">
        <f>SMALL('Remove outliers'!AL$4:AL$203,ROW()-1)</f>
        <v>#NUM!</v>
      </c>
      <c r="AF67" s="1" t="e">
        <f>SMALL('Remove outliers'!AM$4:AM$203,ROW()-1)</f>
        <v>#NUM!</v>
      </c>
      <c r="AG67" s="1" t="e">
        <f>SMALL('Remove outliers'!AN$4:AN$203,ROW()-1)</f>
        <v>#NUM!</v>
      </c>
      <c r="AH67" s="1" t="e">
        <f>SMALL('Remove outliers'!AO$4:AO$203,ROW()-1)</f>
        <v>#NUM!</v>
      </c>
      <c r="AI67" s="1" t="e">
        <f>SMALL('Remove outliers'!AP$4:AP$203,ROW()-1)</f>
        <v>#NUM!</v>
      </c>
      <c r="AJ67" s="1" t="e">
        <f>SMALL('Remove outliers'!AQ$4:AQ$203,ROW()-1)</f>
        <v>#NUM!</v>
      </c>
      <c r="AK67" s="1" t="e">
        <f>SMALL('Remove outliers'!AR$4:AR$203,ROW()-1)</f>
        <v>#NUM!</v>
      </c>
      <c r="AL67" s="1" t="e">
        <f>SMALL('Remove outliers'!AS$4:AS$203,ROW()-1)</f>
        <v>#NUM!</v>
      </c>
      <c r="AM67" s="1" t="e">
        <f>SMALL('Remove outliers'!AT$4:AT$203,ROW()-1)</f>
        <v>#NUM!</v>
      </c>
      <c r="AN67" s="1" t="e">
        <f>SMALL('Remove outliers'!AU$4:AU$203,ROW()-1)</f>
        <v>#NUM!</v>
      </c>
      <c r="AO67" s="1" t="e">
        <f>SMALL('Remove outliers'!AV$4:AV$203,ROW()-1)</f>
        <v>#NUM!</v>
      </c>
      <c r="AP67" s="1" t="e">
        <f>SMALL('Remove outliers'!AW$4:AW$203,ROW()-1)</f>
        <v>#NUM!</v>
      </c>
      <c r="AQ67" s="1" t="e">
        <f>SMALL('Remove outliers'!AX$4:AX$203,ROW()-1)</f>
        <v>#NUM!</v>
      </c>
      <c r="AR67" s="1" t="e">
        <f>SMALL('Remove outliers'!AY$4:AY$203,ROW()-1)</f>
        <v>#NUM!</v>
      </c>
      <c r="AS67" s="1" t="e">
        <f>SMALL('Remove outliers'!AZ$4:AZ$203,ROW()-1)</f>
        <v>#NUM!</v>
      </c>
      <c r="AT67" s="1" t="e">
        <f>SMALL('Remove outliers'!BA$4:BA$203,ROW()-1)</f>
        <v>#NUM!</v>
      </c>
      <c r="AU67" s="1" t="e">
        <f>SMALL('Remove outliers'!BB$4:BB$203,ROW()-1)</f>
        <v>#NUM!</v>
      </c>
      <c r="AV67" s="1" t="e">
        <f>SMALL('Remove outliers'!BC$4:BC$203,ROW()-1)</f>
        <v>#NUM!</v>
      </c>
      <c r="AW67" s="1" t="e">
        <f>SMALL('Remove outliers'!BD$4:BD$203,ROW()-1)</f>
        <v>#NUM!</v>
      </c>
      <c r="AX67" s="1" t="e">
        <f>SMALL('Remove outliers'!BE$4:BE$203,ROW()-1)</f>
        <v>#NUM!</v>
      </c>
      <c r="AY67" s="1" t="e">
        <f>SMALL('Remove outliers'!BF$4:BF$203,ROW()-1)</f>
        <v>#NUM!</v>
      </c>
      <c r="AZ67" s="1" t="e">
        <f>SMALL('Remove outliers'!BG$4:BG$203,ROW()-1)</f>
        <v>#NUM!</v>
      </c>
      <c r="BA67" s="1" t="e">
        <f>SMALL('Remove outliers'!BH$4:BH$203,ROW()-1)</f>
        <v>#NUM!</v>
      </c>
      <c r="BB67" s="1" t="e">
        <f>SMALL('Remove outliers'!BI$4:BI$203,ROW()-1)</f>
        <v>#NUM!</v>
      </c>
      <c r="BC67" s="1" t="e">
        <f>SMALL('Remove outliers'!BJ$4:BJ$203,ROW()-1)</f>
        <v>#NUM!</v>
      </c>
      <c r="BD67" s="1" t="e">
        <f>SMALL('Remove outliers'!BK$4:BK$203,ROW()-1)</f>
        <v>#NUM!</v>
      </c>
      <c r="BE67" s="1" t="e">
        <f>SMALL('Remove outliers'!BL$4:BL$203,ROW()-1)</f>
        <v>#NUM!</v>
      </c>
      <c r="BF67" s="1" t="e">
        <f>SMALL('Remove outliers'!BM$4:BM$203,ROW()-1)</f>
        <v>#NUM!</v>
      </c>
      <c r="BG67" s="1" t="e">
        <f>SMALL('Remove outliers'!BN$4:BN$203,ROW()-1)</f>
        <v>#NUM!</v>
      </c>
      <c r="BH67" s="1" t="e">
        <f>SMALL('Remove outliers'!BO$4:BO$203,ROW()-1)</f>
        <v>#NUM!</v>
      </c>
      <c r="BI67" s="1" t="e">
        <f>SMALL('Remove outliers'!BP$4:BP$203,ROW()-1)</f>
        <v>#NUM!</v>
      </c>
      <c r="BJ67" s="1" t="e">
        <f>SMALL('Remove outliers'!BQ$4:BQ$203,ROW()-1)</f>
        <v>#NUM!</v>
      </c>
      <c r="BK67" s="1" t="e">
        <f>SMALL('Remove outliers'!BR$4:BR$203,ROW()-1)</f>
        <v>#NUM!</v>
      </c>
      <c r="BL67" s="1" t="e">
        <f>SMALL('Remove outliers'!BS$4:BS$203,ROW()-1)</f>
        <v>#NUM!</v>
      </c>
      <c r="BM67" s="1" t="e">
        <f>SMALL('Remove outliers'!BT$4:BT$203,ROW()-1)</f>
        <v>#NUM!</v>
      </c>
      <c r="BN67" s="1" t="e">
        <f>SMALL('Remove outliers'!BU$4:BU$203,ROW()-1)</f>
        <v>#NUM!</v>
      </c>
      <c r="BO67" s="1" t="e">
        <f>SMALL('Remove outliers'!BV$4:BV$203,ROW()-1)</f>
        <v>#NUM!</v>
      </c>
      <c r="BP67" s="1" t="e">
        <f>SMALL('Remove outliers'!BW$4:BW$203,ROW()-1)</f>
        <v>#NUM!</v>
      </c>
      <c r="BQ67" s="1" t="e">
        <f>SMALL('Remove outliers'!BX$4:BX$203,ROW()-1)</f>
        <v>#NUM!</v>
      </c>
      <c r="BR67" s="1" t="e">
        <f>SMALL('Remove outliers'!BY$4:BY$203,ROW()-1)</f>
        <v>#NUM!</v>
      </c>
      <c r="BS67" s="1" t="e">
        <f>SMALL('Remove outliers'!BZ$4:BZ$203,ROW()-1)</f>
        <v>#NUM!</v>
      </c>
      <c r="BT67" s="1" t="e">
        <f>SMALL('Remove outliers'!CA$4:CA$203,ROW()-1)</f>
        <v>#NUM!</v>
      </c>
      <c r="BU67" s="1" t="e">
        <f>SMALL('Remove outliers'!CB$4:CB$203,ROW()-1)</f>
        <v>#NUM!</v>
      </c>
      <c r="BV67" s="1" t="e">
        <f>SMALL('Remove outliers'!CC$4:CC$203,ROW()-1)</f>
        <v>#NUM!</v>
      </c>
    </row>
    <row r="68" spans="1:74" x14ac:dyDescent="0.2">
      <c r="A68" t="e">
        <f t="shared" si="1"/>
        <v>#NUM!</v>
      </c>
      <c r="B68" s="1" t="e">
        <f>SMALL('Remove outliers'!I$4:I$203,ROW()-1)</f>
        <v>#NUM!</v>
      </c>
      <c r="C68" s="1" t="e">
        <f>SMALL('Remove outliers'!J$4:J$203,ROW()-1)</f>
        <v>#NUM!</v>
      </c>
      <c r="D68" s="1" t="e">
        <f>SMALL('Remove outliers'!K$4:K$203,ROW()-1)</f>
        <v>#NUM!</v>
      </c>
      <c r="E68" s="1" t="e">
        <f>SMALL('Remove outliers'!L$4:L$203,ROW()-1)</f>
        <v>#NUM!</v>
      </c>
      <c r="F68" s="1" t="e">
        <f>SMALL('Remove outliers'!M$4:M$203,ROW()-1)</f>
        <v>#NUM!</v>
      </c>
      <c r="G68" s="1" t="e">
        <f>SMALL('Remove outliers'!N$4:N$203,ROW()-1)</f>
        <v>#NUM!</v>
      </c>
      <c r="H68" s="1" t="e">
        <f>SMALL('Remove outliers'!O$4:O$203,ROW()-1)</f>
        <v>#NUM!</v>
      </c>
      <c r="I68" s="1" t="e">
        <f>SMALL('Remove outliers'!P$4:P$203,ROW()-1)</f>
        <v>#NUM!</v>
      </c>
      <c r="J68" s="1" t="e">
        <f>SMALL('Remove outliers'!Q$4:Q$203,ROW()-1)</f>
        <v>#NUM!</v>
      </c>
      <c r="K68" s="1" t="e">
        <f>SMALL('Remove outliers'!R$4:R$203,ROW()-1)</f>
        <v>#NUM!</v>
      </c>
      <c r="L68" s="1" t="e">
        <f>SMALL('Remove outliers'!S$4:S$203,ROW()-1)</f>
        <v>#NUM!</v>
      </c>
      <c r="M68" s="1" t="e">
        <f>SMALL('Remove outliers'!T$4:T$203,ROW()-1)</f>
        <v>#NUM!</v>
      </c>
      <c r="N68" s="1" t="e">
        <f>SMALL('Remove outliers'!U$4:U$203,ROW()-1)</f>
        <v>#NUM!</v>
      </c>
      <c r="O68" s="1" t="e">
        <f>SMALL('Remove outliers'!V$4:V$203,ROW()-1)</f>
        <v>#NUM!</v>
      </c>
      <c r="P68" s="1" t="e">
        <f>SMALL('Remove outliers'!W$4:W$203,ROW()-1)</f>
        <v>#NUM!</v>
      </c>
      <c r="Q68" s="1" t="e">
        <f>SMALL('Remove outliers'!X$4:X$203,ROW()-1)</f>
        <v>#NUM!</v>
      </c>
      <c r="R68" s="1" t="e">
        <f>SMALL('Remove outliers'!Y$4:Y$203,ROW()-1)</f>
        <v>#NUM!</v>
      </c>
      <c r="S68" s="1" t="e">
        <f>SMALL('Remove outliers'!Z$4:Z$203,ROW()-1)</f>
        <v>#NUM!</v>
      </c>
      <c r="T68" s="1" t="e">
        <f>SMALL('Remove outliers'!AA$4:AA$203,ROW()-1)</f>
        <v>#NUM!</v>
      </c>
      <c r="U68" s="1" t="e">
        <f>SMALL('Remove outliers'!AB$4:AB$203,ROW()-1)</f>
        <v>#NUM!</v>
      </c>
      <c r="V68" s="1" t="e">
        <f>SMALL('Remove outliers'!AC$4:AC$203,ROW()-1)</f>
        <v>#NUM!</v>
      </c>
      <c r="W68" s="1" t="e">
        <f>SMALL('Remove outliers'!AD$4:AD$203,ROW()-1)</f>
        <v>#NUM!</v>
      </c>
      <c r="X68" s="1" t="e">
        <f>SMALL('Remove outliers'!AE$4:AE$203,ROW()-1)</f>
        <v>#NUM!</v>
      </c>
      <c r="Y68" s="1" t="e">
        <f>SMALL('Remove outliers'!AF$4:AF$203,ROW()-1)</f>
        <v>#NUM!</v>
      </c>
      <c r="Z68" s="1" t="e">
        <f>SMALL('Remove outliers'!AG$4:AG$203,ROW()-1)</f>
        <v>#NUM!</v>
      </c>
      <c r="AA68" s="1" t="e">
        <f>SMALL('Remove outliers'!AH$4:AH$203,ROW()-1)</f>
        <v>#NUM!</v>
      </c>
      <c r="AB68" s="1" t="e">
        <f>SMALL('Remove outliers'!AI$4:AI$203,ROW()-1)</f>
        <v>#NUM!</v>
      </c>
      <c r="AC68" s="1" t="e">
        <f>SMALL('Remove outliers'!AJ$4:AJ$203,ROW()-1)</f>
        <v>#NUM!</v>
      </c>
      <c r="AD68" s="1" t="e">
        <f>SMALL('Remove outliers'!AK$4:AK$203,ROW()-1)</f>
        <v>#NUM!</v>
      </c>
      <c r="AE68" s="1" t="e">
        <f>SMALL('Remove outliers'!AL$4:AL$203,ROW()-1)</f>
        <v>#NUM!</v>
      </c>
      <c r="AF68" s="1" t="e">
        <f>SMALL('Remove outliers'!AM$4:AM$203,ROW()-1)</f>
        <v>#NUM!</v>
      </c>
      <c r="AG68" s="1" t="e">
        <f>SMALL('Remove outliers'!AN$4:AN$203,ROW()-1)</f>
        <v>#NUM!</v>
      </c>
      <c r="AH68" s="1" t="e">
        <f>SMALL('Remove outliers'!AO$4:AO$203,ROW()-1)</f>
        <v>#NUM!</v>
      </c>
      <c r="AI68" s="1" t="e">
        <f>SMALL('Remove outliers'!AP$4:AP$203,ROW()-1)</f>
        <v>#NUM!</v>
      </c>
      <c r="AJ68" s="1" t="e">
        <f>SMALL('Remove outliers'!AQ$4:AQ$203,ROW()-1)</f>
        <v>#NUM!</v>
      </c>
      <c r="AK68" s="1" t="e">
        <f>SMALL('Remove outliers'!AR$4:AR$203,ROW()-1)</f>
        <v>#NUM!</v>
      </c>
      <c r="AL68" s="1" t="e">
        <f>SMALL('Remove outliers'!AS$4:AS$203,ROW()-1)</f>
        <v>#NUM!</v>
      </c>
      <c r="AM68" s="1" t="e">
        <f>SMALL('Remove outliers'!AT$4:AT$203,ROW()-1)</f>
        <v>#NUM!</v>
      </c>
      <c r="AN68" s="1" t="e">
        <f>SMALL('Remove outliers'!AU$4:AU$203,ROW()-1)</f>
        <v>#NUM!</v>
      </c>
      <c r="AO68" s="1" t="e">
        <f>SMALL('Remove outliers'!AV$4:AV$203,ROW()-1)</f>
        <v>#NUM!</v>
      </c>
      <c r="AP68" s="1" t="e">
        <f>SMALL('Remove outliers'!AW$4:AW$203,ROW()-1)</f>
        <v>#NUM!</v>
      </c>
      <c r="AQ68" s="1" t="e">
        <f>SMALL('Remove outliers'!AX$4:AX$203,ROW()-1)</f>
        <v>#NUM!</v>
      </c>
      <c r="AR68" s="1" t="e">
        <f>SMALL('Remove outliers'!AY$4:AY$203,ROW()-1)</f>
        <v>#NUM!</v>
      </c>
      <c r="AS68" s="1" t="e">
        <f>SMALL('Remove outliers'!AZ$4:AZ$203,ROW()-1)</f>
        <v>#NUM!</v>
      </c>
      <c r="AT68" s="1" t="e">
        <f>SMALL('Remove outliers'!BA$4:BA$203,ROW()-1)</f>
        <v>#NUM!</v>
      </c>
      <c r="AU68" s="1" t="e">
        <f>SMALL('Remove outliers'!BB$4:BB$203,ROW()-1)</f>
        <v>#NUM!</v>
      </c>
      <c r="AV68" s="1" t="e">
        <f>SMALL('Remove outliers'!BC$4:BC$203,ROW()-1)</f>
        <v>#NUM!</v>
      </c>
      <c r="AW68" s="1" t="e">
        <f>SMALL('Remove outliers'!BD$4:BD$203,ROW()-1)</f>
        <v>#NUM!</v>
      </c>
      <c r="AX68" s="1" t="e">
        <f>SMALL('Remove outliers'!BE$4:BE$203,ROW()-1)</f>
        <v>#NUM!</v>
      </c>
      <c r="AY68" s="1" t="e">
        <f>SMALL('Remove outliers'!BF$4:BF$203,ROW()-1)</f>
        <v>#NUM!</v>
      </c>
      <c r="AZ68" s="1" t="e">
        <f>SMALL('Remove outliers'!BG$4:BG$203,ROW()-1)</f>
        <v>#NUM!</v>
      </c>
      <c r="BA68" s="1" t="e">
        <f>SMALL('Remove outliers'!BH$4:BH$203,ROW()-1)</f>
        <v>#NUM!</v>
      </c>
      <c r="BB68" s="1" t="e">
        <f>SMALL('Remove outliers'!BI$4:BI$203,ROW()-1)</f>
        <v>#NUM!</v>
      </c>
      <c r="BC68" s="1" t="e">
        <f>SMALL('Remove outliers'!BJ$4:BJ$203,ROW()-1)</f>
        <v>#NUM!</v>
      </c>
      <c r="BD68" s="1" t="e">
        <f>SMALL('Remove outliers'!BK$4:BK$203,ROW()-1)</f>
        <v>#NUM!</v>
      </c>
      <c r="BE68" s="1" t="e">
        <f>SMALL('Remove outliers'!BL$4:BL$203,ROW()-1)</f>
        <v>#NUM!</v>
      </c>
      <c r="BF68" s="1" t="e">
        <f>SMALL('Remove outliers'!BM$4:BM$203,ROW()-1)</f>
        <v>#NUM!</v>
      </c>
      <c r="BG68" s="1" t="e">
        <f>SMALL('Remove outliers'!BN$4:BN$203,ROW()-1)</f>
        <v>#NUM!</v>
      </c>
      <c r="BH68" s="1" t="e">
        <f>SMALL('Remove outliers'!BO$4:BO$203,ROW()-1)</f>
        <v>#NUM!</v>
      </c>
      <c r="BI68" s="1" t="e">
        <f>SMALL('Remove outliers'!BP$4:BP$203,ROW()-1)</f>
        <v>#NUM!</v>
      </c>
      <c r="BJ68" s="1" t="e">
        <f>SMALL('Remove outliers'!BQ$4:BQ$203,ROW()-1)</f>
        <v>#NUM!</v>
      </c>
      <c r="BK68" s="1" t="e">
        <f>SMALL('Remove outliers'!BR$4:BR$203,ROW()-1)</f>
        <v>#NUM!</v>
      </c>
      <c r="BL68" s="1" t="e">
        <f>SMALL('Remove outliers'!BS$4:BS$203,ROW()-1)</f>
        <v>#NUM!</v>
      </c>
      <c r="BM68" s="1" t="e">
        <f>SMALL('Remove outliers'!BT$4:BT$203,ROW()-1)</f>
        <v>#NUM!</v>
      </c>
      <c r="BN68" s="1" t="e">
        <f>SMALL('Remove outliers'!BU$4:BU$203,ROW()-1)</f>
        <v>#NUM!</v>
      </c>
      <c r="BO68" s="1" t="e">
        <f>SMALL('Remove outliers'!BV$4:BV$203,ROW()-1)</f>
        <v>#NUM!</v>
      </c>
      <c r="BP68" s="1" t="e">
        <f>SMALL('Remove outliers'!BW$4:BW$203,ROW()-1)</f>
        <v>#NUM!</v>
      </c>
      <c r="BQ68" s="1" t="e">
        <f>SMALL('Remove outliers'!BX$4:BX$203,ROW()-1)</f>
        <v>#NUM!</v>
      </c>
      <c r="BR68" s="1" t="e">
        <f>SMALL('Remove outliers'!BY$4:BY$203,ROW()-1)</f>
        <v>#NUM!</v>
      </c>
      <c r="BS68" s="1" t="e">
        <f>SMALL('Remove outliers'!BZ$4:BZ$203,ROW()-1)</f>
        <v>#NUM!</v>
      </c>
      <c r="BT68" s="1" t="e">
        <f>SMALL('Remove outliers'!CA$4:CA$203,ROW()-1)</f>
        <v>#NUM!</v>
      </c>
      <c r="BU68" s="1" t="e">
        <f>SMALL('Remove outliers'!CB$4:CB$203,ROW()-1)</f>
        <v>#NUM!</v>
      </c>
      <c r="BV68" s="1" t="e">
        <f>SMALL('Remove outliers'!CC$4:CC$203,ROW()-1)</f>
        <v>#NUM!</v>
      </c>
    </row>
    <row r="69" spans="1:74" x14ac:dyDescent="0.2">
      <c r="A69" t="e">
        <f t="shared" si="1"/>
        <v>#NUM!</v>
      </c>
      <c r="B69" s="1" t="e">
        <f>SMALL('Remove outliers'!I$4:I$203,ROW()-1)</f>
        <v>#NUM!</v>
      </c>
      <c r="C69" s="1" t="e">
        <f>SMALL('Remove outliers'!J$4:J$203,ROW()-1)</f>
        <v>#NUM!</v>
      </c>
      <c r="D69" s="1" t="e">
        <f>SMALL('Remove outliers'!K$4:K$203,ROW()-1)</f>
        <v>#NUM!</v>
      </c>
      <c r="E69" s="1" t="e">
        <f>SMALL('Remove outliers'!L$4:L$203,ROW()-1)</f>
        <v>#NUM!</v>
      </c>
      <c r="F69" s="1" t="e">
        <f>SMALL('Remove outliers'!M$4:M$203,ROW()-1)</f>
        <v>#NUM!</v>
      </c>
      <c r="G69" s="1" t="e">
        <f>SMALL('Remove outliers'!N$4:N$203,ROW()-1)</f>
        <v>#NUM!</v>
      </c>
      <c r="H69" s="1" t="e">
        <f>SMALL('Remove outliers'!O$4:O$203,ROW()-1)</f>
        <v>#NUM!</v>
      </c>
      <c r="I69" s="1" t="e">
        <f>SMALL('Remove outliers'!P$4:P$203,ROW()-1)</f>
        <v>#NUM!</v>
      </c>
      <c r="J69" s="1" t="e">
        <f>SMALL('Remove outliers'!Q$4:Q$203,ROW()-1)</f>
        <v>#NUM!</v>
      </c>
      <c r="K69" s="1" t="e">
        <f>SMALL('Remove outliers'!R$4:R$203,ROW()-1)</f>
        <v>#NUM!</v>
      </c>
      <c r="L69" s="1" t="e">
        <f>SMALL('Remove outliers'!S$4:S$203,ROW()-1)</f>
        <v>#NUM!</v>
      </c>
      <c r="M69" s="1" t="e">
        <f>SMALL('Remove outliers'!T$4:T$203,ROW()-1)</f>
        <v>#NUM!</v>
      </c>
      <c r="N69" s="1" t="e">
        <f>SMALL('Remove outliers'!U$4:U$203,ROW()-1)</f>
        <v>#NUM!</v>
      </c>
      <c r="O69" s="1" t="e">
        <f>SMALL('Remove outliers'!V$4:V$203,ROW()-1)</f>
        <v>#NUM!</v>
      </c>
      <c r="P69" s="1" t="e">
        <f>SMALL('Remove outliers'!W$4:W$203,ROW()-1)</f>
        <v>#NUM!</v>
      </c>
      <c r="Q69" s="1" t="e">
        <f>SMALL('Remove outliers'!X$4:X$203,ROW()-1)</f>
        <v>#NUM!</v>
      </c>
      <c r="R69" s="1" t="e">
        <f>SMALL('Remove outliers'!Y$4:Y$203,ROW()-1)</f>
        <v>#NUM!</v>
      </c>
      <c r="S69" s="1" t="e">
        <f>SMALL('Remove outliers'!Z$4:Z$203,ROW()-1)</f>
        <v>#NUM!</v>
      </c>
      <c r="T69" s="1" t="e">
        <f>SMALL('Remove outliers'!AA$4:AA$203,ROW()-1)</f>
        <v>#NUM!</v>
      </c>
      <c r="U69" s="1" t="e">
        <f>SMALL('Remove outliers'!AB$4:AB$203,ROW()-1)</f>
        <v>#NUM!</v>
      </c>
      <c r="V69" s="1" t="e">
        <f>SMALL('Remove outliers'!AC$4:AC$203,ROW()-1)</f>
        <v>#NUM!</v>
      </c>
      <c r="W69" s="1" t="e">
        <f>SMALL('Remove outliers'!AD$4:AD$203,ROW()-1)</f>
        <v>#NUM!</v>
      </c>
      <c r="X69" s="1" t="e">
        <f>SMALL('Remove outliers'!AE$4:AE$203,ROW()-1)</f>
        <v>#NUM!</v>
      </c>
      <c r="Y69" s="1" t="e">
        <f>SMALL('Remove outliers'!AF$4:AF$203,ROW()-1)</f>
        <v>#NUM!</v>
      </c>
      <c r="Z69" s="1" t="e">
        <f>SMALL('Remove outliers'!AG$4:AG$203,ROW()-1)</f>
        <v>#NUM!</v>
      </c>
      <c r="AA69" s="1" t="e">
        <f>SMALL('Remove outliers'!AH$4:AH$203,ROW()-1)</f>
        <v>#NUM!</v>
      </c>
      <c r="AB69" s="1" t="e">
        <f>SMALL('Remove outliers'!AI$4:AI$203,ROW()-1)</f>
        <v>#NUM!</v>
      </c>
      <c r="AC69" s="1" t="e">
        <f>SMALL('Remove outliers'!AJ$4:AJ$203,ROW()-1)</f>
        <v>#NUM!</v>
      </c>
      <c r="AD69" s="1" t="e">
        <f>SMALL('Remove outliers'!AK$4:AK$203,ROW()-1)</f>
        <v>#NUM!</v>
      </c>
      <c r="AE69" s="1" t="e">
        <f>SMALL('Remove outliers'!AL$4:AL$203,ROW()-1)</f>
        <v>#NUM!</v>
      </c>
      <c r="AF69" s="1" t="e">
        <f>SMALL('Remove outliers'!AM$4:AM$203,ROW()-1)</f>
        <v>#NUM!</v>
      </c>
      <c r="AG69" s="1" t="e">
        <f>SMALL('Remove outliers'!AN$4:AN$203,ROW()-1)</f>
        <v>#NUM!</v>
      </c>
      <c r="AH69" s="1" t="e">
        <f>SMALL('Remove outliers'!AO$4:AO$203,ROW()-1)</f>
        <v>#NUM!</v>
      </c>
      <c r="AI69" s="1" t="e">
        <f>SMALL('Remove outliers'!AP$4:AP$203,ROW()-1)</f>
        <v>#NUM!</v>
      </c>
      <c r="AJ69" s="1" t="e">
        <f>SMALL('Remove outliers'!AQ$4:AQ$203,ROW()-1)</f>
        <v>#NUM!</v>
      </c>
      <c r="AK69" s="1" t="e">
        <f>SMALL('Remove outliers'!AR$4:AR$203,ROW()-1)</f>
        <v>#NUM!</v>
      </c>
      <c r="AL69" s="1" t="e">
        <f>SMALL('Remove outliers'!AS$4:AS$203,ROW()-1)</f>
        <v>#NUM!</v>
      </c>
      <c r="AM69" s="1" t="e">
        <f>SMALL('Remove outliers'!AT$4:AT$203,ROW()-1)</f>
        <v>#NUM!</v>
      </c>
      <c r="AN69" s="1" t="e">
        <f>SMALL('Remove outliers'!AU$4:AU$203,ROW()-1)</f>
        <v>#NUM!</v>
      </c>
      <c r="AO69" s="1" t="e">
        <f>SMALL('Remove outliers'!AV$4:AV$203,ROW()-1)</f>
        <v>#NUM!</v>
      </c>
      <c r="AP69" s="1" t="e">
        <f>SMALL('Remove outliers'!AW$4:AW$203,ROW()-1)</f>
        <v>#NUM!</v>
      </c>
      <c r="AQ69" s="1" t="e">
        <f>SMALL('Remove outliers'!AX$4:AX$203,ROW()-1)</f>
        <v>#NUM!</v>
      </c>
      <c r="AR69" s="1" t="e">
        <f>SMALL('Remove outliers'!AY$4:AY$203,ROW()-1)</f>
        <v>#NUM!</v>
      </c>
      <c r="AS69" s="1" t="e">
        <f>SMALL('Remove outliers'!AZ$4:AZ$203,ROW()-1)</f>
        <v>#NUM!</v>
      </c>
      <c r="AT69" s="1" t="e">
        <f>SMALL('Remove outliers'!BA$4:BA$203,ROW()-1)</f>
        <v>#NUM!</v>
      </c>
      <c r="AU69" s="1" t="e">
        <f>SMALL('Remove outliers'!BB$4:BB$203,ROW()-1)</f>
        <v>#NUM!</v>
      </c>
      <c r="AV69" s="1" t="e">
        <f>SMALL('Remove outliers'!BC$4:BC$203,ROW()-1)</f>
        <v>#NUM!</v>
      </c>
      <c r="AW69" s="1" t="e">
        <f>SMALL('Remove outliers'!BD$4:BD$203,ROW()-1)</f>
        <v>#NUM!</v>
      </c>
      <c r="AX69" s="1" t="e">
        <f>SMALL('Remove outliers'!BE$4:BE$203,ROW()-1)</f>
        <v>#NUM!</v>
      </c>
      <c r="AY69" s="1" t="e">
        <f>SMALL('Remove outliers'!BF$4:BF$203,ROW()-1)</f>
        <v>#NUM!</v>
      </c>
      <c r="AZ69" s="1" t="e">
        <f>SMALL('Remove outliers'!BG$4:BG$203,ROW()-1)</f>
        <v>#NUM!</v>
      </c>
      <c r="BA69" s="1" t="e">
        <f>SMALL('Remove outliers'!BH$4:BH$203,ROW()-1)</f>
        <v>#NUM!</v>
      </c>
      <c r="BB69" s="1" t="e">
        <f>SMALL('Remove outliers'!BI$4:BI$203,ROW()-1)</f>
        <v>#NUM!</v>
      </c>
      <c r="BC69" s="1" t="e">
        <f>SMALL('Remove outliers'!BJ$4:BJ$203,ROW()-1)</f>
        <v>#NUM!</v>
      </c>
      <c r="BD69" s="1" t="e">
        <f>SMALL('Remove outliers'!BK$4:BK$203,ROW()-1)</f>
        <v>#NUM!</v>
      </c>
      <c r="BE69" s="1" t="e">
        <f>SMALL('Remove outliers'!BL$4:BL$203,ROW()-1)</f>
        <v>#NUM!</v>
      </c>
      <c r="BF69" s="1" t="e">
        <f>SMALL('Remove outliers'!BM$4:BM$203,ROW()-1)</f>
        <v>#NUM!</v>
      </c>
      <c r="BG69" s="1" t="e">
        <f>SMALL('Remove outliers'!BN$4:BN$203,ROW()-1)</f>
        <v>#NUM!</v>
      </c>
      <c r="BH69" s="1" t="e">
        <f>SMALL('Remove outliers'!BO$4:BO$203,ROW()-1)</f>
        <v>#NUM!</v>
      </c>
      <c r="BI69" s="1" t="e">
        <f>SMALL('Remove outliers'!BP$4:BP$203,ROW()-1)</f>
        <v>#NUM!</v>
      </c>
      <c r="BJ69" s="1" t="e">
        <f>SMALL('Remove outliers'!BQ$4:BQ$203,ROW()-1)</f>
        <v>#NUM!</v>
      </c>
      <c r="BK69" s="1" t="e">
        <f>SMALL('Remove outliers'!BR$4:BR$203,ROW()-1)</f>
        <v>#NUM!</v>
      </c>
      <c r="BL69" s="1" t="e">
        <f>SMALL('Remove outliers'!BS$4:BS$203,ROW()-1)</f>
        <v>#NUM!</v>
      </c>
      <c r="BM69" s="1" t="e">
        <f>SMALL('Remove outliers'!BT$4:BT$203,ROW()-1)</f>
        <v>#NUM!</v>
      </c>
      <c r="BN69" s="1" t="e">
        <f>SMALL('Remove outliers'!BU$4:BU$203,ROW()-1)</f>
        <v>#NUM!</v>
      </c>
      <c r="BO69" s="1" t="e">
        <f>SMALL('Remove outliers'!BV$4:BV$203,ROW()-1)</f>
        <v>#NUM!</v>
      </c>
      <c r="BP69" s="1" t="e">
        <f>SMALL('Remove outliers'!BW$4:BW$203,ROW()-1)</f>
        <v>#NUM!</v>
      </c>
      <c r="BQ69" s="1" t="e">
        <f>SMALL('Remove outliers'!BX$4:BX$203,ROW()-1)</f>
        <v>#NUM!</v>
      </c>
      <c r="BR69" s="1" t="e">
        <f>SMALL('Remove outliers'!BY$4:BY$203,ROW()-1)</f>
        <v>#NUM!</v>
      </c>
      <c r="BS69" s="1" t="e">
        <f>SMALL('Remove outliers'!BZ$4:BZ$203,ROW()-1)</f>
        <v>#NUM!</v>
      </c>
      <c r="BT69" s="1" t="e">
        <f>SMALL('Remove outliers'!CA$4:CA$203,ROW()-1)</f>
        <v>#NUM!</v>
      </c>
      <c r="BU69" s="1" t="e">
        <f>SMALL('Remove outliers'!CB$4:CB$203,ROW()-1)</f>
        <v>#NUM!</v>
      </c>
      <c r="BV69" s="1" t="e">
        <f>SMALL('Remove outliers'!CC$4:CC$203,ROW()-1)</f>
        <v>#NUM!</v>
      </c>
    </row>
    <row r="70" spans="1:74" x14ac:dyDescent="0.2">
      <c r="A70" t="e">
        <f t="shared" si="1"/>
        <v>#NUM!</v>
      </c>
      <c r="B70" s="1" t="e">
        <f>SMALL('Remove outliers'!I$4:I$203,ROW()-1)</f>
        <v>#NUM!</v>
      </c>
      <c r="C70" s="1" t="e">
        <f>SMALL('Remove outliers'!J$4:J$203,ROW()-1)</f>
        <v>#NUM!</v>
      </c>
      <c r="D70" s="1" t="e">
        <f>SMALL('Remove outliers'!K$4:K$203,ROW()-1)</f>
        <v>#NUM!</v>
      </c>
      <c r="E70" s="1" t="e">
        <f>SMALL('Remove outliers'!L$4:L$203,ROW()-1)</f>
        <v>#NUM!</v>
      </c>
      <c r="F70" s="1" t="e">
        <f>SMALL('Remove outliers'!M$4:M$203,ROW()-1)</f>
        <v>#NUM!</v>
      </c>
      <c r="G70" s="1" t="e">
        <f>SMALL('Remove outliers'!N$4:N$203,ROW()-1)</f>
        <v>#NUM!</v>
      </c>
      <c r="H70" s="1" t="e">
        <f>SMALL('Remove outliers'!O$4:O$203,ROW()-1)</f>
        <v>#NUM!</v>
      </c>
      <c r="I70" s="1" t="e">
        <f>SMALL('Remove outliers'!P$4:P$203,ROW()-1)</f>
        <v>#NUM!</v>
      </c>
      <c r="J70" s="1" t="e">
        <f>SMALL('Remove outliers'!Q$4:Q$203,ROW()-1)</f>
        <v>#NUM!</v>
      </c>
      <c r="K70" s="1" t="e">
        <f>SMALL('Remove outliers'!R$4:R$203,ROW()-1)</f>
        <v>#NUM!</v>
      </c>
      <c r="L70" s="1" t="e">
        <f>SMALL('Remove outliers'!S$4:S$203,ROW()-1)</f>
        <v>#NUM!</v>
      </c>
      <c r="M70" s="1" t="e">
        <f>SMALL('Remove outliers'!T$4:T$203,ROW()-1)</f>
        <v>#NUM!</v>
      </c>
      <c r="N70" s="1" t="e">
        <f>SMALL('Remove outliers'!U$4:U$203,ROW()-1)</f>
        <v>#NUM!</v>
      </c>
      <c r="O70" s="1" t="e">
        <f>SMALL('Remove outliers'!V$4:V$203,ROW()-1)</f>
        <v>#NUM!</v>
      </c>
      <c r="P70" s="1" t="e">
        <f>SMALL('Remove outliers'!W$4:W$203,ROW()-1)</f>
        <v>#NUM!</v>
      </c>
      <c r="Q70" s="1" t="e">
        <f>SMALL('Remove outliers'!X$4:X$203,ROW()-1)</f>
        <v>#NUM!</v>
      </c>
      <c r="R70" s="1" t="e">
        <f>SMALL('Remove outliers'!Y$4:Y$203,ROW()-1)</f>
        <v>#NUM!</v>
      </c>
      <c r="S70" s="1" t="e">
        <f>SMALL('Remove outliers'!Z$4:Z$203,ROW()-1)</f>
        <v>#NUM!</v>
      </c>
      <c r="T70" s="1" t="e">
        <f>SMALL('Remove outliers'!AA$4:AA$203,ROW()-1)</f>
        <v>#NUM!</v>
      </c>
      <c r="U70" s="1" t="e">
        <f>SMALL('Remove outliers'!AB$4:AB$203,ROW()-1)</f>
        <v>#NUM!</v>
      </c>
      <c r="V70" s="1" t="e">
        <f>SMALL('Remove outliers'!AC$4:AC$203,ROW()-1)</f>
        <v>#NUM!</v>
      </c>
      <c r="W70" s="1" t="e">
        <f>SMALL('Remove outliers'!AD$4:AD$203,ROW()-1)</f>
        <v>#NUM!</v>
      </c>
      <c r="X70" s="1" t="e">
        <f>SMALL('Remove outliers'!AE$4:AE$203,ROW()-1)</f>
        <v>#NUM!</v>
      </c>
      <c r="Y70" s="1" t="e">
        <f>SMALL('Remove outliers'!AF$4:AF$203,ROW()-1)</f>
        <v>#NUM!</v>
      </c>
      <c r="Z70" s="1" t="e">
        <f>SMALL('Remove outliers'!AG$4:AG$203,ROW()-1)</f>
        <v>#NUM!</v>
      </c>
      <c r="AA70" s="1" t="e">
        <f>SMALL('Remove outliers'!AH$4:AH$203,ROW()-1)</f>
        <v>#NUM!</v>
      </c>
      <c r="AB70" s="1" t="e">
        <f>SMALL('Remove outliers'!AI$4:AI$203,ROW()-1)</f>
        <v>#NUM!</v>
      </c>
      <c r="AC70" s="1" t="e">
        <f>SMALL('Remove outliers'!AJ$4:AJ$203,ROW()-1)</f>
        <v>#NUM!</v>
      </c>
      <c r="AD70" s="1" t="e">
        <f>SMALL('Remove outliers'!AK$4:AK$203,ROW()-1)</f>
        <v>#NUM!</v>
      </c>
      <c r="AE70" s="1" t="e">
        <f>SMALL('Remove outliers'!AL$4:AL$203,ROW()-1)</f>
        <v>#NUM!</v>
      </c>
      <c r="AF70" s="1" t="e">
        <f>SMALL('Remove outliers'!AM$4:AM$203,ROW()-1)</f>
        <v>#NUM!</v>
      </c>
      <c r="AG70" s="1" t="e">
        <f>SMALL('Remove outliers'!AN$4:AN$203,ROW()-1)</f>
        <v>#NUM!</v>
      </c>
      <c r="AH70" s="1" t="e">
        <f>SMALL('Remove outliers'!AO$4:AO$203,ROW()-1)</f>
        <v>#NUM!</v>
      </c>
      <c r="AI70" s="1" t="e">
        <f>SMALL('Remove outliers'!AP$4:AP$203,ROW()-1)</f>
        <v>#NUM!</v>
      </c>
      <c r="AJ70" s="1" t="e">
        <f>SMALL('Remove outliers'!AQ$4:AQ$203,ROW()-1)</f>
        <v>#NUM!</v>
      </c>
      <c r="AK70" s="1" t="e">
        <f>SMALL('Remove outliers'!AR$4:AR$203,ROW()-1)</f>
        <v>#NUM!</v>
      </c>
      <c r="AL70" s="1" t="e">
        <f>SMALL('Remove outliers'!AS$4:AS$203,ROW()-1)</f>
        <v>#NUM!</v>
      </c>
      <c r="AM70" s="1" t="e">
        <f>SMALL('Remove outliers'!AT$4:AT$203,ROW()-1)</f>
        <v>#NUM!</v>
      </c>
      <c r="AN70" s="1" t="e">
        <f>SMALL('Remove outliers'!AU$4:AU$203,ROW()-1)</f>
        <v>#NUM!</v>
      </c>
      <c r="AO70" s="1" t="e">
        <f>SMALL('Remove outliers'!AV$4:AV$203,ROW()-1)</f>
        <v>#NUM!</v>
      </c>
      <c r="AP70" s="1" t="e">
        <f>SMALL('Remove outliers'!AW$4:AW$203,ROW()-1)</f>
        <v>#NUM!</v>
      </c>
      <c r="AQ70" s="1" t="e">
        <f>SMALL('Remove outliers'!AX$4:AX$203,ROW()-1)</f>
        <v>#NUM!</v>
      </c>
      <c r="AR70" s="1" t="e">
        <f>SMALL('Remove outliers'!AY$4:AY$203,ROW()-1)</f>
        <v>#NUM!</v>
      </c>
      <c r="AS70" s="1" t="e">
        <f>SMALL('Remove outliers'!AZ$4:AZ$203,ROW()-1)</f>
        <v>#NUM!</v>
      </c>
      <c r="AT70" s="1" t="e">
        <f>SMALL('Remove outliers'!BA$4:BA$203,ROW()-1)</f>
        <v>#NUM!</v>
      </c>
      <c r="AU70" s="1" t="e">
        <f>SMALL('Remove outliers'!BB$4:BB$203,ROW()-1)</f>
        <v>#NUM!</v>
      </c>
      <c r="AV70" s="1" t="e">
        <f>SMALL('Remove outliers'!BC$4:BC$203,ROW()-1)</f>
        <v>#NUM!</v>
      </c>
      <c r="AW70" s="1" t="e">
        <f>SMALL('Remove outliers'!BD$4:BD$203,ROW()-1)</f>
        <v>#NUM!</v>
      </c>
      <c r="AX70" s="1" t="e">
        <f>SMALL('Remove outliers'!BE$4:BE$203,ROW()-1)</f>
        <v>#NUM!</v>
      </c>
      <c r="AY70" s="1" t="e">
        <f>SMALL('Remove outliers'!BF$4:BF$203,ROW()-1)</f>
        <v>#NUM!</v>
      </c>
      <c r="AZ70" s="1" t="e">
        <f>SMALL('Remove outliers'!BG$4:BG$203,ROW()-1)</f>
        <v>#NUM!</v>
      </c>
      <c r="BA70" s="1" t="e">
        <f>SMALL('Remove outliers'!BH$4:BH$203,ROW()-1)</f>
        <v>#NUM!</v>
      </c>
      <c r="BB70" s="1" t="e">
        <f>SMALL('Remove outliers'!BI$4:BI$203,ROW()-1)</f>
        <v>#NUM!</v>
      </c>
      <c r="BC70" s="1" t="e">
        <f>SMALL('Remove outliers'!BJ$4:BJ$203,ROW()-1)</f>
        <v>#NUM!</v>
      </c>
      <c r="BD70" s="1" t="e">
        <f>SMALL('Remove outliers'!BK$4:BK$203,ROW()-1)</f>
        <v>#NUM!</v>
      </c>
      <c r="BE70" s="1" t="e">
        <f>SMALL('Remove outliers'!BL$4:BL$203,ROW()-1)</f>
        <v>#NUM!</v>
      </c>
      <c r="BF70" s="1" t="e">
        <f>SMALL('Remove outliers'!BM$4:BM$203,ROW()-1)</f>
        <v>#NUM!</v>
      </c>
      <c r="BG70" s="1" t="e">
        <f>SMALL('Remove outliers'!BN$4:BN$203,ROW()-1)</f>
        <v>#NUM!</v>
      </c>
      <c r="BH70" s="1" t="e">
        <f>SMALL('Remove outliers'!BO$4:BO$203,ROW()-1)</f>
        <v>#NUM!</v>
      </c>
      <c r="BI70" s="1" t="e">
        <f>SMALL('Remove outliers'!BP$4:BP$203,ROW()-1)</f>
        <v>#NUM!</v>
      </c>
      <c r="BJ70" s="1" t="e">
        <f>SMALL('Remove outliers'!BQ$4:BQ$203,ROW()-1)</f>
        <v>#NUM!</v>
      </c>
      <c r="BK70" s="1" t="e">
        <f>SMALL('Remove outliers'!BR$4:BR$203,ROW()-1)</f>
        <v>#NUM!</v>
      </c>
      <c r="BL70" s="1" t="e">
        <f>SMALL('Remove outliers'!BS$4:BS$203,ROW()-1)</f>
        <v>#NUM!</v>
      </c>
      <c r="BM70" s="1" t="e">
        <f>SMALL('Remove outliers'!BT$4:BT$203,ROW()-1)</f>
        <v>#NUM!</v>
      </c>
      <c r="BN70" s="1" t="e">
        <f>SMALL('Remove outliers'!BU$4:BU$203,ROW()-1)</f>
        <v>#NUM!</v>
      </c>
      <c r="BO70" s="1" t="e">
        <f>SMALL('Remove outliers'!BV$4:BV$203,ROW()-1)</f>
        <v>#NUM!</v>
      </c>
      <c r="BP70" s="1" t="e">
        <f>SMALL('Remove outliers'!BW$4:BW$203,ROW()-1)</f>
        <v>#NUM!</v>
      </c>
      <c r="BQ70" s="1" t="e">
        <f>SMALL('Remove outliers'!BX$4:BX$203,ROW()-1)</f>
        <v>#NUM!</v>
      </c>
      <c r="BR70" s="1" t="e">
        <f>SMALL('Remove outliers'!BY$4:BY$203,ROW()-1)</f>
        <v>#NUM!</v>
      </c>
      <c r="BS70" s="1" t="e">
        <f>SMALL('Remove outliers'!BZ$4:BZ$203,ROW()-1)</f>
        <v>#NUM!</v>
      </c>
      <c r="BT70" s="1" t="e">
        <f>SMALL('Remove outliers'!CA$4:CA$203,ROW()-1)</f>
        <v>#NUM!</v>
      </c>
      <c r="BU70" s="1" t="e">
        <f>SMALL('Remove outliers'!CB$4:CB$203,ROW()-1)</f>
        <v>#NUM!</v>
      </c>
      <c r="BV70" s="1" t="e">
        <f>SMALL('Remove outliers'!CC$4:CC$203,ROW()-1)</f>
        <v>#NUM!</v>
      </c>
    </row>
    <row r="71" spans="1:74" x14ac:dyDescent="0.2">
      <c r="A71" t="e">
        <f t="shared" si="1"/>
        <v>#NUM!</v>
      </c>
      <c r="B71" s="1" t="e">
        <f>SMALL('Remove outliers'!I$4:I$203,ROW()-1)</f>
        <v>#NUM!</v>
      </c>
      <c r="C71" s="1" t="e">
        <f>SMALL('Remove outliers'!J$4:J$203,ROW()-1)</f>
        <v>#NUM!</v>
      </c>
      <c r="D71" s="1" t="e">
        <f>SMALL('Remove outliers'!K$4:K$203,ROW()-1)</f>
        <v>#NUM!</v>
      </c>
      <c r="E71" s="1" t="e">
        <f>SMALL('Remove outliers'!L$4:L$203,ROW()-1)</f>
        <v>#NUM!</v>
      </c>
      <c r="F71" s="1" t="e">
        <f>SMALL('Remove outliers'!M$4:M$203,ROW()-1)</f>
        <v>#NUM!</v>
      </c>
      <c r="G71" s="1" t="e">
        <f>SMALL('Remove outliers'!N$4:N$203,ROW()-1)</f>
        <v>#NUM!</v>
      </c>
      <c r="H71" s="1" t="e">
        <f>SMALL('Remove outliers'!O$4:O$203,ROW()-1)</f>
        <v>#NUM!</v>
      </c>
      <c r="I71" s="1" t="e">
        <f>SMALL('Remove outliers'!P$4:P$203,ROW()-1)</f>
        <v>#NUM!</v>
      </c>
      <c r="J71" s="1" t="e">
        <f>SMALL('Remove outliers'!Q$4:Q$203,ROW()-1)</f>
        <v>#NUM!</v>
      </c>
      <c r="K71" s="1" t="e">
        <f>SMALL('Remove outliers'!R$4:R$203,ROW()-1)</f>
        <v>#NUM!</v>
      </c>
      <c r="L71" s="1" t="e">
        <f>SMALL('Remove outliers'!S$4:S$203,ROW()-1)</f>
        <v>#NUM!</v>
      </c>
      <c r="M71" s="1" t="e">
        <f>SMALL('Remove outliers'!T$4:T$203,ROW()-1)</f>
        <v>#NUM!</v>
      </c>
      <c r="N71" s="1" t="e">
        <f>SMALL('Remove outliers'!U$4:U$203,ROW()-1)</f>
        <v>#NUM!</v>
      </c>
      <c r="O71" s="1" t="e">
        <f>SMALL('Remove outliers'!V$4:V$203,ROW()-1)</f>
        <v>#NUM!</v>
      </c>
      <c r="P71" s="1" t="e">
        <f>SMALL('Remove outliers'!W$4:W$203,ROW()-1)</f>
        <v>#NUM!</v>
      </c>
      <c r="Q71" s="1" t="e">
        <f>SMALL('Remove outliers'!X$4:X$203,ROW()-1)</f>
        <v>#NUM!</v>
      </c>
      <c r="R71" s="1" t="e">
        <f>SMALL('Remove outliers'!Y$4:Y$203,ROW()-1)</f>
        <v>#NUM!</v>
      </c>
      <c r="S71" s="1" t="e">
        <f>SMALL('Remove outliers'!Z$4:Z$203,ROW()-1)</f>
        <v>#NUM!</v>
      </c>
      <c r="T71" s="1" t="e">
        <f>SMALL('Remove outliers'!AA$4:AA$203,ROW()-1)</f>
        <v>#NUM!</v>
      </c>
      <c r="U71" s="1" t="e">
        <f>SMALL('Remove outliers'!AB$4:AB$203,ROW()-1)</f>
        <v>#NUM!</v>
      </c>
      <c r="V71" s="1" t="e">
        <f>SMALL('Remove outliers'!AC$4:AC$203,ROW()-1)</f>
        <v>#NUM!</v>
      </c>
      <c r="W71" s="1" t="e">
        <f>SMALL('Remove outliers'!AD$4:AD$203,ROW()-1)</f>
        <v>#NUM!</v>
      </c>
      <c r="X71" s="1" t="e">
        <f>SMALL('Remove outliers'!AE$4:AE$203,ROW()-1)</f>
        <v>#NUM!</v>
      </c>
      <c r="Y71" s="1" t="e">
        <f>SMALL('Remove outliers'!AF$4:AF$203,ROW()-1)</f>
        <v>#NUM!</v>
      </c>
      <c r="Z71" s="1" t="e">
        <f>SMALL('Remove outliers'!AG$4:AG$203,ROW()-1)</f>
        <v>#NUM!</v>
      </c>
      <c r="AA71" s="1" t="e">
        <f>SMALL('Remove outliers'!AH$4:AH$203,ROW()-1)</f>
        <v>#NUM!</v>
      </c>
      <c r="AB71" s="1" t="e">
        <f>SMALL('Remove outliers'!AI$4:AI$203,ROW()-1)</f>
        <v>#NUM!</v>
      </c>
      <c r="AC71" s="1" t="e">
        <f>SMALL('Remove outliers'!AJ$4:AJ$203,ROW()-1)</f>
        <v>#NUM!</v>
      </c>
      <c r="AD71" s="1" t="e">
        <f>SMALL('Remove outliers'!AK$4:AK$203,ROW()-1)</f>
        <v>#NUM!</v>
      </c>
      <c r="AE71" s="1" t="e">
        <f>SMALL('Remove outliers'!AL$4:AL$203,ROW()-1)</f>
        <v>#NUM!</v>
      </c>
      <c r="AF71" s="1" t="e">
        <f>SMALL('Remove outliers'!AM$4:AM$203,ROW()-1)</f>
        <v>#NUM!</v>
      </c>
      <c r="AG71" s="1" t="e">
        <f>SMALL('Remove outliers'!AN$4:AN$203,ROW()-1)</f>
        <v>#NUM!</v>
      </c>
      <c r="AH71" s="1" t="e">
        <f>SMALL('Remove outliers'!AO$4:AO$203,ROW()-1)</f>
        <v>#NUM!</v>
      </c>
      <c r="AI71" s="1" t="e">
        <f>SMALL('Remove outliers'!AP$4:AP$203,ROW()-1)</f>
        <v>#NUM!</v>
      </c>
      <c r="AJ71" s="1" t="e">
        <f>SMALL('Remove outliers'!AQ$4:AQ$203,ROW()-1)</f>
        <v>#NUM!</v>
      </c>
      <c r="AK71" s="1" t="e">
        <f>SMALL('Remove outliers'!AR$4:AR$203,ROW()-1)</f>
        <v>#NUM!</v>
      </c>
      <c r="AL71" s="1" t="e">
        <f>SMALL('Remove outliers'!AS$4:AS$203,ROW()-1)</f>
        <v>#NUM!</v>
      </c>
      <c r="AM71" s="1" t="e">
        <f>SMALL('Remove outliers'!AT$4:AT$203,ROW()-1)</f>
        <v>#NUM!</v>
      </c>
      <c r="AN71" s="1" t="e">
        <f>SMALL('Remove outliers'!AU$4:AU$203,ROW()-1)</f>
        <v>#NUM!</v>
      </c>
      <c r="AO71" s="1" t="e">
        <f>SMALL('Remove outliers'!AV$4:AV$203,ROW()-1)</f>
        <v>#NUM!</v>
      </c>
      <c r="AP71" s="1" t="e">
        <f>SMALL('Remove outliers'!AW$4:AW$203,ROW()-1)</f>
        <v>#NUM!</v>
      </c>
      <c r="AQ71" s="1" t="e">
        <f>SMALL('Remove outliers'!AX$4:AX$203,ROW()-1)</f>
        <v>#NUM!</v>
      </c>
      <c r="AR71" s="1" t="e">
        <f>SMALL('Remove outliers'!AY$4:AY$203,ROW()-1)</f>
        <v>#NUM!</v>
      </c>
      <c r="AS71" s="1" t="e">
        <f>SMALL('Remove outliers'!AZ$4:AZ$203,ROW()-1)</f>
        <v>#NUM!</v>
      </c>
      <c r="AT71" s="1" t="e">
        <f>SMALL('Remove outliers'!BA$4:BA$203,ROW()-1)</f>
        <v>#NUM!</v>
      </c>
      <c r="AU71" s="1" t="e">
        <f>SMALL('Remove outliers'!BB$4:BB$203,ROW()-1)</f>
        <v>#NUM!</v>
      </c>
      <c r="AV71" s="1" t="e">
        <f>SMALL('Remove outliers'!BC$4:BC$203,ROW()-1)</f>
        <v>#NUM!</v>
      </c>
      <c r="AW71" s="1" t="e">
        <f>SMALL('Remove outliers'!BD$4:BD$203,ROW()-1)</f>
        <v>#NUM!</v>
      </c>
      <c r="AX71" s="1" t="e">
        <f>SMALL('Remove outliers'!BE$4:BE$203,ROW()-1)</f>
        <v>#NUM!</v>
      </c>
      <c r="AY71" s="1" t="e">
        <f>SMALL('Remove outliers'!BF$4:BF$203,ROW()-1)</f>
        <v>#NUM!</v>
      </c>
      <c r="AZ71" s="1" t="e">
        <f>SMALL('Remove outliers'!BG$4:BG$203,ROW()-1)</f>
        <v>#NUM!</v>
      </c>
      <c r="BA71" s="1" t="e">
        <f>SMALL('Remove outliers'!BH$4:BH$203,ROW()-1)</f>
        <v>#NUM!</v>
      </c>
      <c r="BB71" s="1" t="e">
        <f>SMALL('Remove outliers'!BI$4:BI$203,ROW()-1)</f>
        <v>#NUM!</v>
      </c>
      <c r="BC71" s="1" t="e">
        <f>SMALL('Remove outliers'!BJ$4:BJ$203,ROW()-1)</f>
        <v>#NUM!</v>
      </c>
      <c r="BD71" s="1" t="e">
        <f>SMALL('Remove outliers'!BK$4:BK$203,ROW()-1)</f>
        <v>#NUM!</v>
      </c>
      <c r="BE71" s="1" t="e">
        <f>SMALL('Remove outliers'!BL$4:BL$203,ROW()-1)</f>
        <v>#NUM!</v>
      </c>
      <c r="BF71" s="1" t="e">
        <f>SMALL('Remove outliers'!BM$4:BM$203,ROW()-1)</f>
        <v>#NUM!</v>
      </c>
      <c r="BG71" s="1" t="e">
        <f>SMALL('Remove outliers'!BN$4:BN$203,ROW()-1)</f>
        <v>#NUM!</v>
      </c>
      <c r="BH71" s="1" t="e">
        <f>SMALL('Remove outliers'!BO$4:BO$203,ROW()-1)</f>
        <v>#NUM!</v>
      </c>
      <c r="BI71" s="1" t="e">
        <f>SMALL('Remove outliers'!BP$4:BP$203,ROW()-1)</f>
        <v>#NUM!</v>
      </c>
      <c r="BJ71" s="1" t="e">
        <f>SMALL('Remove outliers'!BQ$4:BQ$203,ROW()-1)</f>
        <v>#NUM!</v>
      </c>
      <c r="BK71" s="1" t="e">
        <f>SMALL('Remove outliers'!BR$4:BR$203,ROW()-1)</f>
        <v>#NUM!</v>
      </c>
      <c r="BL71" s="1" t="e">
        <f>SMALL('Remove outliers'!BS$4:BS$203,ROW()-1)</f>
        <v>#NUM!</v>
      </c>
      <c r="BM71" s="1" t="e">
        <f>SMALL('Remove outliers'!BT$4:BT$203,ROW()-1)</f>
        <v>#NUM!</v>
      </c>
      <c r="BN71" s="1" t="e">
        <f>SMALL('Remove outliers'!BU$4:BU$203,ROW()-1)</f>
        <v>#NUM!</v>
      </c>
      <c r="BO71" s="1" t="e">
        <f>SMALL('Remove outliers'!BV$4:BV$203,ROW()-1)</f>
        <v>#NUM!</v>
      </c>
      <c r="BP71" s="1" t="e">
        <f>SMALL('Remove outliers'!BW$4:BW$203,ROW()-1)</f>
        <v>#NUM!</v>
      </c>
      <c r="BQ71" s="1" t="e">
        <f>SMALL('Remove outliers'!BX$4:BX$203,ROW()-1)</f>
        <v>#NUM!</v>
      </c>
      <c r="BR71" s="1" t="e">
        <f>SMALL('Remove outliers'!BY$4:BY$203,ROW()-1)</f>
        <v>#NUM!</v>
      </c>
      <c r="BS71" s="1" t="e">
        <f>SMALL('Remove outliers'!BZ$4:BZ$203,ROW()-1)</f>
        <v>#NUM!</v>
      </c>
      <c r="BT71" s="1" t="e">
        <f>SMALL('Remove outliers'!CA$4:CA$203,ROW()-1)</f>
        <v>#NUM!</v>
      </c>
      <c r="BU71" s="1" t="e">
        <f>SMALL('Remove outliers'!CB$4:CB$203,ROW()-1)</f>
        <v>#NUM!</v>
      </c>
      <c r="BV71" s="1" t="e">
        <f>SMALL('Remove outliers'!CC$4:CC$203,ROW()-1)</f>
        <v>#NUM!</v>
      </c>
    </row>
    <row r="72" spans="1:74" x14ac:dyDescent="0.2">
      <c r="A72" t="e">
        <f t="shared" si="1"/>
        <v>#NUM!</v>
      </c>
      <c r="B72" s="1" t="e">
        <f>SMALL('Remove outliers'!I$4:I$203,ROW()-1)</f>
        <v>#NUM!</v>
      </c>
      <c r="C72" s="1" t="e">
        <f>SMALL('Remove outliers'!J$4:J$203,ROW()-1)</f>
        <v>#NUM!</v>
      </c>
      <c r="D72" s="1" t="e">
        <f>SMALL('Remove outliers'!K$4:K$203,ROW()-1)</f>
        <v>#NUM!</v>
      </c>
      <c r="E72" s="1" t="e">
        <f>SMALL('Remove outliers'!L$4:L$203,ROW()-1)</f>
        <v>#NUM!</v>
      </c>
      <c r="F72" s="1" t="e">
        <f>SMALL('Remove outliers'!M$4:M$203,ROW()-1)</f>
        <v>#NUM!</v>
      </c>
      <c r="G72" s="1" t="e">
        <f>SMALL('Remove outliers'!N$4:N$203,ROW()-1)</f>
        <v>#NUM!</v>
      </c>
      <c r="H72" s="1" t="e">
        <f>SMALL('Remove outliers'!O$4:O$203,ROW()-1)</f>
        <v>#NUM!</v>
      </c>
      <c r="I72" s="1" t="e">
        <f>SMALL('Remove outliers'!P$4:P$203,ROW()-1)</f>
        <v>#NUM!</v>
      </c>
      <c r="J72" s="1" t="e">
        <f>SMALL('Remove outliers'!Q$4:Q$203,ROW()-1)</f>
        <v>#NUM!</v>
      </c>
      <c r="K72" s="1" t="e">
        <f>SMALL('Remove outliers'!R$4:R$203,ROW()-1)</f>
        <v>#NUM!</v>
      </c>
      <c r="L72" s="1" t="e">
        <f>SMALL('Remove outliers'!S$4:S$203,ROW()-1)</f>
        <v>#NUM!</v>
      </c>
      <c r="M72" s="1" t="e">
        <f>SMALL('Remove outliers'!T$4:T$203,ROW()-1)</f>
        <v>#NUM!</v>
      </c>
      <c r="N72" s="1" t="e">
        <f>SMALL('Remove outliers'!U$4:U$203,ROW()-1)</f>
        <v>#NUM!</v>
      </c>
      <c r="O72" s="1" t="e">
        <f>SMALL('Remove outliers'!V$4:V$203,ROW()-1)</f>
        <v>#NUM!</v>
      </c>
      <c r="P72" s="1" t="e">
        <f>SMALL('Remove outliers'!W$4:W$203,ROW()-1)</f>
        <v>#NUM!</v>
      </c>
      <c r="Q72" s="1" t="e">
        <f>SMALL('Remove outliers'!X$4:X$203,ROW()-1)</f>
        <v>#NUM!</v>
      </c>
      <c r="R72" s="1" t="e">
        <f>SMALL('Remove outliers'!Y$4:Y$203,ROW()-1)</f>
        <v>#NUM!</v>
      </c>
      <c r="S72" s="1" t="e">
        <f>SMALL('Remove outliers'!Z$4:Z$203,ROW()-1)</f>
        <v>#NUM!</v>
      </c>
      <c r="T72" s="1" t="e">
        <f>SMALL('Remove outliers'!AA$4:AA$203,ROW()-1)</f>
        <v>#NUM!</v>
      </c>
      <c r="U72" s="1" t="e">
        <f>SMALL('Remove outliers'!AB$4:AB$203,ROW()-1)</f>
        <v>#NUM!</v>
      </c>
      <c r="V72" s="1" t="e">
        <f>SMALL('Remove outliers'!AC$4:AC$203,ROW()-1)</f>
        <v>#NUM!</v>
      </c>
      <c r="W72" s="1" t="e">
        <f>SMALL('Remove outliers'!AD$4:AD$203,ROW()-1)</f>
        <v>#NUM!</v>
      </c>
      <c r="X72" s="1" t="e">
        <f>SMALL('Remove outliers'!AE$4:AE$203,ROW()-1)</f>
        <v>#NUM!</v>
      </c>
      <c r="Y72" s="1" t="e">
        <f>SMALL('Remove outliers'!AF$4:AF$203,ROW()-1)</f>
        <v>#NUM!</v>
      </c>
      <c r="Z72" s="1" t="e">
        <f>SMALL('Remove outliers'!AG$4:AG$203,ROW()-1)</f>
        <v>#NUM!</v>
      </c>
      <c r="AA72" s="1" t="e">
        <f>SMALL('Remove outliers'!AH$4:AH$203,ROW()-1)</f>
        <v>#NUM!</v>
      </c>
      <c r="AB72" s="1" t="e">
        <f>SMALL('Remove outliers'!AI$4:AI$203,ROW()-1)</f>
        <v>#NUM!</v>
      </c>
      <c r="AC72" s="1" t="e">
        <f>SMALL('Remove outliers'!AJ$4:AJ$203,ROW()-1)</f>
        <v>#NUM!</v>
      </c>
      <c r="AD72" s="1" t="e">
        <f>SMALL('Remove outliers'!AK$4:AK$203,ROW()-1)</f>
        <v>#NUM!</v>
      </c>
      <c r="AE72" s="1" t="e">
        <f>SMALL('Remove outliers'!AL$4:AL$203,ROW()-1)</f>
        <v>#NUM!</v>
      </c>
      <c r="AF72" s="1" t="e">
        <f>SMALL('Remove outliers'!AM$4:AM$203,ROW()-1)</f>
        <v>#NUM!</v>
      </c>
      <c r="AG72" s="1" t="e">
        <f>SMALL('Remove outliers'!AN$4:AN$203,ROW()-1)</f>
        <v>#NUM!</v>
      </c>
      <c r="AH72" s="1" t="e">
        <f>SMALL('Remove outliers'!AO$4:AO$203,ROW()-1)</f>
        <v>#NUM!</v>
      </c>
      <c r="AI72" s="1" t="e">
        <f>SMALL('Remove outliers'!AP$4:AP$203,ROW()-1)</f>
        <v>#NUM!</v>
      </c>
      <c r="AJ72" s="1" t="e">
        <f>SMALL('Remove outliers'!AQ$4:AQ$203,ROW()-1)</f>
        <v>#NUM!</v>
      </c>
      <c r="AK72" s="1" t="e">
        <f>SMALL('Remove outliers'!AR$4:AR$203,ROW()-1)</f>
        <v>#NUM!</v>
      </c>
      <c r="AL72" s="1" t="e">
        <f>SMALL('Remove outliers'!AS$4:AS$203,ROW()-1)</f>
        <v>#NUM!</v>
      </c>
      <c r="AM72" s="1" t="e">
        <f>SMALL('Remove outliers'!AT$4:AT$203,ROW()-1)</f>
        <v>#NUM!</v>
      </c>
      <c r="AN72" s="1" t="e">
        <f>SMALL('Remove outliers'!AU$4:AU$203,ROW()-1)</f>
        <v>#NUM!</v>
      </c>
      <c r="AO72" s="1" t="e">
        <f>SMALL('Remove outliers'!AV$4:AV$203,ROW()-1)</f>
        <v>#NUM!</v>
      </c>
      <c r="AP72" s="1" t="e">
        <f>SMALL('Remove outliers'!AW$4:AW$203,ROW()-1)</f>
        <v>#NUM!</v>
      </c>
      <c r="AQ72" s="1" t="e">
        <f>SMALL('Remove outliers'!AX$4:AX$203,ROW()-1)</f>
        <v>#NUM!</v>
      </c>
      <c r="AR72" s="1" t="e">
        <f>SMALL('Remove outliers'!AY$4:AY$203,ROW()-1)</f>
        <v>#NUM!</v>
      </c>
      <c r="AS72" s="1" t="e">
        <f>SMALL('Remove outliers'!AZ$4:AZ$203,ROW()-1)</f>
        <v>#NUM!</v>
      </c>
      <c r="AT72" s="1" t="e">
        <f>SMALL('Remove outliers'!BA$4:BA$203,ROW()-1)</f>
        <v>#NUM!</v>
      </c>
      <c r="AU72" s="1" t="e">
        <f>SMALL('Remove outliers'!BB$4:BB$203,ROW()-1)</f>
        <v>#NUM!</v>
      </c>
      <c r="AV72" s="1" t="e">
        <f>SMALL('Remove outliers'!BC$4:BC$203,ROW()-1)</f>
        <v>#NUM!</v>
      </c>
      <c r="AW72" s="1" t="e">
        <f>SMALL('Remove outliers'!BD$4:BD$203,ROW()-1)</f>
        <v>#NUM!</v>
      </c>
      <c r="AX72" s="1" t="e">
        <f>SMALL('Remove outliers'!BE$4:BE$203,ROW()-1)</f>
        <v>#NUM!</v>
      </c>
      <c r="AY72" s="1" t="e">
        <f>SMALL('Remove outliers'!BF$4:BF$203,ROW()-1)</f>
        <v>#NUM!</v>
      </c>
      <c r="AZ72" s="1" t="e">
        <f>SMALL('Remove outliers'!BG$4:BG$203,ROW()-1)</f>
        <v>#NUM!</v>
      </c>
      <c r="BA72" s="1" t="e">
        <f>SMALL('Remove outliers'!BH$4:BH$203,ROW()-1)</f>
        <v>#NUM!</v>
      </c>
      <c r="BB72" s="1" t="e">
        <f>SMALL('Remove outliers'!BI$4:BI$203,ROW()-1)</f>
        <v>#NUM!</v>
      </c>
      <c r="BC72" s="1" t="e">
        <f>SMALL('Remove outliers'!BJ$4:BJ$203,ROW()-1)</f>
        <v>#NUM!</v>
      </c>
      <c r="BD72" s="1" t="e">
        <f>SMALL('Remove outliers'!BK$4:BK$203,ROW()-1)</f>
        <v>#NUM!</v>
      </c>
      <c r="BE72" s="1" t="e">
        <f>SMALL('Remove outliers'!BL$4:BL$203,ROW()-1)</f>
        <v>#NUM!</v>
      </c>
      <c r="BF72" s="1" t="e">
        <f>SMALL('Remove outliers'!BM$4:BM$203,ROW()-1)</f>
        <v>#NUM!</v>
      </c>
      <c r="BG72" s="1" t="e">
        <f>SMALL('Remove outliers'!BN$4:BN$203,ROW()-1)</f>
        <v>#NUM!</v>
      </c>
      <c r="BH72" s="1" t="e">
        <f>SMALL('Remove outliers'!BO$4:BO$203,ROW()-1)</f>
        <v>#NUM!</v>
      </c>
      <c r="BI72" s="1" t="e">
        <f>SMALL('Remove outliers'!BP$4:BP$203,ROW()-1)</f>
        <v>#NUM!</v>
      </c>
      <c r="BJ72" s="1" t="e">
        <f>SMALL('Remove outliers'!BQ$4:BQ$203,ROW()-1)</f>
        <v>#NUM!</v>
      </c>
      <c r="BK72" s="1" t="e">
        <f>SMALL('Remove outliers'!BR$4:BR$203,ROW()-1)</f>
        <v>#NUM!</v>
      </c>
      <c r="BL72" s="1" t="e">
        <f>SMALL('Remove outliers'!BS$4:BS$203,ROW()-1)</f>
        <v>#NUM!</v>
      </c>
      <c r="BM72" s="1" t="e">
        <f>SMALL('Remove outliers'!BT$4:BT$203,ROW()-1)</f>
        <v>#NUM!</v>
      </c>
      <c r="BN72" s="1" t="e">
        <f>SMALL('Remove outliers'!BU$4:BU$203,ROW()-1)</f>
        <v>#NUM!</v>
      </c>
      <c r="BO72" s="1" t="e">
        <f>SMALL('Remove outliers'!BV$4:BV$203,ROW()-1)</f>
        <v>#NUM!</v>
      </c>
      <c r="BP72" s="1" t="e">
        <f>SMALL('Remove outliers'!BW$4:BW$203,ROW()-1)</f>
        <v>#NUM!</v>
      </c>
      <c r="BQ72" s="1" t="e">
        <f>SMALL('Remove outliers'!BX$4:BX$203,ROW()-1)</f>
        <v>#NUM!</v>
      </c>
      <c r="BR72" s="1" t="e">
        <f>SMALL('Remove outliers'!BY$4:BY$203,ROW()-1)</f>
        <v>#NUM!</v>
      </c>
      <c r="BS72" s="1" t="e">
        <f>SMALL('Remove outliers'!BZ$4:BZ$203,ROW()-1)</f>
        <v>#NUM!</v>
      </c>
      <c r="BT72" s="1" t="e">
        <f>SMALL('Remove outliers'!CA$4:CA$203,ROW()-1)</f>
        <v>#NUM!</v>
      </c>
      <c r="BU72" s="1" t="e">
        <f>SMALL('Remove outliers'!CB$4:CB$203,ROW()-1)</f>
        <v>#NUM!</v>
      </c>
      <c r="BV72" s="1" t="e">
        <f>SMALL('Remove outliers'!CC$4:CC$203,ROW()-1)</f>
        <v>#NUM!</v>
      </c>
    </row>
    <row r="73" spans="1:74" x14ac:dyDescent="0.2">
      <c r="A73" t="e">
        <f t="shared" si="1"/>
        <v>#NUM!</v>
      </c>
      <c r="B73" s="1" t="e">
        <f>SMALL('Remove outliers'!I$4:I$203,ROW()-1)</f>
        <v>#NUM!</v>
      </c>
      <c r="C73" s="1" t="e">
        <f>SMALL('Remove outliers'!J$4:J$203,ROW()-1)</f>
        <v>#NUM!</v>
      </c>
      <c r="D73" s="1" t="e">
        <f>SMALL('Remove outliers'!K$4:K$203,ROW()-1)</f>
        <v>#NUM!</v>
      </c>
      <c r="E73" s="1" t="e">
        <f>SMALL('Remove outliers'!L$4:L$203,ROW()-1)</f>
        <v>#NUM!</v>
      </c>
      <c r="F73" s="1" t="e">
        <f>SMALL('Remove outliers'!M$4:M$203,ROW()-1)</f>
        <v>#NUM!</v>
      </c>
      <c r="G73" s="1" t="e">
        <f>SMALL('Remove outliers'!N$4:N$203,ROW()-1)</f>
        <v>#NUM!</v>
      </c>
      <c r="H73" s="1" t="e">
        <f>SMALL('Remove outliers'!O$4:O$203,ROW()-1)</f>
        <v>#NUM!</v>
      </c>
      <c r="I73" s="1" t="e">
        <f>SMALL('Remove outliers'!P$4:P$203,ROW()-1)</f>
        <v>#NUM!</v>
      </c>
      <c r="J73" s="1" t="e">
        <f>SMALL('Remove outliers'!Q$4:Q$203,ROW()-1)</f>
        <v>#NUM!</v>
      </c>
      <c r="K73" s="1" t="e">
        <f>SMALL('Remove outliers'!R$4:R$203,ROW()-1)</f>
        <v>#NUM!</v>
      </c>
      <c r="L73" s="1" t="e">
        <f>SMALL('Remove outliers'!S$4:S$203,ROW()-1)</f>
        <v>#NUM!</v>
      </c>
      <c r="M73" s="1" t="e">
        <f>SMALL('Remove outliers'!T$4:T$203,ROW()-1)</f>
        <v>#NUM!</v>
      </c>
      <c r="N73" s="1" t="e">
        <f>SMALL('Remove outliers'!U$4:U$203,ROW()-1)</f>
        <v>#NUM!</v>
      </c>
      <c r="O73" s="1" t="e">
        <f>SMALL('Remove outliers'!V$4:V$203,ROW()-1)</f>
        <v>#NUM!</v>
      </c>
      <c r="P73" s="1" t="e">
        <f>SMALL('Remove outliers'!W$4:W$203,ROW()-1)</f>
        <v>#NUM!</v>
      </c>
      <c r="Q73" s="1" t="e">
        <f>SMALL('Remove outliers'!X$4:X$203,ROW()-1)</f>
        <v>#NUM!</v>
      </c>
      <c r="R73" s="1" t="e">
        <f>SMALL('Remove outliers'!Y$4:Y$203,ROW()-1)</f>
        <v>#NUM!</v>
      </c>
      <c r="S73" s="1" t="e">
        <f>SMALL('Remove outliers'!Z$4:Z$203,ROW()-1)</f>
        <v>#NUM!</v>
      </c>
      <c r="T73" s="1" t="e">
        <f>SMALL('Remove outliers'!AA$4:AA$203,ROW()-1)</f>
        <v>#NUM!</v>
      </c>
      <c r="U73" s="1" t="e">
        <f>SMALL('Remove outliers'!AB$4:AB$203,ROW()-1)</f>
        <v>#NUM!</v>
      </c>
      <c r="V73" s="1" t="e">
        <f>SMALL('Remove outliers'!AC$4:AC$203,ROW()-1)</f>
        <v>#NUM!</v>
      </c>
      <c r="W73" s="1" t="e">
        <f>SMALL('Remove outliers'!AD$4:AD$203,ROW()-1)</f>
        <v>#NUM!</v>
      </c>
      <c r="X73" s="1" t="e">
        <f>SMALL('Remove outliers'!AE$4:AE$203,ROW()-1)</f>
        <v>#NUM!</v>
      </c>
      <c r="Y73" s="1" t="e">
        <f>SMALL('Remove outliers'!AF$4:AF$203,ROW()-1)</f>
        <v>#NUM!</v>
      </c>
      <c r="Z73" s="1" t="e">
        <f>SMALL('Remove outliers'!AG$4:AG$203,ROW()-1)</f>
        <v>#NUM!</v>
      </c>
      <c r="AA73" s="1" t="e">
        <f>SMALL('Remove outliers'!AH$4:AH$203,ROW()-1)</f>
        <v>#NUM!</v>
      </c>
      <c r="AB73" s="1" t="e">
        <f>SMALL('Remove outliers'!AI$4:AI$203,ROW()-1)</f>
        <v>#NUM!</v>
      </c>
      <c r="AC73" s="1" t="e">
        <f>SMALL('Remove outliers'!AJ$4:AJ$203,ROW()-1)</f>
        <v>#NUM!</v>
      </c>
      <c r="AD73" s="1" t="e">
        <f>SMALL('Remove outliers'!AK$4:AK$203,ROW()-1)</f>
        <v>#NUM!</v>
      </c>
      <c r="AE73" s="1" t="e">
        <f>SMALL('Remove outliers'!AL$4:AL$203,ROW()-1)</f>
        <v>#NUM!</v>
      </c>
      <c r="AF73" s="1" t="e">
        <f>SMALL('Remove outliers'!AM$4:AM$203,ROW()-1)</f>
        <v>#NUM!</v>
      </c>
      <c r="AG73" s="1" t="e">
        <f>SMALL('Remove outliers'!AN$4:AN$203,ROW()-1)</f>
        <v>#NUM!</v>
      </c>
      <c r="AH73" s="1" t="e">
        <f>SMALL('Remove outliers'!AO$4:AO$203,ROW()-1)</f>
        <v>#NUM!</v>
      </c>
      <c r="AI73" s="1" t="e">
        <f>SMALL('Remove outliers'!AP$4:AP$203,ROW()-1)</f>
        <v>#NUM!</v>
      </c>
      <c r="AJ73" s="1" t="e">
        <f>SMALL('Remove outliers'!AQ$4:AQ$203,ROW()-1)</f>
        <v>#NUM!</v>
      </c>
      <c r="AK73" s="1" t="e">
        <f>SMALL('Remove outliers'!AR$4:AR$203,ROW()-1)</f>
        <v>#NUM!</v>
      </c>
      <c r="AL73" s="1" t="e">
        <f>SMALL('Remove outliers'!AS$4:AS$203,ROW()-1)</f>
        <v>#NUM!</v>
      </c>
      <c r="AM73" s="1" t="e">
        <f>SMALL('Remove outliers'!AT$4:AT$203,ROW()-1)</f>
        <v>#NUM!</v>
      </c>
      <c r="AN73" s="1" t="e">
        <f>SMALL('Remove outliers'!AU$4:AU$203,ROW()-1)</f>
        <v>#NUM!</v>
      </c>
      <c r="AO73" s="1" t="e">
        <f>SMALL('Remove outliers'!AV$4:AV$203,ROW()-1)</f>
        <v>#NUM!</v>
      </c>
      <c r="AP73" s="1" t="e">
        <f>SMALL('Remove outliers'!AW$4:AW$203,ROW()-1)</f>
        <v>#NUM!</v>
      </c>
      <c r="AQ73" s="1" t="e">
        <f>SMALL('Remove outliers'!AX$4:AX$203,ROW()-1)</f>
        <v>#NUM!</v>
      </c>
      <c r="AR73" s="1" t="e">
        <f>SMALL('Remove outliers'!AY$4:AY$203,ROW()-1)</f>
        <v>#NUM!</v>
      </c>
      <c r="AS73" s="1" t="e">
        <f>SMALL('Remove outliers'!AZ$4:AZ$203,ROW()-1)</f>
        <v>#NUM!</v>
      </c>
      <c r="AT73" s="1" t="e">
        <f>SMALL('Remove outliers'!BA$4:BA$203,ROW()-1)</f>
        <v>#NUM!</v>
      </c>
      <c r="AU73" s="1" t="e">
        <f>SMALL('Remove outliers'!BB$4:BB$203,ROW()-1)</f>
        <v>#NUM!</v>
      </c>
      <c r="AV73" s="1" t="e">
        <f>SMALL('Remove outliers'!BC$4:BC$203,ROW()-1)</f>
        <v>#NUM!</v>
      </c>
      <c r="AW73" s="1" t="e">
        <f>SMALL('Remove outliers'!BD$4:BD$203,ROW()-1)</f>
        <v>#NUM!</v>
      </c>
      <c r="AX73" s="1" t="e">
        <f>SMALL('Remove outliers'!BE$4:BE$203,ROW()-1)</f>
        <v>#NUM!</v>
      </c>
      <c r="AY73" s="1" t="e">
        <f>SMALL('Remove outliers'!BF$4:BF$203,ROW()-1)</f>
        <v>#NUM!</v>
      </c>
      <c r="AZ73" s="1" t="e">
        <f>SMALL('Remove outliers'!BG$4:BG$203,ROW()-1)</f>
        <v>#NUM!</v>
      </c>
      <c r="BA73" s="1" t="e">
        <f>SMALL('Remove outliers'!BH$4:BH$203,ROW()-1)</f>
        <v>#NUM!</v>
      </c>
      <c r="BB73" s="1" t="e">
        <f>SMALL('Remove outliers'!BI$4:BI$203,ROW()-1)</f>
        <v>#NUM!</v>
      </c>
      <c r="BC73" s="1" t="e">
        <f>SMALL('Remove outliers'!BJ$4:BJ$203,ROW()-1)</f>
        <v>#NUM!</v>
      </c>
      <c r="BD73" s="1" t="e">
        <f>SMALL('Remove outliers'!BK$4:BK$203,ROW()-1)</f>
        <v>#NUM!</v>
      </c>
      <c r="BE73" s="1" t="e">
        <f>SMALL('Remove outliers'!BL$4:BL$203,ROW()-1)</f>
        <v>#NUM!</v>
      </c>
      <c r="BF73" s="1" t="e">
        <f>SMALL('Remove outliers'!BM$4:BM$203,ROW()-1)</f>
        <v>#NUM!</v>
      </c>
      <c r="BG73" s="1" t="e">
        <f>SMALL('Remove outliers'!BN$4:BN$203,ROW()-1)</f>
        <v>#NUM!</v>
      </c>
      <c r="BH73" s="1" t="e">
        <f>SMALL('Remove outliers'!BO$4:BO$203,ROW()-1)</f>
        <v>#NUM!</v>
      </c>
      <c r="BI73" s="1" t="e">
        <f>SMALL('Remove outliers'!BP$4:BP$203,ROW()-1)</f>
        <v>#NUM!</v>
      </c>
      <c r="BJ73" s="1" t="e">
        <f>SMALL('Remove outliers'!BQ$4:BQ$203,ROW()-1)</f>
        <v>#NUM!</v>
      </c>
      <c r="BK73" s="1" t="e">
        <f>SMALL('Remove outliers'!BR$4:BR$203,ROW()-1)</f>
        <v>#NUM!</v>
      </c>
      <c r="BL73" s="1" t="e">
        <f>SMALL('Remove outliers'!BS$4:BS$203,ROW()-1)</f>
        <v>#NUM!</v>
      </c>
      <c r="BM73" s="1" t="e">
        <f>SMALL('Remove outliers'!BT$4:BT$203,ROW()-1)</f>
        <v>#NUM!</v>
      </c>
      <c r="BN73" s="1" t="e">
        <f>SMALL('Remove outliers'!BU$4:BU$203,ROW()-1)</f>
        <v>#NUM!</v>
      </c>
      <c r="BO73" s="1" t="e">
        <f>SMALL('Remove outliers'!BV$4:BV$203,ROW()-1)</f>
        <v>#NUM!</v>
      </c>
      <c r="BP73" s="1" t="e">
        <f>SMALL('Remove outliers'!BW$4:BW$203,ROW()-1)</f>
        <v>#NUM!</v>
      </c>
      <c r="BQ73" s="1" t="e">
        <f>SMALL('Remove outliers'!BX$4:BX$203,ROW()-1)</f>
        <v>#NUM!</v>
      </c>
      <c r="BR73" s="1" t="e">
        <f>SMALL('Remove outliers'!BY$4:BY$203,ROW()-1)</f>
        <v>#NUM!</v>
      </c>
      <c r="BS73" s="1" t="e">
        <f>SMALL('Remove outliers'!BZ$4:BZ$203,ROW()-1)</f>
        <v>#NUM!</v>
      </c>
      <c r="BT73" s="1" t="e">
        <f>SMALL('Remove outliers'!CA$4:CA$203,ROW()-1)</f>
        <v>#NUM!</v>
      </c>
      <c r="BU73" s="1" t="e">
        <f>SMALL('Remove outliers'!CB$4:CB$203,ROW()-1)</f>
        <v>#NUM!</v>
      </c>
      <c r="BV73" s="1" t="e">
        <f>SMALL('Remove outliers'!CC$4:CC$203,ROW()-1)</f>
        <v>#NUM!</v>
      </c>
    </row>
    <row r="74" spans="1:74" x14ac:dyDescent="0.2">
      <c r="A74" t="e">
        <f t="shared" si="1"/>
        <v>#NUM!</v>
      </c>
      <c r="B74" s="1" t="e">
        <f>SMALL('Remove outliers'!I$4:I$203,ROW()-1)</f>
        <v>#NUM!</v>
      </c>
      <c r="C74" s="1" t="e">
        <f>SMALL('Remove outliers'!J$4:J$203,ROW()-1)</f>
        <v>#NUM!</v>
      </c>
      <c r="D74" s="1" t="e">
        <f>SMALL('Remove outliers'!K$4:K$203,ROW()-1)</f>
        <v>#NUM!</v>
      </c>
      <c r="E74" s="1" t="e">
        <f>SMALL('Remove outliers'!L$4:L$203,ROW()-1)</f>
        <v>#NUM!</v>
      </c>
      <c r="F74" s="1" t="e">
        <f>SMALL('Remove outliers'!M$4:M$203,ROW()-1)</f>
        <v>#NUM!</v>
      </c>
      <c r="G74" s="1" t="e">
        <f>SMALL('Remove outliers'!N$4:N$203,ROW()-1)</f>
        <v>#NUM!</v>
      </c>
      <c r="H74" s="1" t="e">
        <f>SMALL('Remove outliers'!O$4:O$203,ROW()-1)</f>
        <v>#NUM!</v>
      </c>
      <c r="I74" s="1" t="e">
        <f>SMALL('Remove outliers'!P$4:P$203,ROW()-1)</f>
        <v>#NUM!</v>
      </c>
      <c r="J74" s="1" t="e">
        <f>SMALL('Remove outliers'!Q$4:Q$203,ROW()-1)</f>
        <v>#NUM!</v>
      </c>
      <c r="K74" s="1" t="e">
        <f>SMALL('Remove outliers'!R$4:R$203,ROW()-1)</f>
        <v>#NUM!</v>
      </c>
      <c r="L74" s="1" t="e">
        <f>SMALL('Remove outliers'!S$4:S$203,ROW()-1)</f>
        <v>#NUM!</v>
      </c>
      <c r="M74" s="1" t="e">
        <f>SMALL('Remove outliers'!T$4:T$203,ROW()-1)</f>
        <v>#NUM!</v>
      </c>
      <c r="N74" s="1" t="e">
        <f>SMALL('Remove outliers'!U$4:U$203,ROW()-1)</f>
        <v>#NUM!</v>
      </c>
      <c r="O74" s="1" t="e">
        <f>SMALL('Remove outliers'!V$4:V$203,ROW()-1)</f>
        <v>#NUM!</v>
      </c>
      <c r="P74" s="1" t="e">
        <f>SMALL('Remove outliers'!W$4:W$203,ROW()-1)</f>
        <v>#NUM!</v>
      </c>
      <c r="Q74" s="1" t="e">
        <f>SMALL('Remove outliers'!X$4:X$203,ROW()-1)</f>
        <v>#NUM!</v>
      </c>
      <c r="R74" s="1" t="e">
        <f>SMALL('Remove outliers'!Y$4:Y$203,ROW()-1)</f>
        <v>#NUM!</v>
      </c>
      <c r="S74" s="1" t="e">
        <f>SMALL('Remove outliers'!Z$4:Z$203,ROW()-1)</f>
        <v>#NUM!</v>
      </c>
      <c r="T74" s="1" t="e">
        <f>SMALL('Remove outliers'!AA$4:AA$203,ROW()-1)</f>
        <v>#NUM!</v>
      </c>
      <c r="U74" s="1" t="e">
        <f>SMALL('Remove outliers'!AB$4:AB$203,ROW()-1)</f>
        <v>#NUM!</v>
      </c>
      <c r="V74" s="1" t="e">
        <f>SMALL('Remove outliers'!AC$4:AC$203,ROW()-1)</f>
        <v>#NUM!</v>
      </c>
      <c r="W74" s="1" t="e">
        <f>SMALL('Remove outliers'!AD$4:AD$203,ROW()-1)</f>
        <v>#NUM!</v>
      </c>
      <c r="X74" s="1" t="e">
        <f>SMALL('Remove outliers'!AE$4:AE$203,ROW()-1)</f>
        <v>#NUM!</v>
      </c>
      <c r="Y74" s="1" t="e">
        <f>SMALL('Remove outliers'!AF$4:AF$203,ROW()-1)</f>
        <v>#NUM!</v>
      </c>
      <c r="Z74" s="1" t="e">
        <f>SMALL('Remove outliers'!AG$4:AG$203,ROW()-1)</f>
        <v>#NUM!</v>
      </c>
      <c r="AA74" s="1" t="e">
        <f>SMALL('Remove outliers'!AH$4:AH$203,ROW()-1)</f>
        <v>#NUM!</v>
      </c>
      <c r="AB74" s="1" t="e">
        <f>SMALL('Remove outliers'!AI$4:AI$203,ROW()-1)</f>
        <v>#NUM!</v>
      </c>
      <c r="AC74" s="1" t="e">
        <f>SMALL('Remove outliers'!AJ$4:AJ$203,ROW()-1)</f>
        <v>#NUM!</v>
      </c>
      <c r="AD74" s="1" t="e">
        <f>SMALL('Remove outliers'!AK$4:AK$203,ROW()-1)</f>
        <v>#NUM!</v>
      </c>
      <c r="AE74" s="1" t="e">
        <f>SMALL('Remove outliers'!AL$4:AL$203,ROW()-1)</f>
        <v>#NUM!</v>
      </c>
      <c r="AF74" s="1" t="e">
        <f>SMALL('Remove outliers'!AM$4:AM$203,ROW()-1)</f>
        <v>#NUM!</v>
      </c>
      <c r="AG74" s="1" t="e">
        <f>SMALL('Remove outliers'!AN$4:AN$203,ROW()-1)</f>
        <v>#NUM!</v>
      </c>
      <c r="AH74" s="1" t="e">
        <f>SMALL('Remove outliers'!AO$4:AO$203,ROW()-1)</f>
        <v>#NUM!</v>
      </c>
      <c r="AI74" s="1" t="e">
        <f>SMALL('Remove outliers'!AP$4:AP$203,ROW()-1)</f>
        <v>#NUM!</v>
      </c>
      <c r="AJ74" s="1" t="e">
        <f>SMALL('Remove outliers'!AQ$4:AQ$203,ROW()-1)</f>
        <v>#NUM!</v>
      </c>
      <c r="AK74" s="1" t="e">
        <f>SMALL('Remove outliers'!AR$4:AR$203,ROW()-1)</f>
        <v>#NUM!</v>
      </c>
      <c r="AL74" s="1" t="e">
        <f>SMALL('Remove outliers'!AS$4:AS$203,ROW()-1)</f>
        <v>#NUM!</v>
      </c>
      <c r="AM74" s="1" t="e">
        <f>SMALL('Remove outliers'!AT$4:AT$203,ROW()-1)</f>
        <v>#NUM!</v>
      </c>
      <c r="AN74" s="1" t="e">
        <f>SMALL('Remove outliers'!AU$4:AU$203,ROW()-1)</f>
        <v>#NUM!</v>
      </c>
      <c r="AO74" s="1" t="e">
        <f>SMALL('Remove outliers'!AV$4:AV$203,ROW()-1)</f>
        <v>#NUM!</v>
      </c>
      <c r="AP74" s="1" t="e">
        <f>SMALL('Remove outliers'!AW$4:AW$203,ROW()-1)</f>
        <v>#NUM!</v>
      </c>
      <c r="AQ74" s="1" t="e">
        <f>SMALL('Remove outliers'!AX$4:AX$203,ROW()-1)</f>
        <v>#NUM!</v>
      </c>
      <c r="AR74" s="1" t="e">
        <f>SMALL('Remove outliers'!AY$4:AY$203,ROW()-1)</f>
        <v>#NUM!</v>
      </c>
      <c r="AS74" s="1" t="e">
        <f>SMALL('Remove outliers'!AZ$4:AZ$203,ROW()-1)</f>
        <v>#NUM!</v>
      </c>
      <c r="AT74" s="1" t="e">
        <f>SMALL('Remove outliers'!BA$4:BA$203,ROW()-1)</f>
        <v>#NUM!</v>
      </c>
      <c r="AU74" s="1" t="e">
        <f>SMALL('Remove outliers'!BB$4:BB$203,ROW()-1)</f>
        <v>#NUM!</v>
      </c>
      <c r="AV74" s="1" t="e">
        <f>SMALL('Remove outliers'!BC$4:BC$203,ROW()-1)</f>
        <v>#NUM!</v>
      </c>
      <c r="AW74" s="1" t="e">
        <f>SMALL('Remove outliers'!BD$4:BD$203,ROW()-1)</f>
        <v>#NUM!</v>
      </c>
      <c r="AX74" s="1" t="e">
        <f>SMALL('Remove outliers'!BE$4:BE$203,ROW()-1)</f>
        <v>#NUM!</v>
      </c>
      <c r="AY74" s="1" t="e">
        <f>SMALL('Remove outliers'!BF$4:BF$203,ROW()-1)</f>
        <v>#NUM!</v>
      </c>
      <c r="AZ74" s="1" t="e">
        <f>SMALL('Remove outliers'!BG$4:BG$203,ROW()-1)</f>
        <v>#NUM!</v>
      </c>
      <c r="BA74" s="1" t="e">
        <f>SMALL('Remove outliers'!BH$4:BH$203,ROW()-1)</f>
        <v>#NUM!</v>
      </c>
      <c r="BB74" s="1" t="e">
        <f>SMALL('Remove outliers'!BI$4:BI$203,ROW()-1)</f>
        <v>#NUM!</v>
      </c>
      <c r="BC74" s="1" t="e">
        <f>SMALL('Remove outliers'!BJ$4:BJ$203,ROW()-1)</f>
        <v>#NUM!</v>
      </c>
      <c r="BD74" s="1" t="e">
        <f>SMALL('Remove outliers'!BK$4:BK$203,ROW()-1)</f>
        <v>#NUM!</v>
      </c>
      <c r="BE74" s="1" t="e">
        <f>SMALL('Remove outliers'!BL$4:BL$203,ROW()-1)</f>
        <v>#NUM!</v>
      </c>
      <c r="BF74" s="1" t="e">
        <f>SMALL('Remove outliers'!BM$4:BM$203,ROW()-1)</f>
        <v>#NUM!</v>
      </c>
      <c r="BG74" s="1" t="e">
        <f>SMALL('Remove outliers'!BN$4:BN$203,ROW()-1)</f>
        <v>#NUM!</v>
      </c>
      <c r="BH74" s="1" t="e">
        <f>SMALL('Remove outliers'!BO$4:BO$203,ROW()-1)</f>
        <v>#NUM!</v>
      </c>
      <c r="BI74" s="1" t="e">
        <f>SMALL('Remove outliers'!BP$4:BP$203,ROW()-1)</f>
        <v>#NUM!</v>
      </c>
      <c r="BJ74" s="1" t="e">
        <f>SMALL('Remove outliers'!BQ$4:BQ$203,ROW()-1)</f>
        <v>#NUM!</v>
      </c>
      <c r="BK74" s="1" t="e">
        <f>SMALL('Remove outliers'!BR$4:BR$203,ROW()-1)</f>
        <v>#NUM!</v>
      </c>
      <c r="BL74" s="1" t="e">
        <f>SMALL('Remove outliers'!BS$4:BS$203,ROW()-1)</f>
        <v>#NUM!</v>
      </c>
      <c r="BM74" s="1" t="e">
        <f>SMALL('Remove outliers'!BT$4:BT$203,ROW()-1)</f>
        <v>#NUM!</v>
      </c>
      <c r="BN74" s="1" t="e">
        <f>SMALL('Remove outliers'!BU$4:BU$203,ROW()-1)</f>
        <v>#NUM!</v>
      </c>
      <c r="BO74" s="1" t="e">
        <f>SMALL('Remove outliers'!BV$4:BV$203,ROW()-1)</f>
        <v>#NUM!</v>
      </c>
      <c r="BP74" s="1" t="e">
        <f>SMALL('Remove outliers'!BW$4:BW$203,ROW()-1)</f>
        <v>#NUM!</v>
      </c>
      <c r="BQ74" s="1" t="e">
        <f>SMALL('Remove outliers'!BX$4:BX$203,ROW()-1)</f>
        <v>#NUM!</v>
      </c>
      <c r="BR74" s="1" t="e">
        <f>SMALL('Remove outliers'!BY$4:BY$203,ROW()-1)</f>
        <v>#NUM!</v>
      </c>
      <c r="BS74" s="1" t="e">
        <f>SMALL('Remove outliers'!BZ$4:BZ$203,ROW()-1)</f>
        <v>#NUM!</v>
      </c>
      <c r="BT74" s="1" t="e">
        <f>SMALL('Remove outliers'!CA$4:CA$203,ROW()-1)</f>
        <v>#NUM!</v>
      </c>
      <c r="BU74" s="1" t="e">
        <f>SMALL('Remove outliers'!CB$4:CB$203,ROW()-1)</f>
        <v>#NUM!</v>
      </c>
      <c r="BV74" s="1" t="e">
        <f>SMALL('Remove outliers'!CC$4:CC$203,ROW()-1)</f>
        <v>#NUM!</v>
      </c>
    </row>
    <row r="75" spans="1:74" x14ac:dyDescent="0.2">
      <c r="A75" t="e">
        <f t="shared" si="1"/>
        <v>#NUM!</v>
      </c>
      <c r="B75" s="1" t="e">
        <f>SMALL('Remove outliers'!I$4:I$203,ROW()-1)</f>
        <v>#NUM!</v>
      </c>
      <c r="C75" s="1" t="e">
        <f>SMALL('Remove outliers'!J$4:J$203,ROW()-1)</f>
        <v>#NUM!</v>
      </c>
      <c r="D75" s="1" t="e">
        <f>SMALL('Remove outliers'!K$4:K$203,ROW()-1)</f>
        <v>#NUM!</v>
      </c>
      <c r="E75" s="1" t="e">
        <f>SMALL('Remove outliers'!L$4:L$203,ROW()-1)</f>
        <v>#NUM!</v>
      </c>
      <c r="F75" s="1" t="e">
        <f>SMALL('Remove outliers'!M$4:M$203,ROW()-1)</f>
        <v>#NUM!</v>
      </c>
      <c r="G75" s="1" t="e">
        <f>SMALL('Remove outliers'!N$4:N$203,ROW()-1)</f>
        <v>#NUM!</v>
      </c>
      <c r="H75" s="1" t="e">
        <f>SMALL('Remove outliers'!O$4:O$203,ROW()-1)</f>
        <v>#NUM!</v>
      </c>
      <c r="I75" s="1" t="e">
        <f>SMALL('Remove outliers'!P$4:P$203,ROW()-1)</f>
        <v>#NUM!</v>
      </c>
      <c r="J75" s="1" t="e">
        <f>SMALL('Remove outliers'!Q$4:Q$203,ROW()-1)</f>
        <v>#NUM!</v>
      </c>
      <c r="K75" s="1" t="e">
        <f>SMALL('Remove outliers'!R$4:R$203,ROW()-1)</f>
        <v>#NUM!</v>
      </c>
      <c r="L75" s="1" t="e">
        <f>SMALL('Remove outliers'!S$4:S$203,ROW()-1)</f>
        <v>#NUM!</v>
      </c>
      <c r="M75" s="1" t="e">
        <f>SMALL('Remove outliers'!T$4:T$203,ROW()-1)</f>
        <v>#NUM!</v>
      </c>
      <c r="N75" s="1" t="e">
        <f>SMALL('Remove outliers'!U$4:U$203,ROW()-1)</f>
        <v>#NUM!</v>
      </c>
      <c r="O75" s="1" t="e">
        <f>SMALL('Remove outliers'!V$4:V$203,ROW()-1)</f>
        <v>#NUM!</v>
      </c>
      <c r="P75" s="1" t="e">
        <f>SMALL('Remove outliers'!W$4:W$203,ROW()-1)</f>
        <v>#NUM!</v>
      </c>
      <c r="Q75" s="1" t="e">
        <f>SMALL('Remove outliers'!X$4:X$203,ROW()-1)</f>
        <v>#NUM!</v>
      </c>
      <c r="R75" s="1" t="e">
        <f>SMALL('Remove outliers'!Y$4:Y$203,ROW()-1)</f>
        <v>#NUM!</v>
      </c>
      <c r="S75" s="1" t="e">
        <f>SMALL('Remove outliers'!Z$4:Z$203,ROW()-1)</f>
        <v>#NUM!</v>
      </c>
      <c r="T75" s="1" t="e">
        <f>SMALL('Remove outliers'!AA$4:AA$203,ROW()-1)</f>
        <v>#NUM!</v>
      </c>
      <c r="U75" s="1" t="e">
        <f>SMALL('Remove outliers'!AB$4:AB$203,ROW()-1)</f>
        <v>#NUM!</v>
      </c>
      <c r="V75" s="1" t="e">
        <f>SMALL('Remove outliers'!AC$4:AC$203,ROW()-1)</f>
        <v>#NUM!</v>
      </c>
      <c r="W75" s="1" t="e">
        <f>SMALL('Remove outliers'!AD$4:AD$203,ROW()-1)</f>
        <v>#NUM!</v>
      </c>
      <c r="X75" s="1" t="e">
        <f>SMALL('Remove outliers'!AE$4:AE$203,ROW()-1)</f>
        <v>#NUM!</v>
      </c>
      <c r="Y75" s="1" t="e">
        <f>SMALL('Remove outliers'!AF$4:AF$203,ROW()-1)</f>
        <v>#NUM!</v>
      </c>
      <c r="Z75" s="1" t="e">
        <f>SMALL('Remove outliers'!AG$4:AG$203,ROW()-1)</f>
        <v>#NUM!</v>
      </c>
      <c r="AA75" s="1" t="e">
        <f>SMALL('Remove outliers'!AH$4:AH$203,ROW()-1)</f>
        <v>#NUM!</v>
      </c>
      <c r="AB75" s="1" t="e">
        <f>SMALL('Remove outliers'!AI$4:AI$203,ROW()-1)</f>
        <v>#NUM!</v>
      </c>
      <c r="AC75" s="1" t="e">
        <f>SMALL('Remove outliers'!AJ$4:AJ$203,ROW()-1)</f>
        <v>#NUM!</v>
      </c>
      <c r="AD75" s="1" t="e">
        <f>SMALL('Remove outliers'!AK$4:AK$203,ROW()-1)</f>
        <v>#NUM!</v>
      </c>
      <c r="AE75" s="1" t="e">
        <f>SMALL('Remove outliers'!AL$4:AL$203,ROW()-1)</f>
        <v>#NUM!</v>
      </c>
      <c r="AF75" s="1" t="e">
        <f>SMALL('Remove outliers'!AM$4:AM$203,ROW()-1)</f>
        <v>#NUM!</v>
      </c>
      <c r="AG75" s="1" t="e">
        <f>SMALL('Remove outliers'!AN$4:AN$203,ROW()-1)</f>
        <v>#NUM!</v>
      </c>
      <c r="AH75" s="1" t="e">
        <f>SMALL('Remove outliers'!AO$4:AO$203,ROW()-1)</f>
        <v>#NUM!</v>
      </c>
      <c r="AI75" s="1" t="e">
        <f>SMALL('Remove outliers'!AP$4:AP$203,ROW()-1)</f>
        <v>#NUM!</v>
      </c>
      <c r="AJ75" s="1" t="e">
        <f>SMALL('Remove outliers'!AQ$4:AQ$203,ROW()-1)</f>
        <v>#NUM!</v>
      </c>
      <c r="AK75" s="1" t="e">
        <f>SMALL('Remove outliers'!AR$4:AR$203,ROW()-1)</f>
        <v>#NUM!</v>
      </c>
      <c r="AL75" s="1" t="e">
        <f>SMALL('Remove outliers'!AS$4:AS$203,ROW()-1)</f>
        <v>#NUM!</v>
      </c>
      <c r="AM75" s="1" t="e">
        <f>SMALL('Remove outliers'!AT$4:AT$203,ROW()-1)</f>
        <v>#NUM!</v>
      </c>
      <c r="AN75" s="1" t="e">
        <f>SMALL('Remove outliers'!AU$4:AU$203,ROW()-1)</f>
        <v>#NUM!</v>
      </c>
      <c r="AO75" s="1" t="e">
        <f>SMALL('Remove outliers'!AV$4:AV$203,ROW()-1)</f>
        <v>#NUM!</v>
      </c>
      <c r="AP75" s="1" t="e">
        <f>SMALL('Remove outliers'!AW$4:AW$203,ROW()-1)</f>
        <v>#NUM!</v>
      </c>
      <c r="AQ75" s="1" t="e">
        <f>SMALL('Remove outliers'!AX$4:AX$203,ROW()-1)</f>
        <v>#NUM!</v>
      </c>
      <c r="AR75" s="1" t="e">
        <f>SMALL('Remove outliers'!AY$4:AY$203,ROW()-1)</f>
        <v>#NUM!</v>
      </c>
      <c r="AS75" s="1" t="e">
        <f>SMALL('Remove outliers'!AZ$4:AZ$203,ROW()-1)</f>
        <v>#NUM!</v>
      </c>
      <c r="AT75" s="1" t="e">
        <f>SMALL('Remove outliers'!BA$4:BA$203,ROW()-1)</f>
        <v>#NUM!</v>
      </c>
      <c r="AU75" s="1" t="e">
        <f>SMALL('Remove outliers'!BB$4:BB$203,ROW()-1)</f>
        <v>#NUM!</v>
      </c>
      <c r="AV75" s="1" t="e">
        <f>SMALL('Remove outliers'!BC$4:BC$203,ROW()-1)</f>
        <v>#NUM!</v>
      </c>
      <c r="AW75" s="1" t="e">
        <f>SMALL('Remove outliers'!BD$4:BD$203,ROW()-1)</f>
        <v>#NUM!</v>
      </c>
      <c r="AX75" s="1" t="e">
        <f>SMALL('Remove outliers'!BE$4:BE$203,ROW()-1)</f>
        <v>#NUM!</v>
      </c>
      <c r="AY75" s="1" t="e">
        <f>SMALL('Remove outliers'!BF$4:BF$203,ROW()-1)</f>
        <v>#NUM!</v>
      </c>
      <c r="AZ75" s="1" t="e">
        <f>SMALL('Remove outliers'!BG$4:BG$203,ROW()-1)</f>
        <v>#NUM!</v>
      </c>
      <c r="BA75" s="1" t="e">
        <f>SMALL('Remove outliers'!BH$4:BH$203,ROW()-1)</f>
        <v>#NUM!</v>
      </c>
      <c r="BB75" s="1" t="e">
        <f>SMALL('Remove outliers'!BI$4:BI$203,ROW()-1)</f>
        <v>#NUM!</v>
      </c>
      <c r="BC75" s="1" t="e">
        <f>SMALL('Remove outliers'!BJ$4:BJ$203,ROW()-1)</f>
        <v>#NUM!</v>
      </c>
      <c r="BD75" s="1" t="e">
        <f>SMALL('Remove outliers'!BK$4:BK$203,ROW()-1)</f>
        <v>#NUM!</v>
      </c>
      <c r="BE75" s="1" t="e">
        <f>SMALL('Remove outliers'!BL$4:BL$203,ROW()-1)</f>
        <v>#NUM!</v>
      </c>
      <c r="BF75" s="1" t="e">
        <f>SMALL('Remove outliers'!BM$4:BM$203,ROW()-1)</f>
        <v>#NUM!</v>
      </c>
      <c r="BG75" s="1" t="e">
        <f>SMALL('Remove outliers'!BN$4:BN$203,ROW()-1)</f>
        <v>#NUM!</v>
      </c>
      <c r="BH75" s="1" t="e">
        <f>SMALL('Remove outliers'!BO$4:BO$203,ROW()-1)</f>
        <v>#NUM!</v>
      </c>
      <c r="BI75" s="1" t="e">
        <f>SMALL('Remove outliers'!BP$4:BP$203,ROW()-1)</f>
        <v>#NUM!</v>
      </c>
      <c r="BJ75" s="1" t="e">
        <f>SMALL('Remove outliers'!BQ$4:BQ$203,ROW()-1)</f>
        <v>#NUM!</v>
      </c>
      <c r="BK75" s="1" t="e">
        <f>SMALL('Remove outliers'!BR$4:BR$203,ROW()-1)</f>
        <v>#NUM!</v>
      </c>
      <c r="BL75" s="1" t="e">
        <f>SMALL('Remove outliers'!BS$4:BS$203,ROW()-1)</f>
        <v>#NUM!</v>
      </c>
      <c r="BM75" s="1" t="e">
        <f>SMALL('Remove outliers'!BT$4:BT$203,ROW()-1)</f>
        <v>#NUM!</v>
      </c>
      <c r="BN75" s="1" t="e">
        <f>SMALL('Remove outliers'!BU$4:BU$203,ROW()-1)</f>
        <v>#NUM!</v>
      </c>
      <c r="BO75" s="1" t="e">
        <f>SMALL('Remove outliers'!BV$4:BV$203,ROW()-1)</f>
        <v>#NUM!</v>
      </c>
      <c r="BP75" s="1" t="e">
        <f>SMALL('Remove outliers'!BW$4:BW$203,ROW()-1)</f>
        <v>#NUM!</v>
      </c>
      <c r="BQ75" s="1" t="e">
        <f>SMALL('Remove outliers'!BX$4:BX$203,ROW()-1)</f>
        <v>#NUM!</v>
      </c>
      <c r="BR75" s="1" t="e">
        <f>SMALL('Remove outliers'!BY$4:BY$203,ROW()-1)</f>
        <v>#NUM!</v>
      </c>
      <c r="BS75" s="1" t="e">
        <f>SMALL('Remove outliers'!BZ$4:BZ$203,ROW()-1)</f>
        <v>#NUM!</v>
      </c>
      <c r="BT75" s="1" t="e">
        <f>SMALL('Remove outliers'!CA$4:CA$203,ROW()-1)</f>
        <v>#NUM!</v>
      </c>
      <c r="BU75" s="1" t="e">
        <f>SMALL('Remove outliers'!CB$4:CB$203,ROW()-1)</f>
        <v>#NUM!</v>
      </c>
      <c r="BV75" s="1" t="e">
        <f>SMALL('Remove outliers'!CC$4:CC$203,ROW()-1)</f>
        <v>#NUM!</v>
      </c>
    </row>
    <row r="76" spans="1:74" x14ac:dyDescent="0.2">
      <c r="A76" t="e">
        <f t="shared" si="1"/>
        <v>#NUM!</v>
      </c>
      <c r="B76" s="1" t="e">
        <f>SMALL('Remove outliers'!I$4:I$203,ROW()-1)</f>
        <v>#NUM!</v>
      </c>
      <c r="C76" s="1" t="e">
        <f>SMALL('Remove outliers'!J$4:J$203,ROW()-1)</f>
        <v>#NUM!</v>
      </c>
      <c r="D76" s="1" t="e">
        <f>SMALL('Remove outliers'!K$4:K$203,ROW()-1)</f>
        <v>#NUM!</v>
      </c>
      <c r="E76" s="1" t="e">
        <f>SMALL('Remove outliers'!L$4:L$203,ROW()-1)</f>
        <v>#NUM!</v>
      </c>
      <c r="F76" s="1" t="e">
        <f>SMALL('Remove outliers'!M$4:M$203,ROW()-1)</f>
        <v>#NUM!</v>
      </c>
      <c r="G76" s="1" t="e">
        <f>SMALL('Remove outliers'!N$4:N$203,ROW()-1)</f>
        <v>#NUM!</v>
      </c>
      <c r="H76" s="1" t="e">
        <f>SMALL('Remove outliers'!O$4:O$203,ROW()-1)</f>
        <v>#NUM!</v>
      </c>
      <c r="I76" s="1" t="e">
        <f>SMALL('Remove outliers'!P$4:P$203,ROW()-1)</f>
        <v>#NUM!</v>
      </c>
      <c r="J76" s="1" t="e">
        <f>SMALL('Remove outliers'!Q$4:Q$203,ROW()-1)</f>
        <v>#NUM!</v>
      </c>
      <c r="K76" s="1" t="e">
        <f>SMALL('Remove outliers'!R$4:R$203,ROW()-1)</f>
        <v>#NUM!</v>
      </c>
      <c r="L76" s="1" t="e">
        <f>SMALL('Remove outliers'!S$4:S$203,ROW()-1)</f>
        <v>#NUM!</v>
      </c>
      <c r="M76" s="1" t="e">
        <f>SMALL('Remove outliers'!T$4:T$203,ROW()-1)</f>
        <v>#NUM!</v>
      </c>
      <c r="N76" s="1" t="e">
        <f>SMALL('Remove outliers'!U$4:U$203,ROW()-1)</f>
        <v>#NUM!</v>
      </c>
      <c r="O76" s="1" t="e">
        <f>SMALL('Remove outliers'!V$4:V$203,ROW()-1)</f>
        <v>#NUM!</v>
      </c>
      <c r="P76" s="1" t="e">
        <f>SMALL('Remove outliers'!W$4:W$203,ROW()-1)</f>
        <v>#NUM!</v>
      </c>
      <c r="Q76" s="1" t="e">
        <f>SMALL('Remove outliers'!X$4:X$203,ROW()-1)</f>
        <v>#NUM!</v>
      </c>
      <c r="R76" s="1" t="e">
        <f>SMALL('Remove outliers'!Y$4:Y$203,ROW()-1)</f>
        <v>#NUM!</v>
      </c>
      <c r="S76" s="1" t="e">
        <f>SMALL('Remove outliers'!Z$4:Z$203,ROW()-1)</f>
        <v>#NUM!</v>
      </c>
      <c r="T76" s="1" t="e">
        <f>SMALL('Remove outliers'!AA$4:AA$203,ROW()-1)</f>
        <v>#NUM!</v>
      </c>
      <c r="U76" s="1" t="e">
        <f>SMALL('Remove outliers'!AB$4:AB$203,ROW()-1)</f>
        <v>#NUM!</v>
      </c>
      <c r="V76" s="1" t="e">
        <f>SMALL('Remove outliers'!AC$4:AC$203,ROW()-1)</f>
        <v>#NUM!</v>
      </c>
      <c r="W76" s="1" t="e">
        <f>SMALL('Remove outliers'!AD$4:AD$203,ROW()-1)</f>
        <v>#NUM!</v>
      </c>
      <c r="X76" s="1" t="e">
        <f>SMALL('Remove outliers'!AE$4:AE$203,ROW()-1)</f>
        <v>#NUM!</v>
      </c>
      <c r="Y76" s="1" t="e">
        <f>SMALL('Remove outliers'!AF$4:AF$203,ROW()-1)</f>
        <v>#NUM!</v>
      </c>
      <c r="Z76" s="1" t="e">
        <f>SMALL('Remove outliers'!AG$4:AG$203,ROW()-1)</f>
        <v>#NUM!</v>
      </c>
      <c r="AA76" s="1" t="e">
        <f>SMALL('Remove outliers'!AH$4:AH$203,ROW()-1)</f>
        <v>#NUM!</v>
      </c>
      <c r="AB76" s="1" t="e">
        <f>SMALL('Remove outliers'!AI$4:AI$203,ROW()-1)</f>
        <v>#NUM!</v>
      </c>
      <c r="AC76" s="1" t="e">
        <f>SMALL('Remove outliers'!AJ$4:AJ$203,ROW()-1)</f>
        <v>#NUM!</v>
      </c>
      <c r="AD76" s="1" t="e">
        <f>SMALL('Remove outliers'!AK$4:AK$203,ROW()-1)</f>
        <v>#NUM!</v>
      </c>
      <c r="AE76" s="1" t="e">
        <f>SMALL('Remove outliers'!AL$4:AL$203,ROW()-1)</f>
        <v>#NUM!</v>
      </c>
      <c r="AF76" s="1" t="e">
        <f>SMALL('Remove outliers'!AM$4:AM$203,ROW()-1)</f>
        <v>#NUM!</v>
      </c>
      <c r="AG76" s="1" t="e">
        <f>SMALL('Remove outliers'!AN$4:AN$203,ROW()-1)</f>
        <v>#NUM!</v>
      </c>
      <c r="AH76" s="1" t="e">
        <f>SMALL('Remove outliers'!AO$4:AO$203,ROW()-1)</f>
        <v>#NUM!</v>
      </c>
      <c r="AI76" s="1" t="e">
        <f>SMALL('Remove outliers'!AP$4:AP$203,ROW()-1)</f>
        <v>#NUM!</v>
      </c>
      <c r="AJ76" s="1" t="e">
        <f>SMALL('Remove outliers'!AQ$4:AQ$203,ROW()-1)</f>
        <v>#NUM!</v>
      </c>
      <c r="AK76" s="1" t="e">
        <f>SMALL('Remove outliers'!AR$4:AR$203,ROW()-1)</f>
        <v>#NUM!</v>
      </c>
      <c r="AL76" s="1" t="e">
        <f>SMALL('Remove outliers'!AS$4:AS$203,ROW()-1)</f>
        <v>#NUM!</v>
      </c>
      <c r="AM76" s="1" t="e">
        <f>SMALL('Remove outliers'!AT$4:AT$203,ROW()-1)</f>
        <v>#NUM!</v>
      </c>
      <c r="AN76" s="1" t="e">
        <f>SMALL('Remove outliers'!AU$4:AU$203,ROW()-1)</f>
        <v>#NUM!</v>
      </c>
      <c r="AO76" s="1" t="e">
        <f>SMALL('Remove outliers'!AV$4:AV$203,ROW()-1)</f>
        <v>#NUM!</v>
      </c>
      <c r="AP76" s="1" t="e">
        <f>SMALL('Remove outliers'!AW$4:AW$203,ROW()-1)</f>
        <v>#NUM!</v>
      </c>
      <c r="AQ76" s="1" t="e">
        <f>SMALL('Remove outliers'!AX$4:AX$203,ROW()-1)</f>
        <v>#NUM!</v>
      </c>
      <c r="AR76" s="1" t="e">
        <f>SMALL('Remove outliers'!AY$4:AY$203,ROW()-1)</f>
        <v>#NUM!</v>
      </c>
      <c r="AS76" s="1" t="e">
        <f>SMALL('Remove outliers'!AZ$4:AZ$203,ROW()-1)</f>
        <v>#NUM!</v>
      </c>
      <c r="AT76" s="1" t="e">
        <f>SMALL('Remove outliers'!BA$4:BA$203,ROW()-1)</f>
        <v>#NUM!</v>
      </c>
      <c r="AU76" s="1" t="e">
        <f>SMALL('Remove outliers'!BB$4:BB$203,ROW()-1)</f>
        <v>#NUM!</v>
      </c>
      <c r="AV76" s="1" t="e">
        <f>SMALL('Remove outliers'!BC$4:BC$203,ROW()-1)</f>
        <v>#NUM!</v>
      </c>
      <c r="AW76" s="1" t="e">
        <f>SMALL('Remove outliers'!BD$4:BD$203,ROW()-1)</f>
        <v>#NUM!</v>
      </c>
      <c r="AX76" s="1" t="e">
        <f>SMALL('Remove outliers'!BE$4:BE$203,ROW()-1)</f>
        <v>#NUM!</v>
      </c>
      <c r="AY76" s="1" t="e">
        <f>SMALL('Remove outliers'!BF$4:BF$203,ROW()-1)</f>
        <v>#NUM!</v>
      </c>
      <c r="AZ76" s="1" t="e">
        <f>SMALL('Remove outliers'!BG$4:BG$203,ROW()-1)</f>
        <v>#NUM!</v>
      </c>
      <c r="BA76" s="1" t="e">
        <f>SMALL('Remove outliers'!BH$4:BH$203,ROW()-1)</f>
        <v>#NUM!</v>
      </c>
      <c r="BB76" s="1" t="e">
        <f>SMALL('Remove outliers'!BI$4:BI$203,ROW()-1)</f>
        <v>#NUM!</v>
      </c>
      <c r="BC76" s="1" t="e">
        <f>SMALL('Remove outliers'!BJ$4:BJ$203,ROW()-1)</f>
        <v>#NUM!</v>
      </c>
      <c r="BD76" s="1" t="e">
        <f>SMALL('Remove outliers'!BK$4:BK$203,ROW()-1)</f>
        <v>#NUM!</v>
      </c>
      <c r="BE76" s="1" t="e">
        <f>SMALL('Remove outliers'!BL$4:BL$203,ROW()-1)</f>
        <v>#NUM!</v>
      </c>
      <c r="BF76" s="1" t="e">
        <f>SMALL('Remove outliers'!BM$4:BM$203,ROW()-1)</f>
        <v>#NUM!</v>
      </c>
      <c r="BG76" s="1" t="e">
        <f>SMALL('Remove outliers'!BN$4:BN$203,ROW()-1)</f>
        <v>#NUM!</v>
      </c>
      <c r="BH76" s="1" t="e">
        <f>SMALL('Remove outliers'!BO$4:BO$203,ROW()-1)</f>
        <v>#NUM!</v>
      </c>
      <c r="BI76" s="1" t="e">
        <f>SMALL('Remove outliers'!BP$4:BP$203,ROW()-1)</f>
        <v>#NUM!</v>
      </c>
      <c r="BJ76" s="1" t="e">
        <f>SMALL('Remove outliers'!BQ$4:BQ$203,ROW()-1)</f>
        <v>#NUM!</v>
      </c>
      <c r="BK76" s="1" t="e">
        <f>SMALL('Remove outliers'!BR$4:BR$203,ROW()-1)</f>
        <v>#NUM!</v>
      </c>
      <c r="BL76" s="1" t="e">
        <f>SMALL('Remove outliers'!BS$4:BS$203,ROW()-1)</f>
        <v>#NUM!</v>
      </c>
      <c r="BM76" s="1" t="e">
        <f>SMALL('Remove outliers'!BT$4:BT$203,ROW()-1)</f>
        <v>#NUM!</v>
      </c>
      <c r="BN76" s="1" t="e">
        <f>SMALL('Remove outliers'!BU$4:BU$203,ROW()-1)</f>
        <v>#NUM!</v>
      </c>
      <c r="BO76" s="1" t="e">
        <f>SMALL('Remove outliers'!BV$4:BV$203,ROW()-1)</f>
        <v>#NUM!</v>
      </c>
      <c r="BP76" s="1" t="e">
        <f>SMALL('Remove outliers'!BW$4:BW$203,ROW()-1)</f>
        <v>#NUM!</v>
      </c>
      <c r="BQ76" s="1" t="e">
        <f>SMALL('Remove outliers'!BX$4:BX$203,ROW()-1)</f>
        <v>#NUM!</v>
      </c>
      <c r="BR76" s="1" t="e">
        <f>SMALL('Remove outliers'!BY$4:BY$203,ROW()-1)</f>
        <v>#NUM!</v>
      </c>
      <c r="BS76" s="1" t="e">
        <f>SMALL('Remove outliers'!BZ$4:BZ$203,ROW()-1)</f>
        <v>#NUM!</v>
      </c>
      <c r="BT76" s="1" t="e">
        <f>SMALL('Remove outliers'!CA$4:CA$203,ROW()-1)</f>
        <v>#NUM!</v>
      </c>
      <c r="BU76" s="1" t="e">
        <f>SMALL('Remove outliers'!CB$4:CB$203,ROW()-1)</f>
        <v>#NUM!</v>
      </c>
      <c r="BV76" s="1" t="e">
        <f>SMALL('Remove outliers'!CC$4:CC$203,ROW()-1)</f>
        <v>#NUM!</v>
      </c>
    </row>
    <row r="77" spans="1:74" x14ac:dyDescent="0.2">
      <c r="A77" t="e">
        <f t="shared" si="1"/>
        <v>#NUM!</v>
      </c>
      <c r="B77" s="1" t="e">
        <f>SMALL('Remove outliers'!I$4:I$203,ROW()-1)</f>
        <v>#NUM!</v>
      </c>
      <c r="C77" s="1" t="e">
        <f>SMALL('Remove outliers'!J$4:J$203,ROW()-1)</f>
        <v>#NUM!</v>
      </c>
      <c r="D77" s="1" t="e">
        <f>SMALL('Remove outliers'!K$4:K$203,ROW()-1)</f>
        <v>#NUM!</v>
      </c>
      <c r="E77" s="1" t="e">
        <f>SMALL('Remove outliers'!L$4:L$203,ROW()-1)</f>
        <v>#NUM!</v>
      </c>
      <c r="F77" s="1" t="e">
        <f>SMALL('Remove outliers'!M$4:M$203,ROW()-1)</f>
        <v>#NUM!</v>
      </c>
      <c r="G77" s="1" t="e">
        <f>SMALL('Remove outliers'!N$4:N$203,ROW()-1)</f>
        <v>#NUM!</v>
      </c>
      <c r="H77" s="1" t="e">
        <f>SMALL('Remove outliers'!O$4:O$203,ROW()-1)</f>
        <v>#NUM!</v>
      </c>
      <c r="I77" s="1" t="e">
        <f>SMALL('Remove outliers'!P$4:P$203,ROW()-1)</f>
        <v>#NUM!</v>
      </c>
      <c r="J77" s="1" t="e">
        <f>SMALL('Remove outliers'!Q$4:Q$203,ROW()-1)</f>
        <v>#NUM!</v>
      </c>
      <c r="K77" s="1" t="e">
        <f>SMALL('Remove outliers'!R$4:R$203,ROW()-1)</f>
        <v>#NUM!</v>
      </c>
      <c r="L77" s="1" t="e">
        <f>SMALL('Remove outliers'!S$4:S$203,ROW()-1)</f>
        <v>#NUM!</v>
      </c>
      <c r="M77" s="1" t="e">
        <f>SMALL('Remove outliers'!T$4:T$203,ROW()-1)</f>
        <v>#NUM!</v>
      </c>
      <c r="N77" s="1" t="e">
        <f>SMALL('Remove outliers'!U$4:U$203,ROW()-1)</f>
        <v>#NUM!</v>
      </c>
      <c r="O77" s="1" t="e">
        <f>SMALL('Remove outliers'!V$4:V$203,ROW()-1)</f>
        <v>#NUM!</v>
      </c>
      <c r="P77" s="1" t="e">
        <f>SMALL('Remove outliers'!W$4:W$203,ROW()-1)</f>
        <v>#NUM!</v>
      </c>
      <c r="Q77" s="1" t="e">
        <f>SMALL('Remove outliers'!X$4:X$203,ROW()-1)</f>
        <v>#NUM!</v>
      </c>
      <c r="R77" s="1" t="e">
        <f>SMALL('Remove outliers'!Y$4:Y$203,ROW()-1)</f>
        <v>#NUM!</v>
      </c>
      <c r="S77" s="1" t="e">
        <f>SMALL('Remove outliers'!Z$4:Z$203,ROW()-1)</f>
        <v>#NUM!</v>
      </c>
      <c r="T77" s="1" t="e">
        <f>SMALL('Remove outliers'!AA$4:AA$203,ROW()-1)</f>
        <v>#NUM!</v>
      </c>
      <c r="U77" s="1" t="e">
        <f>SMALL('Remove outliers'!AB$4:AB$203,ROW()-1)</f>
        <v>#NUM!</v>
      </c>
      <c r="V77" s="1" t="e">
        <f>SMALL('Remove outliers'!AC$4:AC$203,ROW()-1)</f>
        <v>#NUM!</v>
      </c>
      <c r="W77" s="1" t="e">
        <f>SMALL('Remove outliers'!AD$4:AD$203,ROW()-1)</f>
        <v>#NUM!</v>
      </c>
      <c r="X77" s="1" t="e">
        <f>SMALL('Remove outliers'!AE$4:AE$203,ROW()-1)</f>
        <v>#NUM!</v>
      </c>
      <c r="Y77" s="1" t="e">
        <f>SMALL('Remove outliers'!AF$4:AF$203,ROW()-1)</f>
        <v>#NUM!</v>
      </c>
      <c r="Z77" s="1" t="e">
        <f>SMALL('Remove outliers'!AG$4:AG$203,ROW()-1)</f>
        <v>#NUM!</v>
      </c>
      <c r="AA77" s="1" t="e">
        <f>SMALL('Remove outliers'!AH$4:AH$203,ROW()-1)</f>
        <v>#NUM!</v>
      </c>
      <c r="AB77" s="1" t="e">
        <f>SMALL('Remove outliers'!AI$4:AI$203,ROW()-1)</f>
        <v>#NUM!</v>
      </c>
      <c r="AC77" s="1" t="e">
        <f>SMALL('Remove outliers'!AJ$4:AJ$203,ROW()-1)</f>
        <v>#NUM!</v>
      </c>
      <c r="AD77" s="1" t="e">
        <f>SMALL('Remove outliers'!AK$4:AK$203,ROW()-1)</f>
        <v>#NUM!</v>
      </c>
      <c r="AE77" s="1" t="e">
        <f>SMALL('Remove outliers'!AL$4:AL$203,ROW()-1)</f>
        <v>#NUM!</v>
      </c>
      <c r="AF77" s="1" t="e">
        <f>SMALL('Remove outliers'!AM$4:AM$203,ROW()-1)</f>
        <v>#NUM!</v>
      </c>
      <c r="AG77" s="1" t="e">
        <f>SMALL('Remove outliers'!AN$4:AN$203,ROW()-1)</f>
        <v>#NUM!</v>
      </c>
      <c r="AH77" s="1" t="e">
        <f>SMALL('Remove outliers'!AO$4:AO$203,ROW()-1)</f>
        <v>#NUM!</v>
      </c>
      <c r="AI77" s="1" t="e">
        <f>SMALL('Remove outliers'!AP$4:AP$203,ROW()-1)</f>
        <v>#NUM!</v>
      </c>
      <c r="AJ77" s="1" t="e">
        <f>SMALL('Remove outliers'!AQ$4:AQ$203,ROW()-1)</f>
        <v>#NUM!</v>
      </c>
      <c r="AK77" s="1" t="e">
        <f>SMALL('Remove outliers'!AR$4:AR$203,ROW()-1)</f>
        <v>#NUM!</v>
      </c>
      <c r="AL77" s="1" t="e">
        <f>SMALL('Remove outliers'!AS$4:AS$203,ROW()-1)</f>
        <v>#NUM!</v>
      </c>
      <c r="AM77" s="1" t="e">
        <f>SMALL('Remove outliers'!AT$4:AT$203,ROW()-1)</f>
        <v>#NUM!</v>
      </c>
      <c r="AN77" s="1" t="e">
        <f>SMALL('Remove outliers'!AU$4:AU$203,ROW()-1)</f>
        <v>#NUM!</v>
      </c>
      <c r="AO77" s="1" t="e">
        <f>SMALL('Remove outliers'!AV$4:AV$203,ROW()-1)</f>
        <v>#NUM!</v>
      </c>
      <c r="AP77" s="1" t="e">
        <f>SMALL('Remove outliers'!AW$4:AW$203,ROW()-1)</f>
        <v>#NUM!</v>
      </c>
      <c r="AQ77" s="1" t="e">
        <f>SMALL('Remove outliers'!AX$4:AX$203,ROW()-1)</f>
        <v>#NUM!</v>
      </c>
      <c r="AR77" s="1" t="e">
        <f>SMALL('Remove outliers'!AY$4:AY$203,ROW()-1)</f>
        <v>#NUM!</v>
      </c>
      <c r="AS77" s="1" t="e">
        <f>SMALL('Remove outliers'!AZ$4:AZ$203,ROW()-1)</f>
        <v>#NUM!</v>
      </c>
      <c r="AT77" s="1" t="e">
        <f>SMALL('Remove outliers'!BA$4:BA$203,ROW()-1)</f>
        <v>#NUM!</v>
      </c>
      <c r="AU77" s="1" t="e">
        <f>SMALL('Remove outliers'!BB$4:BB$203,ROW()-1)</f>
        <v>#NUM!</v>
      </c>
      <c r="AV77" s="1" t="e">
        <f>SMALL('Remove outliers'!BC$4:BC$203,ROW()-1)</f>
        <v>#NUM!</v>
      </c>
      <c r="AW77" s="1" t="e">
        <f>SMALL('Remove outliers'!BD$4:BD$203,ROW()-1)</f>
        <v>#NUM!</v>
      </c>
      <c r="AX77" s="1" t="e">
        <f>SMALL('Remove outliers'!BE$4:BE$203,ROW()-1)</f>
        <v>#NUM!</v>
      </c>
      <c r="AY77" s="1" t="e">
        <f>SMALL('Remove outliers'!BF$4:BF$203,ROW()-1)</f>
        <v>#NUM!</v>
      </c>
      <c r="AZ77" s="1" t="e">
        <f>SMALL('Remove outliers'!BG$4:BG$203,ROW()-1)</f>
        <v>#NUM!</v>
      </c>
      <c r="BA77" s="1" t="e">
        <f>SMALL('Remove outliers'!BH$4:BH$203,ROW()-1)</f>
        <v>#NUM!</v>
      </c>
      <c r="BB77" s="1" t="e">
        <f>SMALL('Remove outliers'!BI$4:BI$203,ROW()-1)</f>
        <v>#NUM!</v>
      </c>
      <c r="BC77" s="1" t="e">
        <f>SMALL('Remove outliers'!BJ$4:BJ$203,ROW()-1)</f>
        <v>#NUM!</v>
      </c>
      <c r="BD77" s="1" t="e">
        <f>SMALL('Remove outliers'!BK$4:BK$203,ROW()-1)</f>
        <v>#NUM!</v>
      </c>
      <c r="BE77" s="1" t="e">
        <f>SMALL('Remove outliers'!BL$4:BL$203,ROW()-1)</f>
        <v>#NUM!</v>
      </c>
      <c r="BF77" s="1" t="e">
        <f>SMALL('Remove outliers'!BM$4:BM$203,ROW()-1)</f>
        <v>#NUM!</v>
      </c>
      <c r="BG77" s="1" t="e">
        <f>SMALL('Remove outliers'!BN$4:BN$203,ROW()-1)</f>
        <v>#NUM!</v>
      </c>
      <c r="BH77" s="1" t="e">
        <f>SMALL('Remove outliers'!BO$4:BO$203,ROW()-1)</f>
        <v>#NUM!</v>
      </c>
      <c r="BI77" s="1" t="e">
        <f>SMALL('Remove outliers'!BP$4:BP$203,ROW()-1)</f>
        <v>#NUM!</v>
      </c>
      <c r="BJ77" s="1" t="e">
        <f>SMALL('Remove outliers'!BQ$4:BQ$203,ROW()-1)</f>
        <v>#NUM!</v>
      </c>
      <c r="BK77" s="1" t="e">
        <f>SMALL('Remove outliers'!BR$4:BR$203,ROW()-1)</f>
        <v>#NUM!</v>
      </c>
      <c r="BL77" s="1" t="e">
        <f>SMALL('Remove outliers'!BS$4:BS$203,ROW()-1)</f>
        <v>#NUM!</v>
      </c>
      <c r="BM77" s="1" t="e">
        <f>SMALL('Remove outliers'!BT$4:BT$203,ROW()-1)</f>
        <v>#NUM!</v>
      </c>
      <c r="BN77" s="1" t="e">
        <f>SMALL('Remove outliers'!BU$4:BU$203,ROW()-1)</f>
        <v>#NUM!</v>
      </c>
      <c r="BO77" s="1" t="e">
        <f>SMALL('Remove outliers'!BV$4:BV$203,ROW()-1)</f>
        <v>#NUM!</v>
      </c>
      <c r="BP77" s="1" t="e">
        <f>SMALL('Remove outliers'!BW$4:BW$203,ROW()-1)</f>
        <v>#NUM!</v>
      </c>
      <c r="BQ77" s="1" t="e">
        <f>SMALL('Remove outliers'!BX$4:BX$203,ROW()-1)</f>
        <v>#NUM!</v>
      </c>
      <c r="BR77" s="1" t="e">
        <f>SMALL('Remove outliers'!BY$4:BY$203,ROW()-1)</f>
        <v>#NUM!</v>
      </c>
      <c r="BS77" s="1" t="e">
        <f>SMALL('Remove outliers'!BZ$4:BZ$203,ROW()-1)</f>
        <v>#NUM!</v>
      </c>
      <c r="BT77" s="1" t="e">
        <f>SMALL('Remove outliers'!CA$4:CA$203,ROW()-1)</f>
        <v>#NUM!</v>
      </c>
      <c r="BU77" s="1" t="e">
        <f>SMALL('Remove outliers'!CB$4:CB$203,ROW()-1)</f>
        <v>#NUM!</v>
      </c>
      <c r="BV77" s="1" t="e">
        <f>SMALL('Remove outliers'!CC$4:CC$203,ROW()-1)</f>
        <v>#NUM!</v>
      </c>
    </row>
    <row r="78" spans="1:74" x14ac:dyDescent="0.2">
      <c r="A78" t="e">
        <f t="shared" si="1"/>
        <v>#NUM!</v>
      </c>
      <c r="B78" s="1" t="e">
        <f>SMALL('Remove outliers'!I$4:I$203,ROW()-1)</f>
        <v>#NUM!</v>
      </c>
      <c r="C78" s="1" t="e">
        <f>SMALL('Remove outliers'!J$4:J$203,ROW()-1)</f>
        <v>#NUM!</v>
      </c>
      <c r="D78" s="1" t="e">
        <f>SMALL('Remove outliers'!K$4:K$203,ROW()-1)</f>
        <v>#NUM!</v>
      </c>
      <c r="E78" s="1" t="e">
        <f>SMALL('Remove outliers'!L$4:L$203,ROW()-1)</f>
        <v>#NUM!</v>
      </c>
      <c r="F78" s="1" t="e">
        <f>SMALL('Remove outliers'!M$4:M$203,ROW()-1)</f>
        <v>#NUM!</v>
      </c>
      <c r="G78" s="1" t="e">
        <f>SMALL('Remove outliers'!N$4:N$203,ROW()-1)</f>
        <v>#NUM!</v>
      </c>
      <c r="H78" s="1" t="e">
        <f>SMALL('Remove outliers'!O$4:O$203,ROW()-1)</f>
        <v>#NUM!</v>
      </c>
      <c r="I78" s="1" t="e">
        <f>SMALL('Remove outliers'!P$4:P$203,ROW()-1)</f>
        <v>#NUM!</v>
      </c>
      <c r="J78" s="1" t="e">
        <f>SMALL('Remove outliers'!Q$4:Q$203,ROW()-1)</f>
        <v>#NUM!</v>
      </c>
      <c r="K78" s="1" t="e">
        <f>SMALL('Remove outliers'!R$4:R$203,ROW()-1)</f>
        <v>#NUM!</v>
      </c>
      <c r="L78" s="1" t="e">
        <f>SMALL('Remove outliers'!S$4:S$203,ROW()-1)</f>
        <v>#NUM!</v>
      </c>
      <c r="M78" s="1" t="e">
        <f>SMALL('Remove outliers'!T$4:T$203,ROW()-1)</f>
        <v>#NUM!</v>
      </c>
      <c r="N78" s="1" t="e">
        <f>SMALL('Remove outliers'!U$4:U$203,ROW()-1)</f>
        <v>#NUM!</v>
      </c>
      <c r="O78" s="1" t="e">
        <f>SMALL('Remove outliers'!V$4:V$203,ROW()-1)</f>
        <v>#NUM!</v>
      </c>
      <c r="P78" s="1" t="e">
        <f>SMALL('Remove outliers'!W$4:W$203,ROW()-1)</f>
        <v>#NUM!</v>
      </c>
      <c r="Q78" s="1" t="e">
        <f>SMALL('Remove outliers'!X$4:X$203,ROW()-1)</f>
        <v>#NUM!</v>
      </c>
      <c r="R78" s="1" t="e">
        <f>SMALL('Remove outliers'!Y$4:Y$203,ROW()-1)</f>
        <v>#NUM!</v>
      </c>
      <c r="S78" s="1" t="e">
        <f>SMALL('Remove outliers'!Z$4:Z$203,ROW()-1)</f>
        <v>#NUM!</v>
      </c>
      <c r="T78" s="1" t="e">
        <f>SMALL('Remove outliers'!AA$4:AA$203,ROW()-1)</f>
        <v>#NUM!</v>
      </c>
      <c r="U78" s="1" t="e">
        <f>SMALL('Remove outliers'!AB$4:AB$203,ROW()-1)</f>
        <v>#NUM!</v>
      </c>
      <c r="V78" s="1" t="e">
        <f>SMALL('Remove outliers'!AC$4:AC$203,ROW()-1)</f>
        <v>#NUM!</v>
      </c>
      <c r="W78" s="1" t="e">
        <f>SMALL('Remove outliers'!AD$4:AD$203,ROW()-1)</f>
        <v>#NUM!</v>
      </c>
      <c r="X78" s="1" t="e">
        <f>SMALL('Remove outliers'!AE$4:AE$203,ROW()-1)</f>
        <v>#NUM!</v>
      </c>
      <c r="Y78" s="1" t="e">
        <f>SMALL('Remove outliers'!AF$4:AF$203,ROW()-1)</f>
        <v>#NUM!</v>
      </c>
      <c r="Z78" s="1" t="e">
        <f>SMALL('Remove outliers'!AG$4:AG$203,ROW()-1)</f>
        <v>#NUM!</v>
      </c>
      <c r="AA78" s="1" t="e">
        <f>SMALL('Remove outliers'!AH$4:AH$203,ROW()-1)</f>
        <v>#NUM!</v>
      </c>
      <c r="AB78" s="1" t="e">
        <f>SMALL('Remove outliers'!AI$4:AI$203,ROW()-1)</f>
        <v>#NUM!</v>
      </c>
      <c r="AC78" s="1" t="e">
        <f>SMALL('Remove outliers'!AJ$4:AJ$203,ROW()-1)</f>
        <v>#NUM!</v>
      </c>
      <c r="AD78" s="1" t="e">
        <f>SMALL('Remove outliers'!AK$4:AK$203,ROW()-1)</f>
        <v>#NUM!</v>
      </c>
      <c r="AE78" s="1" t="e">
        <f>SMALL('Remove outliers'!AL$4:AL$203,ROW()-1)</f>
        <v>#NUM!</v>
      </c>
      <c r="AF78" s="1" t="e">
        <f>SMALL('Remove outliers'!AM$4:AM$203,ROW()-1)</f>
        <v>#NUM!</v>
      </c>
      <c r="AG78" s="1" t="e">
        <f>SMALL('Remove outliers'!AN$4:AN$203,ROW()-1)</f>
        <v>#NUM!</v>
      </c>
      <c r="AH78" s="1" t="e">
        <f>SMALL('Remove outliers'!AO$4:AO$203,ROW()-1)</f>
        <v>#NUM!</v>
      </c>
      <c r="AI78" s="1" t="e">
        <f>SMALL('Remove outliers'!AP$4:AP$203,ROW()-1)</f>
        <v>#NUM!</v>
      </c>
      <c r="AJ78" s="1" t="e">
        <f>SMALL('Remove outliers'!AQ$4:AQ$203,ROW()-1)</f>
        <v>#NUM!</v>
      </c>
      <c r="AK78" s="1" t="e">
        <f>SMALL('Remove outliers'!AR$4:AR$203,ROW()-1)</f>
        <v>#NUM!</v>
      </c>
      <c r="AL78" s="1" t="e">
        <f>SMALL('Remove outliers'!AS$4:AS$203,ROW()-1)</f>
        <v>#NUM!</v>
      </c>
      <c r="AM78" s="1" t="e">
        <f>SMALL('Remove outliers'!AT$4:AT$203,ROW()-1)</f>
        <v>#NUM!</v>
      </c>
      <c r="AN78" s="1" t="e">
        <f>SMALL('Remove outliers'!AU$4:AU$203,ROW()-1)</f>
        <v>#NUM!</v>
      </c>
      <c r="AO78" s="1" t="e">
        <f>SMALL('Remove outliers'!AV$4:AV$203,ROW()-1)</f>
        <v>#NUM!</v>
      </c>
      <c r="AP78" s="1" t="e">
        <f>SMALL('Remove outliers'!AW$4:AW$203,ROW()-1)</f>
        <v>#NUM!</v>
      </c>
      <c r="AQ78" s="1" t="e">
        <f>SMALL('Remove outliers'!AX$4:AX$203,ROW()-1)</f>
        <v>#NUM!</v>
      </c>
      <c r="AR78" s="1" t="e">
        <f>SMALL('Remove outliers'!AY$4:AY$203,ROW()-1)</f>
        <v>#NUM!</v>
      </c>
      <c r="AS78" s="1" t="e">
        <f>SMALL('Remove outliers'!AZ$4:AZ$203,ROW()-1)</f>
        <v>#NUM!</v>
      </c>
      <c r="AT78" s="1" t="e">
        <f>SMALL('Remove outliers'!BA$4:BA$203,ROW()-1)</f>
        <v>#NUM!</v>
      </c>
      <c r="AU78" s="1" t="e">
        <f>SMALL('Remove outliers'!BB$4:BB$203,ROW()-1)</f>
        <v>#NUM!</v>
      </c>
      <c r="AV78" s="1" t="e">
        <f>SMALL('Remove outliers'!BC$4:BC$203,ROW()-1)</f>
        <v>#NUM!</v>
      </c>
      <c r="AW78" s="1" t="e">
        <f>SMALL('Remove outliers'!BD$4:BD$203,ROW()-1)</f>
        <v>#NUM!</v>
      </c>
      <c r="AX78" s="1" t="e">
        <f>SMALL('Remove outliers'!BE$4:BE$203,ROW()-1)</f>
        <v>#NUM!</v>
      </c>
      <c r="AY78" s="1" t="e">
        <f>SMALL('Remove outliers'!BF$4:BF$203,ROW()-1)</f>
        <v>#NUM!</v>
      </c>
      <c r="AZ78" s="1" t="e">
        <f>SMALL('Remove outliers'!BG$4:BG$203,ROW()-1)</f>
        <v>#NUM!</v>
      </c>
      <c r="BA78" s="1" t="e">
        <f>SMALL('Remove outliers'!BH$4:BH$203,ROW()-1)</f>
        <v>#NUM!</v>
      </c>
      <c r="BB78" s="1" t="e">
        <f>SMALL('Remove outliers'!BI$4:BI$203,ROW()-1)</f>
        <v>#NUM!</v>
      </c>
      <c r="BC78" s="1" t="e">
        <f>SMALL('Remove outliers'!BJ$4:BJ$203,ROW()-1)</f>
        <v>#NUM!</v>
      </c>
      <c r="BD78" s="1" t="e">
        <f>SMALL('Remove outliers'!BK$4:BK$203,ROW()-1)</f>
        <v>#NUM!</v>
      </c>
      <c r="BE78" s="1" t="e">
        <f>SMALL('Remove outliers'!BL$4:BL$203,ROW()-1)</f>
        <v>#NUM!</v>
      </c>
      <c r="BF78" s="1" t="e">
        <f>SMALL('Remove outliers'!BM$4:BM$203,ROW()-1)</f>
        <v>#NUM!</v>
      </c>
      <c r="BG78" s="1" t="e">
        <f>SMALL('Remove outliers'!BN$4:BN$203,ROW()-1)</f>
        <v>#NUM!</v>
      </c>
      <c r="BH78" s="1" t="e">
        <f>SMALL('Remove outliers'!BO$4:BO$203,ROW()-1)</f>
        <v>#NUM!</v>
      </c>
      <c r="BI78" s="1" t="e">
        <f>SMALL('Remove outliers'!BP$4:BP$203,ROW()-1)</f>
        <v>#NUM!</v>
      </c>
      <c r="BJ78" s="1" t="e">
        <f>SMALL('Remove outliers'!BQ$4:BQ$203,ROW()-1)</f>
        <v>#NUM!</v>
      </c>
      <c r="BK78" s="1" t="e">
        <f>SMALL('Remove outliers'!BR$4:BR$203,ROW()-1)</f>
        <v>#NUM!</v>
      </c>
      <c r="BL78" s="1" t="e">
        <f>SMALL('Remove outliers'!BS$4:BS$203,ROW()-1)</f>
        <v>#NUM!</v>
      </c>
      <c r="BM78" s="1" t="e">
        <f>SMALL('Remove outliers'!BT$4:BT$203,ROW()-1)</f>
        <v>#NUM!</v>
      </c>
      <c r="BN78" s="1" t="e">
        <f>SMALL('Remove outliers'!BU$4:BU$203,ROW()-1)</f>
        <v>#NUM!</v>
      </c>
      <c r="BO78" s="1" t="e">
        <f>SMALL('Remove outliers'!BV$4:BV$203,ROW()-1)</f>
        <v>#NUM!</v>
      </c>
      <c r="BP78" s="1" t="e">
        <f>SMALL('Remove outliers'!BW$4:BW$203,ROW()-1)</f>
        <v>#NUM!</v>
      </c>
      <c r="BQ78" s="1" t="e">
        <f>SMALL('Remove outliers'!BX$4:BX$203,ROW()-1)</f>
        <v>#NUM!</v>
      </c>
      <c r="BR78" s="1" t="e">
        <f>SMALL('Remove outliers'!BY$4:BY$203,ROW()-1)</f>
        <v>#NUM!</v>
      </c>
      <c r="BS78" s="1" t="e">
        <f>SMALL('Remove outliers'!BZ$4:BZ$203,ROW()-1)</f>
        <v>#NUM!</v>
      </c>
      <c r="BT78" s="1" t="e">
        <f>SMALL('Remove outliers'!CA$4:CA$203,ROW()-1)</f>
        <v>#NUM!</v>
      </c>
      <c r="BU78" s="1" t="e">
        <f>SMALL('Remove outliers'!CB$4:CB$203,ROW()-1)</f>
        <v>#NUM!</v>
      </c>
      <c r="BV78" s="1" t="e">
        <f>SMALL('Remove outliers'!CC$4:CC$203,ROW()-1)</f>
        <v>#NUM!</v>
      </c>
    </row>
    <row r="79" spans="1:74" x14ac:dyDescent="0.2">
      <c r="A79" t="e">
        <f t="shared" si="1"/>
        <v>#NUM!</v>
      </c>
      <c r="B79" s="1" t="e">
        <f>SMALL('Remove outliers'!I$4:I$203,ROW()-1)</f>
        <v>#NUM!</v>
      </c>
      <c r="C79" s="1" t="e">
        <f>SMALL('Remove outliers'!J$4:J$203,ROW()-1)</f>
        <v>#NUM!</v>
      </c>
      <c r="D79" s="1" t="e">
        <f>SMALL('Remove outliers'!K$4:K$203,ROW()-1)</f>
        <v>#NUM!</v>
      </c>
      <c r="E79" s="1" t="e">
        <f>SMALL('Remove outliers'!L$4:L$203,ROW()-1)</f>
        <v>#NUM!</v>
      </c>
      <c r="F79" s="1" t="e">
        <f>SMALL('Remove outliers'!M$4:M$203,ROW()-1)</f>
        <v>#NUM!</v>
      </c>
      <c r="G79" s="1" t="e">
        <f>SMALL('Remove outliers'!N$4:N$203,ROW()-1)</f>
        <v>#NUM!</v>
      </c>
      <c r="H79" s="1" t="e">
        <f>SMALL('Remove outliers'!O$4:O$203,ROW()-1)</f>
        <v>#NUM!</v>
      </c>
      <c r="I79" s="1" t="e">
        <f>SMALL('Remove outliers'!P$4:P$203,ROW()-1)</f>
        <v>#NUM!</v>
      </c>
      <c r="J79" s="1" t="e">
        <f>SMALL('Remove outliers'!Q$4:Q$203,ROW()-1)</f>
        <v>#NUM!</v>
      </c>
      <c r="K79" s="1" t="e">
        <f>SMALL('Remove outliers'!R$4:R$203,ROW()-1)</f>
        <v>#NUM!</v>
      </c>
      <c r="L79" s="1" t="e">
        <f>SMALL('Remove outliers'!S$4:S$203,ROW()-1)</f>
        <v>#NUM!</v>
      </c>
      <c r="M79" s="1" t="e">
        <f>SMALL('Remove outliers'!T$4:T$203,ROW()-1)</f>
        <v>#NUM!</v>
      </c>
      <c r="N79" s="1" t="e">
        <f>SMALL('Remove outliers'!U$4:U$203,ROW()-1)</f>
        <v>#NUM!</v>
      </c>
      <c r="O79" s="1" t="e">
        <f>SMALL('Remove outliers'!V$4:V$203,ROW()-1)</f>
        <v>#NUM!</v>
      </c>
      <c r="P79" s="1" t="e">
        <f>SMALL('Remove outliers'!W$4:W$203,ROW()-1)</f>
        <v>#NUM!</v>
      </c>
      <c r="Q79" s="1" t="e">
        <f>SMALL('Remove outliers'!X$4:X$203,ROW()-1)</f>
        <v>#NUM!</v>
      </c>
      <c r="R79" s="1" t="e">
        <f>SMALL('Remove outliers'!Y$4:Y$203,ROW()-1)</f>
        <v>#NUM!</v>
      </c>
      <c r="S79" s="1" t="e">
        <f>SMALL('Remove outliers'!Z$4:Z$203,ROW()-1)</f>
        <v>#NUM!</v>
      </c>
      <c r="T79" s="1" t="e">
        <f>SMALL('Remove outliers'!AA$4:AA$203,ROW()-1)</f>
        <v>#NUM!</v>
      </c>
      <c r="U79" s="1" t="e">
        <f>SMALL('Remove outliers'!AB$4:AB$203,ROW()-1)</f>
        <v>#NUM!</v>
      </c>
      <c r="V79" s="1" t="e">
        <f>SMALL('Remove outliers'!AC$4:AC$203,ROW()-1)</f>
        <v>#NUM!</v>
      </c>
      <c r="W79" s="1" t="e">
        <f>SMALL('Remove outliers'!AD$4:AD$203,ROW()-1)</f>
        <v>#NUM!</v>
      </c>
      <c r="X79" s="1" t="e">
        <f>SMALL('Remove outliers'!AE$4:AE$203,ROW()-1)</f>
        <v>#NUM!</v>
      </c>
      <c r="Y79" s="1" t="e">
        <f>SMALL('Remove outliers'!AF$4:AF$203,ROW()-1)</f>
        <v>#NUM!</v>
      </c>
      <c r="Z79" s="1" t="e">
        <f>SMALL('Remove outliers'!AG$4:AG$203,ROW()-1)</f>
        <v>#NUM!</v>
      </c>
      <c r="AA79" s="1" t="e">
        <f>SMALL('Remove outliers'!AH$4:AH$203,ROW()-1)</f>
        <v>#NUM!</v>
      </c>
      <c r="AB79" s="1" t="e">
        <f>SMALL('Remove outliers'!AI$4:AI$203,ROW()-1)</f>
        <v>#NUM!</v>
      </c>
      <c r="AC79" s="1" t="e">
        <f>SMALL('Remove outliers'!AJ$4:AJ$203,ROW()-1)</f>
        <v>#NUM!</v>
      </c>
      <c r="AD79" s="1" t="e">
        <f>SMALL('Remove outliers'!AK$4:AK$203,ROW()-1)</f>
        <v>#NUM!</v>
      </c>
      <c r="AE79" s="1" t="e">
        <f>SMALL('Remove outliers'!AL$4:AL$203,ROW()-1)</f>
        <v>#NUM!</v>
      </c>
      <c r="AF79" s="1" t="e">
        <f>SMALL('Remove outliers'!AM$4:AM$203,ROW()-1)</f>
        <v>#NUM!</v>
      </c>
      <c r="AG79" s="1" t="e">
        <f>SMALL('Remove outliers'!AN$4:AN$203,ROW()-1)</f>
        <v>#NUM!</v>
      </c>
      <c r="AH79" s="1" t="e">
        <f>SMALL('Remove outliers'!AO$4:AO$203,ROW()-1)</f>
        <v>#NUM!</v>
      </c>
      <c r="AI79" s="1" t="e">
        <f>SMALL('Remove outliers'!AP$4:AP$203,ROW()-1)</f>
        <v>#NUM!</v>
      </c>
      <c r="AJ79" s="1" t="e">
        <f>SMALL('Remove outliers'!AQ$4:AQ$203,ROW()-1)</f>
        <v>#NUM!</v>
      </c>
      <c r="AK79" s="1" t="e">
        <f>SMALL('Remove outliers'!AR$4:AR$203,ROW()-1)</f>
        <v>#NUM!</v>
      </c>
      <c r="AL79" s="1" t="e">
        <f>SMALL('Remove outliers'!AS$4:AS$203,ROW()-1)</f>
        <v>#NUM!</v>
      </c>
      <c r="AM79" s="1" t="e">
        <f>SMALL('Remove outliers'!AT$4:AT$203,ROW()-1)</f>
        <v>#NUM!</v>
      </c>
      <c r="AN79" s="1" t="e">
        <f>SMALL('Remove outliers'!AU$4:AU$203,ROW()-1)</f>
        <v>#NUM!</v>
      </c>
      <c r="AO79" s="1" t="e">
        <f>SMALL('Remove outliers'!AV$4:AV$203,ROW()-1)</f>
        <v>#NUM!</v>
      </c>
      <c r="AP79" s="1" t="e">
        <f>SMALL('Remove outliers'!AW$4:AW$203,ROW()-1)</f>
        <v>#NUM!</v>
      </c>
      <c r="AQ79" s="1" t="e">
        <f>SMALL('Remove outliers'!AX$4:AX$203,ROW()-1)</f>
        <v>#NUM!</v>
      </c>
      <c r="AR79" s="1" t="e">
        <f>SMALL('Remove outliers'!AY$4:AY$203,ROW()-1)</f>
        <v>#NUM!</v>
      </c>
      <c r="AS79" s="1" t="e">
        <f>SMALL('Remove outliers'!AZ$4:AZ$203,ROW()-1)</f>
        <v>#NUM!</v>
      </c>
      <c r="AT79" s="1" t="e">
        <f>SMALL('Remove outliers'!BA$4:BA$203,ROW()-1)</f>
        <v>#NUM!</v>
      </c>
      <c r="AU79" s="1" t="e">
        <f>SMALL('Remove outliers'!BB$4:BB$203,ROW()-1)</f>
        <v>#NUM!</v>
      </c>
      <c r="AV79" s="1" t="e">
        <f>SMALL('Remove outliers'!BC$4:BC$203,ROW()-1)</f>
        <v>#NUM!</v>
      </c>
      <c r="AW79" s="1" t="e">
        <f>SMALL('Remove outliers'!BD$4:BD$203,ROW()-1)</f>
        <v>#NUM!</v>
      </c>
      <c r="AX79" s="1" t="e">
        <f>SMALL('Remove outliers'!BE$4:BE$203,ROW()-1)</f>
        <v>#NUM!</v>
      </c>
      <c r="AY79" s="1" t="e">
        <f>SMALL('Remove outliers'!BF$4:BF$203,ROW()-1)</f>
        <v>#NUM!</v>
      </c>
      <c r="AZ79" s="1" t="e">
        <f>SMALL('Remove outliers'!BG$4:BG$203,ROW()-1)</f>
        <v>#NUM!</v>
      </c>
      <c r="BA79" s="1" t="e">
        <f>SMALL('Remove outliers'!BH$4:BH$203,ROW()-1)</f>
        <v>#NUM!</v>
      </c>
      <c r="BB79" s="1" t="e">
        <f>SMALL('Remove outliers'!BI$4:BI$203,ROW()-1)</f>
        <v>#NUM!</v>
      </c>
      <c r="BC79" s="1" t="e">
        <f>SMALL('Remove outliers'!BJ$4:BJ$203,ROW()-1)</f>
        <v>#NUM!</v>
      </c>
      <c r="BD79" s="1" t="e">
        <f>SMALL('Remove outliers'!BK$4:BK$203,ROW()-1)</f>
        <v>#NUM!</v>
      </c>
      <c r="BE79" s="1" t="e">
        <f>SMALL('Remove outliers'!BL$4:BL$203,ROW()-1)</f>
        <v>#NUM!</v>
      </c>
      <c r="BF79" s="1" t="e">
        <f>SMALL('Remove outliers'!BM$4:BM$203,ROW()-1)</f>
        <v>#NUM!</v>
      </c>
      <c r="BG79" s="1" t="e">
        <f>SMALL('Remove outliers'!BN$4:BN$203,ROW()-1)</f>
        <v>#NUM!</v>
      </c>
      <c r="BH79" s="1" t="e">
        <f>SMALL('Remove outliers'!BO$4:BO$203,ROW()-1)</f>
        <v>#NUM!</v>
      </c>
      <c r="BI79" s="1" t="e">
        <f>SMALL('Remove outliers'!BP$4:BP$203,ROW()-1)</f>
        <v>#NUM!</v>
      </c>
      <c r="BJ79" s="1" t="e">
        <f>SMALL('Remove outliers'!BQ$4:BQ$203,ROW()-1)</f>
        <v>#NUM!</v>
      </c>
      <c r="BK79" s="1" t="e">
        <f>SMALL('Remove outliers'!BR$4:BR$203,ROW()-1)</f>
        <v>#NUM!</v>
      </c>
      <c r="BL79" s="1" t="e">
        <f>SMALL('Remove outliers'!BS$4:BS$203,ROW()-1)</f>
        <v>#NUM!</v>
      </c>
      <c r="BM79" s="1" t="e">
        <f>SMALL('Remove outliers'!BT$4:BT$203,ROW()-1)</f>
        <v>#NUM!</v>
      </c>
      <c r="BN79" s="1" t="e">
        <f>SMALL('Remove outliers'!BU$4:BU$203,ROW()-1)</f>
        <v>#NUM!</v>
      </c>
      <c r="BO79" s="1" t="e">
        <f>SMALL('Remove outliers'!BV$4:BV$203,ROW()-1)</f>
        <v>#NUM!</v>
      </c>
      <c r="BP79" s="1" t="e">
        <f>SMALL('Remove outliers'!BW$4:BW$203,ROW()-1)</f>
        <v>#NUM!</v>
      </c>
      <c r="BQ79" s="1" t="e">
        <f>SMALL('Remove outliers'!BX$4:BX$203,ROW()-1)</f>
        <v>#NUM!</v>
      </c>
      <c r="BR79" s="1" t="e">
        <f>SMALL('Remove outliers'!BY$4:BY$203,ROW()-1)</f>
        <v>#NUM!</v>
      </c>
      <c r="BS79" s="1" t="e">
        <f>SMALL('Remove outliers'!BZ$4:BZ$203,ROW()-1)</f>
        <v>#NUM!</v>
      </c>
      <c r="BT79" s="1" t="e">
        <f>SMALL('Remove outliers'!CA$4:CA$203,ROW()-1)</f>
        <v>#NUM!</v>
      </c>
      <c r="BU79" s="1" t="e">
        <f>SMALL('Remove outliers'!CB$4:CB$203,ROW()-1)</f>
        <v>#NUM!</v>
      </c>
      <c r="BV79" s="1" t="e">
        <f>SMALL('Remove outliers'!CC$4:CC$203,ROW()-1)</f>
        <v>#NUM!</v>
      </c>
    </row>
    <row r="80" spans="1:74" x14ac:dyDescent="0.2">
      <c r="A80" t="e">
        <f t="shared" si="1"/>
        <v>#NUM!</v>
      </c>
      <c r="B80" s="1" t="e">
        <f>SMALL('Remove outliers'!I$4:I$203,ROW()-1)</f>
        <v>#NUM!</v>
      </c>
      <c r="C80" s="1" t="e">
        <f>SMALL('Remove outliers'!J$4:J$203,ROW()-1)</f>
        <v>#NUM!</v>
      </c>
      <c r="D80" s="1" t="e">
        <f>SMALL('Remove outliers'!K$4:K$203,ROW()-1)</f>
        <v>#NUM!</v>
      </c>
      <c r="E80" s="1" t="e">
        <f>SMALL('Remove outliers'!L$4:L$203,ROW()-1)</f>
        <v>#NUM!</v>
      </c>
      <c r="F80" s="1" t="e">
        <f>SMALL('Remove outliers'!M$4:M$203,ROW()-1)</f>
        <v>#NUM!</v>
      </c>
      <c r="G80" s="1" t="e">
        <f>SMALL('Remove outliers'!N$4:N$203,ROW()-1)</f>
        <v>#NUM!</v>
      </c>
      <c r="H80" s="1" t="e">
        <f>SMALL('Remove outliers'!O$4:O$203,ROW()-1)</f>
        <v>#NUM!</v>
      </c>
      <c r="I80" s="1" t="e">
        <f>SMALL('Remove outliers'!P$4:P$203,ROW()-1)</f>
        <v>#NUM!</v>
      </c>
      <c r="J80" s="1" t="e">
        <f>SMALL('Remove outliers'!Q$4:Q$203,ROW()-1)</f>
        <v>#NUM!</v>
      </c>
      <c r="K80" s="1" t="e">
        <f>SMALL('Remove outliers'!R$4:R$203,ROW()-1)</f>
        <v>#NUM!</v>
      </c>
      <c r="L80" s="1" t="e">
        <f>SMALL('Remove outliers'!S$4:S$203,ROW()-1)</f>
        <v>#NUM!</v>
      </c>
      <c r="M80" s="1" t="e">
        <f>SMALL('Remove outliers'!T$4:T$203,ROW()-1)</f>
        <v>#NUM!</v>
      </c>
      <c r="N80" s="1" t="e">
        <f>SMALL('Remove outliers'!U$4:U$203,ROW()-1)</f>
        <v>#NUM!</v>
      </c>
      <c r="O80" s="1" t="e">
        <f>SMALL('Remove outliers'!V$4:V$203,ROW()-1)</f>
        <v>#NUM!</v>
      </c>
      <c r="P80" s="1" t="e">
        <f>SMALL('Remove outliers'!W$4:W$203,ROW()-1)</f>
        <v>#NUM!</v>
      </c>
      <c r="Q80" s="1" t="e">
        <f>SMALL('Remove outliers'!X$4:X$203,ROW()-1)</f>
        <v>#NUM!</v>
      </c>
      <c r="R80" s="1" t="e">
        <f>SMALL('Remove outliers'!Y$4:Y$203,ROW()-1)</f>
        <v>#NUM!</v>
      </c>
      <c r="S80" s="1" t="e">
        <f>SMALL('Remove outliers'!Z$4:Z$203,ROW()-1)</f>
        <v>#NUM!</v>
      </c>
      <c r="T80" s="1" t="e">
        <f>SMALL('Remove outliers'!AA$4:AA$203,ROW()-1)</f>
        <v>#NUM!</v>
      </c>
      <c r="U80" s="1" t="e">
        <f>SMALL('Remove outliers'!AB$4:AB$203,ROW()-1)</f>
        <v>#NUM!</v>
      </c>
      <c r="V80" s="1" t="e">
        <f>SMALL('Remove outliers'!AC$4:AC$203,ROW()-1)</f>
        <v>#NUM!</v>
      </c>
      <c r="W80" s="1" t="e">
        <f>SMALL('Remove outliers'!AD$4:AD$203,ROW()-1)</f>
        <v>#NUM!</v>
      </c>
      <c r="X80" s="1" t="e">
        <f>SMALL('Remove outliers'!AE$4:AE$203,ROW()-1)</f>
        <v>#NUM!</v>
      </c>
      <c r="Y80" s="1" t="e">
        <f>SMALL('Remove outliers'!AF$4:AF$203,ROW()-1)</f>
        <v>#NUM!</v>
      </c>
      <c r="Z80" s="1" t="e">
        <f>SMALL('Remove outliers'!AG$4:AG$203,ROW()-1)</f>
        <v>#NUM!</v>
      </c>
      <c r="AA80" s="1" t="e">
        <f>SMALL('Remove outliers'!AH$4:AH$203,ROW()-1)</f>
        <v>#NUM!</v>
      </c>
      <c r="AB80" s="1" t="e">
        <f>SMALL('Remove outliers'!AI$4:AI$203,ROW()-1)</f>
        <v>#NUM!</v>
      </c>
      <c r="AC80" s="1" t="e">
        <f>SMALL('Remove outliers'!AJ$4:AJ$203,ROW()-1)</f>
        <v>#NUM!</v>
      </c>
      <c r="AD80" s="1" t="e">
        <f>SMALL('Remove outliers'!AK$4:AK$203,ROW()-1)</f>
        <v>#NUM!</v>
      </c>
      <c r="AE80" s="1" t="e">
        <f>SMALL('Remove outliers'!AL$4:AL$203,ROW()-1)</f>
        <v>#NUM!</v>
      </c>
      <c r="AF80" s="1" t="e">
        <f>SMALL('Remove outliers'!AM$4:AM$203,ROW()-1)</f>
        <v>#NUM!</v>
      </c>
      <c r="AG80" s="1" t="e">
        <f>SMALL('Remove outliers'!AN$4:AN$203,ROW()-1)</f>
        <v>#NUM!</v>
      </c>
      <c r="AH80" s="1" t="e">
        <f>SMALL('Remove outliers'!AO$4:AO$203,ROW()-1)</f>
        <v>#NUM!</v>
      </c>
      <c r="AI80" s="1" t="e">
        <f>SMALL('Remove outliers'!AP$4:AP$203,ROW()-1)</f>
        <v>#NUM!</v>
      </c>
      <c r="AJ80" s="1" t="e">
        <f>SMALL('Remove outliers'!AQ$4:AQ$203,ROW()-1)</f>
        <v>#NUM!</v>
      </c>
      <c r="AK80" s="1" t="e">
        <f>SMALL('Remove outliers'!AR$4:AR$203,ROW()-1)</f>
        <v>#NUM!</v>
      </c>
      <c r="AL80" s="1" t="e">
        <f>SMALL('Remove outliers'!AS$4:AS$203,ROW()-1)</f>
        <v>#NUM!</v>
      </c>
      <c r="AM80" s="1" t="e">
        <f>SMALL('Remove outliers'!AT$4:AT$203,ROW()-1)</f>
        <v>#NUM!</v>
      </c>
      <c r="AN80" s="1" t="e">
        <f>SMALL('Remove outliers'!AU$4:AU$203,ROW()-1)</f>
        <v>#NUM!</v>
      </c>
      <c r="AO80" s="1" t="e">
        <f>SMALL('Remove outliers'!AV$4:AV$203,ROW()-1)</f>
        <v>#NUM!</v>
      </c>
      <c r="AP80" s="1" t="e">
        <f>SMALL('Remove outliers'!AW$4:AW$203,ROW()-1)</f>
        <v>#NUM!</v>
      </c>
      <c r="AQ80" s="1" t="e">
        <f>SMALL('Remove outliers'!AX$4:AX$203,ROW()-1)</f>
        <v>#NUM!</v>
      </c>
      <c r="AR80" s="1" t="e">
        <f>SMALL('Remove outliers'!AY$4:AY$203,ROW()-1)</f>
        <v>#NUM!</v>
      </c>
      <c r="AS80" s="1" t="e">
        <f>SMALL('Remove outliers'!AZ$4:AZ$203,ROW()-1)</f>
        <v>#NUM!</v>
      </c>
      <c r="AT80" s="1" t="e">
        <f>SMALL('Remove outliers'!BA$4:BA$203,ROW()-1)</f>
        <v>#NUM!</v>
      </c>
      <c r="AU80" s="1" t="e">
        <f>SMALL('Remove outliers'!BB$4:BB$203,ROW()-1)</f>
        <v>#NUM!</v>
      </c>
      <c r="AV80" s="1" t="e">
        <f>SMALL('Remove outliers'!BC$4:BC$203,ROW()-1)</f>
        <v>#NUM!</v>
      </c>
      <c r="AW80" s="1" t="e">
        <f>SMALL('Remove outliers'!BD$4:BD$203,ROW()-1)</f>
        <v>#NUM!</v>
      </c>
      <c r="AX80" s="1" t="e">
        <f>SMALL('Remove outliers'!BE$4:BE$203,ROW()-1)</f>
        <v>#NUM!</v>
      </c>
      <c r="AY80" s="1" t="e">
        <f>SMALL('Remove outliers'!BF$4:BF$203,ROW()-1)</f>
        <v>#NUM!</v>
      </c>
      <c r="AZ80" s="1" t="e">
        <f>SMALL('Remove outliers'!BG$4:BG$203,ROW()-1)</f>
        <v>#NUM!</v>
      </c>
      <c r="BA80" s="1" t="e">
        <f>SMALL('Remove outliers'!BH$4:BH$203,ROW()-1)</f>
        <v>#NUM!</v>
      </c>
      <c r="BB80" s="1" t="e">
        <f>SMALL('Remove outliers'!BI$4:BI$203,ROW()-1)</f>
        <v>#NUM!</v>
      </c>
      <c r="BC80" s="1" t="e">
        <f>SMALL('Remove outliers'!BJ$4:BJ$203,ROW()-1)</f>
        <v>#NUM!</v>
      </c>
      <c r="BD80" s="1" t="e">
        <f>SMALL('Remove outliers'!BK$4:BK$203,ROW()-1)</f>
        <v>#NUM!</v>
      </c>
      <c r="BE80" s="1" t="e">
        <f>SMALL('Remove outliers'!BL$4:BL$203,ROW()-1)</f>
        <v>#NUM!</v>
      </c>
      <c r="BF80" s="1" t="e">
        <f>SMALL('Remove outliers'!BM$4:BM$203,ROW()-1)</f>
        <v>#NUM!</v>
      </c>
      <c r="BG80" s="1" t="e">
        <f>SMALL('Remove outliers'!BN$4:BN$203,ROW()-1)</f>
        <v>#NUM!</v>
      </c>
      <c r="BH80" s="1" t="e">
        <f>SMALL('Remove outliers'!BO$4:BO$203,ROW()-1)</f>
        <v>#NUM!</v>
      </c>
      <c r="BI80" s="1" t="e">
        <f>SMALL('Remove outliers'!BP$4:BP$203,ROW()-1)</f>
        <v>#NUM!</v>
      </c>
      <c r="BJ80" s="1" t="e">
        <f>SMALL('Remove outliers'!BQ$4:BQ$203,ROW()-1)</f>
        <v>#NUM!</v>
      </c>
      <c r="BK80" s="1" t="e">
        <f>SMALL('Remove outliers'!BR$4:BR$203,ROW()-1)</f>
        <v>#NUM!</v>
      </c>
      <c r="BL80" s="1" t="e">
        <f>SMALL('Remove outliers'!BS$4:BS$203,ROW()-1)</f>
        <v>#NUM!</v>
      </c>
      <c r="BM80" s="1" t="e">
        <f>SMALL('Remove outliers'!BT$4:BT$203,ROW()-1)</f>
        <v>#NUM!</v>
      </c>
      <c r="BN80" s="1" t="e">
        <f>SMALL('Remove outliers'!BU$4:BU$203,ROW()-1)</f>
        <v>#NUM!</v>
      </c>
      <c r="BO80" s="1" t="e">
        <f>SMALL('Remove outliers'!BV$4:BV$203,ROW()-1)</f>
        <v>#NUM!</v>
      </c>
      <c r="BP80" s="1" t="e">
        <f>SMALL('Remove outliers'!BW$4:BW$203,ROW()-1)</f>
        <v>#NUM!</v>
      </c>
      <c r="BQ80" s="1" t="e">
        <f>SMALL('Remove outliers'!BX$4:BX$203,ROW()-1)</f>
        <v>#NUM!</v>
      </c>
      <c r="BR80" s="1" t="e">
        <f>SMALL('Remove outliers'!BY$4:BY$203,ROW()-1)</f>
        <v>#NUM!</v>
      </c>
      <c r="BS80" s="1" t="e">
        <f>SMALL('Remove outliers'!BZ$4:BZ$203,ROW()-1)</f>
        <v>#NUM!</v>
      </c>
      <c r="BT80" s="1" t="e">
        <f>SMALL('Remove outliers'!CA$4:CA$203,ROW()-1)</f>
        <v>#NUM!</v>
      </c>
      <c r="BU80" s="1" t="e">
        <f>SMALL('Remove outliers'!CB$4:CB$203,ROW()-1)</f>
        <v>#NUM!</v>
      </c>
      <c r="BV80" s="1" t="e">
        <f>SMALL('Remove outliers'!CC$4:CC$203,ROW()-1)</f>
        <v>#NUM!</v>
      </c>
    </row>
    <row r="81" spans="1:74" x14ac:dyDescent="0.2">
      <c r="A81" t="e">
        <f t="shared" si="1"/>
        <v>#NUM!</v>
      </c>
      <c r="B81" s="1" t="e">
        <f>SMALL('Remove outliers'!I$4:I$203,ROW()-1)</f>
        <v>#NUM!</v>
      </c>
      <c r="C81" s="1" t="e">
        <f>SMALL('Remove outliers'!J$4:J$203,ROW()-1)</f>
        <v>#NUM!</v>
      </c>
      <c r="D81" s="1" t="e">
        <f>SMALL('Remove outliers'!K$4:K$203,ROW()-1)</f>
        <v>#NUM!</v>
      </c>
      <c r="E81" s="1" t="e">
        <f>SMALL('Remove outliers'!L$4:L$203,ROW()-1)</f>
        <v>#NUM!</v>
      </c>
      <c r="F81" s="1" t="e">
        <f>SMALL('Remove outliers'!M$4:M$203,ROW()-1)</f>
        <v>#NUM!</v>
      </c>
      <c r="G81" s="1" t="e">
        <f>SMALL('Remove outliers'!N$4:N$203,ROW()-1)</f>
        <v>#NUM!</v>
      </c>
      <c r="H81" s="1" t="e">
        <f>SMALL('Remove outliers'!O$4:O$203,ROW()-1)</f>
        <v>#NUM!</v>
      </c>
      <c r="I81" s="1" t="e">
        <f>SMALL('Remove outliers'!P$4:P$203,ROW()-1)</f>
        <v>#NUM!</v>
      </c>
      <c r="J81" s="1" t="e">
        <f>SMALL('Remove outliers'!Q$4:Q$203,ROW()-1)</f>
        <v>#NUM!</v>
      </c>
      <c r="K81" s="1" t="e">
        <f>SMALL('Remove outliers'!R$4:R$203,ROW()-1)</f>
        <v>#NUM!</v>
      </c>
      <c r="L81" s="1" t="e">
        <f>SMALL('Remove outliers'!S$4:S$203,ROW()-1)</f>
        <v>#NUM!</v>
      </c>
      <c r="M81" s="1" t="e">
        <f>SMALL('Remove outliers'!T$4:T$203,ROW()-1)</f>
        <v>#NUM!</v>
      </c>
      <c r="N81" s="1" t="e">
        <f>SMALL('Remove outliers'!U$4:U$203,ROW()-1)</f>
        <v>#NUM!</v>
      </c>
      <c r="O81" s="1" t="e">
        <f>SMALL('Remove outliers'!V$4:V$203,ROW()-1)</f>
        <v>#NUM!</v>
      </c>
      <c r="P81" s="1" t="e">
        <f>SMALL('Remove outliers'!W$4:W$203,ROW()-1)</f>
        <v>#NUM!</v>
      </c>
      <c r="Q81" s="1" t="e">
        <f>SMALL('Remove outliers'!X$4:X$203,ROW()-1)</f>
        <v>#NUM!</v>
      </c>
      <c r="R81" s="1" t="e">
        <f>SMALL('Remove outliers'!Y$4:Y$203,ROW()-1)</f>
        <v>#NUM!</v>
      </c>
      <c r="S81" s="1" t="e">
        <f>SMALL('Remove outliers'!Z$4:Z$203,ROW()-1)</f>
        <v>#NUM!</v>
      </c>
      <c r="T81" s="1" t="e">
        <f>SMALL('Remove outliers'!AA$4:AA$203,ROW()-1)</f>
        <v>#NUM!</v>
      </c>
      <c r="U81" s="1" t="e">
        <f>SMALL('Remove outliers'!AB$4:AB$203,ROW()-1)</f>
        <v>#NUM!</v>
      </c>
      <c r="V81" s="1" t="e">
        <f>SMALL('Remove outliers'!AC$4:AC$203,ROW()-1)</f>
        <v>#NUM!</v>
      </c>
      <c r="W81" s="1" t="e">
        <f>SMALL('Remove outliers'!AD$4:AD$203,ROW()-1)</f>
        <v>#NUM!</v>
      </c>
      <c r="X81" s="1" t="e">
        <f>SMALL('Remove outliers'!AE$4:AE$203,ROW()-1)</f>
        <v>#NUM!</v>
      </c>
      <c r="Y81" s="1" t="e">
        <f>SMALL('Remove outliers'!AF$4:AF$203,ROW()-1)</f>
        <v>#NUM!</v>
      </c>
      <c r="Z81" s="1" t="e">
        <f>SMALL('Remove outliers'!AG$4:AG$203,ROW()-1)</f>
        <v>#NUM!</v>
      </c>
      <c r="AA81" s="1" t="e">
        <f>SMALL('Remove outliers'!AH$4:AH$203,ROW()-1)</f>
        <v>#NUM!</v>
      </c>
      <c r="AB81" s="1" t="e">
        <f>SMALL('Remove outliers'!AI$4:AI$203,ROW()-1)</f>
        <v>#NUM!</v>
      </c>
      <c r="AC81" s="1" t="e">
        <f>SMALL('Remove outliers'!AJ$4:AJ$203,ROW()-1)</f>
        <v>#NUM!</v>
      </c>
      <c r="AD81" s="1" t="e">
        <f>SMALL('Remove outliers'!AK$4:AK$203,ROW()-1)</f>
        <v>#NUM!</v>
      </c>
      <c r="AE81" s="1" t="e">
        <f>SMALL('Remove outliers'!AL$4:AL$203,ROW()-1)</f>
        <v>#NUM!</v>
      </c>
      <c r="AF81" s="1" t="e">
        <f>SMALL('Remove outliers'!AM$4:AM$203,ROW()-1)</f>
        <v>#NUM!</v>
      </c>
      <c r="AG81" s="1" t="e">
        <f>SMALL('Remove outliers'!AN$4:AN$203,ROW()-1)</f>
        <v>#NUM!</v>
      </c>
      <c r="AH81" s="1" t="e">
        <f>SMALL('Remove outliers'!AO$4:AO$203,ROW()-1)</f>
        <v>#NUM!</v>
      </c>
      <c r="AI81" s="1" t="e">
        <f>SMALL('Remove outliers'!AP$4:AP$203,ROW()-1)</f>
        <v>#NUM!</v>
      </c>
      <c r="AJ81" s="1" t="e">
        <f>SMALL('Remove outliers'!AQ$4:AQ$203,ROW()-1)</f>
        <v>#NUM!</v>
      </c>
      <c r="AK81" s="1" t="e">
        <f>SMALL('Remove outliers'!AR$4:AR$203,ROW()-1)</f>
        <v>#NUM!</v>
      </c>
      <c r="AL81" s="1" t="e">
        <f>SMALL('Remove outliers'!AS$4:AS$203,ROW()-1)</f>
        <v>#NUM!</v>
      </c>
      <c r="AM81" s="1" t="e">
        <f>SMALL('Remove outliers'!AT$4:AT$203,ROW()-1)</f>
        <v>#NUM!</v>
      </c>
      <c r="AN81" s="1" t="e">
        <f>SMALL('Remove outliers'!AU$4:AU$203,ROW()-1)</f>
        <v>#NUM!</v>
      </c>
      <c r="AO81" s="1" t="e">
        <f>SMALL('Remove outliers'!AV$4:AV$203,ROW()-1)</f>
        <v>#NUM!</v>
      </c>
      <c r="AP81" s="1" t="e">
        <f>SMALL('Remove outliers'!AW$4:AW$203,ROW()-1)</f>
        <v>#NUM!</v>
      </c>
      <c r="AQ81" s="1" t="e">
        <f>SMALL('Remove outliers'!AX$4:AX$203,ROW()-1)</f>
        <v>#NUM!</v>
      </c>
      <c r="AR81" s="1" t="e">
        <f>SMALL('Remove outliers'!AY$4:AY$203,ROW()-1)</f>
        <v>#NUM!</v>
      </c>
      <c r="AS81" s="1" t="e">
        <f>SMALL('Remove outliers'!AZ$4:AZ$203,ROW()-1)</f>
        <v>#NUM!</v>
      </c>
      <c r="AT81" s="1" t="e">
        <f>SMALL('Remove outliers'!BA$4:BA$203,ROW()-1)</f>
        <v>#NUM!</v>
      </c>
      <c r="AU81" s="1" t="e">
        <f>SMALL('Remove outliers'!BB$4:BB$203,ROW()-1)</f>
        <v>#NUM!</v>
      </c>
      <c r="AV81" s="1" t="e">
        <f>SMALL('Remove outliers'!BC$4:BC$203,ROW()-1)</f>
        <v>#NUM!</v>
      </c>
      <c r="AW81" s="1" t="e">
        <f>SMALL('Remove outliers'!BD$4:BD$203,ROW()-1)</f>
        <v>#NUM!</v>
      </c>
      <c r="AX81" s="1" t="e">
        <f>SMALL('Remove outliers'!BE$4:BE$203,ROW()-1)</f>
        <v>#NUM!</v>
      </c>
      <c r="AY81" s="1" t="e">
        <f>SMALL('Remove outliers'!BF$4:BF$203,ROW()-1)</f>
        <v>#NUM!</v>
      </c>
      <c r="AZ81" s="1" t="e">
        <f>SMALL('Remove outliers'!BG$4:BG$203,ROW()-1)</f>
        <v>#NUM!</v>
      </c>
      <c r="BA81" s="1" t="e">
        <f>SMALL('Remove outliers'!BH$4:BH$203,ROW()-1)</f>
        <v>#NUM!</v>
      </c>
      <c r="BB81" s="1" t="e">
        <f>SMALL('Remove outliers'!BI$4:BI$203,ROW()-1)</f>
        <v>#NUM!</v>
      </c>
      <c r="BC81" s="1" t="e">
        <f>SMALL('Remove outliers'!BJ$4:BJ$203,ROW()-1)</f>
        <v>#NUM!</v>
      </c>
      <c r="BD81" s="1" t="e">
        <f>SMALL('Remove outliers'!BK$4:BK$203,ROW()-1)</f>
        <v>#NUM!</v>
      </c>
      <c r="BE81" s="1" t="e">
        <f>SMALL('Remove outliers'!BL$4:BL$203,ROW()-1)</f>
        <v>#NUM!</v>
      </c>
      <c r="BF81" s="1" t="e">
        <f>SMALL('Remove outliers'!BM$4:BM$203,ROW()-1)</f>
        <v>#NUM!</v>
      </c>
      <c r="BG81" s="1" t="e">
        <f>SMALL('Remove outliers'!BN$4:BN$203,ROW()-1)</f>
        <v>#NUM!</v>
      </c>
      <c r="BH81" s="1" t="e">
        <f>SMALL('Remove outliers'!BO$4:BO$203,ROW()-1)</f>
        <v>#NUM!</v>
      </c>
      <c r="BI81" s="1" t="e">
        <f>SMALL('Remove outliers'!BP$4:BP$203,ROW()-1)</f>
        <v>#NUM!</v>
      </c>
      <c r="BJ81" s="1" t="e">
        <f>SMALL('Remove outliers'!BQ$4:BQ$203,ROW()-1)</f>
        <v>#NUM!</v>
      </c>
      <c r="BK81" s="1" t="e">
        <f>SMALL('Remove outliers'!BR$4:BR$203,ROW()-1)</f>
        <v>#NUM!</v>
      </c>
      <c r="BL81" s="1" t="e">
        <f>SMALL('Remove outliers'!BS$4:BS$203,ROW()-1)</f>
        <v>#NUM!</v>
      </c>
      <c r="BM81" s="1" t="e">
        <f>SMALL('Remove outliers'!BT$4:BT$203,ROW()-1)</f>
        <v>#NUM!</v>
      </c>
      <c r="BN81" s="1" t="e">
        <f>SMALL('Remove outliers'!BU$4:BU$203,ROW()-1)</f>
        <v>#NUM!</v>
      </c>
      <c r="BO81" s="1" t="e">
        <f>SMALL('Remove outliers'!BV$4:BV$203,ROW()-1)</f>
        <v>#NUM!</v>
      </c>
      <c r="BP81" s="1" t="e">
        <f>SMALL('Remove outliers'!BW$4:BW$203,ROW()-1)</f>
        <v>#NUM!</v>
      </c>
      <c r="BQ81" s="1" t="e">
        <f>SMALL('Remove outliers'!BX$4:BX$203,ROW()-1)</f>
        <v>#NUM!</v>
      </c>
      <c r="BR81" s="1" t="e">
        <f>SMALL('Remove outliers'!BY$4:BY$203,ROW()-1)</f>
        <v>#NUM!</v>
      </c>
      <c r="BS81" s="1" t="e">
        <f>SMALL('Remove outliers'!BZ$4:BZ$203,ROW()-1)</f>
        <v>#NUM!</v>
      </c>
      <c r="BT81" s="1" t="e">
        <f>SMALL('Remove outliers'!CA$4:CA$203,ROW()-1)</f>
        <v>#NUM!</v>
      </c>
      <c r="BU81" s="1" t="e">
        <f>SMALL('Remove outliers'!CB$4:CB$203,ROW()-1)</f>
        <v>#NUM!</v>
      </c>
      <c r="BV81" s="1" t="e">
        <f>SMALL('Remove outliers'!CC$4:CC$203,ROW()-1)</f>
        <v>#NUM!</v>
      </c>
    </row>
    <row r="82" spans="1:74" x14ac:dyDescent="0.2">
      <c r="A82" t="e">
        <f t="shared" si="1"/>
        <v>#NUM!</v>
      </c>
      <c r="B82" s="1" t="e">
        <f>SMALL('Remove outliers'!I$4:I$203,ROW()-1)</f>
        <v>#NUM!</v>
      </c>
      <c r="C82" s="1" t="e">
        <f>SMALL('Remove outliers'!J$4:J$203,ROW()-1)</f>
        <v>#NUM!</v>
      </c>
      <c r="D82" s="1" t="e">
        <f>SMALL('Remove outliers'!K$4:K$203,ROW()-1)</f>
        <v>#NUM!</v>
      </c>
      <c r="E82" s="1" t="e">
        <f>SMALL('Remove outliers'!L$4:L$203,ROW()-1)</f>
        <v>#NUM!</v>
      </c>
      <c r="F82" s="1" t="e">
        <f>SMALL('Remove outliers'!M$4:M$203,ROW()-1)</f>
        <v>#NUM!</v>
      </c>
      <c r="G82" s="1" t="e">
        <f>SMALL('Remove outliers'!N$4:N$203,ROW()-1)</f>
        <v>#NUM!</v>
      </c>
      <c r="H82" s="1" t="e">
        <f>SMALL('Remove outliers'!O$4:O$203,ROW()-1)</f>
        <v>#NUM!</v>
      </c>
      <c r="I82" s="1" t="e">
        <f>SMALL('Remove outliers'!P$4:P$203,ROW()-1)</f>
        <v>#NUM!</v>
      </c>
      <c r="J82" s="1" t="e">
        <f>SMALL('Remove outliers'!Q$4:Q$203,ROW()-1)</f>
        <v>#NUM!</v>
      </c>
      <c r="K82" s="1" t="e">
        <f>SMALL('Remove outliers'!R$4:R$203,ROW()-1)</f>
        <v>#NUM!</v>
      </c>
      <c r="L82" s="1" t="e">
        <f>SMALL('Remove outliers'!S$4:S$203,ROW()-1)</f>
        <v>#NUM!</v>
      </c>
      <c r="M82" s="1" t="e">
        <f>SMALL('Remove outliers'!T$4:T$203,ROW()-1)</f>
        <v>#NUM!</v>
      </c>
      <c r="N82" s="1" t="e">
        <f>SMALL('Remove outliers'!U$4:U$203,ROW()-1)</f>
        <v>#NUM!</v>
      </c>
      <c r="O82" s="1" t="e">
        <f>SMALL('Remove outliers'!V$4:V$203,ROW()-1)</f>
        <v>#NUM!</v>
      </c>
      <c r="P82" s="1" t="e">
        <f>SMALL('Remove outliers'!W$4:W$203,ROW()-1)</f>
        <v>#NUM!</v>
      </c>
      <c r="Q82" s="1" t="e">
        <f>SMALL('Remove outliers'!X$4:X$203,ROW()-1)</f>
        <v>#NUM!</v>
      </c>
      <c r="R82" s="1" t="e">
        <f>SMALL('Remove outliers'!Y$4:Y$203,ROW()-1)</f>
        <v>#NUM!</v>
      </c>
      <c r="S82" s="1" t="e">
        <f>SMALL('Remove outliers'!Z$4:Z$203,ROW()-1)</f>
        <v>#NUM!</v>
      </c>
      <c r="T82" s="1" t="e">
        <f>SMALL('Remove outliers'!AA$4:AA$203,ROW()-1)</f>
        <v>#NUM!</v>
      </c>
      <c r="U82" s="1" t="e">
        <f>SMALL('Remove outliers'!AB$4:AB$203,ROW()-1)</f>
        <v>#NUM!</v>
      </c>
      <c r="V82" s="1" t="e">
        <f>SMALL('Remove outliers'!AC$4:AC$203,ROW()-1)</f>
        <v>#NUM!</v>
      </c>
      <c r="W82" s="1" t="e">
        <f>SMALL('Remove outliers'!AD$4:AD$203,ROW()-1)</f>
        <v>#NUM!</v>
      </c>
      <c r="X82" s="1" t="e">
        <f>SMALL('Remove outliers'!AE$4:AE$203,ROW()-1)</f>
        <v>#NUM!</v>
      </c>
      <c r="Y82" s="1" t="e">
        <f>SMALL('Remove outliers'!AF$4:AF$203,ROW()-1)</f>
        <v>#NUM!</v>
      </c>
      <c r="Z82" s="1" t="e">
        <f>SMALL('Remove outliers'!AG$4:AG$203,ROW()-1)</f>
        <v>#NUM!</v>
      </c>
      <c r="AA82" s="1" t="e">
        <f>SMALL('Remove outliers'!AH$4:AH$203,ROW()-1)</f>
        <v>#NUM!</v>
      </c>
      <c r="AB82" s="1" t="e">
        <f>SMALL('Remove outliers'!AI$4:AI$203,ROW()-1)</f>
        <v>#NUM!</v>
      </c>
      <c r="AC82" s="1" t="e">
        <f>SMALL('Remove outliers'!AJ$4:AJ$203,ROW()-1)</f>
        <v>#NUM!</v>
      </c>
      <c r="AD82" s="1" t="e">
        <f>SMALL('Remove outliers'!AK$4:AK$203,ROW()-1)</f>
        <v>#NUM!</v>
      </c>
      <c r="AE82" s="1" t="e">
        <f>SMALL('Remove outliers'!AL$4:AL$203,ROW()-1)</f>
        <v>#NUM!</v>
      </c>
      <c r="AF82" s="1" t="e">
        <f>SMALL('Remove outliers'!AM$4:AM$203,ROW()-1)</f>
        <v>#NUM!</v>
      </c>
      <c r="AG82" s="1" t="e">
        <f>SMALL('Remove outliers'!AN$4:AN$203,ROW()-1)</f>
        <v>#NUM!</v>
      </c>
      <c r="AH82" s="1" t="e">
        <f>SMALL('Remove outliers'!AO$4:AO$203,ROW()-1)</f>
        <v>#NUM!</v>
      </c>
      <c r="AI82" s="1" t="e">
        <f>SMALL('Remove outliers'!AP$4:AP$203,ROW()-1)</f>
        <v>#NUM!</v>
      </c>
      <c r="AJ82" s="1" t="e">
        <f>SMALL('Remove outliers'!AQ$4:AQ$203,ROW()-1)</f>
        <v>#NUM!</v>
      </c>
      <c r="AK82" s="1" t="e">
        <f>SMALL('Remove outliers'!AR$4:AR$203,ROW()-1)</f>
        <v>#NUM!</v>
      </c>
      <c r="AL82" s="1" t="e">
        <f>SMALL('Remove outliers'!AS$4:AS$203,ROW()-1)</f>
        <v>#NUM!</v>
      </c>
      <c r="AM82" s="1" t="e">
        <f>SMALL('Remove outliers'!AT$4:AT$203,ROW()-1)</f>
        <v>#NUM!</v>
      </c>
      <c r="AN82" s="1" t="e">
        <f>SMALL('Remove outliers'!AU$4:AU$203,ROW()-1)</f>
        <v>#NUM!</v>
      </c>
      <c r="AO82" s="1" t="e">
        <f>SMALL('Remove outliers'!AV$4:AV$203,ROW()-1)</f>
        <v>#NUM!</v>
      </c>
      <c r="AP82" s="1" t="e">
        <f>SMALL('Remove outliers'!AW$4:AW$203,ROW()-1)</f>
        <v>#NUM!</v>
      </c>
      <c r="AQ82" s="1" t="e">
        <f>SMALL('Remove outliers'!AX$4:AX$203,ROW()-1)</f>
        <v>#NUM!</v>
      </c>
      <c r="AR82" s="1" t="e">
        <f>SMALL('Remove outliers'!AY$4:AY$203,ROW()-1)</f>
        <v>#NUM!</v>
      </c>
      <c r="AS82" s="1" t="e">
        <f>SMALL('Remove outliers'!AZ$4:AZ$203,ROW()-1)</f>
        <v>#NUM!</v>
      </c>
      <c r="AT82" s="1" t="e">
        <f>SMALL('Remove outliers'!BA$4:BA$203,ROW()-1)</f>
        <v>#NUM!</v>
      </c>
      <c r="AU82" s="1" t="e">
        <f>SMALL('Remove outliers'!BB$4:BB$203,ROW()-1)</f>
        <v>#NUM!</v>
      </c>
      <c r="AV82" s="1" t="e">
        <f>SMALL('Remove outliers'!BC$4:BC$203,ROW()-1)</f>
        <v>#NUM!</v>
      </c>
      <c r="AW82" s="1" t="e">
        <f>SMALL('Remove outliers'!BD$4:BD$203,ROW()-1)</f>
        <v>#NUM!</v>
      </c>
      <c r="AX82" s="1" t="e">
        <f>SMALL('Remove outliers'!BE$4:BE$203,ROW()-1)</f>
        <v>#NUM!</v>
      </c>
      <c r="AY82" s="1" t="e">
        <f>SMALL('Remove outliers'!BF$4:BF$203,ROW()-1)</f>
        <v>#NUM!</v>
      </c>
      <c r="AZ82" s="1" t="e">
        <f>SMALL('Remove outliers'!BG$4:BG$203,ROW()-1)</f>
        <v>#NUM!</v>
      </c>
      <c r="BA82" s="1" t="e">
        <f>SMALL('Remove outliers'!BH$4:BH$203,ROW()-1)</f>
        <v>#NUM!</v>
      </c>
      <c r="BB82" s="1" t="e">
        <f>SMALL('Remove outliers'!BI$4:BI$203,ROW()-1)</f>
        <v>#NUM!</v>
      </c>
      <c r="BC82" s="1" t="e">
        <f>SMALL('Remove outliers'!BJ$4:BJ$203,ROW()-1)</f>
        <v>#NUM!</v>
      </c>
      <c r="BD82" s="1" t="e">
        <f>SMALL('Remove outliers'!BK$4:BK$203,ROW()-1)</f>
        <v>#NUM!</v>
      </c>
      <c r="BE82" s="1" t="e">
        <f>SMALL('Remove outliers'!BL$4:BL$203,ROW()-1)</f>
        <v>#NUM!</v>
      </c>
      <c r="BF82" s="1" t="e">
        <f>SMALL('Remove outliers'!BM$4:BM$203,ROW()-1)</f>
        <v>#NUM!</v>
      </c>
      <c r="BG82" s="1" t="e">
        <f>SMALL('Remove outliers'!BN$4:BN$203,ROW()-1)</f>
        <v>#NUM!</v>
      </c>
      <c r="BH82" s="1" t="e">
        <f>SMALL('Remove outliers'!BO$4:BO$203,ROW()-1)</f>
        <v>#NUM!</v>
      </c>
      <c r="BI82" s="1" t="e">
        <f>SMALL('Remove outliers'!BP$4:BP$203,ROW()-1)</f>
        <v>#NUM!</v>
      </c>
      <c r="BJ82" s="1" t="e">
        <f>SMALL('Remove outliers'!BQ$4:BQ$203,ROW()-1)</f>
        <v>#NUM!</v>
      </c>
      <c r="BK82" s="1" t="e">
        <f>SMALL('Remove outliers'!BR$4:BR$203,ROW()-1)</f>
        <v>#NUM!</v>
      </c>
      <c r="BL82" s="1" t="e">
        <f>SMALL('Remove outliers'!BS$4:BS$203,ROW()-1)</f>
        <v>#NUM!</v>
      </c>
      <c r="BM82" s="1" t="e">
        <f>SMALL('Remove outliers'!BT$4:BT$203,ROW()-1)</f>
        <v>#NUM!</v>
      </c>
      <c r="BN82" s="1" t="e">
        <f>SMALL('Remove outliers'!BU$4:BU$203,ROW()-1)</f>
        <v>#NUM!</v>
      </c>
      <c r="BO82" s="1" t="e">
        <f>SMALL('Remove outliers'!BV$4:BV$203,ROW()-1)</f>
        <v>#NUM!</v>
      </c>
      <c r="BP82" s="1" t="e">
        <f>SMALL('Remove outliers'!BW$4:BW$203,ROW()-1)</f>
        <v>#NUM!</v>
      </c>
      <c r="BQ82" s="1" t="e">
        <f>SMALL('Remove outliers'!BX$4:BX$203,ROW()-1)</f>
        <v>#NUM!</v>
      </c>
      <c r="BR82" s="1" t="e">
        <f>SMALL('Remove outliers'!BY$4:BY$203,ROW()-1)</f>
        <v>#NUM!</v>
      </c>
      <c r="BS82" s="1" t="e">
        <f>SMALL('Remove outliers'!BZ$4:BZ$203,ROW()-1)</f>
        <v>#NUM!</v>
      </c>
      <c r="BT82" s="1" t="e">
        <f>SMALL('Remove outliers'!CA$4:CA$203,ROW()-1)</f>
        <v>#NUM!</v>
      </c>
      <c r="BU82" s="1" t="e">
        <f>SMALL('Remove outliers'!CB$4:CB$203,ROW()-1)</f>
        <v>#NUM!</v>
      </c>
      <c r="BV82" s="1" t="e">
        <f>SMALL('Remove outliers'!CC$4:CC$203,ROW()-1)</f>
        <v>#NUM!</v>
      </c>
    </row>
    <row r="83" spans="1:74" x14ac:dyDescent="0.2">
      <c r="A83" t="e">
        <f t="shared" si="1"/>
        <v>#NUM!</v>
      </c>
      <c r="B83" s="1" t="e">
        <f>SMALL('Remove outliers'!I$4:I$203,ROW()-1)</f>
        <v>#NUM!</v>
      </c>
      <c r="C83" s="1" t="e">
        <f>SMALL('Remove outliers'!J$4:J$203,ROW()-1)</f>
        <v>#NUM!</v>
      </c>
      <c r="D83" s="1" t="e">
        <f>SMALL('Remove outliers'!K$4:K$203,ROW()-1)</f>
        <v>#NUM!</v>
      </c>
      <c r="E83" s="1" t="e">
        <f>SMALL('Remove outliers'!L$4:L$203,ROW()-1)</f>
        <v>#NUM!</v>
      </c>
      <c r="F83" s="1" t="e">
        <f>SMALL('Remove outliers'!M$4:M$203,ROW()-1)</f>
        <v>#NUM!</v>
      </c>
      <c r="G83" s="1" t="e">
        <f>SMALL('Remove outliers'!N$4:N$203,ROW()-1)</f>
        <v>#NUM!</v>
      </c>
      <c r="H83" s="1" t="e">
        <f>SMALL('Remove outliers'!O$4:O$203,ROW()-1)</f>
        <v>#NUM!</v>
      </c>
      <c r="I83" s="1" t="e">
        <f>SMALL('Remove outliers'!P$4:P$203,ROW()-1)</f>
        <v>#NUM!</v>
      </c>
      <c r="J83" s="1" t="e">
        <f>SMALL('Remove outliers'!Q$4:Q$203,ROW()-1)</f>
        <v>#NUM!</v>
      </c>
      <c r="K83" s="1" t="e">
        <f>SMALL('Remove outliers'!R$4:R$203,ROW()-1)</f>
        <v>#NUM!</v>
      </c>
      <c r="L83" s="1" t="e">
        <f>SMALL('Remove outliers'!S$4:S$203,ROW()-1)</f>
        <v>#NUM!</v>
      </c>
      <c r="M83" s="1" t="e">
        <f>SMALL('Remove outliers'!T$4:T$203,ROW()-1)</f>
        <v>#NUM!</v>
      </c>
      <c r="N83" s="1" t="e">
        <f>SMALL('Remove outliers'!U$4:U$203,ROW()-1)</f>
        <v>#NUM!</v>
      </c>
      <c r="O83" s="1" t="e">
        <f>SMALL('Remove outliers'!V$4:V$203,ROW()-1)</f>
        <v>#NUM!</v>
      </c>
      <c r="P83" s="1" t="e">
        <f>SMALL('Remove outliers'!W$4:W$203,ROW()-1)</f>
        <v>#NUM!</v>
      </c>
      <c r="Q83" s="1" t="e">
        <f>SMALL('Remove outliers'!X$4:X$203,ROW()-1)</f>
        <v>#NUM!</v>
      </c>
      <c r="R83" s="1" t="e">
        <f>SMALL('Remove outliers'!Y$4:Y$203,ROW()-1)</f>
        <v>#NUM!</v>
      </c>
      <c r="S83" s="1" t="e">
        <f>SMALL('Remove outliers'!Z$4:Z$203,ROW()-1)</f>
        <v>#NUM!</v>
      </c>
      <c r="T83" s="1" t="e">
        <f>SMALL('Remove outliers'!AA$4:AA$203,ROW()-1)</f>
        <v>#NUM!</v>
      </c>
      <c r="U83" s="1" t="e">
        <f>SMALL('Remove outliers'!AB$4:AB$203,ROW()-1)</f>
        <v>#NUM!</v>
      </c>
      <c r="V83" s="1" t="e">
        <f>SMALL('Remove outliers'!AC$4:AC$203,ROW()-1)</f>
        <v>#NUM!</v>
      </c>
      <c r="W83" s="1" t="e">
        <f>SMALL('Remove outliers'!AD$4:AD$203,ROW()-1)</f>
        <v>#NUM!</v>
      </c>
      <c r="X83" s="1" t="e">
        <f>SMALL('Remove outliers'!AE$4:AE$203,ROW()-1)</f>
        <v>#NUM!</v>
      </c>
      <c r="Y83" s="1" t="e">
        <f>SMALL('Remove outliers'!AF$4:AF$203,ROW()-1)</f>
        <v>#NUM!</v>
      </c>
      <c r="Z83" s="1" t="e">
        <f>SMALL('Remove outliers'!AG$4:AG$203,ROW()-1)</f>
        <v>#NUM!</v>
      </c>
      <c r="AA83" s="1" t="e">
        <f>SMALL('Remove outliers'!AH$4:AH$203,ROW()-1)</f>
        <v>#NUM!</v>
      </c>
      <c r="AB83" s="1" t="e">
        <f>SMALL('Remove outliers'!AI$4:AI$203,ROW()-1)</f>
        <v>#NUM!</v>
      </c>
      <c r="AC83" s="1" t="e">
        <f>SMALL('Remove outliers'!AJ$4:AJ$203,ROW()-1)</f>
        <v>#NUM!</v>
      </c>
      <c r="AD83" s="1" t="e">
        <f>SMALL('Remove outliers'!AK$4:AK$203,ROW()-1)</f>
        <v>#NUM!</v>
      </c>
      <c r="AE83" s="1" t="e">
        <f>SMALL('Remove outliers'!AL$4:AL$203,ROW()-1)</f>
        <v>#NUM!</v>
      </c>
      <c r="AF83" s="1" t="e">
        <f>SMALL('Remove outliers'!AM$4:AM$203,ROW()-1)</f>
        <v>#NUM!</v>
      </c>
      <c r="AG83" s="1" t="e">
        <f>SMALL('Remove outliers'!AN$4:AN$203,ROW()-1)</f>
        <v>#NUM!</v>
      </c>
      <c r="AH83" s="1" t="e">
        <f>SMALL('Remove outliers'!AO$4:AO$203,ROW()-1)</f>
        <v>#NUM!</v>
      </c>
      <c r="AI83" s="1" t="e">
        <f>SMALL('Remove outliers'!AP$4:AP$203,ROW()-1)</f>
        <v>#NUM!</v>
      </c>
      <c r="AJ83" s="1" t="e">
        <f>SMALL('Remove outliers'!AQ$4:AQ$203,ROW()-1)</f>
        <v>#NUM!</v>
      </c>
      <c r="AK83" s="1" t="e">
        <f>SMALL('Remove outliers'!AR$4:AR$203,ROW()-1)</f>
        <v>#NUM!</v>
      </c>
      <c r="AL83" s="1" t="e">
        <f>SMALL('Remove outliers'!AS$4:AS$203,ROW()-1)</f>
        <v>#NUM!</v>
      </c>
      <c r="AM83" s="1" t="e">
        <f>SMALL('Remove outliers'!AT$4:AT$203,ROW()-1)</f>
        <v>#NUM!</v>
      </c>
      <c r="AN83" s="1" t="e">
        <f>SMALL('Remove outliers'!AU$4:AU$203,ROW()-1)</f>
        <v>#NUM!</v>
      </c>
      <c r="AO83" s="1" t="e">
        <f>SMALL('Remove outliers'!AV$4:AV$203,ROW()-1)</f>
        <v>#NUM!</v>
      </c>
      <c r="AP83" s="1" t="e">
        <f>SMALL('Remove outliers'!AW$4:AW$203,ROW()-1)</f>
        <v>#NUM!</v>
      </c>
      <c r="AQ83" s="1" t="e">
        <f>SMALL('Remove outliers'!AX$4:AX$203,ROW()-1)</f>
        <v>#NUM!</v>
      </c>
      <c r="AR83" s="1" t="e">
        <f>SMALL('Remove outliers'!AY$4:AY$203,ROW()-1)</f>
        <v>#NUM!</v>
      </c>
      <c r="AS83" s="1" t="e">
        <f>SMALL('Remove outliers'!AZ$4:AZ$203,ROW()-1)</f>
        <v>#NUM!</v>
      </c>
      <c r="AT83" s="1" t="e">
        <f>SMALL('Remove outliers'!BA$4:BA$203,ROW()-1)</f>
        <v>#NUM!</v>
      </c>
      <c r="AU83" s="1" t="e">
        <f>SMALL('Remove outliers'!BB$4:BB$203,ROW()-1)</f>
        <v>#NUM!</v>
      </c>
      <c r="AV83" s="1" t="e">
        <f>SMALL('Remove outliers'!BC$4:BC$203,ROW()-1)</f>
        <v>#NUM!</v>
      </c>
      <c r="AW83" s="1" t="e">
        <f>SMALL('Remove outliers'!BD$4:BD$203,ROW()-1)</f>
        <v>#NUM!</v>
      </c>
      <c r="AX83" s="1" t="e">
        <f>SMALL('Remove outliers'!BE$4:BE$203,ROW()-1)</f>
        <v>#NUM!</v>
      </c>
      <c r="AY83" s="1" t="e">
        <f>SMALL('Remove outliers'!BF$4:BF$203,ROW()-1)</f>
        <v>#NUM!</v>
      </c>
      <c r="AZ83" s="1" t="e">
        <f>SMALL('Remove outliers'!BG$4:BG$203,ROW()-1)</f>
        <v>#NUM!</v>
      </c>
      <c r="BA83" s="1" t="e">
        <f>SMALL('Remove outliers'!BH$4:BH$203,ROW()-1)</f>
        <v>#NUM!</v>
      </c>
      <c r="BB83" s="1" t="e">
        <f>SMALL('Remove outliers'!BI$4:BI$203,ROW()-1)</f>
        <v>#NUM!</v>
      </c>
      <c r="BC83" s="1" t="e">
        <f>SMALL('Remove outliers'!BJ$4:BJ$203,ROW()-1)</f>
        <v>#NUM!</v>
      </c>
      <c r="BD83" s="1" t="e">
        <f>SMALL('Remove outliers'!BK$4:BK$203,ROW()-1)</f>
        <v>#NUM!</v>
      </c>
      <c r="BE83" s="1" t="e">
        <f>SMALL('Remove outliers'!BL$4:BL$203,ROW()-1)</f>
        <v>#NUM!</v>
      </c>
      <c r="BF83" s="1" t="e">
        <f>SMALL('Remove outliers'!BM$4:BM$203,ROW()-1)</f>
        <v>#NUM!</v>
      </c>
      <c r="BG83" s="1" t="e">
        <f>SMALL('Remove outliers'!BN$4:BN$203,ROW()-1)</f>
        <v>#NUM!</v>
      </c>
      <c r="BH83" s="1" t="e">
        <f>SMALL('Remove outliers'!BO$4:BO$203,ROW()-1)</f>
        <v>#NUM!</v>
      </c>
      <c r="BI83" s="1" t="e">
        <f>SMALL('Remove outliers'!BP$4:BP$203,ROW()-1)</f>
        <v>#NUM!</v>
      </c>
      <c r="BJ83" s="1" t="e">
        <f>SMALL('Remove outliers'!BQ$4:BQ$203,ROW()-1)</f>
        <v>#NUM!</v>
      </c>
      <c r="BK83" s="1" t="e">
        <f>SMALL('Remove outliers'!BR$4:BR$203,ROW()-1)</f>
        <v>#NUM!</v>
      </c>
      <c r="BL83" s="1" t="e">
        <f>SMALL('Remove outliers'!BS$4:BS$203,ROW()-1)</f>
        <v>#NUM!</v>
      </c>
      <c r="BM83" s="1" t="e">
        <f>SMALL('Remove outliers'!BT$4:BT$203,ROW()-1)</f>
        <v>#NUM!</v>
      </c>
      <c r="BN83" s="1" t="e">
        <f>SMALL('Remove outliers'!BU$4:BU$203,ROW()-1)</f>
        <v>#NUM!</v>
      </c>
      <c r="BO83" s="1" t="e">
        <f>SMALL('Remove outliers'!BV$4:BV$203,ROW()-1)</f>
        <v>#NUM!</v>
      </c>
      <c r="BP83" s="1" t="e">
        <f>SMALL('Remove outliers'!BW$4:BW$203,ROW()-1)</f>
        <v>#NUM!</v>
      </c>
      <c r="BQ83" s="1" t="e">
        <f>SMALL('Remove outliers'!BX$4:BX$203,ROW()-1)</f>
        <v>#NUM!</v>
      </c>
      <c r="BR83" s="1" t="e">
        <f>SMALL('Remove outliers'!BY$4:BY$203,ROW()-1)</f>
        <v>#NUM!</v>
      </c>
      <c r="BS83" s="1" t="e">
        <f>SMALL('Remove outliers'!BZ$4:BZ$203,ROW()-1)</f>
        <v>#NUM!</v>
      </c>
      <c r="BT83" s="1" t="e">
        <f>SMALL('Remove outliers'!CA$4:CA$203,ROW()-1)</f>
        <v>#NUM!</v>
      </c>
      <c r="BU83" s="1" t="e">
        <f>SMALL('Remove outliers'!CB$4:CB$203,ROW()-1)</f>
        <v>#NUM!</v>
      </c>
      <c r="BV83" s="1" t="e">
        <f>SMALL('Remove outliers'!CC$4:CC$203,ROW()-1)</f>
        <v>#NUM!</v>
      </c>
    </row>
    <row r="84" spans="1:74" x14ac:dyDescent="0.2">
      <c r="A84" t="e">
        <f t="shared" si="1"/>
        <v>#NUM!</v>
      </c>
      <c r="B84" s="1" t="e">
        <f>SMALL('Remove outliers'!I$4:I$203,ROW()-1)</f>
        <v>#NUM!</v>
      </c>
      <c r="C84" s="1" t="e">
        <f>SMALL('Remove outliers'!J$4:J$203,ROW()-1)</f>
        <v>#NUM!</v>
      </c>
      <c r="D84" s="1" t="e">
        <f>SMALL('Remove outliers'!K$4:K$203,ROW()-1)</f>
        <v>#NUM!</v>
      </c>
      <c r="E84" s="1" t="e">
        <f>SMALL('Remove outliers'!L$4:L$203,ROW()-1)</f>
        <v>#NUM!</v>
      </c>
      <c r="F84" s="1" t="e">
        <f>SMALL('Remove outliers'!M$4:M$203,ROW()-1)</f>
        <v>#NUM!</v>
      </c>
      <c r="G84" s="1" t="e">
        <f>SMALL('Remove outliers'!N$4:N$203,ROW()-1)</f>
        <v>#NUM!</v>
      </c>
      <c r="H84" s="1" t="e">
        <f>SMALL('Remove outliers'!O$4:O$203,ROW()-1)</f>
        <v>#NUM!</v>
      </c>
      <c r="I84" s="1" t="e">
        <f>SMALL('Remove outliers'!P$4:P$203,ROW()-1)</f>
        <v>#NUM!</v>
      </c>
      <c r="J84" s="1" t="e">
        <f>SMALL('Remove outliers'!Q$4:Q$203,ROW()-1)</f>
        <v>#NUM!</v>
      </c>
      <c r="K84" s="1" t="e">
        <f>SMALL('Remove outliers'!R$4:R$203,ROW()-1)</f>
        <v>#NUM!</v>
      </c>
      <c r="L84" s="1" t="e">
        <f>SMALL('Remove outliers'!S$4:S$203,ROW()-1)</f>
        <v>#NUM!</v>
      </c>
      <c r="M84" s="1" t="e">
        <f>SMALL('Remove outliers'!T$4:T$203,ROW()-1)</f>
        <v>#NUM!</v>
      </c>
      <c r="N84" s="1" t="e">
        <f>SMALL('Remove outliers'!U$4:U$203,ROW()-1)</f>
        <v>#NUM!</v>
      </c>
      <c r="O84" s="1" t="e">
        <f>SMALL('Remove outliers'!V$4:V$203,ROW()-1)</f>
        <v>#NUM!</v>
      </c>
      <c r="P84" s="1" t="e">
        <f>SMALL('Remove outliers'!W$4:W$203,ROW()-1)</f>
        <v>#NUM!</v>
      </c>
      <c r="Q84" s="1" t="e">
        <f>SMALL('Remove outliers'!X$4:X$203,ROW()-1)</f>
        <v>#NUM!</v>
      </c>
      <c r="R84" s="1" t="e">
        <f>SMALL('Remove outliers'!Y$4:Y$203,ROW()-1)</f>
        <v>#NUM!</v>
      </c>
      <c r="S84" s="1" t="e">
        <f>SMALL('Remove outliers'!Z$4:Z$203,ROW()-1)</f>
        <v>#NUM!</v>
      </c>
      <c r="T84" s="1" t="e">
        <f>SMALL('Remove outliers'!AA$4:AA$203,ROW()-1)</f>
        <v>#NUM!</v>
      </c>
      <c r="U84" s="1" t="e">
        <f>SMALL('Remove outliers'!AB$4:AB$203,ROW()-1)</f>
        <v>#NUM!</v>
      </c>
      <c r="V84" s="1" t="e">
        <f>SMALL('Remove outliers'!AC$4:AC$203,ROW()-1)</f>
        <v>#NUM!</v>
      </c>
      <c r="W84" s="1" t="e">
        <f>SMALL('Remove outliers'!AD$4:AD$203,ROW()-1)</f>
        <v>#NUM!</v>
      </c>
      <c r="X84" s="1" t="e">
        <f>SMALL('Remove outliers'!AE$4:AE$203,ROW()-1)</f>
        <v>#NUM!</v>
      </c>
      <c r="Y84" s="1" t="e">
        <f>SMALL('Remove outliers'!AF$4:AF$203,ROW()-1)</f>
        <v>#NUM!</v>
      </c>
      <c r="Z84" s="1" t="e">
        <f>SMALL('Remove outliers'!AG$4:AG$203,ROW()-1)</f>
        <v>#NUM!</v>
      </c>
      <c r="AA84" s="1" t="e">
        <f>SMALL('Remove outliers'!AH$4:AH$203,ROW()-1)</f>
        <v>#NUM!</v>
      </c>
      <c r="AB84" s="1" t="e">
        <f>SMALL('Remove outliers'!AI$4:AI$203,ROW()-1)</f>
        <v>#NUM!</v>
      </c>
      <c r="AC84" s="1" t="e">
        <f>SMALL('Remove outliers'!AJ$4:AJ$203,ROW()-1)</f>
        <v>#NUM!</v>
      </c>
      <c r="AD84" s="1" t="e">
        <f>SMALL('Remove outliers'!AK$4:AK$203,ROW()-1)</f>
        <v>#NUM!</v>
      </c>
      <c r="AE84" s="1" t="e">
        <f>SMALL('Remove outliers'!AL$4:AL$203,ROW()-1)</f>
        <v>#NUM!</v>
      </c>
      <c r="AF84" s="1" t="e">
        <f>SMALL('Remove outliers'!AM$4:AM$203,ROW()-1)</f>
        <v>#NUM!</v>
      </c>
      <c r="AG84" s="1" t="e">
        <f>SMALL('Remove outliers'!AN$4:AN$203,ROW()-1)</f>
        <v>#NUM!</v>
      </c>
      <c r="AH84" s="1" t="e">
        <f>SMALL('Remove outliers'!AO$4:AO$203,ROW()-1)</f>
        <v>#NUM!</v>
      </c>
      <c r="AI84" s="1" t="e">
        <f>SMALL('Remove outliers'!AP$4:AP$203,ROW()-1)</f>
        <v>#NUM!</v>
      </c>
      <c r="AJ84" s="1" t="e">
        <f>SMALL('Remove outliers'!AQ$4:AQ$203,ROW()-1)</f>
        <v>#NUM!</v>
      </c>
      <c r="AK84" s="1" t="e">
        <f>SMALL('Remove outliers'!AR$4:AR$203,ROW()-1)</f>
        <v>#NUM!</v>
      </c>
      <c r="AL84" s="1" t="e">
        <f>SMALL('Remove outliers'!AS$4:AS$203,ROW()-1)</f>
        <v>#NUM!</v>
      </c>
      <c r="AM84" s="1" t="e">
        <f>SMALL('Remove outliers'!AT$4:AT$203,ROW()-1)</f>
        <v>#NUM!</v>
      </c>
      <c r="AN84" s="1" t="e">
        <f>SMALL('Remove outliers'!AU$4:AU$203,ROW()-1)</f>
        <v>#NUM!</v>
      </c>
      <c r="AO84" s="1" t="e">
        <f>SMALL('Remove outliers'!AV$4:AV$203,ROW()-1)</f>
        <v>#NUM!</v>
      </c>
      <c r="AP84" s="1" t="e">
        <f>SMALL('Remove outliers'!AW$4:AW$203,ROW()-1)</f>
        <v>#NUM!</v>
      </c>
      <c r="AQ84" s="1" t="e">
        <f>SMALL('Remove outliers'!AX$4:AX$203,ROW()-1)</f>
        <v>#NUM!</v>
      </c>
      <c r="AR84" s="1" t="e">
        <f>SMALL('Remove outliers'!AY$4:AY$203,ROW()-1)</f>
        <v>#NUM!</v>
      </c>
      <c r="AS84" s="1" t="e">
        <f>SMALL('Remove outliers'!AZ$4:AZ$203,ROW()-1)</f>
        <v>#NUM!</v>
      </c>
      <c r="AT84" s="1" t="e">
        <f>SMALL('Remove outliers'!BA$4:BA$203,ROW()-1)</f>
        <v>#NUM!</v>
      </c>
      <c r="AU84" s="1" t="e">
        <f>SMALL('Remove outliers'!BB$4:BB$203,ROW()-1)</f>
        <v>#NUM!</v>
      </c>
      <c r="AV84" s="1" t="e">
        <f>SMALL('Remove outliers'!BC$4:BC$203,ROW()-1)</f>
        <v>#NUM!</v>
      </c>
      <c r="AW84" s="1" t="e">
        <f>SMALL('Remove outliers'!BD$4:BD$203,ROW()-1)</f>
        <v>#NUM!</v>
      </c>
      <c r="AX84" s="1" t="e">
        <f>SMALL('Remove outliers'!BE$4:BE$203,ROW()-1)</f>
        <v>#NUM!</v>
      </c>
      <c r="AY84" s="1" t="e">
        <f>SMALL('Remove outliers'!BF$4:BF$203,ROW()-1)</f>
        <v>#NUM!</v>
      </c>
      <c r="AZ84" s="1" t="e">
        <f>SMALL('Remove outliers'!BG$4:BG$203,ROW()-1)</f>
        <v>#NUM!</v>
      </c>
      <c r="BA84" s="1" t="e">
        <f>SMALL('Remove outliers'!BH$4:BH$203,ROW()-1)</f>
        <v>#NUM!</v>
      </c>
      <c r="BB84" s="1" t="e">
        <f>SMALL('Remove outliers'!BI$4:BI$203,ROW()-1)</f>
        <v>#NUM!</v>
      </c>
      <c r="BC84" s="1" t="e">
        <f>SMALL('Remove outliers'!BJ$4:BJ$203,ROW()-1)</f>
        <v>#NUM!</v>
      </c>
      <c r="BD84" s="1" t="e">
        <f>SMALL('Remove outliers'!BK$4:BK$203,ROW()-1)</f>
        <v>#NUM!</v>
      </c>
      <c r="BE84" s="1" t="e">
        <f>SMALL('Remove outliers'!BL$4:BL$203,ROW()-1)</f>
        <v>#NUM!</v>
      </c>
      <c r="BF84" s="1" t="e">
        <f>SMALL('Remove outliers'!BM$4:BM$203,ROW()-1)</f>
        <v>#NUM!</v>
      </c>
      <c r="BG84" s="1" t="e">
        <f>SMALL('Remove outliers'!BN$4:BN$203,ROW()-1)</f>
        <v>#NUM!</v>
      </c>
      <c r="BH84" s="1" t="e">
        <f>SMALL('Remove outliers'!BO$4:BO$203,ROW()-1)</f>
        <v>#NUM!</v>
      </c>
      <c r="BI84" s="1" t="e">
        <f>SMALL('Remove outliers'!BP$4:BP$203,ROW()-1)</f>
        <v>#NUM!</v>
      </c>
      <c r="BJ84" s="1" t="e">
        <f>SMALL('Remove outliers'!BQ$4:BQ$203,ROW()-1)</f>
        <v>#NUM!</v>
      </c>
      <c r="BK84" s="1" t="e">
        <f>SMALL('Remove outliers'!BR$4:BR$203,ROW()-1)</f>
        <v>#NUM!</v>
      </c>
      <c r="BL84" s="1" t="e">
        <f>SMALL('Remove outliers'!BS$4:BS$203,ROW()-1)</f>
        <v>#NUM!</v>
      </c>
      <c r="BM84" s="1" t="e">
        <f>SMALL('Remove outliers'!BT$4:BT$203,ROW()-1)</f>
        <v>#NUM!</v>
      </c>
      <c r="BN84" s="1" t="e">
        <f>SMALL('Remove outliers'!BU$4:BU$203,ROW()-1)</f>
        <v>#NUM!</v>
      </c>
      <c r="BO84" s="1" t="e">
        <f>SMALL('Remove outliers'!BV$4:BV$203,ROW()-1)</f>
        <v>#NUM!</v>
      </c>
      <c r="BP84" s="1" t="e">
        <f>SMALL('Remove outliers'!BW$4:BW$203,ROW()-1)</f>
        <v>#NUM!</v>
      </c>
      <c r="BQ84" s="1" t="e">
        <f>SMALL('Remove outliers'!BX$4:BX$203,ROW()-1)</f>
        <v>#NUM!</v>
      </c>
      <c r="BR84" s="1" t="e">
        <f>SMALL('Remove outliers'!BY$4:BY$203,ROW()-1)</f>
        <v>#NUM!</v>
      </c>
      <c r="BS84" s="1" t="e">
        <f>SMALL('Remove outliers'!BZ$4:BZ$203,ROW()-1)</f>
        <v>#NUM!</v>
      </c>
      <c r="BT84" s="1" t="e">
        <f>SMALL('Remove outliers'!CA$4:CA$203,ROW()-1)</f>
        <v>#NUM!</v>
      </c>
      <c r="BU84" s="1" t="e">
        <f>SMALL('Remove outliers'!CB$4:CB$203,ROW()-1)</f>
        <v>#NUM!</v>
      </c>
      <c r="BV84" s="1" t="e">
        <f>SMALL('Remove outliers'!CC$4:CC$203,ROW()-1)</f>
        <v>#NUM!</v>
      </c>
    </row>
    <row r="85" spans="1:74" x14ac:dyDescent="0.2">
      <c r="A85" t="e">
        <f t="shared" si="1"/>
        <v>#NUM!</v>
      </c>
      <c r="B85" s="1" t="e">
        <f>SMALL('Remove outliers'!I$4:I$203,ROW()-1)</f>
        <v>#NUM!</v>
      </c>
      <c r="C85" s="1" t="e">
        <f>SMALL('Remove outliers'!J$4:J$203,ROW()-1)</f>
        <v>#NUM!</v>
      </c>
      <c r="D85" s="1" t="e">
        <f>SMALL('Remove outliers'!K$4:K$203,ROW()-1)</f>
        <v>#NUM!</v>
      </c>
      <c r="E85" s="1" t="e">
        <f>SMALL('Remove outliers'!L$4:L$203,ROW()-1)</f>
        <v>#NUM!</v>
      </c>
      <c r="F85" s="1" t="e">
        <f>SMALL('Remove outliers'!M$4:M$203,ROW()-1)</f>
        <v>#NUM!</v>
      </c>
      <c r="G85" s="1" t="e">
        <f>SMALL('Remove outliers'!N$4:N$203,ROW()-1)</f>
        <v>#NUM!</v>
      </c>
      <c r="H85" s="1" t="e">
        <f>SMALL('Remove outliers'!O$4:O$203,ROW()-1)</f>
        <v>#NUM!</v>
      </c>
      <c r="I85" s="1" t="e">
        <f>SMALL('Remove outliers'!P$4:P$203,ROW()-1)</f>
        <v>#NUM!</v>
      </c>
      <c r="J85" s="1" t="e">
        <f>SMALL('Remove outliers'!Q$4:Q$203,ROW()-1)</f>
        <v>#NUM!</v>
      </c>
      <c r="K85" s="1" t="e">
        <f>SMALL('Remove outliers'!R$4:R$203,ROW()-1)</f>
        <v>#NUM!</v>
      </c>
      <c r="L85" s="1" t="e">
        <f>SMALL('Remove outliers'!S$4:S$203,ROW()-1)</f>
        <v>#NUM!</v>
      </c>
      <c r="M85" s="1" t="e">
        <f>SMALL('Remove outliers'!T$4:T$203,ROW()-1)</f>
        <v>#NUM!</v>
      </c>
      <c r="N85" s="1" t="e">
        <f>SMALL('Remove outliers'!U$4:U$203,ROW()-1)</f>
        <v>#NUM!</v>
      </c>
      <c r="O85" s="1" t="e">
        <f>SMALL('Remove outliers'!V$4:V$203,ROW()-1)</f>
        <v>#NUM!</v>
      </c>
      <c r="P85" s="1" t="e">
        <f>SMALL('Remove outliers'!W$4:W$203,ROW()-1)</f>
        <v>#NUM!</v>
      </c>
      <c r="Q85" s="1" t="e">
        <f>SMALL('Remove outliers'!X$4:X$203,ROW()-1)</f>
        <v>#NUM!</v>
      </c>
      <c r="R85" s="1" t="e">
        <f>SMALL('Remove outliers'!Y$4:Y$203,ROW()-1)</f>
        <v>#NUM!</v>
      </c>
      <c r="S85" s="1" t="e">
        <f>SMALL('Remove outliers'!Z$4:Z$203,ROW()-1)</f>
        <v>#NUM!</v>
      </c>
      <c r="T85" s="1" t="e">
        <f>SMALL('Remove outliers'!AA$4:AA$203,ROW()-1)</f>
        <v>#NUM!</v>
      </c>
      <c r="U85" s="1" t="e">
        <f>SMALL('Remove outliers'!AB$4:AB$203,ROW()-1)</f>
        <v>#NUM!</v>
      </c>
      <c r="V85" s="1" t="e">
        <f>SMALL('Remove outliers'!AC$4:AC$203,ROW()-1)</f>
        <v>#NUM!</v>
      </c>
      <c r="W85" s="1" t="e">
        <f>SMALL('Remove outliers'!AD$4:AD$203,ROW()-1)</f>
        <v>#NUM!</v>
      </c>
      <c r="X85" s="1" t="e">
        <f>SMALL('Remove outliers'!AE$4:AE$203,ROW()-1)</f>
        <v>#NUM!</v>
      </c>
      <c r="Y85" s="1" t="e">
        <f>SMALL('Remove outliers'!AF$4:AF$203,ROW()-1)</f>
        <v>#NUM!</v>
      </c>
      <c r="Z85" s="1" t="e">
        <f>SMALL('Remove outliers'!AG$4:AG$203,ROW()-1)</f>
        <v>#NUM!</v>
      </c>
      <c r="AA85" s="1" t="e">
        <f>SMALL('Remove outliers'!AH$4:AH$203,ROW()-1)</f>
        <v>#NUM!</v>
      </c>
      <c r="AB85" s="1" t="e">
        <f>SMALL('Remove outliers'!AI$4:AI$203,ROW()-1)</f>
        <v>#NUM!</v>
      </c>
      <c r="AC85" s="1" t="e">
        <f>SMALL('Remove outliers'!AJ$4:AJ$203,ROW()-1)</f>
        <v>#NUM!</v>
      </c>
      <c r="AD85" s="1" t="e">
        <f>SMALL('Remove outliers'!AK$4:AK$203,ROW()-1)</f>
        <v>#NUM!</v>
      </c>
      <c r="AE85" s="1" t="e">
        <f>SMALL('Remove outliers'!AL$4:AL$203,ROW()-1)</f>
        <v>#NUM!</v>
      </c>
      <c r="AF85" s="1" t="e">
        <f>SMALL('Remove outliers'!AM$4:AM$203,ROW()-1)</f>
        <v>#NUM!</v>
      </c>
      <c r="AG85" s="1" t="e">
        <f>SMALL('Remove outliers'!AN$4:AN$203,ROW()-1)</f>
        <v>#NUM!</v>
      </c>
      <c r="AH85" s="1" t="e">
        <f>SMALL('Remove outliers'!AO$4:AO$203,ROW()-1)</f>
        <v>#NUM!</v>
      </c>
      <c r="AI85" s="1" t="e">
        <f>SMALL('Remove outliers'!AP$4:AP$203,ROW()-1)</f>
        <v>#NUM!</v>
      </c>
      <c r="AJ85" s="1" t="e">
        <f>SMALL('Remove outliers'!AQ$4:AQ$203,ROW()-1)</f>
        <v>#NUM!</v>
      </c>
      <c r="AK85" s="1" t="e">
        <f>SMALL('Remove outliers'!AR$4:AR$203,ROW()-1)</f>
        <v>#NUM!</v>
      </c>
      <c r="AL85" s="1" t="e">
        <f>SMALL('Remove outliers'!AS$4:AS$203,ROW()-1)</f>
        <v>#NUM!</v>
      </c>
      <c r="AM85" s="1" t="e">
        <f>SMALL('Remove outliers'!AT$4:AT$203,ROW()-1)</f>
        <v>#NUM!</v>
      </c>
      <c r="AN85" s="1" t="e">
        <f>SMALL('Remove outliers'!AU$4:AU$203,ROW()-1)</f>
        <v>#NUM!</v>
      </c>
      <c r="AO85" s="1" t="e">
        <f>SMALL('Remove outliers'!AV$4:AV$203,ROW()-1)</f>
        <v>#NUM!</v>
      </c>
      <c r="AP85" s="1" t="e">
        <f>SMALL('Remove outliers'!AW$4:AW$203,ROW()-1)</f>
        <v>#NUM!</v>
      </c>
      <c r="AQ85" s="1" t="e">
        <f>SMALL('Remove outliers'!AX$4:AX$203,ROW()-1)</f>
        <v>#NUM!</v>
      </c>
      <c r="AR85" s="1" t="e">
        <f>SMALL('Remove outliers'!AY$4:AY$203,ROW()-1)</f>
        <v>#NUM!</v>
      </c>
      <c r="AS85" s="1" t="e">
        <f>SMALL('Remove outliers'!AZ$4:AZ$203,ROW()-1)</f>
        <v>#NUM!</v>
      </c>
      <c r="AT85" s="1" t="e">
        <f>SMALL('Remove outliers'!BA$4:BA$203,ROW()-1)</f>
        <v>#NUM!</v>
      </c>
      <c r="AU85" s="1" t="e">
        <f>SMALL('Remove outliers'!BB$4:BB$203,ROW()-1)</f>
        <v>#NUM!</v>
      </c>
      <c r="AV85" s="1" t="e">
        <f>SMALL('Remove outliers'!BC$4:BC$203,ROW()-1)</f>
        <v>#NUM!</v>
      </c>
      <c r="AW85" s="1" t="e">
        <f>SMALL('Remove outliers'!BD$4:BD$203,ROW()-1)</f>
        <v>#NUM!</v>
      </c>
      <c r="AX85" s="1" t="e">
        <f>SMALL('Remove outliers'!BE$4:BE$203,ROW()-1)</f>
        <v>#NUM!</v>
      </c>
      <c r="AY85" s="1" t="e">
        <f>SMALL('Remove outliers'!BF$4:BF$203,ROW()-1)</f>
        <v>#NUM!</v>
      </c>
      <c r="AZ85" s="1" t="e">
        <f>SMALL('Remove outliers'!BG$4:BG$203,ROW()-1)</f>
        <v>#NUM!</v>
      </c>
      <c r="BA85" s="1" t="e">
        <f>SMALL('Remove outliers'!BH$4:BH$203,ROW()-1)</f>
        <v>#NUM!</v>
      </c>
      <c r="BB85" s="1" t="e">
        <f>SMALL('Remove outliers'!BI$4:BI$203,ROW()-1)</f>
        <v>#NUM!</v>
      </c>
      <c r="BC85" s="1" t="e">
        <f>SMALL('Remove outliers'!BJ$4:BJ$203,ROW()-1)</f>
        <v>#NUM!</v>
      </c>
      <c r="BD85" s="1" t="e">
        <f>SMALL('Remove outliers'!BK$4:BK$203,ROW()-1)</f>
        <v>#NUM!</v>
      </c>
      <c r="BE85" s="1" t="e">
        <f>SMALL('Remove outliers'!BL$4:BL$203,ROW()-1)</f>
        <v>#NUM!</v>
      </c>
      <c r="BF85" s="1" t="e">
        <f>SMALL('Remove outliers'!BM$4:BM$203,ROW()-1)</f>
        <v>#NUM!</v>
      </c>
      <c r="BG85" s="1" t="e">
        <f>SMALL('Remove outliers'!BN$4:BN$203,ROW()-1)</f>
        <v>#NUM!</v>
      </c>
      <c r="BH85" s="1" t="e">
        <f>SMALL('Remove outliers'!BO$4:BO$203,ROW()-1)</f>
        <v>#NUM!</v>
      </c>
      <c r="BI85" s="1" t="e">
        <f>SMALL('Remove outliers'!BP$4:BP$203,ROW()-1)</f>
        <v>#NUM!</v>
      </c>
      <c r="BJ85" s="1" t="e">
        <f>SMALL('Remove outliers'!BQ$4:BQ$203,ROW()-1)</f>
        <v>#NUM!</v>
      </c>
      <c r="BK85" s="1" t="e">
        <f>SMALL('Remove outliers'!BR$4:BR$203,ROW()-1)</f>
        <v>#NUM!</v>
      </c>
      <c r="BL85" s="1" t="e">
        <f>SMALL('Remove outliers'!BS$4:BS$203,ROW()-1)</f>
        <v>#NUM!</v>
      </c>
      <c r="BM85" s="1" t="e">
        <f>SMALL('Remove outliers'!BT$4:BT$203,ROW()-1)</f>
        <v>#NUM!</v>
      </c>
      <c r="BN85" s="1" t="e">
        <f>SMALL('Remove outliers'!BU$4:BU$203,ROW()-1)</f>
        <v>#NUM!</v>
      </c>
      <c r="BO85" s="1" t="e">
        <f>SMALL('Remove outliers'!BV$4:BV$203,ROW()-1)</f>
        <v>#NUM!</v>
      </c>
      <c r="BP85" s="1" t="e">
        <f>SMALL('Remove outliers'!BW$4:BW$203,ROW()-1)</f>
        <v>#NUM!</v>
      </c>
      <c r="BQ85" s="1" t="e">
        <f>SMALL('Remove outliers'!BX$4:BX$203,ROW()-1)</f>
        <v>#NUM!</v>
      </c>
      <c r="BR85" s="1" t="e">
        <f>SMALL('Remove outliers'!BY$4:BY$203,ROW()-1)</f>
        <v>#NUM!</v>
      </c>
      <c r="BS85" s="1" t="e">
        <f>SMALL('Remove outliers'!BZ$4:BZ$203,ROW()-1)</f>
        <v>#NUM!</v>
      </c>
      <c r="BT85" s="1" t="e">
        <f>SMALL('Remove outliers'!CA$4:CA$203,ROW()-1)</f>
        <v>#NUM!</v>
      </c>
      <c r="BU85" s="1" t="e">
        <f>SMALL('Remove outliers'!CB$4:CB$203,ROW()-1)</f>
        <v>#NUM!</v>
      </c>
      <c r="BV85" s="1" t="e">
        <f>SMALL('Remove outliers'!CC$4:CC$203,ROW()-1)</f>
        <v>#NUM!</v>
      </c>
    </row>
    <row r="86" spans="1:74" x14ac:dyDescent="0.2">
      <c r="A86" t="e">
        <f t="shared" si="1"/>
        <v>#NUM!</v>
      </c>
      <c r="B86" s="1" t="e">
        <f>SMALL('Remove outliers'!I$4:I$203,ROW()-1)</f>
        <v>#NUM!</v>
      </c>
      <c r="C86" s="1" t="e">
        <f>SMALL('Remove outliers'!J$4:J$203,ROW()-1)</f>
        <v>#NUM!</v>
      </c>
      <c r="D86" s="1" t="e">
        <f>SMALL('Remove outliers'!K$4:K$203,ROW()-1)</f>
        <v>#NUM!</v>
      </c>
      <c r="E86" s="1" t="e">
        <f>SMALL('Remove outliers'!L$4:L$203,ROW()-1)</f>
        <v>#NUM!</v>
      </c>
      <c r="F86" s="1" t="e">
        <f>SMALL('Remove outliers'!M$4:M$203,ROW()-1)</f>
        <v>#NUM!</v>
      </c>
      <c r="G86" s="1" t="e">
        <f>SMALL('Remove outliers'!N$4:N$203,ROW()-1)</f>
        <v>#NUM!</v>
      </c>
      <c r="H86" s="1" t="e">
        <f>SMALL('Remove outliers'!O$4:O$203,ROW()-1)</f>
        <v>#NUM!</v>
      </c>
      <c r="I86" s="1" t="e">
        <f>SMALL('Remove outliers'!P$4:P$203,ROW()-1)</f>
        <v>#NUM!</v>
      </c>
      <c r="J86" s="1" t="e">
        <f>SMALL('Remove outliers'!Q$4:Q$203,ROW()-1)</f>
        <v>#NUM!</v>
      </c>
      <c r="K86" s="1" t="e">
        <f>SMALL('Remove outliers'!R$4:R$203,ROW()-1)</f>
        <v>#NUM!</v>
      </c>
      <c r="L86" s="1" t="e">
        <f>SMALL('Remove outliers'!S$4:S$203,ROW()-1)</f>
        <v>#NUM!</v>
      </c>
      <c r="M86" s="1" t="e">
        <f>SMALL('Remove outliers'!T$4:T$203,ROW()-1)</f>
        <v>#NUM!</v>
      </c>
      <c r="N86" s="1" t="e">
        <f>SMALL('Remove outliers'!U$4:U$203,ROW()-1)</f>
        <v>#NUM!</v>
      </c>
      <c r="O86" s="1" t="e">
        <f>SMALL('Remove outliers'!V$4:V$203,ROW()-1)</f>
        <v>#NUM!</v>
      </c>
      <c r="P86" s="1" t="e">
        <f>SMALL('Remove outliers'!W$4:W$203,ROW()-1)</f>
        <v>#NUM!</v>
      </c>
      <c r="Q86" s="1" t="e">
        <f>SMALL('Remove outliers'!X$4:X$203,ROW()-1)</f>
        <v>#NUM!</v>
      </c>
      <c r="R86" s="1" t="e">
        <f>SMALL('Remove outliers'!Y$4:Y$203,ROW()-1)</f>
        <v>#NUM!</v>
      </c>
      <c r="S86" s="1" t="e">
        <f>SMALL('Remove outliers'!Z$4:Z$203,ROW()-1)</f>
        <v>#NUM!</v>
      </c>
      <c r="T86" s="1" t="e">
        <f>SMALL('Remove outliers'!AA$4:AA$203,ROW()-1)</f>
        <v>#NUM!</v>
      </c>
      <c r="U86" s="1" t="e">
        <f>SMALL('Remove outliers'!AB$4:AB$203,ROW()-1)</f>
        <v>#NUM!</v>
      </c>
      <c r="V86" s="1" t="e">
        <f>SMALL('Remove outliers'!AC$4:AC$203,ROW()-1)</f>
        <v>#NUM!</v>
      </c>
      <c r="W86" s="1" t="e">
        <f>SMALL('Remove outliers'!AD$4:AD$203,ROW()-1)</f>
        <v>#NUM!</v>
      </c>
      <c r="X86" s="1" t="e">
        <f>SMALL('Remove outliers'!AE$4:AE$203,ROW()-1)</f>
        <v>#NUM!</v>
      </c>
      <c r="Y86" s="1" t="e">
        <f>SMALL('Remove outliers'!AF$4:AF$203,ROW()-1)</f>
        <v>#NUM!</v>
      </c>
      <c r="Z86" s="1" t="e">
        <f>SMALL('Remove outliers'!AG$4:AG$203,ROW()-1)</f>
        <v>#NUM!</v>
      </c>
      <c r="AA86" s="1" t="e">
        <f>SMALL('Remove outliers'!AH$4:AH$203,ROW()-1)</f>
        <v>#NUM!</v>
      </c>
      <c r="AB86" s="1" t="e">
        <f>SMALL('Remove outliers'!AI$4:AI$203,ROW()-1)</f>
        <v>#NUM!</v>
      </c>
      <c r="AC86" s="1" t="e">
        <f>SMALL('Remove outliers'!AJ$4:AJ$203,ROW()-1)</f>
        <v>#NUM!</v>
      </c>
      <c r="AD86" s="1" t="e">
        <f>SMALL('Remove outliers'!AK$4:AK$203,ROW()-1)</f>
        <v>#NUM!</v>
      </c>
      <c r="AE86" s="1" t="e">
        <f>SMALL('Remove outliers'!AL$4:AL$203,ROW()-1)</f>
        <v>#NUM!</v>
      </c>
      <c r="AF86" s="1" t="e">
        <f>SMALL('Remove outliers'!AM$4:AM$203,ROW()-1)</f>
        <v>#NUM!</v>
      </c>
      <c r="AG86" s="1" t="e">
        <f>SMALL('Remove outliers'!AN$4:AN$203,ROW()-1)</f>
        <v>#NUM!</v>
      </c>
      <c r="AH86" s="1" t="e">
        <f>SMALL('Remove outliers'!AO$4:AO$203,ROW()-1)</f>
        <v>#NUM!</v>
      </c>
      <c r="AI86" s="1" t="e">
        <f>SMALL('Remove outliers'!AP$4:AP$203,ROW()-1)</f>
        <v>#NUM!</v>
      </c>
      <c r="AJ86" s="1" t="e">
        <f>SMALL('Remove outliers'!AQ$4:AQ$203,ROW()-1)</f>
        <v>#NUM!</v>
      </c>
      <c r="AK86" s="1" t="e">
        <f>SMALL('Remove outliers'!AR$4:AR$203,ROW()-1)</f>
        <v>#NUM!</v>
      </c>
      <c r="AL86" s="1" t="e">
        <f>SMALL('Remove outliers'!AS$4:AS$203,ROW()-1)</f>
        <v>#NUM!</v>
      </c>
      <c r="AM86" s="1" t="e">
        <f>SMALL('Remove outliers'!AT$4:AT$203,ROW()-1)</f>
        <v>#NUM!</v>
      </c>
      <c r="AN86" s="1" t="e">
        <f>SMALL('Remove outliers'!AU$4:AU$203,ROW()-1)</f>
        <v>#NUM!</v>
      </c>
      <c r="AO86" s="1" t="e">
        <f>SMALL('Remove outliers'!AV$4:AV$203,ROW()-1)</f>
        <v>#NUM!</v>
      </c>
      <c r="AP86" s="1" t="e">
        <f>SMALL('Remove outliers'!AW$4:AW$203,ROW()-1)</f>
        <v>#NUM!</v>
      </c>
      <c r="AQ86" s="1" t="e">
        <f>SMALL('Remove outliers'!AX$4:AX$203,ROW()-1)</f>
        <v>#NUM!</v>
      </c>
      <c r="AR86" s="1" t="e">
        <f>SMALL('Remove outliers'!AY$4:AY$203,ROW()-1)</f>
        <v>#NUM!</v>
      </c>
      <c r="AS86" s="1" t="e">
        <f>SMALL('Remove outliers'!AZ$4:AZ$203,ROW()-1)</f>
        <v>#NUM!</v>
      </c>
      <c r="AT86" s="1" t="e">
        <f>SMALL('Remove outliers'!BA$4:BA$203,ROW()-1)</f>
        <v>#NUM!</v>
      </c>
      <c r="AU86" s="1" t="e">
        <f>SMALL('Remove outliers'!BB$4:BB$203,ROW()-1)</f>
        <v>#NUM!</v>
      </c>
      <c r="AV86" s="1" t="e">
        <f>SMALL('Remove outliers'!BC$4:BC$203,ROW()-1)</f>
        <v>#NUM!</v>
      </c>
      <c r="AW86" s="1" t="e">
        <f>SMALL('Remove outliers'!BD$4:BD$203,ROW()-1)</f>
        <v>#NUM!</v>
      </c>
      <c r="AX86" s="1" t="e">
        <f>SMALL('Remove outliers'!BE$4:BE$203,ROW()-1)</f>
        <v>#NUM!</v>
      </c>
      <c r="AY86" s="1" t="e">
        <f>SMALL('Remove outliers'!BF$4:BF$203,ROW()-1)</f>
        <v>#NUM!</v>
      </c>
      <c r="AZ86" s="1" t="e">
        <f>SMALL('Remove outliers'!BG$4:BG$203,ROW()-1)</f>
        <v>#NUM!</v>
      </c>
      <c r="BA86" s="1" t="e">
        <f>SMALL('Remove outliers'!BH$4:BH$203,ROW()-1)</f>
        <v>#NUM!</v>
      </c>
      <c r="BB86" s="1" t="e">
        <f>SMALL('Remove outliers'!BI$4:BI$203,ROW()-1)</f>
        <v>#NUM!</v>
      </c>
      <c r="BC86" s="1" t="e">
        <f>SMALL('Remove outliers'!BJ$4:BJ$203,ROW()-1)</f>
        <v>#NUM!</v>
      </c>
      <c r="BD86" s="1" t="e">
        <f>SMALL('Remove outliers'!BK$4:BK$203,ROW()-1)</f>
        <v>#NUM!</v>
      </c>
      <c r="BE86" s="1" t="e">
        <f>SMALL('Remove outliers'!BL$4:BL$203,ROW()-1)</f>
        <v>#NUM!</v>
      </c>
      <c r="BF86" s="1" t="e">
        <f>SMALL('Remove outliers'!BM$4:BM$203,ROW()-1)</f>
        <v>#NUM!</v>
      </c>
      <c r="BG86" s="1" t="e">
        <f>SMALL('Remove outliers'!BN$4:BN$203,ROW()-1)</f>
        <v>#NUM!</v>
      </c>
      <c r="BH86" s="1" t="e">
        <f>SMALL('Remove outliers'!BO$4:BO$203,ROW()-1)</f>
        <v>#NUM!</v>
      </c>
      <c r="BI86" s="1" t="e">
        <f>SMALL('Remove outliers'!BP$4:BP$203,ROW()-1)</f>
        <v>#NUM!</v>
      </c>
      <c r="BJ86" s="1" t="e">
        <f>SMALL('Remove outliers'!BQ$4:BQ$203,ROW()-1)</f>
        <v>#NUM!</v>
      </c>
      <c r="BK86" s="1" t="e">
        <f>SMALL('Remove outliers'!BR$4:BR$203,ROW()-1)</f>
        <v>#NUM!</v>
      </c>
      <c r="BL86" s="1" t="e">
        <f>SMALL('Remove outliers'!BS$4:BS$203,ROW()-1)</f>
        <v>#NUM!</v>
      </c>
      <c r="BM86" s="1" t="e">
        <f>SMALL('Remove outliers'!BT$4:BT$203,ROW()-1)</f>
        <v>#NUM!</v>
      </c>
      <c r="BN86" s="1" t="e">
        <f>SMALL('Remove outliers'!BU$4:BU$203,ROW()-1)</f>
        <v>#NUM!</v>
      </c>
      <c r="BO86" s="1" t="e">
        <f>SMALL('Remove outliers'!BV$4:BV$203,ROW()-1)</f>
        <v>#NUM!</v>
      </c>
      <c r="BP86" s="1" t="e">
        <f>SMALL('Remove outliers'!BW$4:BW$203,ROW()-1)</f>
        <v>#NUM!</v>
      </c>
      <c r="BQ86" s="1" t="e">
        <f>SMALL('Remove outliers'!BX$4:BX$203,ROW()-1)</f>
        <v>#NUM!</v>
      </c>
      <c r="BR86" s="1" t="e">
        <f>SMALL('Remove outliers'!BY$4:BY$203,ROW()-1)</f>
        <v>#NUM!</v>
      </c>
      <c r="BS86" s="1" t="e">
        <f>SMALL('Remove outliers'!BZ$4:BZ$203,ROW()-1)</f>
        <v>#NUM!</v>
      </c>
      <c r="BT86" s="1" t="e">
        <f>SMALL('Remove outliers'!CA$4:CA$203,ROW()-1)</f>
        <v>#NUM!</v>
      </c>
      <c r="BU86" s="1" t="e">
        <f>SMALL('Remove outliers'!CB$4:CB$203,ROW()-1)</f>
        <v>#NUM!</v>
      </c>
      <c r="BV86" s="1" t="e">
        <f>SMALL('Remove outliers'!CC$4:CC$203,ROW()-1)</f>
        <v>#NUM!</v>
      </c>
    </row>
    <row r="87" spans="1:74" x14ac:dyDescent="0.2">
      <c r="A87" t="e">
        <f t="shared" si="1"/>
        <v>#NUM!</v>
      </c>
      <c r="B87" s="1" t="e">
        <f>SMALL('Remove outliers'!I$4:I$203,ROW()-1)</f>
        <v>#NUM!</v>
      </c>
      <c r="C87" s="1" t="e">
        <f>SMALL('Remove outliers'!J$4:J$203,ROW()-1)</f>
        <v>#NUM!</v>
      </c>
      <c r="D87" s="1" t="e">
        <f>SMALL('Remove outliers'!K$4:K$203,ROW()-1)</f>
        <v>#NUM!</v>
      </c>
      <c r="E87" s="1" t="e">
        <f>SMALL('Remove outliers'!L$4:L$203,ROW()-1)</f>
        <v>#NUM!</v>
      </c>
      <c r="F87" s="1" t="e">
        <f>SMALL('Remove outliers'!M$4:M$203,ROW()-1)</f>
        <v>#NUM!</v>
      </c>
      <c r="G87" s="1" t="e">
        <f>SMALL('Remove outliers'!N$4:N$203,ROW()-1)</f>
        <v>#NUM!</v>
      </c>
      <c r="H87" s="1" t="e">
        <f>SMALL('Remove outliers'!O$4:O$203,ROW()-1)</f>
        <v>#NUM!</v>
      </c>
      <c r="I87" s="1" t="e">
        <f>SMALL('Remove outliers'!P$4:P$203,ROW()-1)</f>
        <v>#NUM!</v>
      </c>
      <c r="J87" s="1" t="e">
        <f>SMALL('Remove outliers'!Q$4:Q$203,ROW()-1)</f>
        <v>#NUM!</v>
      </c>
      <c r="K87" s="1" t="e">
        <f>SMALL('Remove outliers'!R$4:R$203,ROW()-1)</f>
        <v>#NUM!</v>
      </c>
      <c r="L87" s="1" t="e">
        <f>SMALL('Remove outliers'!S$4:S$203,ROW()-1)</f>
        <v>#NUM!</v>
      </c>
      <c r="M87" s="1" t="e">
        <f>SMALL('Remove outliers'!T$4:T$203,ROW()-1)</f>
        <v>#NUM!</v>
      </c>
      <c r="N87" s="1" t="e">
        <f>SMALL('Remove outliers'!U$4:U$203,ROW()-1)</f>
        <v>#NUM!</v>
      </c>
      <c r="O87" s="1" t="e">
        <f>SMALL('Remove outliers'!V$4:V$203,ROW()-1)</f>
        <v>#NUM!</v>
      </c>
      <c r="P87" s="1" t="e">
        <f>SMALL('Remove outliers'!W$4:W$203,ROW()-1)</f>
        <v>#NUM!</v>
      </c>
      <c r="Q87" s="1" t="e">
        <f>SMALL('Remove outliers'!X$4:X$203,ROW()-1)</f>
        <v>#NUM!</v>
      </c>
      <c r="R87" s="1" t="e">
        <f>SMALL('Remove outliers'!Y$4:Y$203,ROW()-1)</f>
        <v>#NUM!</v>
      </c>
      <c r="S87" s="1" t="e">
        <f>SMALL('Remove outliers'!Z$4:Z$203,ROW()-1)</f>
        <v>#NUM!</v>
      </c>
      <c r="T87" s="1" t="e">
        <f>SMALL('Remove outliers'!AA$4:AA$203,ROW()-1)</f>
        <v>#NUM!</v>
      </c>
      <c r="U87" s="1" t="e">
        <f>SMALL('Remove outliers'!AB$4:AB$203,ROW()-1)</f>
        <v>#NUM!</v>
      </c>
      <c r="V87" s="1" t="e">
        <f>SMALL('Remove outliers'!AC$4:AC$203,ROW()-1)</f>
        <v>#NUM!</v>
      </c>
      <c r="W87" s="1" t="e">
        <f>SMALL('Remove outliers'!AD$4:AD$203,ROW()-1)</f>
        <v>#NUM!</v>
      </c>
      <c r="X87" s="1" t="e">
        <f>SMALL('Remove outliers'!AE$4:AE$203,ROW()-1)</f>
        <v>#NUM!</v>
      </c>
      <c r="Y87" s="1" t="e">
        <f>SMALL('Remove outliers'!AF$4:AF$203,ROW()-1)</f>
        <v>#NUM!</v>
      </c>
      <c r="Z87" s="1" t="e">
        <f>SMALL('Remove outliers'!AG$4:AG$203,ROW()-1)</f>
        <v>#NUM!</v>
      </c>
      <c r="AA87" s="1" t="e">
        <f>SMALL('Remove outliers'!AH$4:AH$203,ROW()-1)</f>
        <v>#NUM!</v>
      </c>
      <c r="AB87" s="1" t="e">
        <f>SMALL('Remove outliers'!AI$4:AI$203,ROW()-1)</f>
        <v>#NUM!</v>
      </c>
      <c r="AC87" s="1" t="e">
        <f>SMALL('Remove outliers'!AJ$4:AJ$203,ROW()-1)</f>
        <v>#NUM!</v>
      </c>
      <c r="AD87" s="1" t="e">
        <f>SMALL('Remove outliers'!AK$4:AK$203,ROW()-1)</f>
        <v>#NUM!</v>
      </c>
      <c r="AE87" s="1" t="e">
        <f>SMALL('Remove outliers'!AL$4:AL$203,ROW()-1)</f>
        <v>#NUM!</v>
      </c>
      <c r="AF87" s="1" t="e">
        <f>SMALL('Remove outliers'!AM$4:AM$203,ROW()-1)</f>
        <v>#NUM!</v>
      </c>
      <c r="AG87" s="1" t="e">
        <f>SMALL('Remove outliers'!AN$4:AN$203,ROW()-1)</f>
        <v>#NUM!</v>
      </c>
      <c r="AH87" s="1" t="e">
        <f>SMALL('Remove outliers'!AO$4:AO$203,ROW()-1)</f>
        <v>#NUM!</v>
      </c>
      <c r="AI87" s="1" t="e">
        <f>SMALL('Remove outliers'!AP$4:AP$203,ROW()-1)</f>
        <v>#NUM!</v>
      </c>
      <c r="AJ87" s="1" t="e">
        <f>SMALL('Remove outliers'!AQ$4:AQ$203,ROW()-1)</f>
        <v>#NUM!</v>
      </c>
      <c r="AK87" s="1" t="e">
        <f>SMALL('Remove outliers'!AR$4:AR$203,ROW()-1)</f>
        <v>#NUM!</v>
      </c>
      <c r="AL87" s="1" t="e">
        <f>SMALL('Remove outliers'!AS$4:AS$203,ROW()-1)</f>
        <v>#NUM!</v>
      </c>
      <c r="AM87" s="1" t="e">
        <f>SMALL('Remove outliers'!AT$4:AT$203,ROW()-1)</f>
        <v>#NUM!</v>
      </c>
      <c r="AN87" s="1" t="e">
        <f>SMALL('Remove outliers'!AU$4:AU$203,ROW()-1)</f>
        <v>#NUM!</v>
      </c>
      <c r="AO87" s="1" t="e">
        <f>SMALL('Remove outliers'!AV$4:AV$203,ROW()-1)</f>
        <v>#NUM!</v>
      </c>
      <c r="AP87" s="1" t="e">
        <f>SMALL('Remove outliers'!AW$4:AW$203,ROW()-1)</f>
        <v>#NUM!</v>
      </c>
      <c r="AQ87" s="1" t="e">
        <f>SMALL('Remove outliers'!AX$4:AX$203,ROW()-1)</f>
        <v>#NUM!</v>
      </c>
      <c r="AR87" s="1" t="e">
        <f>SMALL('Remove outliers'!AY$4:AY$203,ROW()-1)</f>
        <v>#NUM!</v>
      </c>
      <c r="AS87" s="1" t="e">
        <f>SMALL('Remove outliers'!AZ$4:AZ$203,ROW()-1)</f>
        <v>#NUM!</v>
      </c>
      <c r="AT87" s="1" t="e">
        <f>SMALL('Remove outliers'!BA$4:BA$203,ROW()-1)</f>
        <v>#NUM!</v>
      </c>
      <c r="AU87" s="1" t="e">
        <f>SMALL('Remove outliers'!BB$4:BB$203,ROW()-1)</f>
        <v>#NUM!</v>
      </c>
      <c r="AV87" s="1" t="e">
        <f>SMALL('Remove outliers'!BC$4:BC$203,ROW()-1)</f>
        <v>#NUM!</v>
      </c>
      <c r="AW87" s="1" t="e">
        <f>SMALL('Remove outliers'!BD$4:BD$203,ROW()-1)</f>
        <v>#NUM!</v>
      </c>
      <c r="AX87" s="1" t="e">
        <f>SMALL('Remove outliers'!BE$4:BE$203,ROW()-1)</f>
        <v>#NUM!</v>
      </c>
      <c r="AY87" s="1" t="e">
        <f>SMALL('Remove outliers'!BF$4:BF$203,ROW()-1)</f>
        <v>#NUM!</v>
      </c>
      <c r="AZ87" s="1" t="e">
        <f>SMALL('Remove outliers'!BG$4:BG$203,ROW()-1)</f>
        <v>#NUM!</v>
      </c>
      <c r="BA87" s="1" t="e">
        <f>SMALL('Remove outliers'!BH$4:BH$203,ROW()-1)</f>
        <v>#NUM!</v>
      </c>
      <c r="BB87" s="1" t="e">
        <f>SMALL('Remove outliers'!BI$4:BI$203,ROW()-1)</f>
        <v>#NUM!</v>
      </c>
      <c r="BC87" s="1" t="e">
        <f>SMALL('Remove outliers'!BJ$4:BJ$203,ROW()-1)</f>
        <v>#NUM!</v>
      </c>
      <c r="BD87" s="1" t="e">
        <f>SMALL('Remove outliers'!BK$4:BK$203,ROW()-1)</f>
        <v>#NUM!</v>
      </c>
      <c r="BE87" s="1" t="e">
        <f>SMALL('Remove outliers'!BL$4:BL$203,ROW()-1)</f>
        <v>#NUM!</v>
      </c>
      <c r="BF87" s="1" t="e">
        <f>SMALL('Remove outliers'!BM$4:BM$203,ROW()-1)</f>
        <v>#NUM!</v>
      </c>
      <c r="BG87" s="1" t="e">
        <f>SMALL('Remove outliers'!BN$4:BN$203,ROW()-1)</f>
        <v>#NUM!</v>
      </c>
      <c r="BH87" s="1" t="e">
        <f>SMALL('Remove outliers'!BO$4:BO$203,ROW()-1)</f>
        <v>#NUM!</v>
      </c>
      <c r="BI87" s="1" t="e">
        <f>SMALL('Remove outliers'!BP$4:BP$203,ROW()-1)</f>
        <v>#NUM!</v>
      </c>
      <c r="BJ87" s="1" t="e">
        <f>SMALL('Remove outliers'!BQ$4:BQ$203,ROW()-1)</f>
        <v>#NUM!</v>
      </c>
      <c r="BK87" s="1" t="e">
        <f>SMALL('Remove outliers'!BR$4:BR$203,ROW()-1)</f>
        <v>#NUM!</v>
      </c>
      <c r="BL87" s="1" t="e">
        <f>SMALL('Remove outliers'!BS$4:BS$203,ROW()-1)</f>
        <v>#NUM!</v>
      </c>
      <c r="BM87" s="1" t="e">
        <f>SMALL('Remove outliers'!BT$4:BT$203,ROW()-1)</f>
        <v>#NUM!</v>
      </c>
      <c r="BN87" s="1" t="e">
        <f>SMALL('Remove outliers'!BU$4:BU$203,ROW()-1)</f>
        <v>#NUM!</v>
      </c>
      <c r="BO87" s="1" t="e">
        <f>SMALL('Remove outliers'!BV$4:BV$203,ROW()-1)</f>
        <v>#NUM!</v>
      </c>
      <c r="BP87" s="1" t="e">
        <f>SMALL('Remove outliers'!BW$4:BW$203,ROW()-1)</f>
        <v>#NUM!</v>
      </c>
      <c r="BQ87" s="1" t="e">
        <f>SMALL('Remove outliers'!BX$4:BX$203,ROW()-1)</f>
        <v>#NUM!</v>
      </c>
      <c r="BR87" s="1" t="e">
        <f>SMALL('Remove outliers'!BY$4:BY$203,ROW()-1)</f>
        <v>#NUM!</v>
      </c>
      <c r="BS87" s="1" t="e">
        <f>SMALL('Remove outliers'!BZ$4:BZ$203,ROW()-1)</f>
        <v>#NUM!</v>
      </c>
      <c r="BT87" s="1" t="e">
        <f>SMALL('Remove outliers'!CA$4:CA$203,ROW()-1)</f>
        <v>#NUM!</v>
      </c>
      <c r="BU87" s="1" t="e">
        <f>SMALL('Remove outliers'!CB$4:CB$203,ROW()-1)</f>
        <v>#NUM!</v>
      </c>
      <c r="BV87" s="1" t="e">
        <f>SMALL('Remove outliers'!CC$4:CC$203,ROW()-1)</f>
        <v>#NUM!</v>
      </c>
    </row>
    <row r="88" spans="1:74" x14ac:dyDescent="0.2">
      <c r="A88" t="e">
        <f t="shared" si="1"/>
        <v>#NUM!</v>
      </c>
      <c r="B88" s="1" t="e">
        <f>SMALL('Remove outliers'!I$4:I$203,ROW()-1)</f>
        <v>#NUM!</v>
      </c>
      <c r="C88" s="1" t="e">
        <f>SMALL('Remove outliers'!J$4:J$203,ROW()-1)</f>
        <v>#NUM!</v>
      </c>
      <c r="D88" s="1" t="e">
        <f>SMALL('Remove outliers'!K$4:K$203,ROW()-1)</f>
        <v>#NUM!</v>
      </c>
      <c r="E88" s="1" t="e">
        <f>SMALL('Remove outliers'!L$4:L$203,ROW()-1)</f>
        <v>#NUM!</v>
      </c>
      <c r="F88" s="1" t="e">
        <f>SMALL('Remove outliers'!M$4:M$203,ROW()-1)</f>
        <v>#NUM!</v>
      </c>
      <c r="G88" s="1" t="e">
        <f>SMALL('Remove outliers'!N$4:N$203,ROW()-1)</f>
        <v>#NUM!</v>
      </c>
      <c r="H88" s="1" t="e">
        <f>SMALL('Remove outliers'!O$4:O$203,ROW()-1)</f>
        <v>#NUM!</v>
      </c>
      <c r="I88" s="1" t="e">
        <f>SMALL('Remove outliers'!P$4:P$203,ROW()-1)</f>
        <v>#NUM!</v>
      </c>
      <c r="J88" s="1" t="e">
        <f>SMALL('Remove outliers'!Q$4:Q$203,ROW()-1)</f>
        <v>#NUM!</v>
      </c>
      <c r="K88" s="1" t="e">
        <f>SMALL('Remove outliers'!R$4:R$203,ROW()-1)</f>
        <v>#NUM!</v>
      </c>
      <c r="L88" s="1" t="e">
        <f>SMALL('Remove outliers'!S$4:S$203,ROW()-1)</f>
        <v>#NUM!</v>
      </c>
      <c r="M88" s="1" t="e">
        <f>SMALL('Remove outliers'!T$4:T$203,ROW()-1)</f>
        <v>#NUM!</v>
      </c>
      <c r="N88" s="1" t="e">
        <f>SMALL('Remove outliers'!U$4:U$203,ROW()-1)</f>
        <v>#NUM!</v>
      </c>
      <c r="O88" s="1" t="e">
        <f>SMALL('Remove outliers'!V$4:V$203,ROW()-1)</f>
        <v>#NUM!</v>
      </c>
      <c r="P88" s="1" t="e">
        <f>SMALL('Remove outliers'!W$4:W$203,ROW()-1)</f>
        <v>#NUM!</v>
      </c>
      <c r="Q88" s="1" t="e">
        <f>SMALL('Remove outliers'!X$4:X$203,ROW()-1)</f>
        <v>#NUM!</v>
      </c>
      <c r="R88" s="1" t="e">
        <f>SMALL('Remove outliers'!Y$4:Y$203,ROW()-1)</f>
        <v>#NUM!</v>
      </c>
      <c r="S88" s="1" t="e">
        <f>SMALL('Remove outliers'!Z$4:Z$203,ROW()-1)</f>
        <v>#NUM!</v>
      </c>
      <c r="T88" s="1" t="e">
        <f>SMALL('Remove outliers'!AA$4:AA$203,ROW()-1)</f>
        <v>#NUM!</v>
      </c>
      <c r="U88" s="1" t="e">
        <f>SMALL('Remove outliers'!AB$4:AB$203,ROW()-1)</f>
        <v>#NUM!</v>
      </c>
      <c r="V88" s="1" t="e">
        <f>SMALL('Remove outliers'!AC$4:AC$203,ROW()-1)</f>
        <v>#NUM!</v>
      </c>
      <c r="W88" s="1" t="e">
        <f>SMALL('Remove outliers'!AD$4:AD$203,ROW()-1)</f>
        <v>#NUM!</v>
      </c>
      <c r="X88" s="1" t="e">
        <f>SMALL('Remove outliers'!AE$4:AE$203,ROW()-1)</f>
        <v>#NUM!</v>
      </c>
      <c r="Y88" s="1" t="e">
        <f>SMALL('Remove outliers'!AF$4:AF$203,ROW()-1)</f>
        <v>#NUM!</v>
      </c>
      <c r="Z88" s="1" t="e">
        <f>SMALL('Remove outliers'!AG$4:AG$203,ROW()-1)</f>
        <v>#NUM!</v>
      </c>
      <c r="AA88" s="1" t="e">
        <f>SMALL('Remove outliers'!AH$4:AH$203,ROW()-1)</f>
        <v>#NUM!</v>
      </c>
      <c r="AB88" s="1" t="e">
        <f>SMALL('Remove outliers'!AI$4:AI$203,ROW()-1)</f>
        <v>#NUM!</v>
      </c>
      <c r="AC88" s="1" t="e">
        <f>SMALL('Remove outliers'!AJ$4:AJ$203,ROW()-1)</f>
        <v>#NUM!</v>
      </c>
      <c r="AD88" s="1" t="e">
        <f>SMALL('Remove outliers'!AK$4:AK$203,ROW()-1)</f>
        <v>#NUM!</v>
      </c>
      <c r="AE88" s="1" t="e">
        <f>SMALL('Remove outliers'!AL$4:AL$203,ROW()-1)</f>
        <v>#NUM!</v>
      </c>
      <c r="AF88" s="1" t="e">
        <f>SMALL('Remove outliers'!AM$4:AM$203,ROW()-1)</f>
        <v>#NUM!</v>
      </c>
      <c r="AG88" s="1" t="e">
        <f>SMALL('Remove outliers'!AN$4:AN$203,ROW()-1)</f>
        <v>#NUM!</v>
      </c>
      <c r="AH88" s="1" t="e">
        <f>SMALL('Remove outliers'!AO$4:AO$203,ROW()-1)</f>
        <v>#NUM!</v>
      </c>
      <c r="AI88" s="1" t="e">
        <f>SMALL('Remove outliers'!AP$4:AP$203,ROW()-1)</f>
        <v>#NUM!</v>
      </c>
      <c r="AJ88" s="1" t="e">
        <f>SMALL('Remove outliers'!AQ$4:AQ$203,ROW()-1)</f>
        <v>#NUM!</v>
      </c>
      <c r="AK88" s="1" t="e">
        <f>SMALL('Remove outliers'!AR$4:AR$203,ROW()-1)</f>
        <v>#NUM!</v>
      </c>
      <c r="AL88" s="1" t="e">
        <f>SMALL('Remove outliers'!AS$4:AS$203,ROW()-1)</f>
        <v>#NUM!</v>
      </c>
      <c r="AM88" s="1" t="e">
        <f>SMALL('Remove outliers'!AT$4:AT$203,ROW()-1)</f>
        <v>#NUM!</v>
      </c>
      <c r="AN88" s="1" t="e">
        <f>SMALL('Remove outliers'!AU$4:AU$203,ROW()-1)</f>
        <v>#NUM!</v>
      </c>
      <c r="AO88" s="1" t="e">
        <f>SMALL('Remove outliers'!AV$4:AV$203,ROW()-1)</f>
        <v>#NUM!</v>
      </c>
      <c r="AP88" s="1" t="e">
        <f>SMALL('Remove outliers'!AW$4:AW$203,ROW()-1)</f>
        <v>#NUM!</v>
      </c>
      <c r="AQ88" s="1" t="e">
        <f>SMALL('Remove outliers'!AX$4:AX$203,ROW()-1)</f>
        <v>#NUM!</v>
      </c>
      <c r="AR88" s="1" t="e">
        <f>SMALL('Remove outliers'!AY$4:AY$203,ROW()-1)</f>
        <v>#NUM!</v>
      </c>
      <c r="AS88" s="1" t="e">
        <f>SMALL('Remove outliers'!AZ$4:AZ$203,ROW()-1)</f>
        <v>#NUM!</v>
      </c>
      <c r="AT88" s="1" t="e">
        <f>SMALL('Remove outliers'!BA$4:BA$203,ROW()-1)</f>
        <v>#NUM!</v>
      </c>
      <c r="AU88" s="1" t="e">
        <f>SMALL('Remove outliers'!BB$4:BB$203,ROW()-1)</f>
        <v>#NUM!</v>
      </c>
      <c r="AV88" s="1" t="e">
        <f>SMALL('Remove outliers'!BC$4:BC$203,ROW()-1)</f>
        <v>#NUM!</v>
      </c>
      <c r="AW88" s="1" t="e">
        <f>SMALL('Remove outliers'!BD$4:BD$203,ROW()-1)</f>
        <v>#NUM!</v>
      </c>
      <c r="AX88" s="1" t="e">
        <f>SMALL('Remove outliers'!BE$4:BE$203,ROW()-1)</f>
        <v>#NUM!</v>
      </c>
      <c r="AY88" s="1" t="e">
        <f>SMALL('Remove outliers'!BF$4:BF$203,ROW()-1)</f>
        <v>#NUM!</v>
      </c>
      <c r="AZ88" s="1" t="e">
        <f>SMALL('Remove outliers'!BG$4:BG$203,ROW()-1)</f>
        <v>#NUM!</v>
      </c>
      <c r="BA88" s="1" t="e">
        <f>SMALL('Remove outliers'!BH$4:BH$203,ROW()-1)</f>
        <v>#NUM!</v>
      </c>
      <c r="BB88" s="1" t="e">
        <f>SMALL('Remove outliers'!BI$4:BI$203,ROW()-1)</f>
        <v>#NUM!</v>
      </c>
      <c r="BC88" s="1" t="e">
        <f>SMALL('Remove outliers'!BJ$4:BJ$203,ROW()-1)</f>
        <v>#NUM!</v>
      </c>
      <c r="BD88" s="1" t="e">
        <f>SMALL('Remove outliers'!BK$4:BK$203,ROW()-1)</f>
        <v>#NUM!</v>
      </c>
      <c r="BE88" s="1" t="e">
        <f>SMALL('Remove outliers'!BL$4:BL$203,ROW()-1)</f>
        <v>#NUM!</v>
      </c>
      <c r="BF88" s="1" t="e">
        <f>SMALL('Remove outliers'!BM$4:BM$203,ROW()-1)</f>
        <v>#NUM!</v>
      </c>
      <c r="BG88" s="1" t="e">
        <f>SMALL('Remove outliers'!BN$4:BN$203,ROW()-1)</f>
        <v>#NUM!</v>
      </c>
      <c r="BH88" s="1" t="e">
        <f>SMALL('Remove outliers'!BO$4:BO$203,ROW()-1)</f>
        <v>#NUM!</v>
      </c>
      <c r="BI88" s="1" t="e">
        <f>SMALL('Remove outliers'!BP$4:BP$203,ROW()-1)</f>
        <v>#NUM!</v>
      </c>
      <c r="BJ88" s="1" t="e">
        <f>SMALL('Remove outliers'!BQ$4:BQ$203,ROW()-1)</f>
        <v>#NUM!</v>
      </c>
      <c r="BK88" s="1" t="e">
        <f>SMALL('Remove outliers'!BR$4:BR$203,ROW()-1)</f>
        <v>#NUM!</v>
      </c>
      <c r="BL88" s="1" t="e">
        <f>SMALL('Remove outliers'!BS$4:BS$203,ROW()-1)</f>
        <v>#NUM!</v>
      </c>
      <c r="BM88" s="1" t="e">
        <f>SMALL('Remove outliers'!BT$4:BT$203,ROW()-1)</f>
        <v>#NUM!</v>
      </c>
      <c r="BN88" s="1" t="e">
        <f>SMALL('Remove outliers'!BU$4:BU$203,ROW()-1)</f>
        <v>#NUM!</v>
      </c>
      <c r="BO88" s="1" t="e">
        <f>SMALL('Remove outliers'!BV$4:BV$203,ROW()-1)</f>
        <v>#NUM!</v>
      </c>
      <c r="BP88" s="1" t="e">
        <f>SMALL('Remove outliers'!BW$4:BW$203,ROW()-1)</f>
        <v>#NUM!</v>
      </c>
      <c r="BQ88" s="1" t="e">
        <f>SMALL('Remove outliers'!BX$4:BX$203,ROW()-1)</f>
        <v>#NUM!</v>
      </c>
      <c r="BR88" s="1" t="e">
        <f>SMALL('Remove outliers'!BY$4:BY$203,ROW()-1)</f>
        <v>#NUM!</v>
      </c>
      <c r="BS88" s="1" t="e">
        <f>SMALL('Remove outliers'!BZ$4:BZ$203,ROW()-1)</f>
        <v>#NUM!</v>
      </c>
      <c r="BT88" s="1" t="e">
        <f>SMALL('Remove outliers'!CA$4:CA$203,ROW()-1)</f>
        <v>#NUM!</v>
      </c>
      <c r="BU88" s="1" t="e">
        <f>SMALL('Remove outliers'!CB$4:CB$203,ROW()-1)</f>
        <v>#NUM!</v>
      </c>
      <c r="BV88" s="1" t="e">
        <f>SMALL('Remove outliers'!CC$4:CC$203,ROW()-1)</f>
        <v>#NUM!</v>
      </c>
    </row>
    <row r="89" spans="1:74" x14ac:dyDescent="0.2">
      <c r="A89" t="e">
        <f t="shared" si="1"/>
        <v>#NUM!</v>
      </c>
      <c r="B89" s="1" t="e">
        <f>SMALL('Remove outliers'!I$4:I$203,ROW()-1)</f>
        <v>#NUM!</v>
      </c>
      <c r="C89" s="1" t="e">
        <f>SMALL('Remove outliers'!J$4:J$203,ROW()-1)</f>
        <v>#NUM!</v>
      </c>
      <c r="D89" s="1" t="e">
        <f>SMALL('Remove outliers'!K$4:K$203,ROW()-1)</f>
        <v>#NUM!</v>
      </c>
      <c r="E89" s="1" t="e">
        <f>SMALL('Remove outliers'!L$4:L$203,ROW()-1)</f>
        <v>#NUM!</v>
      </c>
      <c r="F89" s="1" t="e">
        <f>SMALL('Remove outliers'!M$4:M$203,ROW()-1)</f>
        <v>#NUM!</v>
      </c>
      <c r="G89" s="1" t="e">
        <f>SMALL('Remove outliers'!N$4:N$203,ROW()-1)</f>
        <v>#NUM!</v>
      </c>
      <c r="H89" s="1" t="e">
        <f>SMALL('Remove outliers'!O$4:O$203,ROW()-1)</f>
        <v>#NUM!</v>
      </c>
      <c r="I89" s="1" t="e">
        <f>SMALL('Remove outliers'!P$4:P$203,ROW()-1)</f>
        <v>#NUM!</v>
      </c>
      <c r="J89" s="1" t="e">
        <f>SMALL('Remove outliers'!Q$4:Q$203,ROW()-1)</f>
        <v>#NUM!</v>
      </c>
      <c r="K89" s="1" t="e">
        <f>SMALL('Remove outliers'!R$4:R$203,ROW()-1)</f>
        <v>#NUM!</v>
      </c>
      <c r="L89" s="1" t="e">
        <f>SMALL('Remove outliers'!S$4:S$203,ROW()-1)</f>
        <v>#NUM!</v>
      </c>
      <c r="M89" s="1" t="e">
        <f>SMALL('Remove outliers'!T$4:T$203,ROW()-1)</f>
        <v>#NUM!</v>
      </c>
      <c r="N89" s="1" t="e">
        <f>SMALL('Remove outliers'!U$4:U$203,ROW()-1)</f>
        <v>#NUM!</v>
      </c>
      <c r="O89" s="1" t="e">
        <f>SMALL('Remove outliers'!V$4:V$203,ROW()-1)</f>
        <v>#NUM!</v>
      </c>
      <c r="P89" s="1" t="e">
        <f>SMALL('Remove outliers'!W$4:W$203,ROW()-1)</f>
        <v>#NUM!</v>
      </c>
      <c r="Q89" s="1" t="e">
        <f>SMALL('Remove outliers'!X$4:X$203,ROW()-1)</f>
        <v>#NUM!</v>
      </c>
      <c r="R89" s="1" t="e">
        <f>SMALL('Remove outliers'!Y$4:Y$203,ROW()-1)</f>
        <v>#NUM!</v>
      </c>
      <c r="S89" s="1" t="e">
        <f>SMALL('Remove outliers'!Z$4:Z$203,ROW()-1)</f>
        <v>#NUM!</v>
      </c>
      <c r="T89" s="1" t="e">
        <f>SMALL('Remove outliers'!AA$4:AA$203,ROW()-1)</f>
        <v>#NUM!</v>
      </c>
      <c r="U89" s="1" t="e">
        <f>SMALL('Remove outliers'!AB$4:AB$203,ROW()-1)</f>
        <v>#NUM!</v>
      </c>
      <c r="V89" s="1" t="e">
        <f>SMALL('Remove outliers'!AC$4:AC$203,ROW()-1)</f>
        <v>#NUM!</v>
      </c>
      <c r="W89" s="1" t="e">
        <f>SMALL('Remove outliers'!AD$4:AD$203,ROW()-1)</f>
        <v>#NUM!</v>
      </c>
      <c r="X89" s="1" t="e">
        <f>SMALL('Remove outliers'!AE$4:AE$203,ROW()-1)</f>
        <v>#NUM!</v>
      </c>
      <c r="Y89" s="1" t="e">
        <f>SMALL('Remove outliers'!AF$4:AF$203,ROW()-1)</f>
        <v>#NUM!</v>
      </c>
      <c r="Z89" s="1" t="e">
        <f>SMALL('Remove outliers'!AG$4:AG$203,ROW()-1)</f>
        <v>#NUM!</v>
      </c>
      <c r="AA89" s="1" t="e">
        <f>SMALL('Remove outliers'!AH$4:AH$203,ROW()-1)</f>
        <v>#NUM!</v>
      </c>
      <c r="AB89" s="1" t="e">
        <f>SMALL('Remove outliers'!AI$4:AI$203,ROW()-1)</f>
        <v>#NUM!</v>
      </c>
      <c r="AC89" s="1" t="e">
        <f>SMALL('Remove outliers'!AJ$4:AJ$203,ROW()-1)</f>
        <v>#NUM!</v>
      </c>
      <c r="AD89" s="1" t="e">
        <f>SMALL('Remove outliers'!AK$4:AK$203,ROW()-1)</f>
        <v>#NUM!</v>
      </c>
      <c r="AE89" s="1" t="e">
        <f>SMALL('Remove outliers'!AL$4:AL$203,ROW()-1)</f>
        <v>#NUM!</v>
      </c>
      <c r="AF89" s="1" t="e">
        <f>SMALL('Remove outliers'!AM$4:AM$203,ROW()-1)</f>
        <v>#NUM!</v>
      </c>
      <c r="AG89" s="1" t="e">
        <f>SMALL('Remove outliers'!AN$4:AN$203,ROW()-1)</f>
        <v>#NUM!</v>
      </c>
      <c r="AH89" s="1" t="e">
        <f>SMALL('Remove outliers'!AO$4:AO$203,ROW()-1)</f>
        <v>#NUM!</v>
      </c>
      <c r="AI89" s="1" t="e">
        <f>SMALL('Remove outliers'!AP$4:AP$203,ROW()-1)</f>
        <v>#NUM!</v>
      </c>
      <c r="AJ89" s="1" t="e">
        <f>SMALL('Remove outliers'!AQ$4:AQ$203,ROW()-1)</f>
        <v>#NUM!</v>
      </c>
      <c r="AK89" s="1" t="e">
        <f>SMALL('Remove outliers'!AR$4:AR$203,ROW()-1)</f>
        <v>#NUM!</v>
      </c>
      <c r="AL89" s="1" t="e">
        <f>SMALL('Remove outliers'!AS$4:AS$203,ROW()-1)</f>
        <v>#NUM!</v>
      </c>
      <c r="AM89" s="1" t="e">
        <f>SMALL('Remove outliers'!AT$4:AT$203,ROW()-1)</f>
        <v>#NUM!</v>
      </c>
      <c r="AN89" s="1" t="e">
        <f>SMALL('Remove outliers'!AU$4:AU$203,ROW()-1)</f>
        <v>#NUM!</v>
      </c>
      <c r="AO89" s="1" t="e">
        <f>SMALL('Remove outliers'!AV$4:AV$203,ROW()-1)</f>
        <v>#NUM!</v>
      </c>
      <c r="AP89" s="1" t="e">
        <f>SMALL('Remove outliers'!AW$4:AW$203,ROW()-1)</f>
        <v>#NUM!</v>
      </c>
      <c r="AQ89" s="1" t="e">
        <f>SMALL('Remove outliers'!AX$4:AX$203,ROW()-1)</f>
        <v>#NUM!</v>
      </c>
      <c r="AR89" s="1" t="e">
        <f>SMALL('Remove outliers'!AY$4:AY$203,ROW()-1)</f>
        <v>#NUM!</v>
      </c>
      <c r="AS89" s="1" t="e">
        <f>SMALL('Remove outliers'!AZ$4:AZ$203,ROW()-1)</f>
        <v>#NUM!</v>
      </c>
      <c r="AT89" s="1" t="e">
        <f>SMALL('Remove outliers'!BA$4:BA$203,ROW()-1)</f>
        <v>#NUM!</v>
      </c>
      <c r="AU89" s="1" t="e">
        <f>SMALL('Remove outliers'!BB$4:BB$203,ROW()-1)</f>
        <v>#NUM!</v>
      </c>
      <c r="AV89" s="1" t="e">
        <f>SMALL('Remove outliers'!BC$4:BC$203,ROW()-1)</f>
        <v>#NUM!</v>
      </c>
      <c r="AW89" s="1" t="e">
        <f>SMALL('Remove outliers'!BD$4:BD$203,ROW()-1)</f>
        <v>#NUM!</v>
      </c>
      <c r="AX89" s="1" t="e">
        <f>SMALL('Remove outliers'!BE$4:BE$203,ROW()-1)</f>
        <v>#NUM!</v>
      </c>
      <c r="AY89" s="1" t="e">
        <f>SMALL('Remove outliers'!BF$4:BF$203,ROW()-1)</f>
        <v>#NUM!</v>
      </c>
      <c r="AZ89" s="1" t="e">
        <f>SMALL('Remove outliers'!BG$4:BG$203,ROW()-1)</f>
        <v>#NUM!</v>
      </c>
      <c r="BA89" s="1" t="e">
        <f>SMALL('Remove outliers'!BH$4:BH$203,ROW()-1)</f>
        <v>#NUM!</v>
      </c>
      <c r="BB89" s="1" t="e">
        <f>SMALL('Remove outliers'!BI$4:BI$203,ROW()-1)</f>
        <v>#NUM!</v>
      </c>
      <c r="BC89" s="1" t="e">
        <f>SMALL('Remove outliers'!BJ$4:BJ$203,ROW()-1)</f>
        <v>#NUM!</v>
      </c>
      <c r="BD89" s="1" t="e">
        <f>SMALL('Remove outliers'!BK$4:BK$203,ROW()-1)</f>
        <v>#NUM!</v>
      </c>
      <c r="BE89" s="1" t="e">
        <f>SMALL('Remove outliers'!BL$4:BL$203,ROW()-1)</f>
        <v>#NUM!</v>
      </c>
      <c r="BF89" s="1" t="e">
        <f>SMALL('Remove outliers'!BM$4:BM$203,ROW()-1)</f>
        <v>#NUM!</v>
      </c>
      <c r="BG89" s="1" t="e">
        <f>SMALL('Remove outliers'!BN$4:BN$203,ROW()-1)</f>
        <v>#NUM!</v>
      </c>
      <c r="BH89" s="1" t="e">
        <f>SMALL('Remove outliers'!BO$4:BO$203,ROW()-1)</f>
        <v>#NUM!</v>
      </c>
      <c r="BI89" s="1" t="e">
        <f>SMALL('Remove outliers'!BP$4:BP$203,ROW()-1)</f>
        <v>#NUM!</v>
      </c>
      <c r="BJ89" s="1" t="e">
        <f>SMALL('Remove outliers'!BQ$4:BQ$203,ROW()-1)</f>
        <v>#NUM!</v>
      </c>
      <c r="BK89" s="1" t="e">
        <f>SMALL('Remove outliers'!BR$4:BR$203,ROW()-1)</f>
        <v>#NUM!</v>
      </c>
      <c r="BL89" s="1" t="e">
        <f>SMALL('Remove outliers'!BS$4:BS$203,ROW()-1)</f>
        <v>#NUM!</v>
      </c>
      <c r="BM89" s="1" t="e">
        <f>SMALL('Remove outliers'!BT$4:BT$203,ROW()-1)</f>
        <v>#NUM!</v>
      </c>
      <c r="BN89" s="1" t="e">
        <f>SMALL('Remove outliers'!BU$4:BU$203,ROW()-1)</f>
        <v>#NUM!</v>
      </c>
      <c r="BO89" s="1" t="e">
        <f>SMALL('Remove outliers'!BV$4:BV$203,ROW()-1)</f>
        <v>#NUM!</v>
      </c>
      <c r="BP89" s="1" t="e">
        <f>SMALL('Remove outliers'!BW$4:BW$203,ROW()-1)</f>
        <v>#NUM!</v>
      </c>
      <c r="BQ89" s="1" t="e">
        <f>SMALL('Remove outliers'!BX$4:BX$203,ROW()-1)</f>
        <v>#NUM!</v>
      </c>
      <c r="BR89" s="1" t="e">
        <f>SMALL('Remove outliers'!BY$4:BY$203,ROW()-1)</f>
        <v>#NUM!</v>
      </c>
      <c r="BS89" s="1" t="e">
        <f>SMALL('Remove outliers'!BZ$4:BZ$203,ROW()-1)</f>
        <v>#NUM!</v>
      </c>
      <c r="BT89" s="1" t="e">
        <f>SMALL('Remove outliers'!CA$4:CA$203,ROW()-1)</f>
        <v>#NUM!</v>
      </c>
      <c r="BU89" s="1" t="e">
        <f>SMALL('Remove outliers'!CB$4:CB$203,ROW()-1)</f>
        <v>#NUM!</v>
      </c>
      <c r="BV89" s="1" t="e">
        <f>SMALL('Remove outliers'!CC$4:CC$203,ROW()-1)</f>
        <v>#NUM!</v>
      </c>
    </row>
    <row r="90" spans="1:74" x14ac:dyDescent="0.2">
      <c r="A90" t="e">
        <f t="shared" si="1"/>
        <v>#NUM!</v>
      </c>
      <c r="B90" s="1" t="e">
        <f>SMALL('Remove outliers'!I$4:I$203,ROW()-1)</f>
        <v>#NUM!</v>
      </c>
      <c r="C90" s="1" t="e">
        <f>SMALL('Remove outliers'!J$4:J$203,ROW()-1)</f>
        <v>#NUM!</v>
      </c>
      <c r="D90" s="1" t="e">
        <f>SMALL('Remove outliers'!K$4:K$203,ROW()-1)</f>
        <v>#NUM!</v>
      </c>
      <c r="E90" s="1" t="e">
        <f>SMALL('Remove outliers'!L$4:L$203,ROW()-1)</f>
        <v>#NUM!</v>
      </c>
      <c r="F90" s="1" t="e">
        <f>SMALL('Remove outliers'!M$4:M$203,ROW()-1)</f>
        <v>#NUM!</v>
      </c>
      <c r="G90" s="1" t="e">
        <f>SMALL('Remove outliers'!N$4:N$203,ROW()-1)</f>
        <v>#NUM!</v>
      </c>
      <c r="H90" s="1" t="e">
        <f>SMALL('Remove outliers'!O$4:O$203,ROW()-1)</f>
        <v>#NUM!</v>
      </c>
      <c r="I90" s="1" t="e">
        <f>SMALL('Remove outliers'!P$4:P$203,ROW()-1)</f>
        <v>#NUM!</v>
      </c>
      <c r="J90" s="1" t="e">
        <f>SMALL('Remove outliers'!Q$4:Q$203,ROW()-1)</f>
        <v>#NUM!</v>
      </c>
      <c r="K90" s="1" t="e">
        <f>SMALL('Remove outliers'!R$4:R$203,ROW()-1)</f>
        <v>#NUM!</v>
      </c>
      <c r="L90" s="1" t="e">
        <f>SMALL('Remove outliers'!S$4:S$203,ROW()-1)</f>
        <v>#NUM!</v>
      </c>
      <c r="M90" s="1" t="e">
        <f>SMALL('Remove outliers'!T$4:T$203,ROW()-1)</f>
        <v>#NUM!</v>
      </c>
      <c r="N90" s="1" t="e">
        <f>SMALL('Remove outliers'!U$4:U$203,ROW()-1)</f>
        <v>#NUM!</v>
      </c>
      <c r="O90" s="1" t="e">
        <f>SMALL('Remove outliers'!V$4:V$203,ROW()-1)</f>
        <v>#NUM!</v>
      </c>
      <c r="P90" s="1" t="e">
        <f>SMALL('Remove outliers'!W$4:W$203,ROW()-1)</f>
        <v>#NUM!</v>
      </c>
      <c r="Q90" s="1" t="e">
        <f>SMALL('Remove outliers'!X$4:X$203,ROW()-1)</f>
        <v>#NUM!</v>
      </c>
      <c r="R90" s="1" t="e">
        <f>SMALL('Remove outliers'!Y$4:Y$203,ROW()-1)</f>
        <v>#NUM!</v>
      </c>
      <c r="S90" s="1" t="e">
        <f>SMALL('Remove outliers'!Z$4:Z$203,ROW()-1)</f>
        <v>#NUM!</v>
      </c>
      <c r="T90" s="1" t="e">
        <f>SMALL('Remove outliers'!AA$4:AA$203,ROW()-1)</f>
        <v>#NUM!</v>
      </c>
      <c r="U90" s="1" t="e">
        <f>SMALL('Remove outliers'!AB$4:AB$203,ROW()-1)</f>
        <v>#NUM!</v>
      </c>
      <c r="V90" s="1" t="e">
        <f>SMALL('Remove outliers'!AC$4:AC$203,ROW()-1)</f>
        <v>#NUM!</v>
      </c>
      <c r="W90" s="1" t="e">
        <f>SMALL('Remove outliers'!AD$4:AD$203,ROW()-1)</f>
        <v>#NUM!</v>
      </c>
      <c r="X90" s="1" t="e">
        <f>SMALL('Remove outliers'!AE$4:AE$203,ROW()-1)</f>
        <v>#NUM!</v>
      </c>
      <c r="Y90" s="1" t="e">
        <f>SMALL('Remove outliers'!AF$4:AF$203,ROW()-1)</f>
        <v>#NUM!</v>
      </c>
      <c r="Z90" s="1" t="e">
        <f>SMALL('Remove outliers'!AG$4:AG$203,ROW()-1)</f>
        <v>#NUM!</v>
      </c>
      <c r="AA90" s="1" t="e">
        <f>SMALL('Remove outliers'!AH$4:AH$203,ROW()-1)</f>
        <v>#NUM!</v>
      </c>
      <c r="AB90" s="1" t="e">
        <f>SMALL('Remove outliers'!AI$4:AI$203,ROW()-1)</f>
        <v>#NUM!</v>
      </c>
      <c r="AC90" s="1" t="e">
        <f>SMALL('Remove outliers'!AJ$4:AJ$203,ROW()-1)</f>
        <v>#NUM!</v>
      </c>
      <c r="AD90" s="1" t="e">
        <f>SMALL('Remove outliers'!AK$4:AK$203,ROW()-1)</f>
        <v>#NUM!</v>
      </c>
      <c r="AE90" s="1" t="e">
        <f>SMALL('Remove outliers'!AL$4:AL$203,ROW()-1)</f>
        <v>#NUM!</v>
      </c>
      <c r="AF90" s="1" t="e">
        <f>SMALL('Remove outliers'!AM$4:AM$203,ROW()-1)</f>
        <v>#NUM!</v>
      </c>
      <c r="AG90" s="1" t="e">
        <f>SMALL('Remove outliers'!AN$4:AN$203,ROW()-1)</f>
        <v>#NUM!</v>
      </c>
      <c r="AH90" s="1" t="e">
        <f>SMALL('Remove outliers'!AO$4:AO$203,ROW()-1)</f>
        <v>#NUM!</v>
      </c>
      <c r="AI90" s="1" t="e">
        <f>SMALL('Remove outliers'!AP$4:AP$203,ROW()-1)</f>
        <v>#NUM!</v>
      </c>
      <c r="AJ90" s="1" t="e">
        <f>SMALL('Remove outliers'!AQ$4:AQ$203,ROW()-1)</f>
        <v>#NUM!</v>
      </c>
      <c r="AK90" s="1" t="e">
        <f>SMALL('Remove outliers'!AR$4:AR$203,ROW()-1)</f>
        <v>#NUM!</v>
      </c>
      <c r="AL90" s="1" t="e">
        <f>SMALL('Remove outliers'!AS$4:AS$203,ROW()-1)</f>
        <v>#NUM!</v>
      </c>
      <c r="AM90" s="1" t="e">
        <f>SMALL('Remove outliers'!AT$4:AT$203,ROW()-1)</f>
        <v>#NUM!</v>
      </c>
      <c r="AN90" s="1" t="e">
        <f>SMALL('Remove outliers'!AU$4:AU$203,ROW()-1)</f>
        <v>#NUM!</v>
      </c>
      <c r="AO90" s="1" t="e">
        <f>SMALL('Remove outliers'!AV$4:AV$203,ROW()-1)</f>
        <v>#NUM!</v>
      </c>
      <c r="AP90" s="1" t="e">
        <f>SMALL('Remove outliers'!AW$4:AW$203,ROW()-1)</f>
        <v>#NUM!</v>
      </c>
      <c r="AQ90" s="1" t="e">
        <f>SMALL('Remove outliers'!AX$4:AX$203,ROW()-1)</f>
        <v>#NUM!</v>
      </c>
      <c r="AR90" s="1" t="e">
        <f>SMALL('Remove outliers'!AY$4:AY$203,ROW()-1)</f>
        <v>#NUM!</v>
      </c>
      <c r="AS90" s="1" t="e">
        <f>SMALL('Remove outliers'!AZ$4:AZ$203,ROW()-1)</f>
        <v>#NUM!</v>
      </c>
      <c r="AT90" s="1" t="e">
        <f>SMALL('Remove outliers'!BA$4:BA$203,ROW()-1)</f>
        <v>#NUM!</v>
      </c>
      <c r="AU90" s="1" t="e">
        <f>SMALL('Remove outliers'!BB$4:BB$203,ROW()-1)</f>
        <v>#NUM!</v>
      </c>
      <c r="AV90" s="1" t="e">
        <f>SMALL('Remove outliers'!BC$4:BC$203,ROW()-1)</f>
        <v>#NUM!</v>
      </c>
      <c r="AW90" s="1" t="e">
        <f>SMALL('Remove outliers'!BD$4:BD$203,ROW()-1)</f>
        <v>#NUM!</v>
      </c>
      <c r="AX90" s="1" t="e">
        <f>SMALL('Remove outliers'!BE$4:BE$203,ROW()-1)</f>
        <v>#NUM!</v>
      </c>
      <c r="AY90" s="1" t="e">
        <f>SMALL('Remove outliers'!BF$4:BF$203,ROW()-1)</f>
        <v>#NUM!</v>
      </c>
      <c r="AZ90" s="1" t="e">
        <f>SMALL('Remove outliers'!BG$4:BG$203,ROW()-1)</f>
        <v>#NUM!</v>
      </c>
      <c r="BA90" s="1" t="e">
        <f>SMALL('Remove outliers'!BH$4:BH$203,ROW()-1)</f>
        <v>#NUM!</v>
      </c>
      <c r="BB90" s="1" t="e">
        <f>SMALL('Remove outliers'!BI$4:BI$203,ROW()-1)</f>
        <v>#NUM!</v>
      </c>
      <c r="BC90" s="1" t="e">
        <f>SMALL('Remove outliers'!BJ$4:BJ$203,ROW()-1)</f>
        <v>#NUM!</v>
      </c>
      <c r="BD90" s="1" t="e">
        <f>SMALL('Remove outliers'!BK$4:BK$203,ROW()-1)</f>
        <v>#NUM!</v>
      </c>
      <c r="BE90" s="1" t="e">
        <f>SMALL('Remove outliers'!BL$4:BL$203,ROW()-1)</f>
        <v>#NUM!</v>
      </c>
      <c r="BF90" s="1" t="e">
        <f>SMALL('Remove outliers'!BM$4:BM$203,ROW()-1)</f>
        <v>#NUM!</v>
      </c>
      <c r="BG90" s="1" t="e">
        <f>SMALL('Remove outliers'!BN$4:BN$203,ROW()-1)</f>
        <v>#NUM!</v>
      </c>
      <c r="BH90" s="1" t="e">
        <f>SMALL('Remove outliers'!BO$4:BO$203,ROW()-1)</f>
        <v>#NUM!</v>
      </c>
      <c r="BI90" s="1" t="e">
        <f>SMALL('Remove outliers'!BP$4:BP$203,ROW()-1)</f>
        <v>#NUM!</v>
      </c>
      <c r="BJ90" s="1" t="e">
        <f>SMALL('Remove outliers'!BQ$4:BQ$203,ROW()-1)</f>
        <v>#NUM!</v>
      </c>
      <c r="BK90" s="1" t="e">
        <f>SMALL('Remove outliers'!BR$4:BR$203,ROW()-1)</f>
        <v>#NUM!</v>
      </c>
      <c r="BL90" s="1" t="e">
        <f>SMALL('Remove outliers'!BS$4:BS$203,ROW()-1)</f>
        <v>#NUM!</v>
      </c>
      <c r="BM90" s="1" t="e">
        <f>SMALL('Remove outliers'!BT$4:BT$203,ROW()-1)</f>
        <v>#NUM!</v>
      </c>
      <c r="BN90" s="1" t="e">
        <f>SMALL('Remove outliers'!BU$4:BU$203,ROW()-1)</f>
        <v>#NUM!</v>
      </c>
      <c r="BO90" s="1" t="e">
        <f>SMALL('Remove outliers'!BV$4:BV$203,ROW()-1)</f>
        <v>#NUM!</v>
      </c>
      <c r="BP90" s="1" t="e">
        <f>SMALL('Remove outliers'!BW$4:BW$203,ROW()-1)</f>
        <v>#NUM!</v>
      </c>
      <c r="BQ90" s="1" t="e">
        <f>SMALL('Remove outliers'!BX$4:BX$203,ROW()-1)</f>
        <v>#NUM!</v>
      </c>
      <c r="BR90" s="1" t="e">
        <f>SMALL('Remove outliers'!BY$4:BY$203,ROW()-1)</f>
        <v>#NUM!</v>
      </c>
      <c r="BS90" s="1" t="e">
        <f>SMALL('Remove outliers'!BZ$4:BZ$203,ROW()-1)</f>
        <v>#NUM!</v>
      </c>
      <c r="BT90" s="1" t="e">
        <f>SMALL('Remove outliers'!CA$4:CA$203,ROW()-1)</f>
        <v>#NUM!</v>
      </c>
      <c r="BU90" s="1" t="e">
        <f>SMALL('Remove outliers'!CB$4:CB$203,ROW()-1)</f>
        <v>#NUM!</v>
      </c>
      <c r="BV90" s="1" t="e">
        <f>SMALL('Remove outliers'!CC$4:CC$203,ROW()-1)</f>
        <v>#NUM!</v>
      </c>
    </row>
    <row r="91" spans="1:74" x14ac:dyDescent="0.2">
      <c r="A91" t="e">
        <f t="shared" si="1"/>
        <v>#NUM!</v>
      </c>
      <c r="B91" s="1" t="e">
        <f>SMALL('Remove outliers'!I$4:I$203,ROW()-1)</f>
        <v>#NUM!</v>
      </c>
      <c r="C91" s="1" t="e">
        <f>SMALL('Remove outliers'!J$4:J$203,ROW()-1)</f>
        <v>#NUM!</v>
      </c>
      <c r="D91" s="1" t="e">
        <f>SMALL('Remove outliers'!K$4:K$203,ROW()-1)</f>
        <v>#NUM!</v>
      </c>
      <c r="E91" s="1" t="e">
        <f>SMALL('Remove outliers'!L$4:L$203,ROW()-1)</f>
        <v>#NUM!</v>
      </c>
      <c r="F91" s="1" t="e">
        <f>SMALL('Remove outliers'!M$4:M$203,ROW()-1)</f>
        <v>#NUM!</v>
      </c>
      <c r="G91" s="1" t="e">
        <f>SMALL('Remove outliers'!N$4:N$203,ROW()-1)</f>
        <v>#NUM!</v>
      </c>
      <c r="H91" s="1" t="e">
        <f>SMALL('Remove outliers'!O$4:O$203,ROW()-1)</f>
        <v>#NUM!</v>
      </c>
      <c r="I91" s="1" t="e">
        <f>SMALL('Remove outliers'!P$4:P$203,ROW()-1)</f>
        <v>#NUM!</v>
      </c>
      <c r="J91" s="1" t="e">
        <f>SMALL('Remove outliers'!Q$4:Q$203,ROW()-1)</f>
        <v>#NUM!</v>
      </c>
      <c r="K91" s="1" t="e">
        <f>SMALL('Remove outliers'!R$4:R$203,ROW()-1)</f>
        <v>#NUM!</v>
      </c>
      <c r="L91" s="1" t="e">
        <f>SMALL('Remove outliers'!S$4:S$203,ROW()-1)</f>
        <v>#NUM!</v>
      </c>
      <c r="M91" s="1" t="e">
        <f>SMALL('Remove outliers'!T$4:T$203,ROW()-1)</f>
        <v>#NUM!</v>
      </c>
      <c r="N91" s="1" t="e">
        <f>SMALL('Remove outliers'!U$4:U$203,ROW()-1)</f>
        <v>#NUM!</v>
      </c>
      <c r="O91" s="1" t="e">
        <f>SMALL('Remove outliers'!V$4:V$203,ROW()-1)</f>
        <v>#NUM!</v>
      </c>
      <c r="P91" s="1" t="e">
        <f>SMALL('Remove outliers'!W$4:W$203,ROW()-1)</f>
        <v>#NUM!</v>
      </c>
      <c r="Q91" s="1" t="e">
        <f>SMALL('Remove outliers'!X$4:X$203,ROW()-1)</f>
        <v>#NUM!</v>
      </c>
      <c r="R91" s="1" t="e">
        <f>SMALL('Remove outliers'!Y$4:Y$203,ROW()-1)</f>
        <v>#NUM!</v>
      </c>
      <c r="S91" s="1" t="e">
        <f>SMALL('Remove outliers'!Z$4:Z$203,ROW()-1)</f>
        <v>#NUM!</v>
      </c>
      <c r="T91" s="1" t="e">
        <f>SMALL('Remove outliers'!AA$4:AA$203,ROW()-1)</f>
        <v>#NUM!</v>
      </c>
      <c r="U91" s="1" t="e">
        <f>SMALL('Remove outliers'!AB$4:AB$203,ROW()-1)</f>
        <v>#NUM!</v>
      </c>
      <c r="V91" s="1" t="e">
        <f>SMALL('Remove outliers'!AC$4:AC$203,ROW()-1)</f>
        <v>#NUM!</v>
      </c>
      <c r="W91" s="1" t="e">
        <f>SMALL('Remove outliers'!AD$4:AD$203,ROW()-1)</f>
        <v>#NUM!</v>
      </c>
      <c r="X91" s="1" t="e">
        <f>SMALL('Remove outliers'!AE$4:AE$203,ROW()-1)</f>
        <v>#NUM!</v>
      </c>
      <c r="Y91" s="1" t="e">
        <f>SMALL('Remove outliers'!AF$4:AF$203,ROW()-1)</f>
        <v>#NUM!</v>
      </c>
      <c r="Z91" s="1" t="e">
        <f>SMALL('Remove outliers'!AG$4:AG$203,ROW()-1)</f>
        <v>#NUM!</v>
      </c>
      <c r="AA91" s="1" t="e">
        <f>SMALL('Remove outliers'!AH$4:AH$203,ROW()-1)</f>
        <v>#NUM!</v>
      </c>
      <c r="AB91" s="1" t="e">
        <f>SMALL('Remove outliers'!AI$4:AI$203,ROW()-1)</f>
        <v>#NUM!</v>
      </c>
      <c r="AC91" s="1" t="e">
        <f>SMALL('Remove outliers'!AJ$4:AJ$203,ROW()-1)</f>
        <v>#NUM!</v>
      </c>
      <c r="AD91" s="1" t="e">
        <f>SMALL('Remove outliers'!AK$4:AK$203,ROW()-1)</f>
        <v>#NUM!</v>
      </c>
      <c r="AE91" s="1" t="e">
        <f>SMALL('Remove outliers'!AL$4:AL$203,ROW()-1)</f>
        <v>#NUM!</v>
      </c>
      <c r="AF91" s="1" t="e">
        <f>SMALL('Remove outliers'!AM$4:AM$203,ROW()-1)</f>
        <v>#NUM!</v>
      </c>
      <c r="AG91" s="1" t="e">
        <f>SMALL('Remove outliers'!AN$4:AN$203,ROW()-1)</f>
        <v>#NUM!</v>
      </c>
      <c r="AH91" s="1" t="e">
        <f>SMALL('Remove outliers'!AO$4:AO$203,ROW()-1)</f>
        <v>#NUM!</v>
      </c>
      <c r="AI91" s="1" t="e">
        <f>SMALL('Remove outliers'!AP$4:AP$203,ROW()-1)</f>
        <v>#NUM!</v>
      </c>
      <c r="AJ91" s="1" t="e">
        <f>SMALL('Remove outliers'!AQ$4:AQ$203,ROW()-1)</f>
        <v>#NUM!</v>
      </c>
      <c r="AK91" s="1" t="e">
        <f>SMALL('Remove outliers'!AR$4:AR$203,ROW()-1)</f>
        <v>#NUM!</v>
      </c>
      <c r="AL91" s="1" t="e">
        <f>SMALL('Remove outliers'!AS$4:AS$203,ROW()-1)</f>
        <v>#NUM!</v>
      </c>
      <c r="AM91" s="1" t="e">
        <f>SMALL('Remove outliers'!AT$4:AT$203,ROW()-1)</f>
        <v>#NUM!</v>
      </c>
      <c r="AN91" s="1" t="e">
        <f>SMALL('Remove outliers'!AU$4:AU$203,ROW()-1)</f>
        <v>#NUM!</v>
      </c>
      <c r="AO91" s="1" t="e">
        <f>SMALL('Remove outliers'!AV$4:AV$203,ROW()-1)</f>
        <v>#NUM!</v>
      </c>
      <c r="AP91" s="1" t="e">
        <f>SMALL('Remove outliers'!AW$4:AW$203,ROW()-1)</f>
        <v>#NUM!</v>
      </c>
      <c r="AQ91" s="1" t="e">
        <f>SMALL('Remove outliers'!AX$4:AX$203,ROW()-1)</f>
        <v>#NUM!</v>
      </c>
      <c r="AR91" s="1" t="e">
        <f>SMALL('Remove outliers'!AY$4:AY$203,ROW()-1)</f>
        <v>#NUM!</v>
      </c>
      <c r="AS91" s="1" t="e">
        <f>SMALL('Remove outliers'!AZ$4:AZ$203,ROW()-1)</f>
        <v>#NUM!</v>
      </c>
      <c r="AT91" s="1" t="e">
        <f>SMALL('Remove outliers'!BA$4:BA$203,ROW()-1)</f>
        <v>#NUM!</v>
      </c>
      <c r="AU91" s="1" t="e">
        <f>SMALL('Remove outliers'!BB$4:BB$203,ROW()-1)</f>
        <v>#NUM!</v>
      </c>
      <c r="AV91" s="1" t="e">
        <f>SMALL('Remove outliers'!BC$4:BC$203,ROW()-1)</f>
        <v>#NUM!</v>
      </c>
      <c r="AW91" s="1" t="e">
        <f>SMALL('Remove outliers'!BD$4:BD$203,ROW()-1)</f>
        <v>#NUM!</v>
      </c>
      <c r="AX91" s="1" t="e">
        <f>SMALL('Remove outliers'!BE$4:BE$203,ROW()-1)</f>
        <v>#NUM!</v>
      </c>
      <c r="AY91" s="1" t="e">
        <f>SMALL('Remove outliers'!BF$4:BF$203,ROW()-1)</f>
        <v>#NUM!</v>
      </c>
      <c r="AZ91" s="1" t="e">
        <f>SMALL('Remove outliers'!BG$4:BG$203,ROW()-1)</f>
        <v>#NUM!</v>
      </c>
      <c r="BA91" s="1" t="e">
        <f>SMALL('Remove outliers'!BH$4:BH$203,ROW()-1)</f>
        <v>#NUM!</v>
      </c>
      <c r="BB91" s="1" t="e">
        <f>SMALL('Remove outliers'!BI$4:BI$203,ROW()-1)</f>
        <v>#NUM!</v>
      </c>
      <c r="BC91" s="1" t="e">
        <f>SMALL('Remove outliers'!BJ$4:BJ$203,ROW()-1)</f>
        <v>#NUM!</v>
      </c>
      <c r="BD91" s="1" t="e">
        <f>SMALL('Remove outliers'!BK$4:BK$203,ROW()-1)</f>
        <v>#NUM!</v>
      </c>
      <c r="BE91" s="1" t="e">
        <f>SMALL('Remove outliers'!BL$4:BL$203,ROW()-1)</f>
        <v>#NUM!</v>
      </c>
      <c r="BF91" s="1" t="e">
        <f>SMALL('Remove outliers'!BM$4:BM$203,ROW()-1)</f>
        <v>#NUM!</v>
      </c>
      <c r="BG91" s="1" t="e">
        <f>SMALL('Remove outliers'!BN$4:BN$203,ROW()-1)</f>
        <v>#NUM!</v>
      </c>
      <c r="BH91" s="1" t="e">
        <f>SMALL('Remove outliers'!BO$4:BO$203,ROW()-1)</f>
        <v>#NUM!</v>
      </c>
      <c r="BI91" s="1" t="e">
        <f>SMALL('Remove outliers'!BP$4:BP$203,ROW()-1)</f>
        <v>#NUM!</v>
      </c>
      <c r="BJ91" s="1" t="e">
        <f>SMALL('Remove outliers'!BQ$4:BQ$203,ROW()-1)</f>
        <v>#NUM!</v>
      </c>
      <c r="BK91" s="1" t="e">
        <f>SMALL('Remove outliers'!BR$4:BR$203,ROW()-1)</f>
        <v>#NUM!</v>
      </c>
      <c r="BL91" s="1" t="e">
        <f>SMALL('Remove outliers'!BS$4:BS$203,ROW()-1)</f>
        <v>#NUM!</v>
      </c>
      <c r="BM91" s="1" t="e">
        <f>SMALL('Remove outliers'!BT$4:BT$203,ROW()-1)</f>
        <v>#NUM!</v>
      </c>
      <c r="BN91" s="1" t="e">
        <f>SMALL('Remove outliers'!BU$4:BU$203,ROW()-1)</f>
        <v>#NUM!</v>
      </c>
      <c r="BO91" s="1" t="e">
        <f>SMALL('Remove outliers'!BV$4:BV$203,ROW()-1)</f>
        <v>#NUM!</v>
      </c>
      <c r="BP91" s="1" t="e">
        <f>SMALL('Remove outliers'!BW$4:BW$203,ROW()-1)</f>
        <v>#NUM!</v>
      </c>
      <c r="BQ91" s="1" t="e">
        <f>SMALL('Remove outliers'!BX$4:BX$203,ROW()-1)</f>
        <v>#NUM!</v>
      </c>
      <c r="BR91" s="1" t="e">
        <f>SMALL('Remove outliers'!BY$4:BY$203,ROW()-1)</f>
        <v>#NUM!</v>
      </c>
      <c r="BS91" s="1" t="e">
        <f>SMALL('Remove outliers'!BZ$4:BZ$203,ROW()-1)</f>
        <v>#NUM!</v>
      </c>
      <c r="BT91" s="1" t="e">
        <f>SMALL('Remove outliers'!CA$4:CA$203,ROW()-1)</f>
        <v>#NUM!</v>
      </c>
      <c r="BU91" s="1" t="e">
        <f>SMALL('Remove outliers'!CB$4:CB$203,ROW()-1)</f>
        <v>#NUM!</v>
      </c>
      <c r="BV91" s="1" t="e">
        <f>SMALL('Remove outliers'!CC$4:CC$203,ROW()-1)</f>
        <v>#NUM!</v>
      </c>
    </row>
    <row r="92" spans="1:74" x14ac:dyDescent="0.2">
      <c r="A92" t="e">
        <f t="shared" si="1"/>
        <v>#NUM!</v>
      </c>
      <c r="B92" s="1" t="e">
        <f>SMALL('Remove outliers'!I$4:I$203,ROW()-1)</f>
        <v>#NUM!</v>
      </c>
      <c r="C92" s="1" t="e">
        <f>SMALL('Remove outliers'!J$4:J$203,ROW()-1)</f>
        <v>#NUM!</v>
      </c>
      <c r="D92" s="1" t="e">
        <f>SMALL('Remove outliers'!K$4:K$203,ROW()-1)</f>
        <v>#NUM!</v>
      </c>
      <c r="E92" s="1" t="e">
        <f>SMALL('Remove outliers'!L$4:L$203,ROW()-1)</f>
        <v>#NUM!</v>
      </c>
      <c r="F92" s="1" t="e">
        <f>SMALL('Remove outliers'!M$4:M$203,ROW()-1)</f>
        <v>#NUM!</v>
      </c>
      <c r="G92" s="1" t="e">
        <f>SMALL('Remove outliers'!N$4:N$203,ROW()-1)</f>
        <v>#NUM!</v>
      </c>
      <c r="H92" s="1" t="e">
        <f>SMALL('Remove outliers'!O$4:O$203,ROW()-1)</f>
        <v>#NUM!</v>
      </c>
      <c r="I92" s="1" t="e">
        <f>SMALL('Remove outliers'!P$4:P$203,ROW()-1)</f>
        <v>#NUM!</v>
      </c>
      <c r="J92" s="1" t="e">
        <f>SMALL('Remove outliers'!Q$4:Q$203,ROW()-1)</f>
        <v>#NUM!</v>
      </c>
      <c r="K92" s="1" t="e">
        <f>SMALL('Remove outliers'!R$4:R$203,ROW()-1)</f>
        <v>#NUM!</v>
      </c>
      <c r="L92" s="1" t="e">
        <f>SMALL('Remove outliers'!S$4:S$203,ROW()-1)</f>
        <v>#NUM!</v>
      </c>
      <c r="M92" s="1" t="e">
        <f>SMALL('Remove outliers'!T$4:T$203,ROW()-1)</f>
        <v>#NUM!</v>
      </c>
      <c r="N92" s="1" t="e">
        <f>SMALL('Remove outliers'!U$4:U$203,ROW()-1)</f>
        <v>#NUM!</v>
      </c>
      <c r="O92" s="1" t="e">
        <f>SMALL('Remove outliers'!V$4:V$203,ROW()-1)</f>
        <v>#NUM!</v>
      </c>
      <c r="P92" s="1" t="e">
        <f>SMALL('Remove outliers'!W$4:W$203,ROW()-1)</f>
        <v>#NUM!</v>
      </c>
      <c r="Q92" s="1" t="e">
        <f>SMALL('Remove outliers'!X$4:X$203,ROW()-1)</f>
        <v>#NUM!</v>
      </c>
      <c r="R92" s="1" t="e">
        <f>SMALL('Remove outliers'!Y$4:Y$203,ROW()-1)</f>
        <v>#NUM!</v>
      </c>
      <c r="S92" s="1" t="e">
        <f>SMALL('Remove outliers'!Z$4:Z$203,ROW()-1)</f>
        <v>#NUM!</v>
      </c>
      <c r="T92" s="1" t="e">
        <f>SMALL('Remove outliers'!AA$4:AA$203,ROW()-1)</f>
        <v>#NUM!</v>
      </c>
      <c r="U92" s="1" t="e">
        <f>SMALL('Remove outliers'!AB$4:AB$203,ROW()-1)</f>
        <v>#NUM!</v>
      </c>
      <c r="V92" s="1" t="e">
        <f>SMALL('Remove outliers'!AC$4:AC$203,ROW()-1)</f>
        <v>#NUM!</v>
      </c>
      <c r="W92" s="1" t="e">
        <f>SMALL('Remove outliers'!AD$4:AD$203,ROW()-1)</f>
        <v>#NUM!</v>
      </c>
      <c r="X92" s="1" t="e">
        <f>SMALL('Remove outliers'!AE$4:AE$203,ROW()-1)</f>
        <v>#NUM!</v>
      </c>
      <c r="Y92" s="1" t="e">
        <f>SMALL('Remove outliers'!AF$4:AF$203,ROW()-1)</f>
        <v>#NUM!</v>
      </c>
      <c r="Z92" s="1" t="e">
        <f>SMALL('Remove outliers'!AG$4:AG$203,ROW()-1)</f>
        <v>#NUM!</v>
      </c>
      <c r="AA92" s="1" t="e">
        <f>SMALL('Remove outliers'!AH$4:AH$203,ROW()-1)</f>
        <v>#NUM!</v>
      </c>
      <c r="AB92" s="1" t="e">
        <f>SMALL('Remove outliers'!AI$4:AI$203,ROW()-1)</f>
        <v>#NUM!</v>
      </c>
      <c r="AC92" s="1" t="e">
        <f>SMALL('Remove outliers'!AJ$4:AJ$203,ROW()-1)</f>
        <v>#NUM!</v>
      </c>
      <c r="AD92" s="1" t="e">
        <f>SMALL('Remove outliers'!AK$4:AK$203,ROW()-1)</f>
        <v>#NUM!</v>
      </c>
      <c r="AE92" s="1" t="e">
        <f>SMALL('Remove outliers'!AL$4:AL$203,ROW()-1)</f>
        <v>#NUM!</v>
      </c>
      <c r="AF92" s="1" t="e">
        <f>SMALL('Remove outliers'!AM$4:AM$203,ROW()-1)</f>
        <v>#NUM!</v>
      </c>
      <c r="AG92" s="1" t="e">
        <f>SMALL('Remove outliers'!AN$4:AN$203,ROW()-1)</f>
        <v>#NUM!</v>
      </c>
      <c r="AH92" s="1" t="e">
        <f>SMALL('Remove outliers'!AO$4:AO$203,ROW()-1)</f>
        <v>#NUM!</v>
      </c>
      <c r="AI92" s="1" t="e">
        <f>SMALL('Remove outliers'!AP$4:AP$203,ROW()-1)</f>
        <v>#NUM!</v>
      </c>
      <c r="AJ92" s="1" t="e">
        <f>SMALL('Remove outliers'!AQ$4:AQ$203,ROW()-1)</f>
        <v>#NUM!</v>
      </c>
      <c r="AK92" s="1" t="e">
        <f>SMALL('Remove outliers'!AR$4:AR$203,ROW()-1)</f>
        <v>#NUM!</v>
      </c>
      <c r="AL92" s="1" t="e">
        <f>SMALL('Remove outliers'!AS$4:AS$203,ROW()-1)</f>
        <v>#NUM!</v>
      </c>
      <c r="AM92" s="1" t="e">
        <f>SMALL('Remove outliers'!AT$4:AT$203,ROW()-1)</f>
        <v>#NUM!</v>
      </c>
      <c r="AN92" s="1" t="e">
        <f>SMALL('Remove outliers'!AU$4:AU$203,ROW()-1)</f>
        <v>#NUM!</v>
      </c>
      <c r="AO92" s="1" t="e">
        <f>SMALL('Remove outliers'!AV$4:AV$203,ROW()-1)</f>
        <v>#NUM!</v>
      </c>
      <c r="AP92" s="1" t="e">
        <f>SMALL('Remove outliers'!AW$4:AW$203,ROW()-1)</f>
        <v>#NUM!</v>
      </c>
      <c r="AQ92" s="1" t="e">
        <f>SMALL('Remove outliers'!AX$4:AX$203,ROW()-1)</f>
        <v>#NUM!</v>
      </c>
      <c r="AR92" s="1" t="e">
        <f>SMALL('Remove outliers'!AY$4:AY$203,ROW()-1)</f>
        <v>#NUM!</v>
      </c>
      <c r="AS92" s="1" t="e">
        <f>SMALL('Remove outliers'!AZ$4:AZ$203,ROW()-1)</f>
        <v>#NUM!</v>
      </c>
      <c r="AT92" s="1" t="e">
        <f>SMALL('Remove outliers'!BA$4:BA$203,ROW()-1)</f>
        <v>#NUM!</v>
      </c>
      <c r="AU92" s="1" t="e">
        <f>SMALL('Remove outliers'!BB$4:BB$203,ROW()-1)</f>
        <v>#NUM!</v>
      </c>
      <c r="AV92" s="1" t="e">
        <f>SMALL('Remove outliers'!BC$4:BC$203,ROW()-1)</f>
        <v>#NUM!</v>
      </c>
      <c r="AW92" s="1" t="e">
        <f>SMALL('Remove outliers'!BD$4:BD$203,ROW()-1)</f>
        <v>#NUM!</v>
      </c>
      <c r="AX92" s="1" t="e">
        <f>SMALL('Remove outliers'!BE$4:BE$203,ROW()-1)</f>
        <v>#NUM!</v>
      </c>
      <c r="AY92" s="1" t="e">
        <f>SMALL('Remove outliers'!BF$4:BF$203,ROW()-1)</f>
        <v>#NUM!</v>
      </c>
      <c r="AZ92" s="1" t="e">
        <f>SMALL('Remove outliers'!BG$4:BG$203,ROW()-1)</f>
        <v>#NUM!</v>
      </c>
      <c r="BA92" s="1" t="e">
        <f>SMALL('Remove outliers'!BH$4:BH$203,ROW()-1)</f>
        <v>#NUM!</v>
      </c>
      <c r="BB92" s="1" t="e">
        <f>SMALL('Remove outliers'!BI$4:BI$203,ROW()-1)</f>
        <v>#NUM!</v>
      </c>
      <c r="BC92" s="1" t="e">
        <f>SMALL('Remove outliers'!BJ$4:BJ$203,ROW()-1)</f>
        <v>#NUM!</v>
      </c>
      <c r="BD92" s="1" t="e">
        <f>SMALL('Remove outliers'!BK$4:BK$203,ROW()-1)</f>
        <v>#NUM!</v>
      </c>
      <c r="BE92" s="1" t="e">
        <f>SMALL('Remove outliers'!BL$4:BL$203,ROW()-1)</f>
        <v>#NUM!</v>
      </c>
      <c r="BF92" s="1" t="e">
        <f>SMALL('Remove outliers'!BM$4:BM$203,ROW()-1)</f>
        <v>#NUM!</v>
      </c>
      <c r="BG92" s="1" t="e">
        <f>SMALL('Remove outliers'!BN$4:BN$203,ROW()-1)</f>
        <v>#NUM!</v>
      </c>
      <c r="BH92" s="1" t="e">
        <f>SMALL('Remove outliers'!BO$4:BO$203,ROW()-1)</f>
        <v>#NUM!</v>
      </c>
      <c r="BI92" s="1" t="e">
        <f>SMALL('Remove outliers'!BP$4:BP$203,ROW()-1)</f>
        <v>#NUM!</v>
      </c>
      <c r="BJ92" s="1" t="e">
        <f>SMALL('Remove outliers'!BQ$4:BQ$203,ROW()-1)</f>
        <v>#NUM!</v>
      </c>
      <c r="BK92" s="1" t="e">
        <f>SMALL('Remove outliers'!BR$4:BR$203,ROW()-1)</f>
        <v>#NUM!</v>
      </c>
      <c r="BL92" s="1" t="e">
        <f>SMALL('Remove outliers'!BS$4:BS$203,ROW()-1)</f>
        <v>#NUM!</v>
      </c>
      <c r="BM92" s="1" t="e">
        <f>SMALL('Remove outliers'!BT$4:BT$203,ROW()-1)</f>
        <v>#NUM!</v>
      </c>
      <c r="BN92" s="1" t="e">
        <f>SMALL('Remove outliers'!BU$4:BU$203,ROW()-1)</f>
        <v>#NUM!</v>
      </c>
      <c r="BO92" s="1" t="e">
        <f>SMALL('Remove outliers'!BV$4:BV$203,ROW()-1)</f>
        <v>#NUM!</v>
      </c>
      <c r="BP92" s="1" t="e">
        <f>SMALL('Remove outliers'!BW$4:BW$203,ROW()-1)</f>
        <v>#NUM!</v>
      </c>
      <c r="BQ92" s="1" t="e">
        <f>SMALL('Remove outliers'!BX$4:BX$203,ROW()-1)</f>
        <v>#NUM!</v>
      </c>
      <c r="BR92" s="1" t="e">
        <f>SMALL('Remove outliers'!BY$4:BY$203,ROW()-1)</f>
        <v>#NUM!</v>
      </c>
      <c r="BS92" s="1" t="e">
        <f>SMALL('Remove outliers'!BZ$4:BZ$203,ROW()-1)</f>
        <v>#NUM!</v>
      </c>
      <c r="BT92" s="1" t="e">
        <f>SMALL('Remove outliers'!CA$4:CA$203,ROW()-1)</f>
        <v>#NUM!</v>
      </c>
      <c r="BU92" s="1" t="e">
        <f>SMALL('Remove outliers'!CB$4:CB$203,ROW()-1)</f>
        <v>#NUM!</v>
      </c>
      <c r="BV92" s="1" t="e">
        <f>SMALL('Remove outliers'!CC$4:CC$203,ROW()-1)</f>
        <v>#NUM!</v>
      </c>
    </row>
    <row r="93" spans="1:74" x14ac:dyDescent="0.2">
      <c r="A93" t="e">
        <f t="shared" si="1"/>
        <v>#NUM!</v>
      </c>
      <c r="B93" s="1" t="e">
        <f>SMALL('Remove outliers'!I$4:I$203,ROW()-1)</f>
        <v>#NUM!</v>
      </c>
      <c r="C93" s="1" t="e">
        <f>SMALL('Remove outliers'!J$4:J$203,ROW()-1)</f>
        <v>#NUM!</v>
      </c>
      <c r="D93" s="1" t="e">
        <f>SMALL('Remove outliers'!K$4:K$203,ROW()-1)</f>
        <v>#NUM!</v>
      </c>
      <c r="E93" s="1" t="e">
        <f>SMALL('Remove outliers'!L$4:L$203,ROW()-1)</f>
        <v>#NUM!</v>
      </c>
      <c r="F93" s="1" t="e">
        <f>SMALL('Remove outliers'!M$4:M$203,ROW()-1)</f>
        <v>#NUM!</v>
      </c>
      <c r="G93" s="1" t="e">
        <f>SMALL('Remove outliers'!N$4:N$203,ROW()-1)</f>
        <v>#NUM!</v>
      </c>
      <c r="H93" s="1" t="e">
        <f>SMALL('Remove outliers'!O$4:O$203,ROW()-1)</f>
        <v>#NUM!</v>
      </c>
      <c r="I93" s="1" t="e">
        <f>SMALL('Remove outliers'!P$4:P$203,ROW()-1)</f>
        <v>#NUM!</v>
      </c>
      <c r="J93" s="1" t="e">
        <f>SMALL('Remove outliers'!Q$4:Q$203,ROW()-1)</f>
        <v>#NUM!</v>
      </c>
      <c r="K93" s="1" t="e">
        <f>SMALL('Remove outliers'!R$4:R$203,ROW()-1)</f>
        <v>#NUM!</v>
      </c>
      <c r="L93" s="1" t="e">
        <f>SMALL('Remove outliers'!S$4:S$203,ROW()-1)</f>
        <v>#NUM!</v>
      </c>
      <c r="M93" s="1" t="e">
        <f>SMALL('Remove outliers'!T$4:T$203,ROW()-1)</f>
        <v>#NUM!</v>
      </c>
      <c r="N93" s="1" t="e">
        <f>SMALL('Remove outliers'!U$4:U$203,ROW()-1)</f>
        <v>#NUM!</v>
      </c>
      <c r="O93" s="1" t="e">
        <f>SMALL('Remove outliers'!V$4:V$203,ROW()-1)</f>
        <v>#NUM!</v>
      </c>
      <c r="P93" s="1" t="e">
        <f>SMALL('Remove outliers'!W$4:W$203,ROW()-1)</f>
        <v>#NUM!</v>
      </c>
      <c r="Q93" s="1" t="e">
        <f>SMALL('Remove outliers'!X$4:X$203,ROW()-1)</f>
        <v>#NUM!</v>
      </c>
      <c r="R93" s="1" t="e">
        <f>SMALL('Remove outliers'!Y$4:Y$203,ROW()-1)</f>
        <v>#NUM!</v>
      </c>
      <c r="S93" s="1" t="e">
        <f>SMALL('Remove outliers'!Z$4:Z$203,ROW()-1)</f>
        <v>#NUM!</v>
      </c>
      <c r="T93" s="1" t="e">
        <f>SMALL('Remove outliers'!AA$4:AA$203,ROW()-1)</f>
        <v>#NUM!</v>
      </c>
      <c r="U93" s="1" t="e">
        <f>SMALL('Remove outliers'!AB$4:AB$203,ROW()-1)</f>
        <v>#NUM!</v>
      </c>
      <c r="V93" s="1" t="e">
        <f>SMALL('Remove outliers'!AC$4:AC$203,ROW()-1)</f>
        <v>#NUM!</v>
      </c>
      <c r="W93" s="1" t="e">
        <f>SMALL('Remove outliers'!AD$4:AD$203,ROW()-1)</f>
        <v>#NUM!</v>
      </c>
      <c r="X93" s="1" t="e">
        <f>SMALL('Remove outliers'!AE$4:AE$203,ROW()-1)</f>
        <v>#NUM!</v>
      </c>
      <c r="Y93" s="1" t="e">
        <f>SMALL('Remove outliers'!AF$4:AF$203,ROW()-1)</f>
        <v>#NUM!</v>
      </c>
      <c r="Z93" s="1" t="e">
        <f>SMALL('Remove outliers'!AG$4:AG$203,ROW()-1)</f>
        <v>#NUM!</v>
      </c>
      <c r="AA93" s="1" t="e">
        <f>SMALL('Remove outliers'!AH$4:AH$203,ROW()-1)</f>
        <v>#NUM!</v>
      </c>
      <c r="AB93" s="1" t="e">
        <f>SMALL('Remove outliers'!AI$4:AI$203,ROW()-1)</f>
        <v>#NUM!</v>
      </c>
      <c r="AC93" s="1" t="e">
        <f>SMALL('Remove outliers'!AJ$4:AJ$203,ROW()-1)</f>
        <v>#NUM!</v>
      </c>
      <c r="AD93" s="1" t="e">
        <f>SMALL('Remove outliers'!AK$4:AK$203,ROW()-1)</f>
        <v>#NUM!</v>
      </c>
      <c r="AE93" s="1" t="e">
        <f>SMALL('Remove outliers'!AL$4:AL$203,ROW()-1)</f>
        <v>#NUM!</v>
      </c>
      <c r="AF93" s="1" t="e">
        <f>SMALL('Remove outliers'!AM$4:AM$203,ROW()-1)</f>
        <v>#NUM!</v>
      </c>
      <c r="AG93" s="1" t="e">
        <f>SMALL('Remove outliers'!AN$4:AN$203,ROW()-1)</f>
        <v>#NUM!</v>
      </c>
      <c r="AH93" s="1" t="e">
        <f>SMALL('Remove outliers'!AO$4:AO$203,ROW()-1)</f>
        <v>#NUM!</v>
      </c>
      <c r="AI93" s="1" t="e">
        <f>SMALL('Remove outliers'!AP$4:AP$203,ROW()-1)</f>
        <v>#NUM!</v>
      </c>
      <c r="AJ93" s="1" t="e">
        <f>SMALL('Remove outliers'!AQ$4:AQ$203,ROW()-1)</f>
        <v>#NUM!</v>
      </c>
      <c r="AK93" s="1" t="e">
        <f>SMALL('Remove outliers'!AR$4:AR$203,ROW()-1)</f>
        <v>#NUM!</v>
      </c>
      <c r="AL93" s="1" t="e">
        <f>SMALL('Remove outliers'!AS$4:AS$203,ROW()-1)</f>
        <v>#NUM!</v>
      </c>
      <c r="AM93" s="1" t="e">
        <f>SMALL('Remove outliers'!AT$4:AT$203,ROW()-1)</f>
        <v>#NUM!</v>
      </c>
      <c r="AN93" s="1" t="e">
        <f>SMALL('Remove outliers'!AU$4:AU$203,ROW()-1)</f>
        <v>#NUM!</v>
      </c>
      <c r="AO93" s="1" t="e">
        <f>SMALL('Remove outliers'!AV$4:AV$203,ROW()-1)</f>
        <v>#NUM!</v>
      </c>
      <c r="AP93" s="1" t="e">
        <f>SMALL('Remove outliers'!AW$4:AW$203,ROW()-1)</f>
        <v>#NUM!</v>
      </c>
      <c r="AQ93" s="1" t="e">
        <f>SMALL('Remove outliers'!AX$4:AX$203,ROW()-1)</f>
        <v>#NUM!</v>
      </c>
      <c r="AR93" s="1" t="e">
        <f>SMALL('Remove outliers'!AY$4:AY$203,ROW()-1)</f>
        <v>#NUM!</v>
      </c>
      <c r="AS93" s="1" t="e">
        <f>SMALL('Remove outliers'!AZ$4:AZ$203,ROW()-1)</f>
        <v>#NUM!</v>
      </c>
      <c r="AT93" s="1" t="e">
        <f>SMALL('Remove outliers'!BA$4:BA$203,ROW()-1)</f>
        <v>#NUM!</v>
      </c>
      <c r="AU93" s="1" t="e">
        <f>SMALL('Remove outliers'!BB$4:BB$203,ROW()-1)</f>
        <v>#NUM!</v>
      </c>
      <c r="AV93" s="1" t="e">
        <f>SMALL('Remove outliers'!BC$4:BC$203,ROW()-1)</f>
        <v>#NUM!</v>
      </c>
      <c r="AW93" s="1" t="e">
        <f>SMALL('Remove outliers'!BD$4:BD$203,ROW()-1)</f>
        <v>#NUM!</v>
      </c>
      <c r="AX93" s="1" t="e">
        <f>SMALL('Remove outliers'!BE$4:BE$203,ROW()-1)</f>
        <v>#NUM!</v>
      </c>
      <c r="AY93" s="1" t="e">
        <f>SMALL('Remove outliers'!BF$4:BF$203,ROW()-1)</f>
        <v>#NUM!</v>
      </c>
      <c r="AZ93" s="1" t="e">
        <f>SMALL('Remove outliers'!BG$4:BG$203,ROW()-1)</f>
        <v>#NUM!</v>
      </c>
      <c r="BA93" s="1" t="e">
        <f>SMALL('Remove outliers'!BH$4:BH$203,ROW()-1)</f>
        <v>#NUM!</v>
      </c>
      <c r="BB93" s="1" t="e">
        <f>SMALL('Remove outliers'!BI$4:BI$203,ROW()-1)</f>
        <v>#NUM!</v>
      </c>
      <c r="BC93" s="1" t="e">
        <f>SMALL('Remove outliers'!BJ$4:BJ$203,ROW()-1)</f>
        <v>#NUM!</v>
      </c>
      <c r="BD93" s="1" t="e">
        <f>SMALL('Remove outliers'!BK$4:BK$203,ROW()-1)</f>
        <v>#NUM!</v>
      </c>
      <c r="BE93" s="1" t="e">
        <f>SMALL('Remove outliers'!BL$4:BL$203,ROW()-1)</f>
        <v>#NUM!</v>
      </c>
      <c r="BF93" s="1" t="e">
        <f>SMALL('Remove outliers'!BM$4:BM$203,ROW()-1)</f>
        <v>#NUM!</v>
      </c>
      <c r="BG93" s="1" t="e">
        <f>SMALL('Remove outliers'!BN$4:BN$203,ROW()-1)</f>
        <v>#NUM!</v>
      </c>
      <c r="BH93" s="1" t="e">
        <f>SMALL('Remove outliers'!BO$4:BO$203,ROW()-1)</f>
        <v>#NUM!</v>
      </c>
      <c r="BI93" s="1" t="e">
        <f>SMALL('Remove outliers'!BP$4:BP$203,ROW()-1)</f>
        <v>#NUM!</v>
      </c>
      <c r="BJ93" s="1" t="e">
        <f>SMALL('Remove outliers'!BQ$4:BQ$203,ROW()-1)</f>
        <v>#NUM!</v>
      </c>
      <c r="BK93" s="1" t="e">
        <f>SMALL('Remove outliers'!BR$4:BR$203,ROW()-1)</f>
        <v>#NUM!</v>
      </c>
      <c r="BL93" s="1" t="e">
        <f>SMALL('Remove outliers'!BS$4:BS$203,ROW()-1)</f>
        <v>#NUM!</v>
      </c>
      <c r="BM93" s="1" t="e">
        <f>SMALL('Remove outliers'!BT$4:BT$203,ROW()-1)</f>
        <v>#NUM!</v>
      </c>
      <c r="BN93" s="1" t="e">
        <f>SMALL('Remove outliers'!BU$4:BU$203,ROW()-1)</f>
        <v>#NUM!</v>
      </c>
      <c r="BO93" s="1" t="e">
        <f>SMALL('Remove outliers'!BV$4:BV$203,ROW()-1)</f>
        <v>#NUM!</v>
      </c>
      <c r="BP93" s="1" t="e">
        <f>SMALL('Remove outliers'!BW$4:BW$203,ROW()-1)</f>
        <v>#NUM!</v>
      </c>
      <c r="BQ93" s="1" t="e">
        <f>SMALL('Remove outliers'!BX$4:BX$203,ROW()-1)</f>
        <v>#NUM!</v>
      </c>
      <c r="BR93" s="1" t="e">
        <f>SMALL('Remove outliers'!BY$4:BY$203,ROW()-1)</f>
        <v>#NUM!</v>
      </c>
      <c r="BS93" s="1" t="e">
        <f>SMALL('Remove outliers'!BZ$4:BZ$203,ROW()-1)</f>
        <v>#NUM!</v>
      </c>
      <c r="BT93" s="1" t="e">
        <f>SMALL('Remove outliers'!CA$4:CA$203,ROW()-1)</f>
        <v>#NUM!</v>
      </c>
      <c r="BU93" s="1" t="e">
        <f>SMALL('Remove outliers'!CB$4:CB$203,ROW()-1)</f>
        <v>#NUM!</v>
      </c>
      <c r="BV93" s="1" t="e">
        <f>SMALL('Remove outliers'!CC$4:CC$203,ROW()-1)</f>
        <v>#NUM!</v>
      </c>
    </row>
    <row r="94" spans="1:74" x14ac:dyDescent="0.2">
      <c r="A94" t="e">
        <f t="shared" si="1"/>
        <v>#NUM!</v>
      </c>
      <c r="B94" s="1" t="e">
        <f>SMALL('Remove outliers'!I$4:I$203,ROW()-1)</f>
        <v>#NUM!</v>
      </c>
      <c r="C94" s="1" t="e">
        <f>SMALL('Remove outliers'!J$4:J$203,ROW()-1)</f>
        <v>#NUM!</v>
      </c>
      <c r="D94" s="1" t="e">
        <f>SMALL('Remove outliers'!K$4:K$203,ROW()-1)</f>
        <v>#NUM!</v>
      </c>
      <c r="E94" s="1" t="e">
        <f>SMALL('Remove outliers'!L$4:L$203,ROW()-1)</f>
        <v>#NUM!</v>
      </c>
      <c r="F94" s="1" t="e">
        <f>SMALL('Remove outliers'!M$4:M$203,ROW()-1)</f>
        <v>#NUM!</v>
      </c>
      <c r="G94" s="1" t="e">
        <f>SMALL('Remove outliers'!N$4:N$203,ROW()-1)</f>
        <v>#NUM!</v>
      </c>
      <c r="H94" s="1" t="e">
        <f>SMALL('Remove outliers'!O$4:O$203,ROW()-1)</f>
        <v>#NUM!</v>
      </c>
      <c r="I94" s="1" t="e">
        <f>SMALL('Remove outliers'!P$4:P$203,ROW()-1)</f>
        <v>#NUM!</v>
      </c>
      <c r="J94" s="1" t="e">
        <f>SMALL('Remove outliers'!Q$4:Q$203,ROW()-1)</f>
        <v>#NUM!</v>
      </c>
      <c r="K94" s="1" t="e">
        <f>SMALL('Remove outliers'!R$4:R$203,ROW()-1)</f>
        <v>#NUM!</v>
      </c>
      <c r="L94" s="1" t="e">
        <f>SMALL('Remove outliers'!S$4:S$203,ROW()-1)</f>
        <v>#NUM!</v>
      </c>
      <c r="M94" s="1" t="e">
        <f>SMALL('Remove outliers'!T$4:T$203,ROW()-1)</f>
        <v>#NUM!</v>
      </c>
      <c r="N94" s="1" t="e">
        <f>SMALL('Remove outliers'!U$4:U$203,ROW()-1)</f>
        <v>#NUM!</v>
      </c>
      <c r="O94" s="1" t="e">
        <f>SMALL('Remove outliers'!V$4:V$203,ROW()-1)</f>
        <v>#NUM!</v>
      </c>
      <c r="P94" s="1" t="e">
        <f>SMALL('Remove outliers'!W$4:W$203,ROW()-1)</f>
        <v>#NUM!</v>
      </c>
      <c r="Q94" s="1" t="e">
        <f>SMALL('Remove outliers'!X$4:X$203,ROW()-1)</f>
        <v>#NUM!</v>
      </c>
      <c r="R94" s="1" t="e">
        <f>SMALL('Remove outliers'!Y$4:Y$203,ROW()-1)</f>
        <v>#NUM!</v>
      </c>
      <c r="S94" s="1" t="e">
        <f>SMALL('Remove outliers'!Z$4:Z$203,ROW()-1)</f>
        <v>#NUM!</v>
      </c>
      <c r="T94" s="1" t="e">
        <f>SMALL('Remove outliers'!AA$4:AA$203,ROW()-1)</f>
        <v>#NUM!</v>
      </c>
      <c r="U94" s="1" t="e">
        <f>SMALL('Remove outliers'!AB$4:AB$203,ROW()-1)</f>
        <v>#NUM!</v>
      </c>
      <c r="V94" s="1" t="e">
        <f>SMALL('Remove outliers'!AC$4:AC$203,ROW()-1)</f>
        <v>#NUM!</v>
      </c>
      <c r="W94" s="1" t="e">
        <f>SMALL('Remove outliers'!AD$4:AD$203,ROW()-1)</f>
        <v>#NUM!</v>
      </c>
      <c r="X94" s="1" t="e">
        <f>SMALL('Remove outliers'!AE$4:AE$203,ROW()-1)</f>
        <v>#NUM!</v>
      </c>
      <c r="Y94" s="1" t="e">
        <f>SMALL('Remove outliers'!AF$4:AF$203,ROW()-1)</f>
        <v>#NUM!</v>
      </c>
      <c r="Z94" s="1" t="e">
        <f>SMALL('Remove outliers'!AG$4:AG$203,ROW()-1)</f>
        <v>#NUM!</v>
      </c>
      <c r="AA94" s="1" t="e">
        <f>SMALL('Remove outliers'!AH$4:AH$203,ROW()-1)</f>
        <v>#NUM!</v>
      </c>
      <c r="AB94" s="1" t="e">
        <f>SMALL('Remove outliers'!AI$4:AI$203,ROW()-1)</f>
        <v>#NUM!</v>
      </c>
      <c r="AC94" s="1" t="e">
        <f>SMALL('Remove outliers'!AJ$4:AJ$203,ROW()-1)</f>
        <v>#NUM!</v>
      </c>
      <c r="AD94" s="1" t="e">
        <f>SMALL('Remove outliers'!AK$4:AK$203,ROW()-1)</f>
        <v>#NUM!</v>
      </c>
      <c r="AE94" s="1" t="e">
        <f>SMALL('Remove outliers'!AL$4:AL$203,ROW()-1)</f>
        <v>#NUM!</v>
      </c>
      <c r="AF94" s="1" t="e">
        <f>SMALL('Remove outliers'!AM$4:AM$203,ROW()-1)</f>
        <v>#NUM!</v>
      </c>
      <c r="AG94" s="1" t="e">
        <f>SMALL('Remove outliers'!AN$4:AN$203,ROW()-1)</f>
        <v>#NUM!</v>
      </c>
      <c r="AH94" s="1" t="e">
        <f>SMALL('Remove outliers'!AO$4:AO$203,ROW()-1)</f>
        <v>#NUM!</v>
      </c>
      <c r="AI94" s="1" t="e">
        <f>SMALL('Remove outliers'!AP$4:AP$203,ROW()-1)</f>
        <v>#NUM!</v>
      </c>
      <c r="AJ94" s="1" t="e">
        <f>SMALL('Remove outliers'!AQ$4:AQ$203,ROW()-1)</f>
        <v>#NUM!</v>
      </c>
      <c r="AK94" s="1" t="e">
        <f>SMALL('Remove outliers'!AR$4:AR$203,ROW()-1)</f>
        <v>#NUM!</v>
      </c>
      <c r="AL94" s="1" t="e">
        <f>SMALL('Remove outliers'!AS$4:AS$203,ROW()-1)</f>
        <v>#NUM!</v>
      </c>
      <c r="AM94" s="1" t="e">
        <f>SMALL('Remove outliers'!AT$4:AT$203,ROW()-1)</f>
        <v>#NUM!</v>
      </c>
      <c r="AN94" s="1" t="e">
        <f>SMALL('Remove outliers'!AU$4:AU$203,ROW()-1)</f>
        <v>#NUM!</v>
      </c>
      <c r="AO94" s="1" t="e">
        <f>SMALL('Remove outliers'!AV$4:AV$203,ROW()-1)</f>
        <v>#NUM!</v>
      </c>
      <c r="AP94" s="1" t="e">
        <f>SMALL('Remove outliers'!AW$4:AW$203,ROW()-1)</f>
        <v>#NUM!</v>
      </c>
      <c r="AQ94" s="1" t="e">
        <f>SMALL('Remove outliers'!AX$4:AX$203,ROW()-1)</f>
        <v>#NUM!</v>
      </c>
      <c r="AR94" s="1" t="e">
        <f>SMALL('Remove outliers'!AY$4:AY$203,ROW()-1)</f>
        <v>#NUM!</v>
      </c>
      <c r="AS94" s="1" t="e">
        <f>SMALL('Remove outliers'!AZ$4:AZ$203,ROW()-1)</f>
        <v>#NUM!</v>
      </c>
      <c r="AT94" s="1" t="e">
        <f>SMALL('Remove outliers'!BA$4:BA$203,ROW()-1)</f>
        <v>#NUM!</v>
      </c>
      <c r="AU94" s="1" t="e">
        <f>SMALL('Remove outliers'!BB$4:BB$203,ROW()-1)</f>
        <v>#NUM!</v>
      </c>
      <c r="AV94" s="1" t="e">
        <f>SMALL('Remove outliers'!BC$4:BC$203,ROW()-1)</f>
        <v>#NUM!</v>
      </c>
      <c r="AW94" s="1" t="e">
        <f>SMALL('Remove outliers'!BD$4:BD$203,ROW()-1)</f>
        <v>#NUM!</v>
      </c>
      <c r="AX94" s="1" t="e">
        <f>SMALL('Remove outliers'!BE$4:BE$203,ROW()-1)</f>
        <v>#NUM!</v>
      </c>
      <c r="AY94" s="1" t="e">
        <f>SMALL('Remove outliers'!BF$4:BF$203,ROW()-1)</f>
        <v>#NUM!</v>
      </c>
      <c r="AZ94" s="1" t="e">
        <f>SMALL('Remove outliers'!BG$4:BG$203,ROW()-1)</f>
        <v>#NUM!</v>
      </c>
      <c r="BA94" s="1" t="e">
        <f>SMALL('Remove outliers'!BH$4:BH$203,ROW()-1)</f>
        <v>#NUM!</v>
      </c>
      <c r="BB94" s="1" t="e">
        <f>SMALL('Remove outliers'!BI$4:BI$203,ROW()-1)</f>
        <v>#NUM!</v>
      </c>
      <c r="BC94" s="1" t="e">
        <f>SMALL('Remove outliers'!BJ$4:BJ$203,ROW()-1)</f>
        <v>#NUM!</v>
      </c>
      <c r="BD94" s="1" t="e">
        <f>SMALL('Remove outliers'!BK$4:BK$203,ROW()-1)</f>
        <v>#NUM!</v>
      </c>
      <c r="BE94" s="1" t="e">
        <f>SMALL('Remove outliers'!BL$4:BL$203,ROW()-1)</f>
        <v>#NUM!</v>
      </c>
      <c r="BF94" s="1" t="e">
        <f>SMALL('Remove outliers'!BM$4:BM$203,ROW()-1)</f>
        <v>#NUM!</v>
      </c>
      <c r="BG94" s="1" t="e">
        <f>SMALL('Remove outliers'!BN$4:BN$203,ROW()-1)</f>
        <v>#NUM!</v>
      </c>
      <c r="BH94" s="1" t="e">
        <f>SMALL('Remove outliers'!BO$4:BO$203,ROW()-1)</f>
        <v>#NUM!</v>
      </c>
      <c r="BI94" s="1" t="e">
        <f>SMALL('Remove outliers'!BP$4:BP$203,ROW()-1)</f>
        <v>#NUM!</v>
      </c>
      <c r="BJ94" s="1" t="e">
        <f>SMALL('Remove outliers'!BQ$4:BQ$203,ROW()-1)</f>
        <v>#NUM!</v>
      </c>
      <c r="BK94" s="1" t="e">
        <f>SMALL('Remove outliers'!BR$4:BR$203,ROW()-1)</f>
        <v>#NUM!</v>
      </c>
      <c r="BL94" s="1" t="e">
        <f>SMALL('Remove outliers'!BS$4:BS$203,ROW()-1)</f>
        <v>#NUM!</v>
      </c>
      <c r="BM94" s="1" t="e">
        <f>SMALL('Remove outliers'!BT$4:BT$203,ROW()-1)</f>
        <v>#NUM!</v>
      </c>
      <c r="BN94" s="1" t="e">
        <f>SMALL('Remove outliers'!BU$4:BU$203,ROW()-1)</f>
        <v>#NUM!</v>
      </c>
      <c r="BO94" s="1" t="e">
        <f>SMALL('Remove outliers'!BV$4:BV$203,ROW()-1)</f>
        <v>#NUM!</v>
      </c>
      <c r="BP94" s="1" t="e">
        <f>SMALL('Remove outliers'!BW$4:BW$203,ROW()-1)</f>
        <v>#NUM!</v>
      </c>
      <c r="BQ94" s="1" t="e">
        <f>SMALL('Remove outliers'!BX$4:BX$203,ROW()-1)</f>
        <v>#NUM!</v>
      </c>
      <c r="BR94" s="1" t="e">
        <f>SMALL('Remove outliers'!BY$4:BY$203,ROW()-1)</f>
        <v>#NUM!</v>
      </c>
      <c r="BS94" s="1" t="e">
        <f>SMALL('Remove outliers'!BZ$4:BZ$203,ROW()-1)</f>
        <v>#NUM!</v>
      </c>
      <c r="BT94" s="1" t="e">
        <f>SMALL('Remove outliers'!CA$4:CA$203,ROW()-1)</f>
        <v>#NUM!</v>
      </c>
      <c r="BU94" s="1" t="e">
        <f>SMALL('Remove outliers'!CB$4:CB$203,ROW()-1)</f>
        <v>#NUM!</v>
      </c>
      <c r="BV94" s="1" t="e">
        <f>SMALL('Remove outliers'!CC$4:CC$203,ROW()-1)</f>
        <v>#NUM!</v>
      </c>
    </row>
    <row r="95" spans="1:74" x14ac:dyDescent="0.2">
      <c r="A95" t="e">
        <f t="shared" si="1"/>
        <v>#NUM!</v>
      </c>
      <c r="B95" s="1" t="e">
        <f>SMALL('Remove outliers'!I$4:I$203,ROW()-1)</f>
        <v>#NUM!</v>
      </c>
      <c r="C95" s="1" t="e">
        <f>SMALL('Remove outliers'!J$4:J$203,ROW()-1)</f>
        <v>#NUM!</v>
      </c>
      <c r="D95" s="1" t="e">
        <f>SMALL('Remove outliers'!K$4:K$203,ROW()-1)</f>
        <v>#NUM!</v>
      </c>
      <c r="E95" s="1" t="e">
        <f>SMALL('Remove outliers'!L$4:L$203,ROW()-1)</f>
        <v>#NUM!</v>
      </c>
      <c r="F95" s="1" t="e">
        <f>SMALL('Remove outliers'!M$4:M$203,ROW()-1)</f>
        <v>#NUM!</v>
      </c>
      <c r="G95" s="1" t="e">
        <f>SMALL('Remove outliers'!N$4:N$203,ROW()-1)</f>
        <v>#NUM!</v>
      </c>
      <c r="H95" s="1" t="e">
        <f>SMALL('Remove outliers'!O$4:O$203,ROW()-1)</f>
        <v>#NUM!</v>
      </c>
      <c r="I95" s="1" t="e">
        <f>SMALL('Remove outliers'!P$4:P$203,ROW()-1)</f>
        <v>#NUM!</v>
      </c>
      <c r="J95" s="1" t="e">
        <f>SMALL('Remove outliers'!Q$4:Q$203,ROW()-1)</f>
        <v>#NUM!</v>
      </c>
      <c r="K95" s="1" t="e">
        <f>SMALL('Remove outliers'!R$4:R$203,ROW()-1)</f>
        <v>#NUM!</v>
      </c>
      <c r="L95" s="1" t="e">
        <f>SMALL('Remove outliers'!S$4:S$203,ROW()-1)</f>
        <v>#NUM!</v>
      </c>
      <c r="M95" s="1" t="e">
        <f>SMALL('Remove outliers'!T$4:T$203,ROW()-1)</f>
        <v>#NUM!</v>
      </c>
      <c r="N95" s="1" t="e">
        <f>SMALL('Remove outliers'!U$4:U$203,ROW()-1)</f>
        <v>#NUM!</v>
      </c>
      <c r="O95" s="1" t="e">
        <f>SMALL('Remove outliers'!V$4:V$203,ROW()-1)</f>
        <v>#NUM!</v>
      </c>
      <c r="P95" s="1" t="e">
        <f>SMALL('Remove outliers'!W$4:W$203,ROW()-1)</f>
        <v>#NUM!</v>
      </c>
      <c r="Q95" s="1" t="e">
        <f>SMALL('Remove outliers'!X$4:X$203,ROW()-1)</f>
        <v>#NUM!</v>
      </c>
      <c r="R95" s="1" t="e">
        <f>SMALL('Remove outliers'!Y$4:Y$203,ROW()-1)</f>
        <v>#NUM!</v>
      </c>
      <c r="S95" s="1" t="e">
        <f>SMALL('Remove outliers'!Z$4:Z$203,ROW()-1)</f>
        <v>#NUM!</v>
      </c>
      <c r="T95" s="1" t="e">
        <f>SMALL('Remove outliers'!AA$4:AA$203,ROW()-1)</f>
        <v>#NUM!</v>
      </c>
      <c r="U95" s="1" t="e">
        <f>SMALL('Remove outliers'!AB$4:AB$203,ROW()-1)</f>
        <v>#NUM!</v>
      </c>
      <c r="V95" s="1" t="e">
        <f>SMALL('Remove outliers'!AC$4:AC$203,ROW()-1)</f>
        <v>#NUM!</v>
      </c>
      <c r="W95" s="1" t="e">
        <f>SMALL('Remove outliers'!AD$4:AD$203,ROW()-1)</f>
        <v>#NUM!</v>
      </c>
      <c r="X95" s="1" t="e">
        <f>SMALL('Remove outliers'!AE$4:AE$203,ROW()-1)</f>
        <v>#NUM!</v>
      </c>
      <c r="Y95" s="1" t="e">
        <f>SMALL('Remove outliers'!AF$4:AF$203,ROW()-1)</f>
        <v>#NUM!</v>
      </c>
      <c r="Z95" s="1" t="e">
        <f>SMALL('Remove outliers'!AG$4:AG$203,ROW()-1)</f>
        <v>#NUM!</v>
      </c>
      <c r="AA95" s="1" t="e">
        <f>SMALL('Remove outliers'!AH$4:AH$203,ROW()-1)</f>
        <v>#NUM!</v>
      </c>
      <c r="AB95" s="1" t="e">
        <f>SMALL('Remove outliers'!AI$4:AI$203,ROW()-1)</f>
        <v>#NUM!</v>
      </c>
      <c r="AC95" s="1" t="e">
        <f>SMALL('Remove outliers'!AJ$4:AJ$203,ROW()-1)</f>
        <v>#NUM!</v>
      </c>
      <c r="AD95" s="1" t="e">
        <f>SMALL('Remove outliers'!AK$4:AK$203,ROW()-1)</f>
        <v>#NUM!</v>
      </c>
      <c r="AE95" s="1" t="e">
        <f>SMALL('Remove outliers'!AL$4:AL$203,ROW()-1)</f>
        <v>#NUM!</v>
      </c>
      <c r="AF95" s="1" t="e">
        <f>SMALL('Remove outliers'!AM$4:AM$203,ROW()-1)</f>
        <v>#NUM!</v>
      </c>
      <c r="AG95" s="1" t="e">
        <f>SMALL('Remove outliers'!AN$4:AN$203,ROW()-1)</f>
        <v>#NUM!</v>
      </c>
      <c r="AH95" s="1" t="e">
        <f>SMALL('Remove outliers'!AO$4:AO$203,ROW()-1)</f>
        <v>#NUM!</v>
      </c>
      <c r="AI95" s="1" t="e">
        <f>SMALL('Remove outliers'!AP$4:AP$203,ROW()-1)</f>
        <v>#NUM!</v>
      </c>
      <c r="AJ95" s="1" t="e">
        <f>SMALL('Remove outliers'!AQ$4:AQ$203,ROW()-1)</f>
        <v>#NUM!</v>
      </c>
      <c r="AK95" s="1" t="e">
        <f>SMALL('Remove outliers'!AR$4:AR$203,ROW()-1)</f>
        <v>#NUM!</v>
      </c>
      <c r="AL95" s="1" t="e">
        <f>SMALL('Remove outliers'!AS$4:AS$203,ROW()-1)</f>
        <v>#NUM!</v>
      </c>
      <c r="AM95" s="1" t="e">
        <f>SMALL('Remove outliers'!AT$4:AT$203,ROW()-1)</f>
        <v>#NUM!</v>
      </c>
      <c r="AN95" s="1" t="e">
        <f>SMALL('Remove outliers'!AU$4:AU$203,ROW()-1)</f>
        <v>#NUM!</v>
      </c>
      <c r="AO95" s="1" t="e">
        <f>SMALL('Remove outliers'!AV$4:AV$203,ROW()-1)</f>
        <v>#NUM!</v>
      </c>
      <c r="AP95" s="1" t="e">
        <f>SMALL('Remove outliers'!AW$4:AW$203,ROW()-1)</f>
        <v>#NUM!</v>
      </c>
      <c r="AQ95" s="1" t="e">
        <f>SMALL('Remove outliers'!AX$4:AX$203,ROW()-1)</f>
        <v>#NUM!</v>
      </c>
      <c r="AR95" s="1" t="e">
        <f>SMALL('Remove outliers'!AY$4:AY$203,ROW()-1)</f>
        <v>#NUM!</v>
      </c>
      <c r="AS95" s="1" t="e">
        <f>SMALL('Remove outliers'!AZ$4:AZ$203,ROW()-1)</f>
        <v>#NUM!</v>
      </c>
      <c r="AT95" s="1" t="e">
        <f>SMALL('Remove outliers'!BA$4:BA$203,ROW()-1)</f>
        <v>#NUM!</v>
      </c>
      <c r="AU95" s="1" t="e">
        <f>SMALL('Remove outliers'!BB$4:BB$203,ROW()-1)</f>
        <v>#NUM!</v>
      </c>
      <c r="AV95" s="1" t="e">
        <f>SMALL('Remove outliers'!BC$4:BC$203,ROW()-1)</f>
        <v>#NUM!</v>
      </c>
      <c r="AW95" s="1" t="e">
        <f>SMALL('Remove outliers'!BD$4:BD$203,ROW()-1)</f>
        <v>#NUM!</v>
      </c>
      <c r="AX95" s="1" t="e">
        <f>SMALL('Remove outliers'!BE$4:BE$203,ROW()-1)</f>
        <v>#NUM!</v>
      </c>
      <c r="AY95" s="1" t="e">
        <f>SMALL('Remove outliers'!BF$4:BF$203,ROW()-1)</f>
        <v>#NUM!</v>
      </c>
      <c r="AZ95" s="1" t="e">
        <f>SMALL('Remove outliers'!BG$4:BG$203,ROW()-1)</f>
        <v>#NUM!</v>
      </c>
      <c r="BA95" s="1" t="e">
        <f>SMALL('Remove outliers'!BH$4:BH$203,ROW()-1)</f>
        <v>#NUM!</v>
      </c>
      <c r="BB95" s="1" t="e">
        <f>SMALL('Remove outliers'!BI$4:BI$203,ROW()-1)</f>
        <v>#NUM!</v>
      </c>
      <c r="BC95" s="1" t="e">
        <f>SMALL('Remove outliers'!BJ$4:BJ$203,ROW()-1)</f>
        <v>#NUM!</v>
      </c>
      <c r="BD95" s="1" t="e">
        <f>SMALL('Remove outliers'!BK$4:BK$203,ROW()-1)</f>
        <v>#NUM!</v>
      </c>
      <c r="BE95" s="1" t="e">
        <f>SMALL('Remove outliers'!BL$4:BL$203,ROW()-1)</f>
        <v>#NUM!</v>
      </c>
      <c r="BF95" s="1" t="e">
        <f>SMALL('Remove outliers'!BM$4:BM$203,ROW()-1)</f>
        <v>#NUM!</v>
      </c>
      <c r="BG95" s="1" t="e">
        <f>SMALL('Remove outliers'!BN$4:BN$203,ROW()-1)</f>
        <v>#NUM!</v>
      </c>
      <c r="BH95" s="1" t="e">
        <f>SMALL('Remove outliers'!BO$4:BO$203,ROW()-1)</f>
        <v>#NUM!</v>
      </c>
      <c r="BI95" s="1" t="e">
        <f>SMALL('Remove outliers'!BP$4:BP$203,ROW()-1)</f>
        <v>#NUM!</v>
      </c>
      <c r="BJ95" s="1" t="e">
        <f>SMALL('Remove outliers'!BQ$4:BQ$203,ROW()-1)</f>
        <v>#NUM!</v>
      </c>
      <c r="BK95" s="1" t="e">
        <f>SMALL('Remove outliers'!BR$4:BR$203,ROW()-1)</f>
        <v>#NUM!</v>
      </c>
      <c r="BL95" s="1" t="e">
        <f>SMALL('Remove outliers'!BS$4:BS$203,ROW()-1)</f>
        <v>#NUM!</v>
      </c>
      <c r="BM95" s="1" t="e">
        <f>SMALL('Remove outliers'!BT$4:BT$203,ROW()-1)</f>
        <v>#NUM!</v>
      </c>
      <c r="BN95" s="1" t="e">
        <f>SMALL('Remove outliers'!BU$4:BU$203,ROW()-1)</f>
        <v>#NUM!</v>
      </c>
      <c r="BO95" s="1" t="e">
        <f>SMALL('Remove outliers'!BV$4:BV$203,ROW()-1)</f>
        <v>#NUM!</v>
      </c>
      <c r="BP95" s="1" t="e">
        <f>SMALL('Remove outliers'!BW$4:BW$203,ROW()-1)</f>
        <v>#NUM!</v>
      </c>
      <c r="BQ95" s="1" t="e">
        <f>SMALL('Remove outliers'!BX$4:BX$203,ROW()-1)</f>
        <v>#NUM!</v>
      </c>
      <c r="BR95" s="1" t="e">
        <f>SMALL('Remove outliers'!BY$4:BY$203,ROW()-1)</f>
        <v>#NUM!</v>
      </c>
      <c r="BS95" s="1" t="e">
        <f>SMALL('Remove outliers'!BZ$4:BZ$203,ROW()-1)</f>
        <v>#NUM!</v>
      </c>
      <c r="BT95" s="1" t="e">
        <f>SMALL('Remove outliers'!CA$4:CA$203,ROW()-1)</f>
        <v>#NUM!</v>
      </c>
      <c r="BU95" s="1" t="e">
        <f>SMALL('Remove outliers'!CB$4:CB$203,ROW()-1)</f>
        <v>#NUM!</v>
      </c>
      <c r="BV95" s="1" t="e">
        <f>SMALL('Remove outliers'!CC$4:CC$203,ROW()-1)</f>
        <v>#NUM!</v>
      </c>
    </row>
    <row r="96" spans="1:74" x14ac:dyDescent="0.2">
      <c r="A96" t="e">
        <f t="shared" si="1"/>
        <v>#NUM!</v>
      </c>
      <c r="B96" s="1" t="e">
        <f>SMALL('Remove outliers'!I$4:I$203,ROW()-1)</f>
        <v>#NUM!</v>
      </c>
      <c r="C96" s="1" t="e">
        <f>SMALL('Remove outliers'!J$4:J$203,ROW()-1)</f>
        <v>#NUM!</v>
      </c>
      <c r="D96" s="1" t="e">
        <f>SMALL('Remove outliers'!K$4:K$203,ROW()-1)</f>
        <v>#NUM!</v>
      </c>
      <c r="E96" s="1" t="e">
        <f>SMALL('Remove outliers'!L$4:L$203,ROW()-1)</f>
        <v>#NUM!</v>
      </c>
      <c r="F96" s="1" t="e">
        <f>SMALL('Remove outliers'!M$4:M$203,ROW()-1)</f>
        <v>#NUM!</v>
      </c>
      <c r="G96" s="1" t="e">
        <f>SMALL('Remove outliers'!N$4:N$203,ROW()-1)</f>
        <v>#NUM!</v>
      </c>
      <c r="H96" s="1" t="e">
        <f>SMALL('Remove outliers'!O$4:O$203,ROW()-1)</f>
        <v>#NUM!</v>
      </c>
      <c r="I96" s="1" t="e">
        <f>SMALL('Remove outliers'!P$4:P$203,ROW()-1)</f>
        <v>#NUM!</v>
      </c>
      <c r="J96" s="1" t="e">
        <f>SMALL('Remove outliers'!Q$4:Q$203,ROW()-1)</f>
        <v>#NUM!</v>
      </c>
      <c r="K96" s="1" t="e">
        <f>SMALL('Remove outliers'!R$4:R$203,ROW()-1)</f>
        <v>#NUM!</v>
      </c>
      <c r="L96" s="1" t="e">
        <f>SMALL('Remove outliers'!S$4:S$203,ROW()-1)</f>
        <v>#NUM!</v>
      </c>
      <c r="M96" s="1" t="e">
        <f>SMALL('Remove outliers'!T$4:T$203,ROW()-1)</f>
        <v>#NUM!</v>
      </c>
      <c r="N96" s="1" t="e">
        <f>SMALL('Remove outliers'!U$4:U$203,ROW()-1)</f>
        <v>#NUM!</v>
      </c>
      <c r="O96" s="1" t="e">
        <f>SMALL('Remove outliers'!V$4:V$203,ROW()-1)</f>
        <v>#NUM!</v>
      </c>
      <c r="P96" s="1" t="e">
        <f>SMALL('Remove outliers'!W$4:W$203,ROW()-1)</f>
        <v>#NUM!</v>
      </c>
      <c r="Q96" s="1" t="e">
        <f>SMALL('Remove outliers'!X$4:X$203,ROW()-1)</f>
        <v>#NUM!</v>
      </c>
      <c r="R96" s="1" t="e">
        <f>SMALL('Remove outliers'!Y$4:Y$203,ROW()-1)</f>
        <v>#NUM!</v>
      </c>
      <c r="S96" s="1" t="e">
        <f>SMALL('Remove outliers'!Z$4:Z$203,ROW()-1)</f>
        <v>#NUM!</v>
      </c>
      <c r="T96" s="1" t="e">
        <f>SMALL('Remove outliers'!AA$4:AA$203,ROW()-1)</f>
        <v>#NUM!</v>
      </c>
      <c r="U96" s="1" t="e">
        <f>SMALL('Remove outliers'!AB$4:AB$203,ROW()-1)</f>
        <v>#NUM!</v>
      </c>
      <c r="V96" s="1" t="e">
        <f>SMALL('Remove outliers'!AC$4:AC$203,ROW()-1)</f>
        <v>#NUM!</v>
      </c>
      <c r="W96" s="1" t="e">
        <f>SMALL('Remove outliers'!AD$4:AD$203,ROW()-1)</f>
        <v>#NUM!</v>
      </c>
      <c r="X96" s="1" t="e">
        <f>SMALL('Remove outliers'!AE$4:AE$203,ROW()-1)</f>
        <v>#NUM!</v>
      </c>
      <c r="Y96" s="1" t="e">
        <f>SMALL('Remove outliers'!AF$4:AF$203,ROW()-1)</f>
        <v>#NUM!</v>
      </c>
      <c r="Z96" s="1" t="e">
        <f>SMALL('Remove outliers'!AG$4:AG$203,ROW()-1)</f>
        <v>#NUM!</v>
      </c>
      <c r="AA96" s="1" t="e">
        <f>SMALL('Remove outliers'!AH$4:AH$203,ROW()-1)</f>
        <v>#NUM!</v>
      </c>
      <c r="AB96" s="1" t="e">
        <f>SMALL('Remove outliers'!AI$4:AI$203,ROW()-1)</f>
        <v>#NUM!</v>
      </c>
      <c r="AC96" s="1" t="e">
        <f>SMALL('Remove outliers'!AJ$4:AJ$203,ROW()-1)</f>
        <v>#NUM!</v>
      </c>
      <c r="AD96" s="1" t="e">
        <f>SMALL('Remove outliers'!AK$4:AK$203,ROW()-1)</f>
        <v>#NUM!</v>
      </c>
      <c r="AE96" s="1" t="e">
        <f>SMALL('Remove outliers'!AL$4:AL$203,ROW()-1)</f>
        <v>#NUM!</v>
      </c>
      <c r="AF96" s="1" t="e">
        <f>SMALL('Remove outliers'!AM$4:AM$203,ROW()-1)</f>
        <v>#NUM!</v>
      </c>
      <c r="AG96" s="1" t="e">
        <f>SMALL('Remove outliers'!AN$4:AN$203,ROW()-1)</f>
        <v>#NUM!</v>
      </c>
      <c r="AH96" s="1" t="e">
        <f>SMALL('Remove outliers'!AO$4:AO$203,ROW()-1)</f>
        <v>#NUM!</v>
      </c>
      <c r="AI96" s="1" t="e">
        <f>SMALL('Remove outliers'!AP$4:AP$203,ROW()-1)</f>
        <v>#NUM!</v>
      </c>
      <c r="AJ96" s="1" t="e">
        <f>SMALL('Remove outliers'!AQ$4:AQ$203,ROW()-1)</f>
        <v>#NUM!</v>
      </c>
      <c r="AK96" s="1" t="e">
        <f>SMALL('Remove outliers'!AR$4:AR$203,ROW()-1)</f>
        <v>#NUM!</v>
      </c>
      <c r="AL96" s="1" t="e">
        <f>SMALL('Remove outliers'!AS$4:AS$203,ROW()-1)</f>
        <v>#NUM!</v>
      </c>
      <c r="AM96" s="1" t="e">
        <f>SMALL('Remove outliers'!AT$4:AT$203,ROW()-1)</f>
        <v>#NUM!</v>
      </c>
      <c r="AN96" s="1" t="e">
        <f>SMALL('Remove outliers'!AU$4:AU$203,ROW()-1)</f>
        <v>#NUM!</v>
      </c>
      <c r="AO96" s="1" t="e">
        <f>SMALL('Remove outliers'!AV$4:AV$203,ROW()-1)</f>
        <v>#NUM!</v>
      </c>
      <c r="AP96" s="1" t="e">
        <f>SMALL('Remove outliers'!AW$4:AW$203,ROW()-1)</f>
        <v>#NUM!</v>
      </c>
      <c r="AQ96" s="1" t="e">
        <f>SMALL('Remove outliers'!AX$4:AX$203,ROW()-1)</f>
        <v>#NUM!</v>
      </c>
      <c r="AR96" s="1" t="e">
        <f>SMALL('Remove outliers'!AY$4:AY$203,ROW()-1)</f>
        <v>#NUM!</v>
      </c>
      <c r="AS96" s="1" t="e">
        <f>SMALL('Remove outliers'!AZ$4:AZ$203,ROW()-1)</f>
        <v>#NUM!</v>
      </c>
      <c r="AT96" s="1" t="e">
        <f>SMALL('Remove outliers'!BA$4:BA$203,ROW()-1)</f>
        <v>#NUM!</v>
      </c>
      <c r="AU96" s="1" t="e">
        <f>SMALL('Remove outliers'!BB$4:BB$203,ROW()-1)</f>
        <v>#NUM!</v>
      </c>
      <c r="AV96" s="1" t="e">
        <f>SMALL('Remove outliers'!BC$4:BC$203,ROW()-1)</f>
        <v>#NUM!</v>
      </c>
      <c r="AW96" s="1" t="e">
        <f>SMALL('Remove outliers'!BD$4:BD$203,ROW()-1)</f>
        <v>#NUM!</v>
      </c>
      <c r="AX96" s="1" t="e">
        <f>SMALL('Remove outliers'!BE$4:BE$203,ROW()-1)</f>
        <v>#NUM!</v>
      </c>
      <c r="AY96" s="1" t="e">
        <f>SMALL('Remove outliers'!BF$4:BF$203,ROW()-1)</f>
        <v>#NUM!</v>
      </c>
      <c r="AZ96" s="1" t="e">
        <f>SMALL('Remove outliers'!BG$4:BG$203,ROW()-1)</f>
        <v>#NUM!</v>
      </c>
      <c r="BA96" s="1" t="e">
        <f>SMALL('Remove outliers'!BH$4:BH$203,ROW()-1)</f>
        <v>#NUM!</v>
      </c>
      <c r="BB96" s="1" t="e">
        <f>SMALL('Remove outliers'!BI$4:BI$203,ROW()-1)</f>
        <v>#NUM!</v>
      </c>
      <c r="BC96" s="1" t="e">
        <f>SMALL('Remove outliers'!BJ$4:BJ$203,ROW()-1)</f>
        <v>#NUM!</v>
      </c>
      <c r="BD96" s="1" t="e">
        <f>SMALL('Remove outliers'!BK$4:BK$203,ROW()-1)</f>
        <v>#NUM!</v>
      </c>
      <c r="BE96" s="1" t="e">
        <f>SMALL('Remove outliers'!BL$4:BL$203,ROW()-1)</f>
        <v>#NUM!</v>
      </c>
      <c r="BF96" s="1" t="e">
        <f>SMALL('Remove outliers'!BM$4:BM$203,ROW()-1)</f>
        <v>#NUM!</v>
      </c>
      <c r="BG96" s="1" t="e">
        <f>SMALL('Remove outliers'!BN$4:BN$203,ROW()-1)</f>
        <v>#NUM!</v>
      </c>
      <c r="BH96" s="1" t="e">
        <f>SMALL('Remove outliers'!BO$4:BO$203,ROW()-1)</f>
        <v>#NUM!</v>
      </c>
      <c r="BI96" s="1" t="e">
        <f>SMALL('Remove outliers'!BP$4:BP$203,ROW()-1)</f>
        <v>#NUM!</v>
      </c>
      <c r="BJ96" s="1" t="e">
        <f>SMALL('Remove outliers'!BQ$4:BQ$203,ROW()-1)</f>
        <v>#NUM!</v>
      </c>
      <c r="BK96" s="1" t="e">
        <f>SMALL('Remove outliers'!BR$4:BR$203,ROW()-1)</f>
        <v>#NUM!</v>
      </c>
      <c r="BL96" s="1" t="e">
        <f>SMALL('Remove outliers'!BS$4:BS$203,ROW()-1)</f>
        <v>#NUM!</v>
      </c>
      <c r="BM96" s="1" t="e">
        <f>SMALL('Remove outliers'!BT$4:BT$203,ROW()-1)</f>
        <v>#NUM!</v>
      </c>
      <c r="BN96" s="1" t="e">
        <f>SMALL('Remove outliers'!BU$4:BU$203,ROW()-1)</f>
        <v>#NUM!</v>
      </c>
      <c r="BO96" s="1" t="e">
        <f>SMALL('Remove outliers'!BV$4:BV$203,ROW()-1)</f>
        <v>#NUM!</v>
      </c>
      <c r="BP96" s="1" t="e">
        <f>SMALL('Remove outliers'!BW$4:BW$203,ROW()-1)</f>
        <v>#NUM!</v>
      </c>
      <c r="BQ96" s="1" t="e">
        <f>SMALL('Remove outliers'!BX$4:BX$203,ROW()-1)</f>
        <v>#NUM!</v>
      </c>
      <c r="BR96" s="1" t="e">
        <f>SMALL('Remove outliers'!BY$4:BY$203,ROW()-1)</f>
        <v>#NUM!</v>
      </c>
      <c r="BS96" s="1" t="e">
        <f>SMALL('Remove outliers'!BZ$4:BZ$203,ROW()-1)</f>
        <v>#NUM!</v>
      </c>
      <c r="BT96" s="1" t="e">
        <f>SMALL('Remove outliers'!CA$4:CA$203,ROW()-1)</f>
        <v>#NUM!</v>
      </c>
      <c r="BU96" s="1" t="e">
        <f>SMALL('Remove outliers'!CB$4:CB$203,ROW()-1)</f>
        <v>#NUM!</v>
      </c>
      <c r="BV96" s="1" t="e">
        <f>SMALL('Remove outliers'!CC$4:CC$203,ROW()-1)</f>
        <v>#NUM!</v>
      </c>
    </row>
    <row r="97" spans="1:74" x14ac:dyDescent="0.2">
      <c r="A97" t="e">
        <f t="shared" si="1"/>
        <v>#NUM!</v>
      </c>
      <c r="B97" s="1" t="e">
        <f>SMALL('Remove outliers'!I$4:I$203,ROW()-1)</f>
        <v>#NUM!</v>
      </c>
      <c r="C97" s="1" t="e">
        <f>SMALL('Remove outliers'!J$4:J$203,ROW()-1)</f>
        <v>#NUM!</v>
      </c>
      <c r="D97" s="1" t="e">
        <f>SMALL('Remove outliers'!K$4:K$203,ROW()-1)</f>
        <v>#NUM!</v>
      </c>
      <c r="E97" s="1" t="e">
        <f>SMALL('Remove outliers'!L$4:L$203,ROW()-1)</f>
        <v>#NUM!</v>
      </c>
      <c r="F97" s="1" t="e">
        <f>SMALL('Remove outliers'!M$4:M$203,ROW()-1)</f>
        <v>#NUM!</v>
      </c>
      <c r="G97" s="1" t="e">
        <f>SMALL('Remove outliers'!N$4:N$203,ROW()-1)</f>
        <v>#NUM!</v>
      </c>
      <c r="H97" s="1" t="e">
        <f>SMALL('Remove outliers'!O$4:O$203,ROW()-1)</f>
        <v>#NUM!</v>
      </c>
      <c r="I97" s="1" t="e">
        <f>SMALL('Remove outliers'!P$4:P$203,ROW()-1)</f>
        <v>#NUM!</v>
      </c>
      <c r="J97" s="1" t="e">
        <f>SMALL('Remove outliers'!Q$4:Q$203,ROW()-1)</f>
        <v>#NUM!</v>
      </c>
      <c r="K97" s="1" t="e">
        <f>SMALL('Remove outliers'!R$4:R$203,ROW()-1)</f>
        <v>#NUM!</v>
      </c>
      <c r="L97" s="1" t="e">
        <f>SMALL('Remove outliers'!S$4:S$203,ROW()-1)</f>
        <v>#NUM!</v>
      </c>
      <c r="M97" s="1" t="e">
        <f>SMALL('Remove outliers'!T$4:T$203,ROW()-1)</f>
        <v>#NUM!</v>
      </c>
      <c r="N97" s="1" t="e">
        <f>SMALL('Remove outliers'!U$4:U$203,ROW()-1)</f>
        <v>#NUM!</v>
      </c>
      <c r="O97" s="1" t="e">
        <f>SMALL('Remove outliers'!V$4:V$203,ROW()-1)</f>
        <v>#NUM!</v>
      </c>
      <c r="P97" s="1" t="e">
        <f>SMALL('Remove outliers'!W$4:W$203,ROW()-1)</f>
        <v>#NUM!</v>
      </c>
      <c r="Q97" s="1" t="e">
        <f>SMALL('Remove outliers'!X$4:X$203,ROW()-1)</f>
        <v>#NUM!</v>
      </c>
      <c r="R97" s="1" t="e">
        <f>SMALL('Remove outliers'!Y$4:Y$203,ROW()-1)</f>
        <v>#NUM!</v>
      </c>
      <c r="S97" s="1" t="e">
        <f>SMALL('Remove outliers'!Z$4:Z$203,ROW()-1)</f>
        <v>#NUM!</v>
      </c>
      <c r="T97" s="1" t="e">
        <f>SMALL('Remove outliers'!AA$4:AA$203,ROW()-1)</f>
        <v>#NUM!</v>
      </c>
      <c r="U97" s="1" t="e">
        <f>SMALL('Remove outliers'!AB$4:AB$203,ROW()-1)</f>
        <v>#NUM!</v>
      </c>
      <c r="V97" s="1" t="e">
        <f>SMALL('Remove outliers'!AC$4:AC$203,ROW()-1)</f>
        <v>#NUM!</v>
      </c>
      <c r="W97" s="1" t="e">
        <f>SMALL('Remove outliers'!AD$4:AD$203,ROW()-1)</f>
        <v>#NUM!</v>
      </c>
      <c r="X97" s="1" t="e">
        <f>SMALL('Remove outliers'!AE$4:AE$203,ROW()-1)</f>
        <v>#NUM!</v>
      </c>
      <c r="Y97" s="1" t="e">
        <f>SMALL('Remove outliers'!AF$4:AF$203,ROW()-1)</f>
        <v>#NUM!</v>
      </c>
      <c r="Z97" s="1" t="e">
        <f>SMALL('Remove outliers'!AG$4:AG$203,ROW()-1)</f>
        <v>#NUM!</v>
      </c>
      <c r="AA97" s="1" t="e">
        <f>SMALL('Remove outliers'!AH$4:AH$203,ROW()-1)</f>
        <v>#NUM!</v>
      </c>
      <c r="AB97" s="1" t="e">
        <f>SMALL('Remove outliers'!AI$4:AI$203,ROW()-1)</f>
        <v>#NUM!</v>
      </c>
      <c r="AC97" s="1" t="e">
        <f>SMALL('Remove outliers'!AJ$4:AJ$203,ROW()-1)</f>
        <v>#NUM!</v>
      </c>
      <c r="AD97" s="1" t="e">
        <f>SMALL('Remove outliers'!AK$4:AK$203,ROW()-1)</f>
        <v>#NUM!</v>
      </c>
      <c r="AE97" s="1" t="e">
        <f>SMALL('Remove outliers'!AL$4:AL$203,ROW()-1)</f>
        <v>#NUM!</v>
      </c>
      <c r="AF97" s="1" t="e">
        <f>SMALL('Remove outliers'!AM$4:AM$203,ROW()-1)</f>
        <v>#NUM!</v>
      </c>
      <c r="AG97" s="1" t="e">
        <f>SMALL('Remove outliers'!AN$4:AN$203,ROW()-1)</f>
        <v>#NUM!</v>
      </c>
      <c r="AH97" s="1" t="e">
        <f>SMALL('Remove outliers'!AO$4:AO$203,ROW()-1)</f>
        <v>#NUM!</v>
      </c>
      <c r="AI97" s="1" t="e">
        <f>SMALL('Remove outliers'!AP$4:AP$203,ROW()-1)</f>
        <v>#NUM!</v>
      </c>
      <c r="AJ97" s="1" t="e">
        <f>SMALL('Remove outliers'!AQ$4:AQ$203,ROW()-1)</f>
        <v>#NUM!</v>
      </c>
      <c r="AK97" s="1" t="e">
        <f>SMALL('Remove outliers'!AR$4:AR$203,ROW()-1)</f>
        <v>#NUM!</v>
      </c>
      <c r="AL97" s="1" t="e">
        <f>SMALL('Remove outliers'!AS$4:AS$203,ROW()-1)</f>
        <v>#NUM!</v>
      </c>
      <c r="AM97" s="1" t="e">
        <f>SMALL('Remove outliers'!AT$4:AT$203,ROW()-1)</f>
        <v>#NUM!</v>
      </c>
      <c r="AN97" s="1" t="e">
        <f>SMALL('Remove outliers'!AU$4:AU$203,ROW()-1)</f>
        <v>#NUM!</v>
      </c>
      <c r="AO97" s="1" t="e">
        <f>SMALL('Remove outliers'!AV$4:AV$203,ROW()-1)</f>
        <v>#NUM!</v>
      </c>
      <c r="AP97" s="1" t="e">
        <f>SMALL('Remove outliers'!AW$4:AW$203,ROW()-1)</f>
        <v>#NUM!</v>
      </c>
      <c r="AQ97" s="1" t="e">
        <f>SMALL('Remove outliers'!AX$4:AX$203,ROW()-1)</f>
        <v>#NUM!</v>
      </c>
      <c r="AR97" s="1" t="e">
        <f>SMALL('Remove outliers'!AY$4:AY$203,ROW()-1)</f>
        <v>#NUM!</v>
      </c>
      <c r="AS97" s="1" t="e">
        <f>SMALL('Remove outliers'!AZ$4:AZ$203,ROW()-1)</f>
        <v>#NUM!</v>
      </c>
      <c r="AT97" s="1" t="e">
        <f>SMALL('Remove outliers'!BA$4:BA$203,ROW()-1)</f>
        <v>#NUM!</v>
      </c>
      <c r="AU97" s="1" t="e">
        <f>SMALL('Remove outliers'!BB$4:BB$203,ROW()-1)</f>
        <v>#NUM!</v>
      </c>
      <c r="AV97" s="1" t="e">
        <f>SMALL('Remove outliers'!BC$4:BC$203,ROW()-1)</f>
        <v>#NUM!</v>
      </c>
      <c r="AW97" s="1" t="e">
        <f>SMALL('Remove outliers'!BD$4:BD$203,ROW()-1)</f>
        <v>#NUM!</v>
      </c>
      <c r="AX97" s="1" t="e">
        <f>SMALL('Remove outliers'!BE$4:BE$203,ROW()-1)</f>
        <v>#NUM!</v>
      </c>
      <c r="AY97" s="1" t="e">
        <f>SMALL('Remove outliers'!BF$4:BF$203,ROW()-1)</f>
        <v>#NUM!</v>
      </c>
      <c r="AZ97" s="1" t="e">
        <f>SMALL('Remove outliers'!BG$4:BG$203,ROW()-1)</f>
        <v>#NUM!</v>
      </c>
      <c r="BA97" s="1" t="e">
        <f>SMALL('Remove outliers'!BH$4:BH$203,ROW()-1)</f>
        <v>#NUM!</v>
      </c>
      <c r="BB97" s="1" t="e">
        <f>SMALL('Remove outliers'!BI$4:BI$203,ROW()-1)</f>
        <v>#NUM!</v>
      </c>
      <c r="BC97" s="1" t="e">
        <f>SMALL('Remove outliers'!BJ$4:BJ$203,ROW()-1)</f>
        <v>#NUM!</v>
      </c>
      <c r="BD97" s="1" t="e">
        <f>SMALL('Remove outliers'!BK$4:BK$203,ROW()-1)</f>
        <v>#NUM!</v>
      </c>
      <c r="BE97" s="1" t="e">
        <f>SMALL('Remove outliers'!BL$4:BL$203,ROW()-1)</f>
        <v>#NUM!</v>
      </c>
      <c r="BF97" s="1" t="e">
        <f>SMALL('Remove outliers'!BM$4:BM$203,ROW()-1)</f>
        <v>#NUM!</v>
      </c>
      <c r="BG97" s="1" t="e">
        <f>SMALL('Remove outliers'!BN$4:BN$203,ROW()-1)</f>
        <v>#NUM!</v>
      </c>
      <c r="BH97" s="1" t="e">
        <f>SMALL('Remove outliers'!BO$4:BO$203,ROW()-1)</f>
        <v>#NUM!</v>
      </c>
      <c r="BI97" s="1" t="e">
        <f>SMALL('Remove outliers'!BP$4:BP$203,ROW()-1)</f>
        <v>#NUM!</v>
      </c>
      <c r="BJ97" s="1" t="e">
        <f>SMALL('Remove outliers'!BQ$4:BQ$203,ROW()-1)</f>
        <v>#NUM!</v>
      </c>
      <c r="BK97" s="1" t="e">
        <f>SMALL('Remove outliers'!BR$4:BR$203,ROW()-1)</f>
        <v>#NUM!</v>
      </c>
      <c r="BL97" s="1" t="e">
        <f>SMALL('Remove outliers'!BS$4:BS$203,ROW()-1)</f>
        <v>#NUM!</v>
      </c>
      <c r="BM97" s="1" t="e">
        <f>SMALL('Remove outliers'!BT$4:BT$203,ROW()-1)</f>
        <v>#NUM!</v>
      </c>
      <c r="BN97" s="1" t="e">
        <f>SMALL('Remove outliers'!BU$4:BU$203,ROW()-1)</f>
        <v>#NUM!</v>
      </c>
      <c r="BO97" s="1" t="e">
        <f>SMALL('Remove outliers'!BV$4:BV$203,ROW()-1)</f>
        <v>#NUM!</v>
      </c>
      <c r="BP97" s="1" t="e">
        <f>SMALL('Remove outliers'!BW$4:BW$203,ROW()-1)</f>
        <v>#NUM!</v>
      </c>
      <c r="BQ97" s="1" t="e">
        <f>SMALL('Remove outliers'!BX$4:BX$203,ROW()-1)</f>
        <v>#NUM!</v>
      </c>
      <c r="BR97" s="1" t="e">
        <f>SMALL('Remove outliers'!BY$4:BY$203,ROW()-1)</f>
        <v>#NUM!</v>
      </c>
      <c r="BS97" s="1" t="e">
        <f>SMALL('Remove outliers'!BZ$4:BZ$203,ROW()-1)</f>
        <v>#NUM!</v>
      </c>
      <c r="BT97" s="1" t="e">
        <f>SMALL('Remove outliers'!CA$4:CA$203,ROW()-1)</f>
        <v>#NUM!</v>
      </c>
      <c r="BU97" s="1" t="e">
        <f>SMALL('Remove outliers'!CB$4:CB$203,ROW()-1)</f>
        <v>#NUM!</v>
      </c>
      <c r="BV97" s="1" t="e">
        <f>SMALL('Remove outliers'!CC$4:CC$203,ROW()-1)</f>
        <v>#NUM!</v>
      </c>
    </row>
    <row r="98" spans="1:74" x14ac:dyDescent="0.2">
      <c r="A98" t="e">
        <f t="shared" si="1"/>
        <v>#NUM!</v>
      </c>
      <c r="B98" s="1" t="e">
        <f>SMALL('Remove outliers'!I$4:I$203,ROW()-1)</f>
        <v>#NUM!</v>
      </c>
      <c r="C98" s="1" t="e">
        <f>SMALL('Remove outliers'!J$4:J$203,ROW()-1)</f>
        <v>#NUM!</v>
      </c>
      <c r="D98" s="1" t="e">
        <f>SMALL('Remove outliers'!K$4:K$203,ROW()-1)</f>
        <v>#NUM!</v>
      </c>
      <c r="E98" s="1" t="e">
        <f>SMALL('Remove outliers'!L$4:L$203,ROW()-1)</f>
        <v>#NUM!</v>
      </c>
      <c r="F98" s="1" t="e">
        <f>SMALL('Remove outliers'!M$4:M$203,ROW()-1)</f>
        <v>#NUM!</v>
      </c>
      <c r="G98" s="1" t="e">
        <f>SMALL('Remove outliers'!N$4:N$203,ROW()-1)</f>
        <v>#NUM!</v>
      </c>
      <c r="H98" s="1" t="e">
        <f>SMALL('Remove outliers'!O$4:O$203,ROW()-1)</f>
        <v>#NUM!</v>
      </c>
      <c r="I98" s="1" t="e">
        <f>SMALL('Remove outliers'!P$4:P$203,ROW()-1)</f>
        <v>#NUM!</v>
      </c>
      <c r="J98" s="1" t="e">
        <f>SMALL('Remove outliers'!Q$4:Q$203,ROW()-1)</f>
        <v>#NUM!</v>
      </c>
      <c r="K98" s="1" t="e">
        <f>SMALL('Remove outliers'!R$4:R$203,ROW()-1)</f>
        <v>#NUM!</v>
      </c>
      <c r="L98" s="1" t="e">
        <f>SMALL('Remove outliers'!S$4:S$203,ROW()-1)</f>
        <v>#NUM!</v>
      </c>
      <c r="M98" s="1" t="e">
        <f>SMALL('Remove outliers'!T$4:T$203,ROW()-1)</f>
        <v>#NUM!</v>
      </c>
      <c r="N98" s="1" t="e">
        <f>SMALL('Remove outliers'!U$4:U$203,ROW()-1)</f>
        <v>#NUM!</v>
      </c>
      <c r="O98" s="1" t="e">
        <f>SMALL('Remove outliers'!V$4:V$203,ROW()-1)</f>
        <v>#NUM!</v>
      </c>
      <c r="P98" s="1" t="e">
        <f>SMALL('Remove outliers'!W$4:W$203,ROW()-1)</f>
        <v>#NUM!</v>
      </c>
      <c r="Q98" s="1" t="e">
        <f>SMALL('Remove outliers'!X$4:X$203,ROW()-1)</f>
        <v>#NUM!</v>
      </c>
      <c r="R98" s="1" t="e">
        <f>SMALL('Remove outliers'!Y$4:Y$203,ROW()-1)</f>
        <v>#NUM!</v>
      </c>
      <c r="S98" s="1" t="e">
        <f>SMALL('Remove outliers'!Z$4:Z$203,ROW()-1)</f>
        <v>#NUM!</v>
      </c>
      <c r="T98" s="1" t="e">
        <f>SMALL('Remove outliers'!AA$4:AA$203,ROW()-1)</f>
        <v>#NUM!</v>
      </c>
      <c r="U98" s="1" t="e">
        <f>SMALL('Remove outliers'!AB$4:AB$203,ROW()-1)</f>
        <v>#NUM!</v>
      </c>
      <c r="V98" s="1" t="e">
        <f>SMALL('Remove outliers'!AC$4:AC$203,ROW()-1)</f>
        <v>#NUM!</v>
      </c>
      <c r="W98" s="1" t="e">
        <f>SMALL('Remove outliers'!AD$4:AD$203,ROW()-1)</f>
        <v>#NUM!</v>
      </c>
      <c r="X98" s="1" t="e">
        <f>SMALL('Remove outliers'!AE$4:AE$203,ROW()-1)</f>
        <v>#NUM!</v>
      </c>
      <c r="Y98" s="1" t="e">
        <f>SMALL('Remove outliers'!AF$4:AF$203,ROW()-1)</f>
        <v>#NUM!</v>
      </c>
      <c r="Z98" s="1" t="e">
        <f>SMALL('Remove outliers'!AG$4:AG$203,ROW()-1)</f>
        <v>#NUM!</v>
      </c>
      <c r="AA98" s="1" t="e">
        <f>SMALL('Remove outliers'!AH$4:AH$203,ROW()-1)</f>
        <v>#NUM!</v>
      </c>
      <c r="AB98" s="1" t="e">
        <f>SMALL('Remove outliers'!AI$4:AI$203,ROW()-1)</f>
        <v>#NUM!</v>
      </c>
      <c r="AC98" s="1" t="e">
        <f>SMALL('Remove outliers'!AJ$4:AJ$203,ROW()-1)</f>
        <v>#NUM!</v>
      </c>
      <c r="AD98" s="1" t="e">
        <f>SMALL('Remove outliers'!AK$4:AK$203,ROW()-1)</f>
        <v>#NUM!</v>
      </c>
      <c r="AE98" s="1" t="e">
        <f>SMALL('Remove outliers'!AL$4:AL$203,ROW()-1)</f>
        <v>#NUM!</v>
      </c>
      <c r="AF98" s="1" t="e">
        <f>SMALL('Remove outliers'!AM$4:AM$203,ROW()-1)</f>
        <v>#NUM!</v>
      </c>
      <c r="AG98" s="1" t="e">
        <f>SMALL('Remove outliers'!AN$4:AN$203,ROW()-1)</f>
        <v>#NUM!</v>
      </c>
      <c r="AH98" s="1" t="e">
        <f>SMALL('Remove outliers'!AO$4:AO$203,ROW()-1)</f>
        <v>#NUM!</v>
      </c>
      <c r="AI98" s="1" t="e">
        <f>SMALL('Remove outliers'!AP$4:AP$203,ROW()-1)</f>
        <v>#NUM!</v>
      </c>
      <c r="AJ98" s="1" t="e">
        <f>SMALL('Remove outliers'!AQ$4:AQ$203,ROW()-1)</f>
        <v>#NUM!</v>
      </c>
      <c r="AK98" s="1" t="e">
        <f>SMALL('Remove outliers'!AR$4:AR$203,ROW()-1)</f>
        <v>#NUM!</v>
      </c>
      <c r="AL98" s="1" t="e">
        <f>SMALL('Remove outliers'!AS$4:AS$203,ROW()-1)</f>
        <v>#NUM!</v>
      </c>
      <c r="AM98" s="1" t="e">
        <f>SMALL('Remove outliers'!AT$4:AT$203,ROW()-1)</f>
        <v>#NUM!</v>
      </c>
      <c r="AN98" s="1" t="e">
        <f>SMALL('Remove outliers'!AU$4:AU$203,ROW()-1)</f>
        <v>#NUM!</v>
      </c>
      <c r="AO98" s="1" t="e">
        <f>SMALL('Remove outliers'!AV$4:AV$203,ROW()-1)</f>
        <v>#NUM!</v>
      </c>
      <c r="AP98" s="1" t="e">
        <f>SMALL('Remove outliers'!AW$4:AW$203,ROW()-1)</f>
        <v>#NUM!</v>
      </c>
      <c r="AQ98" s="1" t="e">
        <f>SMALL('Remove outliers'!AX$4:AX$203,ROW()-1)</f>
        <v>#NUM!</v>
      </c>
      <c r="AR98" s="1" t="e">
        <f>SMALL('Remove outliers'!AY$4:AY$203,ROW()-1)</f>
        <v>#NUM!</v>
      </c>
      <c r="AS98" s="1" t="e">
        <f>SMALL('Remove outliers'!AZ$4:AZ$203,ROW()-1)</f>
        <v>#NUM!</v>
      </c>
      <c r="AT98" s="1" t="e">
        <f>SMALL('Remove outliers'!BA$4:BA$203,ROW()-1)</f>
        <v>#NUM!</v>
      </c>
      <c r="AU98" s="1" t="e">
        <f>SMALL('Remove outliers'!BB$4:BB$203,ROW()-1)</f>
        <v>#NUM!</v>
      </c>
      <c r="AV98" s="1" t="e">
        <f>SMALL('Remove outliers'!BC$4:BC$203,ROW()-1)</f>
        <v>#NUM!</v>
      </c>
      <c r="AW98" s="1" t="e">
        <f>SMALL('Remove outliers'!BD$4:BD$203,ROW()-1)</f>
        <v>#NUM!</v>
      </c>
      <c r="AX98" s="1" t="e">
        <f>SMALL('Remove outliers'!BE$4:BE$203,ROW()-1)</f>
        <v>#NUM!</v>
      </c>
      <c r="AY98" s="1" t="e">
        <f>SMALL('Remove outliers'!BF$4:BF$203,ROW()-1)</f>
        <v>#NUM!</v>
      </c>
      <c r="AZ98" s="1" t="e">
        <f>SMALL('Remove outliers'!BG$4:BG$203,ROW()-1)</f>
        <v>#NUM!</v>
      </c>
      <c r="BA98" s="1" t="e">
        <f>SMALL('Remove outliers'!BH$4:BH$203,ROW()-1)</f>
        <v>#NUM!</v>
      </c>
      <c r="BB98" s="1" t="e">
        <f>SMALL('Remove outliers'!BI$4:BI$203,ROW()-1)</f>
        <v>#NUM!</v>
      </c>
      <c r="BC98" s="1" t="e">
        <f>SMALL('Remove outliers'!BJ$4:BJ$203,ROW()-1)</f>
        <v>#NUM!</v>
      </c>
      <c r="BD98" s="1" t="e">
        <f>SMALL('Remove outliers'!BK$4:BK$203,ROW()-1)</f>
        <v>#NUM!</v>
      </c>
      <c r="BE98" s="1" t="e">
        <f>SMALL('Remove outliers'!BL$4:BL$203,ROW()-1)</f>
        <v>#NUM!</v>
      </c>
      <c r="BF98" s="1" t="e">
        <f>SMALL('Remove outliers'!BM$4:BM$203,ROW()-1)</f>
        <v>#NUM!</v>
      </c>
      <c r="BG98" s="1" t="e">
        <f>SMALL('Remove outliers'!BN$4:BN$203,ROW()-1)</f>
        <v>#NUM!</v>
      </c>
      <c r="BH98" s="1" t="e">
        <f>SMALL('Remove outliers'!BO$4:BO$203,ROW()-1)</f>
        <v>#NUM!</v>
      </c>
      <c r="BI98" s="1" t="e">
        <f>SMALL('Remove outliers'!BP$4:BP$203,ROW()-1)</f>
        <v>#NUM!</v>
      </c>
      <c r="BJ98" s="1" t="e">
        <f>SMALL('Remove outliers'!BQ$4:BQ$203,ROW()-1)</f>
        <v>#NUM!</v>
      </c>
      <c r="BK98" s="1" t="e">
        <f>SMALL('Remove outliers'!BR$4:BR$203,ROW()-1)</f>
        <v>#NUM!</v>
      </c>
      <c r="BL98" s="1" t="e">
        <f>SMALL('Remove outliers'!BS$4:BS$203,ROW()-1)</f>
        <v>#NUM!</v>
      </c>
      <c r="BM98" s="1" t="e">
        <f>SMALL('Remove outliers'!BT$4:BT$203,ROW()-1)</f>
        <v>#NUM!</v>
      </c>
      <c r="BN98" s="1" t="e">
        <f>SMALL('Remove outliers'!BU$4:BU$203,ROW()-1)</f>
        <v>#NUM!</v>
      </c>
      <c r="BO98" s="1" t="e">
        <f>SMALL('Remove outliers'!BV$4:BV$203,ROW()-1)</f>
        <v>#NUM!</v>
      </c>
      <c r="BP98" s="1" t="e">
        <f>SMALL('Remove outliers'!BW$4:BW$203,ROW()-1)</f>
        <v>#NUM!</v>
      </c>
      <c r="BQ98" s="1" t="e">
        <f>SMALL('Remove outliers'!BX$4:BX$203,ROW()-1)</f>
        <v>#NUM!</v>
      </c>
      <c r="BR98" s="1" t="e">
        <f>SMALL('Remove outliers'!BY$4:BY$203,ROW()-1)</f>
        <v>#NUM!</v>
      </c>
      <c r="BS98" s="1" t="e">
        <f>SMALL('Remove outliers'!BZ$4:BZ$203,ROW()-1)</f>
        <v>#NUM!</v>
      </c>
      <c r="BT98" s="1" t="e">
        <f>SMALL('Remove outliers'!CA$4:CA$203,ROW()-1)</f>
        <v>#NUM!</v>
      </c>
      <c r="BU98" s="1" t="e">
        <f>SMALL('Remove outliers'!CB$4:CB$203,ROW()-1)</f>
        <v>#NUM!</v>
      </c>
      <c r="BV98" s="1" t="e">
        <f>SMALL('Remove outliers'!CC$4:CC$203,ROW()-1)</f>
        <v>#NUM!</v>
      </c>
    </row>
    <row r="99" spans="1:74" x14ac:dyDescent="0.2">
      <c r="A99" t="e">
        <f t="shared" si="1"/>
        <v>#NUM!</v>
      </c>
      <c r="B99" s="1" t="e">
        <f>SMALL('Remove outliers'!I$4:I$203,ROW()-1)</f>
        <v>#NUM!</v>
      </c>
      <c r="C99" s="1" t="e">
        <f>SMALL('Remove outliers'!J$4:J$203,ROW()-1)</f>
        <v>#NUM!</v>
      </c>
      <c r="D99" s="1" t="e">
        <f>SMALL('Remove outliers'!K$4:K$203,ROW()-1)</f>
        <v>#NUM!</v>
      </c>
      <c r="E99" s="1" t="e">
        <f>SMALL('Remove outliers'!L$4:L$203,ROW()-1)</f>
        <v>#NUM!</v>
      </c>
      <c r="F99" s="1" t="e">
        <f>SMALL('Remove outliers'!M$4:M$203,ROW()-1)</f>
        <v>#NUM!</v>
      </c>
      <c r="G99" s="1" t="e">
        <f>SMALL('Remove outliers'!N$4:N$203,ROW()-1)</f>
        <v>#NUM!</v>
      </c>
      <c r="H99" s="1" t="e">
        <f>SMALL('Remove outliers'!O$4:O$203,ROW()-1)</f>
        <v>#NUM!</v>
      </c>
      <c r="I99" s="1" t="e">
        <f>SMALL('Remove outliers'!P$4:P$203,ROW()-1)</f>
        <v>#NUM!</v>
      </c>
      <c r="J99" s="1" t="e">
        <f>SMALL('Remove outliers'!Q$4:Q$203,ROW()-1)</f>
        <v>#NUM!</v>
      </c>
      <c r="K99" s="1" t="e">
        <f>SMALL('Remove outliers'!R$4:R$203,ROW()-1)</f>
        <v>#NUM!</v>
      </c>
      <c r="L99" s="1" t="e">
        <f>SMALL('Remove outliers'!S$4:S$203,ROW()-1)</f>
        <v>#NUM!</v>
      </c>
      <c r="M99" s="1" t="e">
        <f>SMALL('Remove outliers'!T$4:T$203,ROW()-1)</f>
        <v>#NUM!</v>
      </c>
      <c r="N99" s="1" t="e">
        <f>SMALL('Remove outliers'!U$4:U$203,ROW()-1)</f>
        <v>#NUM!</v>
      </c>
      <c r="O99" s="1" t="e">
        <f>SMALL('Remove outliers'!V$4:V$203,ROW()-1)</f>
        <v>#NUM!</v>
      </c>
      <c r="P99" s="1" t="e">
        <f>SMALL('Remove outliers'!W$4:W$203,ROW()-1)</f>
        <v>#NUM!</v>
      </c>
      <c r="Q99" s="1" t="e">
        <f>SMALL('Remove outliers'!X$4:X$203,ROW()-1)</f>
        <v>#NUM!</v>
      </c>
      <c r="R99" s="1" t="e">
        <f>SMALL('Remove outliers'!Y$4:Y$203,ROW()-1)</f>
        <v>#NUM!</v>
      </c>
      <c r="S99" s="1" t="e">
        <f>SMALL('Remove outliers'!Z$4:Z$203,ROW()-1)</f>
        <v>#NUM!</v>
      </c>
      <c r="T99" s="1" t="e">
        <f>SMALL('Remove outliers'!AA$4:AA$203,ROW()-1)</f>
        <v>#NUM!</v>
      </c>
      <c r="U99" s="1" t="e">
        <f>SMALL('Remove outliers'!AB$4:AB$203,ROW()-1)</f>
        <v>#NUM!</v>
      </c>
      <c r="V99" s="1" t="e">
        <f>SMALL('Remove outliers'!AC$4:AC$203,ROW()-1)</f>
        <v>#NUM!</v>
      </c>
      <c r="W99" s="1" t="e">
        <f>SMALL('Remove outliers'!AD$4:AD$203,ROW()-1)</f>
        <v>#NUM!</v>
      </c>
      <c r="X99" s="1" t="e">
        <f>SMALL('Remove outliers'!AE$4:AE$203,ROW()-1)</f>
        <v>#NUM!</v>
      </c>
      <c r="Y99" s="1" t="e">
        <f>SMALL('Remove outliers'!AF$4:AF$203,ROW()-1)</f>
        <v>#NUM!</v>
      </c>
      <c r="Z99" s="1" t="e">
        <f>SMALL('Remove outliers'!AG$4:AG$203,ROW()-1)</f>
        <v>#NUM!</v>
      </c>
      <c r="AA99" s="1" t="e">
        <f>SMALL('Remove outliers'!AH$4:AH$203,ROW()-1)</f>
        <v>#NUM!</v>
      </c>
      <c r="AB99" s="1" t="e">
        <f>SMALL('Remove outliers'!AI$4:AI$203,ROW()-1)</f>
        <v>#NUM!</v>
      </c>
      <c r="AC99" s="1" t="e">
        <f>SMALL('Remove outliers'!AJ$4:AJ$203,ROW()-1)</f>
        <v>#NUM!</v>
      </c>
      <c r="AD99" s="1" t="e">
        <f>SMALL('Remove outliers'!AK$4:AK$203,ROW()-1)</f>
        <v>#NUM!</v>
      </c>
      <c r="AE99" s="1" t="e">
        <f>SMALL('Remove outliers'!AL$4:AL$203,ROW()-1)</f>
        <v>#NUM!</v>
      </c>
      <c r="AF99" s="1" t="e">
        <f>SMALL('Remove outliers'!AM$4:AM$203,ROW()-1)</f>
        <v>#NUM!</v>
      </c>
      <c r="AG99" s="1" t="e">
        <f>SMALL('Remove outliers'!AN$4:AN$203,ROW()-1)</f>
        <v>#NUM!</v>
      </c>
      <c r="AH99" s="1" t="e">
        <f>SMALL('Remove outliers'!AO$4:AO$203,ROW()-1)</f>
        <v>#NUM!</v>
      </c>
      <c r="AI99" s="1" t="e">
        <f>SMALL('Remove outliers'!AP$4:AP$203,ROW()-1)</f>
        <v>#NUM!</v>
      </c>
      <c r="AJ99" s="1" t="e">
        <f>SMALL('Remove outliers'!AQ$4:AQ$203,ROW()-1)</f>
        <v>#NUM!</v>
      </c>
      <c r="AK99" s="1" t="e">
        <f>SMALL('Remove outliers'!AR$4:AR$203,ROW()-1)</f>
        <v>#NUM!</v>
      </c>
      <c r="AL99" s="1" t="e">
        <f>SMALL('Remove outliers'!AS$4:AS$203,ROW()-1)</f>
        <v>#NUM!</v>
      </c>
      <c r="AM99" s="1" t="e">
        <f>SMALL('Remove outliers'!AT$4:AT$203,ROW()-1)</f>
        <v>#NUM!</v>
      </c>
      <c r="AN99" s="1" t="e">
        <f>SMALL('Remove outliers'!AU$4:AU$203,ROW()-1)</f>
        <v>#NUM!</v>
      </c>
      <c r="AO99" s="1" t="e">
        <f>SMALL('Remove outliers'!AV$4:AV$203,ROW()-1)</f>
        <v>#NUM!</v>
      </c>
      <c r="AP99" s="1" t="e">
        <f>SMALL('Remove outliers'!AW$4:AW$203,ROW()-1)</f>
        <v>#NUM!</v>
      </c>
      <c r="AQ99" s="1" t="e">
        <f>SMALL('Remove outliers'!AX$4:AX$203,ROW()-1)</f>
        <v>#NUM!</v>
      </c>
      <c r="AR99" s="1" t="e">
        <f>SMALL('Remove outliers'!AY$4:AY$203,ROW()-1)</f>
        <v>#NUM!</v>
      </c>
      <c r="AS99" s="1" t="e">
        <f>SMALL('Remove outliers'!AZ$4:AZ$203,ROW()-1)</f>
        <v>#NUM!</v>
      </c>
      <c r="AT99" s="1" t="e">
        <f>SMALL('Remove outliers'!BA$4:BA$203,ROW()-1)</f>
        <v>#NUM!</v>
      </c>
      <c r="AU99" s="1" t="e">
        <f>SMALL('Remove outliers'!BB$4:BB$203,ROW()-1)</f>
        <v>#NUM!</v>
      </c>
      <c r="AV99" s="1" t="e">
        <f>SMALL('Remove outliers'!BC$4:BC$203,ROW()-1)</f>
        <v>#NUM!</v>
      </c>
      <c r="AW99" s="1" t="e">
        <f>SMALL('Remove outliers'!BD$4:BD$203,ROW()-1)</f>
        <v>#NUM!</v>
      </c>
      <c r="AX99" s="1" t="e">
        <f>SMALL('Remove outliers'!BE$4:BE$203,ROW()-1)</f>
        <v>#NUM!</v>
      </c>
      <c r="AY99" s="1" t="e">
        <f>SMALL('Remove outliers'!BF$4:BF$203,ROW()-1)</f>
        <v>#NUM!</v>
      </c>
      <c r="AZ99" s="1" t="e">
        <f>SMALL('Remove outliers'!BG$4:BG$203,ROW()-1)</f>
        <v>#NUM!</v>
      </c>
      <c r="BA99" s="1" t="e">
        <f>SMALL('Remove outliers'!BH$4:BH$203,ROW()-1)</f>
        <v>#NUM!</v>
      </c>
      <c r="BB99" s="1" t="e">
        <f>SMALL('Remove outliers'!BI$4:BI$203,ROW()-1)</f>
        <v>#NUM!</v>
      </c>
      <c r="BC99" s="1" t="e">
        <f>SMALL('Remove outliers'!BJ$4:BJ$203,ROW()-1)</f>
        <v>#NUM!</v>
      </c>
      <c r="BD99" s="1" t="e">
        <f>SMALL('Remove outliers'!BK$4:BK$203,ROW()-1)</f>
        <v>#NUM!</v>
      </c>
      <c r="BE99" s="1" t="e">
        <f>SMALL('Remove outliers'!BL$4:BL$203,ROW()-1)</f>
        <v>#NUM!</v>
      </c>
      <c r="BF99" s="1" t="e">
        <f>SMALL('Remove outliers'!BM$4:BM$203,ROW()-1)</f>
        <v>#NUM!</v>
      </c>
      <c r="BG99" s="1" t="e">
        <f>SMALL('Remove outliers'!BN$4:BN$203,ROW()-1)</f>
        <v>#NUM!</v>
      </c>
      <c r="BH99" s="1" t="e">
        <f>SMALL('Remove outliers'!BO$4:BO$203,ROW()-1)</f>
        <v>#NUM!</v>
      </c>
      <c r="BI99" s="1" t="e">
        <f>SMALL('Remove outliers'!BP$4:BP$203,ROW()-1)</f>
        <v>#NUM!</v>
      </c>
      <c r="BJ99" s="1" t="e">
        <f>SMALL('Remove outliers'!BQ$4:BQ$203,ROW()-1)</f>
        <v>#NUM!</v>
      </c>
      <c r="BK99" s="1" t="e">
        <f>SMALL('Remove outliers'!BR$4:BR$203,ROW()-1)</f>
        <v>#NUM!</v>
      </c>
      <c r="BL99" s="1" t="e">
        <f>SMALL('Remove outliers'!BS$4:BS$203,ROW()-1)</f>
        <v>#NUM!</v>
      </c>
      <c r="BM99" s="1" t="e">
        <f>SMALL('Remove outliers'!BT$4:BT$203,ROW()-1)</f>
        <v>#NUM!</v>
      </c>
      <c r="BN99" s="1" t="e">
        <f>SMALL('Remove outliers'!BU$4:BU$203,ROW()-1)</f>
        <v>#NUM!</v>
      </c>
      <c r="BO99" s="1" t="e">
        <f>SMALL('Remove outliers'!BV$4:BV$203,ROW()-1)</f>
        <v>#NUM!</v>
      </c>
      <c r="BP99" s="1" t="e">
        <f>SMALL('Remove outliers'!BW$4:BW$203,ROW()-1)</f>
        <v>#NUM!</v>
      </c>
      <c r="BQ99" s="1" t="e">
        <f>SMALL('Remove outliers'!BX$4:BX$203,ROW()-1)</f>
        <v>#NUM!</v>
      </c>
      <c r="BR99" s="1" t="e">
        <f>SMALL('Remove outliers'!BY$4:BY$203,ROW()-1)</f>
        <v>#NUM!</v>
      </c>
      <c r="BS99" s="1" t="e">
        <f>SMALL('Remove outliers'!BZ$4:BZ$203,ROW()-1)</f>
        <v>#NUM!</v>
      </c>
      <c r="BT99" s="1" t="e">
        <f>SMALL('Remove outliers'!CA$4:CA$203,ROW()-1)</f>
        <v>#NUM!</v>
      </c>
      <c r="BU99" s="1" t="e">
        <f>SMALL('Remove outliers'!CB$4:CB$203,ROW()-1)</f>
        <v>#NUM!</v>
      </c>
      <c r="BV99" s="1" t="e">
        <f>SMALL('Remove outliers'!CC$4:CC$203,ROW()-1)</f>
        <v>#NUM!</v>
      </c>
    </row>
    <row r="100" spans="1:74" x14ac:dyDescent="0.2">
      <c r="A100" t="e">
        <f t="shared" si="1"/>
        <v>#NUM!</v>
      </c>
      <c r="B100" s="1" t="e">
        <f>SMALL('Remove outliers'!I$4:I$203,ROW()-1)</f>
        <v>#NUM!</v>
      </c>
      <c r="C100" s="1" t="e">
        <f>SMALL('Remove outliers'!J$4:J$203,ROW()-1)</f>
        <v>#NUM!</v>
      </c>
      <c r="D100" s="1" t="e">
        <f>SMALL('Remove outliers'!K$4:K$203,ROW()-1)</f>
        <v>#NUM!</v>
      </c>
      <c r="E100" s="1" t="e">
        <f>SMALL('Remove outliers'!L$4:L$203,ROW()-1)</f>
        <v>#NUM!</v>
      </c>
      <c r="F100" s="1" t="e">
        <f>SMALL('Remove outliers'!M$4:M$203,ROW()-1)</f>
        <v>#NUM!</v>
      </c>
      <c r="G100" s="1" t="e">
        <f>SMALL('Remove outliers'!N$4:N$203,ROW()-1)</f>
        <v>#NUM!</v>
      </c>
      <c r="H100" s="1" t="e">
        <f>SMALL('Remove outliers'!O$4:O$203,ROW()-1)</f>
        <v>#NUM!</v>
      </c>
      <c r="I100" s="1" t="e">
        <f>SMALL('Remove outliers'!P$4:P$203,ROW()-1)</f>
        <v>#NUM!</v>
      </c>
      <c r="J100" s="1" t="e">
        <f>SMALL('Remove outliers'!Q$4:Q$203,ROW()-1)</f>
        <v>#NUM!</v>
      </c>
      <c r="K100" s="1" t="e">
        <f>SMALL('Remove outliers'!R$4:R$203,ROW()-1)</f>
        <v>#NUM!</v>
      </c>
      <c r="L100" s="1" t="e">
        <f>SMALL('Remove outliers'!S$4:S$203,ROW()-1)</f>
        <v>#NUM!</v>
      </c>
      <c r="M100" s="1" t="e">
        <f>SMALL('Remove outliers'!T$4:T$203,ROW()-1)</f>
        <v>#NUM!</v>
      </c>
      <c r="N100" s="1" t="e">
        <f>SMALL('Remove outliers'!U$4:U$203,ROW()-1)</f>
        <v>#NUM!</v>
      </c>
      <c r="O100" s="1" t="e">
        <f>SMALL('Remove outliers'!V$4:V$203,ROW()-1)</f>
        <v>#NUM!</v>
      </c>
      <c r="P100" s="1" t="e">
        <f>SMALL('Remove outliers'!W$4:W$203,ROW()-1)</f>
        <v>#NUM!</v>
      </c>
      <c r="Q100" s="1" t="e">
        <f>SMALL('Remove outliers'!X$4:X$203,ROW()-1)</f>
        <v>#NUM!</v>
      </c>
      <c r="R100" s="1" t="e">
        <f>SMALL('Remove outliers'!Y$4:Y$203,ROW()-1)</f>
        <v>#NUM!</v>
      </c>
      <c r="S100" s="1" t="e">
        <f>SMALL('Remove outliers'!Z$4:Z$203,ROW()-1)</f>
        <v>#NUM!</v>
      </c>
      <c r="T100" s="1" t="e">
        <f>SMALL('Remove outliers'!AA$4:AA$203,ROW()-1)</f>
        <v>#NUM!</v>
      </c>
      <c r="U100" s="1" t="e">
        <f>SMALL('Remove outliers'!AB$4:AB$203,ROW()-1)</f>
        <v>#NUM!</v>
      </c>
      <c r="V100" s="1" t="e">
        <f>SMALL('Remove outliers'!AC$4:AC$203,ROW()-1)</f>
        <v>#NUM!</v>
      </c>
      <c r="W100" s="1" t="e">
        <f>SMALL('Remove outliers'!AD$4:AD$203,ROW()-1)</f>
        <v>#NUM!</v>
      </c>
      <c r="X100" s="1" t="e">
        <f>SMALL('Remove outliers'!AE$4:AE$203,ROW()-1)</f>
        <v>#NUM!</v>
      </c>
      <c r="Y100" s="1" t="e">
        <f>SMALL('Remove outliers'!AF$4:AF$203,ROW()-1)</f>
        <v>#NUM!</v>
      </c>
      <c r="Z100" s="1" t="e">
        <f>SMALL('Remove outliers'!AG$4:AG$203,ROW()-1)</f>
        <v>#NUM!</v>
      </c>
      <c r="AA100" s="1" t="e">
        <f>SMALL('Remove outliers'!AH$4:AH$203,ROW()-1)</f>
        <v>#NUM!</v>
      </c>
      <c r="AB100" s="1" t="e">
        <f>SMALL('Remove outliers'!AI$4:AI$203,ROW()-1)</f>
        <v>#NUM!</v>
      </c>
      <c r="AC100" s="1" t="e">
        <f>SMALL('Remove outliers'!AJ$4:AJ$203,ROW()-1)</f>
        <v>#NUM!</v>
      </c>
      <c r="AD100" s="1" t="e">
        <f>SMALL('Remove outliers'!AK$4:AK$203,ROW()-1)</f>
        <v>#NUM!</v>
      </c>
      <c r="AE100" s="1" t="e">
        <f>SMALL('Remove outliers'!AL$4:AL$203,ROW()-1)</f>
        <v>#NUM!</v>
      </c>
      <c r="AF100" s="1" t="e">
        <f>SMALL('Remove outliers'!AM$4:AM$203,ROW()-1)</f>
        <v>#NUM!</v>
      </c>
      <c r="AG100" s="1" t="e">
        <f>SMALL('Remove outliers'!AN$4:AN$203,ROW()-1)</f>
        <v>#NUM!</v>
      </c>
      <c r="AH100" s="1" t="e">
        <f>SMALL('Remove outliers'!AO$4:AO$203,ROW()-1)</f>
        <v>#NUM!</v>
      </c>
      <c r="AI100" s="1" t="e">
        <f>SMALL('Remove outliers'!AP$4:AP$203,ROW()-1)</f>
        <v>#NUM!</v>
      </c>
      <c r="AJ100" s="1" t="e">
        <f>SMALL('Remove outliers'!AQ$4:AQ$203,ROW()-1)</f>
        <v>#NUM!</v>
      </c>
      <c r="AK100" s="1" t="e">
        <f>SMALL('Remove outliers'!AR$4:AR$203,ROW()-1)</f>
        <v>#NUM!</v>
      </c>
      <c r="AL100" s="1" t="e">
        <f>SMALL('Remove outliers'!AS$4:AS$203,ROW()-1)</f>
        <v>#NUM!</v>
      </c>
      <c r="AM100" s="1" t="e">
        <f>SMALL('Remove outliers'!AT$4:AT$203,ROW()-1)</f>
        <v>#NUM!</v>
      </c>
      <c r="AN100" s="1" t="e">
        <f>SMALL('Remove outliers'!AU$4:AU$203,ROW()-1)</f>
        <v>#NUM!</v>
      </c>
      <c r="AO100" s="1" t="e">
        <f>SMALL('Remove outliers'!AV$4:AV$203,ROW()-1)</f>
        <v>#NUM!</v>
      </c>
      <c r="AP100" s="1" t="e">
        <f>SMALL('Remove outliers'!AW$4:AW$203,ROW()-1)</f>
        <v>#NUM!</v>
      </c>
      <c r="AQ100" s="1" t="e">
        <f>SMALL('Remove outliers'!AX$4:AX$203,ROW()-1)</f>
        <v>#NUM!</v>
      </c>
      <c r="AR100" s="1" t="e">
        <f>SMALL('Remove outliers'!AY$4:AY$203,ROW()-1)</f>
        <v>#NUM!</v>
      </c>
      <c r="AS100" s="1" t="e">
        <f>SMALL('Remove outliers'!AZ$4:AZ$203,ROW()-1)</f>
        <v>#NUM!</v>
      </c>
      <c r="AT100" s="1" t="e">
        <f>SMALL('Remove outliers'!BA$4:BA$203,ROW()-1)</f>
        <v>#NUM!</v>
      </c>
      <c r="AU100" s="1" t="e">
        <f>SMALL('Remove outliers'!BB$4:BB$203,ROW()-1)</f>
        <v>#NUM!</v>
      </c>
      <c r="AV100" s="1" t="e">
        <f>SMALL('Remove outliers'!BC$4:BC$203,ROW()-1)</f>
        <v>#NUM!</v>
      </c>
      <c r="AW100" s="1" t="e">
        <f>SMALL('Remove outliers'!BD$4:BD$203,ROW()-1)</f>
        <v>#NUM!</v>
      </c>
      <c r="AX100" s="1" t="e">
        <f>SMALL('Remove outliers'!BE$4:BE$203,ROW()-1)</f>
        <v>#NUM!</v>
      </c>
      <c r="AY100" s="1" t="e">
        <f>SMALL('Remove outliers'!BF$4:BF$203,ROW()-1)</f>
        <v>#NUM!</v>
      </c>
      <c r="AZ100" s="1" t="e">
        <f>SMALL('Remove outliers'!BG$4:BG$203,ROW()-1)</f>
        <v>#NUM!</v>
      </c>
      <c r="BA100" s="1" t="e">
        <f>SMALL('Remove outliers'!BH$4:BH$203,ROW()-1)</f>
        <v>#NUM!</v>
      </c>
      <c r="BB100" s="1" t="e">
        <f>SMALL('Remove outliers'!BI$4:BI$203,ROW()-1)</f>
        <v>#NUM!</v>
      </c>
      <c r="BC100" s="1" t="e">
        <f>SMALL('Remove outliers'!BJ$4:BJ$203,ROW()-1)</f>
        <v>#NUM!</v>
      </c>
      <c r="BD100" s="1" t="e">
        <f>SMALL('Remove outliers'!BK$4:BK$203,ROW()-1)</f>
        <v>#NUM!</v>
      </c>
      <c r="BE100" s="1" t="e">
        <f>SMALL('Remove outliers'!BL$4:BL$203,ROW()-1)</f>
        <v>#NUM!</v>
      </c>
      <c r="BF100" s="1" t="e">
        <f>SMALL('Remove outliers'!BM$4:BM$203,ROW()-1)</f>
        <v>#NUM!</v>
      </c>
      <c r="BG100" s="1" t="e">
        <f>SMALL('Remove outliers'!BN$4:BN$203,ROW()-1)</f>
        <v>#NUM!</v>
      </c>
      <c r="BH100" s="1" t="e">
        <f>SMALL('Remove outliers'!BO$4:BO$203,ROW()-1)</f>
        <v>#NUM!</v>
      </c>
      <c r="BI100" s="1" t="e">
        <f>SMALL('Remove outliers'!BP$4:BP$203,ROW()-1)</f>
        <v>#NUM!</v>
      </c>
      <c r="BJ100" s="1" t="e">
        <f>SMALL('Remove outliers'!BQ$4:BQ$203,ROW()-1)</f>
        <v>#NUM!</v>
      </c>
      <c r="BK100" s="1" t="e">
        <f>SMALL('Remove outliers'!BR$4:BR$203,ROW()-1)</f>
        <v>#NUM!</v>
      </c>
      <c r="BL100" s="1" t="e">
        <f>SMALL('Remove outliers'!BS$4:BS$203,ROW()-1)</f>
        <v>#NUM!</v>
      </c>
      <c r="BM100" s="1" t="e">
        <f>SMALL('Remove outliers'!BT$4:BT$203,ROW()-1)</f>
        <v>#NUM!</v>
      </c>
      <c r="BN100" s="1" t="e">
        <f>SMALL('Remove outliers'!BU$4:BU$203,ROW()-1)</f>
        <v>#NUM!</v>
      </c>
      <c r="BO100" s="1" t="e">
        <f>SMALL('Remove outliers'!BV$4:BV$203,ROW()-1)</f>
        <v>#NUM!</v>
      </c>
      <c r="BP100" s="1" t="e">
        <f>SMALL('Remove outliers'!BW$4:BW$203,ROW()-1)</f>
        <v>#NUM!</v>
      </c>
      <c r="BQ100" s="1" t="e">
        <f>SMALL('Remove outliers'!BX$4:BX$203,ROW()-1)</f>
        <v>#NUM!</v>
      </c>
      <c r="BR100" s="1" t="e">
        <f>SMALL('Remove outliers'!BY$4:BY$203,ROW()-1)</f>
        <v>#NUM!</v>
      </c>
      <c r="BS100" s="1" t="e">
        <f>SMALL('Remove outliers'!BZ$4:BZ$203,ROW()-1)</f>
        <v>#NUM!</v>
      </c>
      <c r="BT100" s="1" t="e">
        <f>SMALL('Remove outliers'!CA$4:CA$203,ROW()-1)</f>
        <v>#NUM!</v>
      </c>
      <c r="BU100" s="1" t="e">
        <f>SMALL('Remove outliers'!CB$4:CB$203,ROW()-1)</f>
        <v>#NUM!</v>
      </c>
      <c r="BV100" s="1" t="e">
        <f>SMALL('Remove outliers'!CC$4:CC$203,ROW()-1)</f>
        <v>#NUM!</v>
      </c>
    </row>
    <row r="101" spans="1:74" x14ac:dyDescent="0.2">
      <c r="A101" t="e">
        <f t="shared" si="1"/>
        <v>#NUM!</v>
      </c>
      <c r="B101" s="1" t="e">
        <f>SMALL('Remove outliers'!I$4:I$203,ROW()-1)</f>
        <v>#NUM!</v>
      </c>
      <c r="C101" s="1" t="e">
        <f>SMALL('Remove outliers'!J$4:J$203,ROW()-1)</f>
        <v>#NUM!</v>
      </c>
      <c r="D101" s="1" t="e">
        <f>SMALL('Remove outliers'!K$4:K$203,ROW()-1)</f>
        <v>#NUM!</v>
      </c>
      <c r="E101" s="1" t="e">
        <f>SMALL('Remove outliers'!L$4:L$203,ROW()-1)</f>
        <v>#NUM!</v>
      </c>
      <c r="F101" s="1" t="e">
        <f>SMALL('Remove outliers'!M$4:M$203,ROW()-1)</f>
        <v>#NUM!</v>
      </c>
      <c r="G101" s="1" t="e">
        <f>SMALL('Remove outliers'!N$4:N$203,ROW()-1)</f>
        <v>#NUM!</v>
      </c>
      <c r="H101" s="1" t="e">
        <f>SMALL('Remove outliers'!O$4:O$203,ROW()-1)</f>
        <v>#NUM!</v>
      </c>
      <c r="I101" s="1" t="e">
        <f>SMALL('Remove outliers'!P$4:P$203,ROW()-1)</f>
        <v>#NUM!</v>
      </c>
      <c r="J101" s="1" t="e">
        <f>SMALL('Remove outliers'!Q$4:Q$203,ROW()-1)</f>
        <v>#NUM!</v>
      </c>
      <c r="K101" s="1" t="e">
        <f>SMALL('Remove outliers'!R$4:R$203,ROW()-1)</f>
        <v>#NUM!</v>
      </c>
      <c r="L101" s="1" t="e">
        <f>SMALL('Remove outliers'!S$4:S$203,ROW()-1)</f>
        <v>#NUM!</v>
      </c>
      <c r="M101" s="1" t="e">
        <f>SMALL('Remove outliers'!T$4:T$203,ROW()-1)</f>
        <v>#NUM!</v>
      </c>
      <c r="N101" s="1" t="e">
        <f>SMALL('Remove outliers'!U$4:U$203,ROW()-1)</f>
        <v>#NUM!</v>
      </c>
      <c r="O101" s="1" t="e">
        <f>SMALL('Remove outliers'!V$4:V$203,ROW()-1)</f>
        <v>#NUM!</v>
      </c>
      <c r="P101" s="1" t="e">
        <f>SMALL('Remove outliers'!W$4:W$203,ROW()-1)</f>
        <v>#NUM!</v>
      </c>
      <c r="Q101" s="1" t="e">
        <f>SMALL('Remove outliers'!X$4:X$203,ROW()-1)</f>
        <v>#NUM!</v>
      </c>
      <c r="R101" s="1" t="e">
        <f>SMALL('Remove outliers'!Y$4:Y$203,ROW()-1)</f>
        <v>#NUM!</v>
      </c>
      <c r="S101" s="1" t="e">
        <f>SMALL('Remove outliers'!Z$4:Z$203,ROW()-1)</f>
        <v>#NUM!</v>
      </c>
      <c r="T101" s="1" t="e">
        <f>SMALL('Remove outliers'!AA$4:AA$203,ROW()-1)</f>
        <v>#NUM!</v>
      </c>
      <c r="U101" s="1" t="e">
        <f>SMALL('Remove outliers'!AB$4:AB$203,ROW()-1)</f>
        <v>#NUM!</v>
      </c>
      <c r="V101" s="1" t="e">
        <f>SMALL('Remove outliers'!AC$4:AC$203,ROW()-1)</f>
        <v>#NUM!</v>
      </c>
      <c r="W101" s="1" t="e">
        <f>SMALL('Remove outliers'!AD$4:AD$203,ROW()-1)</f>
        <v>#NUM!</v>
      </c>
      <c r="X101" s="1" t="e">
        <f>SMALL('Remove outliers'!AE$4:AE$203,ROW()-1)</f>
        <v>#NUM!</v>
      </c>
      <c r="Y101" s="1" t="e">
        <f>SMALL('Remove outliers'!AF$4:AF$203,ROW()-1)</f>
        <v>#NUM!</v>
      </c>
      <c r="Z101" s="1" t="e">
        <f>SMALL('Remove outliers'!AG$4:AG$203,ROW()-1)</f>
        <v>#NUM!</v>
      </c>
      <c r="AA101" s="1" t="e">
        <f>SMALL('Remove outliers'!AH$4:AH$203,ROW()-1)</f>
        <v>#NUM!</v>
      </c>
      <c r="AB101" s="1" t="e">
        <f>SMALL('Remove outliers'!AI$4:AI$203,ROW()-1)</f>
        <v>#NUM!</v>
      </c>
      <c r="AC101" s="1" t="e">
        <f>SMALL('Remove outliers'!AJ$4:AJ$203,ROW()-1)</f>
        <v>#NUM!</v>
      </c>
      <c r="AD101" s="1" t="e">
        <f>SMALL('Remove outliers'!AK$4:AK$203,ROW()-1)</f>
        <v>#NUM!</v>
      </c>
      <c r="AE101" s="1" t="e">
        <f>SMALL('Remove outliers'!AL$4:AL$203,ROW()-1)</f>
        <v>#NUM!</v>
      </c>
      <c r="AF101" s="1" t="e">
        <f>SMALL('Remove outliers'!AM$4:AM$203,ROW()-1)</f>
        <v>#NUM!</v>
      </c>
      <c r="AG101" s="1" t="e">
        <f>SMALL('Remove outliers'!AN$4:AN$203,ROW()-1)</f>
        <v>#NUM!</v>
      </c>
      <c r="AH101" s="1" t="e">
        <f>SMALL('Remove outliers'!AO$4:AO$203,ROW()-1)</f>
        <v>#NUM!</v>
      </c>
      <c r="AI101" s="1" t="e">
        <f>SMALL('Remove outliers'!AP$4:AP$203,ROW()-1)</f>
        <v>#NUM!</v>
      </c>
      <c r="AJ101" s="1" t="e">
        <f>SMALL('Remove outliers'!AQ$4:AQ$203,ROW()-1)</f>
        <v>#NUM!</v>
      </c>
      <c r="AK101" s="1" t="e">
        <f>SMALL('Remove outliers'!AR$4:AR$203,ROW()-1)</f>
        <v>#NUM!</v>
      </c>
      <c r="AL101" s="1" t="e">
        <f>SMALL('Remove outliers'!AS$4:AS$203,ROW()-1)</f>
        <v>#NUM!</v>
      </c>
      <c r="AM101" s="1" t="e">
        <f>SMALL('Remove outliers'!AT$4:AT$203,ROW()-1)</f>
        <v>#NUM!</v>
      </c>
      <c r="AN101" s="1" t="e">
        <f>SMALL('Remove outliers'!AU$4:AU$203,ROW()-1)</f>
        <v>#NUM!</v>
      </c>
      <c r="AO101" s="1" t="e">
        <f>SMALL('Remove outliers'!AV$4:AV$203,ROW()-1)</f>
        <v>#NUM!</v>
      </c>
      <c r="AP101" s="1" t="e">
        <f>SMALL('Remove outliers'!AW$4:AW$203,ROW()-1)</f>
        <v>#NUM!</v>
      </c>
      <c r="AQ101" s="1" t="e">
        <f>SMALL('Remove outliers'!AX$4:AX$203,ROW()-1)</f>
        <v>#NUM!</v>
      </c>
      <c r="AR101" s="1" t="e">
        <f>SMALL('Remove outliers'!AY$4:AY$203,ROW()-1)</f>
        <v>#NUM!</v>
      </c>
      <c r="AS101" s="1" t="e">
        <f>SMALL('Remove outliers'!AZ$4:AZ$203,ROW()-1)</f>
        <v>#NUM!</v>
      </c>
      <c r="AT101" s="1" t="e">
        <f>SMALL('Remove outliers'!BA$4:BA$203,ROW()-1)</f>
        <v>#NUM!</v>
      </c>
      <c r="AU101" s="1" t="e">
        <f>SMALL('Remove outliers'!BB$4:BB$203,ROW()-1)</f>
        <v>#NUM!</v>
      </c>
      <c r="AV101" s="1" t="e">
        <f>SMALL('Remove outliers'!BC$4:BC$203,ROW()-1)</f>
        <v>#NUM!</v>
      </c>
      <c r="AW101" s="1" t="e">
        <f>SMALL('Remove outliers'!BD$4:BD$203,ROW()-1)</f>
        <v>#NUM!</v>
      </c>
      <c r="AX101" s="1" t="e">
        <f>SMALL('Remove outliers'!BE$4:BE$203,ROW()-1)</f>
        <v>#NUM!</v>
      </c>
      <c r="AY101" s="1" t="e">
        <f>SMALL('Remove outliers'!BF$4:BF$203,ROW()-1)</f>
        <v>#NUM!</v>
      </c>
      <c r="AZ101" s="1" t="e">
        <f>SMALL('Remove outliers'!BG$4:BG$203,ROW()-1)</f>
        <v>#NUM!</v>
      </c>
      <c r="BA101" s="1" t="e">
        <f>SMALL('Remove outliers'!BH$4:BH$203,ROW()-1)</f>
        <v>#NUM!</v>
      </c>
      <c r="BB101" s="1" t="e">
        <f>SMALL('Remove outliers'!BI$4:BI$203,ROW()-1)</f>
        <v>#NUM!</v>
      </c>
      <c r="BC101" s="1" t="e">
        <f>SMALL('Remove outliers'!BJ$4:BJ$203,ROW()-1)</f>
        <v>#NUM!</v>
      </c>
      <c r="BD101" s="1" t="e">
        <f>SMALL('Remove outliers'!BK$4:BK$203,ROW()-1)</f>
        <v>#NUM!</v>
      </c>
      <c r="BE101" s="1" t="e">
        <f>SMALL('Remove outliers'!BL$4:BL$203,ROW()-1)</f>
        <v>#NUM!</v>
      </c>
      <c r="BF101" s="1" t="e">
        <f>SMALL('Remove outliers'!BM$4:BM$203,ROW()-1)</f>
        <v>#NUM!</v>
      </c>
      <c r="BG101" s="1" t="e">
        <f>SMALL('Remove outliers'!BN$4:BN$203,ROW()-1)</f>
        <v>#NUM!</v>
      </c>
      <c r="BH101" s="1" t="e">
        <f>SMALL('Remove outliers'!BO$4:BO$203,ROW()-1)</f>
        <v>#NUM!</v>
      </c>
      <c r="BI101" s="1" t="e">
        <f>SMALL('Remove outliers'!BP$4:BP$203,ROW()-1)</f>
        <v>#NUM!</v>
      </c>
      <c r="BJ101" s="1" t="e">
        <f>SMALL('Remove outliers'!BQ$4:BQ$203,ROW()-1)</f>
        <v>#NUM!</v>
      </c>
      <c r="BK101" s="1" t="e">
        <f>SMALL('Remove outliers'!BR$4:BR$203,ROW()-1)</f>
        <v>#NUM!</v>
      </c>
      <c r="BL101" s="1" t="e">
        <f>SMALL('Remove outliers'!BS$4:BS$203,ROW()-1)</f>
        <v>#NUM!</v>
      </c>
      <c r="BM101" s="1" t="e">
        <f>SMALL('Remove outliers'!BT$4:BT$203,ROW()-1)</f>
        <v>#NUM!</v>
      </c>
      <c r="BN101" s="1" t="e">
        <f>SMALL('Remove outliers'!BU$4:BU$203,ROW()-1)</f>
        <v>#NUM!</v>
      </c>
      <c r="BO101" s="1" t="e">
        <f>SMALL('Remove outliers'!BV$4:BV$203,ROW()-1)</f>
        <v>#NUM!</v>
      </c>
      <c r="BP101" s="1" t="e">
        <f>SMALL('Remove outliers'!BW$4:BW$203,ROW()-1)</f>
        <v>#NUM!</v>
      </c>
      <c r="BQ101" s="1" t="e">
        <f>SMALL('Remove outliers'!BX$4:BX$203,ROW()-1)</f>
        <v>#NUM!</v>
      </c>
      <c r="BR101" s="1" t="e">
        <f>SMALL('Remove outliers'!BY$4:BY$203,ROW()-1)</f>
        <v>#NUM!</v>
      </c>
      <c r="BS101" s="1" t="e">
        <f>SMALL('Remove outliers'!BZ$4:BZ$203,ROW()-1)</f>
        <v>#NUM!</v>
      </c>
      <c r="BT101" s="1" t="e">
        <f>SMALL('Remove outliers'!CA$4:CA$203,ROW()-1)</f>
        <v>#NUM!</v>
      </c>
      <c r="BU101" s="1" t="e">
        <f>SMALL('Remove outliers'!CB$4:CB$203,ROW()-1)</f>
        <v>#NUM!</v>
      </c>
      <c r="BV101" s="1" t="e">
        <f>SMALL('Remove outliers'!CC$4:CC$203,ROW()-1)</f>
        <v>#NUM!</v>
      </c>
    </row>
    <row r="102" spans="1:74" x14ac:dyDescent="0.2">
      <c r="A102" t="e">
        <f t="shared" si="1"/>
        <v>#NUM!</v>
      </c>
      <c r="B102" s="1" t="e">
        <f>SMALL('Remove outliers'!I$4:I$203,ROW()-1)</f>
        <v>#NUM!</v>
      </c>
      <c r="C102" s="1" t="e">
        <f>SMALL('Remove outliers'!J$4:J$203,ROW()-1)</f>
        <v>#NUM!</v>
      </c>
      <c r="D102" s="1" t="e">
        <f>SMALL('Remove outliers'!K$4:K$203,ROW()-1)</f>
        <v>#NUM!</v>
      </c>
      <c r="E102" s="1" t="e">
        <f>SMALL('Remove outliers'!L$4:L$203,ROW()-1)</f>
        <v>#NUM!</v>
      </c>
      <c r="F102" s="1" t="e">
        <f>SMALL('Remove outliers'!M$4:M$203,ROW()-1)</f>
        <v>#NUM!</v>
      </c>
      <c r="G102" s="1" t="e">
        <f>SMALL('Remove outliers'!N$4:N$203,ROW()-1)</f>
        <v>#NUM!</v>
      </c>
      <c r="H102" s="1" t="e">
        <f>SMALL('Remove outliers'!O$4:O$203,ROW()-1)</f>
        <v>#NUM!</v>
      </c>
      <c r="I102" s="1" t="e">
        <f>SMALL('Remove outliers'!P$4:P$203,ROW()-1)</f>
        <v>#NUM!</v>
      </c>
      <c r="J102" s="1" t="e">
        <f>SMALL('Remove outliers'!Q$4:Q$203,ROW()-1)</f>
        <v>#NUM!</v>
      </c>
      <c r="K102" s="1" t="e">
        <f>SMALL('Remove outliers'!R$4:R$203,ROW()-1)</f>
        <v>#NUM!</v>
      </c>
      <c r="L102" s="1" t="e">
        <f>SMALL('Remove outliers'!S$4:S$203,ROW()-1)</f>
        <v>#NUM!</v>
      </c>
      <c r="M102" s="1" t="e">
        <f>SMALL('Remove outliers'!T$4:T$203,ROW()-1)</f>
        <v>#NUM!</v>
      </c>
      <c r="N102" s="1" t="e">
        <f>SMALL('Remove outliers'!U$4:U$203,ROW()-1)</f>
        <v>#NUM!</v>
      </c>
      <c r="O102" s="1" t="e">
        <f>SMALL('Remove outliers'!V$4:V$203,ROW()-1)</f>
        <v>#NUM!</v>
      </c>
      <c r="P102" s="1" t="e">
        <f>SMALL('Remove outliers'!W$4:W$203,ROW()-1)</f>
        <v>#NUM!</v>
      </c>
      <c r="Q102" s="1" t="e">
        <f>SMALL('Remove outliers'!X$4:X$203,ROW()-1)</f>
        <v>#NUM!</v>
      </c>
      <c r="R102" s="1" t="e">
        <f>SMALL('Remove outliers'!Y$4:Y$203,ROW()-1)</f>
        <v>#NUM!</v>
      </c>
      <c r="S102" s="1" t="e">
        <f>SMALL('Remove outliers'!Z$4:Z$203,ROW()-1)</f>
        <v>#NUM!</v>
      </c>
      <c r="T102" s="1" t="e">
        <f>SMALL('Remove outliers'!AA$4:AA$203,ROW()-1)</f>
        <v>#NUM!</v>
      </c>
      <c r="U102" s="1" t="e">
        <f>SMALL('Remove outliers'!AB$4:AB$203,ROW()-1)</f>
        <v>#NUM!</v>
      </c>
      <c r="V102" s="1" t="e">
        <f>SMALL('Remove outliers'!AC$4:AC$203,ROW()-1)</f>
        <v>#NUM!</v>
      </c>
      <c r="W102" s="1" t="e">
        <f>SMALL('Remove outliers'!AD$4:AD$203,ROW()-1)</f>
        <v>#NUM!</v>
      </c>
      <c r="X102" s="1" t="e">
        <f>SMALL('Remove outliers'!AE$4:AE$203,ROW()-1)</f>
        <v>#NUM!</v>
      </c>
      <c r="Y102" s="1" t="e">
        <f>SMALL('Remove outliers'!AF$4:AF$203,ROW()-1)</f>
        <v>#NUM!</v>
      </c>
      <c r="Z102" s="1" t="e">
        <f>SMALL('Remove outliers'!AG$4:AG$203,ROW()-1)</f>
        <v>#NUM!</v>
      </c>
      <c r="AA102" s="1" t="e">
        <f>SMALL('Remove outliers'!AH$4:AH$203,ROW()-1)</f>
        <v>#NUM!</v>
      </c>
      <c r="AB102" s="1" t="e">
        <f>SMALL('Remove outliers'!AI$4:AI$203,ROW()-1)</f>
        <v>#NUM!</v>
      </c>
      <c r="AC102" s="1" t="e">
        <f>SMALL('Remove outliers'!AJ$4:AJ$203,ROW()-1)</f>
        <v>#NUM!</v>
      </c>
      <c r="AD102" s="1" t="e">
        <f>SMALL('Remove outliers'!AK$4:AK$203,ROW()-1)</f>
        <v>#NUM!</v>
      </c>
      <c r="AE102" s="1" t="e">
        <f>SMALL('Remove outliers'!AL$4:AL$203,ROW()-1)</f>
        <v>#NUM!</v>
      </c>
      <c r="AF102" s="1" t="e">
        <f>SMALL('Remove outliers'!AM$4:AM$203,ROW()-1)</f>
        <v>#NUM!</v>
      </c>
      <c r="AG102" s="1" t="e">
        <f>SMALL('Remove outliers'!AN$4:AN$203,ROW()-1)</f>
        <v>#NUM!</v>
      </c>
      <c r="AH102" s="1" t="e">
        <f>SMALL('Remove outliers'!AO$4:AO$203,ROW()-1)</f>
        <v>#NUM!</v>
      </c>
      <c r="AI102" s="1" t="e">
        <f>SMALL('Remove outliers'!AP$4:AP$203,ROW()-1)</f>
        <v>#NUM!</v>
      </c>
      <c r="AJ102" s="1" t="e">
        <f>SMALL('Remove outliers'!AQ$4:AQ$203,ROW()-1)</f>
        <v>#NUM!</v>
      </c>
      <c r="AK102" s="1" t="e">
        <f>SMALL('Remove outliers'!AR$4:AR$203,ROW()-1)</f>
        <v>#NUM!</v>
      </c>
      <c r="AL102" s="1" t="e">
        <f>SMALL('Remove outliers'!AS$4:AS$203,ROW()-1)</f>
        <v>#NUM!</v>
      </c>
      <c r="AM102" s="1" t="e">
        <f>SMALL('Remove outliers'!AT$4:AT$203,ROW()-1)</f>
        <v>#NUM!</v>
      </c>
      <c r="AN102" s="1" t="e">
        <f>SMALL('Remove outliers'!AU$4:AU$203,ROW()-1)</f>
        <v>#NUM!</v>
      </c>
      <c r="AO102" s="1" t="e">
        <f>SMALL('Remove outliers'!AV$4:AV$203,ROW()-1)</f>
        <v>#NUM!</v>
      </c>
      <c r="AP102" s="1" t="e">
        <f>SMALL('Remove outliers'!AW$4:AW$203,ROW()-1)</f>
        <v>#NUM!</v>
      </c>
      <c r="AQ102" s="1" t="e">
        <f>SMALL('Remove outliers'!AX$4:AX$203,ROW()-1)</f>
        <v>#NUM!</v>
      </c>
      <c r="AR102" s="1" t="e">
        <f>SMALL('Remove outliers'!AY$4:AY$203,ROW()-1)</f>
        <v>#NUM!</v>
      </c>
      <c r="AS102" s="1" t="e">
        <f>SMALL('Remove outliers'!AZ$4:AZ$203,ROW()-1)</f>
        <v>#NUM!</v>
      </c>
      <c r="AT102" s="1" t="e">
        <f>SMALL('Remove outliers'!BA$4:BA$203,ROW()-1)</f>
        <v>#NUM!</v>
      </c>
      <c r="AU102" s="1" t="e">
        <f>SMALL('Remove outliers'!BB$4:BB$203,ROW()-1)</f>
        <v>#NUM!</v>
      </c>
      <c r="AV102" s="1" t="e">
        <f>SMALL('Remove outliers'!BC$4:BC$203,ROW()-1)</f>
        <v>#NUM!</v>
      </c>
      <c r="AW102" s="1" t="e">
        <f>SMALL('Remove outliers'!BD$4:BD$203,ROW()-1)</f>
        <v>#NUM!</v>
      </c>
      <c r="AX102" s="1" t="e">
        <f>SMALL('Remove outliers'!BE$4:BE$203,ROW()-1)</f>
        <v>#NUM!</v>
      </c>
      <c r="AY102" s="1" t="e">
        <f>SMALL('Remove outliers'!BF$4:BF$203,ROW()-1)</f>
        <v>#NUM!</v>
      </c>
      <c r="AZ102" s="1" t="e">
        <f>SMALL('Remove outliers'!BG$4:BG$203,ROW()-1)</f>
        <v>#NUM!</v>
      </c>
      <c r="BA102" s="1" t="e">
        <f>SMALL('Remove outliers'!BH$4:BH$203,ROW()-1)</f>
        <v>#NUM!</v>
      </c>
      <c r="BB102" s="1" t="e">
        <f>SMALL('Remove outliers'!BI$4:BI$203,ROW()-1)</f>
        <v>#NUM!</v>
      </c>
      <c r="BC102" s="1" t="e">
        <f>SMALL('Remove outliers'!BJ$4:BJ$203,ROW()-1)</f>
        <v>#NUM!</v>
      </c>
      <c r="BD102" s="1" t="e">
        <f>SMALL('Remove outliers'!BK$4:BK$203,ROW()-1)</f>
        <v>#NUM!</v>
      </c>
      <c r="BE102" s="1" t="e">
        <f>SMALL('Remove outliers'!BL$4:BL$203,ROW()-1)</f>
        <v>#NUM!</v>
      </c>
      <c r="BF102" s="1" t="e">
        <f>SMALL('Remove outliers'!BM$4:BM$203,ROW()-1)</f>
        <v>#NUM!</v>
      </c>
      <c r="BG102" s="1" t="e">
        <f>SMALL('Remove outliers'!BN$4:BN$203,ROW()-1)</f>
        <v>#NUM!</v>
      </c>
      <c r="BH102" s="1" t="e">
        <f>SMALL('Remove outliers'!BO$4:BO$203,ROW()-1)</f>
        <v>#NUM!</v>
      </c>
      <c r="BI102" s="1" t="e">
        <f>SMALL('Remove outliers'!BP$4:BP$203,ROW()-1)</f>
        <v>#NUM!</v>
      </c>
      <c r="BJ102" s="1" t="e">
        <f>SMALL('Remove outliers'!BQ$4:BQ$203,ROW()-1)</f>
        <v>#NUM!</v>
      </c>
      <c r="BK102" s="1" t="e">
        <f>SMALL('Remove outliers'!BR$4:BR$203,ROW()-1)</f>
        <v>#NUM!</v>
      </c>
      <c r="BL102" s="1" t="e">
        <f>SMALL('Remove outliers'!BS$4:BS$203,ROW()-1)</f>
        <v>#NUM!</v>
      </c>
      <c r="BM102" s="1" t="e">
        <f>SMALL('Remove outliers'!BT$4:BT$203,ROW()-1)</f>
        <v>#NUM!</v>
      </c>
      <c r="BN102" s="1" t="e">
        <f>SMALL('Remove outliers'!BU$4:BU$203,ROW()-1)</f>
        <v>#NUM!</v>
      </c>
      <c r="BO102" s="1" t="e">
        <f>SMALL('Remove outliers'!BV$4:BV$203,ROW()-1)</f>
        <v>#NUM!</v>
      </c>
      <c r="BP102" s="1" t="e">
        <f>SMALL('Remove outliers'!BW$4:BW$203,ROW()-1)</f>
        <v>#NUM!</v>
      </c>
      <c r="BQ102" s="1" t="e">
        <f>SMALL('Remove outliers'!BX$4:BX$203,ROW()-1)</f>
        <v>#NUM!</v>
      </c>
      <c r="BR102" s="1" t="e">
        <f>SMALL('Remove outliers'!BY$4:BY$203,ROW()-1)</f>
        <v>#NUM!</v>
      </c>
      <c r="BS102" s="1" t="e">
        <f>SMALL('Remove outliers'!BZ$4:BZ$203,ROW()-1)</f>
        <v>#NUM!</v>
      </c>
      <c r="BT102" s="1" t="e">
        <f>SMALL('Remove outliers'!CA$4:CA$203,ROW()-1)</f>
        <v>#NUM!</v>
      </c>
      <c r="BU102" s="1" t="e">
        <f>SMALL('Remove outliers'!CB$4:CB$203,ROW()-1)</f>
        <v>#NUM!</v>
      </c>
      <c r="BV102" s="1" t="e">
        <f>SMALL('Remove outliers'!CC$4:CC$203,ROW()-1)</f>
        <v>#NUM!</v>
      </c>
    </row>
    <row r="103" spans="1:74" x14ac:dyDescent="0.2">
      <c r="A103" t="e">
        <f t="shared" si="1"/>
        <v>#NUM!</v>
      </c>
      <c r="B103" s="1" t="e">
        <f>SMALL('Remove outliers'!I$4:I$203,ROW()-1)</f>
        <v>#NUM!</v>
      </c>
      <c r="C103" s="1" t="e">
        <f>SMALL('Remove outliers'!J$4:J$203,ROW()-1)</f>
        <v>#NUM!</v>
      </c>
      <c r="D103" s="1" t="e">
        <f>SMALL('Remove outliers'!K$4:K$203,ROW()-1)</f>
        <v>#NUM!</v>
      </c>
      <c r="E103" s="1" t="e">
        <f>SMALL('Remove outliers'!L$4:L$203,ROW()-1)</f>
        <v>#NUM!</v>
      </c>
      <c r="F103" s="1" t="e">
        <f>SMALL('Remove outliers'!M$4:M$203,ROW()-1)</f>
        <v>#NUM!</v>
      </c>
      <c r="G103" s="1" t="e">
        <f>SMALL('Remove outliers'!N$4:N$203,ROW()-1)</f>
        <v>#NUM!</v>
      </c>
      <c r="H103" s="1" t="e">
        <f>SMALL('Remove outliers'!O$4:O$203,ROW()-1)</f>
        <v>#NUM!</v>
      </c>
      <c r="I103" s="1" t="e">
        <f>SMALL('Remove outliers'!P$4:P$203,ROW()-1)</f>
        <v>#NUM!</v>
      </c>
      <c r="J103" s="1" t="e">
        <f>SMALL('Remove outliers'!Q$4:Q$203,ROW()-1)</f>
        <v>#NUM!</v>
      </c>
      <c r="K103" s="1" t="e">
        <f>SMALL('Remove outliers'!R$4:R$203,ROW()-1)</f>
        <v>#NUM!</v>
      </c>
      <c r="L103" s="1" t="e">
        <f>SMALL('Remove outliers'!S$4:S$203,ROW()-1)</f>
        <v>#NUM!</v>
      </c>
      <c r="M103" s="1" t="e">
        <f>SMALL('Remove outliers'!T$4:T$203,ROW()-1)</f>
        <v>#NUM!</v>
      </c>
      <c r="N103" s="1" t="e">
        <f>SMALL('Remove outliers'!U$4:U$203,ROW()-1)</f>
        <v>#NUM!</v>
      </c>
      <c r="O103" s="1" t="e">
        <f>SMALL('Remove outliers'!V$4:V$203,ROW()-1)</f>
        <v>#NUM!</v>
      </c>
      <c r="P103" s="1" t="e">
        <f>SMALL('Remove outliers'!W$4:W$203,ROW()-1)</f>
        <v>#NUM!</v>
      </c>
      <c r="Q103" s="1" t="e">
        <f>SMALL('Remove outliers'!X$4:X$203,ROW()-1)</f>
        <v>#NUM!</v>
      </c>
      <c r="R103" s="1" t="e">
        <f>SMALL('Remove outliers'!Y$4:Y$203,ROW()-1)</f>
        <v>#NUM!</v>
      </c>
      <c r="S103" s="1" t="e">
        <f>SMALL('Remove outliers'!Z$4:Z$203,ROW()-1)</f>
        <v>#NUM!</v>
      </c>
      <c r="T103" s="1" t="e">
        <f>SMALL('Remove outliers'!AA$4:AA$203,ROW()-1)</f>
        <v>#NUM!</v>
      </c>
      <c r="U103" s="1" t="e">
        <f>SMALL('Remove outliers'!AB$4:AB$203,ROW()-1)</f>
        <v>#NUM!</v>
      </c>
      <c r="V103" s="1" t="e">
        <f>SMALL('Remove outliers'!AC$4:AC$203,ROW()-1)</f>
        <v>#NUM!</v>
      </c>
      <c r="W103" s="1" t="e">
        <f>SMALL('Remove outliers'!AD$4:AD$203,ROW()-1)</f>
        <v>#NUM!</v>
      </c>
      <c r="X103" s="1" t="e">
        <f>SMALL('Remove outliers'!AE$4:AE$203,ROW()-1)</f>
        <v>#NUM!</v>
      </c>
      <c r="Y103" s="1" t="e">
        <f>SMALL('Remove outliers'!AF$4:AF$203,ROW()-1)</f>
        <v>#NUM!</v>
      </c>
      <c r="Z103" s="1" t="e">
        <f>SMALL('Remove outliers'!AG$4:AG$203,ROW()-1)</f>
        <v>#NUM!</v>
      </c>
      <c r="AA103" s="1" t="e">
        <f>SMALL('Remove outliers'!AH$4:AH$203,ROW()-1)</f>
        <v>#NUM!</v>
      </c>
      <c r="AB103" s="1" t="e">
        <f>SMALL('Remove outliers'!AI$4:AI$203,ROW()-1)</f>
        <v>#NUM!</v>
      </c>
      <c r="AC103" s="1" t="e">
        <f>SMALL('Remove outliers'!AJ$4:AJ$203,ROW()-1)</f>
        <v>#NUM!</v>
      </c>
      <c r="AD103" s="1" t="e">
        <f>SMALL('Remove outliers'!AK$4:AK$203,ROW()-1)</f>
        <v>#NUM!</v>
      </c>
      <c r="AE103" s="1" t="e">
        <f>SMALL('Remove outliers'!AL$4:AL$203,ROW()-1)</f>
        <v>#NUM!</v>
      </c>
      <c r="AF103" s="1" t="e">
        <f>SMALL('Remove outliers'!AM$4:AM$203,ROW()-1)</f>
        <v>#NUM!</v>
      </c>
      <c r="AG103" s="1" t="e">
        <f>SMALL('Remove outliers'!AN$4:AN$203,ROW()-1)</f>
        <v>#NUM!</v>
      </c>
      <c r="AH103" s="1" t="e">
        <f>SMALL('Remove outliers'!AO$4:AO$203,ROW()-1)</f>
        <v>#NUM!</v>
      </c>
      <c r="AI103" s="1" t="e">
        <f>SMALL('Remove outliers'!AP$4:AP$203,ROW()-1)</f>
        <v>#NUM!</v>
      </c>
      <c r="AJ103" s="1" t="e">
        <f>SMALL('Remove outliers'!AQ$4:AQ$203,ROW()-1)</f>
        <v>#NUM!</v>
      </c>
      <c r="AK103" s="1" t="e">
        <f>SMALL('Remove outliers'!AR$4:AR$203,ROW()-1)</f>
        <v>#NUM!</v>
      </c>
      <c r="AL103" s="1" t="e">
        <f>SMALL('Remove outliers'!AS$4:AS$203,ROW()-1)</f>
        <v>#NUM!</v>
      </c>
      <c r="AM103" s="1" t="e">
        <f>SMALL('Remove outliers'!AT$4:AT$203,ROW()-1)</f>
        <v>#NUM!</v>
      </c>
      <c r="AN103" s="1" t="e">
        <f>SMALL('Remove outliers'!AU$4:AU$203,ROW()-1)</f>
        <v>#NUM!</v>
      </c>
      <c r="AO103" s="1" t="e">
        <f>SMALL('Remove outliers'!AV$4:AV$203,ROW()-1)</f>
        <v>#NUM!</v>
      </c>
      <c r="AP103" s="1" t="e">
        <f>SMALL('Remove outliers'!AW$4:AW$203,ROW()-1)</f>
        <v>#NUM!</v>
      </c>
      <c r="AQ103" s="1" t="e">
        <f>SMALL('Remove outliers'!AX$4:AX$203,ROW()-1)</f>
        <v>#NUM!</v>
      </c>
      <c r="AR103" s="1" t="e">
        <f>SMALL('Remove outliers'!AY$4:AY$203,ROW()-1)</f>
        <v>#NUM!</v>
      </c>
      <c r="AS103" s="1" t="e">
        <f>SMALL('Remove outliers'!AZ$4:AZ$203,ROW()-1)</f>
        <v>#NUM!</v>
      </c>
      <c r="AT103" s="1" t="e">
        <f>SMALL('Remove outliers'!BA$4:BA$203,ROW()-1)</f>
        <v>#NUM!</v>
      </c>
      <c r="AU103" s="1" t="e">
        <f>SMALL('Remove outliers'!BB$4:BB$203,ROW()-1)</f>
        <v>#NUM!</v>
      </c>
      <c r="AV103" s="1" t="e">
        <f>SMALL('Remove outliers'!BC$4:BC$203,ROW()-1)</f>
        <v>#NUM!</v>
      </c>
      <c r="AW103" s="1" t="e">
        <f>SMALL('Remove outliers'!BD$4:BD$203,ROW()-1)</f>
        <v>#NUM!</v>
      </c>
      <c r="AX103" s="1" t="e">
        <f>SMALL('Remove outliers'!BE$4:BE$203,ROW()-1)</f>
        <v>#NUM!</v>
      </c>
      <c r="AY103" s="1" t="e">
        <f>SMALL('Remove outliers'!BF$4:BF$203,ROW()-1)</f>
        <v>#NUM!</v>
      </c>
      <c r="AZ103" s="1" t="e">
        <f>SMALL('Remove outliers'!BG$4:BG$203,ROW()-1)</f>
        <v>#NUM!</v>
      </c>
      <c r="BA103" s="1" t="e">
        <f>SMALL('Remove outliers'!BH$4:BH$203,ROW()-1)</f>
        <v>#NUM!</v>
      </c>
      <c r="BB103" s="1" t="e">
        <f>SMALL('Remove outliers'!BI$4:BI$203,ROW()-1)</f>
        <v>#NUM!</v>
      </c>
      <c r="BC103" s="1" t="e">
        <f>SMALL('Remove outliers'!BJ$4:BJ$203,ROW()-1)</f>
        <v>#NUM!</v>
      </c>
      <c r="BD103" s="1" t="e">
        <f>SMALL('Remove outliers'!BK$4:BK$203,ROW()-1)</f>
        <v>#NUM!</v>
      </c>
      <c r="BE103" s="1" t="e">
        <f>SMALL('Remove outliers'!BL$4:BL$203,ROW()-1)</f>
        <v>#NUM!</v>
      </c>
      <c r="BF103" s="1" t="e">
        <f>SMALL('Remove outliers'!BM$4:BM$203,ROW()-1)</f>
        <v>#NUM!</v>
      </c>
      <c r="BG103" s="1" t="e">
        <f>SMALL('Remove outliers'!BN$4:BN$203,ROW()-1)</f>
        <v>#NUM!</v>
      </c>
      <c r="BH103" s="1" t="e">
        <f>SMALL('Remove outliers'!BO$4:BO$203,ROW()-1)</f>
        <v>#NUM!</v>
      </c>
      <c r="BI103" s="1" t="e">
        <f>SMALL('Remove outliers'!BP$4:BP$203,ROW()-1)</f>
        <v>#NUM!</v>
      </c>
      <c r="BJ103" s="1" t="e">
        <f>SMALL('Remove outliers'!BQ$4:BQ$203,ROW()-1)</f>
        <v>#NUM!</v>
      </c>
      <c r="BK103" s="1" t="e">
        <f>SMALL('Remove outliers'!BR$4:BR$203,ROW()-1)</f>
        <v>#NUM!</v>
      </c>
      <c r="BL103" s="1" t="e">
        <f>SMALL('Remove outliers'!BS$4:BS$203,ROW()-1)</f>
        <v>#NUM!</v>
      </c>
      <c r="BM103" s="1" t="e">
        <f>SMALL('Remove outliers'!BT$4:BT$203,ROW()-1)</f>
        <v>#NUM!</v>
      </c>
      <c r="BN103" s="1" t="e">
        <f>SMALL('Remove outliers'!BU$4:BU$203,ROW()-1)</f>
        <v>#NUM!</v>
      </c>
      <c r="BO103" s="1" t="e">
        <f>SMALL('Remove outliers'!BV$4:BV$203,ROW()-1)</f>
        <v>#NUM!</v>
      </c>
      <c r="BP103" s="1" t="e">
        <f>SMALL('Remove outliers'!BW$4:BW$203,ROW()-1)</f>
        <v>#NUM!</v>
      </c>
      <c r="BQ103" s="1" t="e">
        <f>SMALL('Remove outliers'!BX$4:BX$203,ROW()-1)</f>
        <v>#NUM!</v>
      </c>
      <c r="BR103" s="1" t="e">
        <f>SMALL('Remove outliers'!BY$4:BY$203,ROW()-1)</f>
        <v>#NUM!</v>
      </c>
      <c r="BS103" s="1" t="e">
        <f>SMALL('Remove outliers'!BZ$4:BZ$203,ROW()-1)</f>
        <v>#NUM!</v>
      </c>
      <c r="BT103" s="1" t="e">
        <f>SMALL('Remove outliers'!CA$4:CA$203,ROW()-1)</f>
        <v>#NUM!</v>
      </c>
      <c r="BU103" s="1" t="e">
        <f>SMALL('Remove outliers'!CB$4:CB$203,ROW()-1)</f>
        <v>#NUM!</v>
      </c>
      <c r="BV103" s="1" t="e">
        <f>SMALL('Remove outliers'!CC$4:CC$203,ROW()-1)</f>
        <v>#NUM!</v>
      </c>
    </row>
    <row r="104" spans="1:74" x14ac:dyDescent="0.2">
      <c r="A104" t="e">
        <f t="shared" si="1"/>
        <v>#NUM!</v>
      </c>
      <c r="B104" s="1" t="e">
        <f>SMALL('Remove outliers'!I$4:I$203,ROW()-1)</f>
        <v>#NUM!</v>
      </c>
      <c r="C104" s="1" t="e">
        <f>SMALL('Remove outliers'!J$4:J$203,ROW()-1)</f>
        <v>#NUM!</v>
      </c>
      <c r="D104" s="1" t="e">
        <f>SMALL('Remove outliers'!K$4:K$203,ROW()-1)</f>
        <v>#NUM!</v>
      </c>
      <c r="E104" s="1" t="e">
        <f>SMALL('Remove outliers'!L$4:L$203,ROW()-1)</f>
        <v>#NUM!</v>
      </c>
      <c r="F104" s="1" t="e">
        <f>SMALL('Remove outliers'!M$4:M$203,ROW()-1)</f>
        <v>#NUM!</v>
      </c>
      <c r="G104" s="1" t="e">
        <f>SMALL('Remove outliers'!N$4:N$203,ROW()-1)</f>
        <v>#NUM!</v>
      </c>
      <c r="H104" s="1" t="e">
        <f>SMALL('Remove outliers'!O$4:O$203,ROW()-1)</f>
        <v>#NUM!</v>
      </c>
      <c r="I104" s="1" t="e">
        <f>SMALL('Remove outliers'!P$4:P$203,ROW()-1)</f>
        <v>#NUM!</v>
      </c>
      <c r="J104" s="1" t="e">
        <f>SMALL('Remove outliers'!Q$4:Q$203,ROW()-1)</f>
        <v>#NUM!</v>
      </c>
      <c r="K104" s="1" t="e">
        <f>SMALL('Remove outliers'!R$4:R$203,ROW()-1)</f>
        <v>#NUM!</v>
      </c>
      <c r="L104" s="1" t="e">
        <f>SMALL('Remove outliers'!S$4:S$203,ROW()-1)</f>
        <v>#NUM!</v>
      </c>
      <c r="M104" s="1" t="e">
        <f>SMALL('Remove outliers'!T$4:T$203,ROW()-1)</f>
        <v>#NUM!</v>
      </c>
      <c r="N104" s="1" t="e">
        <f>SMALL('Remove outliers'!U$4:U$203,ROW()-1)</f>
        <v>#NUM!</v>
      </c>
      <c r="O104" s="1" t="e">
        <f>SMALL('Remove outliers'!V$4:V$203,ROW()-1)</f>
        <v>#NUM!</v>
      </c>
      <c r="P104" s="1" t="e">
        <f>SMALL('Remove outliers'!W$4:W$203,ROW()-1)</f>
        <v>#NUM!</v>
      </c>
      <c r="Q104" s="1" t="e">
        <f>SMALL('Remove outliers'!X$4:X$203,ROW()-1)</f>
        <v>#NUM!</v>
      </c>
      <c r="R104" s="1" t="e">
        <f>SMALL('Remove outliers'!Y$4:Y$203,ROW()-1)</f>
        <v>#NUM!</v>
      </c>
      <c r="S104" s="1" t="e">
        <f>SMALL('Remove outliers'!Z$4:Z$203,ROW()-1)</f>
        <v>#NUM!</v>
      </c>
      <c r="T104" s="1" t="e">
        <f>SMALL('Remove outliers'!AA$4:AA$203,ROW()-1)</f>
        <v>#NUM!</v>
      </c>
      <c r="U104" s="1" t="e">
        <f>SMALL('Remove outliers'!AB$4:AB$203,ROW()-1)</f>
        <v>#NUM!</v>
      </c>
      <c r="V104" s="1" t="e">
        <f>SMALL('Remove outliers'!AC$4:AC$203,ROW()-1)</f>
        <v>#NUM!</v>
      </c>
      <c r="W104" s="1" t="e">
        <f>SMALL('Remove outliers'!AD$4:AD$203,ROW()-1)</f>
        <v>#NUM!</v>
      </c>
      <c r="X104" s="1" t="e">
        <f>SMALL('Remove outliers'!AE$4:AE$203,ROW()-1)</f>
        <v>#NUM!</v>
      </c>
      <c r="Y104" s="1" t="e">
        <f>SMALL('Remove outliers'!AF$4:AF$203,ROW()-1)</f>
        <v>#NUM!</v>
      </c>
      <c r="Z104" s="1" t="e">
        <f>SMALL('Remove outliers'!AG$4:AG$203,ROW()-1)</f>
        <v>#NUM!</v>
      </c>
      <c r="AA104" s="1" t="e">
        <f>SMALL('Remove outliers'!AH$4:AH$203,ROW()-1)</f>
        <v>#NUM!</v>
      </c>
      <c r="AB104" s="1" t="e">
        <f>SMALL('Remove outliers'!AI$4:AI$203,ROW()-1)</f>
        <v>#NUM!</v>
      </c>
      <c r="AC104" s="1" t="e">
        <f>SMALL('Remove outliers'!AJ$4:AJ$203,ROW()-1)</f>
        <v>#NUM!</v>
      </c>
      <c r="AD104" s="1" t="e">
        <f>SMALL('Remove outliers'!AK$4:AK$203,ROW()-1)</f>
        <v>#NUM!</v>
      </c>
      <c r="AE104" s="1" t="e">
        <f>SMALL('Remove outliers'!AL$4:AL$203,ROW()-1)</f>
        <v>#NUM!</v>
      </c>
      <c r="AF104" s="1" t="e">
        <f>SMALL('Remove outliers'!AM$4:AM$203,ROW()-1)</f>
        <v>#NUM!</v>
      </c>
      <c r="AG104" s="1" t="e">
        <f>SMALL('Remove outliers'!AN$4:AN$203,ROW()-1)</f>
        <v>#NUM!</v>
      </c>
      <c r="AH104" s="1" t="e">
        <f>SMALL('Remove outliers'!AO$4:AO$203,ROW()-1)</f>
        <v>#NUM!</v>
      </c>
      <c r="AI104" s="1" t="e">
        <f>SMALL('Remove outliers'!AP$4:AP$203,ROW()-1)</f>
        <v>#NUM!</v>
      </c>
      <c r="AJ104" s="1" t="e">
        <f>SMALL('Remove outliers'!AQ$4:AQ$203,ROW()-1)</f>
        <v>#NUM!</v>
      </c>
      <c r="AK104" s="1" t="e">
        <f>SMALL('Remove outliers'!AR$4:AR$203,ROW()-1)</f>
        <v>#NUM!</v>
      </c>
      <c r="AL104" s="1" t="e">
        <f>SMALL('Remove outliers'!AS$4:AS$203,ROW()-1)</f>
        <v>#NUM!</v>
      </c>
      <c r="AM104" s="1" t="e">
        <f>SMALL('Remove outliers'!AT$4:AT$203,ROW()-1)</f>
        <v>#NUM!</v>
      </c>
      <c r="AN104" s="1" t="e">
        <f>SMALL('Remove outliers'!AU$4:AU$203,ROW()-1)</f>
        <v>#NUM!</v>
      </c>
      <c r="AO104" s="1" t="e">
        <f>SMALL('Remove outliers'!AV$4:AV$203,ROW()-1)</f>
        <v>#NUM!</v>
      </c>
      <c r="AP104" s="1" t="e">
        <f>SMALL('Remove outliers'!AW$4:AW$203,ROW()-1)</f>
        <v>#NUM!</v>
      </c>
      <c r="AQ104" s="1" t="e">
        <f>SMALL('Remove outliers'!AX$4:AX$203,ROW()-1)</f>
        <v>#NUM!</v>
      </c>
      <c r="AR104" s="1" t="e">
        <f>SMALL('Remove outliers'!AY$4:AY$203,ROW()-1)</f>
        <v>#NUM!</v>
      </c>
      <c r="AS104" s="1" t="e">
        <f>SMALL('Remove outliers'!AZ$4:AZ$203,ROW()-1)</f>
        <v>#NUM!</v>
      </c>
      <c r="AT104" s="1" t="e">
        <f>SMALL('Remove outliers'!BA$4:BA$203,ROW()-1)</f>
        <v>#NUM!</v>
      </c>
      <c r="AU104" s="1" t="e">
        <f>SMALL('Remove outliers'!BB$4:BB$203,ROW()-1)</f>
        <v>#NUM!</v>
      </c>
      <c r="AV104" s="1" t="e">
        <f>SMALL('Remove outliers'!BC$4:BC$203,ROW()-1)</f>
        <v>#NUM!</v>
      </c>
      <c r="AW104" s="1" t="e">
        <f>SMALL('Remove outliers'!BD$4:BD$203,ROW()-1)</f>
        <v>#NUM!</v>
      </c>
      <c r="AX104" s="1" t="e">
        <f>SMALL('Remove outliers'!BE$4:BE$203,ROW()-1)</f>
        <v>#NUM!</v>
      </c>
      <c r="AY104" s="1" t="e">
        <f>SMALL('Remove outliers'!BF$4:BF$203,ROW()-1)</f>
        <v>#NUM!</v>
      </c>
      <c r="AZ104" s="1" t="e">
        <f>SMALL('Remove outliers'!BG$4:BG$203,ROW()-1)</f>
        <v>#NUM!</v>
      </c>
      <c r="BA104" s="1" t="e">
        <f>SMALL('Remove outliers'!BH$4:BH$203,ROW()-1)</f>
        <v>#NUM!</v>
      </c>
      <c r="BB104" s="1" t="e">
        <f>SMALL('Remove outliers'!BI$4:BI$203,ROW()-1)</f>
        <v>#NUM!</v>
      </c>
      <c r="BC104" s="1" t="e">
        <f>SMALL('Remove outliers'!BJ$4:BJ$203,ROW()-1)</f>
        <v>#NUM!</v>
      </c>
      <c r="BD104" s="1" t="e">
        <f>SMALL('Remove outliers'!BK$4:BK$203,ROW()-1)</f>
        <v>#NUM!</v>
      </c>
      <c r="BE104" s="1" t="e">
        <f>SMALL('Remove outliers'!BL$4:BL$203,ROW()-1)</f>
        <v>#NUM!</v>
      </c>
      <c r="BF104" s="1" t="e">
        <f>SMALL('Remove outliers'!BM$4:BM$203,ROW()-1)</f>
        <v>#NUM!</v>
      </c>
      <c r="BG104" s="1" t="e">
        <f>SMALL('Remove outliers'!BN$4:BN$203,ROW()-1)</f>
        <v>#NUM!</v>
      </c>
      <c r="BH104" s="1" t="e">
        <f>SMALL('Remove outliers'!BO$4:BO$203,ROW()-1)</f>
        <v>#NUM!</v>
      </c>
      <c r="BI104" s="1" t="e">
        <f>SMALL('Remove outliers'!BP$4:BP$203,ROW()-1)</f>
        <v>#NUM!</v>
      </c>
      <c r="BJ104" s="1" t="e">
        <f>SMALL('Remove outliers'!BQ$4:BQ$203,ROW()-1)</f>
        <v>#NUM!</v>
      </c>
      <c r="BK104" s="1" t="e">
        <f>SMALL('Remove outliers'!BR$4:BR$203,ROW()-1)</f>
        <v>#NUM!</v>
      </c>
      <c r="BL104" s="1" t="e">
        <f>SMALL('Remove outliers'!BS$4:BS$203,ROW()-1)</f>
        <v>#NUM!</v>
      </c>
      <c r="BM104" s="1" t="e">
        <f>SMALL('Remove outliers'!BT$4:BT$203,ROW()-1)</f>
        <v>#NUM!</v>
      </c>
      <c r="BN104" s="1" t="e">
        <f>SMALL('Remove outliers'!BU$4:BU$203,ROW()-1)</f>
        <v>#NUM!</v>
      </c>
      <c r="BO104" s="1" t="e">
        <f>SMALL('Remove outliers'!BV$4:BV$203,ROW()-1)</f>
        <v>#NUM!</v>
      </c>
      <c r="BP104" s="1" t="e">
        <f>SMALL('Remove outliers'!BW$4:BW$203,ROW()-1)</f>
        <v>#NUM!</v>
      </c>
      <c r="BQ104" s="1" t="e">
        <f>SMALL('Remove outliers'!BX$4:BX$203,ROW()-1)</f>
        <v>#NUM!</v>
      </c>
      <c r="BR104" s="1" t="e">
        <f>SMALL('Remove outliers'!BY$4:BY$203,ROW()-1)</f>
        <v>#NUM!</v>
      </c>
      <c r="BS104" s="1" t="e">
        <f>SMALL('Remove outliers'!BZ$4:BZ$203,ROW()-1)</f>
        <v>#NUM!</v>
      </c>
      <c r="BT104" s="1" t="e">
        <f>SMALL('Remove outliers'!CA$4:CA$203,ROW()-1)</f>
        <v>#NUM!</v>
      </c>
      <c r="BU104" s="1" t="e">
        <f>SMALL('Remove outliers'!CB$4:CB$203,ROW()-1)</f>
        <v>#NUM!</v>
      </c>
      <c r="BV104" s="1" t="e">
        <f>SMALL('Remove outliers'!CC$4:CC$203,ROW()-1)</f>
        <v>#NUM!</v>
      </c>
    </row>
    <row r="105" spans="1:74" x14ac:dyDescent="0.2">
      <c r="A105" t="e">
        <f t="shared" si="1"/>
        <v>#NUM!</v>
      </c>
      <c r="B105" s="1" t="e">
        <f>SMALL('Remove outliers'!I$4:I$203,ROW()-1)</f>
        <v>#NUM!</v>
      </c>
      <c r="C105" s="1" t="e">
        <f>SMALL('Remove outliers'!J$4:J$203,ROW()-1)</f>
        <v>#NUM!</v>
      </c>
      <c r="D105" s="1" t="e">
        <f>SMALL('Remove outliers'!K$4:K$203,ROW()-1)</f>
        <v>#NUM!</v>
      </c>
      <c r="E105" s="1" t="e">
        <f>SMALL('Remove outliers'!L$4:L$203,ROW()-1)</f>
        <v>#NUM!</v>
      </c>
      <c r="F105" s="1" t="e">
        <f>SMALL('Remove outliers'!M$4:M$203,ROW()-1)</f>
        <v>#NUM!</v>
      </c>
      <c r="G105" s="1" t="e">
        <f>SMALL('Remove outliers'!N$4:N$203,ROW()-1)</f>
        <v>#NUM!</v>
      </c>
      <c r="H105" s="1" t="e">
        <f>SMALL('Remove outliers'!O$4:O$203,ROW()-1)</f>
        <v>#NUM!</v>
      </c>
      <c r="I105" s="1" t="e">
        <f>SMALL('Remove outliers'!P$4:P$203,ROW()-1)</f>
        <v>#NUM!</v>
      </c>
      <c r="J105" s="1" t="e">
        <f>SMALL('Remove outliers'!Q$4:Q$203,ROW()-1)</f>
        <v>#NUM!</v>
      </c>
      <c r="K105" s="1" t="e">
        <f>SMALL('Remove outliers'!R$4:R$203,ROW()-1)</f>
        <v>#NUM!</v>
      </c>
      <c r="L105" s="1" t="e">
        <f>SMALL('Remove outliers'!S$4:S$203,ROW()-1)</f>
        <v>#NUM!</v>
      </c>
      <c r="M105" s="1" t="e">
        <f>SMALL('Remove outliers'!T$4:T$203,ROW()-1)</f>
        <v>#NUM!</v>
      </c>
      <c r="N105" s="1" t="e">
        <f>SMALL('Remove outliers'!U$4:U$203,ROW()-1)</f>
        <v>#NUM!</v>
      </c>
      <c r="O105" s="1" t="e">
        <f>SMALL('Remove outliers'!V$4:V$203,ROW()-1)</f>
        <v>#NUM!</v>
      </c>
      <c r="P105" s="1" t="e">
        <f>SMALL('Remove outliers'!W$4:W$203,ROW()-1)</f>
        <v>#NUM!</v>
      </c>
      <c r="Q105" s="1" t="e">
        <f>SMALL('Remove outliers'!X$4:X$203,ROW()-1)</f>
        <v>#NUM!</v>
      </c>
      <c r="R105" s="1" t="e">
        <f>SMALL('Remove outliers'!Y$4:Y$203,ROW()-1)</f>
        <v>#NUM!</v>
      </c>
      <c r="S105" s="1" t="e">
        <f>SMALL('Remove outliers'!Z$4:Z$203,ROW()-1)</f>
        <v>#NUM!</v>
      </c>
      <c r="T105" s="1" t="e">
        <f>SMALL('Remove outliers'!AA$4:AA$203,ROW()-1)</f>
        <v>#NUM!</v>
      </c>
      <c r="U105" s="1" t="e">
        <f>SMALL('Remove outliers'!AB$4:AB$203,ROW()-1)</f>
        <v>#NUM!</v>
      </c>
      <c r="V105" s="1" t="e">
        <f>SMALL('Remove outliers'!AC$4:AC$203,ROW()-1)</f>
        <v>#NUM!</v>
      </c>
      <c r="W105" s="1" t="e">
        <f>SMALL('Remove outliers'!AD$4:AD$203,ROW()-1)</f>
        <v>#NUM!</v>
      </c>
      <c r="X105" s="1" t="e">
        <f>SMALL('Remove outliers'!AE$4:AE$203,ROW()-1)</f>
        <v>#NUM!</v>
      </c>
      <c r="Y105" s="1" t="e">
        <f>SMALL('Remove outliers'!AF$4:AF$203,ROW()-1)</f>
        <v>#NUM!</v>
      </c>
      <c r="Z105" s="1" t="e">
        <f>SMALL('Remove outliers'!AG$4:AG$203,ROW()-1)</f>
        <v>#NUM!</v>
      </c>
      <c r="AA105" s="1" t="e">
        <f>SMALL('Remove outliers'!AH$4:AH$203,ROW()-1)</f>
        <v>#NUM!</v>
      </c>
      <c r="AB105" s="1" t="e">
        <f>SMALL('Remove outliers'!AI$4:AI$203,ROW()-1)</f>
        <v>#NUM!</v>
      </c>
      <c r="AC105" s="1" t="e">
        <f>SMALL('Remove outliers'!AJ$4:AJ$203,ROW()-1)</f>
        <v>#NUM!</v>
      </c>
      <c r="AD105" s="1" t="e">
        <f>SMALL('Remove outliers'!AK$4:AK$203,ROW()-1)</f>
        <v>#NUM!</v>
      </c>
      <c r="AE105" s="1" t="e">
        <f>SMALL('Remove outliers'!AL$4:AL$203,ROW()-1)</f>
        <v>#NUM!</v>
      </c>
      <c r="AF105" s="1" t="e">
        <f>SMALL('Remove outliers'!AM$4:AM$203,ROW()-1)</f>
        <v>#NUM!</v>
      </c>
      <c r="AG105" s="1" t="e">
        <f>SMALL('Remove outliers'!AN$4:AN$203,ROW()-1)</f>
        <v>#NUM!</v>
      </c>
      <c r="AH105" s="1" t="e">
        <f>SMALL('Remove outliers'!AO$4:AO$203,ROW()-1)</f>
        <v>#NUM!</v>
      </c>
      <c r="AI105" s="1" t="e">
        <f>SMALL('Remove outliers'!AP$4:AP$203,ROW()-1)</f>
        <v>#NUM!</v>
      </c>
      <c r="AJ105" s="1" t="e">
        <f>SMALL('Remove outliers'!AQ$4:AQ$203,ROW()-1)</f>
        <v>#NUM!</v>
      </c>
      <c r="AK105" s="1" t="e">
        <f>SMALL('Remove outliers'!AR$4:AR$203,ROW()-1)</f>
        <v>#NUM!</v>
      </c>
      <c r="AL105" s="1" t="e">
        <f>SMALL('Remove outliers'!AS$4:AS$203,ROW()-1)</f>
        <v>#NUM!</v>
      </c>
      <c r="AM105" s="1" t="e">
        <f>SMALL('Remove outliers'!AT$4:AT$203,ROW()-1)</f>
        <v>#NUM!</v>
      </c>
      <c r="AN105" s="1" t="e">
        <f>SMALL('Remove outliers'!AU$4:AU$203,ROW()-1)</f>
        <v>#NUM!</v>
      </c>
      <c r="AO105" s="1" t="e">
        <f>SMALL('Remove outliers'!AV$4:AV$203,ROW()-1)</f>
        <v>#NUM!</v>
      </c>
      <c r="AP105" s="1" t="e">
        <f>SMALL('Remove outliers'!AW$4:AW$203,ROW()-1)</f>
        <v>#NUM!</v>
      </c>
      <c r="AQ105" s="1" t="e">
        <f>SMALL('Remove outliers'!AX$4:AX$203,ROW()-1)</f>
        <v>#NUM!</v>
      </c>
      <c r="AR105" s="1" t="e">
        <f>SMALL('Remove outliers'!AY$4:AY$203,ROW()-1)</f>
        <v>#NUM!</v>
      </c>
      <c r="AS105" s="1" t="e">
        <f>SMALL('Remove outliers'!AZ$4:AZ$203,ROW()-1)</f>
        <v>#NUM!</v>
      </c>
      <c r="AT105" s="1" t="e">
        <f>SMALL('Remove outliers'!BA$4:BA$203,ROW()-1)</f>
        <v>#NUM!</v>
      </c>
      <c r="AU105" s="1" t="e">
        <f>SMALL('Remove outliers'!BB$4:BB$203,ROW()-1)</f>
        <v>#NUM!</v>
      </c>
      <c r="AV105" s="1" t="e">
        <f>SMALL('Remove outliers'!BC$4:BC$203,ROW()-1)</f>
        <v>#NUM!</v>
      </c>
      <c r="AW105" s="1" t="e">
        <f>SMALL('Remove outliers'!BD$4:BD$203,ROW()-1)</f>
        <v>#NUM!</v>
      </c>
      <c r="AX105" s="1" t="e">
        <f>SMALL('Remove outliers'!BE$4:BE$203,ROW()-1)</f>
        <v>#NUM!</v>
      </c>
      <c r="AY105" s="1" t="e">
        <f>SMALL('Remove outliers'!BF$4:BF$203,ROW()-1)</f>
        <v>#NUM!</v>
      </c>
      <c r="AZ105" s="1" t="e">
        <f>SMALL('Remove outliers'!BG$4:BG$203,ROW()-1)</f>
        <v>#NUM!</v>
      </c>
      <c r="BA105" s="1" t="e">
        <f>SMALL('Remove outliers'!BH$4:BH$203,ROW()-1)</f>
        <v>#NUM!</v>
      </c>
      <c r="BB105" s="1" t="e">
        <f>SMALL('Remove outliers'!BI$4:BI$203,ROW()-1)</f>
        <v>#NUM!</v>
      </c>
      <c r="BC105" s="1" t="e">
        <f>SMALL('Remove outliers'!BJ$4:BJ$203,ROW()-1)</f>
        <v>#NUM!</v>
      </c>
      <c r="BD105" s="1" t="e">
        <f>SMALL('Remove outliers'!BK$4:BK$203,ROW()-1)</f>
        <v>#NUM!</v>
      </c>
      <c r="BE105" s="1" t="e">
        <f>SMALL('Remove outliers'!BL$4:BL$203,ROW()-1)</f>
        <v>#NUM!</v>
      </c>
      <c r="BF105" s="1" t="e">
        <f>SMALL('Remove outliers'!BM$4:BM$203,ROW()-1)</f>
        <v>#NUM!</v>
      </c>
      <c r="BG105" s="1" t="e">
        <f>SMALL('Remove outliers'!BN$4:BN$203,ROW()-1)</f>
        <v>#NUM!</v>
      </c>
      <c r="BH105" s="1" t="e">
        <f>SMALL('Remove outliers'!BO$4:BO$203,ROW()-1)</f>
        <v>#NUM!</v>
      </c>
      <c r="BI105" s="1" t="e">
        <f>SMALL('Remove outliers'!BP$4:BP$203,ROW()-1)</f>
        <v>#NUM!</v>
      </c>
      <c r="BJ105" s="1" t="e">
        <f>SMALL('Remove outliers'!BQ$4:BQ$203,ROW()-1)</f>
        <v>#NUM!</v>
      </c>
      <c r="BK105" s="1" t="e">
        <f>SMALL('Remove outliers'!BR$4:BR$203,ROW()-1)</f>
        <v>#NUM!</v>
      </c>
      <c r="BL105" s="1" t="e">
        <f>SMALL('Remove outliers'!BS$4:BS$203,ROW()-1)</f>
        <v>#NUM!</v>
      </c>
      <c r="BM105" s="1" t="e">
        <f>SMALL('Remove outliers'!BT$4:BT$203,ROW()-1)</f>
        <v>#NUM!</v>
      </c>
      <c r="BN105" s="1" t="e">
        <f>SMALL('Remove outliers'!BU$4:BU$203,ROW()-1)</f>
        <v>#NUM!</v>
      </c>
      <c r="BO105" s="1" t="e">
        <f>SMALL('Remove outliers'!BV$4:BV$203,ROW()-1)</f>
        <v>#NUM!</v>
      </c>
      <c r="BP105" s="1" t="e">
        <f>SMALL('Remove outliers'!BW$4:BW$203,ROW()-1)</f>
        <v>#NUM!</v>
      </c>
      <c r="BQ105" s="1" t="e">
        <f>SMALL('Remove outliers'!BX$4:BX$203,ROW()-1)</f>
        <v>#NUM!</v>
      </c>
      <c r="BR105" s="1" t="e">
        <f>SMALL('Remove outliers'!BY$4:BY$203,ROW()-1)</f>
        <v>#NUM!</v>
      </c>
      <c r="BS105" s="1" t="e">
        <f>SMALL('Remove outliers'!BZ$4:BZ$203,ROW()-1)</f>
        <v>#NUM!</v>
      </c>
      <c r="BT105" s="1" t="e">
        <f>SMALL('Remove outliers'!CA$4:CA$203,ROW()-1)</f>
        <v>#NUM!</v>
      </c>
      <c r="BU105" s="1" t="e">
        <f>SMALL('Remove outliers'!CB$4:CB$203,ROW()-1)</f>
        <v>#NUM!</v>
      </c>
      <c r="BV105" s="1" t="e">
        <f>SMALL('Remove outliers'!CC$4:CC$203,ROW()-1)</f>
        <v>#NUM!</v>
      </c>
    </row>
    <row r="106" spans="1:74" x14ac:dyDescent="0.2">
      <c r="A106" t="e">
        <f t="shared" si="1"/>
        <v>#NUM!</v>
      </c>
      <c r="B106" s="1" t="e">
        <f>SMALL('Remove outliers'!I$4:I$203,ROW()-1)</f>
        <v>#NUM!</v>
      </c>
      <c r="C106" s="1" t="e">
        <f>SMALL('Remove outliers'!J$4:J$203,ROW()-1)</f>
        <v>#NUM!</v>
      </c>
      <c r="D106" s="1" t="e">
        <f>SMALL('Remove outliers'!K$4:K$203,ROW()-1)</f>
        <v>#NUM!</v>
      </c>
      <c r="E106" s="1" t="e">
        <f>SMALL('Remove outliers'!L$4:L$203,ROW()-1)</f>
        <v>#NUM!</v>
      </c>
      <c r="F106" s="1" t="e">
        <f>SMALL('Remove outliers'!M$4:M$203,ROW()-1)</f>
        <v>#NUM!</v>
      </c>
      <c r="G106" s="1" t="e">
        <f>SMALL('Remove outliers'!N$4:N$203,ROW()-1)</f>
        <v>#NUM!</v>
      </c>
      <c r="H106" s="1" t="e">
        <f>SMALL('Remove outliers'!O$4:O$203,ROW()-1)</f>
        <v>#NUM!</v>
      </c>
      <c r="I106" s="1" t="e">
        <f>SMALL('Remove outliers'!P$4:P$203,ROW()-1)</f>
        <v>#NUM!</v>
      </c>
      <c r="J106" s="1" t="e">
        <f>SMALL('Remove outliers'!Q$4:Q$203,ROW()-1)</f>
        <v>#NUM!</v>
      </c>
      <c r="K106" s="1" t="e">
        <f>SMALL('Remove outliers'!R$4:R$203,ROW()-1)</f>
        <v>#NUM!</v>
      </c>
      <c r="L106" s="1" t="e">
        <f>SMALL('Remove outliers'!S$4:S$203,ROW()-1)</f>
        <v>#NUM!</v>
      </c>
      <c r="M106" s="1" t="e">
        <f>SMALL('Remove outliers'!T$4:T$203,ROW()-1)</f>
        <v>#NUM!</v>
      </c>
      <c r="N106" s="1" t="e">
        <f>SMALL('Remove outliers'!U$4:U$203,ROW()-1)</f>
        <v>#NUM!</v>
      </c>
      <c r="O106" s="1" t="e">
        <f>SMALL('Remove outliers'!V$4:V$203,ROW()-1)</f>
        <v>#NUM!</v>
      </c>
      <c r="P106" s="1" t="e">
        <f>SMALL('Remove outliers'!W$4:W$203,ROW()-1)</f>
        <v>#NUM!</v>
      </c>
      <c r="Q106" s="1" t="e">
        <f>SMALL('Remove outliers'!X$4:X$203,ROW()-1)</f>
        <v>#NUM!</v>
      </c>
      <c r="R106" s="1" t="e">
        <f>SMALL('Remove outliers'!Y$4:Y$203,ROW()-1)</f>
        <v>#NUM!</v>
      </c>
      <c r="S106" s="1" t="e">
        <f>SMALL('Remove outliers'!Z$4:Z$203,ROW()-1)</f>
        <v>#NUM!</v>
      </c>
      <c r="T106" s="1" t="e">
        <f>SMALL('Remove outliers'!AA$4:AA$203,ROW()-1)</f>
        <v>#NUM!</v>
      </c>
      <c r="U106" s="1" t="e">
        <f>SMALL('Remove outliers'!AB$4:AB$203,ROW()-1)</f>
        <v>#NUM!</v>
      </c>
      <c r="V106" s="1" t="e">
        <f>SMALL('Remove outliers'!AC$4:AC$203,ROW()-1)</f>
        <v>#NUM!</v>
      </c>
      <c r="W106" s="1" t="e">
        <f>SMALL('Remove outliers'!AD$4:AD$203,ROW()-1)</f>
        <v>#NUM!</v>
      </c>
      <c r="X106" s="1" t="e">
        <f>SMALL('Remove outliers'!AE$4:AE$203,ROW()-1)</f>
        <v>#NUM!</v>
      </c>
      <c r="Y106" s="1" t="e">
        <f>SMALL('Remove outliers'!AF$4:AF$203,ROW()-1)</f>
        <v>#NUM!</v>
      </c>
      <c r="Z106" s="1" t="e">
        <f>SMALL('Remove outliers'!AG$4:AG$203,ROW()-1)</f>
        <v>#NUM!</v>
      </c>
      <c r="AA106" s="1" t="e">
        <f>SMALL('Remove outliers'!AH$4:AH$203,ROW()-1)</f>
        <v>#NUM!</v>
      </c>
      <c r="AB106" s="1" t="e">
        <f>SMALL('Remove outliers'!AI$4:AI$203,ROW()-1)</f>
        <v>#NUM!</v>
      </c>
      <c r="AC106" s="1" t="e">
        <f>SMALL('Remove outliers'!AJ$4:AJ$203,ROW()-1)</f>
        <v>#NUM!</v>
      </c>
      <c r="AD106" s="1" t="e">
        <f>SMALL('Remove outliers'!AK$4:AK$203,ROW()-1)</f>
        <v>#NUM!</v>
      </c>
      <c r="AE106" s="1" t="e">
        <f>SMALL('Remove outliers'!AL$4:AL$203,ROW()-1)</f>
        <v>#NUM!</v>
      </c>
      <c r="AF106" s="1" t="e">
        <f>SMALL('Remove outliers'!AM$4:AM$203,ROW()-1)</f>
        <v>#NUM!</v>
      </c>
      <c r="AG106" s="1" t="e">
        <f>SMALL('Remove outliers'!AN$4:AN$203,ROW()-1)</f>
        <v>#NUM!</v>
      </c>
      <c r="AH106" s="1" t="e">
        <f>SMALL('Remove outliers'!AO$4:AO$203,ROW()-1)</f>
        <v>#NUM!</v>
      </c>
      <c r="AI106" s="1" t="e">
        <f>SMALL('Remove outliers'!AP$4:AP$203,ROW()-1)</f>
        <v>#NUM!</v>
      </c>
      <c r="AJ106" s="1" t="e">
        <f>SMALL('Remove outliers'!AQ$4:AQ$203,ROW()-1)</f>
        <v>#NUM!</v>
      </c>
      <c r="AK106" s="1" t="e">
        <f>SMALL('Remove outliers'!AR$4:AR$203,ROW()-1)</f>
        <v>#NUM!</v>
      </c>
      <c r="AL106" s="1" t="e">
        <f>SMALL('Remove outliers'!AS$4:AS$203,ROW()-1)</f>
        <v>#NUM!</v>
      </c>
      <c r="AM106" s="1" t="e">
        <f>SMALL('Remove outliers'!AT$4:AT$203,ROW()-1)</f>
        <v>#NUM!</v>
      </c>
      <c r="AN106" s="1" t="e">
        <f>SMALL('Remove outliers'!AU$4:AU$203,ROW()-1)</f>
        <v>#NUM!</v>
      </c>
      <c r="AO106" s="1" t="e">
        <f>SMALL('Remove outliers'!AV$4:AV$203,ROW()-1)</f>
        <v>#NUM!</v>
      </c>
      <c r="AP106" s="1" t="e">
        <f>SMALL('Remove outliers'!AW$4:AW$203,ROW()-1)</f>
        <v>#NUM!</v>
      </c>
      <c r="AQ106" s="1" t="e">
        <f>SMALL('Remove outliers'!AX$4:AX$203,ROW()-1)</f>
        <v>#NUM!</v>
      </c>
      <c r="AR106" s="1" t="e">
        <f>SMALL('Remove outliers'!AY$4:AY$203,ROW()-1)</f>
        <v>#NUM!</v>
      </c>
      <c r="AS106" s="1" t="e">
        <f>SMALL('Remove outliers'!AZ$4:AZ$203,ROW()-1)</f>
        <v>#NUM!</v>
      </c>
      <c r="AT106" s="1" t="e">
        <f>SMALL('Remove outliers'!BA$4:BA$203,ROW()-1)</f>
        <v>#NUM!</v>
      </c>
      <c r="AU106" s="1" t="e">
        <f>SMALL('Remove outliers'!BB$4:BB$203,ROW()-1)</f>
        <v>#NUM!</v>
      </c>
      <c r="AV106" s="1" t="e">
        <f>SMALL('Remove outliers'!BC$4:BC$203,ROW()-1)</f>
        <v>#NUM!</v>
      </c>
      <c r="AW106" s="1" t="e">
        <f>SMALL('Remove outliers'!BD$4:BD$203,ROW()-1)</f>
        <v>#NUM!</v>
      </c>
      <c r="AX106" s="1" t="e">
        <f>SMALL('Remove outliers'!BE$4:BE$203,ROW()-1)</f>
        <v>#NUM!</v>
      </c>
      <c r="AY106" s="1" t="e">
        <f>SMALL('Remove outliers'!BF$4:BF$203,ROW()-1)</f>
        <v>#NUM!</v>
      </c>
      <c r="AZ106" s="1" t="e">
        <f>SMALL('Remove outliers'!BG$4:BG$203,ROW()-1)</f>
        <v>#NUM!</v>
      </c>
      <c r="BA106" s="1" t="e">
        <f>SMALL('Remove outliers'!BH$4:BH$203,ROW()-1)</f>
        <v>#NUM!</v>
      </c>
      <c r="BB106" s="1" t="e">
        <f>SMALL('Remove outliers'!BI$4:BI$203,ROW()-1)</f>
        <v>#NUM!</v>
      </c>
      <c r="BC106" s="1" t="e">
        <f>SMALL('Remove outliers'!BJ$4:BJ$203,ROW()-1)</f>
        <v>#NUM!</v>
      </c>
      <c r="BD106" s="1" t="e">
        <f>SMALL('Remove outliers'!BK$4:BK$203,ROW()-1)</f>
        <v>#NUM!</v>
      </c>
      <c r="BE106" s="1" t="e">
        <f>SMALL('Remove outliers'!BL$4:BL$203,ROW()-1)</f>
        <v>#NUM!</v>
      </c>
      <c r="BF106" s="1" t="e">
        <f>SMALL('Remove outliers'!BM$4:BM$203,ROW()-1)</f>
        <v>#NUM!</v>
      </c>
      <c r="BG106" s="1" t="e">
        <f>SMALL('Remove outliers'!BN$4:BN$203,ROW()-1)</f>
        <v>#NUM!</v>
      </c>
      <c r="BH106" s="1" t="e">
        <f>SMALL('Remove outliers'!BO$4:BO$203,ROW()-1)</f>
        <v>#NUM!</v>
      </c>
      <c r="BI106" s="1" t="e">
        <f>SMALL('Remove outliers'!BP$4:BP$203,ROW()-1)</f>
        <v>#NUM!</v>
      </c>
      <c r="BJ106" s="1" t="e">
        <f>SMALL('Remove outliers'!BQ$4:BQ$203,ROW()-1)</f>
        <v>#NUM!</v>
      </c>
      <c r="BK106" s="1" t="e">
        <f>SMALL('Remove outliers'!BR$4:BR$203,ROW()-1)</f>
        <v>#NUM!</v>
      </c>
      <c r="BL106" s="1" t="e">
        <f>SMALL('Remove outliers'!BS$4:BS$203,ROW()-1)</f>
        <v>#NUM!</v>
      </c>
      <c r="BM106" s="1" t="e">
        <f>SMALL('Remove outliers'!BT$4:BT$203,ROW()-1)</f>
        <v>#NUM!</v>
      </c>
      <c r="BN106" s="1" t="e">
        <f>SMALL('Remove outliers'!BU$4:BU$203,ROW()-1)</f>
        <v>#NUM!</v>
      </c>
      <c r="BO106" s="1" t="e">
        <f>SMALL('Remove outliers'!BV$4:BV$203,ROW()-1)</f>
        <v>#NUM!</v>
      </c>
      <c r="BP106" s="1" t="e">
        <f>SMALL('Remove outliers'!BW$4:BW$203,ROW()-1)</f>
        <v>#NUM!</v>
      </c>
      <c r="BQ106" s="1" t="e">
        <f>SMALL('Remove outliers'!BX$4:BX$203,ROW()-1)</f>
        <v>#NUM!</v>
      </c>
      <c r="BR106" s="1" t="e">
        <f>SMALL('Remove outliers'!BY$4:BY$203,ROW()-1)</f>
        <v>#NUM!</v>
      </c>
      <c r="BS106" s="1" t="e">
        <f>SMALL('Remove outliers'!BZ$4:BZ$203,ROW()-1)</f>
        <v>#NUM!</v>
      </c>
      <c r="BT106" s="1" t="e">
        <f>SMALL('Remove outliers'!CA$4:CA$203,ROW()-1)</f>
        <v>#NUM!</v>
      </c>
      <c r="BU106" s="1" t="e">
        <f>SMALL('Remove outliers'!CB$4:CB$203,ROW()-1)</f>
        <v>#NUM!</v>
      </c>
      <c r="BV106" s="1" t="e">
        <f>SMALL('Remove outliers'!CC$4:CC$203,ROW()-1)</f>
        <v>#NUM!</v>
      </c>
    </row>
    <row r="107" spans="1:74" x14ac:dyDescent="0.2">
      <c r="A107" t="e">
        <f t="shared" si="1"/>
        <v>#NUM!</v>
      </c>
      <c r="B107" s="1" t="e">
        <f>SMALL('Remove outliers'!I$4:I$203,ROW()-1)</f>
        <v>#NUM!</v>
      </c>
      <c r="C107" s="1" t="e">
        <f>SMALL('Remove outliers'!J$4:J$203,ROW()-1)</f>
        <v>#NUM!</v>
      </c>
      <c r="D107" s="1" t="e">
        <f>SMALL('Remove outliers'!K$4:K$203,ROW()-1)</f>
        <v>#NUM!</v>
      </c>
      <c r="E107" s="1" t="e">
        <f>SMALL('Remove outliers'!L$4:L$203,ROW()-1)</f>
        <v>#NUM!</v>
      </c>
      <c r="F107" s="1" t="e">
        <f>SMALL('Remove outliers'!M$4:M$203,ROW()-1)</f>
        <v>#NUM!</v>
      </c>
      <c r="G107" s="1" t="e">
        <f>SMALL('Remove outliers'!N$4:N$203,ROW()-1)</f>
        <v>#NUM!</v>
      </c>
      <c r="H107" s="1" t="e">
        <f>SMALL('Remove outliers'!O$4:O$203,ROW()-1)</f>
        <v>#NUM!</v>
      </c>
      <c r="I107" s="1" t="e">
        <f>SMALL('Remove outliers'!P$4:P$203,ROW()-1)</f>
        <v>#NUM!</v>
      </c>
      <c r="J107" s="1" t="e">
        <f>SMALL('Remove outliers'!Q$4:Q$203,ROW()-1)</f>
        <v>#NUM!</v>
      </c>
      <c r="K107" s="1" t="e">
        <f>SMALL('Remove outliers'!R$4:R$203,ROW()-1)</f>
        <v>#NUM!</v>
      </c>
      <c r="L107" s="1" t="e">
        <f>SMALL('Remove outliers'!S$4:S$203,ROW()-1)</f>
        <v>#NUM!</v>
      </c>
      <c r="M107" s="1" t="e">
        <f>SMALL('Remove outliers'!T$4:T$203,ROW()-1)</f>
        <v>#NUM!</v>
      </c>
      <c r="N107" s="1" t="e">
        <f>SMALL('Remove outliers'!U$4:U$203,ROW()-1)</f>
        <v>#NUM!</v>
      </c>
      <c r="O107" s="1" t="e">
        <f>SMALL('Remove outliers'!V$4:V$203,ROW()-1)</f>
        <v>#NUM!</v>
      </c>
      <c r="P107" s="1" t="e">
        <f>SMALL('Remove outliers'!W$4:W$203,ROW()-1)</f>
        <v>#NUM!</v>
      </c>
      <c r="Q107" s="1" t="e">
        <f>SMALL('Remove outliers'!X$4:X$203,ROW()-1)</f>
        <v>#NUM!</v>
      </c>
      <c r="R107" s="1" t="e">
        <f>SMALL('Remove outliers'!Y$4:Y$203,ROW()-1)</f>
        <v>#NUM!</v>
      </c>
      <c r="S107" s="1" t="e">
        <f>SMALL('Remove outliers'!Z$4:Z$203,ROW()-1)</f>
        <v>#NUM!</v>
      </c>
      <c r="T107" s="1" t="e">
        <f>SMALL('Remove outliers'!AA$4:AA$203,ROW()-1)</f>
        <v>#NUM!</v>
      </c>
      <c r="U107" s="1" t="e">
        <f>SMALL('Remove outliers'!AB$4:AB$203,ROW()-1)</f>
        <v>#NUM!</v>
      </c>
      <c r="V107" s="1" t="e">
        <f>SMALL('Remove outliers'!AC$4:AC$203,ROW()-1)</f>
        <v>#NUM!</v>
      </c>
      <c r="W107" s="1" t="e">
        <f>SMALL('Remove outliers'!AD$4:AD$203,ROW()-1)</f>
        <v>#NUM!</v>
      </c>
      <c r="X107" s="1" t="e">
        <f>SMALL('Remove outliers'!AE$4:AE$203,ROW()-1)</f>
        <v>#NUM!</v>
      </c>
      <c r="Y107" s="1" t="e">
        <f>SMALL('Remove outliers'!AF$4:AF$203,ROW()-1)</f>
        <v>#NUM!</v>
      </c>
      <c r="Z107" s="1" t="e">
        <f>SMALL('Remove outliers'!AG$4:AG$203,ROW()-1)</f>
        <v>#NUM!</v>
      </c>
      <c r="AA107" s="1" t="e">
        <f>SMALL('Remove outliers'!AH$4:AH$203,ROW()-1)</f>
        <v>#NUM!</v>
      </c>
      <c r="AB107" s="1" t="e">
        <f>SMALL('Remove outliers'!AI$4:AI$203,ROW()-1)</f>
        <v>#NUM!</v>
      </c>
      <c r="AC107" s="1" t="e">
        <f>SMALL('Remove outliers'!AJ$4:AJ$203,ROW()-1)</f>
        <v>#NUM!</v>
      </c>
      <c r="AD107" s="1" t="e">
        <f>SMALL('Remove outliers'!AK$4:AK$203,ROW()-1)</f>
        <v>#NUM!</v>
      </c>
      <c r="AE107" s="1" t="e">
        <f>SMALL('Remove outliers'!AL$4:AL$203,ROW()-1)</f>
        <v>#NUM!</v>
      </c>
      <c r="AF107" s="1" t="e">
        <f>SMALL('Remove outliers'!AM$4:AM$203,ROW()-1)</f>
        <v>#NUM!</v>
      </c>
      <c r="AG107" s="1" t="e">
        <f>SMALL('Remove outliers'!AN$4:AN$203,ROW()-1)</f>
        <v>#NUM!</v>
      </c>
      <c r="AH107" s="1" t="e">
        <f>SMALL('Remove outliers'!AO$4:AO$203,ROW()-1)</f>
        <v>#NUM!</v>
      </c>
      <c r="AI107" s="1" t="e">
        <f>SMALL('Remove outliers'!AP$4:AP$203,ROW()-1)</f>
        <v>#NUM!</v>
      </c>
      <c r="AJ107" s="1" t="e">
        <f>SMALL('Remove outliers'!AQ$4:AQ$203,ROW()-1)</f>
        <v>#NUM!</v>
      </c>
      <c r="AK107" s="1" t="e">
        <f>SMALL('Remove outliers'!AR$4:AR$203,ROW()-1)</f>
        <v>#NUM!</v>
      </c>
      <c r="AL107" s="1" t="e">
        <f>SMALL('Remove outliers'!AS$4:AS$203,ROW()-1)</f>
        <v>#NUM!</v>
      </c>
      <c r="AM107" s="1" t="e">
        <f>SMALL('Remove outliers'!AT$4:AT$203,ROW()-1)</f>
        <v>#NUM!</v>
      </c>
      <c r="AN107" s="1" t="e">
        <f>SMALL('Remove outliers'!AU$4:AU$203,ROW()-1)</f>
        <v>#NUM!</v>
      </c>
      <c r="AO107" s="1" t="e">
        <f>SMALL('Remove outliers'!AV$4:AV$203,ROW()-1)</f>
        <v>#NUM!</v>
      </c>
      <c r="AP107" s="1" t="e">
        <f>SMALL('Remove outliers'!AW$4:AW$203,ROW()-1)</f>
        <v>#NUM!</v>
      </c>
      <c r="AQ107" s="1" t="e">
        <f>SMALL('Remove outliers'!AX$4:AX$203,ROW()-1)</f>
        <v>#NUM!</v>
      </c>
      <c r="AR107" s="1" t="e">
        <f>SMALL('Remove outliers'!AY$4:AY$203,ROW()-1)</f>
        <v>#NUM!</v>
      </c>
      <c r="AS107" s="1" t="e">
        <f>SMALL('Remove outliers'!AZ$4:AZ$203,ROW()-1)</f>
        <v>#NUM!</v>
      </c>
      <c r="AT107" s="1" t="e">
        <f>SMALL('Remove outliers'!BA$4:BA$203,ROW()-1)</f>
        <v>#NUM!</v>
      </c>
      <c r="AU107" s="1" t="e">
        <f>SMALL('Remove outliers'!BB$4:BB$203,ROW()-1)</f>
        <v>#NUM!</v>
      </c>
      <c r="AV107" s="1" t="e">
        <f>SMALL('Remove outliers'!BC$4:BC$203,ROW()-1)</f>
        <v>#NUM!</v>
      </c>
      <c r="AW107" s="1" t="e">
        <f>SMALL('Remove outliers'!BD$4:BD$203,ROW()-1)</f>
        <v>#NUM!</v>
      </c>
      <c r="AX107" s="1" t="e">
        <f>SMALL('Remove outliers'!BE$4:BE$203,ROW()-1)</f>
        <v>#NUM!</v>
      </c>
      <c r="AY107" s="1" t="e">
        <f>SMALL('Remove outliers'!BF$4:BF$203,ROW()-1)</f>
        <v>#NUM!</v>
      </c>
      <c r="AZ107" s="1" t="e">
        <f>SMALL('Remove outliers'!BG$4:BG$203,ROW()-1)</f>
        <v>#NUM!</v>
      </c>
      <c r="BA107" s="1" t="e">
        <f>SMALL('Remove outliers'!BH$4:BH$203,ROW()-1)</f>
        <v>#NUM!</v>
      </c>
      <c r="BB107" s="1" t="e">
        <f>SMALL('Remove outliers'!BI$4:BI$203,ROW()-1)</f>
        <v>#NUM!</v>
      </c>
      <c r="BC107" s="1" t="e">
        <f>SMALL('Remove outliers'!BJ$4:BJ$203,ROW()-1)</f>
        <v>#NUM!</v>
      </c>
      <c r="BD107" s="1" t="e">
        <f>SMALL('Remove outliers'!BK$4:BK$203,ROW()-1)</f>
        <v>#NUM!</v>
      </c>
      <c r="BE107" s="1" t="e">
        <f>SMALL('Remove outliers'!BL$4:BL$203,ROW()-1)</f>
        <v>#NUM!</v>
      </c>
      <c r="BF107" s="1" t="e">
        <f>SMALL('Remove outliers'!BM$4:BM$203,ROW()-1)</f>
        <v>#NUM!</v>
      </c>
      <c r="BG107" s="1" t="e">
        <f>SMALL('Remove outliers'!BN$4:BN$203,ROW()-1)</f>
        <v>#NUM!</v>
      </c>
      <c r="BH107" s="1" t="e">
        <f>SMALL('Remove outliers'!BO$4:BO$203,ROW()-1)</f>
        <v>#NUM!</v>
      </c>
      <c r="BI107" s="1" t="e">
        <f>SMALL('Remove outliers'!BP$4:BP$203,ROW()-1)</f>
        <v>#NUM!</v>
      </c>
      <c r="BJ107" s="1" t="e">
        <f>SMALL('Remove outliers'!BQ$4:BQ$203,ROW()-1)</f>
        <v>#NUM!</v>
      </c>
      <c r="BK107" s="1" t="e">
        <f>SMALL('Remove outliers'!BR$4:BR$203,ROW()-1)</f>
        <v>#NUM!</v>
      </c>
      <c r="BL107" s="1" t="e">
        <f>SMALL('Remove outliers'!BS$4:BS$203,ROW()-1)</f>
        <v>#NUM!</v>
      </c>
      <c r="BM107" s="1" t="e">
        <f>SMALL('Remove outliers'!BT$4:BT$203,ROW()-1)</f>
        <v>#NUM!</v>
      </c>
      <c r="BN107" s="1" t="e">
        <f>SMALL('Remove outliers'!BU$4:BU$203,ROW()-1)</f>
        <v>#NUM!</v>
      </c>
      <c r="BO107" s="1" t="e">
        <f>SMALL('Remove outliers'!BV$4:BV$203,ROW()-1)</f>
        <v>#NUM!</v>
      </c>
      <c r="BP107" s="1" t="e">
        <f>SMALL('Remove outliers'!BW$4:BW$203,ROW()-1)</f>
        <v>#NUM!</v>
      </c>
      <c r="BQ107" s="1" t="e">
        <f>SMALL('Remove outliers'!BX$4:BX$203,ROW()-1)</f>
        <v>#NUM!</v>
      </c>
      <c r="BR107" s="1" t="e">
        <f>SMALL('Remove outliers'!BY$4:BY$203,ROW()-1)</f>
        <v>#NUM!</v>
      </c>
      <c r="BS107" s="1" t="e">
        <f>SMALL('Remove outliers'!BZ$4:BZ$203,ROW()-1)</f>
        <v>#NUM!</v>
      </c>
      <c r="BT107" s="1" t="e">
        <f>SMALL('Remove outliers'!CA$4:CA$203,ROW()-1)</f>
        <v>#NUM!</v>
      </c>
      <c r="BU107" s="1" t="e">
        <f>SMALL('Remove outliers'!CB$4:CB$203,ROW()-1)</f>
        <v>#NUM!</v>
      </c>
      <c r="BV107" s="1" t="e">
        <f>SMALL('Remove outliers'!CC$4:CC$203,ROW()-1)</f>
        <v>#NUM!</v>
      </c>
    </row>
    <row r="108" spans="1:74" x14ac:dyDescent="0.2">
      <c r="A108" t="e">
        <f t="shared" si="1"/>
        <v>#NUM!</v>
      </c>
      <c r="B108" s="1" t="e">
        <f>SMALL('Remove outliers'!I$4:I$203,ROW()-1)</f>
        <v>#NUM!</v>
      </c>
      <c r="C108" s="1" t="e">
        <f>SMALL('Remove outliers'!J$4:J$203,ROW()-1)</f>
        <v>#NUM!</v>
      </c>
      <c r="D108" s="1" t="e">
        <f>SMALL('Remove outliers'!K$4:K$203,ROW()-1)</f>
        <v>#NUM!</v>
      </c>
      <c r="E108" s="1" t="e">
        <f>SMALL('Remove outliers'!L$4:L$203,ROW()-1)</f>
        <v>#NUM!</v>
      </c>
      <c r="F108" s="1" t="e">
        <f>SMALL('Remove outliers'!M$4:M$203,ROW()-1)</f>
        <v>#NUM!</v>
      </c>
      <c r="G108" s="1" t="e">
        <f>SMALL('Remove outliers'!N$4:N$203,ROW()-1)</f>
        <v>#NUM!</v>
      </c>
      <c r="H108" s="1" t="e">
        <f>SMALL('Remove outliers'!O$4:O$203,ROW()-1)</f>
        <v>#NUM!</v>
      </c>
      <c r="I108" s="1" t="e">
        <f>SMALL('Remove outliers'!P$4:P$203,ROW()-1)</f>
        <v>#NUM!</v>
      </c>
      <c r="J108" s="1" t="e">
        <f>SMALL('Remove outliers'!Q$4:Q$203,ROW()-1)</f>
        <v>#NUM!</v>
      </c>
      <c r="K108" s="1" t="e">
        <f>SMALL('Remove outliers'!R$4:R$203,ROW()-1)</f>
        <v>#NUM!</v>
      </c>
      <c r="L108" s="1" t="e">
        <f>SMALL('Remove outliers'!S$4:S$203,ROW()-1)</f>
        <v>#NUM!</v>
      </c>
      <c r="M108" s="1" t="e">
        <f>SMALL('Remove outliers'!T$4:T$203,ROW()-1)</f>
        <v>#NUM!</v>
      </c>
      <c r="N108" s="1" t="e">
        <f>SMALL('Remove outliers'!U$4:U$203,ROW()-1)</f>
        <v>#NUM!</v>
      </c>
      <c r="O108" s="1" t="e">
        <f>SMALL('Remove outliers'!V$4:V$203,ROW()-1)</f>
        <v>#NUM!</v>
      </c>
      <c r="P108" s="1" t="e">
        <f>SMALL('Remove outliers'!W$4:W$203,ROW()-1)</f>
        <v>#NUM!</v>
      </c>
      <c r="Q108" s="1" t="e">
        <f>SMALL('Remove outliers'!X$4:X$203,ROW()-1)</f>
        <v>#NUM!</v>
      </c>
      <c r="R108" s="1" t="e">
        <f>SMALL('Remove outliers'!Y$4:Y$203,ROW()-1)</f>
        <v>#NUM!</v>
      </c>
      <c r="S108" s="1" t="e">
        <f>SMALL('Remove outliers'!Z$4:Z$203,ROW()-1)</f>
        <v>#NUM!</v>
      </c>
      <c r="T108" s="1" t="e">
        <f>SMALL('Remove outliers'!AA$4:AA$203,ROW()-1)</f>
        <v>#NUM!</v>
      </c>
      <c r="U108" s="1" t="e">
        <f>SMALL('Remove outliers'!AB$4:AB$203,ROW()-1)</f>
        <v>#NUM!</v>
      </c>
      <c r="V108" s="1" t="e">
        <f>SMALL('Remove outliers'!AC$4:AC$203,ROW()-1)</f>
        <v>#NUM!</v>
      </c>
      <c r="W108" s="1" t="e">
        <f>SMALL('Remove outliers'!AD$4:AD$203,ROW()-1)</f>
        <v>#NUM!</v>
      </c>
      <c r="X108" s="1" t="e">
        <f>SMALL('Remove outliers'!AE$4:AE$203,ROW()-1)</f>
        <v>#NUM!</v>
      </c>
      <c r="Y108" s="1" t="e">
        <f>SMALL('Remove outliers'!AF$4:AF$203,ROW()-1)</f>
        <v>#NUM!</v>
      </c>
      <c r="Z108" s="1" t="e">
        <f>SMALL('Remove outliers'!AG$4:AG$203,ROW()-1)</f>
        <v>#NUM!</v>
      </c>
      <c r="AA108" s="1" t="e">
        <f>SMALL('Remove outliers'!AH$4:AH$203,ROW()-1)</f>
        <v>#NUM!</v>
      </c>
      <c r="AB108" s="1" t="e">
        <f>SMALL('Remove outliers'!AI$4:AI$203,ROW()-1)</f>
        <v>#NUM!</v>
      </c>
      <c r="AC108" s="1" t="e">
        <f>SMALL('Remove outliers'!AJ$4:AJ$203,ROW()-1)</f>
        <v>#NUM!</v>
      </c>
      <c r="AD108" s="1" t="e">
        <f>SMALL('Remove outliers'!AK$4:AK$203,ROW()-1)</f>
        <v>#NUM!</v>
      </c>
      <c r="AE108" s="1" t="e">
        <f>SMALL('Remove outliers'!AL$4:AL$203,ROW()-1)</f>
        <v>#NUM!</v>
      </c>
      <c r="AF108" s="1" t="e">
        <f>SMALL('Remove outliers'!AM$4:AM$203,ROW()-1)</f>
        <v>#NUM!</v>
      </c>
      <c r="AG108" s="1" t="e">
        <f>SMALL('Remove outliers'!AN$4:AN$203,ROW()-1)</f>
        <v>#NUM!</v>
      </c>
      <c r="AH108" s="1" t="e">
        <f>SMALL('Remove outliers'!AO$4:AO$203,ROW()-1)</f>
        <v>#NUM!</v>
      </c>
      <c r="AI108" s="1" t="e">
        <f>SMALL('Remove outliers'!AP$4:AP$203,ROW()-1)</f>
        <v>#NUM!</v>
      </c>
      <c r="AJ108" s="1" t="e">
        <f>SMALL('Remove outliers'!AQ$4:AQ$203,ROW()-1)</f>
        <v>#NUM!</v>
      </c>
      <c r="AK108" s="1" t="e">
        <f>SMALL('Remove outliers'!AR$4:AR$203,ROW()-1)</f>
        <v>#NUM!</v>
      </c>
      <c r="AL108" s="1" t="e">
        <f>SMALL('Remove outliers'!AS$4:AS$203,ROW()-1)</f>
        <v>#NUM!</v>
      </c>
      <c r="AM108" s="1" t="e">
        <f>SMALL('Remove outliers'!AT$4:AT$203,ROW()-1)</f>
        <v>#NUM!</v>
      </c>
      <c r="AN108" s="1" t="e">
        <f>SMALL('Remove outliers'!AU$4:AU$203,ROW()-1)</f>
        <v>#NUM!</v>
      </c>
      <c r="AO108" s="1" t="e">
        <f>SMALL('Remove outliers'!AV$4:AV$203,ROW()-1)</f>
        <v>#NUM!</v>
      </c>
      <c r="AP108" s="1" t="e">
        <f>SMALL('Remove outliers'!AW$4:AW$203,ROW()-1)</f>
        <v>#NUM!</v>
      </c>
      <c r="AQ108" s="1" t="e">
        <f>SMALL('Remove outliers'!AX$4:AX$203,ROW()-1)</f>
        <v>#NUM!</v>
      </c>
      <c r="AR108" s="1" t="e">
        <f>SMALL('Remove outliers'!AY$4:AY$203,ROW()-1)</f>
        <v>#NUM!</v>
      </c>
      <c r="AS108" s="1" t="e">
        <f>SMALL('Remove outliers'!AZ$4:AZ$203,ROW()-1)</f>
        <v>#NUM!</v>
      </c>
      <c r="AT108" s="1" t="e">
        <f>SMALL('Remove outliers'!BA$4:BA$203,ROW()-1)</f>
        <v>#NUM!</v>
      </c>
      <c r="AU108" s="1" t="e">
        <f>SMALL('Remove outliers'!BB$4:BB$203,ROW()-1)</f>
        <v>#NUM!</v>
      </c>
      <c r="AV108" s="1" t="e">
        <f>SMALL('Remove outliers'!BC$4:BC$203,ROW()-1)</f>
        <v>#NUM!</v>
      </c>
      <c r="AW108" s="1" t="e">
        <f>SMALL('Remove outliers'!BD$4:BD$203,ROW()-1)</f>
        <v>#NUM!</v>
      </c>
      <c r="AX108" s="1" t="e">
        <f>SMALL('Remove outliers'!BE$4:BE$203,ROW()-1)</f>
        <v>#NUM!</v>
      </c>
      <c r="AY108" s="1" t="e">
        <f>SMALL('Remove outliers'!BF$4:BF$203,ROW()-1)</f>
        <v>#NUM!</v>
      </c>
      <c r="AZ108" s="1" t="e">
        <f>SMALL('Remove outliers'!BG$4:BG$203,ROW()-1)</f>
        <v>#NUM!</v>
      </c>
      <c r="BA108" s="1" t="e">
        <f>SMALL('Remove outliers'!BH$4:BH$203,ROW()-1)</f>
        <v>#NUM!</v>
      </c>
      <c r="BB108" s="1" t="e">
        <f>SMALL('Remove outliers'!BI$4:BI$203,ROW()-1)</f>
        <v>#NUM!</v>
      </c>
      <c r="BC108" s="1" t="e">
        <f>SMALL('Remove outliers'!BJ$4:BJ$203,ROW()-1)</f>
        <v>#NUM!</v>
      </c>
      <c r="BD108" s="1" t="e">
        <f>SMALL('Remove outliers'!BK$4:BK$203,ROW()-1)</f>
        <v>#NUM!</v>
      </c>
      <c r="BE108" s="1" t="e">
        <f>SMALL('Remove outliers'!BL$4:BL$203,ROW()-1)</f>
        <v>#NUM!</v>
      </c>
      <c r="BF108" s="1" t="e">
        <f>SMALL('Remove outliers'!BM$4:BM$203,ROW()-1)</f>
        <v>#NUM!</v>
      </c>
      <c r="BG108" s="1" t="e">
        <f>SMALL('Remove outliers'!BN$4:BN$203,ROW()-1)</f>
        <v>#NUM!</v>
      </c>
      <c r="BH108" s="1" t="e">
        <f>SMALL('Remove outliers'!BO$4:BO$203,ROW()-1)</f>
        <v>#NUM!</v>
      </c>
      <c r="BI108" s="1" t="e">
        <f>SMALL('Remove outliers'!BP$4:BP$203,ROW()-1)</f>
        <v>#NUM!</v>
      </c>
      <c r="BJ108" s="1" t="e">
        <f>SMALL('Remove outliers'!BQ$4:BQ$203,ROW()-1)</f>
        <v>#NUM!</v>
      </c>
      <c r="BK108" s="1" t="e">
        <f>SMALL('Remove outliers'!BR$4:BR$203,ROW()-1)</f>
        <v>#NUM!</v>
      </c>
      <c r="BL108" s="1" t="e">
        <f>SMALL('Remove outliers'!BS$4:BS$203,ROW()-1)</f>
        <v>#NUM!</v>
      </c>
      <c r="BM108" s="1" t="e">
        <f>SMALL('Remove outliers'!BT$4:BT$203,ROW()-1)</f>
        <v>#NUM!</v>
      </c>
      <c r="BN108" s="1" t="e">
        <f>SMALL('Remove outliers'!BU$4:BU$203,ROW()-1)</f>
        <v>#NUM!</v>
      </c>
      <c r="BO108" s="1" t="e">
        <f>SMALL('Remove outliers'!BV$4:BV$203,ROW()-1)</f>
        <v>#NUM!</v>
      </c>
      <c r="BP108" s="1" t="e">
        <f>SMALL('Remove outliers'!BW$4:BW$203,ROW()-1)</f>
        <v>#NUM!</v>
      </c>
      <c r="BQ108" s="1" t="e">
        <f>SMALL('Remove outliers'!BX$4:BX$203,ROW()-1)</f>
        <v>#NUM!</v>
      </c>
      <c r="BR108" s="1" t="e">
        <f>SMALL('Remove outliers'!BY$4:BY$203,ROW()-1)</f>
        <v>#NUM!</v>
      </c>
      <c r="BS108" s="1" t="e">
        <f>SMALL('Remove outliers'!BZ$4:BZ$203,ROW()-1)</f>
        <v>#NUM!</v>
      </c>
      <c r="BT108" s="1" t="e">
        <f>SMALL('Remove outliers'!CA$4:CA$203,ROW()-1)</f>
        <v>#NUM!</v>
      </c>
      <c r="BU108" s="1" t="e">
        <f>SMALL('Remove outliers'!CB$4:CB$203,ROW()-1)</f>
        <v>#NUM!</v>
      </c>
      <c r="BV108" s="1" t="e">
        <f>SMALL('Remove outliers'!CC$4:CC$203,ROW()-1)</f>
        <v>#NUM!</v>
      </c>
    </row>
    <row r="109" spans="1:74" x14ac:dyDescent="0.2">
      <c r="A109" t="e">
        <f t="shared" si="1"/>
        <v>#NUM!</v>
      </c>
      <c r="B109" s="1" t="e">
        <f>SMALL('Remove outliers'!I$4:I$203,ROW()-1)</f>
        <v>#NUM!</v>
      </c>
      <c r="C109" s="1" t="e">
        <f>SMALL('Remove outliers'!J$4:J$203,ROW()-1)</f>
        <v>#NUM!</v>
      </c>
      <c r="D109" s="1" t="e">
        <f>SMALL('Remove outliers'!K$4:K$203,ROW()-1)</f>
        <v>#NUM!</v>
      </c>
      <c r="E109" s="1" t="e">
        <f>SMALL('Remove outliers'!L$4:L$203,ROW()-1)</f>
        <v>#NUM!</v>
      </c>
      <c r="F109" s="1" t="e">
        <f>SMALL('Remove outliers'!M$4:M$203,ROW()-1)</f>
        <v>#NUM!</v>
      </c>
      <c r="G109" s="1" t="e">
        <f>SMALL('Remove outliers'!N$4:N$203,ROW()-1)</f>
        <v>#NUM!</v>
      </c>
      <c r="H109" s="1" t="e">
        <f>SMALL('Remove outliers'!O$4:O$203,ROW()-1)</f>
        <v>#NUM!</v>
      </c>
      <c r="I109" s="1" t="e">
        <f>SMALL('Remove outliers'!P$4:P$203,ROW()-1)</f>
        <v>#NUM!</v>
      </c>
      <c r="J109" s="1" t="e">
        <f>SMALL('Remove outliers'!Q$4:Q$203,ROW()-1)</f>
        <v>#NUM!</v>
      </c>
      <c r="K109" s="1" t="e">
        <f>SMALL('Remove outliers'!R$4:R$203,ROW()-1)</f>
        <v>#NUM!</v>
      </c>
      <c r="L109" s="1" t="e">
        <f>SMALL('Remove outliers'!S$4:S$203,ROW()-1)</f>
        <v>#NUM!</v>
      </c>
      <c r="M109" s="1" t="e">
        <f>SMALL('Remove outliers'!T$4:T$203,ROW()-1)</f>
        <v>#NUM!</v>
      </c>
      <c r="N109" s="1" t="e">
        <f>SMALL('Remove outliers'!U$4:U$203,ROW()-1)</f>
        <v>#NUM!</v>
      </c>
      <c r="O109" s="1" t="e">
        <f>SMALL('Remove outliers'!V$4:V$203,ROW()-1)</f>
        <v>#NUM!</v>
      </c>
      <c r="P109" s="1" t="e">
        <f>SMALL('Remove outliers'!W$4:W$203,ROW()-1)</f>
        <v>#NUM!</v>
      </c>
      <c r="Q109" s="1" t="e">
        <f>SMALL('Remove outliers'!X$4:X$203,ROW()-1)</f>
        <v>#NUM!</v>
      </c>
      <c r="R109" s="1" t="e">
        <f>SMALL('Remove outliers'!Y$4:Y$203,ROW()-1)</f>
        <v>#NUM!</v>
      </c>
      <c r="S109" s="1" t="e">
        <f>SMALL('Remove outliers'!Z$4:Z$203,ROW()-1)</f>
        <v>#NUM!</v>
      </c>
      <c r="T109" s="1" t="e">
        <f>SMALL('Remove outliers'!AA$4:AA$203,ROW()-1)</f>
        <v>#NUM!</v>
      </c>
      <c r="U109" s="1" t="e">
        <f>SMALL('Remove outliers'!AB$4:AB$203,ROW()-1)</f>
        <v>#NUM!</v>
      </c>
      <c r="V109" s="1" t="e">
        <f>SMALL('Remove outliers'!AC$4:AC$203,ROW()-1)</f>
        <v>#NUM!</v>
      </c>
      <c r="W109" s="1" t="e">
        <f>SMALL('Remove outliers'!AD$4:AD$203,ROW()-1)</f>
        <v>#NUM!</v>
      </c>
      <c r="X109" s="1" t="e">
        <f>SMALL('Remove outliers'!AE$4:AE$203,ROW()-1)</f>
        <v>#NUM!</v>
      </c>
      <c r="Y109" s="1" t="e">
        <f>SMALL('Remove outliers'!AF$4:AF$203,ROW()-1)</f>
        <v>#NUM!</v>
      </c>
      <c r="Z109" s="1" t="e">
        <f>SMALL('Remove outliers'!AG$4:AG$203,ROW()-1)</f>
        <v>#NUM!</v>
      </c>
      <c r="AA109" s="1" t="e">
        <f>SMALL('Remove outliers'!AH$4:AH$203,ROW()-1)</f>
        <v>#NUM!</v>
      </c>
      <c r="AB109" s="1" t="e">
        <f>SMALL('Remove outliers'!AI$4:AI$203,ROW()-1)</f>
        <v>#NUM!</v>
      </c>
      <c r="AC109" s="1" t="e">
        <f>SMALL('Remove outliers'!AJ$4:AJ$203,ROW()-1)</f>
        <v>#NUM!</v>
      </c>
      <c r="AD109" s="1" t="e">
        <f>SMALL('Remove outliers'!AK$4:AK$203,ROW()-1)</f>
        <v>#NUM!</v>
      </c>
      <c r="AE109" s="1" t="e">
        <f>SMALL('Remove outliers'!AL$4:AL$203,ROW()-1)</f>
        <v>#NUM!</v>
      </c>
      <c r="AF109" s="1" t="e">
        <f>SMALL('Remove outliers'!AM$4:AM$203,ROW()-1)</f>
        <v>#NUM!</v>
      </c>
      <c r="AG109" s="1" t="e">
        <f>SMALL('Remove outliers'!AN$4:AN$203,ROW()-1)</f>
        <v>#NUM!</v>
      </c>
      <c r="AH109" s="1" t="e">
        <f>SMALL('Remove outliers'!AO$4:AO$203,ROW()-1)</f>
        <v>#NUM!</v>
      </c>
      <c r="AI109" s="1" t="e">
        <f>SMALL('Remove outliers'!AP$4:AP$203,ROW()-1)</f>
        <v>#NUM!</v>
      </c>
      <c r="AJ109" s="1" t="e">
        <f>SMALL('Remove outliers'!AQ$4:AQ$203,ROW()-1)</f>
        <v>#NUM!</v>
      </c>
      <c r="AK109" s="1" t="e">
        <f>SMALL('Remove outliers'!AR$4:AR$203,ROW()-1)</f>
        <v>#NUM!</v>
      </c>
      <c r="AL109" s="1" t="e">
        <f>SMALL('Remove outliers'!AS$4:AS$203,ROW()-1)</f>
        <v>#NUM!</v>
      </c>
      <c r="AM109" s="1" t="e">
        <f>SMALL('Remove outliers'!AT$4:AT$203,ROW()-1)</f>
        <v>#NUM!</v>
      </c>
      <c r="AN109" s="1" t="e">
        <f>SMALL('Remove outliers'!AU$4:AU$203,ROW()-1)</f>
        <v>#NUM!</v>
      </c>
      <c r="AO109" s="1" t="e">
        <f>SMALL('Remove outliers'!AV$4:AV$203,ROW()-1)</f>
        <v>#NUM!</v>
      </c>
      <c r="AP109" s="1" t="e">
        <f>SMALL('Remove outliers'!AW$4:AW$203,ROW()-1)</f>
        <v>#NUM!</v>
      </c>
      <c r="AQ109" s="1" t="e">
        <f>SMALL('Remove outliers'!AX$4:AX$203,ROW()-1)</f>
        <v>#NUM!</v>
      </c>
      <c r="AR109" s="1" t="e">
        <f>SMALL('Remove outliers'!AY$4:AY$203,ROW()-1)</f>
        <v>#NUM!</v>
      </c>
      <c r="AS109" s="1" t="e">
        <f>SMALL('Remove outliers'!AZ$4:AZ$203,ROW()-1)</f>
        <v>#NUM!</v>
      </c>
      <c r="AT109" s="1" t="e">
        <f>SMALL('Remove outliers'!BA$4:BA$203,ROW()-1)</f>
        <v>#NUM!</v>
      </c>
      <c r="AU109" s="1" t="e">
        <f>SMALL('Remove outliers'!BB$4:BB$203,ROW()-1)</f>
        <v>#NUM!</v>
      </c>
      <c r="AV109" s="1" t="e">
        <f>SMALL('Remove outliers'!BC$4:BC$203,ROW()-1)</f>
        <v>#NUM!</v>
      </c>
      <c r="AW109" s="1" t="e">
        <f>SMALL('Remove outliers'!BD$4:BD$203,ROW()-1)</f>
        <v>#NUM!</v>
      </c>
      <c r="AX109" s="1" t="e">
        <f>SMALL('Remove outliers'!BE$4:BE$203,ROW()-1)</f>
        <v>#NUM!</v>
      </c>
      <c r="AY109" s="1" t="e">
        <f>SMALL('Remove outliers'!BF$4:BF$203,ROW()-1)</f>
        <v>#NUM!</v>
      </c>
      <c r="AZ109" s="1" t="e">
        <f>SMALL('Remove outliers'!BG$4:BG$203,ROW()-1)</f>
        <v>#NUM!</v>
      </c>
      <c r="BA109" s="1" t="e">
        <f>SMALL('Remove outliers'!BH$4:BH$203,ROW()-1)</f>
        <v>#NUM!</v>
      </c>
      <c r="BB109" s="1" t="e">
        <f>SMALL('Remove outliers'!BI$4:BI$203,ROW()-1)</f>
        <v>#NUM!</v>
      </c>
      <c r="BC109" s="1" t="e">
        <f>SMALL('Remove outliers'!BJ$4:BJ$203,ROW()-1)</f>
        <v>#NUM!</v>
      </c>
      <c r="BD109" s="1" t="e">
        <f>SMALL('Remove outliers'!BK$4:BK$203,ROW()-1)</f>
        <v>#NUM!</v>
      </c>
      <c r="BE109" s="1" t="e">
        <f>SMALL('Remove outliers'!BL$4:BL$203,ROW()-1)</f>
        <v>#NUM!</v>
      </c>
      <c r="BF109" s="1" t="e">
        <f>SMALL('Remove outliers'!BM$4:BM$203,ROW()-1)</f>
        <v>#NUM!</v>
      </c>
      <c r="BG109" s="1" t="e">
        <f>SMALL('Remove outliers'!BN$4:BN$203,ROW()-1)</f>
        <v>#NUM!</v>
      </c>
      <c r="BH109" s="1" t="e">
        <f>SMALL('Remove outliers'!BO$4:BO$203,ROW()-1)</f>
        <v>#NUM!</v>
      </c>
      <c r="BI109" s="1" t="e">
        <f>SMALL('Remove outliers'!BP$4:BP$203,ROW()-1)</f>
        <v>#NUM!</v>
      </c>
      <c r="BJ109" s="1" t="e">
        <f>SMALL('Remove outliers'!BQ$4:BQ$203,ROW()-1)</f>
        <v>#NUM!</v>
      </c>
      <c r="BK109" s="1" t="e">
        <f>SMALL('Remove outliers'!BR$4:BR$203,ROW()-1)</f>
        <v>#NUM!</v>
      </c>
      <c r="BL109" s="1" t="e">
        <f>SMALL('Remove outliers'!BS$4:BS$203,ROW()-1)</f>
        <v>#NUM!</v>
      </c>
      <c r="BM109" s="1" t="e">
        <f>SMALL('Remove outliers'!BT$4:BT$203,ROW()-1)</f>
        <v>#NUM!</v>
      </c>
      <c r="BN109" s="1" t="e">
        <f>SMALL('Remove outliers'!BU$4:BU$203,ROW()-1)</f>
        <v>#NUM!</v>
      </c>
      <c r="BO109" s="1" t="e">
        <f>SMALL('Remove outliers'!BV$4:BV$203,ROW()-1)</f>
        <v>#NUM!</v>
      </c>
      <c r="BP109" s="1" t="e">
        <f>SMALL('Remove outliers'!BW$4:BW$203,ROW()-1)</f>
        <v>#NUM!</v>
      </c>
      <c r="BQ109" s="1" t="e">
        <f>SMALL('Remove outliers'!BX$4:BX$203,ROW()-1)</f>
        <v>#NUM!</v>
      </c>
      <c r="BR109" s="1" t="e">
        <f>SMALL('Remove outliers'!BY$4:BY$203,ROW()-1)</f>
        <v>#NUM!</v>
      </c>
      <c r="BS109" s="1" t="e">
        <f>SMALL('Remove outliers'!BZ$4:BZ$203,ROW()-1)</f>
        <v>#NUM!</v>
      </c>
      <c r="BT109" s="1" t="e">
        <f>SMALL('Remove outliers'!CA$4:CA$203,ROW()-1)</f>
        <v>#NUM!</v>
      </c>
      <c r="BU109" s="1" t="e">
        <f>SMALL('Remove outliers'!CB$4:CB$203,ROW()-1)</f>
        <v>#NUM!</v>
      </c>
      <c r="BV109" s="1" t="e">
        <f>SMALL('Remove outliers'!CC$4:CC$203,ROW()-1)</f>
        <v>#NUM!</v>
      </c>
    </row>
    <row r="110" spans="1:74" x14ac:dyDescent="0.2">
      <c r="A110" t="e">
        <f t="shared" si="1"/>
        <v>#NUM!</v>
      </c>
      <c r="B110" s="1" t="e">
        <f>SMALL('Remove outliers'!I$4:I$203,ROW()-1)</f>
        <v>#NUM!</v>
      </c>
      <c r="C110" s="1" t="e">
        <f>SMALL('Remove outliers'!J$4:J$203,ROW()-1)</f>
        <v>#NUM!</v>
      </c>
      <c r="D110" s="1" t="e">
        <f>SMALL('Remove outliers'!K$4:K$203,ROW()-1)</f>
        <v>#NUM!</v>
      </c>
      <c r="E110" s="1" t="e">
        <f>SMALL('Remove outliers'!L$4:L$203,ROW()-1)</f>
        <v>#NUM!</v>
      </c>
      <c r="F110" s="1" t="e">
        <f>SMALL('Remove outliers'!M$4:M$203,ROW()-1)</f>
        <v>#NUM!</v>
      </c>
      <c r="G110" s="1" t="e">
        <f>SMALL('Remove outliers'!N$4:N$203,ROW()-1)</f>
        <v>#NUM!</v>
      </c>
      <c r="H110" s="1" t="e">
        <f>SMALL('Remove outliers'!O$4:O$203,ROW()-1)</f>
        <v>#NUM!</v>
      </c>
      <c r="I110" s="1" t="e">
        <f>SMALL('Remove outliers'!P$4:P$203,ROW()-1)</f>
        <v>#NUM!</v>
      </c>
      <c r="J110" s="1" t="e">
        <f>SMALL('Remove outliers'!Q$4:Q$203,ROW()-1)</f>
        <v>#NUM!</v>
      </c>
      <c r="K110" s="1" t="e">
        <f>SMALL('Remove outliers'!R$4:R$203,ROW()-1)</f>
        <v>#NUM!</v>
      </c>
      <c r="L110" s="1" t="e">
        <f>SMALL('Remove outliers'!S$4:S$203,ROW()-1)</f>
        <v>#NUM!</v>
      </c>
      <c r="M110" s="1" t="e">
        <f>SMALL('Remove outliers'!T$4:T$203,ROW()-1)</f>
        <v>#NUM!</v>
      </c>
      <c r="N110" s="1" t="e">
        <f>SMALL('Remove outliers'!U$4:U$203,ROW()-1)</f>
        <v>#NUM!</v>
      </c>
      <c r="O110" s="1" t="e">
        <f>SMALL('Remove outliers'!V$4:V$203,ROW()-1)</f>
        <v>#NUM!</v>
      </c>
      <c r="P110" s="1" t="e">
        <f>SMALL('Remove outliers'!W$4:W$203,ROW()-1)</f>
        <v>#NUM!</v>
      </c>
      <c r="Q110" s="1" t="e">
        <f>SMALL('Remove outliers'!X$4:X$203,ROW()-1)</f>
        <v>#NUM!</v>
      </c>
      <c r="R110" s="1" t="e">
        <f>SMALL('Remove outliers'!Y$4:Y$203,ROW()-1)</f>
        <v>#NUM!</v>
      </c>
      <c r="S110" s="1" t="e">
        <f>SMALL('Remove outliers'!Z$4:Z$203,ROW()-1)</f>
        <v>#NUM!</v>
      </c>
      <c r="T110" s="1" t="e">
        <f>SMALL('Remove outliers'!AA$4:AA$203,ROW()-1)</f>
        <v>#NUM!</v>
      </c>
      <c r="U110" s="1" t="e">
        <f>SMALL('Remove outliers'!AB$4:AB$203,ROW()-1)</f>
        <v>#NUM!</v>
      </c>
      <c r="V110" s="1" t="e">
        <f>SMALL('Remove outliers'!AC$4:AC$203,ROW()-1)</f>
        <v>#NUM!</v>
      </c>
      <c r="W110" s="1" t="e">
        <f>SMALL('Remove outliers'!AD$4:AD$203,ROW()-1)</f>
        <v>#NUM!</v>
      </c>
      <c r="X110" s="1" t="e">
        <f>SMALL('Remove outliers'!AE$4:AE$203,ROW()-1)</f>
        <v>#NUM!</v>
      </c>
      <c r="Y110" s="1" t="e">
        <f>SMALL('Remove outliers'!AF$4:AF$203,ROW()-1)</f>
        <v>#NUM!</v>
      </c>
      <c r="Z110" s="1" t="e">
        <f>SMALL('Remove outliers'!AG$4:AG$203,ROW()-1)</f>
        <v>#NUM!</v>
      </c>
      <c r="AA110" s="1" t="e">
        <f>SMALL('Remove outliers'!AH$4:AH$203,ROW()-1)</f>
        <v>#NUM!</v>
      </c>
      <c r="AB110" s="1" t="e">
        <f>SMALL('Remove outliers'!AI$4:AI$203,ROW()-1)</f>
        <v>#NUM!</v>
      </c>
      <c r="AC110" s="1" t="e">
        <f>SMALL('Remove outliers'!AJ$4:AJ$203,ROW()-1)</f>
        <v>#NUM!</v>
      </c>
      <c r="AD110" s="1" t="e">
        <f>SMALL('Remove outliers'!AK$4:AK$203,ROW()-1)</f>
        <v>#NUM!</v>
      </c>
      <c r="AE110" s="1" t="e">
        <f>SMALL('Remove outliers'!AL$4:AL$203,ROW()-1)</f>
        <v>#NUM!</v>
      </c>
      <c r="AF110" s="1" t="e">
        <f>SMALL('Remove outliers'!AM$4:AM$203,ROW()-1)</f>
        <v>#NUM!</v>
      </c>
      <c r="AG110" s="1" t="e">
        <f>SMALL('Remove outliers'!AN$4:AN$203,ROW()-1)</f>
        <v>#NUM!</v>
      </c>
      <c r="AH110" s="1" t="e">
        <f>SMALL('Remove outliers'!AO$4:AO$203,ROW()-1)</f>
        <v>#NUM!</v>
      </c>
      <c r="AI110" s="1" t="e">
        <f>SMALL('Remove outliers'!AP$4:AP$203,ROW()-1)</f>
        <v>#NUM!</v>
      </c>
      <c r="AJ110" s="1" t="e">
        <f>SMALL('Remove outliers'!AQ$4:AQ$203,ROW()-1)</f>
        <v>#NUM!</v>
      </c>
      <c r="AK110" s="1" t="e">
        <f>SMALL('Remove outliers'!AR$4:AR$203,ROW()-1)</f>
        <v>#NUM!</v>
      </c>
      <c r="AL110" s="1" t="e">
        <f>SMALL('Remove outliers'!AS$4:AS$203,ROW()-1)</f>
        <v>#NUM!</v>
      </c>
      <c r="AM110" s="1" t="e">
        <f>SMALL('Remove outliers'!AT$4:AT$203,ROW()-1)</f>
        <v>#NUM!</v>
      </c>
      <c r="AN110" s="1" t="e">
        <f>SMALL('Remove outliers'!AU$4:AU$203,ROW()-1)</f>
        <v>#NUM!</v>
      </c>
      <c r="AO110" s="1" t="e">
        <f>SMALL('Remove outliers'!AV$4:AV$203,ROW()-1)</f>
        <v>#NUM!</v>
      </c>
      <c r="AP110" s="1" t="e">
        <f>SMALL('Remove outliers'!AW$4:AW$203,ROW()-1)</f>
        <v>#NUM!</v>
      </c>
      <c r="AQ110" s="1" t="e">
        <f>SMALL('Remove outliers'!AX$4:AX$203,ROW()-1)</f>
        <v>#NUM!</v>
      </c>
      <c r="AR110" s="1" t="e">
        <f>SMALL('Remove outliers'!AY$4:AY$203,ROW()-1)</f>
        <v>#NUM!</v>
      </c>
      <c r="AS110" s="1" t="e">
        <f>SMALL('Remove outliers'!AZ$4:AZ$203,ROW()-1)</f>
        <v>#NUM!</v>
      </c>
      <c r="AT110" s="1" t="e">
        <f>SMALL('Remove outliers'!BA$4:BA$203,ROW()-1)</f>
        <v>#NUM!</v>
      </c>
      <c r="AU110" s="1" t="e">
        <f>SMALL('Remove outliers'!BB$4:BB$203,ROW()-1)</f>
        <v>#NUM!</v>
      </c>
      <c r="AV110" s="1" t="e">
        <f>SMALL('Remove outliers'!BC$4:BC$203,ROW()-1)</f>
        <v>#NUM!</v>
      </c>
      <c r="AW110" s="1" t="e">
        <f>SMALL('Remove outliers'!BD$4:BD$203,ROW()-1)</f>
        <v>#NUM!</v>
      </c>
      <c r="AX110" s="1" t="e">
        <f>SMALL('Remove outliers'!BE$4:BE$203,ROW()-1)</f>
        <v>#NUM!</v>
      </c>
      <c r="AY110" s="1" t="e">
        <f>SMALL('Remove outliers'!BF$4:BF$203,ROW()-1)</f>
        <v>#NUM!</v>
      </c>
      <c r="AZ110" s="1" t="e">
        <f>SMALL('Remove outliers'!BG$4:BG$203,ROW()-1)</f>
        <v>#NUM!</v>
      </c>
      <c r="BA110" s="1" t="e">
        <f>SMALL('Remove outliers'!BH$4:BH$203,ROW()-1)</f>
        <v>#NUM!</v>
      </c>
      <c r="BB110" s="1" t="e">
        <f>SMALL('Remove outliers'!BI$4:BI$203,ROW()-1)</f>
        <v>#NUM!</v>
      </c>
      <c r="BC110" s="1" t="e">
        <f>SMALL('Remove outliers'!BJ$4:BJ$203,ROW()-1)</f>
        <v>#NUM!</v>
      </c>
      <c r="BD110" s="1" t="e">
        <f>SMALL('Remove outliers'!BK$4:BK$203,ROW()-1)</f>
        <v>#NUM!</v>
      </c>
      <c r="BE110" s="1" t="e">
        <f>SMALL('Remove outliers'!BL$4:BL$203,ROW()-1)</f>
        <v>#NUM!</v>
      </c>
      <c r="BF110" s="1" t="e">
        <f>SMALL('Remove outliers'!BM$4:BM$203,ROW()-1)</f>
        <v>#NUM!</v>
      </c>
      <c r="BG110" s="1" t="e">
        <f>SMALL('Remove outliers'!BN$4:BN$203,ROW()-1)</f>
        <v>#NUM!</v>
      </c>
      <c r="BH110" s="1" t="e">
        <f>SMALL('Remove outliers'!BO$4:BO$203,ROW()-1)</f>
        <v>#NUM!</v>
      </c>
      <c r="BI110" s="1" t="e">
        <f>SMALL('Remove outliers'!BP$4:BP$203,ROW()-1)</f>
        <v>#NUM!</v>
      </c>
      <c r="BJ110" s="1" t="e">
        <f>SMALL('Remove outliers'!BQ$4:BQ$203,ROW()-1)</f>
        <v>#NUM!</v>
      </c>
      <c r="BK110" s="1" t="e">
        <f>SMALL('Remove outliers'!BR$4:BR$203,ROW()-1)</f>
        <v>#NUM!</v>
      </c>
      <c r="BL110" s="1" t="e">
        <f>SMALL('Remove outliers'!BS$4:BS$203,ROW()-1)</f>
        <v>#NUM!</v>
      </c>
      <c r="BM110" s="1" t="e">
        <f>SMALL('Remove outliers'!BT$4:BT$203,ROW()-1)</f>
        <v>#NUM!</v>
      </c>
      <c r="BN110" s="1" t="e">
        <f>SMALL('Remove outliers'!BU$4:BU$203,ROW()-1)</f>
        <v>#NUM!</v>
      </c>
      <c r="BO110" s="1" t="e">
        <f>SMALL('Remove outliers'!BV$4:BV$203,ROW()-1)</f>
        <v>#NUM!</v>
      </c>
      <c r="BP110" s="1" t="e">
        <f>SMALL('Remove outliers'!BW$4:BW$203,ROW()-1)</f>
        <v>#NUM!</v>
      </c>
      <c r="BQ110" s="1" t="e">
        <f>SMALL('Remove outliers'!BX$4:BX$203,ROW()-1)</f>
        <v>#NUM!</v>
      </c>
      <c r="BR110" s="1" t="e">
        <f>SMALL('Remove outliers'!BY$4:BY$203,ROW()-1)</f>
        <v>#NUM!</v>
      </c>
      <c r="BS110" s="1" t="e">
        <f>SMALL('Remove outliers'!BZ$4:BZ$203,ROW()-1)</f>
        <v>#NUM!</v>
      </c>
      <c r="BT110" s="1" t="e">
        <f>SMALL('Remove outliers'!CA$4:CA$203,ROW()-1)</f>
        <v>#NUM!</v>
      </c>
      <c r="BU110" s="1" t="e">
        <f>SMALL('Remove outliers'!CB$4:CB$203,ROW()-1)</f>
        <v>#NUM!</v>
      </c>
      <c r="BV110" s="1" t="e">
        <f>SMALL('Remove outliers'!CC$4:CC$203,ROW()-1)</f>
        <v>#NUM!</v>
      </c>
    </row>
    <row r="111" spans="1:74" x14ac:dyDescent="0.2">
      <c r="A111" t="e">
        <f t="shared" si="1"/>
        <v>#NUM!</v>
      </c>
      <c r="B111" s="1" t="e">
        <f>SMALL('Remove outliers'!I$4:I$203,ROW()-1)</f>
        <v>#NUM!</v>
      </c>
      <c r="C111" s="1" t="e">
        <f>SMALL('Remove outliers'!J$4:J$203,ROW()-1)</f>
        <v>#NUM!</v>
      </c>
      <c r="D111" s="1" t="e">
        <f>SMALL('Remove outliers'!K$4:K$203,ROW()-1)</f>
        <v>#NUM!</v>
      </c>
      <c r="E111" s="1" t="e">
        <f>SMALL('Remove outliers'!L$4:L$203,ROW()-1)</f>
        <v>#NUM!</v>
      </c>
      <c r="F111" s="1" t="e">
        <f>SMALL('Remove outliers'!M$4:M$203,ROW()-1)</f>
        <v>#NUM!</v>
      </c>
      <c r="G111" s="1" t="e">
        <f>SMALL('Remove outliers'!N$4:N$203,ROW()-1)</f>
        <v>#NUM!</v>
      </c>
      <c r="H111" s="1" t="e">
        <f>SMALL('Remove outliers'!O$4:O$203,ROW()-1)</f>
        <v>#NUM!</v>
      </c>
      <c r="I111" s="1" t="e">
        <f>SMALL('Remove outliers'!P$4:P$203,ROW()-1)</f>
        <v>#NUM!</v>
      </c>
      <c r="J111" s="1" t="e">
        <f>SMALL('Remove outliers'!Q$4:Q$203,ROW()-1)</f>
        <v>#NUM!</v>
      </c>
      <c r="K111" s="1" t="e">
        <f>SMALL('Remove outliers'!R$4:R$203,ROW()-1)</f>
        <v>#NUM!</v>
      </c>
      <c r="L111" s="1" t="e">
        <f>SMALL('Remove outliers'!S$4:S$203,ROW()-1)</f>
        <v>#NUM!</v>
      </c>
      <c r="M111" s="1" t="e">
        <f>SMALL('Remove outliers'!T$4:T$203,ROW()-1)</f>
        <v>#NUM!</v>
      </c>
      <c r="N111" s="1" t="e">
        <f>SMALL('Remove outliers'!U$4:U$203,ROW()-1)</f>
        <v>#NUM!</v>
      </c>
      <c r="O111" s="1" t="e">
        <f>SMALL('Remove outliers'!V$4:V$203,ROW()-1)</f>
        <v>#NUM!</v>
      </c>
      <c r="P111" s="1" t="e">
        <f>SMALL('Remove outliers'!W$4:W$203,ROW()-1)</f>
        <v>#NUM!</v>
      </c>
      <c r="Q111" s="1" t="e">
        <f>SMALL('Remove outliers'!X$4:X$203,ROW()-1)</f>
        <v>#NUM!</v>
      </c>
      <c r="R111" s="1" t="e">
        <f>SMALL('Remove outliers'!Y$4:Y$203,ROW()-1)</f>
        <v>#NUM!</v>
      </c>
      <c r="S111" s="1" t="e">
        <f>SMALL('Remove outliers'!Z$4:Z$203,ROW()-1)</f>
        <v>#NUM!</v>
      </c>
      <c r="T111" s="1" t="e">
        <f>SMALL('Remove outliers'!AA$4:AA$203,ROW()-1)</f>
        <v>#NUM!</v>
      </c>
      <c r="U111" s="1" t="e">
        <f>SMALL('Remove outliers'!AB$4:AB$203,ROW()-1)</f>
        <v>#NUM!</v>
      </c>
      <c r="V111" s="1" t="e">
        <f>SMALL('Remove outliers'!AC$4:AC$203,ROW()-1)</f>
        <v>#NUM!</v>
      </c>
      <c r="W111" s="1" t="e">
        <f>SMALL('Remove outliers'!AD$4:AD$203,ROW()-1)</f>
        <v>#NUM!</v>
      </c>
      <c r="X111" s="1" t="e">
        <f>SMALL('Remove outliers'!AE$4:AE$203,ROW()-1)</f>
        <v>#NUM!</v>
      </c>
      <c r="Y111" s="1" t="e">
        <f>SMALL('Remove outliers'!AF$4:AF$203,ROW()-1)</f>
        <v>#NUM!</v>
      </c>
      <c r="Z111" s="1" t="e">
        <f>SMALL('Remove outliers'!AG$4:AG$203,ROW()-1)</f>
        <v>#NUM!</v>
      </c>
      <c r="AA111" s="1" t="e">
        <f>SMALL('Remove outliers'!AH$4:AH$203,ROW()-1)</f>
        <v>#NUM!</v>
      </c>
      <c r="AB111" s="1" t="e">
        <f>SMALL('Remove outliers'!AI$4:AI$203,ROW()-1)</f>
        <v>#NUM!</v>
      </c>
      <c r="AC111" s="1" t="e">
        <f>SMALL('Remove outliers'!AJ$4:AJ$203,ROW()-1)</f>
        <v>#NUM!</v>
      </c>
      <c r="AD111" s="1" t="e">
        <f>SMALL('Remove outliers'!AK$4:AK$203,ROW()-1)</f>
        <v>#NUM!</v>
      </c>
      <c r="AE111" s="1" t="e">
        <f>SMALL('Remove outliers'!AL$4:AL$203,ROW()-1)</f>
        <v>#NUM!</v>
      </c>
      <c r="AF111" s="1" t="e">
        <f>SMALL('Remove outliers'!AM$4:AM$203,ROW()-1)</f>
        <v>#NUM!</v>
      </c>
      <c r="AG111" s="1" t="e">
        <f>SMALL('Remove outliers'!AN$4:AN$203,ROW()-1)</f>
        <v>#NUM!</v>
      </c>
      <c r="AH111" s="1" t="e">
        <f>SMALL('Remove outliers'!AO$4:AO$203,ROW()-1)</f>
        <v>#NUM!</v>
      </c>
      <c r="AI111" s="1" t="e">
        <f>SMALL('Remove outliers'!AP$4:AP$203,ROW()-1)</f>
        <v>#NUM!</v>
      </c>
      <c r="AJ111" s="1" t="e">
        <f>SMALL('Remove outliers'!AQ$4:AQ$203,ROW()-1)</f>
        <v>#NUM!</v>
      </c>
      <c r="AK111" s="1" t="e">
        <f>SMALL('Remove outliers'!AR$4:AR$203,ROW()-1)</f>
        <v>#NUM!</v>
      </c>
      <c r="AL111" s="1" t="e">
        <f>SMALL('Remove outliers'!AS$4:AS$203,ROW()-1)</f>
        <v>#NUM!</v>
      </c>
      <c r="AM111" s="1" t="e">
        <f>SMALL('Remove outliers'!AT$4:AT$203,ROW()-1)</f>
        <v>#NUM!</v>
      </c>
      <c r="AN111" s="1" t="e">
        <f>SMALL('Remove outliers'!AU$4:AU$203,ROW()-1)</f>
        <v>#NUM!</v>
      </c>
      <c r="AO111" s="1" t="e">
        <f>SMALL('Remove outliers'!AV$4:AV$203,ROW()-1)</f>
        <v>#NUM!</v>
      </c>
      <c r="AP111" s="1" t="e">
        <f>SMALL('Remove outliers'!AW$4:AW$203,ROW()-1)</f>
        <v>#NUM!</v>
      </c>
      <c r="AQ111" s="1" t="e">
        <f>SMALL('Remove outliers'!AX$4:AX$203,ROW()-1)</f>
        <v>#NUM!</v>
      </c>
      <c r="AR111" s="1" t="e">
        <f>SMALL('Remove outliers'!AY$4:AY$203,ROW()-1)</f>
        <v>#NUM!</v>
      </c>
      <c r="AS111" s="1" t="e">
        <f>SMALL('Remove outliers'!AZ$4:AZ$203,ROW()-1)</f>
        <v>#NUM!</v>
      </c>
      <c r="AT111" s="1" t="e">
        <f>SMALL('Remove outliers'!BA$4:BA$203,ROW()-1)</f>
        <v>#NUM!</v>
      </c>
      <c r="AU111" s="1" t="e">
        <f>SMALL('Remove outliers'!BB$4:BB$203,ROW()-1)</f>
        <v>#NUM!</v>
      </c>
      <c r="AV111" s="1" t="e">
        <f>SMALL('Remove outliers'!BC$4:BC$203,ROW()-1)</f>
        <v>#NUM!</v>
      </c>
      <c r="AW111" s="1" t="e">
        <f>SMALL('Remove outliers'!BD$4:BD$203,ROW()-1)</f>
        <v>#NUM!</v>
      </c>
      <c r="AX111" s="1" t="e">
        <f>SMALL('Remove outliers'!BE$4:BE$203,ROW()-1)</f>
        <v>#NUM!</v>
      </c>
      <c r="AY111" s="1" t="e">
        <f>SMALL('Remove outliers'!BF$4:BF$203,ROW()-1)</f>
        <v>#NUM!</v>
      </c>
      <c r="AZ111" s="1" t="e">
        <f>SMALL('Remove outliers'!BG$4:BG$203,ROW()-1)</f>
        <v>#NUM!</v>
      </c>
      <c r="BA111" s="1" t="e">
        <f>SMALL('Remove outliers'!BH$4:BH$203,ROW()-1)</f>
        <v>#NUM!</v>
      </c>
      <c r="BB111" s="1" t="e">
        <f>SMALL('Remove outliers'!BI$4:BI$203,ROW()-1)</f>
        <v>#NUM!</v>
      </c>
      <c r="BC111" s="1" t="e">
        <f>SMALL('Remove outliers'!BJ$4:BJ$203,ROW()-1)</f>
        <v>#NUM!</v>
      </c>
      <c r="BD111" s="1" t="e">
        <f>SMALL('Remove outliers'!BK$4:BK$203,ROW()-1)</f>
        <v>#NUM!</v>
      </c>
      <c r="BE111" s="1" t="e">
        <f>SMALL('Remove outliers'!BL$4:BL$203,ROW()-1)</f>
        <v>#NUM!</v>
      </c>
      <c r="BF111" s="1" t="e">
        <f>SMALL('Remove outliers'!BM$4:BM$203,ROW()-1)</f>
        <v>#NUM!</v>
      </c>
      <c r="BG111" s="1" t="e">
        <f>SMALL('Remove outliers'!BN$4:BN$203,ROW()-1)</f>
        <v>#NUM!</v>
      </c>
      <c r="BH111" s="1" t="e">
        <f>SMALL('Remove outliers'!BO$4:BO$203,ROW()-1)</f>
        <v>#NUM!</v>
      </c>
      <c r="BI111" s="1" t="e">
        <f>SMALL('Remove outliers'!BP$4:BP$203,ROW()-1)</f>
        <v>#NUM!</v>
      </c>
      <c r="BJ111" s="1" t="e">
        <f>SMALL('Remove outliers'!BQ$4:BQ$203,ROW()-1)</f>
        <v>#NUM!</v>
      </c>
      <c r="BK111" s="1" t="e">
        <f>SMALL('Remove outliers'!BR$4:BR$203,ROW()-1)</f>
        <v>#NUM!</v>
      </c>
      <c r="BL111" s="1" t="e">
        <f>SMALL('Remove outliers'!BS$4:BS$203,ROW()-1)</f>
        <v>#NUM!</v>
      </c>
      <c r="BM111" s="1" t="e">
        <f>SMALL('Remove outliers'!BT$4:BT$203,ROW()-1)</f>
        <v>#NUM!</v>
      </c>
      <c r="BN111" s="1" t="e">
        <f>SMALL('Remove outliers'!BU$4:BU$203,ROW()-1)</f>
        <v>#NUM!</v>
      </c>
      <c r="BO111" s="1" t="e">
        <f>SMALL('Remove outliers'!BV$4:BV$203,ROW()-1)</f>
        <v>#NUM!</v>
      </c>
      <c r="BP111" s="1" t="e">
        <f>SMALL('Remove outliers'!BW$4:BW$203,ROW()-1)</f>
        <v>#NUM!</v>
      </c>
      <c r="BQ111" s="1" t="e">
        <f>SMALL('Remove outliers'!BX$4:BX$203,ROW()-1)</f>
        <v>#NUM!</v>
      </c>
      <c r="BR111" s="1" t="e">
        <f>SMALL('Remove outliers'!BY$4:BY$203,ROW()-1)</f>
        <v>#NUM!</v>
      </c>
      <c r="BS111" s="1" t="e">
        <f>SMALL('Remove outliers'!BZ$4:BZ$203,ROW()-1)</f>
        <v>#NUM!</v>
      </c>
      <c r="BT111" s="1" t="e">
        <f>SMALL('Remove outliers'!CA$4:CA$203,ROW()-1)</f>
        <v>#NUM!</v>
      </c>
      <c r="BU111" s="1" t="e">
        <f>SMALL('Remove outliers'!CB$4:CB$203,ROW()-1)</f>
        <v>#NUM!</v>
      </c>
      <c r="BV111" s="1" t="e">
        <f>SMALL('Remove outliers'!CC$4:CC$203,ROW()-1)</f>
        <v>#NUM!</v>
      </c>
    </row>
    <row r="112" spans="1:74" x14ac:dyDescent="0.2">
      <c r="A112" t="e">
        <f t="shared" si="1"/>
        <v>#NUM!</v>
      </c>
      <c r="B112" s="1" t="e">
        <f>SMALL('Remove outliers'!I$4:I$203,ROW()-1)</f>
        <v>#NUM!</v>
      </c>
      <c r="C112" s="1" t="e">
        <f>SMALL('Remove outliers'!J$4:J$203,ROW()-1)</f>
        <v>#NUM!</v>
      </c>
      <c r="D112" s="1" t="e">
        <f>SMALL('Remove outliers'!K$4:K$203,ROW()-1)</f>
        <v>#NUM!</v>
      </c>
      <c r="E112" s="1" t="e">
        <f>SMALL('Remove outliers'!L$4:L$203,ROW()-1)</f>
        <v>#NUM!</v>
      </c>
      <c r="F112" s="1" t="e">
        <f>SMALL('Remove outliers'!M$4:M$203,ROW()-1)</f>
        <v>#NUM!</v>
      </c>
      <c r="G112" s="1" t="e">
        <f>SMALL('Remove outliers'!N$4:N$203,ROW()-1)</f>
        <v>#NUM!</v>
      </c>
      <c r="H112" s="1" t="e">
        <f>SMALL('Remove outliers'!O$4:O$203,ROW()-1)</f>
        <v>#NUM!</v>
      </c>
      <c r="I112" s="1" t="e">
        <f>SMALL('Remove outliers'!P$4:P$203,ROW()-1)</f>
        <v>#NUM!</v>
      </c>
      <c r="J112" s="1" t="e">
        <f>SMALL('Remove outliers'!Q$4:Q$203,ROW()-1)</f>
        <v>#NUM!</v>
      </c>
      <c r="K112" s="1" t="e">
        <f>SMALL('Remove outliers'!R$4:R$203,ROW()-1)</f>
        <v>#NUM!</v>
      </c>
      <c r="L112" s="1" t="e">
        <f>SMALL('Remove outliers'!S$4:S$203,ROW()-1)</f>
        <v>#NUM!</v>
      </c>
      <c r="M112" s="1" t="e">
        <f>SMALL('Remove outliers'!T$4:T$203,ROW()-1)</f>
        <v>#NUM!</v>
      </c>
      <c r="N112" s="1" t="e">
        <f>SMALL('Remove outliers'!U$4:U$203,ROW()-1)</f>
        <v>#NUM!</v>
      </c>
      <c r="O112" s="1" t="e">
        <f>SMALL('Remove outliers'!V$4:V$203,ROW()-1)</f>
        <v>#NUM!</v>
      </c>
      <c r="P112" s="1" t="e">
        <f>SMALL('Remove outliers'!W$4:W$203,ROW()-1)</f>
        <v>#NUM!</v>
      </c>
      <c r="Q112" s="1" t="e">
        <f>SMALL('Remove outliers'!X$4:X$203,ROW()-1)</f>
        <v>#NUM!</v>
      </c>
      <c r="R112" s="1" t="e">
        <f>SMALL('Remove outliers'!Y$4:Y$203,ROW()-1)</f>
        <v>#NUM!</v>
      </c>
      <c r="S112" s="1" t="e">
        <f>SMALL('Remove outliers'!Z$4:Z$203,ROW()-1)</f>
        <v>#NUM!</v>
      </c>
      <c r="T112" s="1" t="e">
        <f>SMALL('Remove outliers'!AA$4:AA$203,ROW()-1)</f>
        <v>#NUM!</v>
      </c>
      <c r="U112" s="1" t="e">
        <f>SMALL('Remove outliers'!AB$4:AB$203,ROW()-1)</f>
        <v>#NUM!</v>
      </c>
      <c r="V112" s="1" t="e">
        <f>SMALL('Remove outliers'!AC$4:AC$203,ROW()-1)</f>
        <v>#NUM!</v>
      </c>
      <c r="W112" s="1" t="e">
        <f>SMALL('Remove outliers'!AD$4:AD$203,ROW()-1)</f>
        <v>#NUM!</v>
      </c>
      <c r="X112" s="1" t="e">
        <f>SMALL('Remove outliers'!AE$4:AE$203,ROW()-1)</f>
        <v>#NUM!</v>
      </c>
      <c r="Y112" s="1" t="e">
        <f>SMALL('Remove outliers'!AF$4:AF$203,ROW()-1)</f>
        <v>#NUM!</v>
      </c>
      <c r="Z112" s="1" t="e">
        <f>SMALL('Remove outliers'!AG$4:AG$203,ROW()-1)</f>
        <v>#NUM!</v>
      </c>
      <c r="AA112" s="1" t="e">
        <f>SMALL('Remove outliers'!AH$4:AH$203,ROW()-1)</f>
        <v>#NUM!</v>
      </c>
      <c r="AB112" s="1" t="e">
        <f>SMALL('Remove outliers'!AI$4:AI$203,ROW()-1)</f>
        <v>#NUM!</v>
      </c>
      <c r="AC112" s="1" t="e">
        <f>SMALL('Remove outliers'!AJ$4:AJ$203,ROW()-1)</f>
        <v>#NUM!</v>
      </c>
      <c r="AD112" s="1" t="e">
        <f>SMALL('Remove outliers'!AK$4:AK$203,ROW()-1)</f>
        <v>#NUM!</v>
      </c>
      <c r="AE112" s="1" t="e">
        <f>SMALL('Remove outliers'!AL$4:AL$203,ROW()-1)</f>
        <v>#NUM!</v>
      </c>
      <c r="AF112" s="1" t="e">
        <f>SMALL('Remove outliers'!AM$4:AM$203,ROW()-1)</f>
        <v>#NUM!</v>
      </c>
      <c r="AG112" s="1" t="e">
        <f>SMALL('Remove outliers'!AN$4:AN$203,ROW()-1)</f>
        <v>#NUM!</v>
      </c>
      <c r="AH112" s="1" t="e">
        <f>SMALL('Remove outliers'!AO$4:AO$203,ROW()-1)</f>
        <v>#NUM!</v>
      </c>
      <c r="AI112" s="1" t="e">
        <f>SMALL('Remove outliers'!AP$4:AP$203,ROW()-1)</f>
        <v>#NUM!</v>
      </c>
      <c r="AJ112" s="1" t="e">
        <f>SMALL('Remove outliers'!AQ$4:AQ$203,ROW()-1)</f>
        <v>#NUM!</v>
      </c>
      <c r="AK112" s="1" t="e">
        <f>SMALL('Remove outliers'!AR$4:AR$203,ROW()-1)</f>
        <v>#NUM!</v>
      </c>
      <c r="AL112" s="1" t="e">
        <f>SMALL('Remove outliers'!AS$4:AS$203,ROW()-1)</f>
        <v>#NUM!</v>
      </c>
      <c r="AM112" s="1" t="e">
        <f>SMALL('Remove outliers'!AT$4:AT$203,ROW()-1)</f>
        <v>#NUM!</v>
      </c>
      <c r="AN112" s="1" t="e">
        <f>SMALL('Remove outliers'!AU$4:AU$203,ROW()-1)</f>
        <v>#NUM!</v>
      </c>
      <c r="AO112" s="1" t="e">
        <f>SMALL('Remove outliers'!AV$4:AV$203,ROW()-1)</f>
        <v>#NUM!</v>
      </c>
      <c r="AP112" s="1" t="e">
        <f>SMALL('Remove outliers'!AW$4:AW$203,ROW()-1)</f>
        <v>#NUM!</v>
      </c>
      <c r="AQ112" s="1" t="e">
        <f>SMALL('Remove outliers'!AX$4:AX$203,ROW()-1)</f>
        <v>#NUM!</v>
      </c>
      <c r="AR112" s="1" t="e">
        <f>SMALL('Remove outliers'!AY$4:AY$203,ROW()-1)</f>
        <v>#NUM!</v>
      </c>
      <c r="AS112" s="1" t="e">
        <f>SMALL('Remove outliers'!AZ$4:AZ$203,ROW()-1)</f>
        <v>#NUM!</v>
      </c>
      <c r="AT112" s="1" t="e">
        <f>SMALL('Remove outliers'!BA$4:BA$203,ROW()-1)</f>
        <v>#NUM!</v>
      </c>
      <c r="AU112" s="1" t="e">
        <f>SMALL('Remove outliers'!BB$4:BB$203,ROW()-1)</f>
        <v>#NUM!</v>
      </c>
      <c r="AV112" s="1" t="e">
        <f>SMALL('Remove outliers'!BC$4:BC$203,ROW()-1)</f>
        <v>#NUM!</v>
      </c>
      <c r="AW112" s="1" t="e">
        <f>SMALL('Remove outliers'!BD$4:BD$203,ROW()-1)</f>
        <v>#NUM!</v>
      </c>
      <c r="AX112" s="1" t="e">
        <f>SMALL('Remove outliers'!BE$4:BE$203,ROW()-1)</f>
        <v>#NUM!</v>
      </c>
      <c r="AY112" s="1" t="e">
        <f>SMALL('Remove outliers'!BF$4:BF$203,ROW()-1)</f>
        <v>#NUM!</v>
      </c>
      <c r="AZ112" s="1" t="e">
        <f>SMALL('Remove outliers'!BG$4:BG$203,ROW()-1)</f>
        <v>#NUM!</v>
      </c>
      <c r="BA112" s="1" t="e">
        <f>SMALL('Remove outliers'!BH$4:BH$203,ROW()-1)</f>
        <v>#NUM!</v>
      </c>
      <c r="BB112" s="1" t="e">
        <f>SMALL('Remove outliers'!BI$4:BI$203,ROW()-1)</f>
        <v>#NUM!</v>
      </c>
      <c r="BC112" s="1" t="e">
        <f>SMALL('Remove outliers'!BJ$4:BJ$203,ROW()-1)</f>
        <v>#NUM!</v>
      </c>
      <c r="BD112" s="1" t="e">
        <f>SMALL('Remove outliers'!BK$4:BK$203,ROW()-1)</f>
        <v>#NUM!</v>
      </c>
      <c r="BE112" s="1" t="e">
        <f>SMALL('Remove outliers'!BL$4:BL$203,ROW()-1)</f>
        <v>#NUM!</v>
      </c>
      <c r="BF112" s="1" t="e">
        <f>SMALL('Remove outliers'!BM$4:BM$203,ROW()-1)</f>
        <v>#NUM!</v>
      </c>
      <c r="BG112" s="1" t="e">
        <f>SMALL('Remove outliers'!BN$4:BN$203,ROW()-1)</f>
        <v>#NUM!</v>
      </c>
      <c r="BH112" s="1" t="e">
        <f>SMALL('Remove outliers'!BO$4:BO$203,ROW()-1)</f>
        <v>#NUM!</v>
      </c>
      <c r="BI112" s="1" t="e">
        <f>SMALL('Remove outliers'!BP$4:BP$203,ROW()-1)</f>
        <v>#NUM!</v>
      </c>
      <c r="BJ112" s="1" t="e">
        <f>SMALL('Remove outliers'!BQ$4:BQ$203,ROW()-1)</f>
        <v>#NUM!</v>
      </c>
      <c r="BK112" s="1" t="e">
        <f>SMALL('Remove outliers'!BR$4:BR$203,ROW()-1)</f>
        <v>#NUM!</v>
      </c>
      <c r="BL112" s="1" t="e">
        <f>SMALL('Remove outliers'!BS$4:BS$203,ROW()-1)</f>
        <v>#NUM!</v>
      </c>
      <c r="BM112" s="1" t="e">
        <f>SMALL('Remove outliers'!BT$4:BT$203,ROW()-1)</f>
        <v>#NUM!</v>
      </c>
      <c r="BN112" s="1" t="e">
        <f>SMALL('Remove outliers'!BU$4:BU$203,ROW()-1)</f>
        <v>#NUM!</v>
      </c>
      <c r="BO112" s="1" t="e">
        <f>SMALL('Remove outliers'!BV$4:BV$203,ROW()-1)</f>
        <v>#NUM!</v>
      </c>
      <c r="BP112" s="1" t="e">
        <f>SMALL('Remove outliers'!BW$4:BW$203,ROW()-1)</f>
        <v>#NUM!</v>
      </c>
      <c r="BQ112" s="1" t="e">
        <f>SMALL('Remove outliers'!BX$4:BX$203,ROW()-1)</f>
        <v>#NUM!</v>
      </c>
      <c r="BR112" s="1" t="e">
        <f>SMALL('Remove outliers'!BY$4:BY$203,ROW()-1)</f>
        <v>#NUM!</v>
      </c>
      <c r="BS112" s="1" t="e">
        <f>SMALL('Remove outliers'!BZ$4:BZ$203,ROW()-1)</f>
        <v>#NUM!</v>
      </c>
      <c r="BT112" s="1" t="e">
        <f>SMALL('Remove outliers'!CA$4:CA$203,ROW()-1)</f>
        <v>#NUM!</v>
      </c>
      <c r="BU112" s="1" t="e">
        <f>SMALL('Remove outliers'!CB$4:CB$203,ROW()-1)</f>
        <v>#NUM!</v>
      </c>
      <c r="BV112" s="1" t="e">
        <f>SMALL('Remove outliers'!CC$4:CC$203,ROW()-1)</f>
        <v>#NUM!</v>
      </c>
    </row>
    <row r="113" spans="1:74" x14ac:dyDescent="0.2">
      <c r="A113" t="e">
        <f t="shared" si="1"/>
        <v>#NUM!</v>
      </c>
      <c r="B113" s="1" t="e">
        <f>SMALL('Remove outliers'!I$4:I$203,ROW()-1)</f>
        <v>#NUM!</v>
      </c>
      <c r="C113" s="1" t="e">
        <f>SMALL('Remove outliers'!J$4:J$203,ROW()-1)</f>
        <v>#NUM!</v>
      </c>
      <c r="D113" s="1" t="e">
        <f>SMALL('Remove outliers'!K$4:K$203,ROW()-1)</f>
        <v>#NUM!</v>
      </c>
      <c r="E113" s="1" t="e">
        <f>SMALL('Remove outliers'!L$4:L$203,ROW()-1)</f>
        <v>#NUM!</v>
      </c>
      <c r="F113" s="1" t="e">
        <f>SMALL('Remove outliers'!M$4:M$203,ROW()-1)</f>
        <v>#NUM!</v>
      </c>
      <c r="G113" s="1" t="e">
        <f>SMALL('Remove outliers'!N$4:N$203,ROW()-1)</f>
        <v>#NUM!</v>
      </c>
      <c r="H113" s="1" t="e">
        <f>SMALL('Remove outliers'!O$4:O$203,ROW()-1)</f>
        <v>#NUM!</v>
      </c>
      <c r="I113" s="1" t="e">
        <f>SMALL('Remove outliers'!P$4:P$203,ROW()-1)</f>
        <v>#NUM!</v>
      </c>
      <c r="J113" s="1" t="e">
        <f>SMALL('Remove outliers'!Q$4:Q$203,ROW()-1)</f>
        <v>#NUM!</v>
      </c>
      <c r="K113" s="1" t="e">
        <f>SMALL('Remove outliers'!R$4:R$203,ROW()-1)</f>
        <v>#NUM!</v>
      </c>
      <c r="L113" s="1" t="e">
        <f>SMALL('Remove outliers'!S$4:S$203,ROW()-1)</f>
        <v>#NUM!</v>
      </c>
      <c r="M113" s="1" t="e">
        <f>SMALL('Remove outliers'!T$4:T$203,ROW()-1)</f>
        <v>#NUM!</v>
      </c>
      <c r="N113" s="1" t="e">
        <f>SMALL('Remove outliers'!U$4:U$203,ROW()-1)</f>
        <v>#NUM!</v>
      </c>
      <c r="O113" s="1" t="e">
        <f>SMALL('Remove outliers'!V$4:V$203,ROW()-1)</f>
        <v>#NUM!</v>
      </c>
      <c r="P113" s="1" t="e">
        <f>SMALL('Remove outliers'!W$4:W$203,ROW()-1)</f>
        <v>#NUM!</v>
      </c>
      <c r="Q113" s="1" t="e">
        <f>SMALL('Remove outliers'!X$4:X$203,ROW()-1)</f>
        <v>#NUM!</v>
      </c>
      <c r="R113" s="1" t="e">
        <f>SMALL('Remove outliers'!Y$4:Y$203,ROW()-1)</f>
        <v>#NUM!</v>
      </c>
      <c r="S113" s="1" t="e">
        <f>SMALL('Remove outliers'!Z$4:Z$203,ROW()-1)</f>
        <v>#NUM!</v>
      </c>
      <c r="T113" s="1" t="e">
        <f>SMALL('Remove outliers'!AA$4:AA$203,ROW()-1)</f>
        <v>#NUM!</v>
      </c>
      <c r="U113" s="1" t="e">
        <f>SMALL('Remove outliers'!AB$4:AB$203,ROW()-1)</f>
        <v>#NUM!</v>
      </c>
      <c r="V113" s="1" t="e">
        <f>SMALL('Remove outliers'!AC$4:AC$203,ROW()-1)</f>
        <v>#NUM!</v>
      </c>
      <c r="W113" s="1" t="e">
        <f>SMALL('Remove outliers'!AD$4:AD$203,ROW()-1)</f>
        <v>#NUM!</v>
      </c>
      <c r="X113" s="1" t="e">
        <f>SMALL('Remove outliers'!AE$4:AE$203,ROW()-1)</f>
        <v>#NUM!</v>
      </c>
      <c r="Y113" s="1" t="e">
        <f>SMALL('Remove outliers'!AF$4:AF$203,ROW()-1)</f>
        <v>#NUM!</v>
      </c>
      <c r="Z113" s="1" t="e">
        <f>SMALL('Remove outliers'!AG$4:AG$203,ROW()-1)</f>
        <v>#NUM!</v>
      </c>
      <c r="AA113" s="1" t="e">
        <f>SMALL('Remove outliers'!AH$4:AH$203,ROW()-1)</f>
        <v>#NUM!</v>
      </c>
      <c r="AB113" s="1" t="e">
        <f>SMALL('Remove outliers'!AI$4:AI$203,ROW()-1)</f>
        <v>#NUM!</v>
      </c>
      <c r="AC113" s="1" t="e">
        <f>SMALL('Remove outliers'!AJ$4:AJ$203,ROW()-1)</f>
        <v>#NUM!</v>
      </c>
      <c r="AD113" s="1" t="e">
        <f>SMALL('Remove outliers'!AK$4:AK$203,ROW()-1)</f>
        <v>#NUM!</v>
      </c>
      <c r="AE113" s="1" t="e">
        <f>SMALL('Remove outliers'!AL$4:AL$203,ROW()-1)</f>
        <v>#NUM!</v>
      </c>
      <c r="AF113" s="1" t="e">
        <f>SMALL('Remove outliers'!AM$4:AM$203,ROW()-1)</f>
        <v>#NUM!</v>
      </c>
      <c r="AG113" s="1" t="e">
        <f>SMALL('Remove outliers'!AN$4:AN$203,ROW()-1)</f>
        <v>#NUM!</v>
      </c>
      <c r="AH113" s="1" t="e">
        <f>SMALL('Remove outliers'!AO$4:AO$203,ROW()-1)</f>
        <v>#NUM!</v>
      </c>
      <c r="AI113" s="1" t="e">
        <f>SMALL('Remove outliers'!AP$4:AP$203,ROW()-1)</f>
        <v>#NUM!</v>
      </c>
      <c r="AJ113" s="1" t="e">
        <f>SMALL('Remove outliers'!AQ$4:AQ$203,ROW()-1)</f>
        <v>#NUM!</v>
      </c>
      <c r="AK113" s="1" t="e">
        <f>SMALL('Remove outliers'!AR$4:AR$203,ROW()-1)</f>
        <v>#NUM!</v>
      </c>
      <c r="AL113" s="1" t="e">
        <f>SMALL('Remove outliers'!AS$4:AS$203,ROW()-1)</f>
        <v>#NUM!</v>
      </c>
      <c r="AM113" s="1" t="e">
        <f>SMALL('Remove outliers'!AT$4:AT$203,ROW()-1)</f>
        <v>#NUM!</v>
      </c>
      <c r="AN113" s="1" t="e">
        <f>SMALL('Remove outliers'!AU$4:AU$203,ROW()-1)</f>
        <v>#NUM!</v>
      </c>
      <c r="AO113" s="1" t="e">
        <f>SMALL('Remove outliers'!AV$4:AV$203,ROW()-1)</f>
        <v>#NUM!</v>
      </c>
      <c r="AP113" s="1" t="e">
        <f>SMALL('Remove outliers'!AW$4:AW$203,ROW()-1)</f>
        <v>#NUM!</v>
      </c>
      <c r="AQ113" s="1" t="e">
        <f>SMALL('Remove outliers'!AX$4:AX$203,ROW()-1)</f>
        <v>#NUM!</v>
      </c>
      <c r="AR113" s="1" t="e">
        <f>SMALL('Remove outliers'!AY$4:AY$203,ROW()-1)</f>
        <v>#NUM!</v>
      </c>
      <c r="AS113" s="1" t="e">
        <f>SMALL('Remove outliers'!AZ$4:AZ$203,ROW()-1)</f>
        <v>#NUM!</v>
      </c>
      <c r="AT113" s="1" t="e">
        <f>SMALL('Remove outliers'!BA$4:BA$203,ROW()-1)</f>
        <v>#NUM!</v>
      </c>
      <c r="AU113" s="1" t="e">
        <f>SMALL('Remove outliers'!BB$4:BB$203,ROW()-1)</f>
        <v>#NUM!</v>
      </c>
      <c r="AV113" s="1" t="e">
        <f>SMALL('Remove outliers'!BC$4:BC$203,ROW()-1)</f>
        <v>#NUM!</v>
      </c>
      <c r="AW113" s="1" t="e">
        <f>SMALL('Remove outliers'!BD$4:BD$203,ROW()-1)</f>
        <v>#NUM!</v>
      </c>
      <c r="AX113" s="1" t="e">
        <f>SMALL('Remove outliers'!BE$4:BE$203,ROW()-1)</f>
        <v>#NUM!</v>
      </c>
      <c r="AY113" s="1" t="e">
        <f>SMALL('Remove outliers'!BF$4:BF$203,ROW()-1)</f>
        <v>#NUM!</v>
      </c>
      <c r="AZ113" s="1" t="e">
        <f>SMALL('Remove outliers'!BG$4:BG$203,ROW()-1)</f>
        <v>#NUM!</v>
      </c>
      <c r="BA113" s="1" t="e">
        <f>SMALL('Remove outliers'!BH$4:BH$203,ROW()-1)</f>
        <v>#NUM!</v>
      </c>
      <c r="BB113" s="1" t="e">
        <f>SMALL('Remove outliers'!BI$4:BI$203,ROW()-1)</f>
        <v>#NUM!</v>
      </c>
      <c r="BC113" s="1" t="e">
        <f>SMALL('Remove outliers'!BJ$4:BJ$203,ROW()-1)</f>
        <v>#NUM!</v>
      </c>
      <c r="BD113" s="1" t="e">
        <f>SMALL('Remove outliers'!BK$4:BK$203,ROW()-1)</f>
        <v>#NUM!</v>
      </c>
      <c r="BE113" s="1" t="e">
        <f>SMALL('Remove outliers'!BL$4:BL$203,ROW()-1)</f>
        <v>#NUM!</v>
      </c>
      <c r="BF113" s="1" t="e">
        <f>SMALL('Remove outliers'!BM$4:BM$203,ROW()-1)</f>
        <v>#NUM!</v>
      </c>
      <c r="BG113" s="1" t="e">
        <f>SMALL('Remove outliers'!BN$4:BN$203,ROW()-1)</f>
        <v>#NUM!</v>
      </c>
      <c r="BH113" s="1" t="e">
        <f>SMALL('Remove outliers'!BO$4:BO$203,ROW()-1)</f>
        <v>#NUM!</v>
      </c>
      <c r="BI113" s="1" t="e">
        <f>SMALL('Remove outliers'!BP$4:BP$203,ROW()-1)</f>
        <v>#NUM!</v>
      </c>
      <c r="BJ113" s="1" t="e">
        <f>SMALL('Remove outliers'!BQ$4:BQ$203,ROW()-1)</f>
        <v>#NUM!</v>
      </c>
      <c r="BK113" s="1" t="e">
        <f>SMALL('Remove outliers'!BR$4:BR$203,ROW()-1)</f>
        <v>#NUM!</v>
      </c>
      <c r="BL113" s="1" t="e">
        <f>SMALL('Remove outliers'!BS$4:BS$203,ROW()-1)</f>
        <v>#NUM!</v>
      </c>
      <c r="BM113" s="1" t="e">
        <f>SMALL('Remove outliers'!BT$4:BT$203,ROW()-1)</f>
        <v>#NUM!</v>
      </c>
      <c r="BN113" s="1" t="e">
        <f>SMALL('Remove outliers'!BU$4:BU$203,ROW()-1)</f>
        <v>#NUM!</v>
      </c>
      <c r="BO113" s="1" t="e">
        <f>SMALL('Remove outliers'!BV$4:BV$203,ROW()-1)</f>
        <v>#NUM!</v>
      </c>
      <c r="BP113" s="1" t="e">
        <f>SMALL('Remove outliers'!BW$4:BW$203,ROW()-1)</f>
        <v>#NUM!</v>
      </c>
      <c r="BQ113" s="1" t="e">
        <f>SMALL('Remove outliers'!BX$4:BX$203,ROW()-1)</f>
        <v>#NUM!</v>
      </c>
      <c r="BR113" s="1" t="e">
        <f>SMALL('Remove outliers'!BY$4:BY$203,ROW()-1)</f>
        <v>#NUM!</v>
      </c>
      <c r="BS113" s="1" t="e">
        <f>SMALL('Remove outliers'!BZ$4:BZ$203,ROW()-1)</f>
        <v>#NUM!</v>
      </c>
      <c r="BT113" s="1" t="e">
        <f>SMALL('Remove outliers'!CA$4:CA$203,ROW()-1)</f>
        <v>#NUM!</v>
      </c>
      <c r="BU113" s="1" t="e">
        <f>SMALL('Remove outliers'!CB$4:CB$203,ROW()-1)</f>
        <v>#NUM!</v>
      </c>
      <c r="BV113" s="1" t="e">
        <f>SMALL('Remove outliers'!CC$4:CC$203,ROW()-1)</f>
        <v>#NUM!</v>
      </c>
    </row>
    <row r="114" spans="1:74" x14ac:dyDescent="0.2">
      <c r="A114" t="e">
        <f t="shared" si="1"/>
        <v>#NUM!</v>
      </c>
      <c r="B114" s="1" t="e">
        <f>SMALL('Remove outliers'!I$4:I$203,ROW()-1)</f>
        <v>#NUM!</v>
      </c>
      <c r="C114" s="1" t="e">
        <f>SMALL('Remove outliers'!J$4:J$203,ROW()-1)</f>
        <v>#NUM!</v>
      </c>
      <c r="D114" s="1" t="e">
        <f>SMALL('Remove outliers'!K$4:K$203,ROW()-1)</f>
        <v>#NUM!</v>
      </c>
      <c r="E114" s="1" t="e">
        <f>SMALL('Remove outliers'!L$4:L$203,ROW()-1)</f>
        <v>#NUM!</v>
      </c>
      <c r="F114" s="1" t="e">
        <f>SMALL('Remove outliers'!M$4:M$203,ROW()-1)</f>
        <v>#NUM!</v>
      </c>
      <c r="G114" s="1" t="e">
        <f>SMALL('Remove outliers'!N$4:N$203,ROW()-1)</f>
        <v>#NUM!</v>
      </c>
      <c r="H114" s="1" t="e">
        <f>SMALL('Remove outliers'!O$4:O$203,ROW()-1)</f>
        <v>#NUM!</v>
      </c>
      <c r="I114" s="1" t="e">
        <f>SMALL('Remove outliers'!P$4:P$203,ROW()-1)</f>
        <v>#NUM!</v>
      </c>
      <c r="J114" s="1" t="e">
        <f>SMALL('Remove outliers'!Q$4:Q$203,ROW()-1)</f>
        <v>#NUM!</v>
      </c>
      <c r="K114" s="1" t="e">
        <f>SMALL('Remove outliers'!R$4:R$203,ROW()-1)</f>
        <v>#NUM!</v>
      </c>
      <c r="L114" s="1" t="e">
        <f>SMALL('Remove outliers'!S$4:S$203,ROW()-1)</f>
        <v>#NUM!</v>
      </c>
      <c r="M114" s="1" t="e">
        <f>SMALL('Remove outliers'!T$4:T$203,ROW()-1)</f>
        <v>#NUM!</v>
      </c>
      <c r="N114" s="1" t="e">
        <f>SMALL('Remove outliers'!U$4:U$203,ROW()-1)</f>
        <v>#NUM!</v>
      </c>
      <c r="O114" s="1" t="e">
        <f>SMALL('Remove outliers'!V$4:V$203,ROW()-1)</f>
        <v>#NUM!</v>
      </c>
      <c r="P114" s="1" t="e">
        <f>SMALL('Remove outliers'!W$4:W$203,ROW()-1)</f>
        <v>#NUM!</v>
      </c>
      <c r="Q114" s="1" t="e">
        <f>SMALL('Remove outliers'!X$4:X$203,ROW()-1)</f>
        <v>#NUM!</v>
      </c>
      <c r="R114" s="1" t="e">
        <f>SMALL('Remove outliers'!Y$4:Y$203,ROW()-1)</f>
        <v>#NUM!</v>
      </c>
      <c r="S114" s="1" t="e">
        <f>SMALL('Remove outliers'!Z$4:Z$203,ROW()-1)</f>
        <v>#NUM!</v>
      </c>
      <c r="T114" s="1" t="e">
        <f>SMALL('Remove outliers'!AA$4:AA$203,ROW()-1)</f>
        <v>#NUM!</v>
      </c>
      <c r="U114" s="1" t="e">
        <f>SMALL('Remove outliers'!AB$4:AB$203,ROW()-1)</f>
        <v>#NUM!</v>
      </c>
      <c r="V114" s="1" t="e">
        <f>SMALL('Remove outliers'!AC$4:AC$203,ROW()-1)</f>
        <v>#NUM!</v>
      </c>
      <c r="W114" s="1" t="e">
        <f>SMALL('Remove outliers'!AD$4:AD$203,ROW()-1)</f>
        <v>#NUM!</v>
      </c>
      <c r="X114" s="1" t="e">
        <f>SMALL('Remove outliers'!AE$4:AE$203,ROW()-1)</f>
        <v>#NUM!</v>
      </c>
      <c r="Y114" s="1" t="e">
        <f>SMALL('Remove outliers'!AF$4:AF$203,ROW()-1)</f>
        <v>#NUM!</v>
      </c>
      <c r="Z114" s="1" t="e">
        <f>SMALL('Remove outliers'!AG$4:AG$203,ROW()-1)</f>
        <v>#NUM!</v>
      </c>
      <c r="AA114" s="1" t="e">
        <f>SMALL('Remove outliers'!AH$4:AH$203,ROW()-1)</f>
        <v>#NUM!</v>
      </c>
      <c r="AB114" s="1" t="e">
        <f>SMALL('Remove outliers'!AI$4:AI$203,ROW()-1)</f>
        <v>#NUM!</v>
      </c>
      <c r="AC114" s="1" t="e">
        <f>SMALL('Remove outliers'!AJ$4:AJ$203,ROW()-1)</f>
        <v>#NUM!</v>
      </c>
      <c r="AD114" s="1" t="e">
        <f>SMALL('Remove outliers'!AK$4:AK$203,ROW()-1)</f>
        <v>#NUM!</v>
      </c>
      <c r="AE114" s="1" t="e">
        <f>SMALL('Remove outliers'!AL$4:AL$203,ROW()-1)</f>
        <v>#NUM!</v>
      </c>
      <c r="AF114" s="1" t="e">
        <f>SMALL('Remove outliers'!AM$4:AM$203,ROW()-1)</f>
        <v>#NUM!</v>
      </c>
      <c r="AG114" s="1" t="e">
        <f>SMALL('Remove outliers'!AN$4:AN$203,ROW()-1)</f>
        <v>#NUM!</v>
      </c>
      <c r="AH114" s="1" t="e">
        <f>SMALL('Remove outliers'!AO$4:AO$203,ROW()-1)</f>
        <v>#NUM!</v>
      </c>
      <c r="AI114" s="1" t="e">
        <f>SMALL('Remove outliers'!AP$4:AP$203,ROW()-1)</f>
        <v>#NUM!</v>
      </c>
      <c r="AJ114" s="1" t="e">
        <f>SMALL('Remove outliers'!AQ$4:AQ$203,ROW()-1)</f>
        <v>#NUM!</v>
      </c>
      <c r="AK114" s="1" t="e">
        <f>SMALL('Remove outliers'!AR$4:AR$203,ROW()-1)</f>
        <v>#NUM!</v>
      </c>
      <c r="AL114" s="1" t="e">
        <f>SMALL('Remove outliers'!AS$4:AS$203,ROW()-1)</f>
        <v>#NUM!</v>
      </c>
      <c r="AM114" s="1" t="e">
        <f>SMALL('Remove outliers'!AT$4:AT$203,ROW()-1)</f>
        <v>#NUM!</v>
      </c>
      <c r="AN114" s="1" t="e">
        <f>SMALL('Remove outliers'!AU$4:AU$203,ROW()-1)</f>
        <v>#NUM!</v>
      </c>
      <c r="AO114" s="1" t="e">
        <f>SMALL('Remove outliers'!AV$4:AV$203,ROW()-1)</f>
        <v>#NUM!</v>
      </c>
      <c r="AP114" s="1" t="e">
        <f>SMALL('Remove outliers'!AW$4:AW$203,ROW()-1)</f>
        <v>#NUM!</v>
      </c>
      <c r="AQ114" s="1" t="e">
        <f>SMALL('Remove outliers'!AX$4:AX$203,ROW()-1)</f>
        <v>#NUM!</v>
      </c>
      <c r="AR114" s="1" t="e">
        <f>SMALL('Remove outliers'!AY$4:AY$203,ROW()-1)</f>
        <v>#NUM!</v>
      </c>
      <c r="AS114" s="1" t="e">
        <f>SMALL('Remove outliers'!AZ$4:AZ$203,ROW()-1)</f>
        <v>#NUM!</v>
      </c>
      <c r="AT114" s="1" t="e">
        <f>SMALL('Remove outliers'!BA$4:BA$203,ROW()-1)</f>
        <v>#NUM!</v>
      </c>
      <c r="AU114" s="1" t="e">
        <f>SMALL('Remove outliers'!BB$4:BB$203,ROW()-1)</f>
        <v>#NUM!</v>
      </c>
      <c r="AV114" s="1" t="e">
        <f>SMALL('Remove outliers'!BC$4:BC$203,ROW()-1)</f>
        <v>#NUM!</v>
      </c>
      <c r="AW114" s="1" t="e">
        <f>SMALL('Remove outliers'!BD$4:BD$203,ROW()-1)</f>
        <v>#NUM!</v>
      </c>
      <c r="AX114" s="1" t="e">
        <f>SMALL('Remove outliers'!BE$4:BE$203,ROW()-1)</f>
        <v>#NUM!</v>
      </c>
      <c r="AY114" s="1" t="e">
        <f>SMALL('Remove outliers'!BF$4:BF$203,ROW()-1)</f>
        <v>#NUM!</v>
      </c>
      <c r="AZ114" s="1" t="e">
        <f>SMALL('Remove outliers'!BG$4:BG$203,ROW()-1)</f>
        <v>#NUM!</v>
      </c>
      <c r="BA114" s="1" t="e">
        <f>SMALL('Remove outliers'!BH$4:BH$203,ROW()-1)</f>
        <v>#NUM!</v>
      </c>
      <c r="BB114" s="1" t="e">
        <f>SMALL('Remove outliers'!BI$4:BI$203,ROW()-1)</f>
        <v>#NUM!</v>
      </c>
      <c r="BC114" s="1" t="e">
        <f>SMALL('Remove outliers'!BJ$4:BJ$203,ROW()-1)</f>
        <v>#NUM!</v>
      </c>
      <c r="BD114" s="1" t="e">
        <f>SMALL('Remove outliers'!BK$4:BK$203,ROW()-1)</f>
        <v>#NUM!</v>
      </c>
      <c r="BE114" s="1" t="e">
        <f>SMALL('Remove outliers'!BL$4:BL$203,ROW()-1)</f>
        <v>#NUM!</v>
      </c>
      <c r="BF114" s="1" t="e">
        <f>SMALL('Remove outliers'!BM$4:BM$203,ROW()-1)</f>
        <v>#NUM!</v>
      </c>
      <c r="BG114" s="1" t="e">
        <f>SMALL('Remove outliers'!BN$4:BN$203,ROW()-1)</f>
        <v>#NUM!</v>
      </c>
      <c r="BH114" s="1" t="e">
        <f>SMALL('Remove outliers'!BO$4:BO$203,ROW()-1)</f>
        <v>#NUM!</v>
      </c>
      <c r="BI114" s="1" t="e">
        <f>SMALL('Remove outliers'!BP$4:BP$203,ROW()-1)</f>
        <v>#NUM!</v>
      </c>
      <c r="BJ114" s="1" t="e">
        <f>SMALL('Remove outliers'!BQ$4:BQ$203,ROW()-1)</f>
        <v>#NUM!</v>
      </c>
      <c r="BK114" s="1" t="e">
        <f>SMALL('Remove outliers'!BR$4:BR$203,ROW()-1)</f>
        <v>#NUM!</v>
      </c>
      <c r="BL114" s="1" t="e">
        <f>SMALL('Remove outliers'!BS$4:BS$203,ROW()-1)</f>
        <v>#NUM!</v>
      </c>
      <c r="BM114" s="1" t="e">
        <f>SMALL('Remove outliers'!BT$4:BT$203,ROW()-1)</f>
        <v>#NUM!</v>
      </c>
      <c r="BN114" s="1" t="e">
        <f>SMALL('Remove outliers'!BU$4:BU$203,ROW()-1)</f>
        <v>#NUM!</v>
      </c>
      <c r="BO114" s="1" t="e">
        <f>SMALL('Remove outliers'!BV$4:BV$203,ROW()-1)</f>
        <v>#NUM!</v>
      </c>
      <c r="BP114" s="1" t="e">
        <f>SMALL('Remove outliers'!BW$4:BW$203,ROW()-1)</f>
        <v>#NUM!</v>
      </c>
      <c r="BQ114" s="1" t="e">
        <f>SMALL('Remove outliers'!BX$4:BX$203,ROW()-1)</f>
        <v>#NUM!</v>
      </c>
      <c r="BR114" s="1" t="e">
        <f>SMALL('Remove outliers'!BY$4:BY$203,ROW()-1)</f>
        <v>#NUM!</v>
      </c>
      <c r="BS114" s="1" t="e">
        <f>SMALL('Remove outliers'!BZ$4:BZ$203,ROW()-1)</f>
        <v>#NUM!</v>
      </c>
      <c r="BT114" s="1" t="e">
        <f>SMALL('Remove outliers'!CA$4:CA$203,ROW()-1)</f>
        <v>#NUM!</v>
      </c>
      <c r="BU114" s="1" t="e">
        <f>SMALL('Remove outliers'!CB$4:CB$203,ROW()-1)</f>
        <v>#NUM!</v>
      </c>
      <c r="BV114" s="1" t="e">
        <f>SMALL('Remove outliers'!CC$4:CC$203,ROW()-1)</f>
        <v>#NUM!</v>
      </c>
    </row>
    <row r="115" spans="1:74" x14ac:dyDescent="0.2">
      <c r="A115" t="e">
        <f t="shared" si="1"/>
        <v>#NUM!</v>
      </c>
      <c r="B115" s="1" t="e">
        <f>SMALL('Remove outliers'!I$4:I$203,ROW()-1)</f>
        <v>#NUM!</v>
      </c>
      <c r="C115" s="1" t="e">
        <f>SMALL('Remove outliers'!J$4:J$203,ROW()-1)</f>
        <v>#NUM!</v>
      </c>
      <c r="D115" s="1" t="e">
        <f>SMALL('Remove outliers'!K$4:K$203,ROW()-1)</f>
        <v>#NUM!</v>
      </c>
      <c r="E115" s="1" t="e">
        <f>SMALL('Remove outliers'!L$4:L$203,ROW()-1)</f>
        <v>#NUM!</v>
      </c>
      <c r="F115" s="1" t="e">
        <f>SMALL('Remove outliers'!M$4:M$203,ROW()-1)</f>
        <v>#NUM!</v>
      </c>
      <c r="G115" s="1" t="e">
        <f>SMALL('Remove outliers'!N$4:N$203,ROW()-1)</f>
        <v>#NUM!</v>
      </c>
      <c r="H115" s="1" t="e">
        <f>SMALL('Remove outliers'!O$4:O$203,ROW()-1)</f>
        <v>#NUM!</v>
      </c>
      <c r="I115" s="1" t="e">
        <f>SMALL('Remove outliers'!P$4:P$203,ROW()-1)</f>
        <v>#NUM!</v>
      </c>
      <c r="J115" s="1" t="e">
        <f>SMALL('Remove outliers'!Q$4:Q$203,ROW()-1)</f>
        <v>#NUM!</v>
      </c>
      <c r="K115" s="1" t="e">
        <f>SMALL('Remove outliers'!R$4:R$203,ROW()-1)</f>
        <v>#NUM!</v>
      </c>
      <c r="L115" s="1" t="e">
        <f>SMALL('Remove outliers'!S$4:S$203,ROW()-1)</f>
        <v>#NUM!</v>
      </c>
      <c r="M115" s="1" t="e">
        <f>SMALL('Remove outliers'!T$4:T$203,ROW()-1)</f>
        <v>#NUM!</v>
      </c>
      <c r="N115" s="1" t="e">
        <f>SMALL('Remove outliers'!U$4:U$203,ROW()-1)</f>
        <v>#NUM!</v>
      </c>
      <c r="O115" s="1" t="e">
        <f>SMALL('Remove outliers'!V$4:V$203,ROW()-1)</f>
        <v>#NUM!</v>
      </c>
      <c r="P115" s="1" t="e">
        <f>SMALL('Remove outliers'!W$4:W$203,ROW()-1)</f>
        <v>#NUM!</v>
      </c>
      <c r="Q115" s="1" t="e">
        <f>SMALL('Remove outliers'!X$4:X$203,ROW()-1)</f>
        <v>#NUM!</v>
      </c>
      <c r="R115" s="1" t="e">
        <f>SMALL('Remove outliers'!Y$4:Y$203,ROW()-1)</f>
        <v>#NUM!</v>
      </c>
      <c r="S115" s="1" t="e">
        <f>SMALL('Remove outliers'!Z$4:Z$203,ROW()-1)</f>
        <v>#NUM!</v>
      </c>
      <c r="T115" s="1" t="e">
        <f>SMALL('Remove outliers'!AA$4:AA$203,ROW()-1)</f>
        <v>#NUM!</v>
      </c>
      <c r="U115" s="1" t="e">
        <f>SMALL('Remove outliers'!AB$4:AB$203,ROW()-1)</f>
        <v>#NUM!</v>
      </c>
      <c r="V115" s="1" t="e">
        <f>SMALL('Remove outliers'!AC$4:AC$203,ROW()-1)</f>
        <v>#NUM!</v>
      </c>
      <c r="W115" s="1" t="e">
        <f>SMALL('Remove outliers'!AD$4:AD$203,ROW()-1)</f>
        <v>#NUM!</v>
      </c>
      <c r="X115" s="1" t="e">
        <f>SMALL('Remove outliers'!AE$4:AE$203,ROW()-1)</f>
        <v>#NUM!</v>
      </c>
      <c r="Y115" s="1" t="e">
        <f>SMALL('Remove outliers'!AF$4:AF$203,ROW()-1)</f>
        <v>#NUM!</v>
      </c>
      <c r="Z115" s="1" t="e">
        <f>SMALL('Remove outliers'!AG$4:AG$203,ROW()-1)</f>
        <v>#NUM!</v>
      </c>
      <c r="AA115" s="1" t="e">
        <f>SMALL('Remove outliers'!AH$4:AH$203,ROW()-1)</f>
        <v>#NUM!</v>
      </c>
      <c r="AB115" s="1" t="e">
        <f>SMALL('Remove outliers'!AI$4:AI$203,ROW()-1)</f>
        <v>#NUM!</v>
      </c>
      <c r="AC115" s="1" t="e">
        <f>SMALL('Remove outliers'!AJ$4:AJ$203,ROW()-1)</f>
        <v>#NUM!</v>
      </c>
      <c r="AD115" s="1" t="e">
        <f>SMALL('Remove outliers'!AK$4:AK$203,ROW()-1)</f>
        <v>#NUM!</v>
      </c>
      <c r="AE115" s="1" t="e">
        <f>SMALL('Remove outliers'!AL$4:AL$203,ROW()-1)</f>
        <v>#NUM!</v>
      </c>
      <c r="AF115" s="1" t="e">
        <f>SMALL('Remove outliers'!AM$4:AM$203,ROW()-1)</f>
        <v>#NUM!</v>
      </c>
      <c r="AG115" s="1" t="e">
        <f>SMALL('Remove outliers'!AN$4:AN$203,ROW()-1)</f>
        <v>#NUM!</v>
      </c>
      <c r="AH115" s="1" t="e">
        <f>SMALL('Remove outliers'!AO$4:AO$203,ROW()-1)</f>
        <v>#NUM!</v>
      </c>
      <c r="AI115" s="1" t="e">
        <f>SMALL('Remove outliers'!AP$4:AP$203,ROW()-1)</f>
        <v>#NUM!</v>
      </c>
      <c r="AJ115" s="1" t="e">
        <f>SMALL('Remove outliers'!AQ$4:AQ$203,ROW()-1)</f>
        <v>#NUM!</v>
      </c>
      <c r="AK115" s="1" t="e">
        <f>SMALL('Remove outliers'!AR$4:AR$203,ROW()-1)</f>
        <v>#NUM!</v>
      </c>
      <c r="AL115" s="1" t="e">
        <f>SMALL('Remove outliers'!AS$4:AS$203,ROW()-1)</f>
        <v>#NUM!</v>
      </c>
      <c r="AM115" s="1" t="e">
        <f>SMALL('Remove outliers'!AT$4:AT$203,ROW()-1)</f>
        <v>#NUM!</v>
      </c>
      <c r="AN115" s="1" t="e">
        <f>SMALL('Remove outliers'!AU$4:AU$203,ROW()-1)</f>
        <v>#NUM!</v>
      </c>
      <c r="AO115" s="1" t="e">
        <f>SMALL('Remove outliers'!AV$4:AV$203,ROW()-1)</f>
        <v>#NUM!</v>
      </c>
      <c r="AP115" s="1" t="e">
        <f>SMALL('Remove outliers'!AW$4:AW$203,ROW()-1)</f>
        <v>#NUM!</v>
      </c>
      <c r="AQ115" s="1" t="e">
        <f>SMALL('Remove outliers'!AX$4:AX$203,ROW()-1)</f>
        <v>#NUM!</v>
      </c>
      <c r="AR115" s="1" t="e">
        <f>SMALL('Remove outliers'!AY$4:AY$203,ROW()-1)</f>
        <v>#NUM!</v>
      </c>
      <c r="AS115" s="1" t="e">
        <f>SMALL('Remove outliers'!AZ$4:AZ$203,ROW()-1)</f>
        <v>#NUM!</v>
      </c>
      <c r="AT115" s="1" t="e">
        <f>SMALL('Remove outliers'!BA$4:BA$203,ROW()-1)</f>
        <v>#NUM!</v>
      </c>
      <c r="AU115" s="1" t="e">
        <f>SMALL('Remove outliers'!BB$4:BB$203,ROW()-1)</f>
        <v>#NUM!</v>
      </c>
      <c r="AV115" s="1" t="e">
        <f>SMALL('Remove outliers'!BC$4:BC$203,ROW()-1)</f>
        <v>#NUM!</v>
      </c>
      <c r="AW115" s="1" t="e">
        <f>SMALL('Remove outliers'!BD$4:BD$203,ROW()-1)</f>
        <v>#NUM!</v>
      </c>
      <c r="AX115" s="1" t="e">
        <f>SMALL('Remove outliers'!BE$4:BE$203,ROW()-1)</f>
        <v>#NUM!</v>
      </c>
      <c r="AY115" s="1" t="e">
        <f>SMALL('Remove outliers'!BF$4:BF$203,ROW()-1)</f>
        <v>#NUM!</v>
      </c>
      <c r="AZ115" s="1" t="e">
        <f>SMALL('Remove outliers'!BG$4:BG$203,ROW()-1)</f>
        <v>#NUM!</v>
      </c>
      <c r="BA115" s="1" t="e">
        <f>SMALL('Remove outliers'!BH$4:BH$203,ROW()-1)</f>
        <v>#NUM!</v>
      </c>
      <c r="BB115" s="1" t="e">
        <f>SMALL('Remove outliers'!BI$4:BI$203,ROW()-1)</f>
        <v>#NUM!</v>
      </c>
      <c r="BC115" s="1" t="e">
        <f>SMALL('Remove outliers'!BJ$4:BJ$203,ROW()-1)</f>
        <v>#NUM!</v>
      </c>
      <c r="BD115" s="1" t="e">
        <f>SMALL('Remove outliers'!BK$4:BK$203,ROW()-1)</f>
        <v>#NUM!</v>
      </c>
      <c r="BE115" s="1" t="e">
        <f>SMALL('Remove outliers'!BL$4:BL$203,ROW()-1)</f>
        <v>#NUM!</v>
      </c>
      <c r="BF115" s="1" t="e">
        <f>SMALL('Remove outliers'!BM$4:BM$203,ROW()-1)</f>
        <v>#NUM!</v>
      </c>
      <c r="BG115" s="1" t="e">
        <f>SMALL('Remove outliers'!BN$4:BN$203,ROW()-1)</f>
        <v>#NUM!</v>
      </c>
      <c r="BH115" s="1" t="e">
        <f>SMALL('Remove outliers'!BO$4:BO$203,ROW()-1)</f>
        <v>#NUM!</v>
      </c>
      <c r="BI115" s="1" t="e">
        <f>SMALL('Remove outliers'!BP$4:BP$203,ROW()-1)</f>
        <v>#NUM!</v>
      </c>
      <c r="BJ115" s="1" t="e">
        <f>SMALL('Remove outliers'!BQ$4:BQ$203,ROW()-1)</f>
        <v>#NUM!</v>
      </c>
      <c r="BK115" s="1" t="e">
        <f>SMALL('Remove outliers'!BR$4:BR$203,ROW()-1)</f>
        <v>#NUM!</v>
      </c>
      <c r="BL115" s="1" t="e">
        <f>SMALL('Remove outliers'!BS$4:BS$203,ROW()-1)</f>
        <v>#NUM!</v>
      </c>
      <c r="BM115" s="1" t="e">
        <f>SMALL('Remove outliers'!BT$4:BT$203,ROW()-1)</f>
        <v>#NUM!</v>
      </c>
      <c r="BN115" s="1" t="e">
        <f>SMALL('Remove outliers'!BU$4:BU$203,ROW()-1)</f>
        <v>#NUM!</v>
      </c>
      <c r="BO115" s="1" t="e">
        <f>SMALL('Remove outliers'!BV$4:BV$203,ROW()-1)</f>
        <v>#NUM!</v>
      </c>
      <c r="BP115" s="1" t="e">
        <f>SMALL('Remove outliers'!BW$4:BW$203,ROW()-1)</f>
        <v>#NUM!</v>
      </c>
      <c r="BQ115" s="1" t="e">
        <f>SMALL('Remove outliers'!BX$4:BX$203,ROW()-1)</f>
        <v>#NUM!</v>
      </c>
      <c r="BR115" s="1" t="e">
        <f>SMALL('Remove outliers'!BY$4:BY$203,ROW()-1)</f>
        <v>#NUM!</v>
      </c>
      <c r="BS115" s="1" t="e">
        <f>SMALL('Remove outliers'!BZ$4:BZ$203,ROW()-1)</f>
        <v>#NUM!</v>
      </c>
      <c r="BT115" s="1" t="e">
        <f>SMALL('Remove outliers'!CA$4:CA$203,ROW()-1)</f>
        <v>#NUM!</v>
      </c>
      <c r="BU115" s="1" t="e">
        <f>SMALL('Remove outliers'!CB$4:CB$203,ROW()-1)</f>
        <v>#NUM!</v>
      </c>
      <c r="BV115" s="1" t="e">
        <f>SMALL('Remove outliers'!CC$4:CC$203,ROW()-1)</f>
        <v>#NUM!</v>
      </c>
    </row>
    <row r="116" spans="1:74" x14ac:dyDescent="0.2">
      <c r="A116" t="e">
        <f t="shared" si="1"/>
        <v>#NUM!</v>
      </c>
      <c r="B116" s="1" t="e">
        <f>SMALL('Remove outliers'!I$4:I$203,ROW()-1)</f>
        <v>#NUM!</v>
      </c>
      <c r="C116" s="1" t="e">
        <f>SMALL('Remove outliers'!J$4:J$203,ROW()-1)</f>
        <v>#NUM!</v>
      </c>
      <c r="D116" s="1" t="e">
        <f>SMALL('Remove outliers'!K$4:K$203,ROW()-1)</f>
        <v>#NUM!</v>
      </c>
      <c r="E116" s="1" t="e">
        <f>SMALL('Remove outliers'!L$4:L$203,ROW()-1)</f>
        <v>#NUM!</v>
      </c>
      <c r="F116" s="1" t="e">
        <f>SMALL('Remove outliers'!M$4:M$203,ROW()-1)</f>
        <v>#NUM!</v>
      </c>
      <c r="G116" s="1" t="e">
        <f>SMALL('Remove outliers'!N$4:N$203,ROW()-1)</f>
        <v>#NUM!</v>
      </c>
      <c r="H116" s="1" t="e">
        <f>SMALL('Remove outliers'!O$4:O$203,ROW()-1)</f>
        <v>#NUM!</v>
      </c>
      <c r="I116" s="1" t="e">
        <f>SMALL('Remove outliers'!P$4:P$203,ROW()-1)</f>
        <v>#NUM!</v>
      </c>
      <c r="J116" s="1" t="e">
        <f>SMALL('Remove outliers'!Q$4:Q$203,ROW()-1)</f>
        <v>#NUM!</v>
      </c>
      <c r="K116" s="1" t="e">
        <f>SMALL('Remove outliers'!R$4:R$203,ROW()-1)</f>
        <v>#NUM!</v>
      </c>
      <c r="L116" s="1" t="e">
        <f>SMALL('Remove outliers'!S$4:S$203,ROW()-1)</f>
        <v>#NUM!</v>
      </c>
      <c r="M116" s="1" t="e">
        <f>SMALL('Remove outliers'!T$4:T$203,ROW()-1)</f>
        <v>#NUM!</v>
      </c>
      <c r="N116" s="1" t="e">
        <f>SMALL('Remove outliers'!U$4:U$203,ROW()-1)</f>
        <v>#NUM!</v>
      </c>
      <c r="O116" s="1" t="e">
        <f>SMALL('Remove outliers'!V$4:V$203,ROW()-1)</f>
        <v>#NUM!</v>
      </c>
      <c r="P116" s="1" t="e">
        <f>SMALL('Remove outliers'!W$4:W$203,ROW()-1)</f>
        <v>#NUM!</v>
      </c>
      <c r="Q116" s="1" t="e">
        <f>SMALL('Remove outliers'!X$4:X$203,ROW()-1)</f>
        <v>#NUM!</v>
      </c>
      <c r="R116" s="1" t="e">
        <f>SMALL('Remove outliers'!Y$4:Y$203,ROW()-1)</f>
        <v>#NUM!</v>
      </c>
      <c r="S116" s="1" t="e">
        <f>SMALL('Remove outliers'!Z$4:Z$203,ROW()-1)</f>
        <v>#NUM!</v>
      </c>
      <c r="T116" s="1" t="e">
        <f>SMALL('Remove outliers'!AA$4:AA$203,ROW()-1)</f>
        <v>#NUM!</v>
      </c>
      <c r="U116" s="1" t="e">
        <f>SMALL('Remove outliers'!AB$4:AB$203,ROW()-1)</f>
        <v>#NUM!</v>
      </c>
      <c r="V116" s="1" t="e">
        <f>SMALL('Remove outliers'!AC$4:AC$203,ROW()-1)</f>
        <v>#NUM!</v>
      </c>
      <c r="W116" s="1" t="e">
        <f>SMALL('Remove outliers'!AD$4:AD$203,ROW()-1)</f>
        <v>#NUM!</v>
      </c>
      <c r="X116" s="1" t="e">
        <f>SMALL('Remove outliers'!AE$4:AE$203,ROW()-1)</f>
        <v>#NUM!</v>
      </c>
      <c r="Y116" s="1" t="e">
        <f>SMALL('Remove outliers'!AF$4:AF$203,ROW()-1)</f>
        <v>#NUM!</v>
      </c>
      <c r="Z116" s="1" t="e">
        <f>SMALL('Remove outliers'!AG$4:AG$203,ROW()-1)</f>
        <v>#NUM!</v>
      </c>
      <c r="AA116" s="1" t="e">
        <f>SMALL('Remove outliers'!AH$4:AH$203,ROW()-1)</f>
        <v>#NUM!</v>
      </c>
      <c r="AB116" s="1" t="e">
        <f>SMALL('Remove outliers'!AI$4:AI$203,ROW()-1)</f>
        <v>#NUM!</v>
      </c>
      <c r="AC116" s="1" t="e">
        <f>SMALL('Remove outliers'!AJ$4:AJ$203,ROW()-1)</f>
        <v>#NUM!</v>
      </c>
      <c r="AD116" s="1" t="e">
        <f>SMALL('Remove outliers'!AK$4:AK$203,ROW()-1)</f>
        <v>#NUM!</v>
      </c>
      <c r="AE116" s="1" t="e">
        <f>SMALL('Remove outliers'!AL$4:AL$203,ROW()-1)</f>
        <v>#NUM!</v>
      </c>
      <c r="AF116" s="1" t="e">
        <f>SMALL('Remove outliers'!AM$4:AM$203,ROW()-1)</f>
        <v>#NUM!</v>
      </c>
      <c r="AG116" s="1" t="e">
        <f>SMALL('Remove outliers'!AN$4:AN$203,ROW()-1)</f>
        <v>#NUM!</v>
      </c>
      <c r="AH116" s="1" t="e">
        <f>SMALL('Remove outliers'!AO$4:AO$203,ROW()-1)</f>
        <v>#NUM!</v>
      </c>
      <c r="AI116" s="1" t="e">
        <f>SMALL('Remove outliers'!AP$4:AP$203,ROW()-1)</f>
        <v>#NUM!</v>
      </c>
      <c r="AJ116" s="1" t="e">
        <f>SMALL('Remove outliers'!AQ$4:AQ$203,ROW()-1)</f>
        <v>#NUM!</v>
      </c>
      <c r="AK116" s="1" t="e">
        <f>SMALL('Remove outliers'!AR$4:AR$203,ROW()-1)</f>
        <v>#NUM!</v>
      </c>
      <c r="AL116" s="1" t="e">
        <f>SMALL('Remove outliers'!AS$4:AS$203,ROW()-1)</f>
        <v>#NUM!</v>
      </c>
      <c r="AM116" s="1" t="e">
        <f>SMALL('Remove outliers'!AT$4:AT$203,ROW()-1)</f>
        <v>#NUM!</v>
      </c>
      <c r="AN116" s="1" t="e">
        <f>SMALL('Remove outliers'!AU$4:AU$203,ROW()-1)</f>
        <v>#NUM!</v>
      </c>
      <c r="AO116" s="1" t="e">
        <f>SMALL('Remove outliers'!AV$4:AV$203,ROW()-1)</f>
        <v>#NUM!</v>
      </c>
      <c r="AP116" s="1" t="e">
        <f>SMALL('Remove outliers'!AW$4:AW$203,ROW()-1)</f>
        <v>#NUM!</v>
      </c>
      <c r="AQ116" s="1" t="e">
        <f>SMALL('Remove outliers'!AX$4:AX$203,ROW()-1)</f>
        <v>#NUM!</v>
      </c>
      <c r="AR116" s="1" t="e">
        <f>SMALL('Remove outliers'!AY$4:AY$203,ROW()-1)</f>
        <v>#NUM!</v>
      </c>
      <c r="AS116" s="1" t="e">
        <f>SMALL('Remove outliers'!AZ$4:AZ$203,ROW()-1)</f>
        <v>#NUM!</v>
      </c>
      <c r="AT116" s="1" t="e">
        <f>SMALL('Remove outliers'!BA$4:BA$203,ROW()-1)</f>
        <v>#NUM!</v>
      </c>
      <c r="AU116" s="1" t="e">
        <f>SMALL('Remove outliers'!BB$4:BB$203,ROW()-1)</f>
        <v>#NUM!</v>
      </c>
      <c r="AV116" s="1" t="e">
        <f>SMALL('Remove outliers'!BC$4:BC$203,ROW()-1)</f>
        <v>#NUM!</v>
      </c>
      <c r="AW116" s="1" t="e">
        <f>SMALL('Remove outliers'!BD$4:BD$203,ROW()-1)</f>
        <v>#NUM!</v>
      </c>
      <c r="AX116" s="1" t="e">
        <f>SMALL('Remove outliers'!BE$4:BE$203,ROW()-1)</f>
        <v>#NUM!</v>
      </c>
      <c r="AY116" s="1" t="e">
        <f>SMALL('Remove outliers'!BF$4:BF$203,ROW()-1)</f>
        <v>#NUM!</v>
      </c>
      <c r="AZ116" s="1" t="e">
        <f>SMALL('Remove outliers'!BG$4:BG$203,ROW()-1)</f>
        <v>#NUM!</v>
      </c>
      <c r="BA116" s="1" t="e">
        <f>SMALL('Remove outliers'!BH$4:BH$203,ROW()-1)</f>
        <v>#NUM!</v>
      </c>
      <c r="BB116" s="1" t="e">
        <f>SMALL('Remove outliers'!BI$4:BI$203,ROW()-1)</f>
        <v>#NUM!</v>
      </c>
      <c r="BC116" s="1" t="e">
        <f>SMALL('Remove outliers'!BJ$4:BJ$203,ROW()-1)</f>
        <v>#NUM!</v>
      </c>
      <c r="BD116" s="1" t="e">
        <f>SMALL('Remove outliers'!BK$4:BK$203,ROW()-1)</f>
        <v>#NUM!</v>
      </c>
      <c r="BE116" s="1" t="e">
        <f>SMALL('Remove outliers'!BL$4:BL$203,ROW()-1)</f>
        <v>#NUM!</v>
      </c>
      <c r="BF116" s="1" t="e">
        <f>SMALL('Remove outliers'!BM$4:BM$203,ROW()-1)</f>
        <v>#NUM!</v>
      </c>
      <c r="BG116" s="1" t="e">
        <f>SMALL('Remove outliers'!BN$4:BN$203,ROW()-1)</f>
        <v>#NUM!</v>
      </c>
      <c r="BH116" s="1" t="e">
        <f>SMALL('Remove outliers'!BO$4:BO$203,ROW()-1)</f>
        <v>#NUM!</v>
      </c>
      <c r="BI116" s="1" t="e">
        <f>SMALL('Remove outliers'!BP$4:BP$203,ROW()-1)</f>
        <v>#NUM!</v>
      </c>
      <c r="BJ116" s="1" t="e">
        <f>SMALL('Remove outliers'!BQ$4:BQ$203,ROW()-1)</f>
        <v>#NUM!</v>
      </c>
      <c r="BK116" s="1" t="e">
        <f>SMALL('Remove outliers'!BR$4:BR$203,ROW()-1)</f>
        <v>#NUM!</v>
      </c>
      <c r="BL116" s="1" t="e">
        <f>SMALL('Remove outliers'!BS$4:BS$203,ROW()-1)</f>
        <v>#NUM!</v>
      </c>
      <c r="BM116" s="1" t="e">
        <f>SMALL('Remove outliers'!BT$4:BT$203,ROW()-1)</f>
        <v>#NUM!</v>
      </c>
      <c r="BN116" s="1" t="e">
        <f>SMALL('Remove outliers'!BU$4:BU$203,ROW()-1)</f>
        <v>#NUM!</v>
      </c>
      <c r="BO116" s="1" t="e">
        <f>SMALL('Remove outliers'!BV$4:BV$203,ROW()-1)</f>
        <v>#NUM!</v>
      </c>
      <c r="BP116" s="1" t="e">
        <f>SMALL('Remove outliers'!BW$4:BW$203,ROW()-1)</f>
        <v>#NUM!</v>
      </c>
      <c r="BQ116" s="1" t="e">
        <f>SMALL('Remove outliers'!BX$4:BX$203,ROW()-1)</f>
        <v>#NUM!</v>
      </c>
      <c r="BR116" s="1" t="e">
        <f>SMALL('Remove outliers'!BY$4:BY$203,ROW()-1)</f>
        <v>#NUM!</v>
      </c>
      <c r="BS116" s="1" t="e">
        <f>SMALL('Remove outliers'!BZ$4:BZ$203,ROW()-1)</f>
        <v>#NUM!</v>
      </c>
      <c r="BT116" s="1" t="e">
        <f>SMALL('Remove outliers'!CA$4:CA$203,ROW()-1)</f>
        <v>#NUM!</v>
      </c>
      <c r="BU116" s="1" t="e">
        <f>SMALL('Remove outliers'!CB$4:CB$203,ROW()-1)</f>
        <v>#NUM!</v>
      </c>
      <c r="BV116" s="1" t="e">
        <f>SMALL('Remove outliers'!CC$4:CC$203,ROW()-1)</f>
        <v>#NUM!</v>
      </c>
    </row>
    <row r="117" spans="1:74" x14ac:dyDescent="0.2">
      <c r="A117" t="e">
        <f t="shared" si="1"/>
        <v>#NUM!</v>
      </c>
      <c r="B117" s="1" t="e">
        <f>SMALL('Remove outliers'!I$4:I$203,ROW()-1)</f>
        <v>#NUM!</v>
      </c>
      <c r="C117" s="1" t="e">
        <f>SMALL('Remove outliers'!J$4:J$203,ROW()-1)</f>
        <v>#NUM!</v>
      </c>
      <c r="D117" s="1" t="e">
        <f>SMALL('Remove outliers'!K$4:K$203,ROW()-1)</f>
        <v>#NUM!</v>
      </c>
      <c r="E117" s="1" t="e">
        <f>SMALL('Remove outliers'!L$4:L$203,ROW()-1)</f>
        <v>#NUM!</v>
      </c>
      <c r="F117" s="1" t="e">
        <f>SMALL('Remove outliers'!M$4:M$203,ROW()-1)</f>
        <v>#NUM!</v>
      </c>
      <c r="G117" s="1" t="e">
        <f>SMALL('Remove outliers'!N$4:N$203,ROW()-1)</f>
        <v>#NUM!</v>
      </c>
      <c r="H117" s="1" t="e">
        <f>SMALL('Remove outliers'!O$4:O$203,ROW()-1)</f>
        <v>#NUM!</v>
      </c>
      <c r="I117" s="1" t="e">
        <f>SMALL('Remove outliers'!P$4:P$203,ROW()-1)</f>
        <v>#NUM!</v>
      </c>
      <c r="J117" s="1" t="e">
        <f>SMALL('Remove outliers'!Q$4:Q$203,ROW()-1)</f>
        <v>#NUM!</v>
      </c>
      <c r="K117" s="1" t="e">
        <f>SMALL('Remove outliers'!R$4:R$203,ROW()-1)</f>
        <v>#NUM!</v>
      </c>
      <c r="L117" s="1" t="e">
        <f>SMALL('Remove outliers'!S$4:S$203,ROW()-1)</f>
        <v>#NUM!</v>
      </c>
      <c r="M117" s="1" t="e">
        <f>SMALL('Remove outliers'!T$4:T$203,ROW()-1)</f>
        <v>#NUM!</v>
      </c>
      <c r="N117" s="1" t="e">
        <f>SMALL('Remove outliers'!U$4:U$203,ROW()-1)</f>
        <v>#NUM!</v>
      </c>
      <c r="O117" s="1" t="e">
        <f>SMALL('Remove outliers'!V$4:V$203,ROW()-1)</f>
        <v>#NUM!</v>
      </c>
      <c r="P117" s="1" t="e">
        <f>SMALL('Remove outliers'!W$4:W$203,ROW()-1)</f>
        <v>#NUM!</v>
      </c>
      <c r="Q117" s="1" t="e">
        <f>SMALL('Remove outliers'!X$4:X$203,ROW()-1)</f>
        <v>#NUM!</v>
      </c>
      <c r="R117" s="1" t="e">
        <f>SMALL('Remove outliers'!Y$4:Y$203,ROW()-1)</f>
        <v>#NUM!</v>
      </c>
      <c r="S117" s="1" t="e">
        <f>SMALL('Remove outliers'!Z$4:Z$203,ROW()-1)</f>
        <v>#NUM!</v>
      </c>
      <c r="T117" s="1" t="e">
        <f>SMALL('Remove outliers'!AA$4:AA$203,ROW()-1)</f>
        <v>#NUM!</v>
      </c>
      <c r="U117" s="1" t="e">
        <f>SMALL('Remove outliers'!AB$4:AB$203,ROW()-1)</f>
        <v>#NUM!</v>
      </c>
      <c r="V117" s="1" t="e">
        <f>SMALL('Remove outliers'!AC$4:AC$203,ROW()-1)</f>
        <v>#NUM!</v>
      </c>
      <c r="W117" s="1" t="e">
        <f>SMALL('Remove outliers'!AD$4:AD$203,ROW()-1)</f>
        <v>#NUM!</v>
      </c>
      <c r="X117" s="1" t="e">
        <f>SMALL('Remove outliers'!AE$4:AE$203,ROW()-1)</f>
        <v>#NUM!</v>
      </c>
      <c r="Y117" s="1" t="e">
        <f>SMALL('Remove outliers'!AF$4:AF$203,ROW()-1)</f>
        <v>#NUM!</v>
      </c>
      <c r="Z117" s="1" t="e">
        <f>SMALL('Remove outliers'!AG$4:AG$203,ROW()-1)</f>
        <v>#NUM!</v>
      </c>
      <c r="AA117" s="1" t="e">
        <f>SMALL('Remove outliers'!AH$4:AH$203,ROW()-1)</f>
        <v>#NUM!</v>
      </c>
      <c r="AB117" s="1" t="e">
        <f>SMALL('Remove outliers'!AI$4:AI$203,ROW()-1)</f>
        <v>#NUM!</v>
      </c>
      <c r="AC117" s="1" t="e">
        <f>SMALL('Remove outliers'!AJ$4:AJ$203,ROW()-1)</f>
        <v>#NUM!</v>
      </c>
      <c r="AD117" s="1" t="e">
        <f>SMALL('Remove outliers'!AK$4:AK$203,ROW()-1)</f>
        <v>#NUM!</v>
      </c>
      <c r="AE117" s="1" t="e">
        <f>SMALL('Remove outliers'!AL$4:AL$203,ROW()-1)</f>
        <v>#NUM!</v>
      </c>
      <c r="AF117" s="1" t="e">
        <f>SMALL('Remove outliers'!AM$4:AM$203,ROW()-1)</f>
        <v>#NUM!</v>
      </c>
      <c r="AG117" s="1" t="e">
        <f>SMALL('Remove outliers'!AN$4:AN$203,ROW()-1)</f>
        <v>#NUM!</v>
      </c>
      <c r="AH117" s="1" t="e">
        <f>SMALL('Remove outliers'!AO$4:AO$203,ROW()-1)</f>
        <v>#NUM!</v>
      </c>
      <c r="AI117" s="1" t="e">
        <f>SMALL('Remove outliers'!AP$4:AP$203,ROW()-1)</f>
        <v>#NUM!</v>
      </c>
      <c r="AJ117" s="1" t="e">
        <f>SMALL('Remove outliers'!AQ$4:AQ$203,ROW()-1)</f>
        <v>#NUM!</v>
      </c>
      <c r="AK117" s="1" t="e">
        <f>SMALL('Remove outliers'!AR$4:AR$203,ROW()-1)</f>
        <v>#NUM!</v>
      </c>
      <c r="AL117" s="1" t="e">
        <f>SMALL('Remove outliers'!AS$4:AS$203,ROW()-1)</f>
        <v>#NUM!</v>
      </c>
      <c r="AM117" s="1" t="e">
        <f>SMALL('Remove outliers'!AT$4:AT$203,ROW()-1)</f>
        <v>#NUM!</v>
      </c>
      <c r="AN117" s="1" t="e">
        <f>SMALL('Remove outliers'!AU$4:AU$203,ROW()-1)</f>
        <v>#NUM!</v>
      </c>
      <c r="AO117" s="1" t="e">
        <f>SMALL('Remove outliers'!AV$4:AV$203,ROW()-1)</f>
        <v>#NUM!</v>
      </c>
      <c r="AP117" s="1" t="e">
        <f>SMALL('Remove outliers'!AW$4:AW$203,ROW()-1)</f>
        <v>#NUM!</v>
      </c>
      <c r="AQ117" s="1" t="e">
        <f>SMALL('Remove outliers'!AX$4:AX$203,ROW()-1)</f>
        <v>#NUM!</v>
      </c>
      <c r="AR117" s="1" t="e">
        <f>SMALL('Remove outliers'!AY$4:AY$203,ROW()-1)</f>
        <v>#NUM!</v>
      </c>
      <c r="AS117" s="1" t="e">
        <f>SMALL('Remove outliers'!AZ$4:AZ$203,ROW()-1)</f>
        <v>#NUM!</v>
      </c>
      <c r="AT117" s="1" t="e">
        <f>SMALL('Remove outliers'!BA$4:BA$203,ROW()-1)</f>
        <v>#NUM!</v>
      </c>
      <c r="AU117" s="1" t="e">
        <f>SMALL('Remove outliers'!BB$4:BB$203,ROW()-1)</f>
        <v>#NUM!</v>
      </c>
      <c r="AV117" s="1" t="e">
        <f>SMALL('Remove outliers'!BC$4:BC$203,ROW()-1)</f>
        <v>#NUM!</v>
      </c>
      <c r="AW117" s="1" t="e">
        <f>SMALL('Remove outliers'!BD$4:BD$203,ROW()-1)</f>
        <v>#NUM!</v>
      </c>
      <c r="AX117" s="1" t="e">
        <f>SMALL('Remove outliers'!BE$4:BE$203,ROW()-1)</f>
        <v>#NUM!</v>
      </c>
      <c r="AY117" s="1" t="e">
        <f>SMALL('Remove outliers'!BF$4:BF$203,ROW()-1)</f>
        <v>#NUM!</v>
      </c>
      <c r="AZ117" s="1" t="e">
        <f>SMALL('Remove outliers'!BG$4:BG$203,ROW()-1)</f>
        <v>#NUM!</v>
      </c>
      <c r="BA117" s="1" t="e">
        <f>SMALL('Remove outliers'!BH$4:BH$203,ROW()-1)</f>
        <v>#NUM!</v>
      </c>
      <c r="BB117" s="1" t="e">
        <f>SMALL('Remove outliers'!BI$4:BI$203,ROW()-1)</f>
        <v>#NUM!</v>
      </c>
      <c r="BC117" s="1" t="e">
        <f>SMALL('Remove outliers'!BJ$4:BJ$203,ROW()-1)</f>
        <v>#NUM!</v>
      </c>
      <c r="BD117" s="1" t="e">
        <f>SMALL('Remove outliers'!BK$4:BK$203,ROW()-1)</f>
        <v>#NUM!</v>
      </c>
      <c r="BE117" s="1" t="e">
        <f>SMALL('Remove outliers'!BL$4:BL$203,ROW()-1)</f>
        <v>#NUM!</v>
      </c>
      <c r="BF117" s="1" t="e">
        <f>SMALL('Remove outliers'!BM$4:BM$203,ROW()-1)</f>
        <v>#NUM!</v>
      </c>
      <c r="BG117" s="1" t="e">
        <f>SMALL('Remove outliers'!BN$4:BN$203,ROW()-1)</f>
        <v>#NUM!</v>
      </c>
      <c r="BH117" s="1" t="e">
        <f>SMALL('Remove outliers'!BO$4:BO$203,ROW()-1)</f>
        <v>#NUM!</v>
      </c>
      <c r="BI117" s="1" t="e">
        <f>SMALL('Remove outliers'!BP$4:BP$203,ROW()-1)</f>
        <v>#NUM!</v>
      </c>
      <c r="BJ117" s="1" t="e">
        <f>SMALL('Remove outliers'!BQ$4:BQ$203,ROW()-1)</f>
        <v>#NUM!</v>
      </c>
      <c r="BK117" s="1" t="e">
        <f>SMALL('Remove outliers'!BR$4:BR$203,ROW()-1)</f>
        <v>#NUM!</v>
      </c>
      <c r="BL117" s="1" t="e">
        <f>SMALL('Remove outliers'!BS$4:BS$203,ROW()-1)</f>
        <v>#NUM!</v>
      </c>
      <c r="BM117" s="1" t="e">
        <f>SMALL('Remove outliers'!BT$4:BT$203,ROW()-1)</f>
        <v>#NUM!</v>
      </c>
      <c r="BN117" s="1" t="e">
        <f>SMALL('Remove outliers'!BU$4:BU$203,ROW()-1)</f>
        <v>#NUM!</v>
      </c>
      <c r="BO117" s="1" t="e">
        <f>SMALL('Remove outliers'!BV$4:BV$203,ROW()-1)</f>
        <v>#NUM!</v>
      </c>
      <c r="BP117" s="1" t="e">
        <f>SMALL('Remove outliers'!BW$4:BW$203,ROW()-1)</f>
        <v>#NUM!</v>
      </c>
      <c r="BQ117" s="1" t="e">
        <f>SMALL('Remove outliers'!BX$4:BX$203,ROW()-1)</f>
        <v>#NUM!</v>
      </c>
      <c r="BR117" s="1" t="e">
        <f>SMALL('Remove outliers'!BY$4:BY$203,ROW()-1)</f>
        <v>#NUM!</v>
      </c>
      <c r="BS117" s="1" t="e">
        <f>SMALL('Remove outliers'!BZ$4:BZ$203,ROW()-1)</f>
        <v>#NUM!</v>
      </c>
      <c r="BT117" s="1" t="e">
        <f>SMALL('Remove outliers'!CA$4:CA$203,ROW()-1)</f>
        <v>#NUM!</v>
      </c>
      <c r="BU117" s="1" t="e">
        <f>SMALL('Remove outliers'!CB$4:CB$203,ROW()-1)</f>
        <v>#NUM!</v>
      </c>
      <c r="BV117" s="1" t="e">
        <f>SMALL('Remove outliers'!CC$4:CC$203,ROW()-1)</f>
        <v>#NUM!</v>
      </c>
    </row>
    <row r="118" spans="1:74" x14ac:dyDescent="0.2">
      <c r="A118" t="e">
        <f t="shared" si="1"/>
        <v>#NUM!</v>
      </c>
      <c r="B118" s="1" t="e">
        <f>SMALL('Remove outliers'!I$4:I$203,ROW()-1)</f>
        <v>#NUM!</v>
      </c>
      <c r="C118" s="1" t="e">
        <f>SMALL('Remove outliers'!J$4:J$203,ROW()-1)</f>
        <v>#NUM!</v>
      </c>
      <c r="D118" s="1" t="e">
        <f>SMALL('Remove outliers'!K$4:K$203,ROW()-1)</f>
        <v>#NUM!</v>
      </c>
      <c r="E118" s="1" t="e">
        <f>SMALL('Remove outliers'!L$4:L$203,ROW()-1)</f>
        <v>#NUM!</v>
      </c>
      <c r="F118" s="1" t="e">
        <f>SMALL('Remove outliers'!M$4:M$203,ROW()-1)</f>
        <v>#NUM!</v>
      </c>
      <c r="G118" s="1" t="e">
        <f>SMALL('Remove outliers'!N$4:N$203,ROW()-1)</f>
        <v>#NUM!</v>
      </c>
      <c r="H118" s="1" t="e">
        <f>SMALL('Remove outliers'!O$4:O$203,ROW()-1)</f>
        <v>#NUM!</v>
      </c>
      <c r="I118" s="1" t="e">
        <f>SMALL('Remove outliers'!P$4:P$203,ROW()-1)</f>
        <v>#NUM!</v>
      </c>
      <c r="J118" s="1" t="e">
        <f>SMALL('Remove outliers'!Q$4:Q$203,ROW()-1)</f>
        <v>#NUM!</v>
      </c>
      <c r="K118" s="1" t="e">
        <f>SMALL('Remove outliers'!R$4:R$203,ROW()-1)</f>
        <v>#NUM!</v>
      </c>
      <c r="L118" s="1" t="e">
        <f>SMALL('Remove outliers'!S$4:S$203,ROW()-1)</f>
        <v>#NUM!</v>
      </c>
      <c r="M118" s="1" t="e">
        <f>SMALL('Remove outliers'!T$4:T$203,ROW()-1)</f>
        <v>#NUM!</v>
      </c>
      <c r="N118" s="1" t="e">
        <f>SMALL('Remove outliers'!U$4:U$203,ROW()-1)</f>
        <v>#NUM!</v>
      </c>
      <c r="O118" s="1" t="e">
        <f>SMALL('Remove outliers'!V$4:V$203,ROW()-1)</f>
        <v>#NUM!</v>
      </c>
      <c r="P118" s="1" t="e">
        <f>SMALL('Remove outliers'!W$4:W$203,ROW()-1)</f>
        <v>#NUM!</v>
      </c>
      <c r="Q118" s="1" t="e">
        <f>SMALL('Remove outliers'!X$4:X$203,ROW()-1)</f>
        <v>#NUM!</v>
      </c>
      <c r="R118" s="1" t="e">
        <f>SMALL('Remove outliers'!Y$4:Y$203,ROW()-1)</f>
        <v>#NUM!</v>
      </c>
      <c r="S118" s="1" t="e">
        <f>SMALL('Remove outliers'!Z$4:Z$203,ROW()-1)</f>
        <v>#NUM!</v>
      </c>
      <c r="T118" s="1" t="e">
        <f>SMALL('Remove outliers'!AA$4:AA$203,ROW()-1)</f>
        <v>#NUM!</v>
      </c>
      <c r="U118" s="1" t="e">
        <f>SMALL('Remove outliers'!AB$4:AB$203,ROW()-1)</f>
        <v>#NUM!</v>
      </c>
      <c r="V118" s="1" t="e">
        <f>SMALL('Remove outliers'!AC$4:AC$203,ROW()-1)</f>
        <v>#NUM!</v>
      </c>
      <c r="W118" s="1" t="e">
        <f>SMALL('Remove outliers'!AD$4:AD$203,ROW()-1)</f>
        <v>#NUM!</v>
      </c>
      <c r="X118" s="1" t="e">
        <f>SMALL('Remove outliers'!AE$4:AE$203,ROW()-1)</f>
        <v>#NUM!</v>
      </c>
      <c r="Y118" s="1" t="e">
        <f>SMALL('Remove outliers'!AF$4:AF$203,ROW()-1)</f>
        <v>#NUM!</v>
      </c>
      <c r="Z118" s="1" t="e">
        <f>SMALL('Remove outliers'!AG$4:AG$203,ROW()-1)</f>
        <v>#NUM!</v>
      </c>
      <c r="AA118" s="1" t="e">
        <f>SMALL('Remove outliers'!AH$4:AH$203,ROW()-1)</f>
        <v>#NUM!</v>
      </c>
      <c r="AB118" s="1" t="e">
        <f>SMALL('Remove outliers'!AI$4:AI$203,ROW()-1)</f>
        <v>#NUM!</v>
      </c>
      <c r="AC118" s="1" t="e">
        <f>SMALL('Remove outliers'!AJ$4:AJ$203,ROW()-1)</f>
        <v>#NUM!</v>
      </c>
      <c r="AD118" s="1" t="e">
        <f>SMALL('Remove outliers'!AK$4:AK$203,ROW()-1)</f>
        <v>#NUM!</v>
      </c>
      <c r="AE118" s="1" t="e">
        <f>SMALL('Remove outliers'!AL$4:AL$203,ROW()-1)</f>
        <v>#NUM!</v>
      </c>
      <c r="AF118" s="1" t="e">
        <f>SMALL('Remove outliers'!AM$4:AM$203,ROW()-1)</f>
        <v>#NUM!</v>
      </c>
      <c r="AG118" s="1" t="e">
        <f>SMALL('Remove outliers'!AN$4:AN$203,ROW()-1)</f>
        <v>#NUM!</v>
      </c>
      <c r="AH118" s="1" t="e">
        <f>SMALL('Remove outliers'!AO$4:AO$203,ROW()-1)</f>
        <v>#NUM!</v>
      </c>
      <c r="AI118" s="1" t="e">
        <f>SMALL('Remove outliers'!AP$4:AP$203,ROW()-1)</f>
        <v>#NUM!</v>
      </c>
      <c r="AJ118" s="1" t="e">
        <f>SMALL('Remove outliers'!AQ$4:AQ$203,ROW()-1)</f>
        <v>#NUM!</v>
      </c>
      <c r="AK118" s="1" t="e">
        <f>SMALL('Remove outliers'!AR$4:AR$203,ROW()-1)</f>
        <v>#NUM!</v>
      </c>
      <c r="AL118" s="1" t="e">
        <f>SMALL('Remove outliers'!AS$4:AS$203,ROW()-1)</f>
        <v>#NUM!</v>
      </c>
      <c r="AM118" s="1" t="e">
        <f>SMALL('Remove outliers'!AT$4:AT$203,ROW()-1)</f>
        <v>#NUM!</v>
      </c>
      <c r="AN118" s="1" t="e">
        <f>SMALL('Remove outliers'!AU$4:AU$203,ROW()-1)</f>
        <v>#NUM!</v>
      </c>
      <c r="AO118" s="1" t="e">
        <f>SMALL('Remove outliers'!AV$4:AV$203,ROW()-1)</f>
        <v>#NUM!</v>
      </c>
      <c r="AP118" s="1" t="e">
        <f>SMALL('Remove outliers'!AW$4:AW$203,ROW()-1)</f>
        <v>#NUM!</v>
      </c>
      <c r="AQ118" s="1" t="e">
        <f>SMALL('Remove outliers'!AX$4:AX$203,ROW()-1)</f>
        <v>#NUM!</v>
      </c>
      <c r="AR118" s="1" t="e">
        <f>SMALL('Remove outliers'!AY$4:AY$203,ROW()-1)</f>
        <v>#NUM!</v>
      </c>
      <c r="AS118" s="1" t="e">
        <f>SMALL('Remove outliers'!AZ$4:AZ$203,ROW()-1)</f>
        <v>#NUM!</v>
      </c>
      <c r="AT118" s="1" t="e">
        <f>SMALL('Remove outliers'!BA$4:BA$203,ROW()-1)</f>
        <v>#NUM!</v>
      </c>
      <c r="AU118" s="1" t="e">
        <f>SMALL('Remove outliers'!BB$4:BB$203,ROW()-1)</f>
        <v>#NUM!</v>
      </c>
      <c r="AV118" s="1" t="e">
        <f>SMALL('Remove outliers'!BC$4:BC$203,ROW()-1)</f>
        <v>#NUM!</v>
      </c>
      <c r="AW118" s="1" t="e">
        <f>SMALL('Remove outliers'!BD$4:BD$203,ROW()-1)</f>
        <v>#NUM!</v>
      </c>
      <c r="AX118" s="1" t="e">
        <f>SMALL('Remove outliers'!BE$4:BE$203,ROW()-1)</f>
        <v>#NUM!</v>
      </c>
      <c r="AY118" s="1" t="e">
        <f>SMALL('Remove outliers'!BF$4:BF$203,ROW()-1)</f>
        <v>#NUM!</v>
      </c>
      <c r="AZ118" s="1" t="e">
        <f>SMALL('Remove outliers'!BG$4:BG$203,ROW()-1)</f>
        <v>#NUM!</v>
      </c>
      <c r="BA118" s="1" t="e">
        <f>SMALL('Remove outliers'!BH$4:BH$203,ROW()-1)</f>
        <v>#NUM!</v>
      </c>
      <c r="BB118" s="1" t="e">
        <f>SMALL('Remove outliers'!BI$4:BI$203,ROW()-1)</f>
        <v>#NUM!</v>
      </c>
      <c r="BC118" s="1" t="e">
        <f>SMALL('Remove outliers'!BJ$4:BJ$203,ROW()-1)</f>
        <v>#NUM!</v>
      </c>
      <c r="BD118" s="1" t="e">
        <f>SMALL('Remove outliers'!BK$4:BK$203,ROW()-1)</f>
        <v>#NUM!</v>
      </c>
      <c r="BE118" s="1" t="e">
        <f>SMALL('Remove outliers'!BL$4:BL$203,ROW()-1)</f>
        <v>#NUM!</v>
      </c>
      <c r="BF118" s="1" t="e">
        <f>SMALL('Remove outliers'!BM$4:BM$203,ROW()-1)</f>
        <v>#NUM!</v>
      </c>
      <c r="BG118" s="1" t="e">
        <f>SMALL('Remove outliers'!BN$4:BN$203,ROW()-1)</f>
        <v>#NUM!</v>
      </c>
      <c r="BH118" s="1" t="e">
        <f>SMALL('Remove outliers'!BO$4:BO$203,ROW()-1)</f>
        <v>#NUM!</v>
      </c>
      <c r="BI118" s="1" t="e">
        <f>SMALL('Remove outliers'!BP$4:BP$203,ROW()-1)</f>
        <v>#NUM!</v>
      </c>
      <c r="BJ118" s="1" t="e">
        <f>SMALL('Remove outliers'!BQ$4:BQ$203,ROW()-1)</f>
        <v>#NUM!</v>
      </c>
      <c r="BK118" s="1" t="e">
        <f>SMALL('Remove outliers'!BR$4:BR$203,ROW()-1)</f>
        <v>#NUM!</v>
      </c>
      <c r="BL118" s="1" t="e">
        <f>SMALL('Remove outliers'!BS$4:BS$203,ROW()-1)</f>
        <v>#NUM!</v>
      </c>
      <c r="BM118" s="1" t="e">
        <f>SMALL('Remove outliers'!BT$4:BT$203,ROW()-1)</f>
        <v>#NUM!</v>
      </c>
      <c r="BN118" s="1" t="e">
        <f>SMALL('Remove outliers'!BU$4:BU$203,ROW()-1)</f>
        <v>#NUM!</v>
      </c>
      <c r="BO118" s="1" t="e">
        <f>SMALL('Remove outliers'!BV$4:BV$203,ROW()-1)</f>
        <v>#NUM!</v>
      </c>
      <c r="BP118" s="1" t="e">
        <f>SMALL('Remove outliers'!BW$4:BW$203,ROW()-1)</f>
        <v>#NUM!</v>
      </c>
      <c r="BQ118" s="1" t="e">
        <f>SMALL('Remove outliers'!BX$4:BX$203,ROW()-1)</f>
        <v>#NUM!</v>
      </c>
      <c r="BR118" s="1" t="e">
        <f>SMALL('Remove outliers'!BY$4:BY$203,ROW()-1)</f>
        <v>#NUM!</v>
      </c>
      <c r="BS118" s="1" t="e">
        <f>SMALL('Remove outliers'!BZ$4:BZ$203,ROW()-1)</f>
        <v>#NUM!</v>
      </c>
      <c r="BT118" s="1" t="e">
        <f>SMALL('Remove outliers'!CA$4:CA$203,ROW()-1)</f>
        <v>#NUM!</v>
      </c>
      <c r="BU118" s="1" t="e">
        <f>SMALL('Remove outliers'!CB$4:CB$203,ROW()-1)</f>
        <v>#NUM!</v>
      </c>
      <c r="BV118" s="1" t="e">
        <f>SMALL('Remove outliers'!CC$4:CC$203,ROW()-1)</f>
        <v>#NUM!</v>
      </c>
    </row>
    <row r="119" spans="1:74" x14ac:dyDescent="0.2">
      <c r="A119" t="e">
        <f t="shared" si="1"/>
        <v>#NUM!</v>
      </c>
      <c r="B119" s="1" t="e">
        <f>SMALL('Remove outliers'!I$4:I$203,ROW()-1)</f>
        <v>#NUM!</v>
      </c>
      <c r="C119" s="1" t="e">
        <f>SMALL('Remove outliers'!J$4:J$203,ROW()-1)</f>
        <v>#NUM!</v>
      </c>
      <c r="D119" s="1" t="e">
        <f>SMALL('Remove outliers'!K$4:K$203,ROW()-1)</f>
        <v>#NUM!</v>
      </c>
      <c r="E119" s="1" t="e">
        <f>SMALL('Remove outliers'!L$4:L$203,ROW()-1)</f>
        <v>#NUM!</v>
      </c>
      <c r="F119" s="1" t="e">
        <f>SMALL('Remove outliers'!M$4:M$203,ROW()-1)</f>
        <v>#NUM!</v>
      </c>
      <c r="G119" s="1" t="e">
        <f>SMALL('Remove outliers'!N$4:N$203,ROW()-1)</f>
        <v>#NUM!</v>
      </c>
      <c r="H119" s="1" t="e">
        <f>SMALL('Remove outliers'!O$4:O$203,ROW()-1)</f>
        <v>#NUM!</v>
      </c>
      <c r="I119" s="1" t="e">
        <f>SMALL('Remove outliers'!P$4:P$203,ROW()-1)</f>
        <v>#NUM!</v>
      </c>
      <c r="J119" s="1" t="e">
        <f>SMALL('Remove outliers'!Q$4:Q$203,ROW()-1)</f>
        <v>#NUM!</v>
      </c>
      <c r="K119" s="1" t="e">
        <f>SMALL('Remove outliers'!R$4:R$203,ROW()-1)</f>
        <v>#NUM!</v>
      </c>
      <c r="L119" s="1" t="e">
        <f>SMALL('Remove outliers'!S$4:S$203,ROW()-1)</f>
        <v>#NUM!</v>
      </c>
      <c r="M119" s="1" t="e">
        <f>SMALL('Remove outliers'!T$4:T$203,ROW()-1)</f>
        <v>#NUM!</v>
      </c>
      <c r="N119" s="1" t="e">
        <f>SMALL('Remove outliers'!U$4:U$203,ROW()-1)</f>
        <v>#NUM!</v>
      </c>
      <c r="O119" s="1" t="e">
        <f>SMALL('Remove outliers'!V$4:V$203,ROW()-1)</f>
        <v>#NUM!</v>
      </c>
      <c r="P119" s="1" t="e">
        <f>SMALL('Remove outliers'!W$4:W$203,ROW()-1)</f>
        <v>#NUM!</v>
      </c>
      <c r="Q119" s="1" t="e">
        <f>SMALL('Remove outliers'!X$4:X$203,ROW()-1)</f>
        <v>#NUM!</v>
      </c>
      <c r="R119" s="1" t="e">
        <f>SMALL('Remove outliers'!Y$4:Y$203,ROW()-1)</f>
        <v>#NUM!</v>
      </c>
      <c r="S119" s="1" t="e">
        <f>SMALL('Remove outliers'!Z$4:Z$203,ROW()-1)</f>
        <v>#NUM!</v>
      </c>
      <c r="T119" s="1" t="e">
        <f>SMALL('Remove outliers'!AA$4:AA$203,ROW()-1)</f>
        <v>#NUM!</v>
      </c>
      <c r="U119" s="1" t="e">
        <f>SMALL('Remove outliers'!AB$4:AB$203,ROW()-1)</f>
        <v>#NUM!</v>
      </c>
      <c r="V119" s="1" t="e">
        <f>SMALL('Remove outliers'!AC$4:AC$203,ROW()-1)</f>
        <v>#NUM!</v>
      </c>
      <c r="W119" s="1" t="e">
        <f>SMALL('Remove outliers'!AD$4:AD$203,ROW()-1)</f>
        <v>#NUM!</v>
      </c>
      <c r="X119" s="1" t="e">
        <f>SMALL('Remove outliers'!AE$4:AE$203,ROW()-1)</f>
        <v>#NUM!</v>
      </c>
      <c r="Y119" s="1" t="e">
        <f>SMALL('Remove outliers'!AF$4:AF$203,ROW()-1)</f>
        <v>#NUM!</v>
      </c>
      <c r="Z119" s="1" t="e">
        <f>SMALL('Remove outliers'!AG$4:AG$203,ROW()-1)</f>
        <v>#NUM!</v>
      </c>
      <c r="AA119" s="1" t="e">
        <f>SMALL('Remove outliers'!AH$4:AH$203,ROW()-1)</f>
        <v>#NUM!</v>
      </c>
      <c r="AB119" s="1" t="e">
        <f>SMALL('Remove outliers'!AI$4:AI$203,ROW()-1)</f>
        <v>#NUM!</v>
      </c>
      <c r="AC119" s="1" t="e">
        <f>SMALL('Remove outliers'!AJ$4:AJ$203,ROW()-1)</f>
        <v>#NUM!</v>
      </c>
      <c r="AD119" s="1" t="e">
        <f>SMALL('Remove outliers'!AK$4:AK$203,ROW()-1)</f>
        <v>#NUM!</v>
      </c>
      <c r="AE119" s="1" t="e">
        <f>SMALL('Remove outliers'!AL$4:AL$203,ROW()-1)</f>
        <v>#NUM!</v>
      </c>
      <c r="AF119" s="1" t="e">
        <f>SMALL('Remove outliers'!AM$4:AM$203,ROW()-1)</f>
        <v>#NUM!</v>
      </c>
      <c r="AG119" s="1" t="e">
        <f>SMALL('Remove outliers'!AN$4:AN$203,ROW()-1)</f>
        <v>#NUM!</v>
      </c>
      <c r="AH119" s="1" t="e">
        <f>SMALL('Remove outliers'!AO$4:AO$203,ROW()-1)</f>
        <v>#NUM!</v>
      </c>
      <c r="AI119" s="1" t="e">
        <f>SMALL('Remove outliers'!AP$4:AP$203,ROW()-1)</f>
        <v>#NUM!</v>
      </c>
      <c r="AJ119" s="1" t="e">
        <f>SMALL('Remove outliers'!AQ$4:AQ$203,ROW()-1)</f>
        <v>#NUM!</v>
      </c>
      <c r="AK119" s="1" t="e">
        <f>SMALL('Remove outliers'!AR$4:AR$203,ROW()-1)</f>
        <v>#NUM!</v>
      </c>
      <c r="AL119" s="1" t="e">
        <f>SMALL('Remove outliers'!AS$4:AS$203,ROW()-1)</f>
        <v>#NUM!</v>
      </c>
      <c r="AM119" s="1" t="e">
        <f>SMALL('Remove outliers'!AT$4:AT$203,ROW()-1)</f>
        <v>#NUM!</v>
      </c>
      <c r="AN119" s="1" t="e">
        <f>SMALL('Remove outliers'!AU$4:AU$203,ROW()-1)</f>
        <v>#NUM!</v>
      </c>
      <c r="AO119" s="1" t="e">
        <f>SMALL('Remove outliers'!AV$4:AV$203,ROW()-1)</f>
        <v>#NUM!</v>
      </c>
      <c r="AP119" s="1" t="e">
        <f>SMALL('Remove outliers'!AW$4:AW$203,ROW()-1)</f>
        <v>#NUM!</v>
      </c>
      <c r="AQ119" s="1" t="e">
        <f>SMALL('Remove outliers'!AX$4:AX$203,ROW()-1)</f>
        <v>#NUM!</v>
      </c>
      <c r="AR119" s="1" t="e">
        <f>SMALL('Remove outliers'!AY$4:AY$203,ROW()-1)</f>
        <v>#NUM!</v>
      </c>
      <c r="AS119" s="1" t="e">
        <f>SMALL('Remove outliers'!AZ$4:AZ$203,ROW()-1)</f>
        <v>#NUM!</v>
      </c>
      <c r="AT119" s="1" t="e">
        <f>SMALL('Remove outliers'!BA$4:BA$203,ROW()-1)</f>
        <v>#NUM!</v>
      </c>
      <c r="AU119" s="1" t="e">
        <f>SMALL('Remove outliers'!BB$4:BB$203,ROW()-1)</f>
        <v>#NUM!</v>
      </c>
      <c r="AV119" s="1" t="e">
        <f>SMALL('Remove outliers'!BC$4:BC$203,ROW()-1)</f>
        <v>#NUM!</v>
      </c>
      <c r="AW119" s="1" t="e">
        <f>SMALL('Remove outliers'!BD$4:BD$203,ROW()-1)</f>
        <v>#NUM!</v>
      </c>
      <c r="AX119" s="1" t="e">
        <f>SMALL('Remove outliers'!BE$4:BE$203,ROW()-1)</f>
        <v>#NUM!</v>
      </c>
      <c r="AY119" s="1" t="e">
        <f>SMALL('Remove outliers'!BF$4:BF$203,ROW()-1)</f>
        <v>#NUM!</v>
      </c>
      <c r="AZ119" s="1" t="e">
        <f>SMALL('Remove outliers'!BG$4:BG$203,ROW()-1)</f>
        <v>#NUM!</v>
      </c>
      <c r="BA119" s="1" t="e">
        <f>SMALL('Remove outliers'!BH$4:BH$203,ROW()-1)</f>
        <v>#NUM!</v>
      </c>
      <c r="BB119" s="1" t="e">
        <f>SMALL('Remove outliers'!BI$4:BI$203,ROW()-1)</f>
        <v>#NUM!</v>
      </c>
      <c r="BC119" s="1" t="e">
        <f>SMALL('Remove outliers'!BJ$4:BJ$203,ROW()-1)</f>
        <v>#NUM!</v>
      </c>
      <c r="BD119" s="1" t="e">
        <f>SMALL('Remove outliers'!BK$4:BK$203,ROW()-1)</f>
        <v>#NUM!</v>
      </c>
      <c r="BE119" s="1" t="e">
        <f>SMALL('Remove outliers'!BL$4:BL$203,ROW()-1)</f>
        <v>#NUM!</v>
      </c>
      <c r="BF119" s="1" t="e">
        <f>SMALL('Remove outliers'!BM$4:BM$203,ROW()-1)</f>
        <v>#NUM!</v>
      </c>
      <c r="BG119" s="1" t="e">
        <f>SMALL('Remove outliers'!BN$4:BN$203,ROW()-1)</f>
        <v>#NUM!</v>
      </c>
      <c r="BH119" s="1" t="e">
        <f>SMALL('Remove outliers'!BO$4:BO$203,ROW()-1)</f>
        <v>#NUM!</v>
      </c>
      <c r="BI119" s="1" t="e">
        <f>SMALL('Remove outliers'!BP$4:BP$203,ROW()-1)</f>
        <v>#NUM!</v>
      </c>
      <c r="BJ119" s="1" t="e">
        <f>SMALL('Remove outliers'!BQ$4:BQ$203,ROW()-1)</f>
        <v>#NUM!</v>
      </c>
      <c r="BK119" s="1" t="e">
        <f>SMALL('Remove outliers'!BR$4:BR$203,ROW()-1)</f>
        <v>#NUM!</v>
      </c>
      <c r="BL119" s="1" t="e">
        <f>SMALL('Remove outliers'!BS$4:BS$203,ROW()-1)</f>
        <v>#NUM!</v>
      </c>
      <c r="BM119" s="1" t="e">
        <f>SMALL('Remove outliers'!BT$4:BT$203,ROW()-1)</f>
        <v>#NUM!</v>
      </c>
      <c r="BN119" s="1" t="e">
        <f>SMALL('Remove outliers'!BU$4:BU$203,ROW()-1)</f>
        <v>#NUM!</v>
      </c>
      <c r="BO119" s="1" t="e">
        <f>SMALL('Remove outliers'!BV$4:BV$203,ROW()-1)</f>
        <v>#NUM!</v>
      </c>
      <c r="BP119" s="1" t="e">
        <f>SMALL('Remove outliers'!BW$4:BW$203,ROW()-1)</f>
        <v>#NUM!</v>
      </c>
      <c r="BQ119" s="1" t="e">
        <f>SMALL('Remove outliers'!BX$4:BX$203,ROW()-1)</f>
        <v>#NUM!</v>
      </c>
      <c r="BR119" s="1" t="e">
        <f>SMALL('Remove outliers'!BY$4:BY$203,ROW()-1)</f>
        <v>#NUM!</v>
      </c>
      <c r="BS119" s="1" t="e">
        <f>SMALL('Remove outliers'!BZ$4:BZ$203,ROW()-1)</f>
        <v>#NUM!</v>
      </c>
      <c r="BT119" s="1" t="e">
        <f>SMALL('Remove outliers'!CA$4:CA$203,ROW()-1)</f>
        <v>#NUM!</v>
      </c>
      <c r="BU119" s="1" t="e">
        <f>SMALL('Remove outliers'!CB$4:CB$203,ROW()-1)</f>
        <v>#NUM!</v>
      </c>
      <c r="BV119" s="1" t="e">
        <f>SMALL('Remove outliers'!CC$4:CC$203,ROW()-1)</f>
        <v>#NUM!</v>
      </c>
    </row>
    <row r="120" spans="1:74" x14ac:dyDescent="0.2">
      <c r="A120" t="e">
        <f t="shared" si="1"/>
        <v>#NUM!</v>
      </c>
      <c r="B120" s="1" t="e">
        <f>SMALL('Remove outliers'!I$4:I$203,ROW()-1)</f>
        <v>#NUM!</v>
      </c>
      <c r="C120" s="1" t="e">
        <f>SMALL('Remove outliers'!J$4:J$203,ROW()-1)</f>
        <v>#NUM!</v>
      </c>
      <c r="D120" s="1" t="e">
        <f>SMALL('Remove outliers'!K$4:K$203,ROW()-1)</f>
        <v>#NUM!</v>
      </c>
      <c r="E120" s="1" t="e">
        <f>SMALL('Remove outliers'!L$4:L$203,ROW()-1)</f>
        <v>#NUM!</v>
      </c>
      <c r="F120" s="1" t="e">
        <f>SMALL('Remove outliers'!M$4:M$203,ROW()-1)</f>
        <v>#NUM!</v>
      </c>
      <c r="G120" s="1" t="e">
        <f>SMALL('Remove outliers'!N$4:N$203,ROW()-1)</f>
        <v>#NUM!</v>
      </c>
      <c r="H120" s="1" t="e">
        <f>SMALL('Remove outliers'!O$4:O$203,ROW()-1)</f>
        <v>#NUM!</v>
      </c>
      <c r="I120" s="1" t="e">
        <f>SMALL('Remove outliers'!P$4:P$203,ROW()-1)</f>
        <v>#NUM!</v>
      </c>
      <c r="J120" s="1" t="e">
        <f>SMALL('Remove outliers'!Q$4:Q$203,ROW()-1)</f>
        <v>#NUM!</v>
      </c>
      <c r="K120" s="1" t="e">
        <f>SMALL('Remove outliers'!R$4:R$203,ROW()-1)</f>
        <v>#NUM!</v>
      </c>
      <c r="L120" s="1" t="e">
        <f>SMALL('Remove outliers'!S$4:S$203,ROW()-1)</f>
        <v>#NUM!</v>
      </c>
      <c r="M120" s="1" t="e">
        <f>SMALL('Remove outliers'!T$4:T$203,ROW()-1)</f>
        <v>#NUM!</v>
      </c>
      <c r="N120" s="1" t="e">
        <f>SMALL('Remove outliers'!U$4:U$203,ROW()-1)</f>
        <v>#NUM!</v>
      </c>
      <c r="O120" s="1" t="e">
        <f>SMALL('Remove outliers'!V$4:V$203,ROW()-1)</f>
        <v>#NUM!</v>
      </c>
      <c r="P120" s="1" t="e">
        <f>SMALL('Remove outliers'!W$4:W$203,ROW()-1)</f>
        <v>#NUM!</v>
      </c>
      <c r="Q120" s="1" t="e">
        <f>SMALL('Remove outliers'!X$4:X$203,ROW()-1)</f>
        <v>#NUM!</v>
      </c>
      <c r="R120" s="1" t="e">
        <f>SMALL('Remove outliers'!Y$4:Y$203,ROW()-1)</f>
        <v>#NUM!</v>
      </c>
      <c r="S120" s="1" t="e">
        <f>SMALL('Remove outliers'!Z$4:Z$203,ROW()-1)</f>
        <v>#NUM!</v>
      </c>
      <c r="T120" s="1" t="e">
        <f>SMALL('Remove outliers'!AA$4:AA$203,ROW()-1)</f>
        <v>#NUM!</v>
      </c>
      <c r="U120" s="1" t="e">
        <f>SMALL('Remove outliers'!AB$4:AB$203,ROW()-1)</f>
        <v>#NUM!</v>
      </c>
      <c r="V120" s="1" t="e">
        <f>SMALL('Remove outliers'!AC$4:AC$203,ROW()-1)</f>
        <v>#NUM!</v>
      </c>
      <c r="W120" s="1" t="e">
        <f>SMALL('Remove outliers'!AD$4:AD$203,ROW()-1)</f>
        <v>#NUM!</v>
      </c>
      <c r="X120" s="1" t="e">
        <f>SMALL('Remove outliers'!AE$4:AE$203,ROW()-1)</f>
        <v>#NUM!</v>
      </c>
      <c r="Y120" s="1" t="e">
        <f>SMALL('Remove outliers'!AF$4:AF$203,ROW()-1)</f>
        <v>#NUM!</v>
      </c>
      <c r="Z120" s="1" t="e">
        <f>SMALL('Remove outliers'!AG$4:AG$203,ROW()-1)</f>
        <v>#NUM!</v>
      </c>
      <c r="AA120" s="1" t="e">
        <f>SMALL('Remove outliers'!AH$4:AH$203,ROW()-1)</f>
        <v>#NUM!</v>
      </c>
      <c r="AB120" s="1" t="e">
        <f>SMALL('Remove outliers'!AI$4:AI$203,ROW()-1)</f>
        <v>#NUM!</v>
      </c>
      <c r="AC120" s="1" t="e">
        <f>SMALL('Remove outliers'!AJ$4:AJ$203,ROW()-1)</f>
        <v>#NUM!</v>
      </c>
      <c r="AD120" s="1" t="e">
        <f>SMALL('Remove outliers'!AK$4:AK$203,ROW()-1)</f>
        <v>#NUM!</v>
      </c>
      <c r="AE120" s="1" t="e">
        <f>SMALL('Remove outliers'!AL$4:AL$203,ROW()-1)</f>
        <v>#NUM!</v>
      </c>
      <c r="AF120" s="1" t="e">
        <f>SMALL('Remove outliers'!AM$4:AM$203,ROW()-1)</f>
        <v>#NUM!</v>
      </c>
      <c r="AG120" s="1" t="e">
        <f>SMALL('Remove outliers'!AN$4:AN$203,ROW()-1)</f>
        <v>#NUM!</v>
      </c>
      <c r="AH120" s="1" t="e">
        <f>SMALL('Remove outliers'!AO$4:AO$203,ROW()-1)</f>
        <v>#NUM!</v>
      </c>
      <c r="AI120" s="1" t="e">
        <f>SMALL('Remove outliers'!AP$4:AP$203,ROW()-1)</f>
        <v>#NUM!</v>
      </c>
      <c r="AJ120" s="1" t="e">
        <f>SMALL('Remove outliers'!AQ$4:AQ$203,ROW()-1)</f>
        <v>#NUM!</v>
      </c>
      <c r="AK120" s="1" t="e">
        <f>SMALL('Remove outliers'!AR$4:AR$203,ROW()-1)</f>
        <v>#NUM!</v>
      </c>
      <c r="AL120" s="1" t="e">
        <f>SMALL('Remove outliers'!AS$4:AS$203,ROW()-1)</f>
        <v>#NUM!</v>
      </c>
      <c r="AM120" s="1" t="e">
        <f>SMALL('Remove outliers'!AT$4:AT$203,ROW()-1)</f>
        <v>#NUM!</v>
      </c>
      <c r="AN120" s="1" t="e">
        <f>SMALL('Remove outliers'!AU$4:AU$203,ROW()-1)</f>
        <v>#NUM!</v>
      </c>
      <c r="AO120" s="1" t="e">
        <f>SMALL('Remove outliers'!AV$4:AV$203,ROW()-1)</f>
        <v>#NUM!</v>
      </c>
      <c r="AP120" s="1" t="e">
        <f>SMALL('Remove outliers'!AW$4:AW$203,ROW()-1)</f>
        <v>#NUM!</v>
      </c>
      <c r="AQ120" s="1" t="e">
        <f>SMALL('Remove outliers'!AX$4:AX$203,ROW()-1)</f>
        <v>#NUM!</v>
      </c>
      <c r="AR120" s="1" t="e">
        <f>SMALL('Remove outliers'!AY$4:AY$203,ROW()-1)</f>
        <v>#NUM!</v>
      </c>
      <c r="AS120" s="1" t="e">
        <f>SMALL('Remove outliers'!AZ$4:AZ$203,ROW()-1)</f>
        <v>#NUM!</v>
      </c>
      <c r="AT120" s="1" t="e">
        <f>SMALL('Remove outliers'!BA$4:BA$203,ROW()-1)</f>
        <v>#NUM!</v>
      </c>
      <c r="AU120" s="1" t="e">
        <f>SMALL('Remove outliers'!BB$4:BB$203,ROW()-1)</f>
        <v>#NUM!</v>
      </c>
      <c r="AV120" s="1" t="e">
        <f>SMALL('Remove outliers'!BC$4:BC$203,ROW()-1)</f>
        <v>#NUM!</v>
      </c>
      <c r="AW120" s="1" t="e">
        <f>SMALL('Remove outliers'!BD$4:BD$203,ROW()-1)</f>
        <v>#NUM!</v>
      </c>
      <c r="AX120" s="1" t="e">
        <f>SMALL('Remove outliers'!BE$4:BE$203,ROW()-1)</f>
        <v>#NUM!</v>
      </c>
      <c r="AY120" s="1" t="e">
        <f>SMALL('Remove outliers'!BF$4:BF$203,ROW()-1)</f>
        <v>#NUM!</v>
      </c>
      <c r="AZ120" s="1" t="e">
        <f>SMALL('Remove outliers'!BG$4:BG$203,ROW()-1)</f>
        <v>#NUM!</v>
      </c>
      <c r="BA120" s="1" t="e">
        <f>SMALL('Remove outliers'!BH$4:BH$203,ROW()-1)</f>
        <v>#NUM!</v>
      </c>
      <c r="BB120" s="1" t="e">
        <f>SMALL('Remove outliers'!BI$4:BI$203,ROW()-1)</f>
        <v>#NUM!</v>
      </c>
      <c r="BC120" s="1" t="e">
        <f>SMALL('Remove outliers'!BJ$4:BJ$203,ROW()-1)</f>
        <v>#NUM!</v>
      </c>
      <c r="BD120" s="1" t="e">
        <f>SMALL('Remove outliers'!BK$4:BK$203,ROW()-1)</f>
        <v>#NUM!</v>
      </c>
      <c r="BE120" s="1" t="e">
        <f>SMALL('Remove outliers'!BL$4:BL$203,ROW()-1)</f>
        <v>#NUM!</v>
      </c>
      <c r="BF120" s="1" t="e">
        <f>SMALL('Remove outliers'!BM$4:BM$203,ROW()-1)</f>
        <v>#NUM!</v>
      </c>
      <c r="BG120" s="1" t="e">
        <f>SMALL('Remove outliers'!BN$4:BN$203,ROW()-1)</f>
        <v>#NUM!</v>
      </c>
      <c r="BH120" s="1" t="e">
        <f>SMALL('Remove outliers'!BO$4:BO$203,ROW()-1)</f>
        <v>#NUM!</v>
      </c>
      <c r="BI120" s="1" t="e">
        <f>SMALL('Remove outliers'!BP$4:BP$203,ROW()-1)</f>
        <v>#NUM!</v>
      </c>
      <c r="BJ120" s="1" t="e">
        <f>SMALL('Remove outliers'!BQ$4:BQ$203,ROW()-1)</f>
        <v>#NUM!</v>
      </c>
      <c r="BK120" s="1" t="e">
        <f>SMALL('Remove outliers'!BR$4:BR$203,ROW()-1)</f>
        <v>#NUM!</v>
      </c>
      <c r="BL120" s="1" t="e">
        <f>SMALL('Remove outliers'!BS$4:BS$203,ROW()-1)</f>
        <v>#NUM!</v>
      </c>
      <c r="BM120" s="1" t="e">
        <f>SMALL('Remove outliers'!BT$4:BT$203,ROW()-1)</f>
        <v>#NUM!</v>
      </c>
      <c r="BN120" s="1" t="e">
        <f>SMALL('Remove outliers'!BU$4:BU$203,ROW()-1)</f>
        <v>#NUM!</v>
      </c>
      <c r="BO120" s="1" t="e">
        <f>SMALL('Remove outliers'!BV$4:BV$203,ROW()-1)</f>
        <v>#NUM!</v>
      </c>
      <c r="BP120" s="1" t="e">
        <f>SMALL('Remove outliers'!BW$4:BW$203,ROW()-1)</f>
        <v>#NUM!</v>
      </c>
      <c r="BQ120" s="1" t="e">
        <f>SMALL('Remove outliers'!BX$4:BX$203,ROW()-1)</f>
        <v>#NUM!</v>
      </c>
      <c r="BR120" s="1" t="e">
        <f>SMALL('Remove outliers'!BY$4:BY$203,ROW()-1)</f>
        <v>#NUM!</v>
      </c>
      <c r="BS120" s="1" t="e">
        <f>SMALL('Remove outliers'!BZ$4:BZ$203,ROW()-1)</f>
        <v>#NUM!</v>
      </c>
      <c r="BT120" s="1" t="e">
        <f>SMALL('Remove outliers'!CA$4:CA$203,ROW()-1)</f>
        <v>#NUM!</v>
      </c>
      <c r="BU120" s="1" t="e">
        <f>SMALL('Remove outliers'!CB$4:CB$203,ROW()-1)</f>
        <v>#NUM!</v>
      </c>
      <c r="BV120" s="1" t="e">
        <f>SMALL('Remove outliers'!CC$4:CC$203,ROW()-1)</f>
        <v>#NUM!</v>
      </c>
    </row>
    <row r="121" spans="1:74" x14ac:dyDescent="0.2">
      <c r="A121" t="e">
        <f t="shared" si="1"/>
        <v>#NUM!</v>
      </c>
      <c r="B121" s="1" t="e">
        <f>SMALL('Remove outliers'!I$4:I$203,ROW()-1)</f>
        <v>#NUM!</v>
      </c>
      <c r="C121" s="1" t="e">
        <f>SMALL('Remove outliers'!J$4:J$203,ROW()-1)</f>
        <v>#NUM!</v>
      </c>
      <c r="D121" s="1" t="e">
        <f>SMALL('Remove outliers'!K$4:K$203,ROW()-1)</f>
        <v>#NUM!</v>
      </c>
      <c r="E121" s="1" t="e">
        <f>SMALL('Remove outliers'!L$4:L$203,ROW()-1)</f>
        <v>#NUM!</v>
      </c>
      <c r="F121" s="1" t="e">
        <f>SMALL('Remove outliers'!M$4:M$203,ROW()-1)</f>
        <v>#NUM!</v>
      </c>
      <c r="G121" s="1" t="e">
        <f>SMALL('Remove outliers'!N$4:N$203,ROW()-1)</f>
        <v>#NUM!</v>
      </c>
      <c r="H121" s="1" t="e">
        <f>SMALL('Remove outliers'!O$4:O$203,ROW()-1)</f>
        <v>#NUM!</v>
      </c>
      <c r="I121" s="1" t="e">
        <f>SMALL('Remove outliers'!P$4:P$203,ROW()-1)</f>
        <v>#NUM!</v>
      </c>
      <c r="J121" s="1" t="e">
        <f>SMALL('Remove outliers'!Q$4:Q$203,ROW()-1)</f>
        <v>#NUM!</v>
      </c>
      <c r="K121" s="1" t="e">
        <f>SMALL('Remove outliers'!R$4:R$203,ROW()-1)</f>
        <v>#NUM!</v>
      </c>
      <c r="L121" s="1" t="e">
        <f>SMALL('Remove outliers'!S$4:S$203,ROW()-1)</f>
        <v>#NUM!</v>
      </c>
      <c r="M121" s="1" t="e">
        <f>SMALL('Remove outliers'!T$4:T$203,ROW()-1)</f>
        <v>#NUM!</v>
      </c>
      <c r="N121" s="1" t="e">
        <f>SMALL('Remove outliers'!U$4:U$203,ROW()-1)</f>
        <v>#NUM!</v>
      </c>
      <c r="O121" s="1" t="e">
        <f>SMALL('Remove outliers'!V$4:V$203,ROW()-1)</f>
        <v>#NUM!</v>
      </c>
      <c r="P121" s="1" t="e">
        <f>SMALL('Remove outliers'!W$4:W$203,ROW()-1)</f>
        <v>#NUM!</v>
      </c>
      <c r="Q121" s="1" t="e">
        <f>SMALL('Remove outliers'!X$4:X$203,ROW()-1)</f>
        <v>#NUM!</v>
      </c>
      <c r="R121" s="1" t="e">
        <f>SMALL('Remove outliers'!Y$4:Y$203,ROW()-1)</f>
        <v>#NUM!</v>
      </c>
      <c r="S121" s="1" t="e">
        <f>SMALL('Remove outliers'!Z$4:Z$203,ROW()-1)</f>
        <v>#NUM!</v>
      </c>
      <c r="T121" s="1" t="e">
        <f>SMALL('Remove outliers'!AA$4:AA$203,ROW()-1)</f>
        <v>#NUM!</v>
      </c>
      <c r="U121" s="1" t="e">
        <f>SMALL('Remove outliers'!AB$4:AB$203,ROW()-1)</f>
        <v>#NUM!</v>
      </c>
      <c r="V121" s="1" t="e">
        <f>SMALL('Remove outliers'!AC$4:AC$203,ROW()-1)</f>
        <v>#NUM!</v>
      </c>
      <c r="W121" s="1" t="e">
        <f>SMALL('Remove outliers'!AD$4:AD$203,ROW()-1)</f>
        <v>#NUM!</v>
      </c>
      <c r="X121" s="1" t="e">
        <f>SMALL('Remove outliers'!AE$4:AE$203,ROW()-1)</f>
        <v>#NUM!</v>
      </c>
      <c r="Y121" s="1" t="e">
        <f>SMALL('Remove outliers'!AF$4:AF$203,ROW()-1)</f>
        <v>#NUM!</v>
      </c>
      <c r="Z121" s="1" t="e">
        <f>SMALL('Remove outliers'!AG$4:AG$203,ROW()-1)</f>
        <v>#NUM!</v>
      </c>
      <c r="AA121" s="1" t="e">
        <f>SMALL('Remove outliers'!AH$4:AH$203,ROW()-1)</f>
        <v>#NUM!</v>
      </c>
      <c r="AB121" s="1" t="e">
        <f>SMALL('Remove outliers'!AI$4:AI$203,ROW()-1)</f>
        <v>#NUM!</v>
      </c>
      <c r="AC121" s="1" t="e">
        <f>SMALL('Remove outliers'!AJ$4:AJ$203,ROW()-1)</f>
        <v>#NUM!</v>
      </c>
      <c r="AD121" s="1" t="e">
        <f>SMALL('Remove outliers'!AK$4:AK$203,ROW()-1)</f>
        <v>#NUM!</v>
      </c>
      <c r="AE121" s="1" t="e">
        <f>SMALL('Remove outliers'!AL$4:AL$203,ROW()-1)</f>
        <v>#NUM!</v>
      </c>
      <c r="AF121" s="1" t="e">
        <f>SMALL('Remove outliers'!AM$4:AM$203,ROW()-1)</f>
        <v>#NUM!</v>
      </c>
      <c r="AG121" s="1" t="e">
        <f>SMALL('Remove outliers'!AN$4:AN$203,ROW()-1)</f>
        <v>#NUM!</v>
      </c>
      <c r="AH121" s="1" t="e">
        <f>SMALL('Remove outliers'!AO$4:AO$203,ROW()-1)</f>
        <v>#NUM!</v>
      </c>
      <c r="AI121" s="1" t="e">
        <f>SMALL('Remove outliers'!AP$4:AP$203,ROW()-1)</f>
        <v>#NUM!</v>
      </c>
      <c r="AJ121" s="1" t="e">
        <f>SMALL('Remove outliers'!AQ$4:AQ$203,ROW()-1)</f>
        <v>#NUM!</v>
      </c>
      <c r="AK121" s="1" t="e">
        <f>SMALL('Remove outliers'!AR$4:AR$203,ROW()-1)</f>
        <v>#NUM!</v>
      </c>
      <c r="AL121" s="1" t="e">
        <f>SMALL('Remove outliers'!AS$4:AS$203,ROW()-1)</f>
        <v>#NUM!</v>
      </c>
      <c r="AM121" s="1" t="e">
        <f>SMALL('Remove outliers'!AT$4:AT$203,ROW()-1)</f>
        <v>#NUM!</v>
      </c>
      <c r="AN121" s="1" t="e">
        <f>SMALL('Remove outliers'!AU$4:AU$203,ROW()-1)</f>
        <v>#NUM!</v>
      </c>
      <c r="AO121" s="1" t="e">
        <f>SMALL('Remove outliers'!AV$4:AV$203,ROW()-1)</f>
        <v>#NUM!</v>
      </c>
      <c r="AP121" s="1" t="e">
        <f>SMALL('Remove outliers'!AW$4:AW$203,ROW()-1)</f>
        <v>#NUM!</v>
      </c>
      <c r="AQ121" s="1" t="e">
        <f>SMALL('Remove outliers'!AX$4:AX$203,ROW()-1)</f>
        <v>#NUM!</v>
      </c>
      <c r="AR121" s="1" t="e">
        <f>SMALL('Remove outliers'!AY$4:AY$203,ROW()-1)</f>
        <v>#NUM!</v>
      </c>
      <c r="AS121" s="1" t="e">
        <f>SMALL('Remove outliers'!AZ$4:AZ$203,ROW()-1)</f>
        <v>#NUM!</v>
      </c>
      <c r="AT121" s="1" t="e">
        <f>SMALL('Remove outliers'!BA$4:BA$203,ROW()-1)</f>
        <v>#NUM!</v>
      </c>
      <c r="AU121" s="1" t="e">
        <f>SMALL('Remove outliers'!BB$4:BB$203,ROW()-1)</f>
        <v>#NUM!</v>
      </c>
      <c r="AV121" s="1" t="e">
        <f>SMALL('Remove outliers'!BC$4:BC$203,ROW()-1)</f>
        <v>#NUM!</v>
      </c>
      <c r="AW121" s="1" t="e">
        <f>SMALL('Remove outliers'!BD$4:BD$203,ROW()-1)</f>
        <v>#NUM!</v>
      </c>
      <c r="AX121" s="1" t="e">
        <f>SMALL('Remove outliers'!BE$4:BE$203,ROW()-1)</f>
        <v>#NUM!</v>
      </c>
      <c r="AY121" s="1" t="e">
        <f>SMALL('Remove outliers'!BF$4:BF$203,ROW()-1)</f>
        <v>#NUM!</v>
      </c>
      <c r="AZ121" s="1" t="e">
        <f>SMALL('Remove outliers'!BG$4:BG$203,ROW()-1)</f>
        <v>#NUM!</v>
      </c>
      <c r="BA121" s="1" t="e">
        <f>SMALL('Remove outliers'!BH$4:BH$203,ROW()-1)</f>
        <v>#NUM!</v>
      </c>
      <c r="BB121" s="1" t="e">
        <f>SMALL('Remove outliers'!BI$4:BI$203,ROW()-1)</f>
        <v>#NUM!</v>
      </c>
      <c r="BC121" s="1" t="e">
        <f>SMALL('Remove outliers'!BJ$4:BJ$203,ROW()-1)</f>
        <v>#NUM!</v>
      </c>
      <c r="BD121" s="1" t="e">
        <f>SMALL('Remove outliers'!BK$4:BK$203,ROW()-1)</f>
        <v>#NUM!</v>
      </c>
      <c r="BE121" s="1" t="e">
        <f>SMALL('Remove outliers'!BL$4:BL$203,ROW()-1)</f>
        <v>#NUM!</v>
      </c>
      <c r="BF121" s="1" t="e">
        <f>SMALL('Remove outliers'!BM$4:BM$203,ROW()-1)</f>
        <v>#NUM!</v>
      </c>
      <c r="BG121" s="1" t="e">
        <f>SMALL('Remove outliers'!BN$4:BN$203,ROW()-1)</f>
        <v>#NUM!</v>
      </c>
      <c r="BH121" s="1" t="e">
        <f>SMALL('Remove outliers'!BO$4:BO$203,ROW()-1)</f>
        <v>#NUM!</v>
      </c>
      <c r="BI121" s="1" t="e">
        <f>SMALL('Remove outliers'!BP$4:BP$203,ROW()-1)</f>
        <v>#NUM!</v>
      </c>
      <c r="BJ121" s="1" t="e">
        <f>SMALL('Remove outliers'!BQ$4:BQ$203,ROW()-1)</f>
        <v>#NUM!</v>
      </c>
      <c r="BK121" s="1" t="e">
        <f>SMALL('Remove outliers'!BR$4:BR$203,ROW()-1)</f>
        <v>#NUM!</v>
      </c>
      <c r="BL121" s="1" t="e">
        <f>SMALL('Remove outliers'!BS$4:BS$203,ROW()-1)</f>
        <v>#NUM!</v>
      </c>
      <c r="BM121" s="1" t="e">
        <f>SMALL('Remove outliers'!BT$4:BT$203,ROW()-1)</f>
        <v>#NUM!</v>
      </c>
      <c r="BN121" s="1" t="e">
        <f>SMALL('Remove outliers'!BU$4:BU$203,ROW()-1)</f>
        <v>#NUM!</v>
      </c>
      <c r="BO121" s="1" t="e">
        <f>SMALL('Remove outliers'!BV$4:BV$203,ROW()-1)</f>
        <v>#NUM!</v>
      </c>
      <c r="BP121" s="1" t="e">
        <f>SMALL('Remove outliers'!BW$4:BW$203,ROW()-1)</f>
        <v>#NUM!</v>
      </c>
      <c r="BQ121" s="1" t="e">
        <f>SMALL('Remove outliers'!BX$4:BX$203,ROW()-1)</f>
        <v>#NUM!</v>
      </c>
      <c r="BR121" s="1" t="e">
        <f>SMALL('Remove outliers'!BY$4:BY$203,ROW()-1)</f>
        <v>#NUM!</v>
      </c>
      <c r="BS121" s="1" t="e">
        <f>SMALL('Remove outliers'!BZ$4:BZ$203,ROW()-1)</f>
        <v>#NUM!</v>
      </c>
      <c r="BT121" s="1" t="e">
        <f>SMALL('Remove outliers'!CA$4:CA$203,ROW()-1)</f>
        <v>#NUM!</v>
      </c>
      <c r="BU121" s="1" t="e">
        <f>SMALL('Remove outliers'!CB$4:CB$203,ROW()-1)</f>
        <v>#NUM!</v>
      </c>
      <c r="BV121" s="1" t="e">
        <f>SMALL('Remove outliers'!CC$4:CC$203,ROW()-1)</f>
        <v>#NUM!</v>
      </c>
    </row>
    <row r="122" spans="1:74" x14ac:dyDescent="0.2">
      <c r="A122" t="e">
        <f t="shared" si="1"/>
        <v>#NUM!</v>
      </c>
      <c r="B122" s="1" t="e">
        <f>SMALL('Remove outliers'!I$4:I$203,ROW()-1)</f>
        <v>#NUM!</v>
      </c>
      <c r="C122" s="1" t="e">
        <f>SMALL('Remove outliers'!J$4:J$203,ROW()-1)</f>
        <v>#NUM!</v>
      </c>
      <c r="D122" s="1" t="e">
        <f>SMALL('Remove outliers'!K$4:K$203,ROW()-1)</f>
        <v>#NUM!</v>
      </c>
      <c r="E122" s="1" t="e">
        <f>SMALL('Remove outliers'!L$4:L$203,ROW()-1)</f>
        <v>#NUM!</v>
      </c>
      <c r="F122" s="1" t="e">
        <f>SMALL('Remove outliers'!M$4:M$203,ROW()-1)</f>
        <v>#NUM!</v>
      </c>
      <c r="G122" s="1" t="e">
        <f>SMALL('Remove outliers'!N$4:N$203,ROW()-1)</f>
        <v>#NUM!</v>
      </c>
      <c r="H122" s="1" t="e">
        <f>SMALL('Remove outliers'!O$4:O$203,ROW()-1)</f>
        <v>#NUM!</v>
      </c>
      <c r="I122" s="1" t="e">
        <f>SMALL('Remove outliers'!P$4:P$203,ROW()-1)</f>
        <v>#NUM!</v>
      </c>
      <c r="J122" s="1" t="e">
        <f>SMALL('Remove outliers'!Q$4:Q$203,ROW()-1)</f>
        <v>#NUM!</v>
      </c>
      <c r="K122" s="1" t="e">
        <f>SMALL('Remove outliers'!R$4:R$203,ROW()-1)</f>
        <v>#NUM!</v>
      </c>
      <c r="L122" s="1" t="e">
        <f>SMALL('Remove outliers'!S$4:S$203,ROW()-1)</f>
        <v>#NUM!</v>
      </c>
      <c r="M122" s="1" t="e">
        <f>SMALL('Remove outliers'!T$4:T$203,ROW()-1)</f>
        <v>#NUM!</v>
      </c>
      <c r="N122" s="1" t="e">
        <f>SMALL('Remove outliers'!U$4:U$203,ROW()-1)</f>
        <v>#NUM!</v>
      </c>
      <c r="O122" s="1" t="e">
        <f>SMALL('Remove outliers'!V$4:V$203,ROW()-1)</f>
        <v>#NUM!</v>
      </c>
      <c r="P122" s="1" t="e">
        <f>SMALL('Remove outliers'!W$4:W$203,ROW()-1)</f>
        <v>#NUM!</v>
      </c>
      <c r="Q122" s="1" t="e">
        <f>SMALL('Remove outliers'!X$4:X$203,ROW()-1)</f>
        <v>#NUM!</v>
      </c>
      <c r="R122" s="1" t="e">
        <f>SMALL('Remove outliers'!Y$4:Y$203,ROW()-1)</f>
        <v>#NUM!</v>
      </c>
      <c r="S122" s="1" t="e">
        <f>SMALL('Remove outliers'!Z$4:Z$203,ROW()-1)</f>
        <v>#NUM!</v>
      </c>
      <c r="T122" s="1" t="e">
        <f>SMALL('Remove outliers'!AA$4:AA$203,ROW()-1)</f>
        <v>#NUM!</v>
      </c>
      <c r="U122" s="1" t="e">
        <f>SMALL('Remove outliers'!AB$4:AB$203,ROW()-1)</f>
        <v>#NUM!</v>
      </c>
      <c r="V122" s="1" t="e">
        <f>SMALL('Remove outliers'!AC$4:AC$203,ROW()-1)</f>
        <v>#NUM!</v>
      </c>
      <c r="W122" s="1" t="e">
        <f>SMALL('Remove outliers'!AD$4:AD$203,ROW()-1)</f>
        <v>#NUM!</v>
      </c>
      <c r="X122" s="1" t="e">
        <f>SMALL('Remove outliers'!AE$4:AE$203,ROW()-1)</f>
        <v>#NUM!</v>
      </c>
      <c r="Y122" s="1" t="e">
        <f>SMALL('Remove outliers'!AF$4:AF$203,ROW()-1)</f>
        <v>#NUM!</v>
      </c>
      <c r="Z122" s="1" t="e">
        <f>SMALL('Remove outliers'!AG$4:AG$203,ROW()-1)</f>
        <v>#NUM!</v>
      </c>
      <c r="AA122" s="1" t="e">
        <f>SMALL('Remove outliers'!AH$4:AH$203,ROW()-1)</f>
        <v>#NUM!</v>
      </c>
      <c r="AB122" s="1" t="e">
        <f>SMALL('Remove outliers'!AI$4:AI$203,ROW()-1)</f>
        <v>#NUM!</v>
      </c>
      <c r="AC122" s="1" t="e">
        <f>SMALL('Remove outliers'!AJ$4:AJ$203,ROW()-1)</f>
        <v>#NUM!</v>
      </c>
      <c r="AD122" s="1" t="e">
        <f>SMALL('Remove outliers'!AK$4:AK$203,ROW()-1)</f>
        <v>#NUM!</v>
      </c>
      <c r="AE122" s="1" t="e">
        <f>SMALL('Remove outliers'!AL$4:AL$203,ROW()-1)</f>
        <v>#NUM!</v>
      </c>
      <c r="AF122" s="1" t="e">
        <f>SMALL('Remove outliers'!AM$4:AM$203,ROW()-1)</f>
        <v>#NUM!</v>
      </c>
      <c r="AG122" s="1" t="e">
        <f>SMALL('Remove outliers'!AN$4:AN$203,ROW()-1)</f>
        <v>#NUM!</v>
      </c>
      <c r="AH122" s="1" t="e">
        <f>SMALL('Remove outliers'!AO$4:AO$203,ROW()-1)</f>
        <v>#NUM!</v>
      </c>
      <c r="AI122" s="1" t="e">
        <f>SMALL('Remove outliers'!AP$4:AP$203,ROW()-1)</f>
        <v>#NUM!</v>
      </c>
      <c r="AJ122" s="1" t="e">
        <f>SMALL('Remove outliers'!AQ$4:AQ$203,ROW()-1)</f>
        <v>#NUM!</v>
      </c>
      <c r="AK122" s="1" t="e">
        <f>SMALL('Remove outliers'!AR$4:AR$203,ROW()-1)</f>
        <v>#NUM!</v>
      </c>
      <c r="AL122" s="1" t="e">
        <f>SMALL('Remove outliers'!AS$4:AS$203,ROW()-1)</f>
        <v>#NUM!</v>
      </c>
      <c r="AM122" s="1" t="e">
        <f>SMALL('Remove outliers'!AT$4:AT$203,ROW()-1)</f>
        <v>#NUM!</v>
      </c>
      <c r="AN122" s="1" t="e">
        <f>SMALL('Remove outliers'!AU$4:AU$203,ROW()-1)</f>
        <v>#NUM!</v>
      </c>
      <c r="AO122" s="1" t="e">
        <f>SMALL('Remove outliers'!AV$4:AV$203,ROW()-1)</f>
        <v>#NUM!</v>
      </c>
      <c r="AP122" s="1" t="e">
        <f>SMALL('Remove outliers'!AW$4:AW$203,ROW()-1)</f>
        <v>#NUM!</v>
      </c>
      <c r="AQ122" s="1" t="e">
        <f>SMALL('Remove outliers'!AX$4:AX$203,ROW()-1)</f>
        <v>#NUM!</v>
      </c>
      <c r="AR122" s="1" t="e">
        <f>SMALL('Remove outliers'!AY$4:AY$203,ROW()-1)</f>
        <v>#NUM!</v>
      </c>
      <c r="AS122" s="1" t="e">
        <f>SMALL('Remove outliers'!AZ$4:AZ$203,ROW()-1)</f>
        <v>#NUM!</v>
      </c>
      <c r="AT122" s="1" t="e">
        <f>SMALL('Remove outliers'!BA$4:BA$203,ROW()-1)</f>
        <v>#NUM!</v>
      </c>
      <c r="AU122" s="1" t="e">
        <f>SMALL('Remove outliers'!BB$4:BB$203,ROW()-1)</f>
        <v>#NUM!</v>
      </c>
      <c r="AV122" s="1" t="e">
        <f>SMALL('Remove outliers'!BC$4:BC$203,ROW()-1)</f>
        <v>#NUM!</v>
      </c>
      <c r="AW122" s="1" t="e">
        <f>SMALL('Remove outliers'!BD$4:BD$203,ROW()-1)</f>
        <v>#NUM!</v>
      </c>
      <c r="AX122" s="1" t="e">
        <f>SMALL('Remove outliers'!BE$4:BE$203,ROW()-1)</f>
        <v>#NUM!</v>
      </c>
      <c r="AY122" s="1" t="e">
        <f>SMALL('Remove outliers'!BF$4:BF$203,ROW()-1)</f>
        <v>#NUM!</v>
      </c>
      <c r="AZ122" s="1" t="e">
        <f>SMALL('Remove outliers'!BG$4:BG$203,ROW()-1)</f>
        <v>#NUM!</v>
      </c>
      <c r="BA122" s="1" t="e">
        <f>SMALL('Remove outliers'!BH$4:BH$203,ROW()-1)</f>
        <v>#NUM!</v>
      </c>
      <c r="BB122" s="1" t="e">
        <f>SMALL('Remove outliers'!BI$4:BI$203,ROW()-1)</f>
        <v>#NUM!</v>
      </c>
      <c r="BC122" s="1" t="e">
        <f>SMALL('Remove outliers'!BJ$4:BJ$203,ROW()-1)</f>
        <v>#NUM!</v>
      </c>
      <c r="BD122" s="1" t="e">
        <f>SMALL('Remove outliers'!BK$4:BK$203,ROW()-1)</f>
        <v>#NUM!</v>
      </c>
      <c r="BE122" s="1" t="e">
        <f>SMALL('Remove outliers'!BL$4:BL$203,ROW()-1)</f>
        <v>#NUM!</v>
      </c>
      <c r="BF122" s="1" t="e">
        <f>SMALL('Remove outliers'!BM$4:BM$203,ROW()-1)</f>
        <v>#NUM!</v>
      </c>
      <c r="BG122" s="1" t="e">
        <f>SMALL('Remove outliers'!BN$4:BN$203,ROW()-1)</f>
        <v>#NUM!</v>
      </c>
      <c r="BH122" s="1" t="e">
        <f>SMALL('Remove outliers'!BO$4:BO$203,ROW()-1)</f>
        <v>#NUM!</v>
      </c>
      <c r="BI122" s="1" t="e">
        <f>SMALL('Remove outliers'!BP$4:BP$203,ROW()-1)</f>
        <v>#NUM!</v>
      </c>
      <c r="BJ122" s="1" t="e">
        <f>SMALL('Remove outliers'!BQ$4:BQ$203,ROW()-1)</f>
        <v>#NUM!</v>
      </c>
      <c r="BK122" s="1" t="e">
        <f>SMALL('Remove outliers'!BR$4:BR$203,ROW()-1)</f>
        <v>#NUM!</v>
      </c>
      <c r="BL122" s="1" t="e">
        <f>SMALL('Remove outliers'!BS$4:BS$203,ROW()-1)</f>
        <v>#NUM!</v>
      </c>
      <c r="BM122" s="1" t="e">
        <f>SMALL('Remove outliers'!BT$4:BT$203,ROW()-1)</f>
        <v>#NUM!</v>
      </c>
      <c r="BN122" s="1" t="e">
        <f>SMALL('Remove outliers'!BU$4:BU$203,ROW()-1)</f>
        <v>#NUM!</v>
      </c>
      <c r="BO122" s="1" t="e">
        <f>SMALL('Remove outliers'!BV$4:BV$203,ROW()-1)</f>
        <v>#NUM!</v>
      </c>
      <c r="BP122" s="1" t="e">
        <f>SMALL('Remove outliers'!BW$4:BW$203,ROW()-1)</f>
        <v>#NUM!</v>
      </c>
      <c r="BQ122" s="1" t="e">
        <f>SMALL('Remove outliers'!BX$4:BX$203,ROW()-1)</f>
        <v>#NUM!</v>
      </c>
      <c r="BR122" s="1" t="e">
        <f>SMALL('Remove outliers'!BY$4:BY$203,ROW()-1)</f>
        <v>#NUM!</v>
      </c>
      <c r="BS122" s="1" t="e">
        <f>SMALL('Remove outliers'!BZ$4:BZ$203,ROW()-1)</f>
        <v>#NUM!</v>
      </c>
      <c r="BT122" s="1" t="e">
        <f>SMALL('Remove outliers'!CA$4:CA$203,ROW()-1)</f>
        <v>#NUM!</v>
      </c>
      <c r="BU122" s="1" t="e">
        <f>SMALL('Remove outliers'!CB$4:CB$203,ROW()-1)</f>
        <v>#NUM!</v>
      </c>
      <c r="BV122" s="1" t="e">
        <f>SMALL('Remove outliers'!CC$4:CC$203,ROW()-1)</f>
        <v>#NUM!</v>
      </c>
    </row>
    <row r="123" spans="1:74" x14ac:dyDescent="0.2">
      <c r="A123" t="e">
        <f t="shared" si="1"/>
        <v>#NUM!</v>
      </c>
      <c r="B123" s="1" t="e">
        <f>SMALL('Remove outliers'!I$4:I$203,ROW()-1)</f>
        <v>#NUM!</v>
      </c>
      <c r="C123" s="1" t="e">
        <f>SMALL('Remove outliers'!J$4:J$203,ROW()-1)</f>
        <v>#NUM!</v>
      </c>
      <c r="D123" s="1" t="e">
        <f>SMALL('Remove outliers'!K$4:K$203,ROW()-1)</f>
        <v>#NUM!</v>
      </c>
      <c r="E123" s="1" t="e">
        <f>SMALL('Remove outliers'!L$4:L$203,ROW()-1)</f>
        <v>#NUM!</v>
      </c>
      <c r="F123" s="1" t="e">
        <f>SMALL('Remove outliers'!M$4:M$203,ROW()-1)</f>
        <v>#NUM!</v>
      </c>
      <c r="G123" s="1" t="e">
        <f>SMALL('Remove outliers'!N$4:N$203,ROW()-1)</f>
        <v>#NUM!</v>
      </c>
      <c r="H123" s="1" t="e">
        <f>SMALL('Remove outliers'!O$4:O$203,ROW()-1)</f>
        <v>#NUM!</v>
      </c>
      <c r="I123" s="1" t="e">
        <f>SMALL('Remove outliers'!P$4:P$203,ROW()-1)</f>
        <v>#NUM!</v>
      </c>
      <c r="J123" s="1" t="e">
        <f>SMALL('Remove outliers'!Q$4:Q$203,ROW()-1)</f>
        <v>#NUM!</v>
      </c>
      <c r="K123" s="1" t="e">
        <f>SMALL('Remove outliers'!R$4:R$203,ROW()-1)</f>
        <v>#NUM!</v>
      </c>
      <c r="L123" s="1" t="e">
        <f>SMALL('Remove outliers'!S$4:S$203,ROW()-1)</f>
        <v>#NUM!</v>
      </c>
      <c r="M123" s="1" t="e">
        <f>SMALL('Remove outliers'!T$4:T$203,ROW()-1)</f>
        <v>#NUM!</v>
      </c>
      <c r="N123" s="1" t="e">
        <f>SMALL('Remove outliers'!U$4:U$203,ROW()-1)</f>
        <v>#NUM!</v>
      </c>
      <c r="O123" s="1" t="e">
        <f>SMALL('Remove outliers'!V$4:V$203,ROW()-1)</f>
        <v>#NUM!</v>
      </c>
      <c r="P123" s="1" t="e">
        <f>SMALL('Remove outliers'!W$4:W$203,ROW()-1)</f>
        <v>#NUM!</v>
      </c>
      <c r="Q123" s="1" t="e">
        <f>SMALL('Remove outliers'!X$4:X$203,ROW()-1)</f>
        <v>#NUM!</v>
      </c>
      <c r="R123" s="1" t="e">
        <f>SMALL('Remove outliers'!Y$4:Y$203,ROW()-1)</f>
        <v>#NUM!</v>
      </c>
      <c r="S123" s="1" t="e">
        <f>SMALL('Remove outliers'!Z$4:Z$203,ROW()-1)</f>
        <v>#NUM!</v>
      </c>
      <c r="T123" s="1" t="e">
        <f>SMALL('Remove outliers'!AA$4:AA$203,ROW()-1)</f>
        <v>#NUM!</v>
      </c>
      <c r="U123" s="1" t="e">
        <f>SMALL('Remove outliers'!AB$4:AB$203,ROW()-1)</f>
        <v>#NUM!</v>
      </c>
      <c r="V123" s="1" t="e">
        <f>SMALL('Remove outliers'!AC$4:AC$203,ROW()-1)</f>
        <v>#NUM!</v>
      </c>
      <c r="W123" s="1" t="e">
        <f>SMALL('Remove outliers'!AD$4:AD$203,ROW()-1)</f>
        <v>#NUM!</v>
      </c>
      <c r="X123" s="1" t="e">
        <f>SMALL('Remove outliers'!AE$4:AE$203,ROW()-1)</f>
        <v>#NUM!</v>
      </c>
      <c r="Y123" s="1" t="e">
        <f>SMALL('Remove outliers'!AF$4:AF$203,ROW()-1)</f>
        <v>#NUM!</v>
      </c>
      <c r="Z123" s="1" t="e">
        <f>SMALL('Remove outliers'!AG$4:AG$203,ROW()-1)</f>
        <v>#NUM!</v>
      </c>
      <c r="AA123" s="1" t="e">
        <f>SMALL('Remove outliers'!AH$4:AH$203,ROW()-1)</f>
        <v>#NUM!</v>
      </c>
      <c r="AB123" s="1" t="e">
        <f>SMALL('Remove outliers'!AI$4:AI$203,ROW()-1)</f>
        <v>#NUM!</v>
      </c>
      <c r="AC123" s="1" t="e">
        <f>SMALL('Remove outliers'!AJ$4:AJ$203,ROW()-1)</f>
        <v>#NUM!</v>
      </c>
      <c r="AD123" s="1" t="e">
        <f>SMALL('Remove outliers'!AK$4:AK$203,ROW()-1)</f>
        <v>#NUM!</v>
      </c>
      <c r="AE123" s="1" t="e">
        <f>SMALL('Remove outliers'!AL$4:AL$203,ROW()-1)</f>
        <v>#NUM!</v>
      </c>
      <c r="AF123" s="1" t="e">
        <f>SMALL('Remove outliers'!AM$4:AM$203,ROW()-1)</f>
        <v>#NUM!</v>
      </c>
      <c r="AG123" s="1" t="e">
        <f>SMALL('Remove outliers'!AN$4:AN$203,ROW()-1)</f>
        <v>#NUM!</v>
      </c>
      <c r="AH123" s="1" t="e">
        <f>SMALL('Remove outliers'!AO$4:AO$203,ROW()-1)</f>
        <v>#NUM!</v>
      </c>
      <c r="AI123" s="1" t="e">
        <f>SMALL('Remove outliers'!AP$4:AP$203,ROW()-1)</f>
        <v>#NUM!</v>
      </c>
      <c r="AJ123" s="1" t="e">
        <f>SMALL('Remove outliers'!AQ$4:AQ$203,ROW()-1)</f>
        <v>#NUM!</v>
      </c>
      <c r="AK123" s="1" t="e">
        <f>SMALL('Remove outliers'!AR$4:AR$203,ROW()-1)</f>
        <v>#NUM!</v>
      </c>
      <c r="AL123" s="1" t="e">
        <f>SMALL('Remove outliers'!AS$4:AS$203,ROW()-1)</f>
        <v>#NUM!</v>
      </c>
      <c r="AM123" s="1" t="e">
        <f>SMALL('Remove outliers'!AT$4:AT$203,ROW()-1)</f>
        <v>#NUM!</v>
      </c>
      <c r="AN123" s="1" t="e">
        <f>SMALL('Remove outliers'!AU$4:AU$203,ROW()-1)</f>
        <v>#NUM!</v>
      </c>
      <c r="AO123" s="1" t="e">
        <f>SMALL('Remove outliers'!AV$4:AV$203,ROW()-1)</f>
        <v>#NUM!</v>
      </c>
      <c r="AP123" s="1" t="e">
        <f>SMALL('Remove outliers'!AW$4:AW$203,ROW()-1)</f>
        <v>#NUM!</v>
      </c>
      <c r="AQ123" s="1" t="e">
        <f>SMALL('Remove outliers'!AX$4:AX$203,ROW()-1)</f>
        <v>#NUM!</v>
      </c>
      <c r="AR123" s="1" t="e">
        <f>SMALL('Remove outliers'!AY$4:AY$203,ROW()-1)</f>
        <v>#NUM!</v>
      </c>
      <c r="AS123" s="1" t="e">
        <f>SMALL('Remove outliers'!AZ$4:AZ$203,ROW()-1)</f>
        <v>#NUM!</v>
      </c>
      <c r="AT123" s="1" t="e">
        <f>SMALL('Remove outliers'!BA$4:BA$203,ROW()-1)</f>
        <v>#NUM!</v>
      </c>
      <c r="AU123" s="1" t="e">
        <f>SMALL('Remove outliers'!BB$4:BB$203,ROW()-1)</f>
        <v>#NUM!</v>
      </c>
      <c r="AV123" s="1" t="e">
        <f>SMALL('Remove outliers'!BC$4:BC$203,ROW()-1)</f>
        <v>#NUM!</v>
      </c>
      <c r="AW123" s="1" t="e">
        <f>SMALL('Remove outliers'!BD$4:BD$203,ROW()-1)</f>
        <v>#NUM!</v>
      </c>
      <c r="AX123" s="1" t="e">
        <f>SMALL('Remove outliers'!BE$4:BE$203,ROW()-1)</f>
        <v>#NUM!</v>
      </c>
      <c r="AY123" s="1" t="e">
        <f>SMALL('Remove outliers'!BF$4:BF$203,ROW()-1)</f>
        <v>#NUM!</v>
      </c>
      <c r="AZ123" s="1" t="e">
        <f>SMALL('Remove outliers'!BG$4:BG$203,ROW()-1)</f>
        <v>#NUM!</v>
      </c>
      <c r="BA123" s="1" t="e">
        <f>SMALL('Remove outliers'!BH$4:BH$203,ROW()-1)</f>
        <v>#NUM!</v>
      </c>
      <c r="BB123" s="1" t="e">
        <f>SMALL('Remove outliers'!BI$4:BI$203,ROW()-1)</f>
        <v>#NUM!</v>
      </c>
      <c r="BC123" s="1" t="e">
        <f>SMALL('Remove outliers'!BJ$4:BJ$203,ROW()-1)</f>
        <v>#NUM!</v>
      </c>
      <c r="BD123" s="1" t="e">
        <f>SMALL('Remove outliers'!BK$4:BK$203,ROW()-1)</f>
        <v>#NUM!</v>
      </c>
      <c r="BE123" s="1" t="e">
        <f>SMALL('Remove outliers'!BL$4:BL$203,ROW()-1)</f>
        <v>#NUM!</v>
      </c>
      <c r="BF123" s="1" t="e">
        <f>SMALL('Remove outliers'!BM$4:BM$203,ROW()-1)</f>
        <v>#NUM!</v>
      </c>
      <c r="BG123" s="1" t="e">
        <f>SMALL('Remove outliers'!BN$4:BN$203,ROW()-1)</f>
        <v>#NUM!</v>
      </c>
      <c r="BH123" s="1" t="e">
        <f>SMALL('Remove outliers'!BO$4:BO$203,ROW()-1)</f>
        <v>#NUM!</v>
      </c>
      <c r="BI123" s="1" t="e">
        <f>SMALL('Remove outliers'!BP$4:BP$203,ROW()-1)</f>
        <v>#NUM!</v>
      </c>
      <c r="BJ123" s="1" t="e">
        <f>SMALL('Remove outliers'!BQ$4:BQ$203,ROW()-1)</f>
        <v>#NUM!</v>
      </c>
      <c r="BK123" s="1" t="e">
        <f>SMALL('Remove outliers'!BR$4:BR$203,ROW()-1)</f>
        <v>#NUM!</v>
      </c>
      <c r="BL123" s="1" t="e">
        <f>SMALL('Remove outliers'!BS$4:BS$203,ROW()-1)</f>
        <v>#NUM!</v>
      </c>
      <c r="BM123" s="1" t="e">
        <f>SMALL('Remove outliers'!BT$4:BT$203,ROW()-1)</f>
        <v>#NUM!</v>
      </c>
      <c r="BN123" s="1" t="e">
        <f>SMALL('Remove outliers'!BU$4:BU$203,ROW()-1)</f>
        <v>#NUM!</v>
      </c>
      <c r="BO123" s="1" t="e">
        <f>SMALL('Remove outliers'!BV$4:BV$203,ROW()-1)</f>
        <v>#NUM!</v>
      </c>
      <c r="BP123" s="1" t="e">
        <f>SMALL('Remove outliers'!BW$4:BW$203,ROW()-1)</f>
        <v>#NUM!</v>
      </c>
      <c r="BQ123" s="1" t="e">
        <f>SMALL('Remove outliers'!BX$4:BX$203,ROW()-1)</f>
        <v>#NUM!</v>
      </c>
      <c r="BR123" s="1" t="e">
        <f>SMALL('Remove outliers'!BY$4:BY$203,ROW()-1)</f>
        <v>#NUM!</v>
      </c>
      <c r="BS123" s="1" t="e">
        <f>SMALL('Remove outliers'!BZ$4:BZ$203,ROW()-1)</f>
        <v>#NUM!</v>
      </c>
      <c r="BT123" s="1" t="e">
        <f>SMALL('Remove outliers'!CA$4:CA$203,ROW()-1)</f>
        <v>#NUM!</v>
      </c>
      <c r="BU123" s="1" t="e">
        <f>SMALL('Remove outliers'!CB$4:CB$203,ROW()-1)</f>
        <v>#NUM!</v>
      </c>
      <c r="BV123" s="1" t="e">
        <f>SMALL('Remove outliers'!CC$4:CC$203,ROW()-1)</f>
        <v>#NUM!</v>
      </c>
    </row>
    <row r="124" spans="1:74" x14ac:dyDescent="0.2">
      <c r="A124" t="e">
        <f t="shared" si="1"/>
        <v>#NUM!</v>
      </c>
      <c r="B124" s="1" t="e">
        <f>SMALL('Remove outliers'!I$4:I$203,ROW()-1)</f>
        <v>#NUM!</v>
      </c>
      <c r="C124" s="1" t="e">
        <f>SMALL('Remove outliers'!J$4:J$203,ROW()-1)</f>
        <v>#NUM!</v>
      </c>
      <c r="D124" s="1" t="e">
        <f>SMALL('Remove outliers'!K$4:K$203,ROW()-1)</f>
        <v>#NUM!</v>
      </c>
      <c r="E124" s="1" t="e">
        <f>SMALL('Remove outliers'!L$4:L$203,ROW()-1)</f>
        <v>#NUM!</v>
      </c>
      <c r="F124" s="1" t="e">
        <f>SMALL('Remove outliers'!M$4:M$203,ROW()-1)</f>
        <v>#NUM!</v>
      </c>
      <c r="G124" s="1" t="e">
        <f>SMALL('Remove outliers'!N$4:N$203,ROW()-1)</f>
        <v>#NUM!</v>
      </c>
      <c r="H124" s="1" t="e">
        <f>SMALL('Remove outliers'!O$4:O$203,ROW()-1)</f>
        <v>#NUM!</v>
      </c>
      <c r="I124" s="1" t="e">
        <f>SMALL('Remove outliers'!P$4:P$203,ROW()-1)</f>
        <v>#NUM!</v>
      </c>
      <c r="J124" s="1" t="e">
        <f>SMALL('Remove outliers'!Q$4:Q$203,ROW()-1)</f>
        <v>#NUM!</v>
      </c>
      <c r="K124" s="1" t="e">
        <f>SMALL('Remove outliers'!R$4:R$203,ROW()-1)</f>
        <v>#NUM!</v>
      </c>
      <c r="L124" s="1" t="e">
        <f>SMALL('Remove outliers'!S$4:S$203,ROW()-1)</f>
        <v>#NUM!</v>
      </c>
      <c r="M124" s="1" t="e">
        <f>SMALL('Remove outliers'!T$4:T$203,ROW()-1)</f>
        <v>#NUM!</v>
      </c>
      <c r="N124" s="1" t="e">
        <f>SMALL('Remove outliers'!U$4:U$203,ROW()-1)</f>
        <v>#NUM!</v>
      </c>
      <c r="O124" s="1" t="e">
        <f>SMALL('Remove outliers'!V$4:V$203,ROW()-1)</f>
        <v>#NUM!</v>
      </c>
      <c r="P124" s="1" t="e">
        <f>SMALL('Remove outliers'!W$4:W$203,ROW()-1)</f>
        <v>#NUM!</v>
      </c>
      <c r="Q124" s="1" t="e">
        <f>SMALL('Remove outliers'!X$4:X$203,ROW()-1)</f>
        <v>#NUM!</v>
      </c>
      <c r="R124" s="1" t="e">
        <f>SMALL('Remove outliers'!Y$4:Y$203,ROW()-1)</f>
        <v>#NUM!</v>
      </c>
      <c r="S124" s="1" t="e">
        <f>SMALL('Remove outliers'!Z$4:Z$203,ROW()-1)</f>
        <v>#NUM!</v>
      </c>
      <c r="T124" s="1" t="e">
        <f>SMALL('Remove outliers'!AA$4:AA$203,ROW()-1)</f>
        <v>#NUM!</v>
      </c>
      <c r="U124" s="1" t="e">
        <f>SMALL('Remove outliers'!AB$4:AB$203,ROW()-1)</f>
        <v>#NUM!</v>
      </c>
      <c r="V124" s="1" t="e">
        <f>SMALL('Remove outliers'!AC$4:AC$203,ROW()-1)</f>
        <v>#NUM!</v>
      </c>
      <c r="W124" s="1" t="e">
        <f>SMALL('Remove outliers'!AD$4:AD$203,ROW()-1)</f>
        <v>#NUM!</v>
      </c>
      <c r="X124" s="1" t="e">
        <f>SMALL('Remove outliers'!AE$4:AE$203,ROW()-1)</f>
        <v>#NUM!</v>
      </c>
      <c r="Y124" s="1" t="e">
        <f>SMALL('Remove outliers'!AF$4:AF$203,ROW()-1)</f>
        <v>#NUM!</v>
      </c>
      <c r="Z124" s="1" t="e">
        <f>SMALL('Remove outliers'!AG$4:AG$203,ROW()-1)</f>
        <v>#NUM!</v>
      </c>
      <c r="AA124" s="1" t="e">
        <f>SMALL('Remove outliers'!AH$4:AH$203,ROW()-1)</f>
        <v>#NUM!</v>
      </c>
      <c r="AB124" s="1" t="e">
        <f>SMALL('Remove outliers'!AI$4:AI$203,ROW()-1)</f>
        <v>#NUM!</v>
      </c>
      <c r="AC124" s="1" t="e">
        <f>SMALL('Remove outliers'!AJ$4:AJ$203,ROW()-1)</f>
        <v>#NUM!</v>
      </c>
      <c r="AD124" s="1" t="e">
        <f>SMALL('Remove outliers'!AK$4:AK$203,ROW()-1)</f>
        <v>#NUM!</v>
      </c>
      <c r="AE124" s="1" t="e">
        <f>SMALL('Remove outliers'!AL$4:AL$203,ROW()-1)</f>
        <v>#NUM!</v>
      </c>
      <c r="AF124" s="1" t="e">
        <f>SMALL('Remove outliers'!AM$4:AM$203,ROW()-1)</f>
        <v>#NUM!</v>
      </c>
      <c r="AG124" s="1" t="e">
        <f>SMALL('Remove outliers'!AN$4:AN$203,ROW()-1)</f>
        <v>#NUM!</v>
      </c>
      <c r="AH124" s="1" t="e">
        <f>SMALL('Remove outliers'!AO$4:AO$203,ROW()-1)</f>
        <v>#NUM!</v>
      </c>
      <c r="AI124" s="1" t="e">
        <f>SMALL('Remove outliers'!AP$4:AP$203,ROW()-1)</f>
        <v>#NUM!</v>
      </c>
      <c r="AJ124" s="1" t="e">
        <f>SMALL('Remove outliers'!AQ$4:AQ$203,ROW()-1)</f>
        <v>#NUM!</v>
      </c>
      <c r="AK124" s="1" t="e">
        <f>SMALL('Remove outliers'!AR$4:AR$203,ROW()-1)</f>
        <v>#NUM!</v>
      </c>
      <c r="AL124" s="1" t="e">
        <f>SMALL('Remove outliers'!AS$4:AS$203,ROW()-1)</f>
        <v>#NUM!</v>
      </c>
      <c r="AM124" s="1" t="e">
        <f>SMALL('Remove outliers'!AT$4:AT$203,ROW()-1)</f>
        <v>#NUM!</v>
      </c>
      <c r="AN124" s="1" t="e">
        <f>SMALL('Remove outliers'!AU$4:AU$203,ROW()-1)</f>
        <v>#NUM!</v>
      </c>
      <c r="AO124" s="1" t="e">
        <f>SMALL('Remove outliers'!AV$4:AV$203,ROW()-1)</f>
        <v>#NUM!</v>
      </c>
      <c r="AP124" s="1" t="e">
        <f>SMALL('Remove outliers'!AW$4:AW$203,ROW()-1)</f>
        <v>#NUM!</v>
      </c>
      <c r="AQ124" s="1" t="e">
        <f>SMALL('Remove outliers'!AX$4:AX$203,ROW()-1)</f>
        <v>#NUM!</v>
      </c>
      <c r="AR124" s="1" t="e">
        <f>SMALL('Remove outliers'!AY$4:AY$203,ROW()-1)</f>
        <v>#NUM!</v>
      </c>
      <c r="AS124" s="1" t="e">
        <f>SMALL('Remove outliers'!AZ$4:AZ$203,ROW()-1)</f>
        <v>#NUM!</v>
      </c>
      <c r="AT124" s="1" t="e">
        <f>SMALL('Remove outliers'!BA$4:BA$203,ROW()-1)</f>
        <v>#NUM!</v>
      </c>
      <c r="AU124" s="1" t="e">
        <f>SMALL('Remove outliers'!BB$4:BB$203,ROW()-1)</f>
        <v>#NUM!</v>
      </c>
      <c r="AV124" s="1" t="e">
        <f>SMALL('Remove outliers'!BC$4:BC$203,ROW()-1)</f>
        <v>#NUM!</v>
      </c>
      <c r="AW124" s="1" t="e">
        <f>SMALL('Remove outliers'!BD$4:BD$203,ROW()-1)</f>
        <v>#NUM!</v>
      </c>
      <c r="AX124" s="1" t="e">
        <f>SMALL('Remove outliers'!BE$4:BE$203,ROW()-1)</f>
        <v>#NUM!</v>
      </c>
      <c r="AY124" s="1" t="e">
        <f>SMALL('Remove outliers'!BF$4:BF$203,ROW()-1)</f>
        <v>#NUM!</v>
      </c>
      <c r="AZ124" s="1" t="e">
        <f>SMALL('Remove outliers'!BG$4:BG$203,ROW()-1)</f>
        <v>#NUM!</v>
      </c>
      <c r="BA124" s="1" t="e">
        <f>SMALL('Remove outliers'!BH$4:BH$203,ROW()-1)</f>
        <v>#NUM!</v>
      </c>
      <c r="BB124" s="1" t="e">
        <f>SMALL('Remove outliers'!BI$4:BI$203,ROW()-1)</f>
        <v>#NUM!</v>
      </c>
      <c r="BC124" s="1" t="e">
        <f>SMALL('Remove outliers'!BJ$4:BJ$203,ROW()-1)</f>
        <v>#NUM!</v>
      </c>
      <c r="BD124" s="1" t="e">
        <f>SMALL('Remove outliers'!BK$4:BK$203,ROW()-1)</f>
        <v>#NUM!</v>
      </c>
      <c r="BE124" s="1" t="e">
        <f>SMALL('Remove outliers'!BL$4:BL$203,ROW()-1)</f>
        <v>#NUM!</v>
      </c>
      <c r="BF124" s="1" t="e">
        <f>SMALL('Remove outliers'!BM$4:BM$203,ROW()-1)</f>
        <v>#NUM!</v>
      </c>
      <c r="BG124" s="1" t="e">
        <f>SMALL('Remove outliers'!BN$4:BN$203,ROW()-1)</f>
        <v>#NUM!</v>
      </c>
      <c r="BH124" s="1" t="e">
        <f>SMALL('Remove outliers'!BO$4:BO$203,ROW()-1)</f>
        <v>#NUM!</v>
      </c>
      <c r="BI124" s="1" t="e">
        <f>SMALL('Remove outliers'!BP$4:BP$203,ROW()-1)</f>
        <v>#NUM!</v>
      </c>
      <c r="BJ124" s="1" t="e">
        <f>SMALL('Remove outliers'!BQ$4:BQ$203,ROW()-1)</f>
        <v>#NUM!</v>
      </c>
      <c r="BK124" s="1" t="e">
        <f>SMALL('Remove outliers'!BR$4:BR$203,ROW()-1)</f>
        <v>#NUM!</v>
      </c>
      <c r="BL124" s="1" t="e">
        <f>SMALL('Remove outliers'!BS$4:BS$203,ROW()-1)</f>
        <v>#NUM!</v>
      </c>
      <c r="BM124" s="1" t="e">
        <f>SMALL('Remove outliers'!BT$4:BT$203,ROW()-1)</f>
        <v>#NUM!</v>
      </c>
      <c r="BN124" s="1" t="e">
        <f>SMALL('Remove outliers'!BU$4:BU$203,ROW()-1)</f>
        <v>#NUM!</v>
      </c>
      <c r="BO124" s="1" t="e">
        <f>SMALL('Remove outliers'!BV$4:BV$203,ROW()-1)</f>
        <v>#NUM!</v>
      </c>
      <c r="BP124" s="1" t="e">
        <f>SMALL('Remove outliers'!BW$4:BW$203,ROW()-1)</f>
        <v>#NUM!</v>
      </c>
      <c r="BQ124" s="1" t="e">
        <f>SMALL('Remove outliers'!BX$4:BX$203,ROW()-1)</f>
        <v>#NUM!</v>
      </c>
      <c r="BR124" s="1" t="e">
        <f>SMALL('Remove outliers'!BY$4:BY$203,ROW()-1)</f>
        <v>#NUM!</v>
      </c>
      <c r="BS124" s="1" t="e">
        <f>SMALL('Remove outliers'!BZ$4:BZ$203,ROW()-1)</f>
        <v>#NUM!</v>
      </c>
      <c r="BT124" s="1" t="e">
        <f>SMALL('Remove outliers'!CA$4:CA$203,ROW()-1)</f>
        <v>#NUM!</v>
      </c>
      <c r="BU124" s="1" t="e">
        <f>SMALL('Remove outliers'!CB$4:CB$203,ROW()-1)</f>
        <v>#NUM!</v>
      </c>
      <c r="BV124" s="1" t="e">
        <f>SMALL('Remove outliers'!CC$4:CC$203,ROW()-1)</f>
        <v>#NUM!</v>
      </c>
    </row>
    <row r="125" spans="1:74" x14ac:dyDescent="0.2">
      <c r="A125" t="e">
        <f t="shared" si="1"/>
        <v>#NUM!</v>
      </c>
      <c r="B125" s="1" t="e">
        <f>SMALL('Remove outliers'!I$4:I$203,ROW()-1)</f>
        <v>#NUM!</v>
      </c>
      <c r="C125" s="1" t="e">
        <f>SMALL('Remove outliers'!J$4:J$203,ROW()-1)</f>
        <v>#NUM!</v>
      </c>
      <c r="D125" s="1" t="e">
        <f>SMALL('Remove outliers'!K$4:K$203,ROW()-1)</f>
        <v>#NUM!</v>
      </c>
      <c r="E125" s="1" t="e">
        <f>SMALL('Remove outliers'!L$4:L$203,ROW()-1)</f>
        <v>#NUM!</v>
      </c>
      <c r="F125" s="1" t="e">
        <f>SMALL('Remove outliers'!M$4:M$203,ROW()-1)</f>
        <v>#NUM!</v>
      </c>
      <c r="G125" s="1" t="e">
        <f>SMALL('Remove outliers'!N$4:N$203,ROW()-1)</f>
        <v>#NUM!</v>
      </c>
      <c r="H125" s="1" t="e">
        <f>SMALL('Remove outliers'!O$4:O$203,ROW()-1)</f>
        <v>#NUM!</v>
      </c>
      <c r="I125" s="1" t="e">
        <f>SMALL('Remove outliers'!P$4:P$203,ROW()-1)</f>
        <v>#NUM!</v>
      </c>
      <c r="J125" s="1" t="e">
        <f>SMALL('Remove outliers'!Q$4:Q$203,ROW()-1)</f>
        <v>#NUM!</v>
      </c>
      <c r="K125" s="1" t="e">
        <f>SMALL('Remove outliers'!R$4:R$203,ROW()-1)</f>
        <v>#NUM!</v>
      </c>
      <c r="L125" s="1" t="e">
        <f>SMALL('Remove outliers'!S$4:S$203,ROW()-1)</f>
        <v>#NUM!</v>
      </c>
      <c r="M125" s="1" t="e">
        <f>SMALL('Remove outliers'!T$4:T$203,ROW()-1)</f>
        <v>#NUM!</v>
      </c>
      <c r="N125" s="1" t="e">
        <f>SMALL('Remove outliers'!U$4:U$203,ROW()-1)</f>
        <v>#NUM!</v>
      </c>
      <c r="O125" s="1" t="e">
        <f>SMALL('Remove outliers'!V$4:V$203,ROW()-1)</f>
        <v>#NUM!</v>
      </c>
      <c r="P125" s="1" t="e">
        <f>SMALL('Remove outliers'!W$4:W$203,ROW()-1)</f>
        <v>#NUM!</v>
      </c>
      <c r="Q125" s="1" t="e">
        <f>SMALL('Remove outliers'!X$4:X$203,ROW()-1)</f>
        <v>#NUM!</v>
      </c>
      <c r="R125" s="1" t="e">
        <f>SMALL('Remove outliers'!Y$4:Y$203,ROW()-1)</f>
        <v>#NUM!</v>
      </c>
      <c r="S125" s="1" t="e">
        <f>SMALL('Remove outliers'!Z$4:Z$203,ROW()-1)</f>
        <v>#NUM!</v>
      </c>
      <c r="T125" s="1" t="e">
        <f>SMALL('Remove outliers'!AA$4:AA$203,ROW()-1)</f>
        <v>#NUM!</v>
      </c>
      <c r="U125" s="1" t="e">
        <f>SMALL('Remove outliers'!AB$4:AB$203,ROW()-1)</f>
        <v>#NUM!</v>
      </c>
      <c r="V125" s="1" t="e">
        <f>SMALL('Remove outliers'!AC$4:AC$203,ROW()-1)</f>
        <v>#NUM!</v>
      </c>
      <c r="W125" s="1" t="e">
        <f>SMALL('Remove outliers'!AD$4:AD$203,ROW()-1)</f>
        <v>#NUM!</v>
      </c>
      <c r="X125" s="1" t="e">
        <f>SMALL('Remove outliers'!AE$4:AE$203,ROW()-1)</f>
        <v>#NUM!</v>
      </c>
      <c r="Y125" s="1" t="e">
        <f>SMALL('Remove outliers'!AF$4:AF$203,ROW()-1)</f>
        <v>#NUM!</v>
      </c>
      <c r="Z125" s="1" t="e">
        <f>SMALL('Remove outliers'!AG$4:AG$203,ROW()-1)</f>
        <v>#NUM!</v>
      </c>
      <c r="AA125" s="1" t="e">
        <f>SMALL('Remove outliers'!AH$4:AH$203,ROW()-1)</f>
        <v>#NUM!</v>
      </c>
      <c r="AB125" s="1" t="e">
        <f>SMALL('Remove outliers'!AI$4:AI$203,ROW()-1)</f>
        <v>#NUM!</v>
      </c>
      <c r="AC125" s="1" t="e">
        <f>SMALL('Remove outliers'!AJ$4:AJ$203,ROW()-1)</f>
        <v>#NUM!</v>
      </c>
      <c r="AD125" s="1" t="e">
        <f>SMALL('Remove outliers'!AK$4:AK$203,ROW()-1)</f>
        <v>#NUM!</v>
      </c>
      <c r="AE125" s="1" t="e">
        <f>SMALL('Remove outliers'!AL$4:AL$203,ROW()-1)</f>
        <v>#NUM!</v>
      </c>
      <c r="AF125" s="1" t="e">
        <f>SMALL('Remove outliers'!AM$4:AM$203,ROW()-1)</f>
        <v>#NUM!</v>
      </c>
      <c r="AG125" s="1" t="e">
        <f>SMALL('Remove outliers'!AN$4:AN$203,ROW()-1)</f>
        <v>#NUM!</v>
      </c>
      <c r="AH125" s="1" t="e">
        <f>SMALL('Remove outliers'!AO$4:AO$203,ROW()-1)</f>
        <v>#NUM!</v>
      </c>
      <c r="AI125" s="1" t="e">
        <f>SMALL('Remove outliers'!AP$4:AP$203,ROW()-1)</f>
        <v>#NUM!</v>
      </c>
      <c r="AJ125" s="1" t="e">
        <f>SMALL('Remove outliers'!AQ$4:AQ$203,ROW()-1)</f>
        <v>#NUM!</v>
      </c>
      <c r="AK125" s="1" t="e">
        <f>SMALL('Remove outliers'!AR$4:AR$203,ROW()-1)</f>
        <v>#NUM!</v>
      </c>
      <c r="AL125" s="1" t="e">
        <f>SMALL('Remove outliers'!AS$4:AS$203,ROW()-1)</f>
        <v>#NUM!</v>
      </c>
      <c r="AM125" s="1" t="e">
        <f>SMALL('Remove outliers'!AT$4:AT$203,ROW()-1)</f>
        <v>#NUM!</v>
      </c>
      <c r="AN125" s="1" t="e">
        <f>SMALL('Remove outliers'!AU$4:AU$203,ROW()-1)</f>
        <v>#NUM!</v>
      </c>
      <c r="AO125" s="1" t="e">
        <f>SMALL('Remove outliers'!AV$4:AV$203,ROW()-1)</f>
        <v>#NUM!</v>
      </c>
      <c r="AP125" s="1" t="e">
        <f>SMALL('Remove outliers'!AW$4:AW$203,ROW()-1)</f>
        <v>#NUM!</v>
      </c>
      <c r="AQ125" s="1" t="e">
        <f>SMALL('Remove outliers'!AX$4:AX$203,ROW()-1)</f>
        <v>#NUM!</v>
      </c>
      <c r="AR125" s="1" t="e">
        <f>SMALL('Remove outliers'!AY$4:AY$203,ROW()-1)</f>
        <v>#NUM!</v>
      </c>
      <c r="AS125" s="1" t="e">
        <f>SMALL('Remove outliers'!AZ$4:AZ$203,ROW()-1)</f>
        <v>#NUM!</v>
      </c>
      <c r="AT125" s="1" t="e">
        <f>SMALL('Remove outliers'!BA$4:BA$203,ROW()-1)</f>
        <v>#NUM!</v>
      </c>
      <c r="AU125" s="1" t="e">
        <f>SMALL('Remove outliers'!BB$4:BB$203,ROW()-1)</f>
        <v>#NUM!</v>
      </c>
      <c r="AV125" s="1" t="e">
        <f>SMALL('Remove outliers'!BC$4:BC$203,ROW()-1)</f>
        <v>#NUM!</v>
      </c>
      <c r="AW125" s="1" t="e">
        <f>SMALL('Remove outliers'!BD$4:BD$203,ROW()-1)</f>
        <v>#NUM!</v>
      </c>
      <c r="AX125" s="1" t="e">
        <f>SMALL('Remove outliers'!BE$4:BE$203,ROW()-1)</f>
        <v>#NUM!</v>
      </c>
      <c r="AY125" s="1" t="e">
        <f>SMALL('Remove outliers'!BF$4:BF$203,ROW()-1)</f>
        <v>#NUM!</v>
      </c>
      <c r="AZ125" s="1" t="e">
        <f>SMALL('Remove outliers'!BG$4:BG$203,ROW()-1)</f>
        <v>#NUM!</v>
      </c>
      <c r="BA125" s="1" t="e">
        <f>SMALL('Remove outliers'!BH$4:BH$203,ROW()-1)</f>
        <v>#NUM!</v>
      </c>
      <c r="BB125" s="1" t="e">
        <f>SMALL('Remove outliers'!BI$4:BI$203,ROW()-1)</f>
        <v>#NUM!</v>
      </c>
      <c r="BC125" s="1" t="e">
        <f>SMALL('Remove outliers'!BJ$4:BJ$203,ROW()-1)</f>
        <v>#NUM!</v>
      </c>
      <c r="BD125" s="1" t="e">
        <f>SMALL('Remove outliers'!BK$4:BK$203,ROW()-1)</f>
        <v>#NUM!</v>
      </c>
      <c r="BE125" s="1" t="e">
        <f>SMALL('Remove outliers'!BL$4:BL$203,ROW()-1)</f>
        <v>#NUM!</v>
      </c>
      <c r="BF125" s="1" t="e">
        <f>SMALL('Remove outliers'!BM$4:BM$203,ROW()-1)</f>
        <v>#NUM!</v>
      </c>
      <c r="BG125" s="1" t="e">
        <f>SMALL('Remove outliers'!BN$4:BN$203,ROW()-1)</f>
        <v>#NUM!</v>
      </c>
      <c r="BH125" s="1" t="e">
        <f>SMALL('Remove outliers'!BO$4:BO$203,ROW()-1)</f>
        <v>#NUM!</v>
      </c>
      <c r="BI125" s="1" t="e">
        <f>SMALL('Remove outliers'!BP$4:BP$203,ROW()-1)</f>
        <v>#NUM!</v>
      </c>
      <c r="BJ125" s="1" t="e">
        <f>SMALL('Remove outliers'!BQ$4:BQ$203,ROW()-1)</f>
        <v>#NUM!</v>
      </c>
      <c r="BK125" s="1" t="e">
        <f>SMALL('Remove outliers'!BR$4:BR$203,ROW()-1)</f>
        <v>#NUM!</v>
      </c>
      <c r="BL125" s="1" t="e">
        <f>SMALL('Remove outliers'!BS$4:BS$203,ROW()-1)</f>
        <v>#NUM!</v>
      </c>
      <c r="BM125" s="1" t="e">
        <f>SMALL('Remove outliers'!BT$4:BT$203,ROW()-1)</f>
        <v>#NUM!</v>
      </c>
      <c r="BN125" s="1" t="e">
        <f>SMALL('Remove outliers'!BU$4:BU$203,ROW()-1)</f>
        <v>#NUM!</v>
      </c>
      <c r="BO125" s="1" t="e">
        <f>SMALL('Remove outliers'!BV$4:BV$203,ROW()-1)</f>
        <v>#NUM!</v>
      </c>
      <c r="BP125" s="1" t="e">
        <f>SMALL('Remove outliers'!BW$4:BW$203,ROW()-1)</f>
        <v>#NUM!</v>
      </c>
      <c r="BQ125" s="1" t="e">
        <f>SMALL('Remove outliers'!BX$4:BX$203,ROW()-1)</f>
        <v>#NUM!</v>
      </c>
      <c r="BR125" s="1" t="e">
        <f>SMALL('Remove outliers'!BY$4:BY$203,ROW()-1)</f>
        <v>#NUM!</v>
      </c>
      <c r="BS125" s="1" t="e">
        <f>SMALL('Remove outliers'!BZ$4:BZ$203,ROW()-1)</f>
        <v>#NUM!</v>
      </c>
      <c r="BT125" s="1" t="e">
        <f>SMALL('Remove outliers'!CA$4:CA$203,ROW()-1)</f>
        <v>#NUM!</v>
      </c>
      <c r="BU125" s="1" t="e">
        <f>SMALL('Remove outliers'!CB$4:CB$203,ROW()-1)</f>
        <v>#NUM!</v>
      </c>
      <c r="BV125" s="1" t="e">
        <f>SMALL('Remove outliers'!CC$4:CC$203,ROW()-1)</f>
        <v>#NUM!</v>
      </c>
    </row>
    <row r="126" spans="1:74" x14ac:dyDescent="0.2">
      <c r="A126" t="e">
        <f t="shared" si="1"/>
        <v>#NUM!</v>
      </c>
      <c r="B126" s="1" t="e">
        <f>SMALL('Remove outliers'!I$4:I$203,ROW()-1)</f>
        <v>#NUM!</v>
      </c>
      <c r="C126" s="1" t="e">
        <f>SMALL('Remove outliers'!J$4:J$203,ROW()-1)</f>
        <v>#NUM!</v>
      </c>
      <c r="D126" s="1" t="e">
        <f>SMALL('Remove outliers'!K$4:K$203,ROW()-1)</f>
        <v>#NUM!</v>
      </c>
      <c r="E126" s="1" t="e">
        <f>SMALL('Remove outliers'!L$4:L$203,ROW()-1)</f>
        <v>#NUM!</v>
      </c>
      <c r="F126" s="1" t="e">
        <f>SMALL('Remove outliers'!M$4:M$203,ROW()-1)</f>
        <v>#NUM!</v>
      </c>
      <c r="G126" s="1" t="e">
        <f>SMALL('Remove outliers'!N$4:N$203,ROW()-1)</f>
        <v>#NUM!</v>
      </c>
      <c r="H126" s="1" t="e">
        <f>SMALL('Remove outliers'!O$4:O$203,ROW()-1)</f>
        <v>#NUM!</v>
      </c>
      <c r="I126" s="1" t="e">
        <f>SMALL('Remove outliers'!P$4:P$203,ROW()-1)</f>
        <v>#NUM!</v>
      </c>
      <c r="J126" s="1" t="e">
        <f>SMALL('Remove outliers'!Q$4:Q$203,ROW()-1)</f>
        <v>#NUM!</v>
      </c>
      <c r="K126" s="1" t="e">
        <f>SMALL('Remove outliers'!R$4:R$203,ROW()-1)</f>
        <v>#NUM!</v>
      </c>
      <c r="L126" s="1" t="e">
        <f>SMALL('Remove outliers'!S$4:S$203,ROW()-1)</f>
        <v>#NUM!</v>
      </c>
      <c r="M126" s="1" t="e">
        <f>SMALL('Remove outliers'!T$4:T$203,ROW()-1)</f>
        <v>#NUM!</v>
      </c>
      <c r="N126" s="1" t="e">
        <f>SMALL('Remove outliers'!U$4:U$203,ROW()-1)</f>
        <v>#NUM!</v>
      </c>
      <c r="O126" s="1" t="e">
        <f>SMALL('Remove outliers'!V$4:V$203,ROW()-1)</f>
        <v>#NUM!</v>
      </c>
      <c r="P126" s="1" t="e">
        <f>SMALL('Remove outliers'!W$4:W$203,ROW()-1)</f>
        <v>#NUM!</v>
      </c>
      <c r="Q126" s="1" t="e">
        <f>SMALL('Remove outliers'!X$4:X$203,ROW()-1)</f>
        <v>#NUM!</v>
      </c>
      <c r="R126" s="1" t="e">
        <f>SMALL('Remove outliers'!Y$4:Y$203,ROW()-1)</f>
        <v>#NUM!</v>
      </c>
      <c r="S126" s="1" t="e">
        <f>SMALL('Remove outliers'!Z$4:Z$203,ROW()-1)</f>
        <v>#NUM!</v>
      </c>
      <c r="T126" s="1" t="e">
        <f>SMALL('Remove outliers'!AA$4:AA$203,ROW()-1)</f>
        <v>#NUM!</v>
      </c>
      <c r="U126" s="1" t="e">
        <f>SMALL('Remove outliers'!AB$4:AB$203,ROW()-1)</f>
        <v>#NUM!</v>
      </c>
      <c r="V126" s="1" t="e">
        <f>SMALL('Remove outliers'!AC$4:AC$203,ROW()-1)</f>
        <v>#NUM!</v>
      </c>
      <c r="W126" s="1" t="e">
        <f>SMALL('Remove outliers'!AD$4:AD$203,ROW()-1)</f>
        <v>#NUM!</v>
      </c>
      <c r="X126" s="1" t="e">
        <f>SMALL('Remove outliers'!AE$4:AE$203,ROW()-1)</f>
        <v>#NUM!</v>
      </c>
      <c r="Y126" s="1" t="e">
        <f>SMALL('Remove outliers'!AF$4:AF$203,ROW()-1)</f>
        <v>#NUM!</v>
      </c>
      <c r="Z126" s="1" t="e">
        <f>SMALL('Remove outliers'!AG$4:AG$203,ROW()-1)</f>
        <v>#NUM!</v>
      </c>
      <c r="AA126" s="1" t="e">
        <f>SMALL('Remove outliers'!AH$4:AH$203,ROW()-1)</f>
        <v>#NUM!</v>
      </c>
      <c r="AB126" s="1" t="e">
        <f>SMALL('Remove outliers'!AI$4:AI$203,ROW()-1)</f>
        <v>#NUM!</v>
      </c>
      <c r="AC126" s="1" t="e">
        <f>SMALL('Remove outliers'!AJ$4:AJ$203,ROW()-1)</f>
        <v>#NUM!</v>
      </c>
      <c r="AD126" s="1" t="e">
        <f>SMALL('Remove outliers'!AK$4:AK$203,ROW()-1)</f>
        <v>#NUM!</v>
      </c>
      <c r="AE126" s="1" t="e">
        <f>SMALL('Remove outliers'!AL$4:AL$203,ROW()-1)</f>
        <v>#NUM!</v>
      </c>
      <c r="AF126" s="1" t="e">
        <f>SMALL('Remove outliers'!AM$4:AM$203,ROW()-1)</f>
        <v>#NUM!</v>
      </c>
      <c r="AG126" s="1" t="e">
        <f>SMALL('Remove outliers'!AN$4:AN$203,ROW()-1)</f>
        <v>#NUM!</v>
      </c>
      <c r="AH126" s="1" t="e">
        <f>SMALL('Remove outliers'!AO$4:AO$203,ROW()-1)</f>
        <v>#NUM!</v>
      </c>
      <c r="AI126" s="1" t="e">
        <f>SMALL('Remove outliers'!AP$4:AP$203,ROW()-1)</f>
        <v>#NUM!</v>
      </c>
      <c r="AJ126" s="1" t="e">
        <f>SMALL('Remove outliers'!AQ$4:AQ$203,ROW()-1)</f>
        <v>#NUM!</v>
      </c>
      <c r="AK126" s="1" t="e">
        <f>SMALL('Remove outliers'!AR$4:AR$203,ROW()-1)</f>
        <v>#NUM!</v>
      </c>
      <c r="AL126" s="1" t="e">
        <f>SMALL('Remove outliers'!AS$4:AS$203,ROW()-1)</f>
        <v>#NUM!</v>
      </c>
      <c r="AM126" s="1" t="e">
        <f>SMALL('Remove outliers'!AT$4:AT$203,ROW()-1)</f>
        <v>#NUM!</v>
      </c>
      <c r="AN126" s="1" t="e">
        <f>SMALL('Remove outliers'!AU$4:AU$203,ROW()-1)</f>
        <v>#NUM!</v>
      </c>
      <c r="AO126" s="1" t="e">
        <f>SMALL('Remove outliers'!AV$4:AV$203,ROW()-1)</f>
        <v>#NUM!</v>
      </c>
      <c r="AP126" s="1" t="e">
        <f>SMALL('Remove outliers'!AW$4:AW$203,ROW()-1)</f>
        <v>#NUM!</v>
      </c>
      <c r="AQ126" s="1" t="e">
        <f>SMALL('Remove outliers'!AX$4:AX$203,ROW()-1)</f>
        <v>#NUM!</v>
      </c>
      <c r="AR126" s="1" t="e">
        <f>SMALL('Remove outliers'!AY$4:AY$203,ROW()-1)</f>
        <v>#NUM!</v>
      </c>
      <c r="AS126" s="1" t="e">
        <f>SMALL('Remove outliers'!AZ$4:AZ$203,ROW()-1)</f>
        <v>#NUM!</v>
      </c>
      <c r="AT126" s="1" t="e">
        <f>SMALL('Remove outliers'!BA$4:BA$203,ROW()-1)</f>
        <v>#NUM!</v>
      </c>
      <c r="AU126" s="1" t="e">
        <f>SMALL('Remove outliers'!BB$4:BB$203,ROW()-1)</f>
        <v>#NUM!</v>
      </c>
      <c r="AV126" s="1" t="e">
        <f>SMALL('Remove outliers'!BC$4:BC$203,ROW()-1)</f>
        <v>#NUM!</v>
      </c>
      <c r="AW126" s="1" t="e">
        <f>SMALL('Remove outliers'!BD$4:BD$203,ROW()-1)</f>
        <v>#NUM!</v>
      </c>
      <c r="AX126" s="1" t="e">
        <f>SMALL('Remove outliers'!BE$4:BE$203,ROW()-1)</f>
        <v>#NUM!</v>
      </c>
      <c r="AY126" s="1" t="e">
        <f>SMALL('Remove outliers'!BF$4:BF$203,ROW()-1)</f>
        <v>#NUM!</v>
      </c>
      <c r="AZ126" s="1" t="e">
        <f>SMALL('Remove outliers'!BG$4:BG$203,ROW()-1)</f>
        <v>#NUM!</v>
      </c>
      <c r="BA126" s="1" t="e">
        <f>SMALL('Remove outliers'!BH$4:BH$203,ROW()-1)</f>
        <v>#NUM!</v>
      </c>
      <c r="BB126" s="1" t="e">
        <f>SMALL('Remove outliers'!BI$4:BI$203,ROW()-1)</f>
        <v>#NUM!</v>
      </c>
      <c r="BC126" s="1" t="e">
        <f>SMALL('Remove outliers'!BJ$4:BJ$203,ROW()-1)</f>
        <v>#NUM!</v>
      </c>
      <c r="BD126" s="1" t="e">
        <f>SMALL('Remove outliers'!BK$4:BK$203,ROW()-1)</f>
        <v>#NUM!</v>
      </c>
      <c r="BE126" s="1" t="e">
        <f>SMALL('Remove outliers'!BL$4:BL$203,ROW()-1)</f>
        <v>#NUM!</v>
      </c>
      <c r="BF126" s="1" t="e">
        <f>SMALL('Remove outliers'!BM$4:BM$203,ROW()-1)</f>
        <v>#NUM!</v>
      </c>
      <c r="BG126" s="1" t="e">
        <f>SMALL('Remove outliers'!BN$4:BN$203,ROW()-1)</f>
        <v>#NUM!</v>
      </c>
      <c r="BH126" s="1" t="e">
        <f>SMALL('Remove outliers'!BO$4:BO$203,ROW()-1)</f>
        <v>#NUM!</v>
      </c>
      <c r="BI126" s="1" t="e">
        <f>SMALL('Remove outliers'!BP$4:BP$203,ROW()-1)</f>
        <v>#NUM!</v>
      </c>
      <c r="BJ126" s="1" t="e">
        <f>SMALL('Remove outliers'!BQ$4:BQ$203,ROW()-1)</f>
        <v>#NUM!</v>
      </c>
      <c r="BK126" s="1" t="e">
        <f>SMALL('Remove outliers'!BR$4:BR$203,ROW()-1)</f>
        <v>#NUM!</v>
      </c>
      <c r="BL126" s="1" t="e">
        <f>SMALL('Remove outliers'!BS$4:BS$203,ROW()-1)</f>
        <v>#NUM!</v>
      </c>
      <c r="BM126" s="1" t="e">
        <f>SMALL('Remove outliers'!BT$4:BT$203,ROW()-1)</f>
        <v>#NUM!</v>
      </c>
      <c r="BN126" s="1" t="e">
        <f>SMALL('Remove outliers'!BU$4:BU$203,ROW()-1)</f>
        <v>#NUM!</v>
      </c>
      <c r="BO126" s="1" t="e">
        <f>SMALL('Remove outliers'!BV$4:BV$203,ROW()-1)</f>
        <v>#NUM!</v>
      </c>
      <c r="BP126" s="1" t="e">
        <f>SMALL('Remove outliers'!BW$4:BW$203,ROW()-1)</f>
        <v>#NUM!</v>
      </c>
      <c r="BQ126" s="1" t="e">
        <f>SMALL('Remove outliers'!BX$4:BX$203,ROW()-1)</f>
        <v>#NUM!</v>
      </c>
      <c r="BR126" s="1" t="e">
        <f>SMALL('Remove outliers'!BY$4:BY$203,ROW()-1)</f>
        <v>#NUM!</v>
      </c>
      <c r="BS126" s="1" t="e">
        <f>SMALL('Remove outliers'!BZ$4:BZ$203,ROW()-1)</f>
        <v>#NUM!</v>
      </c>
      <c r="BT126" s="1" t="e">
        <f>SMALL('Remove outliers'!CA$4:CA$203,ROW()-1)</f>
        <v>#NUM!</v>
      </c>
      <c r="BU126" s="1" t="e">
        <f>SMALL('Remove outliers'!CB$4:CB$203,ROW()-1)</f>
        <v>#NUM!</v>
      </c>
      <c r="BV126" s="1" t="e">
        <f>SMALL('Remove outliers'!CC$4:CC$203,ROW()-1)</f>
        <v>#NUM!</v>
      </c>
    </row>
    <row r="127" spans="1:74" x14ac:dyDescent="0.2">
      <c r="A127" t="e">
        <f t="shared" si="1"/>
        <v>#NUM!</v>
      </c>
      <c r="B127" s="1" t="e">
        <f>SMALL('Remove outliers'!I$4:I$203,ROW()-1)</f>
        <v>#NUM!</v>
      </c>
      <c r="C127" s="1" t="e">
        <f>SMALL('Remove outliers'!J$4:J$203,ROW()-1)</f>
        <v>#NUM!</v>
      </c>
      <c r="D127" s="1" t="e">
        <f>SMALL('Remove outliers'!K$4:K$203,ROW()-1)</f>
        <v>#NUM!</v>
      </c>
      <c r="E127" s="1" t="e">
        <f>SMALL('Remove outliers'!L$4:L$203,ROW()-1)</f>
        <v>#NUM!</v>
      </c>
      <c r="F127" s="1" t="e">
        <f>SMALL('Remove outliers'!M$4:M$203,ROW()-1)</f>
        <v>#NUM!</v>
      </c>
      <c r="G127" s="1" t="e">
        <f>SMALL('Remove outliers'!N$4:N$203,ROW()-1)</f>
        <v>#NUM!</v>
      </c>
      <c r="H127" s="1" t="e">
        <f>SMALL('Remove outliers'!O$4:O$203,ROW()-1)</f>
        <v>#NUM!</v>
      </c>
      <c r="I127" s="1" t="e">
        <f>SMALL('Remove outliers'!P$4:P$203,ROW()-1)</f>
        <v>#NUM!</v>
      </c>
      <c r="J127" s="1" t="e">
        <f>SMALL('Remove outliers'!Q$4:Q$203,ROW()-1)</f>
        <v>#NUM!</v>
      </c>
      <c r="K127" s="1" t="e">
        <f>SMALL('Remove outliers'!R$4:R$203,ROW()-1)</f>
        <v>#NUM!</v>
      </c>
      <c r="L127" s="1" t="e">
        <f>SMALL('Remove outliers'!S$4:S$203,ROW()-1)</f>
        <v>#NUM!</v>
      </c>
      <c r="M127" s="1" t="e">
        <f>SMALL('Remove outliers'!T$4:T$203,ROW()-1)</f>
        <v>#NUM!</v>
      </c>
      <c r="N127" s="1" t="e">
        <f>SMALL('Remove outliers'!U$4:U$203,ROW()-1)</f>
        <v>#NUM!</v>
      </c>
      <c r="O127" s="1" t="e">
        <f>SMALL('Remove outliers'!V$4:V$203,ROW()-1)</f>
        <v>#NUM!</v>
      </c>
      <c r="P127" s="1" t="e">
        <f>SMALL('Remove outliers'!W$4:W$203,ROW()-1)</f>
        <v>#NUM!</v>
      </c>
      <c r="Q127" s="1" t="e">
        <f>SMALL('Remove outliers'!X$4:X$203,ROW()-1)</f>
        <v>#NUM!</v>
      </c>
      <c r="R127" s="1" t="e">
        <f>SMALL('Remove outliers'!Y$4:Y$203,ROW()-1)</f>
        <v>#NUM!</v>
      </c>
      <c r="S127" s="1" t="e">
        <f>SMALL('Remove outliers'!Z$4:Z$203,ROW()-1)</f>
        <v>#NUM!</v>
      </c>
      <c r="T127" s="1" t="e">
        <f>SMALL('Remove outliers'!AA$4:AA$203,ROW()-1)</f>
        <v>#NUM!</v>
      </c>
      <c r="U127" s="1" t="e">
        <f>SMALL('Remove outliers'!AB$4:AB$203,ROW()-1)</f>
        <v>#NUM!</v>
      </c>
      <c r="V127" s="1" t="e">
        <f>SMALL('Remove outliers'!AC$4:AC$203,ROW()-1)</f>
        <v>#NUM!</v>
      </c>
      <c r="W127" s="1" t="e">
        <f>SMALL('Remove outliers'!AD$4:AD$203,ROW()-1)</f>
        <v>#NUM!</v>
      </c>
      <c r="X127" s="1" t="e">
        <f>SMALL('Remove outliers'!AE$4:AE$203,ROW()-1)</f>
        <v>#NUM!</v>
      </c>
      <c r="Y127" s="1" t="e">
        <f>SMALL('Remove outliers'!AF$4:AF$203,ROW()-1)</f>
        <v>#NUM!</v>
      </c>
      <c r="Z127" s="1" t="e">
        <f>SMALL('Remove outliers'!AG$4:AG$203,ROW()-1)</f>
        <v>#NUM!</v>
      </c>
      <c r="AA127" s="1" t="e">
        <f>SMALL('Remove outliers'!AH$4:AH$203,ROW()-1)</f>
        <v>#NUM!</v>
      </c>
      <c r="AB127" s="1" t="e">
        <f>SMALL('Remove outliers'!AI$4:AI$203,ROW()-1)</f>
        <v>#NUM!</v>
      </c>
      <c r="AC127" s="1" t="e">
        <f>SMALL('Remove outliers'!AJ$4:AJ$203,ROW()-1)</f>
        <v>#NUM!</v>
      </c>
      <c r="AD127" s="1" t="e">
        <f>SMALL('Remove outliers'!AK$4:AK$203,ROW()-1)</f>
        <v>#NUM!</v>
      </c>
      <c r="AE127" s="1" t="e">
        <f>SMALL('Remove outliers'!AL$4:AL$203,ROW()-1)</f>
        <v>#NUM!</v>
      </c>
      <c r="AF127" s="1" t="e">
        <f>SMALL('Remove outliers'!AM$4:AM$203,ROW()-1)</f>
        <v>#NUM!</v>
      </c>
      <c r="AG127" s="1" t="e">
        <f>SMALL('Remove outliers'!AN$4:AN$203,ROW()-1)</f>
        <v>#NUM!</v>
      </c>
      <c r="AH127" s="1" t="e">
        <f>SMALL('Remove outliers'!AO$4:AO$203,ROW()-1)</f>
        <v>#NUM!</v>
      </c>
      <c r="AI127" s="1" t="e">
        <f>SMALL('Remove outliers'!AP$4:AP$203,ROW()-1)</f>
        <v>#NUM!</v>
      </c>
      <c r="AJ127" s="1" t="e">
        <f>SMALL('Remove outliers'!AQ$4:AQ$203,ROW()-1)</f>
        <v>#NUM!</v>
      </c>
      <c r="AK127" s="1" t="e">
        <f>SMALL('Remove outliers'!AR$4:AR$203,ROW()-1)</f>
        <v>#NUM!</v>
      </c>
      <c r="AL127" s="1" t="e">
        <f>SMALL('Remove outliers'!AS$4:AS$203,ROW()-1)</f>
        <v>#NUM!</v>
      </c>
      <c r="AM127" s="1" t="e">
        <f>SMALL('Remove outliers'!AT$4:AT$203,ROW()-1)</f>
        <v>#NUM!</v>
      </c>
      <c r="AN127" s="1" t="e">
        <f>SMALL('Remove outliers'!AU$4:AU$203,ROW()-1)</f>
        <v>#NUM!</v>
      </c>
      <c r="AO127" s="1" t="e">
        <f>SMALL('Remove outliers'!AV$4:AV$203,ROW()-1)</f>
        <v>#NUM!</v>
      </c>
      <c r="AP127" s="1" t="e">
        <f>SMALL('Remove outliers'!AW$4:AW$203,ROW()-1)</f>
        <v>#NUM!</v>
      </c>
      <c r="AQ127" s="1" t="e">
        <f>SMALL('Remove outliers'!AX$4:AX$203,ROW()-1)</f>
        <v>#NUM!</v>
      </c>
      <c r="AR127" s="1" t="e">
        <f>SMALL('Remove outliers'!AY$4:AY$203,ROW()-1)</f>
        <v>#NUM!</v>
      </c>
      <c r="AS127" s="1" t="e">
        <f>SMALL('Remove outliers'!AZ$4:AZ$203,ROW()-1)</f>
        <v>#NUM!</v>
      </c>
      <c r="AT127" s="1" t="e">
        <f>SMALL('Remove outliers'!BA$4:BA$203,ROW()-1)</f>
        <v>#NUM!</v>
      </c>
      <c r="AU127" s="1" t="e">
        <f>SMALL('Remove outliers'!BB$4:BB$203,ROW()-1)</f>
        <v>#NUM!</v>
      </c>
      <c r="AV127" s="1" t="e">
        <f>SMALL('Remove outliers'!BC$4:BC$203,ROW()-1)</f>
        <v>#NUM!</v>
      </c>
      <c r="AW127" s="1" t="e">
        <f>SMALL('Remove outliers'!BD$4:BD$203,ROW()-1)</f>
        <v>#NUM!</v>
      </c>
      <c r="AX127" s="1" t="e">
        <f>SMALL('Remove outliers'!BE$4:BE$203,ROW()-1)</f>
        <v>#NUM!</v>
      </c>
      <c r="AY127" s="1" t="e">
        <f>SMALL('Remove outliers'!BF$4:BF$203,ROW()-1)</f>
        <v>#NUM!</v>
      </c>
      <c r="AZ127" s="1" t="e">
        <f>SMALL('Remove outliers'!BG$4:BG$203,ROW()-1)</f>
        <v>#NUM!</v>
      </c>
      <c r="BA127" s="1" t="e">
        <f>SMALL('Remove outliers'!BH$4:BH$203,ROW()-1)</f>
        <v>#NUM!</v>
      </c>
      <c r="BB127" s="1" t="e">
        <f>SMALL('Remove outliers'!BI$4:BI$203,ROW()-1)</f>
        <v>#NUM!</v>
      </c>
      <c r="BC127" s="1" t="e">
        <f>SMALL('Remove outliers'!BJ$4:BJ$203,ROW()-1)</f>
        <v>#NUM!</v>
      </c>
      <c r="BD127" s="1" t="e">
        <f>SMALL('Remove outliers'!BK$4:BK$203,ROW()-1)</f>
        <v>#NUM!</v>
      </c>
      <c r="BE127" s="1" t="e">
        <f>SMALL('Remove outliers'!BL$4:BL$203,ROW()-1)</f>
        <v>#NUM!</v>
      </c>
      <c r="BF127" s="1" t="e">
        <f>SMALL('Remove outliers'!BM$4:BM$203,ROW()-1)</f>
        <v>#NUM!</v>
      </c>
      <c r="BG127" s="1" t="e">
        <f>SMALL('Remove outliers'!BN$4:BN$203,ROW()-1)</f>
        <v>#NUM!</v>
      </c>
      <c r="BH127" s="1" t="e">
        <f>SMALL('Remove outliers'!BO$4:BO$203,ROW()-1)</f>
        <v>#NUM!</v>
      </c>
      <c r="BI127" s="1" t="e">
        <f>SMALL('Remove outliers'!BP$4:BP$203,ROW()-1)</f>
        <v>#NUM!</v>
      </c>
      <c r="BJ127" s="1" t="e">
        <f>SMALL('Remove outliers'!BQ$4:BQ$203,ROW()-1)</f>
        <v>#NUM!</v>
      </c>
      <c r="BK127" s="1" t="e">
        <f>SMALL('Remove outliers'!BR$4:BR$203,ROW()-1)</f>
        <v>#NUM!</v>
      </c>
      <c r="BL127" s="1" t="e">
        <f>SMALL('Remove outliers'!BS$4:BS$203,ROW()-1)</f>
        <v>#NUM!</v>
      </c>
      <c r="BM127" s="1" t="e">
        <f>SMALL('Remove outliers'!BT$4:BT$203,ROW()-1)</f>
        <v>#NUM!</v>
      </c>
      <c r="BN127" s="1" t="e">
        <f>SMALL('Remove outliers'!BU$4:BU$203,ROW()-1)</f>
        <v>#NUM!</v>
      </c>
      <c r="BO127" s="1" t="e">
        <f>SMALL('Remove outliers'!BV$4:BV$203,ROW()-1)</f>
        <v>#NUM!</v>
      </c>
      <c r="BP127" s="1" t="e">
        <f>SMALL('Remove outliers'!BW$4:BW$203,ROW()-1)</f>
        <v>#NUM!</v>
      </c>
      <c r="BQ127" s="1" t="e">
        <f>SMALL('Remove outliers'!BX$4:BX$203,ROW()-1)</f>
        <v>#NUM!</v>
      </c>
      <c r="BR127" s="1" t="e">
        <f>SMALL('Remove outliers'!BY$4:BY$203,ROW()-1)</f>
        <v>#NUM!</v>
      </c>
      <c r="BS127" s="1" t="e">
        <f>SMALL('Remove outliers'!BZ$4:BZ$203,ROW()-1)</f>
        <v>#NUM!</v>
      </c>
      <c r="BT127" s="1" t="e">
        <f>SMALL('Remove outliers'!CA$4:CA$203,ROW()-1)</f>
        <v>#NUM!</v>
      </c>
      <c r="BU127" s="1" t="e">
        <f>SMALL('Remove outliers'!CB$4:CB$203,ROW()-1)</f>
        <v>#NUM!</v>
      </c>
      <c r="BV127" s="1" t="e">
        <f>SMALL('Remove outliers'!CC$4:CC$203,ROW()-1)</f>
        <v>#NUM!</v>
      </c>
    </row>
    <row r="128" spans="1:74" x14ac:dyDescent="0.2">
      <c r="A128" t="e">
        <f t="shared" si="1"/>
        <v>#NUM!</v>
      </c>
      <c r="B128" s="1" t="e">
        <f>SMALL('Remove outliers'!I$4:I$203,ROW()-1)</f>
        <v>#NUM!</v>
      </c>
      <c r="C128" s="1" t="e">
        <f>SMALL('Remove outliers'!J$4:J$203,ROW()-1)</f>
        <v>#NUM!</v>
      </c>
      <c r="D128" s="1" t="e">
        <f>SMALL('Remove outliers'!K$4:K$203,ROW()-1)</f>
        <v>#NUM!</v>
      </c>
      <c r="E128" s="1" t="e">
        <f>SMALL('Remove outliers'!L$4:L$203,ROW()-1)</f>
        <v>#NUM!</v>
      </c>
      <c r="F128" s="1" t="e">
        <f>SMALL('Remove outliers'!M$4:M$203,ROW()-1)</f>
        <v>#NUM!</v>
      </c>
      <c r="G128" s="1" t="e">
        <f>SMALL('Remove outliers'!N$4:N$203,ROW()-1)</f>
        <v>#NUM!</v>
      </c>
      <c r="H128" s="1" t="e">
        <f>SMALL('Remove outliers'!O$4:O$203,ROW()-1)</f>
        <v>#NUM!</v>
      </c>
      <c r="I128" s="1" t="e">
        <f>SMALL('Remove outliers'!P$4:P$203,ROW()-1)</f>
        <v>#NUM!</v>
      </c>
      <c r="J128" s="1" t="e">
        <f>SMALL('Remove outliers'!Q$4:Q$203,ROW()-1)</f>
        <v>#NUM!</v>
      </c>
      <c r="K128" s="1" t="e">
        <f>SMALL('Remove outliers'!R$4:R$203,ROW()-1)</f>
        <v>#NUM!</v>
      </c>
      <c r="L128" s="1" t="e">
        <f>SMALL('Remove outliers'!S$4:S$203,ROW()-1)</f>
        <v>#NUM!</v>
      </c>
      <c r="M128" s="1" t="e">
        <f>SMALL('Remove outliers'!T$4:T$203,ROW()-1)</f>
        <v>#NUM!</v>
      </c>
      <c r="N128" s="1" t="e">
        <f>SMALL('Remove outliers'!U$4:U$203,ROW()-1)</f>
        <v>#NUM!</v>
      </c>
      <c r="O128" s="1" t="e">
        <f>SMALL('Remove outliers'!V$4:V$203,ROW()-1)</f>
        <v>#NUM!</v>
      </c>
      <c r="P128" s="1" t="e">
        <f>SMALL('Remove outliers'!W$4:W$203,ROW()-1)</f>
        <v>#NUM!</v>
      </c>
      <c r="Q128" s="1" t="e">
        <f>SMALL('Remove outliers'!X$4:X$203,ROW()-1)</f>
        <v>#NUM!</v>
      </c>
      <c r="R128" s="1" t="e">
        <f>SMALL('Remove outliers'!Y$4:Y$203,ROW()-1)</f>
        <v>#NUM!</v>
      </c>
      <c r="S128" s="1" t="e">
        <f>SMALL('Remove outliers'!Z$4:Z$203,ROW()-1)</f>
        <v>#NUM!</v>
      </c>
      <c r="T128" s="1" t="e">
        <f>SMALL('Remove outliers'!AA$4:AA$203,ROW()-1)</f>
        <v>#NUM!</v>
      </c>
      <c r="U128" s="1" t="e">
        <f>SMALL('Remove outliers'!AB$4:AB$203,ROW()-1)</f>
        <v>#NUM!</v>
      </c>
      <c r="V128" s="1" t="e">
        <f>SMALL('Remove outliers'!AC$4:AC$203,ROW()-1)</f>
        <v>#NUM!</v>
      </c>
      <c r="W128" s="1" t="e">
        <f>SMALL('Remove outliers'!AD$4:AD$203,ROW()-1)</f>
        <v>#NUM!</v>
      </c>
      <c r="X128" s="1" t="e">
        <f>SMALL('Remove outliers'!AE$4:AE$203,ROW()-1)</f>
        <v>#NUM!</v>
      </c>
      <c r="Y128" s="1" t="e">
        <f>SMALL('Remove outliers'!AF$4:AF$203,ROW()-1)</f>
        <v>#NUM!</v>
      </c>
      <c r="Z128" s="1" t="e">
        <f>SMALL('Remove outliers'!AG$4:AG$203,ROW()-1)</f>
        <v>#NUM!</v>
      </c>
      <c r="AA128" s="1" t="e">
        <f>SMALL('Remove outliers'!AH$4:AH$203,ROW()-1)</f>
        <v>#NUM!</v>
      </c>
      <c r="AB128" s="1" t="e">
        <f>SMALL('Remove outliers'!AI$4:AI$203,ROW()-1)</f>
        <v>#NUM!</v>
      </c>
      <c r="AC128" s="1" t="e">
        <f>SMALL('Remove outliers'!AJ$4:AJ$203,ROW()-1)</f>
        <v>#NUM!</v>
      </c>
      <c r="AD128" s="1" t="e">
        <f>SMALL('Remove outliers'!AK$4:AK$203,ROW()-1)</f>
        <v>#NUM!</v>
      </c>
      <c r="AE128" s="1" t="e">
        <f>SMALL('Remove outliers'!AL$4:AL$203,ROW()-1)</f>
        <v>#NUM!</v>
      </c>
      <c r="AF128" s="1" t="e">
        <f>SMALL('Remove outliers'!AM$4:AM$203,ROW()-1)</f>
        <v>#NUM!</v>
      </c>
      <c r="AG128" s="1" t="e">
        <f>SMALL('Remove outliers'!AN$4:AN$203,ROW()-1)</f>
        <v>#NUM!</v>
      </c>
      <c r="AH128" s="1" t="e">
        <f>SMALL('Remove outliers'!AO$4:AO$203,ROW()-1)</f>
        <v>#NUM!</v>
      </c>
      <c r="AI128" s="1" t="e">
        <f>SMALL('Remove outliers'!AP$4:AP$203,ROW()-1)</f>
        <v>#NUM!</v>
      </c>
      <c r="AJ128" s="1" t="e">
        <f>SMALL('Remove outliers'!AQ$4:AQ$203,ROW()-1)</f>
        <v>#NUM!</v>
      </c>
      <c r="AK128" s="1" t="e">
        <f>SMALL('Remove outliers'!AR$4:AR$203,ROW()-1)</f>
        <v>#NUM!</v>
      </c>
      <c r="AL128" s="1" t="e">
        <f>SMALL('Remove outliers'!AS$4:AS$203,ROW()-1)</f>
        <v>#NUM!</v>
      </c>
      <c r="AM128" s="1" t="e">
        <f>SMALL('Remove outliers'!AT$4:AT$203,ROW()-1)</f>
        <v>#NUM!</v>
      </c>
      <c r="AN128" s="1" t="e">
        <f>SMALL('Remove outliers'!AU$4:AU$203,ROW()-1)</f>
        <v>#NUM!</v>
      </c>
      <c r="AO128" s="1" t="e">
        <f>SMALL('Remove outliers'!AV$4:AV$203,ROW()-1)</f>
        <v>#NUM!</v>
      </c>
      <c r="AP128" s="1" t="e">
        <f>SMALL('Remove outliers'!AW$4:AW$203,ROW()-1)</f>
        <v>#NUM!</v>
      </c>
      <c r="AQ128" s="1" t="e">
        <f>SMALL('Remove outliers'!AX$4:AX$203,ROW()-1)</f>
        <v>#NUM!</v>
      </c>
      <c r="AR128" s="1" t="e">
        <f>SMALL('Remove outliers'!AY$4:AY$203,ROW()-1)</f>
        <v>#NUM!</v>
      </c>
      <c r="AS128" s="1" t="e">
        <f>SMALL('Remove outliers'!AZ$4:AZ$203,ROW()-1)</f>
        <v>#NUM!</v>
      </c>
      <c r="AT128" s="1" t="e">
        <f>SMALL('Remove outliers'!BA$4:BA$203,ROW()-1)</f>
        <v>#NUM!</v>
      </c>
      <c r="AU128" s="1" t="e">
        <f>SMALL('Remove outliers'!BB$4:BB$203,ROW()-1)</f>
        <v>#NUM!</v>
      </c>
      <c r="AV128" s="1" t="e">
        <f>SMALL('Remove outliers'!BC$4:BC$203,ROW()-1)</f>
        <v>#NUM!</v>
      </c>
      <c r="AW128" s="1" t="e">
        <f>SMALL('Remove outliers'!BD$4:BD$203,ROW()-1)</f>
        <v>#NUM!</v>
      </c>
      <c r="AX128" s="1" t="e">
        <f>SMALL('Remove outliers'!BE$4:BE$203,ROW()-1)</f>
        <v>#NUM!</v>
      </c>
      <c r="AY128" s="1" t="e">
        <f>SMALL('Remove outliers'!BF$4:BF$203,ROW()-1)</f>
        <v>#NUM!</v>
      </c>
      <c r="AZ128" s="1" t="e">
        <f>SMALL('Remove outliers'!BG$4:BG$203,ROW()-1)</f>
        <v>#NUM!</v>
      </c>
      <c r="BA128" s="1" t="e">
        <f>SMALL('Remove outliers'!BH$4:BH$203,ROW()-1)</f>
        <v>#NUM!</v>
      </c>
      <c r="BB128" s="1" t="e">
        <f>SMALL('Remove outliers'!BI$4:BI$203,ROW()-1)</f>
        <v>#NUM!</v>
      </c>
      <c r="BC128" s="1" t="e">
        <f>SMALL('Remove outliers'!BJ$4:BJ$203,ROW()-1)</f>
        <v>#NUM!</v>
      </c>
      <c r="BD128" s="1" t="e">
        <f>SMALL('Remove outliers'!BK$4:BK$203,ROW()-1)</f>
        <v>#NUM!</v>
      </c>
      <c r="BE128" s="1" t="e">
        <f>SMALL('Remove outliers'!BL$4:BL$203,ROW()-1)</f>
        <v>#NUM!</v>
      </c>
      <c r="BF128" s="1" t="e">
        <f>SMALL('Remove outliers'!BM$4:BM$203,ROW()-1)</f>
        <v>#NUM!</v>
      </c>
      <c r="BG128" s="1" t="e">
        <f>SMALL('Remove outliers'!BN$4:BN$203,ROW()-1)</f>
        <v>#NUM!</v>
      </c>
      <c r="BH128" s="1" t="e">
        <f>SMALL('Remove outliers'!BO$4:BO$203,ROW()-1)</f>
        <v>#NUM!</v>
      </c>
      <c r="BI128" s="1" t="e">
        <f>SMALL('Remove outliers'!BP$4:BP$203,ROW()-1)</f>
        <v>#NUM!</v>
      </c>
      <c r="BJ128" s="1" t="e">
        <f>SMALL('Remove outliers'!BQ$4:BQ$203,ROW()-1)</f>
        <v>#NUM!</v>
      </c>
      <c r="BK128" s="1" t="e">
        <f>SMALL('Remove outliers'!BR$4:BR$203,ROW()-1)</f>
        <v>#NUM!</v>
      </c>
      <c r="BL128" s="1" t="e">
        <f>SMALL('Remove outliers'!BS$4:BS$203,ROW()-1)</f>
        <v>#NUM!</v>
      </c>
      <c r="BM128" s="1" t="e">
        <f>SMALL('Remove outliers'!BT$4:BT$203,ROW()-1)</f>
        <v>#NUM!</v>
      </c>
      <c r="BN128" s="1" t="e">
        <f>SMALL('Remove outliers'!BU$4:BU$203,ROW()-1)</f>
        <v>#NUM!</v>
      </c>
      <c r="BO128" s="1" t="e">
        <f>SMALL('Remove outliers'!BV$4:BV$203,ROW()-1)</f>
        <v>#NUM!</v>
      </c>
      <c r="BP128" s="1" t="e">
        <f>SMALL('Remove outliers'!BW$4:BW$203,ROW()-1)</f>
        <v>#NUM!</v>
      </c>
      <c r="BQ128" s="1" t="e">
        <f>SMALL('Remove outliers'!BX$4:BX$203,ROW()-1)</f>
        <v>#NUM!</v>
      </c>
      <c r="BR128" s="1" t="e">
        <f>SMALL('Remove outliers'!BY$4:BY$203,ROW()-1)</f>
        <v>#NUM!</v>
      </c>
      <c r="BS128" s="1" t="e">
        <f>SMALL('Remove outliers'!BZ$4:BZ$203,ROW()-1)</f>
        <v>#NUM!</v>
      </c>
      <c r="BT128" s="1" t="e">
        <f>SMALL('Remove outliers'!CA$4:CA$203,ROW()-1)</f>
        <v>#NUM!</v>
      </c>
      <c r="BU128" s="1" t="e">
        <f>SMALL('Remove outliers'!CB$4:CB$203,ROW()-1)</f>
        <v>#NUM!</v>
      </c>
      <c r="BV128" s="1" t="e">
        <f>SMALL('Remove outliers'!CC$4:CC$203,ROW()-1)</f>
        <v>#NUM!</v>
      </c>
    </row>
    <row r="129" spans="1:74" x14ac:dyDescent="0.2">
      <c r="A129" t="e">
        <f t="shared" si="1"/>
        <v>#NUM!</v>
      </c>
      <c r="B129" s="1" t="e">
        <f>SMALL('Remove outliers'!I$4:I$203,ROW()-1)</f>
        <v>#NUM!</v>
      </c>
      <c r="C129" s="1" t="e">
        <f>SMALL('Remove outliers'!J$4:J$203,ROW()-1)</f>
        <v>#NUM!</v>
      </c>
      <c r="D129" s="1" t="e">
        <f>SMALL('Remove outliers'!K$4:K$203,ROW()-1)</f>
        <v>#NUM!</v>
      </c>
      <c r="E129" s="1" t="e">
        <f>SMALL('Remove outliers'!L$4:L$203,ROW()-1)</f>
        <v>#NUM!</v>
      </c>
      <c r="F129" s="1" t="e">
        <f>SMALL('Remove outliers'!M$4:M$203,ROW()-1)</f>
        <v>#NUM!</v>
      </c>
      <c r="G129" s="1" t="e">
        <f>SMALL('Remove outliers'!N$4:N$203,ROW()-1)</f>
        <v>#NUM!</v>
      </c>
      <c r="H129" s="1" t="e">
        <f>SMALL('Remove outliers'!O$4:O$203,ROW()-1)</f>
        <v>#NUM!</v>
      </c>
      <c r="I129" s="1" t="e">
        <f>SMALL('Remove outliers'!P$4:P$203,ROW()-1)</f>
        <v>#NUM!</v>
      </c>
      <c r="J129" s="1" t="e">
        <f>SMALL('Remove outliers'!Q$4:Q$203,ROW()-1)</f>
        <v>#NUM!</v>
      </c>
      <c r="K129" s="1" t="e">
        <f>SMALL('Remove outliers'!R$4:R$203,ROW()-1)</f>
        <v>#NUM!</v>
      </c>
      <c r="L129" s="1" t="e">
        <f>SMALL('Remove outliers'!S$4:S$203,ROW()-1)</f>
        <v>#NUM!</v>
      </c>
      <c r="M129" s="1" t="e">
        <f>SMALL('Remove outliers'!T$4:T$203,ROW()-1)</f>
        <v>#NUM!</v>
      </c>
      <c r="N129" s="1" t="e">
        <f>SMALL('Remove outliers'!U$4:U$203,ROW()-1)</f>
        <v>#NUM!</v>
      </c>
      <c r="O129" s="1" t="e">
        <f>SMALL('Remove outliers'!V$4:V$203,ROW()-1)</f>
        <v>#NUM!</v>
      </c>
      <c r="P129" s="1" t="e">
        <f>SMALL('Remove outliers'!W$4:W$203,ROW()-1)</f>
        <v>#NUM!</v>
      </c>
      <c r="Q129" s="1" t="e">
        <f>SMALL('Remove outliers'!X$4:X$203,ROW()-1)</f>
        <v>#NUM!</v>
      </c>
      <c r="R129" s="1" t="e">
        <f>SMALL('Remove outliers'!Y$4:Y$203,ROW()-1)</f>
        <v>#NUM!</v>
      </c>
      <c r="S129" s="1" t="e">
        <f>SMALL('Remove outliers'!Z$4:Z$203,ROW()-1)</f>
        <v>#NUM!</v>
      </c>
      <c r="T129" s="1" t="e">
        <f>SMALL('Remove outliers'!AA$4:AA$203,ROW()-1)</f>
        <v>#NUM!</v>
      </c>
      <c r="U129" s="1" t="e">
        <f>SMALL('Remove outliers'!AB$4:AB$203,ROW()-1)</f>
        <v>#NUM!</v>
      </c>
      <c r="V129" s="1" t="e">
        <f>SMALL('Remove outliers'!AC$4:AC$203,ROW()-1)</f>
        <v>#NUM!</v>
      </c>
      <c r="W129" s="1" t="e">
        <f>SMALL('Remove outliers'!AD$4:AD$203,ROW()-1)</f>
        <v>#NUM!</v>
      </c>
      <c r="X129" s="1" t="e">
        <f>SMALL('Remove outliers'!AE$4:AE$203,ROW()-1)</f>
        <v>#NUM!</v>
      </c>
      <c r="Y129" s="1" t="e">
        <f>SMALL('Remove outliers'!AF$4:AF$203,ROW()-1)</f>
        <v>#NUM!</v>
      </c>
      <c r="Z129" s="1" t="e">
        <f>SMALL('Remove outliers'!AG$4:AG$203,ROW()-1)</f>
        <v>#NUM!</v>
      </c>
      <c r="AA129" s="1" t="e">
        <f>SMALL('Remove outliers'!AH$4:AH$203,ROW()-1)</f>
        <v>#NUM!</v>
      </c>
      <c r="AB129" s="1" t="e">
        <f>SMALL('Remove outliers'!AI$4:AI$203,ROW()-1)</f>
        <v>#NUM!</v>
      </c>
      <c r="AC129" s="1" t="e">
        <f>SMALL('Remove outliers'!AJ$4:AJ$203,ROW()-1)</f>
        <v>#NUM!</v>
      </c>
      <c r="AD129" s="1" t="e">
        <f>SMALL('Remove outliers'!AK$4:AK$203,ROW()-1)</f>
        <v>#NUM!</v>
      </c>
      <c r="AE129" s="1" t="e">
        <f>SMALL('Remove outliers'!AL$4:AL$203,ROW()-1)</f>
        <v>#NUM!</v>
      </c>
      <c r="AF129" s="1" t="e">
        <f>SMALL('Remove outliers'!AM$4:AM$203,ROW()-1)</f>
        <v>#NUM!</v>
      </c>
      <c r="AG129" s="1" t="e">
        <f>SMALL('Remove outliers'!AN$4:AN$203,ROW()-1)</f>
        <v>#NUM!</v>
      </c>
      <c r="AH129" s="1" t="e">
        <f>SMALL('Remove outliers'!AO$4:AO$203,ROW()-1)</f>
        <v>#NUM!</v>
      </c>
      <c r="AI129" s="1" t="e">
        <f>SMALL('Remove outliers'!AP$4:AP$203,ROW()-1)</f>
        <v>#NUM!</v>
      </c>
      <c r="AJ129" s="1" t="e">
        <f>SMALL('Remove outliers'!AQ$4:AQ$203,ROW()-1)</f>
        <v>#NUM!</v>
      </c>
      <c r="AK129" s="1" t="e">
        <f>SMALL('Remove outliers'!AR$4:AR$203,ROW()-1)</f>
        <v>#NUM!</v>
      </c>
      <c r="AL129" s="1" t="e">
        <f>SMALL('Remove outliers'!AS$4:AS$203,ROW()-1)</f>
        <v>#NUM!</v>
      </c>
      <c r="AM129" s="1" t="e">
        <f>SMALL('Remove outliers'!AT$4:AT$203,ROW()-1)</f>
        <v>#NUM!</v>
      </c>
      <c r="AN129" s="1" t="e">
        <f>SMALL('Remove outliers'!AU$4:AU$203,ROW()-1)</f>
        <v>#NUM!</v>
      </c>
      <c r="AO129" s="1" t="e">
        <f>SMALL('Remove outliers'!AV$4:AV$203,ROW()-1)</f>
        <v>#NUM!</v>
      </c>
      <c r="AP129" s="1" t="e">
        <f>SMALL('Remove outliers'!AW$4:AW$203,ROW()-1)</f>
        <v>#NUM!</v>
      </c>
      <c r="AQ129" s="1" t="e">
        <f>SMALL('Remove outliers'!AX$4:AX$203,ROW()-1)</f>
        <v>#NUM!</v>
      </c>
      <c r="AR129" s="1" t="e">
        <f>SMALL('Remove outliers'!AY$4:AY$203,ROW()-1)</f>
        <v>#NUM!</v>
      </c>
      <c r="AS129" s="1" t="e">
        <f>SMALL('Remove outliers'!AZ$4:AZ$203,ROW()-1)</f>
        <v>#NUM!</v>
      </c>
      <c r="AT129" s="1" t="e">
        <f>SMALL('Remove outliers'!BA$4:BA$203,ROW()-1)</f>
        <v>#NUM!</v>
      </c>
      <c r="AU129" s="1" t="e">
        <f>SMALL('Remove outliers'!BB$4:BB$203,ROW()-1)</f>
        <v>#NUM!</v>
      </c>
      <c r="AV129" s="1" t="e">
        <f>SMALL('Remove outliers'!BC$4:BC$203,ROW()-1)</f>
        <v>#NUM!</v>
      </c>
      <c r="AW129" s="1" t="e">
        <f>SMALL('Remove outliers'!BD$4:BD$203,ROW()-1)</f>
        <v>#NUM!</v>
      </c>
      <c r="AX129" s="1" t="e">
        <f>SMALL('Remove outliers'!BE$4:BE$203,ROW()-1)</f>
        <v>#NUM!</v>
      </c>
      <c r="AY129" s="1" t="e">
        <f>SMALL('Remove outliers'!BF$4:BF$203,ROW()-1)</f>
        <v>#NUM!</v>
      </c>
      <c r="AZ129" s="1" t="e">
        <f>SMALL('Remove outliers'!BG$4:BG$203,ROW()-1)</f>
        <v>#NUM!</v>
      </c>
      <c r="BA129" s="1" t="e">
        <f>SMALL('Remove outliers'!BH$4:BH$203,ROW()-1)</f>
        <v>#NUM!</v>
      </c>
      <c r="BB129" s="1" t="e">
        <f>SMALL('Remove outliers'!BI$4:BI$203,ROW()-1)</f>
        <v>#NUM!</v>
      </c>
      <c r="BC129" s="1" t="e">
        <f>SMALL('Remove outliers'!BJ$4:BJ$203,ROW()-1)</f>
        <v>#NUM!</v>
      </c>
      <c r="BD129" s="1" t="e">
        <f>SMALL('Remove outliers'!BK$4:BK$203,ROW()-1)</f>
        <v>#NUM!</v>
      </c>
      <c r="BE129" s="1" t="e">
        <f>SMALL('Remove outliers'!BL$4:BL$203,ROW()-1)</f>
        <v>#NUM!</v>
      </c>
      <c r="BF129" s="1" t="e">
        <f>SMALL('Remove outliers'!BM$4:BM$203,ROW()-1)</f>
        <v>#NUM!</v>
      </c>
      <c r="BG129" s="1" t="e">
        <f>SMALL('Remove outliers'!BN$4:BN$203,ROW()-1)</f>
        <v>#NUM!</v>
      </c>
      <c r="BH129" s="1" t="e">
        <f>SMALL('Remove outliers'!BO$4:BO$203,ROW()-1)</f>
        <v>#NUM!</v>
      </c>
      <c r="BI129" s="1" t="e">
        <f>SMALL('Remove outliers'!BP$4:BP$203,ROW()-1)</f>
        <v>#NUM!</v>
      </c>
      <c r="BJ129" s="1" t="e">
        <f>SMALL('Remove outliers'!BQ$4:BQ$203,ROW()-1)</f>
        <v>#NUM!</v>
      </c>
      <c r="BK129" s="1" t="e">
        <f>SMALL('Remove outliers'!BR$4:BR$203,ROW()-1)</f>
        <v>#NUM!</v>
      </c>
      <c r="BL129" s="1" t="e">
        <f>SMALL('Remove outliers'!BS$4:BS$203,ROW()-1)</f>
        <v>#NUM!</v>
      </c>
      <c r="BM129" s="1" t="e">
        <f>SMALL('Remove outliers'!BT$4:BT$203,ROW()-1)</f>
        <v>#NUM!</v>
      </c>
      <c r="BN129" s="1" t="e">
        <f>SMALL('Remove outliers'!BU$4:BU$203,ROW()-1)</f>
        <v>#NUM!</v>
      </c>
      <c r="BO129" s="1" t="e">
        <f>SMALL('Remove outliers'!BV$4:BV$203,ROW()-1)</f>
        <v>#NUM!</v>
      </c>
      <c r="BP129" s="1" t="e">
        <f>SMALL('Remove outliers'!BW$4:BW$203,ROW()-1)</f>
        <v>#NUM!</v>
      </c>
      <c r="BQ129" s="1" t="e">
        <f>SMALL('Remove outliers'!BX$4:BX$203,ROW()-1)</f>
        <v>#NUM!</v>
      </c>
      <c r="BR129" s="1" t="e">
        <f>SMALL('Remove outliers'!BY$4:BY$203,ROW()-1)</f>
        <v>#NUM!</v>
      </c>
      <c r="BS129" s="1" t="e">
        <f>SMALL('Remove outliers'!BZ$4:BZ$203,ROW()-1)</f>
        <v>#NUM!</v>
      </c>
      <c r="BT129" s="1" t="e">
        <f>SMALL('Remove outliers'!CA$4:CA$203,ROW()-1)</f>
        <v>#NUM!</v>
      </c>
      <c r="BU129" s="1" t="e">
        <f>SMALL('Remove outliers'!CB$4:CB$203,ROW()-1)</f>
        <v>#NUM!</v>
      </c>
      <c r="BV129" s="1" t="e">
        <f>SMALL('Remove outliers'!CC$4:CC$203,ROW()-1)</f>
        <v>#NUM!</v>
      </c>
    </row>
    <row r="130" spans="1:74" x14ac:dyDescent="0.2">
      <c r="A130" t="e">
        <f t="shared" si="1"/>
        <v>#NUM!</v>
      </c>
      <c r="B130" s="1" t="e">
        <f>SMALL('Remove outliers'!I$4:I$203,ROW()-1)</f>
        <v>#NUM!</v>
      </c>
      <c r="C130" s="1" t="e">
        <f>SMALL('Remove outliers'!J$4:J$203,ROW()-1)</f>
        <v>#NUM!</v>
      </c>
      <c r="D130" s="1" t="e">
        <f>SMALL('Remove outliers'!K$4:K$203,ROW()-1)</f>
        <v>#NUM!</v>
      </c>
      <c r="E130" s="1" t="e">
        <f>SMALL('Remove outliers'!L$4:L$203,ROW()-1)</f>
        <v>#NUM!</v>
      </c>
      <c r="F130" s="1" t="e">
        <f>SMALL('Remove outliers'!M$4:M$203,ROW()-1)</f>
        <v>#NUM!</v>
      </c>
      <c r="G130" s="1" t="e">
        <f>SMALL('Remove outliers'!N$4:N$203,ROW()-1)</f>
        <v>#NUM!</v>
      </c>
      <c r="H130" s="1" t="e">
        <f>SMALL('Remove outliers'!O$4:O$203,ROW()-1)</f>
        <v>#NUM!</v>
      </c>
      <c r="I130" s="1" t="e">
        <f>SMALL('Remove outliers'!P$4:P$203,ROW()-1)</f>
        <v>#NUM!</v>
      </c>
      <c r="J130" s="1" t="e">
        <f>SMALL('Remove outliers'!Q$4:Q$203,ROW()-1)</f>
        <v>#NUM!</v>
      </c>
      <c r="K130" s="1" t="e">
        <f>SMALL('Remove outliers'!R$4:R$203,ROW()-1)</f>
        <v>#NUM!</v>
      </c>
      <c r="L130" s="1" t="e">
        <f>SMALL('Remove outliers'!S$4:S$203,ROW()-1)</f>
        <v>#NUM!</v>
      </c>
      <c r="M130" s="1" t="e">
        <f>SMALL('Remove outliers'!T$4:T$203,ROW()-1)</f>
        <v>#NUM!</v>
      </c>
      <c r="N130" s="1" t="e">
        <f>SMALL('Remove outliers'!U$4:U$203,ROW()-1)</f>
        <v>#NUM!</v>
      </c>
      <c r="O130" s="1" t="e">
        <f>SMALL('Remove outliers'!V$4:V$203,ROW()-1)</f>
        <v>#NUM!</v>
      </c>
      <c r="P130" s="1" t="e">
        <f>SMALL('Remove outliers'!W$4:W$203,ROW()-1)</f>
        <v>#NUM!</v>
      </c>
      <c r="Q130" s="1" t="e">
        <f>SMALL('Remove outliers'!X$4:X$203,ROW()-1)</f>
        <v>#NUM!</v>
      </c>
      <c r="R130" s="1" t="e">
        <f>SMALL('Remove outliers'!Y$4:Y$203,ROW()-1)</f>
        <v>#NUM!</v>
      </c>
      <c r="S130" s="1" t="e">
        <f>SMALL('Remove outliers'!Z$4:Z$203,ROW()-1)</f>
        <v>#NUM!</v>
      </c>
      <c r="T130" s="1" t="e">
        <f>SMALL('Remove outliers'!AA$4:AA$203,ROW()-1)</f>
        <v>#NUM!</v>
      </c>
      <c r="U130" s="1" t="e">
        <f>SMALL('Remove outliers'!AB$4:AB$203,ROW()-1)</f>
        <v>#NUM!</v>
      </c>
      <c r="V130" s="1" t="e">
        <f>SMALL('Remove outliers'!AC$4:AC$203,ROW()-1)</f>
        <v>#NUM!</v>
      </c>
      <c r="W130" s="1" t="e">
        <f>SMALL('Remove outliers'!AD$4:AD$203,ROW()-1)</f>
        <v>#NUM!</v>
      </c>
      <c r="X130" s="1" t="e">
        <f>SMALL('Remove outliers'!AE$4:AE$203,ROW()-1)</f>
        <v>#NUM!</v>
      </c>
      <c r="Y130" s="1" t="e">
        <f>SMALL('Remove outliers'!AF$4:AF$203,ROW()-1)</f>
        <v>#NUM!</v>
      </c>
      <c r="Z130" s="1" t="e">
        <f>SMALL('Remove outliers'!AG$4:AG$203,ROW()-1)</f>
        <v>#NUM!</v>
      </c>
      <c r="AA130" s="1" t="e">
        <f>SMALL('Remove outliers'!AH$4:AH$203,ROW()-1)</f>
        <v>#NUM!</v>
      </c>
      <c r="AB130" s="1" t="e">
        <f>SMALL('Remove outliers'!AI$4:AI$203,ROW()-1)</f>
        <v>#NUM!</v>
      </c>
      <c r="AC130" s="1" t="e">
        <f>SMALL('Remove outliers'!AJ$4:AJ$203,ROW()-1)</f>
        <v>#NUM!</v>
      </c>
      <c r="AD130" s="1" t="e">
        <f>SMALL('Remove outliers'!AK$4:AK$203,ROW()-1)</f>
        <v>#NUM!</v>
      </c>
      <c r="AE130" s="1" t="e">
        <f>SMALL('Remove outliers'!AL$4:AL$203,ROW()-1)</f>
        <v>#NUM!</v>
      </c>
      <c r="AF130" s="1" t="e">
        <f>SMALL('Remove outliers'!AM$4:AM$203,ROW()-1)</f>
        <v>#NUM!</v>
      </c>
      <c r="AG130" s="1" t="e">
        <f>SMALL('Remove outliers'!AN$4:AN$203,ROW()-1)</f>
        <v>#NUM!</v>
      </c>
      <c r="AH130" s="1" t="e">
        <f>SMALL('Remove outliers'!AO$4:AO$203,ROW()-1)</f>
        <v>#NUM!</v>
      </c>
      <c r="AI130" s="1" t="e">
        <f>SMALL('Remove outliers'!AP$4:AP$203,ROW()-1)</f>
        <v>#NUM!</v>
      </c>
      <c r="AJ130" s="1" t="e">
        <f>SMALL('Remove outliers'!AQ$4:AQ$203,ROW()-1)</f>
        <v>#NUM!</v>
      </c>
      <c r="AK130" s="1" t="e">
        <f>SMALL('Remove outliers'!AR$4:AR$203,ROW()-1)</f>
        <v>#NUM!</v>
      </c>
      <c r="AL130" s="1" t="e">
        <f>SMALL('Remove outliers'!AS$4:AS$203,ROW()-1)</f>
        <v>#NUM!</v>
      </c>
      <c r="AM130" s="1" t="e">
        <f>SMALL('Remove outliers'!AT$4:AT$203,ROW()-1)</f>
        <v>#NUM!</v>
      </c>
      <c r="AN130" s="1" t="e">
        <f>SMALL('Remove outliers'!AU$4:AU$203,ROW()-1)</f>
        <v>#NUM!</v>
      </c>
      <c r="AO130" s="1" t="e">
        <f>SMALL('Remove outliers'!AV$4:AV$203,ROW()-1)</f>
        <v>#NUM!</v>
      </c>
      <c r="AP130" s="1" t="e">
        <f>SMALL('Remove outliers'!AW$4:AW$203,ROW()-1)</f>
        <v>#NUM!</v>
      </c>
      <c r="AQ130" s="1" t="e">
        <f>SMALL('Remove outliers'!AX$4:AX$203,ROW()-1)</f>
        <v>#NUM!</v>
      </c>
      <c r="AR130" s="1" t="e">
        <f>SMALL('Remove outliers'!AY$4:AY$203,ROW()-1)</f>
        <v>#NUM!</v>
      </c>
      <c r="AS130" s="1" t="e">
        <f>SMALL('Remove outliers'!AZ$4:AZ$203,ROW()-1)</f>
        <v>#NUM!</v>
      </c>
      <c r="AT130" s="1" t="e">
        <f>SMALL('Remove outliers'!BA$4:BA$203,ROW()-1)</f>
        <v>#NUM!</v>
      </c>
      <c r="AU130" s="1" t="e">
        <f>SMALL('Remove outliers'!BB$4:BB$203,ROW()-1)</f>
        <v>#NUM!</v>
      </c>
      <c r="AV130" s="1" t="e">
        <f>SMALL('Remove outliers'!BC$4:BC$203,ROW()-1)</f>
        <v>#NUM!</v>
      </c>
      <c r="AW130" s="1" t="e">
        <f>SMALL('Remove outliers'!BD$4:BD$203,ROW()-1)</f>
        <v>#NUM!</v>
      </c>
      <c r="AX130" s="1" t="e">
        <f>SMALL('Remove outliers'!BE$4:BE$203,ROW()-1)</f>
        <v>#NUM!</v>
      </c>
      <c r="AY130" s="1" t="e">
        <f>SMALL('Remove outliers'!BF$4:BF$203,ROW()-1)</f>
        <v>#NUM!</v>
      </c>
      <c r="AZ130" s="1" t="e">
        <f>SMALL('Remove outliers'!BG$4:BG$203,ROW()-1)</f>
        <v>#NUM!</v>
      </c>
      <c r="BA130" s="1" t="e">
        <f>SMALL('Remove outliers'!BH$4:BH$203,ROW()-1)</f>
        <v>#NUM!</v>
      </c>
      <c r="BB130" s="1" t="e">
        <f>SMALL('Remove outliers'!BI$4:BI$203,ROW()-1)</f>
        <v>#NUM!</v>
      </c>
      <c r="BC130" s="1" t="e">
        <f>SMALL('Remove outliers'!BJ$4:BJ$203,ROW()-1)</f>
        <v>#NUM!</v>
      </c>
      <c r="BD130" s="1" t="e">
        <f>SMALL('Remove outliers'!BK$4:BK$203,ROW()-1)</f>
        <v>#NUM!</v>
      </c>
      <c r="BE130" s="1" t="e">
        <f>SMALL('Remove outliers'!BL$4:BL$203,ROW()-1)</f>
        <v>#NUM!</v>
      </c>
      <c r="BF130" s="1" t="e">
        <f>SMALL('Remove outliers'!BM$4:BM$203,ROW()-1)</f>
        <v>#NUM!</v>
      </c>
      <c r="BG130" s="1" t="e">
        <f>SMALL('Remove outliers'!BN$4:BN$203,ROW()-1)</f>
        <v>#NUM!</v>
      </c>
      <c r="BH130" s="1" t="e">
        <f>SMALL('Remove outliers'!BO$4:BO$203,ROW()-1)</f>
        <v>#NUM!</v>
      </c>
      <c r="BI130" s="1" t="e">
        <f>SMALL('Remove outliers'!BP$4:BP$203,ROW()-1)</f>
        <v>#NUM!</v>
      </c>
      <c r="BJ130" s="1" t="e">
        <f>SMALL('Remove outliers'!BQ$4:BQ$203,ROW()-1)</f>
        <v>#NUM!</v>
      </c>
      <c r="BK130" s="1" t="e">
        <f>SMALL('Remove outliers'!BR$4:BR$203,ROW()-1)</f>
        <v>#NUM!</v>
      </c>
      <c r="BL130" s="1" t="e">
        <f>SMALL('Remove outliers'!BS$4:BS$203,ROW()-1)</f>
        <v>#NUM!</v>
      </c>
      <c r="BM130" s="1" t="e">
        <f>SMALL('Remove outliers'!BT$4:BT$203,ROW()-1)</f>
        <v>#NUM!</v>
      </c>
      <c r="BN130" s="1" t="e">
        <f>SMALL('Remove outliers'!BU$4:BU$203,ROW()-1)</f>
        <v>#NUM!</v>
      </c>
      <c r="BO130" s="1" t="e">
        <f>SMALL('Remove outliers'!BV$4:BV$203,ROW()-1)</f>
        <v>#NUM!</v>
      </c>
      <c r="BP130" s="1" t="e">
        <f>SMALL('Remove outliers'!BW$4:BW$203,ROW()-1)</f>
        <v>#NUM!</v>
      </c>
      <c r="BQ130" s="1" t="e">
        <f>SMALL('Remove outliers'!BX$4:BX$203,ROW()-1)</f>
        <v>#NUM!</v>
      </c>
      <c r="BR130" s="1" t="e">
        <f>SMALL('Remove outliers'!BY$4:BY$203,ROW()-1)</f>
        <v>#NUM!</v>
      </c>
      <c r="BS130" s="1" t="e">
        <f>SMALL('Remove outliers'!BZ$4:BZ$203,ROW()-1)</f>
        <v>#NUM!</v>
      </c>
      <c r="BT130" s="1" t="e">
        <f>SMALL('Remove outliers'!CA$4:CA$203,ROW()-1)</f>
        <v>#NUM!</v>
      </c>
      <c r="BU130" s="1" t="e">
        <f>SMALL('Remove outliers'!CB$4:CB$203,ROW()-1)</f>
        <v>#NUM!</v>
      </c>
      <c r="BV130" s="1" t="e">
        <f>SMALL('Remove outliers'!CC$4:CC$203,ROW()-1)</f>
        <v>#NUM!</v>
      </c>
    </row>
    <row r="131" spans="1:74" x14ac:dyDescent="0.2">
      <c r="A131" t="e">
        <f t="shared" ref="A131:A194" si="2">HLOOKUP($A$1,$B$1:$BV$201,ROW(),FALSE)</f>
        <v>#NUM!</v>
      </c>
      <c r="B131" s="1" t="e">
        <f>SMALL('Remove outliers'!I$4:I$203,ROW()-1)</f>
        <v>#NUM!</v>
      </c>
      <c r="C131" s="1" t="e">
        <f>SMALL('Remove outliers'!J$4:J$203,ROW()-1)</f>
        <v>#NUM!</v>
      </c>
      <c r="D131" s="1" t="e">
        <f>SMALL('Remove outliers'!K$4:K$203,ROW()-1)</f>
        <v>#NUM!</v>
      </c>
      <c r="E131" s="1" t="e">
        <f>SMALL('Remove outliers'!L$4:L$203,ROW()-1)</f>
        <v>#NUM!</v>
      </c>
      <c r="F131" s="1" t="e">
        <f>SMALL('Remove outliers'!M$4:M$203,ROW()-1)</f>
        <v>#NUM!</v>
      </c>
      <c r="G131" s="1" t="e">
        <f>SMALL('Remove outliers'!N$4:N$203,ROW()-1)</f>
        <v>#NUM!</v>
      </c>
      <c r="H131" s="1" t="e">
        <f>SMALL('Remove outliers'!O$4:O$203,ROW()-1)</f>
        <v>#NUM!</v>
      </c>
      <c r="I131" s="1" t="e">
        <f>SMALL('Remove outliers'!P$4:P$203,ROW()-1)</f>
        <v>#NUM!</v>
      </c>
      <c r="J131" s="1" t="e">
        <f>SMALL('Remove outliers'!Q$4:Q$203,ROW()-1)</f>
        <v>#NUM!</v>
      </c>
      <c r="K131" s="1" t="e">
        <f>SMALL('Remove outliers'!R$4:R$203,ROW()-1)</f>
        <v>#NUM!</v>
      </c>
      <c r="L131" s="1" t="e">
        <f>SMALL('Remove outliers'!S$4:S$203,ROW()-1)</f>
        <v>#NUM!</v>
      </c>
      <c r="M131" s="1" t="e">
        <f>SMALL('Remove outliers'!T$4:T$203,ROW()-1)</f>
        <v>#NUM!</v>
      </c>
      <c r="N131" s="1" t="e">
        <f>SMALL('Remove outliers'!U$4:U$203,ROW()-1)</f>
        <v>#NUM!</v>
      </c>
      <c r="O131" s="1" t="e">
        <f>SMALL('Remove outliers'!V$4:V$203,ROW()-1)</f>
        <v>#NUM!</v>
      </c>
      <c r="P131" s="1" t="e">
        <f>SMALL('Remove outliers'!W$4:W$203,ROW()-1)</f>
        <v>#NUM!</v>
      </c>
      <c r="Q131" s="1" t="e">
        <f>SMALL('Remove outliers'!X$4:X$203,ROW()-1)</f>
        <v>#NUM!</v>
      </c>
      <c r="R131" s="1" t="e">
        <f>SMALL('Remove outliers'!Y$4:Y$203,ROW()-1)</f>
        <v>#NUM!</v>
      </c>
      <c r="S131" s="1" t="e">
        <f>SMALL('Remove outliers'!Z$4:Z$203,ROW()-1)</f>
        <v>#NUM!</v>
      </c>
      <c r="T131" s="1" t="e">
        <f>SMALL('Remove outliers'!AA$4:AA$203,ROW()-1)</f>
        <v>#NUM!</v>
      </c>
      <c r="U131" s="1" t="e">
        <f>SMALL('Remove outliers'!AB$4:AB$203,ROW()-1)</f>
        <v>#NUM!</v>
      </c>
      <c r="V131" s="1" t="e">
        <f>SMALL('Remove outliers'!AC$4:AC$203,ROW()-1)</f>
        <v>#NUM!</v>
      </c>
      <c r="W131" s="1" t="e">
        <f>SMALL('Remove outliers'!AD$4:AD$203,ROW()-1)</f>
        <v>#NUM!</v>
      </c>
      <c r="X131" s="1" t="e">
        <f>SMALL('Remove outliers'!AE$4:AE$203,ROW()-1)</f>
        <v>#NUM!</v>
      </c>
      <c r="Y131" s="1" t="e">
        <f>SMALL('Remove outliers'!AF$4:AF$203,ROW()-1)</f>
        <v>#NUM!</v>
      </c>
      <c r="Z131" s="1" t="e">
        <f>SMALL('Remove outliers'!AG$4:AG$203,ROW()-1)</f>
        <v>#NUM!</v>
      </c>
      <c r="AA131" s="1" t="e">
        <f>SMALL('Remove outliers'!AH$4:AH$203,ROW()-1)</f>
        <v>#NUM!</v>
      </c>
      <c r="AB131" s="1" t="e">
        <f>SMALL('Remove outliers'!AI$4:AI$203,ROW()-1)</f>
        <v>#NUM!</v>
      </c>
      <c r="AC131" s="1" t="e">
        <f>SMALL('Remove outliers'!AJ$4:AJ$203,ROW()-1)</f>
        <v>#NUM!</v>
      </c>
      <c r="AD131" s="1" t="e">
        <f>SMALL('Remove outliers'!AK$4:AK$203,ROW()-1)</f>
        <v>#NUM!</v>
      </c>
      <c r="AE131" s="1" t="e">
        <f>SMALL('Remove outliers'!AL$4:AL$203,ROW()-1)</f>
        <v>#NUM!</v>
      </c>
      <c r="AF131" s="1" t="e">
        <f>SMALL('Remove outliers'!AM$4:AM$203,ROW()-1)</f>
        <v>#NUM!</v>
      </c>
      <c r="AG131" s="1" t="e">
        <f>SMALL('Remove outliers'!AN$4:AN$203,ROW()-1)</f>
        <v>#NUM!</v>
      </c>
      <c r="AH131" s="1" t="e">
        <f>SMALL('Remove outliers'!AO$4:AO$203,ROW()-1)</f>
        <v>#NUM!</v>
      </c>
      <c r="AI131" s="1" t="e">
        <f>SMALL('Remove outliers'!AP$4:AP$203,ROW()-1)</f>
        <v>#NUM!</v>
      </c>
      <c r="AJ131" s="1" t="e">
        <f>SMALL('Remove outliers'!AQ$4:AQ$203,ROW()-1)</f>
        <v>#NUM!</v>
      </c>
      <c r="AK131" s="1" t="e">
        <f>SMALL('Remove outliers'!AR$4:AR$203,ROW()-1)</f>
        <v>#NUM!</v>
      </c>
      <c r="AL131" s="1" t="e">
        <f>SMALL('Remove outliers'!AS$4:AS$203,ROW()-1)</f>
        <v>#NUM!</v>
      </c>
      <c r="AM131" s="1" t="e">
        <f>SMALL('Remove outliers'!AT$4:AT$203,ROW()-1)</f>
        <v>#NUM!</v>
      </c>
      <c r="AN131" s="1" t="e">
        <f>SMALL('Remove outliers'!AU$4:AU$203,ROW()-1)</f>
        <v>#NUM!</v>
      </c>
      <c r="AO131" s="1" t="e">
        <f>SMALL('Remove outliers'!AV$4:AV$203,ROW()-1)</f>
        <v>#NUM!</v>
      </c>
      <c r="AP131" s="1" t="e">
        <f>SMALL('Remove outliers'!AW$4:AW$203,ROW()-1)</f>
        <v>#NUM!</v>
      </c>
      <c r="AQ131" s="1" t="e">
        <f>SMALL('Remove outliers'!AX$4:AX$203,ROW()-1)</f>
        <v>#NUM!</v>
      </c>
      <c r="AR131" s="1" t="e">
        <f>SMALL('Remove outliers'!AY$4:AY$203,ROW()-1)</f>
        <v>#NUM!</v>
      </c>
      <c r="AS131" s="1" t="e">
        <f>SMALL('Remove outliers'!AZ$4:AZ$203,ROW()-1)</f>
        <v>#NUM!</v>
      </c>
      <c r="AT131" s="1" t="e">
        <f>SMALL('Remove outliers'!BA$4:BA$203,ROW()-1)</f>
        <v>#NUM!</v>
      </c>
      <c r="AU131" s="1" t="e">
        <f>SMALL('Remove outliers'!BB$4:BB$203,ROW()-1)</f>
        <v>#NUM!</v>
      </c>
      <c r="AV131" s="1" t="e">
        <f>SMALL('Remove outliers'!BC$4:BC$203,ROW()-1)</f>
        <v>#NUM!</v>
      </c>
      <c r="AW131" s="1" t="e">
        <f>SMALL('Remove outliers'!BD$4:BD$203,ROW()-1)</f>
        <v>#NUM!</v>
      </c>
      <c r="AX131" s="1" t="e">
        <f>SMALL('Remove outliers'!BE$4:BE$203,ROW()-1)</f>
        <v>#NUM!</v>
      </c>
      <c r="AY131" s="1" t="e">
        <f>SMALL('Remove outliers'!BF$4:BF$203,ROW()-1)</f>
        <v>#NUM!</v>
      </c>
      <c r="AZ131" s="1" t="e">
        <f>SMALL('Remove outliers'!BG$4:BG$203,ROW()-1)</f>
        <v>#NUM!</v>
      </c>
      <c r="BA131" s="1" t="e">
        <f>SMALL('Remove outliers'!BH$4:BH$203,ROW()-1)</f>
        <v>#NUM!</v>
      </c>
      <c r="BB131" s="1" t="e">
        <f>SMALL('Remove outliers'!BI$4:BI$203,ROW()-1)</f>
        <v>#NUM!</v>
      </c>
      <c r="BC131" s="1" t="e">
        <f>SMALL('Remove outliers'!BJ$4:BJ$203,ROW()-1)</f>
        <v>#NUM!</v>
      </c>
      <c r="BD131" s="1" t="e">
        <f>SMALL('Remove outliers'!BK$4:BK$203,ROW()-1)</f>
        <v>#NUM!</v>
      </c>
      <c r="BE131" s="1" t="e">
        <f>SMALL('Remove outliers'!BL$4:BL$203,ROW()-1)</f>
        <v>#NUM!</v>
      </c>
      <c r="BF131" s="1" t="e">
        <f>SMALL('Remove outliers'!BM$4:BM$203,ROW()-1)</f>
        <v>#NUM!</v>
      </c>
      <c r="BG131" s="1" t="e">
        <f>SMALL('Remove outliers'!BN$4:BN$203,ROW()-1)</f>
        <v>#NUM!</v>
      </c>
      <c r="BH131" s="1" t="e">
        <f>SMALL('Remove outliers'!BO$4:BO$203,ROW()-1)</f>
        <v>#NUM!</v>
      </c>
      <c r="BI131" s="1" t="e">
        <f>SMALL('Remove outliers'!BP$4:BP$203,ROW()-1)</f>
        <v>#NUM!</v>
      </c>
      <c r="BJ131" s="1" t="e">
        <f>SMALL('Remove outliers'!BQ$4:BQ$203,ROW()-1)</f>
        <v>#NUM!</v>
      </c>
      <c r="BK131" s="1" t="e">
        <f>SMALL('Remove outliers'!BR$4:BR$203,ROW()-1)</f>
        <v>#NUM!</v>
      </c>
      <c r="BL131" s="1" t="e">
        <f>SMALL('Remove outliers'!BS$4:BS$203,ROW()-1)</f>
        <v>#NUM!</v>
      </c>
      <c r="BM131" s="1" t="e">
        <f>SMALL('Remove outliers'!BT$4:BT$203,ROW()-1)</f>
        <v>#NUM!</v>
      </c>
      <c r="BN131" s="1" t="e">
        <f>SMALL('Remove outliers'!BU$4:BU$203,ROW()-1)</f>
        <v>#NUM!</v>
      </c>
      <c r="BO131" s="1" t="e">
        <f>SMALL('Remove outliers'!BV$4:BV$203,ROW()-1)</f>
        <v>#NUM!</v>
      </c>
      <c r="BP131" s="1" t="e">
        <f>SMALL('Remove outliers'!BW$4:BW$203,ROW()-1)</f>
        <v>#NUM!</v>
      </c>
      <c r="BQ131" s="1" t="e">
        <f>SMALL('Remove outliers'!BX$4:BX$203,ROW()-1)</f>
        <v>#NUM!</v>
      </c>
      <c r="BR131" s="1" t="e">
        <f>SMALL('Remove outliers'!BY$4:BY$203,ROW()-1)</f>
        <v>#NUM!</v>
      </c>
      <c r="BS131" s="1" t="e">
        <f>SMALL('Remove outliers'!BZ$4:BZ$203,ROW()-1)</f>
        <v>#NUM!</v>
      </c>
      <c r="BT131" s="1" t="e">
        <f>SMALL('Remove outliers'!CA$4:CA$203,ROW()-1)</f>
        <v>#NUM!</v>
      </c>
      <c r="BU131" s="1" t="e">
        <f>SMALL('Remove outliers'!CB$4:CB$203,ROW()-1)</f>
        <v>#NUM!</v>
      </c>
      <c r="BV131" s="1" t="e">
        <f>SMALL('Remove outliers'!CC$4:CC$203,ROW()-1)</f>
        <v>#NUM!</v>
      </c>
    </row>
    <row r="132" spans="1:74" x14ac:dyDescent="0.2">
      <c r="A132" t="e">
        <f t="shared" si="2"/>
        <v>#NUM!</v>
      </c>
      <c r="B132" s="1" t="e">
        <f>SMALL('Remove outliers'!I$4:I$203,ROW()-1)</f>
        <v>#NUM!</v>
      </c>
      <c r="C132" s="1" t="e">
        <f>SMALL('Remove outliers'!J$4:J$203,ROW()-1)</f>
        <v>#NUM!</v>
      </c>
      <c r="D132" s="1" t="e">
        <f>SMALL('Remove outliers'!K$4:K$203,ROW()-1)</f>
        <v>#NUM!</v>
      </c>
      <c r="E132" s="1" t="e">
        <f>SMALL('Remove outliers'!L$4:L$203,ROW()-1)</f>
        <v>#NUM!</v>
      </c>
      <c r="F132" s="1" t="e">
        <f>SMALL('Remove outliers'!M$4:M$203,ROW()-1)</f>
        <v>#NUM!</v>
      </c>
      <c r="G132" s="1" t="e">
        <f>SMALL('Remove outliers'!N$4:N$203,ROW()-1)</f>
        <v>#NUM!</v>
      </c>
      <c r="H132" s="1" t="e">
        <f>SMALL('Remove outliers'!O$4:O$203,ROW()-1)</f>
        <v>#NUM!</v>
      </c>
      <c r="I132" s="1" t="e">
        <f>SMALL('Remove outliers'!P$4:P$203,ROW()-1)</f>
        <v>#NUM!</v>
      </c>
      <c r="J132" s="1" t="e">
        <f>SMALL('Remove outliers'!Q$4:Q$203,ROW()-1)</f>
        <v>#NUM!</v>
      </c>
      <c r="K132" s="1" t="e">
        <f>SMALL('Remove outliers'!R$4:R$203,ROW()-1)</f>
        <v>#NUM!</v>
      </c>
      <c r="L132" s="1" t="e">
        <f>SMALL('Remove outliers'!S$4:S$203,ROW()-1)</f>
        <v>#NUM!</v>
      </c>
      <c r="M132" s="1" t="e">
        <f>SMALL('Remove outliers'!T$4:T$203,ROW()-1)</f>
        <v>#NUM!</v>
      </c>
      <c r="N132" s="1" t="e">
        <f>SMALL('Remove outliers'!U$4:U$203,ROW()-1)</f>
        <v>#NUM!</v>
      </c>
      <c r="O132" s="1" t="e">
        <f>SMALL('Remove outliers'!V$4:V$203,ROW()-1)</f>
        <v>#NUM!</v>
      </c>
      <c r="P132" s="1" t="e">
        <f>SMALL('Remove outliers'!W$4:W$203,ROW()-1)</f>
        <v>#NUM!</v>
      </c>
      <c r="Q132" s="1" t="e">
        <f>SMALL('Remove outliers'!X$4:X$203,ROW()-1)</f>
        <v>#NUM!</v>
      </c>
      <c r="R132" s="1" t="e">
        <f>SMALL('Remove outliers'!Y$4:Y$203,ROW()-1)</f>
        <v>#NUM!</v>
      </c>
      <c r="S132" s="1" t="e">
        <f>SMALL('Remove outliers'!Z$4:Z$203,ROW()-1)</f>
        <v>#NUM!</v>
      </c>
      <c r="T132" s="1" t="e">
        <f>SMALL('Remove outliers'!AA$4:AA$203,ROW()-1)</f>
        <v>#NUM!</v>
      </c>
      <c r="U132" s="1" t="e">
        <f>SMALL('Remove outliers'!AB$4:AB$203,ROW()-1)</f>
        <v>#NUM!</v>
      </c>
      <c r="V132" s="1" t="e">
        <f>SMALL('Remove outliers'!AC$4:AC$203,ROW()-1)</f>
        <v>#NUM!</v>
      </c>
      <c r="W132" s="1" t="e">
        <f>SMALL('Remove outliers'!AD$4:AD$203,ROW()-1)</f>
        <v>#NUM!</v>
      </c>
      <c r="X132" s="1" t="e">
        <f>SMALL('Remove outliers'!AE$4:AE$203,ROW()-1)</f>
        <v>#NUM!</v>
      </c>
      <c r="Y132" s="1" t="e">
        <f>SMALL('Remove outliers'!AF$4:AF$203,ROW()-1)</f>
        <v>#NUM!</v>
      </c>
      <c r="Z132" s="1" t="e">
        <f>SMALL('Remove outliers'!AG$4:AG$203,ROW()-1)</f>
        <v>#NUM!</v>
      </c>
      <c r="AA132" s="1" t="e">
        <f>SMALL('Remove outliers'!AH$4:AH$203,ROW()-1)</f>
        <v>#NUM!</v>
      </c>
      <c r="AB132" s="1" t="e">
        <f>SMALL('Remove outliers'!AI$4:AI$203,ROW()-1)</f>
        <v>#NUM!</v>
      </c>
      <c r="AC132" s="1" t="e">
        <f>SMALL('Remove outliers'!AJ$4:AJ$203,ROW()-1)</f>
        <v>#NUM!</v>
      </c>
      <c r="AD132" s="1" t="e">
        <f>SMALL('Remove outliers'!AK$4:AK$203,ROW()-1)</f>
        <v>#NUM!</v>
      </c>
      <c r="AE132" s="1" t="e">
        <f>SMALL('Remove outliers'!AL$4:AL$203,ROW()-1)</f>
        <v>#NUM!</v>
      </c>
      <c r="AF132" s="1" t="e">
        <f>SMALL('Remove outliers'!AM$4:AM$203,ROW()-1)</f>
        <v>#NUM!</v>
      </c>
      <c r="AG132" s="1" t="e">
        <f>SMALL('Remove outliers'!AN$4:AN$203,ROW()-1)</f>
        <v>#NUM!</v>
      </c>
      <c r="AH132" s="1" t="e">
        <f>SMALL('Remove outliers'!AO$4:AO$203,ROW()-1)</f>
        <v>#NUM!</v>
      </c>
      <c r="AI132" s="1" t="e">
        <f>SMALL('Remove outliers'!AP$4:AP$203,ROW()-1)</f>
        <v>#NUM!</v>
      </c>
      <c r="AJ132" s="1" t="e">
        <f>SMALL('Remove outliers'!AQ$4:AQ$203,ROW()-1)</f>
        <v>#NUM!</v>
      </c>
      <c r="AK132" s="1" t="e">
        <f>SMALL('Remove outliers'!AR$4:AR$203,ROW()-1)</f>
        <v>#NUM!</v>
      </c>
      <c r="AL132" s="1" t="e">
        <f>SMALL('Remove outliers'!AS$4:AS$203,ROW()-1)</f>
        <v>#NUM!</v>
      </c>
      <c r="AM132" s="1" t="e">
        <f>SMALL('Remove outliers'!AT$4:AT$203,ROW()-1)</f>
        <v>#NUM!</v>
      </c>
      <c r="AN132" s="1" t="e">
        <f>SMALL('Remove outliers'!AU$4:AU$203,ROW()-1)</f>
        <v>#NUM!</v>
      </c>
      <c r="AO132" s="1" t="e">
        <f>SMALL('Remove outliers'!AV$4:AV$203,ROW()-1)</f>
        <v>#NUM!</v>
      </c>
      <c r="AP132" s="1" t="e">
        <f>SMALL('Remove outliers'!AW$4:AW$203,ROW()-1)</f>
        <v>#NUM!</v>
      </c>
      <c r="AQ132" s="1" t="e">
        <f>SMALL('Remove outliers'!AX$4:AX$203,ROW()-1)</f>
        <v>#NUM!</v>
      </c>
      <c r="AR132" s="1" t="e">
        <f>SMALL('Remove outliers'!AY$4:AY$203,ROW()-1)</f>
        <v>#NUM!</v>
      </c>
      <c r="AS132" s="1" t="e">
        <f>SMALL('Remove outliers'!AZ$4:AZ$203,ROW()-1)</f>
        <v>#NUM!</v>
      </c>
      <c r="AT132" s="1" t="e">
        <f>SMALL('Remove outliers'!BA$4:BA$203,ROW()-1)</f>
        <v>#NUM!</v>
      </c>
      <c r="AU132" s="1" t="e">
        <f>SMALL('Remove outliers'!BB$4:BB$203,ROW()-1)</f>
        <v>#NUM!</v>
      </c>
      <c r="AV132" s="1" t="e">
        <f>SMALL('Remove outliers'!BC$4:BC$203,ROW()-1)</f>
        <v>#NUM!</v>
      </c>
      <c r="AW132" s="1" t="e">
        <f>SMALL('Remove outliers'!BD$4:BD$203,ROW()-1)</f>
        <v>#NUM!</v>
      </c>
      <c r="AX132" s="1" t="e">
        <f>SMALL('Remove outliers'!BE$4:BE$203,ROW()-1)</f>
        <v>#NUM!</v>
      </c>
      <c r="AY132" s="1" t="e">
        <f>SMALL('Remove outliers'!BF$4:BF$203,ROW()-1)</f>
        <v>#NUM!</v>
      </c>
      <c r="AZ132" s="1" t="e">
        <f>SMALL('Remove outliers'!BG$4:BG$203,ROW()-1)</f>
        <v>#NUM!</v>
      </c>
      <c r="BA132" s="1" t="e">
        <f>SMALL('Remove outliers'!BH$4:BH$203,ROW()-1)</f>
        <v>#NUM!</v>
      </c>
      <c r="BB132" s="1" t="e">
        <f>SMALL('Remove outliers'!BI$4:BI$203,ROW()-1)</f>
        <v>#NUM!</v>
      </c>
      <c r="BC132" s="1" t="e">
        <f>SMALL('Remove outliers'!BJ$4:BJ$203,ROW()-1)</f>
        <v>#NUM!</v>
      </c>
      <c r="BD132" s="1" t="e">
        <f>SMALL('Remove outliers'!BK$4:BK$203,ROW()-1)</f>
        <v>#NUM!</v>
      </c>
      <c r="BE132" s="1" t="e">
        <f>SMALL('Remove outliers'!BL$4:BL$203,ROW()-1)</f>
        <v>#NUM!</v>
      </c>
      <c r="BF132" s="1" t="e">
        <f>SMALL('Remove outliers'!BM$4:BM$203,ROW()-1)</f>
        <v>#NUM!</v>
      </c>
      <c r="BG132" s="1" t="e">
        <f>SMALL('Remove outliers'!BN$4:BN$203,ROW()-1)</f>
        <v>#NUM!</v>
      </c>
      <c r="BH132" s="1" t="e">
        <f>SMALL('Remove outliers'!BO$4:BO$203,ROW()-1)</f>
        <v>#NUM!</v>
      </c>
      <c r="BI132" s="1" t="e">
        <f>SMALL('Remove outliers'!BP$4:BP$203,ROW()-1)</f>
        <v>#NUM!</v>
      </c>
      <c r="BJ132" s="1" t="e">
        <f>SMALL('Remove outliers'!BQ$4:BQ$203,ROW()-1)</f>
        <v>#NUM!</v>
      </c>
      <c r="BK132" s="1" t="e">
        <f>SMALL('Remove outliers'!BR$4:BR$203,ROW()-1)</f>
        <v>#NUM!</v>
      </c>
      <c r="BL132" s="1" t="e">
        <f>SMALL('Remove outliers'!BS$4:BS$203,ROW()-1)</f>
        <v>#NUM!</v>
      </c>
      <c r="BM132" s="1" t="e">
        <f>SMALL('Remove outliers'!BT$4:BT$203,ROW()-1)</f>
        <v>#NUM!</v>
      </c>
      <c r="BN132" s="1" t="e">
        <f>SMALL('Remove outliers'!BU$4:BU$203,ROW()-1)</f>
        <v>#NUM!</v>
      </c>
      <c r="BO132" s="1" t="e">
        <f>SMALL('Remove outliers'!BV$4:BV$203,ROW()-1)</f>
        <v>#NUM!</v>
      </c>
      <c r="BP132" s="1" t="e">
        <f>SMALL('Remove outliers'!BW$4:BW$203,ROW()-1)</f>
        <v>#NUM!</v>
      </c>
      <c r="BQ132" s="1" t="e">
        <f>SMALL('Remove outliers'!BX$4:BX$203,ROW()-1)</f>
        <v>#NUM!</v>
      </c>
      <c r="BR132" s="1" t="e">
        <f>SMALL('Remove outliers'!BY$4:BY$203,ROW()-1)</f>
        <v>#NUM!</v>
      </c>
      <c r="BS132" s="1" t="e">
        <f>SMALL('Remove outliers'!BZ$4:BZ$203,ROW()-1)</f>
        <v>#NUM!</v>
      </c>
      <c r="BT132" s="1" t="e">
        <f>SMALL('Remove outliers'!CA$4:CA$203,ROW()-1)</f>
        <v>#NUM!</v>
      </c>
      <c r="BU132" s="1" t="e">
        <f>SMALL('Remove outliers'!CB$4:CB$203,ROW()-1)</f>
        <v>#NUM!</v>
      </c>
      <c r="BV132" s="1" t="e">
        <f>SMALL('Remove outliers'!CC$4:CC$203,ROW()-1)</f>
        <v>#NUM!</v>
      </c>
    </row>
    <row r="133" spans="1:74" x14ac:dyDescent="0.2">
      <c r="A133" t="e">
        <f t="shared" si="2"/>
        <v>#NUM!</v>
      </c>
      <c r="B133" s="1" t="e">
        <f>SMALL('Remove outliers'!I$4:I$203,ROW()-1)</f>
        <v>#NUM!</v>
      </c>
      <c r="C133" s="1" t="e">
        <f>SMALL('Remove outliers'!J$4:J$203,ROW()-1)</f>
        <v>#NUM!</v>
      </c>
      <c r="D133" s="1" t="e">
        <f>SMALL('Remove outliers'!K$4:K$203,ROW()-1)</f>
        <v>#NUM!</v>
      </c>
      <c r="E133" s="1" t="e">
        <f>SMALL('Remove outliers'!L$4:L$203,ROW()-1)</f>
        <v>#NUM!</v>
      </c>
      <c r="F133" s="1" t="e">
        <f>SMALL('Remove outliers'!M$4:M$203,ROW()-1)</f>
        <v>#NUM!</v>
      </c>
      <c r="G133" s="1" t="e">
        <f>SMALL('Remove outliers'!N$4:N$203,ROW()-1)</f>
        <v>#NUM!</v>
      </c>
      <c r="H133" s="1" t="e">
        <f>SMALL('Remove outliers'!O$4:O$203,ROW()-1)</f>
        <v>#NUM!</v>
      </c>
      <c r="I133" s="1" t="e">
        <f>SMALL('Remove outliers'!P$4:P$203,ROW()-1)</f>
        <v>#NUM!</v>
      </c>
      <c r="J133" s="1" t="e">
        <f>SMALL('Remove outliers'!Q$4:Q$203,ROW()-1)</f>
        <v>#NUM!</v>
      </c>
      <c r="K133" s="1" t="e">
        <f>SMALL('Remove outliers'!R$4:R$203,ROW()-1)</f>
        <v>#NUM!</v>
      </c>
      <c r="L133" s="1" t="e">
        <f>SMALL('Remove outliers'!S$4:S$203,ROW()-1)</f>
        <v>#NUM!</v>
      </c>
      <c r="M133" s="1" t="e">
        <f>SMALL('Remove outliers'!T$4:T$203,ROW()-1)</f>
        <v>#NUM!</v>
      </c>
      <c r="N133" s="1" t="e">
        <f>SMALL('Remove outliers'!U$4:U$203,ROW()-1)</f>
        <v>#NUM!</v>
      </c>
      <c r="O133" s="1" t="e">
        <f>SMALL('Remove outliers'!V$4:V$203,ROW()-1)</f>
        <v>#NUM!</v>
      </c>
      <c r="P133" s="1" t="e">
        <f>SMALL('Remove outliers'!W$4:W$203,ROW()-1)</f>
        <v>#NUM!</v>
      </c>
      <c r="Q133" s="1" t="e">
        <f>SMALL('Remove outliers'!X$4:X$203,ROW()-1)</f>
        <v>#NUM!</v>
      </c>
      <c r="R133" s="1" t="e">
        <f>SMALL('Remove outliers'!Y$4:Y$203,ROW()-1)</f>
        <v>#NUM!</v>
      </c>
      <c r="S133" s="1" t="e">
        <f>SMALL('Remove outliers'!Z$4:Z$203,ROW()-1)</f>
        <v>#NUM!</v>
      </c>
      <c r="T133" s="1" t="e">
        <f>SMALL('Remove outliers'!AA$4:AA$203,ROW()-1)</f>
        <v>#NUM!</v>
      </c>
      <c r="U133" s="1" t="e">
        <f>SMALL('Remove outliers'!AB$4:AB$203,ROW()-1)</f>
        <v>#NUM!</v>
      </c>
      <c r="V133" s="1" t="e">
        <f>SMALL('Remove outliers'!AC$4:AC$203,ROW()-1)</f>
        <v>#NUM!</v>
      </c>
      <c r="W133" s="1" t="e">
        <f>SMALL('Remove outliers'!AD$4:AD$203,ROW()-1)</f>
        <v>#NUM!</v>
      </c>
      <c r="X133" s="1" t="e">
        <f>SMALL('Remove outliers'!AE$4:AE$203,ROW()-1)</f>
        <v>#NUM!</v>
      </c>
      <c r="Y133" s="1" t="e">
        <f>SMALL('Remove outliers'!AF$4:AF$203,ROW()-1)</f>
        <v>#NUM!</v>
      </c>
      <c r="Z133" s="1" t="e">
        <f>SMALL('Remove outliers'!AG$4:AG$203,ROW()-1)</f>
        <v>#NUM!</v>
      </c>
      <c r="AA133" s="1" t="e">
        <f>SMALL('Remove outliers'!AH$4:AH$203,ROW()-1)</f>
        <v>#NUM!</v>
      </c>
      <c r="AB133" s="1" t="e">
        <f>SMALL('Remove outliers'!AI$4:AI$203,ROW()-1)</f>
        <v>#NUM!</v>
      </c>
      <c r="AC133" s="1" t="e">
        <f>SMALL('Remove outliers'!AJ$4:AJ$203,ROW()-1)</f>
        <v>#NUM!</v>
      </c>
      <c r="AD133" s="1" t="e">
        <f>SMALL('Remove outliers'!AK$4:AK$203,ROW()-1)</f>
        <v>#NUM!</v>
      </c>
      <c r="AE133" s="1" t="e">
        <f>SMALL('Remove outliers'!AL$4:AL$203,ROW()-1)</f>
        <v>#NUM!</v>
      </c>
      <c r="AF133" s="1" t="e">
        <f>SMALL('Remove outliers'!AM$4:AM$203,ROW()-1)</f>
        <v>#NUM!</v>
      </c>
      <c r="AG133" s="1" t="e">
        <f>SMALL('Remove outliers'!AN$4:AN$203,ROW()-1)</f>
        <v>#NUM!</v>
      </c>
      <c r="AH133" s="1" t="e">
        <f>SMALL('Remove outliers'!AO$4:AO$203,ROW()-1)</f>
        <v>#NUM!</v>
      </c>
      <c r="AI133" s="1" t="e">
        <f>SMALL('Remove outliers'!AP$4:AP$203,ROW()-1)</f>
        <v>#NUM!</v>
      </c>
      <c r="AJ133" s="1" t="e">
        <f>SMALL('Remove outliers'!AQ$4:AQ$203,ROW()-1)</f>
        <v>#NUM!</v>
      </c>
      <c r="AK133" s="1" t="e">
        <f>SMALL('Remove outliers'!AR$4:AR$203,ROW()-1)</f>
        <v>#NUM!</v>
      </c>
      <c r="AL133" s="1" t="e">
        <f>SMALL('Remove outliers'!AS$4:AS$203,ROW()-1)</f>
        <v>#NUM!</v>
      </c>
      <c r="AM133" s="1" t="e">
        <f>SMALL('Remove outliers'!AT$4:AT$203,ROW()-1)</f>
        <v>#NUM!</v>
      </c>
      <c r="AN133" s="1" t="e">
        <f>SMALL('Remove outliers'!AU$4:AU$203,ROW()-1)</f>
        <v>#NUM!</v>
      </c>
      <c r="AO133" s="1" t="e">
        <f>SMALL('Remove outliers'!AV$4:AV$203,ROW()-1)</f>
        <v>#NUM!</v>
      </c>
      <c r="AP133" s="1" t="e">
        <f>SMALL('Remove outliers'!AW$4:AW$203,ROW()-1)</f>
        <v>#NUM!</v>
      </c>
      <c r="AQ133" s="1" t="e">
        <f>SMALL('Remove outliers'!AX$4:AX$203,ROW()-1)</f>
        <v>#NUM!</v>
      </c>
      <c r="AR133" s="1" t="e">
        <f>SMALL('Remove outliers'!AY$4:AY$203,ROW()-1)</f>
        <v>#NUM!</v>
      </c>
      <c r="AS133" s="1" t="e">
        <f>SMALL('Remove outliers'!AZ$4:AZ$203,ROW()-1)</f>
        <v>#NUM!</v>
      </c>
      <c r="AT133" s="1" t="e">
        <f>SMALL('Remove outliers'!BA$4:BA$203,ROW()-1)</f>
        <v>#NUM!</v>
      </c>
      <c r="AU133" s="1" t="e">
        <f>SMALL('Remove outliers'!BB$4:BB$203,ROW()-1)</f>
        <v>#NUM!</v>
      </c>
      <c r="AV133" s="1" t="e">
        <f>SMALL('Remove outliers'!BC$4:BC$203,ROW()-1)</f>
        <v>#NUM!</v>
      </c>
      <c r="AW133" s="1" t="e">
        <f>SMALL('Remove outliers'!BD$4:BD$203,ROW()-1)</f>
        <v>#NUM!</v>
      </c>
      <c r="AX133" s="1" t="e">
        <f>SMALL('Remove outliers'!BE$4:BE$203,ROW()-1)</f>
        <v>#NUM!</v>
      </c>
      <c r="AY133" s="1" t="e">
        <f>SMALL('Remove outliers'!BF$4:BF$203,ROW()-1)</f>
        <v>#NUM!</v>
      </c>
      <c r="AZ133" s="1" t="e">
        <f>SMALL('Remove outliers'!BG$4:BG$203,ROW()-1)</f>
        <v>#NUM!</v>
      </c>
      <c r="BA133" s="1" t="e">
        <f>SMALL('Remove outliers'!BH$4:BH$203,ROW()-1)</f>
        <v>#NUM!</v>
      </c>
      <c r="BB133" s="1" t="e">
        <f>SMALL('Remove outliers'!BI$4:BI$203,ROW()-1)</f>
        <v>#NUM!</v>
      </c>
      <c r="BC133" s="1" t="e">
        <f>SMALL('Remove outliers'!BJ$4:BJ$203,ROW()-1)</f>
        <v>#NUM!</v>
      </c>
      <c r="BD133" s="1" t="e">
        <f>SMALL('Remove outliers'!BK$4:BK$203,ROW()-1)</f>
        <v>#NUM!</v>
      </c>
      <c r="BE133" s="1" t="e">
        <f>SMALL('Remove outliers'!BL$4:BL$203,ROW()-1)</f>
        <v>#NUM!</v>
      </c>
      <c r="BF133" s="1" t="e">
        <f>SMALL('Remove outliers'!BM$4:BM$203,ROW()-1)</f>
        <v>#NUM!</v>
      </c>
      <c r="BG133" s="1" t="e">
        <f>SMALL('Remove outliers'!BN$4:BN$203,ROW()-1)</f>
        <v>#NUM!</v>
      </c>
      <c r="BH133" s="1" t="e">
        <f>SMALL('Remove outliers'!BO$4:BO$203,ROW()-1)</f>
        <v>#NUM!</v>
      </c>
      <c r="BI133" s="1" t="e">
        <f>SMALL('Remove outliers'!BP$4:BP$203,ROW()-1)</f>
        <v>#NUM!</v>
      </c>
      <c r="BJ133" s="1" t="e">
        <f>SMALL('Remove outliers'!BQ$4:BQ$203,ROW()-1)</f>
        <v>#NUM!</v>
      </c>
      <c r="BK133" s="1" t="e">
        <f>SMALL('Remove outliers'!BR$4:BR$203,ROW()-1)</f>
        <v>#NUM!</v>
      </c>
      <c r="BL133" s="1" t="e">
        <f>SMALL('Remove outliers'!BS$4:BS$203,ROW()-1)</f>
        <v>#NUM!</v>
      </c>
      <c r="BM133" s="1" t="e">
        <f>SMALL('Remove outliers'!BT$4:BT$203,ROW()-1)</f>
        <v>#NUM!</v>
      </c>
      <c r="BN133" s="1" t="e">
        <f>SMALL('Remove outliers'!BU$4:BU$203,ROW()-1)</f>
        <v>#NUM!</v>
      </c>
      <c r="BO133" s="1" t="e">
        <f>SMALL('Remove outliers'!BV$4:BV$203,ROW()-1)</f>
        <v>#NUM!</v>
      </c>
      <c r="BP133" s="1" t="e">
        <f>SMALL('Remove outliers'!BW$4:BW$203,ROW()-1)</f>
        <v>#NUM!</v>
      </c>
      <c r="BQ133" s="1" t="e">
        <f>SMALL('Remove outliers'!BX$4:BX$203,ROW()-1)</f>
        <v>#NUM!</v>
      </c>
      <c r="BR133" s="1" t="e">
        <f>SMALL('Remove outliers'!BY$4:BY$203,ROW()-1)</f>
        <v>#NUM!</v>
      </c>
      <c r="BS133" s="1" t="e">
        <f>SMALL('Remove outliers'!BZ$4:BZ$203,ROW()-1)</f>
        <v>#NUM!</v>
      </c>
      <c r="BT133" s="1" t="e">
        <f>SMALL('Remove outliers'!CA$4:CA$203,ROW()-1)</f>
        <v>#NUM!</v>
      </c>
      <c r="BU133" s="1" t="e">
        <f>SMALL('Remove outliers'!CB$4:CB$203,ROW()-1)</f>
        <v>#NUM!</v>
      </c>
      <c r="BV133" s="1" t="e">
        <f>SMALL('Remove outliers'!CC$4:CC$203,ROW()-1)</f>
        <v>#NUM!</v>
      </c>
    </row>
    <row r="134" spans="1:74" x14ac:dyDescent="0.2">
      <c r="A134" t="e">
        <f t="shared" si="2"/>
        <v>#NUM!</v>
      </c>
      <c r="B134" s="1" t="e">
        <f>SMALL('Remove outliers'!I$4:I$203,ROW()-1)</f>
        <v>#NUM!</v>
      </c>
      <c r="C134" s="1" t="e">
        <f>SMALL('Remove outliers'!J$4:J$203,ROW()-1)</f>
        <v>#NUM!</v>
      </c>
      <c r="D134" s="1" t="e">
        <f>SMALL('Remove outliers'!K$4:K$203,ROW()-1)</f>
        <v>#NUM!</v>
      </c>
      <c r="E134" s="1" t="e">
        <f>SMALL('Remove outliers'!L$4:L$203,ROW()-1)</f>
        <v>#NUM!</v>
      </c>
      <c r="F134" s="1" t="e">
        <f>SMALL('Remove outliers'!M$4:M$203,ROW()-1)</f>
        <v>#NUM!</v>
      </c>
      <c r="G134" s="1" t="e">
        <f>SMALL('Remove outliers'!N$4:N$203,ROW()-1)</f>
        <v>#NUM!</v>
      </c>
      <c r="H134" s="1" t="e">
        <f>SMALL('Remove outliers'!O$4:O$203,ROW()-1)</f>
        <v>#NUM!</v>
      </c>
      <c r="I134" s="1" t="e">
        <f>SMALL('Remove outliers'!P$4:P$203,ROW()-1)</f>
        <v>#NUM!</v>
      </c>
      <c r="J134" s="1" t="e">
        <f>SMALL('Remove outliers'!Q$4:Q$203,ROW()-1)</f>
        <v>#NUM!</v>
      </c>
      <c r="K134" s="1" t="e">
        <f>SMALL('Remove outliers'!R$4:R$203,ROW()-1)</f>
        <v>#NUM!</v>
      </c>
      <c r="L134" s="1" t="e">
        <f>SMALL('Remove outliers'!S$4:S$203,ROW()-1)</f>
        <v>#NUM!</v>
      </c>
      <c r="M134" s="1" t="e">
        <f>SMALL('Remove outliers'!T$4:T$203,ROW()-1)</f>
        <v>#NUM!</v>
      </c>
      <c r="N134" s="1" t="e">
        <f>SMALL('Remove outliers'!U$4:U$203,ROW()-1)</f>
        <v>#NUM!</v>
      </c>
      <c r="O134" s="1" t="e">
        <f>SMALL('Remove outliers'!V$4:V$203,ROW()-1)</f>
        <v>#NUM!</v>
      </c>
      <c r="P134" s="1" t="e">
        <f>SMALL('Remove outliers'!W$4:W$203,ROW()-1)</f>
        <v>#NUM!</v>
      </c>
      <c r="Q134" s="1" t="e">
        <f>SMALL('Remove outliers'!X$4:X$203,ROW()-1)</f>
        <v>#NUM!</v>
      </c>
      <c r="R134" s="1" t="e">
        <f>SMALL('Remove outliers'!Y$4:Y$203,ROW()-1)</f>
        <v>#NUM!</v>
      </c>
      <c r="S134" s="1" t="e">
        <f>SMALL('Remove outliers'!Z$4:Z$203,ROW()-1)</f>
        <v>#NUM!</v>
      </c>
      <c r="T134" s="1" t="e">
        <f>SMALL('Remove outliers'!AA$4:AA$203,ROW()-1)</f>
        <v>#NUM!</v>
      </c>
      <c r="U134" s="1" t="e">
        <f>SMALL('Remove outliers'!AB$4:AB$203,ROW()-1)</f>
        <v>#NUM!</v>
      </c>
      <c r="V134" s="1" t="e">
        <f>SMALL('Remove outliers'!AC$4:AC$203,ROW()-1)</f>
        <v>#NUM!</v>
      </c>
      <c r="W134" s="1" t="e">
        <f>SMALL('Remove outliers'!AD$4:AD$203,ROW()-1)</f>
        <v>#NUM!</v>
      </c>
      <c r="X134" s="1" t="e">
        <f>SMALL('Remove outliers'!AE$4:AE$203,ROW()-1)</f>
        <v>#NUM!</v>
      </c>
      <c r="Y134" s="1" t="e">
        <f>SMALL('Remove outliers'!AF$4:AF$203,ROW()-1)</f>
        <v>#NUM!</v>
      </c>
      <c r="Z134" s="1" t="e">
        <f>SMALL('Remove outliers'!AG$4:AG$203,ROW()-1)</f>
        <v>#NUM!</v>
      </c>
      <c r="AA134" s="1" t="e">
        <f>SMALL('Remove outliers'!AH$4:AH$203,ROW()-1)</f>
        <v>#NUM!</v>
      </c>
      <c r="AB134" s="1" t="e">
        <f>SMALL('Remove outliers'!AI$4:AI$203,ROW()-1)</f>
        <v>#NUM!</v>
      </c>
      <c r="AC134" s="1" t="e">
        <f>SMALL('Remove outliers'!AJ$4:AJ$203,ROW()-1)</f>
        <v>#NUM!</v>
      </c>
      <c r="AD134" s="1" t="e">
        <f>SMALL('Remove outliers'!AK$4:AK$203,ROW()-1)</f>
        <v>#NUM!</v>
      </c>
      <c r="AE134" s="1" t="e">
        <f>SMALL('Remove outliers'!AL$4:AL$203,ROW()-1)</f>
        <v>#NUM!</v>
      </c>
      <c r="AF134" s="1" t="e">
        <f>SMALL('Remove outliers'!AM$4:AM$203,ROW()-1)</f>
        <v>#NUM!</v>
      </c>
      <c r="AG134" s="1" t="e">
        <f>SMALL('Remove outliers'!AN$4:AN$203,ROW()-1)</f>
        <v>#NUM!</v>
      </c>
      <c r="AH134" s="1" t="e">
        <f>SMALL('Remove outliers'!AO$4:AO$203,ROW()-1)</f>
        <v>#NUM!</v>
      </c>
      <c r="AI134" s="1" t="e">
        <f>SMALL('Remove outliers'!AP$4:AP$203,ROW()-1)</f>
        <v>#NUM!</v>
      </c>
      <c r="AJ134" s="1" t="e">
        <f>SMALL('Remove outliers'!AQ$4:AQ$203,ROW()-1)</f>
        <v>#NUM!</v>
      </c>
      <c r="AK134" s="1" t="e">
        <f>SMALL('Remove outliers'!AR$4:AR$203,ROW()-1)</f>
        <v>#NUM!</v>
      </c>
      <c r="AL134" s="1" t="e">
        <f>SMALL('Remove outliers'!AS$4:AS$203,ROW()-1)</f>
        <v>#NUM!</v>
      </c>
      <c r="AM134" s="1" t="e">
        <f>SMALL('Remove outliers'!AT$4:AT$203,ROW()-1)</f>
        <v>#NUM!</v>
      </c>
      <c r="AN134" s="1" t="e">
        <f>SMALL('Remove outliers'!AU$4:AU$203,ROW()-1)</f>
        <v>#NUM!</v>
      </c>
      <c r="AO134" s="1" t="e">
        <f>SMALL('Remove outliers'!AV$4:AV$203,ROW()-1)</f>
        <v>#NUM!</v>
      </c>
      <c r="AP134" s="1" t="e">
        <f>SMALL('Remove outliers'!AW$4:AW$203,ROW()-1)</f>
        <v>#NUM!</v>
      </c>
      <c r="AQ134" s="1" t="e">
        <f>SMALL('Remove outliers'!AX$4:AX$203,ROW()-1)</f>
        <v>#NUM!</v>
      </c>
      <c r="AR134" s="1" t="e">
        <f>SMALL('Remove outliers'!AY$4:AY$203,ROW()-1)</f>
        <v>#NUM!</v>
      </c>
      <c r="AS134" s="1" t="e">
        <f>SMALL('Remove outliers'!AZ$4:AZ$203,ROW()-1)</f>
        <v>#NUM!</v>
      </c>
      <c r="AT134" s="1" t="e">
        <f>SMALL('Remove outliers'!BA$4:BA$203,ROW()-1)</f>
        <v>#NUM!</v>
      </c>
      <c r="AU134" s="1" t="e">
        <f>SMALL('Remove outliers'!BB$4:BB$203,ROW()-1)</f>
        <v>#NUM!</v>
      </c>
      <c r="AV134" s="1" t="e">
        <f>SMALL('Remove outliers'!BC$4:BC$203,ROW()-1)</f>
        <v>#NUM!</v>
      </c>
      <c r="AW134" s="1" t="e">
        <f>SMALL('Remove outliers'!BD$4:BD$203,ROW()-1)</f>
        <v>#NUM!</v>
      </c>
      <c r="AX134" s="1" t="e">
        <f>SMALL('Remove outliers'!BE$4:BE$203,ROW()-1)</f>
        <v>#NUM!</v>
      </c>
      <c r="AY134" s="1" t="e">
        <f>SMALL('Remove outliers'!BF$4:BF$203,ROW()-1)</f>
        <v>#NUM!</v>
      </c>
      <c r="AZ134" s="1" t="e">
        <f>SMALL('Remove outliers'!BG$4:BG$203,ROW()-1)</f>
        <v>#NUM!</v>
      </c>
      <c r="BA134" s="1" t="e">
        <f>SMALL('Remove outliers'!BH$4:BH$203,ROW()-1)</f>
        <v>#NUM!</v>
      </c>
      <c r="BB134" s="1" t="e">
        <f>SMALL('Remove outliers'!BI$4:BI$203,ROW()-1)</f>
        <v>#NUM!</v>
      </c>
      <c r="BC134" s="1" t="e">
        <f>SMALL('Remove outliers'!BJ$4:BJ$203,ROW()-1)</f>
        <v>#NUM!</v>
      </c>
      <c r="BD134" s="1" t="e">
        <f>SMALL('Remove outliers'!BK$4:BK$203,ROW()-1)</f>
        <v>#NUM!</v>
      </c>
      <c r="BE134" s="1" t="e">
        <f>SMALL('Remove outliers'!BL$4:BL$203,ROW()-1)</f>
        <v>#NUM!</v>
      </c>
      <c r="BF134" s="1" t="e">
        <f>SMALL('Remove outliers'!BM$4:BM$203,ROW()-1)</f>
        <v>#NUM!</v>
      </c>
      <c r="BG134" s="1" t="e">
        <f>SMALL('Remove outliers'!BN$4:BN$203,ROW()-1)</f>
        <v>#NUM!</v>
      </c>
      <c r="BH134" s="1" t="e">
        <f>SMALL('Remove outliers'!BO$4:BO$203,ROW()-1)</f>
        <v>#NUM!</v>
      </c>
      <c r="BI134" s="1" t="e">
        <f>SMALL('Remove outliers'!BP$4:BP$203,ROW()-1)</f>
        <v>#NUM!</v>
      </c>
      <c r="BJ134" s="1" t="e">
        <f>SMALL('Remove outliers'!BQ$4:BQ$203,ROW()-1)</f>
        <v>#NUM!</v>
      </c>
      <c r="BK134" s="1" t="e">
        <f>SMALL('Remove outliers'!BR$4:BR$203,ROW()-1)</f>
        <v>#NUM!</v>
      </c>
      <c r="BL134" s="1" t="e">
        <f>SMALL('Remove outliers'!BS$4:BS$203,ROW()-1)</f>
        <v>#NUM!</v>
      </c>
      <c r="BM134" s="1" t="e">
        <f>SMALL('Remove outliers'!BT$4:BT$203,ROW()-1)</f>
        <v>#NUM!</v>
      </c>
      <c r="BN134" s="1" t="e">
        <f>SMALL('Remove outliers'!BU$4:BU$203,ROW()-1)</f>
        <v>#NUM!</v>
      </c>
      <c r="BO134" s="1" t="e">
        <f>SMALL('Remove outliers'!BV$4:BV$203,ROW()-1)</f>
        <v>#NUM!</v>
      </c>
      <c r="BP134" s="1" t="e">
        <f>SMALL('Remove outliers'!BW$4:BW$203,ROW()-1)</f>
        <v>#NUM!</v>
      </c>
      <c r="BQ134" s="1" t="e">
        <f>SMALL('Remove outliers'!BX$4:BX$203,ROW()-1)</f>
        <v>#NUM!</v>
      </c>
      <c r="BR134" s="1" t="e">
        <f>SMALL('Remove outliers'!BY$4:BY$203,ROW()-1)</f>
        <v>#NUM!</v>
      </c>
      <c r="BS134" s="1" t="e">
        <f>SMALL('Remove outliers'!BZ$4:BZ$203,ROW()-1)</f>
        <v>#NUM!</v>
      </c>
      <c r="BT134" s="1" t="e">
        <f>SMALL('Remove outliers'!CA$4:CA$203,ROW()-1)</f>
        <v>#NUM!</v>
      </c>
      <c r="BU134" s="1" t="e">
        <f>SMALL('Remove outliers'!CB$4:CB$203,ROW()-1)</f>
        <v>#NUM!</v>
      </c>
      <c r="BV134" s="1" t="e">
        <f>SMALL('Remove outliers'!CC$4:CC$203,ROW()-1)</f>
        <v>#NUM!</v>
      </c>
    </row>
    <row r="135" spans="1:74" x14ac:dyDescent="0.2">
      <c r="A135" t="e">
        <f t="shared" si="2"/>
        <v>#NUM!</v>
      </c>
      <c r="B135" s="1" t="e">
        <f>SMALL('Remove outliers'!I$4:I$203,ROW()-1)</f>
        <v>#NUM!</v>
      </c>
      <c r="C135" s="1" t="e">
        <f>SMALL('Remove outliers'!J$4:J$203,ROW()-1)</f>
        <v>#NUM!</v>
      </c>
      <c r="D135" s="1" t="e">
        <f>SMALL('Remove outliers'!K$4:K$203,ROW()-1)</f>
        <v>#NUM!</v>
      </c>
      <c r="E135" s="1" t="e">
        <f>SMALL('Remove outliers'!L$4:L$203,ROW()-1)</f>
        <v>#NUM!</v>
      </c>
      <c r="F135" s="1" t="e">
        <f>SMALL('Remove outliers'!M$4:M$203,ROW()-1)</f>
        <v>#NUM!</v>
      </c>
      <c r="G135" s="1" t="e">
        <f>SMALL('Remove outliers'!N$4:N$203,ROW()-1)</f>
        <v>#NUM!</v>
      </c>
      <c r="H135" s="1" t="e">
        <f>SMALL('Remove outliers'!O$4:O$203,ROW()-1)</f>
        <v>#NUM!</v>
      </c>
      <c r="I135" s="1" t="e">
        <f>SMALL('Remove outliers'!P$4:P$203,ROW()-1)</f>
        <v>#NUM!</v>
      </c>
      <c r="J135" s="1" t="e">
        <f>SMALL('Remove outliers'!Q$4:Q$203,ROW()-1)</f>
        <v>#NUM!</v>
      </c>
      <c r="K135" s="1" t="e">
        <f>SMALL('Remove outliers'!R$4:R$203,ROW()-1)</f>
        <v>#NUM!</v>
      </c>
      <c r="L135" s="1" t="e">
        <f>SMALL('Remove outliers'!S$4:S$203,ROW()-1)</f>
        <v>#NUM!</v>
      </c>
      <c r="M135" s="1" t="e">
        <f>SMALL('Remove outliers'!T$4:T$203,ROW()-1)</f>
        <v>#NUM!</v>
      </c>
      <c r="N135" s="1" t="e">
        <f>SMALL('Remove outliers'!U$4:U$203,ROW()-1)</f>
        <v>#NUM!</v>
      </c>
      <c r="O135" s="1" t="e">
        <f>SMALL('Remove outliers'!V$4:V$203,ROW()-1)</f>
        <v>#NUM!</v>
      </c>
      <c r="P135" s="1" t="e">
        <f>SMALL('Remove outliers'!W$4:W$203,ROW()-1)</f>
        <v>#NUM!</v>
      </c>
      <c r="Q135" s="1" t="e">
        <f>SMALL('Remove outliers'!X$4:X$203,ROW()-1)</f>
        <v>#NUM!</v>
      </c>
      <c r="R135" s="1" t="e">
        <f>SMALL('Remove outliers'!Y$4:Y$203,ROW()-1)</f>
        <v>#NUM!</v>
      </c>
      <c r="S135" s="1" t="e">
        <f>SMALL('Remove outliers'!Z$4:Z$203,ROW()-1)</f>
        <v>#NUM!</v>
      </c>
      <c r="T135" s="1" t="e">
        <f>SMALL('Remove outliers'!AA$4:AA$203,ROW()-1)</f>
        <v>#NUM!</v>
      </c>
      <c r="U135" s="1" t="e">
        <f>SMALL('Remove outliers'!AB$4:AB$203,ROW()-1)</f>
        <v>#NUM!</v>
      </c>
      <c r="V135" s="1" t="e">
        <f>SMALL('Remove outliers'!AC$4:AC$203,ROW()-1)</f>
        <v>#NUM!</v>
      </c>
      <c r="W135" s="1" t="e">
        <f>SMALL('Remove outliers'!AD$4:AD$203,ROW()-1)</f>
        <v>#NUM!</v>
      </c>
      <c r="X135" s="1" t="e">
        <f>SMALL('Remove outliers'!AE$4:AE$203,ROW()-1)</f>
        <v>#NUM!</v>
      </c>
      <c r="Y135" s="1" t="e">
        <f>SMALL('Remove outliers'!AF$4:AF$203,ROW()-1)</f>
        <v>#NUM!</v>
      </c>
      <c r="Z135" s="1" t="e">
        <f>SMALL('Remove outliers'!AG$4:AG$203,ROW()-1)</f>
        <v>#NUM!</v>
      </c>
      <c r="AA135" s="1" t="e">
        <f>SMALL('Remove outliers'!AH$4:AH$203,ROW()-1)</f>
        <v>#NUM!</v>
      </c>
      <c r="AB135" s="1" t="e">
        <f>SMALL('Remove outliers'!AI$4:AI$203,ROW()-1)</f>
        <v>#NUM!</v>
      </c>
      <c r="AC135" s="1" t="e">
        <f>SMALL('Remove outliers'!AJ$4:AJ$203,ROW()-1)</f>
        <v>#NUM!</v>
      </c>
      <c r="AD135" s="1" t="e">
        <f>SMALL('Remove outliers'!AK$4:AK$203,ROW()-1)</f>
        <v>#NUM!</v>
      </c>
      <c r="AE135" s="1" t="e">
        <f>SMALL('Remove outliers'!AL$4:AL$203,ROW()-1)</f>
        <v>#NUM!</v>
      </c>
      <c r="AF135" s="1" t="e">
        <f>SMALL('Remove outliers'!AM$4:AM$203,ROW()-1)</f>
        <v>#NUM!</v>
      </c>
      <c r="AG135" s="1" t="e">
        <f>SMALL('Remove outliers'!AN$4:AN$203,ROW()-1)</f>
        <v>#NUM!</v>
      </c>
      <c r="AH135" s="1" t="e">
        <f>SMALL('Remove outliers'!AO$4:AO$203,ROW()-1)</f>
        <v>#NUM!</v>
      </c>
      <c r="AI135" s="1" t="e">
        <f>SMALL('Remove outliers'!AP$4:AP$203,ROW()-1)</f>
        <v>#NUM!</v>
      </c>
      <c r="AJ135" s="1" t="e">
        <f>SMALL('Remove outliers'!AQ$4:AQ$203,ROW()-1)</f>
        <v>#NUM!</v>
      </c>
      <c r="AK135" s="1" t="e">
        <f>SMALL('Remove outliers'!AR$4:AR$203,ROW()-1)</f>
        <v>#NUM!</v>
      </c>
      <c r="AL135" s="1" t="e">
        <f>SMALL('Remove outliers'!AS$4:AS$203,ROW()-1)</f>
        <v>#NUM!</v>
      </c>
      <c r="AM135" s="1" t="e">
        <f>SMALL('Remove outliers'!AT$4:AT$203,ROW()-1)</f>
        <v>#NUM!</v>
      </c>
      <c r="AN135" s="1" t="e">
        <f>SMALL('Remove outliers'!AU$4:AU$203,ROW()-1)</f>
        <v>#NUM!</v>
      </c>
      <c r="AO135" s="1" t="e">
        <f>SMALL('Remove outliers'!AV$4:AV$203,ROW()-1)</f>
        <v>#NUM!</v>
      </c>
      <c r="AP135" s="1" t="e">
        <f>SMALL('Remove outliers'!AW$4:AW$203,ROW()-1)</f>
        <v>#NUM!</v>
      </c>
      <c r="AQ135" s="1" t="e">
        <f>SMALL('Remove outliers'!AX$4:AX$203,ROW()-1)</f>
        <v>#NUM!</v>
      </c>
      <c r="AR135" s="1" t="e">
        <f>SMALL('Remove outliers'!AY$4:AY$203,ROW()-1)</f>
        <v>#NUM!</v>
      </c>
      <c r="AS135" s="1" t="e">
        <f>SMALL('Remove outliers'!AZ$4:AZ$203,ROW()-1)</f>
        <v>#NUM!</v>
      </c>
      <c r="AT135" s="1" t="e">
        <f>SMALL('Remove outliers'!BA$4:BA$203,ROW()-1)</f>
        <v>#NUM!</v>
      </c>
      <c r="AU135" s="1" t="e">
        <f>SMALL('Remove outliers'!BB$4:BB$203,ROW()-1)</f>
        <v>#NUM!</v>
      </c>
      <c r="AV135" s="1" t="e">
        <f>SMALL('Remove outliers'!BC$4:BC$203,ROW()-1)</f>
        <v>#NUM!</v>
      </c>
      <c r="AW135" s="1" t="e">
        <f>SMALL('Remove outliers'!BD$4:BD$203,ROW()-1)</f>
        <v>#NUM!</v>
      </c>
      <c r="AX135" s="1" t="e">
        <f>SMALL('Remove outliers'!BE$4:BE$203,ROW()-1)</f>
        <v>#NUM!</v>
      </c>
      <c r="AY135" s="1" t="e">
        <f>SMALL('Remove outliers'!BF$4:BF$203,ROW()-1)</f>
        <v>#NUM!</v>
      </c>
      <c r="AZ135" s="1" t="e">
        <f>SMALL('Remove outliers'!BG$4:BG$203,ROW()-1)</f>
        <v>#NUM!</v>
      </c>
      <c r="BA135" s="1" t="e">
        <f>SMALL('Remove outliers'!BH$4:BH$203,ROW()-1)</f>
        <v>#NUM!</v>
      </c>
      <c r="BB135" s="1" t="e">
        <f>SMALL('Remove outliers'!BI$4:BI$203,ROW()-1)</f>
        <v>#NUM!</v>
      </c>
      <c r="BC135" s="1" t="e">
        <f>SMALL('Remove outliers'!BJ$4:BJ$203,ROW()-1)</f>
        <v>#NUM!</v>
      </c>
      <c r="BD135" s="1" t="e">
        <f>SMALL('Remove outliers'!BK$4:BK$203,ROW()-1)</f>
        <v>#NUM!</v>
      </c>
      <c r="BE135" s="1" t="e">
        <f>SMALL('Remove outliers'!BL$4:BL$203,ROW()-1)</f>
        <v>#NUM!</v>
      </c>
      <c r="BF135" s="1" t="e">
        <f>SMALL('Remove outliers'!BM$4:BM$203,ROW()-1)</f>
        <v>#NUM!</v>
      </c>
      <c r="BG135" s="1" t="e">
        <f>SMALL('Remove outliers'!BN$4:BN$203,ROW()-1)</f>
        <v>#NUM!</v>
      </c>
      <c r="BH135" s="1" t="e">
        <f>SMALL('Remove outliers'!BO$4:BO$203,ROW()-1)</f>
        <v>#NUM!</v>
      </c>
      <c r="BI135" s="1" t="e">
        <f>SMALL('Remove outliers'!BP$4:BP$203,ROW()-1)</f>
        <v>#NUM!</v>
      </c>
      <c r="BJ135" s="1" t="e">
        <f>SMALL('Remove outliers'!BQ$4:BQ$203,ROW()-1)</f>
        <v>#NUM!</v>
      </c>
      <c r="BK135" s="1" t="e">
        <f>SMALL('Remove outliers'!BR$4:BR$203,ROW()-1)</f>
        <v>#NUM!</v>
      </c>
      <c r="BL135" s="1" t="e">
        <f>SMALL('Remove outliers'!BS$4:BS$203,ROW()-1)</f>
        <v>#NUM!</v>
      </c>
      <c r="BM135" s="1" t="e">
        <f>SMALL('Remove outliers'!BT$4:BT$203,ROW()-1)</f>
        <v>#NUM!</v>
      </c>
      <c r="BN135" s="1" t="e">
        <f>SMALL('Remove outliers'!BU$4:BU$203,ROW()-1)</f>
        <v>#NUM!</v>
      </c>
      <c r="BO135" s="1" t="e">
        <f>SMALL('Remove outliers'!BV$4:BV$203,ROW()-1)</f>
        <v>#NUM!</v>
      </c>
      <c r="BP135" s="1" t="e">
        <f>SMALL('Remove outliers'!BW$4:BW$203,ROW()-1)</f>
        <v>#NUM!</v>
      </c>
      <c r="BQ135" s="1" t="e">
        <f>SMALL('Remove outliers'!BX$4:BX$203,ROW()-1)</f>
        <v>#NUM!</v>
      </c>
      <c r="BR135" s="1" t="e">
        <f>SMALL('Remove outliers'!BY$4:BY$203,ROW()-1)</f>
        <v>#NUM!</v>
      </c>
      <c r="BS135" s="1" t="e">
        <f>SMALL('Remove outliers'!BZ$4:BZ$203,ROW()-1)</f>
        <v>#NUM!</v>
      </c>
      <c r="BT135" s="1" t="e">
        <f>SMALL('Remove outliers'!CA$4:CA$203,ROW()-1)</f>
        <v>#NUM!</v>
      </c>
      <c r="BU135" s="1" t="e">
        <f>SMALL('Remove outliers'!CB$4:CB$203,ROW()-1)</f>
        <v>#NUM!</v>
      </c>
      <c r="BV135" s="1" t="e">
        <f>SMALL('Remove outliers'!CC$4:CC$203,ROW()-1)</f>
        <v>#NUM!</v>
      </c>
    </row>
    <row r="136" spans="1:74" x14ac:dyDescent="0.2">
      <c r="A136" t="e">
        <f t="shared" si="2"/>
        <v>#NUM!</v>
      </c>
      <c r="B136" s="1" t="e">
        <f>SMALL('Remove outliers'!I$4:I$203,ROW()-1)</f>
        <v>#NUM!</v>
      </c>
      <c r="C136" s="1" t="e">
        <f>SMALL('Remove outliers'!J$4:J$203,ROW()-1)</f>
        <v>#NUM!</v>
      </c>
      <c r="D136" s="1" t="e">
        <f>SMALL('Remove outliers'!K$4:K$203,ROW()-1)</f>
        <v>#NUM!</v>
      </c>
      <c r="E136" s="1" t="e">
        <f>SMALL('Remove outliers'!L$4:L$203,ROW()-1)</f>
        <v>#NUM!</v>
      </c>
      <c r="F136" s="1" t="e">
        <f>SMALL('Remove outliers'!M$4:M$203,ROW()-1)</f>
        <v>#NUM!</v>
      </c>
      <c r="G136" s="1" t="e">
        <f>SMALL('Remove outliers'!N$4:N$203,ROW()-1)</f>
        <v>#NUM!</v>
      </c>
      <c r="H136" s="1" t="e">
        <f>SMALL('Remove outliers'!O$4:O$203,ROW()-1)</f>
        <v>#NUM!</v>
      </c>
      <c r="I136" s="1" t="e">
        <f>SMALL('Remove outliers'!P$4:P$203,ROW()-1)</f>
        <v>#NUM!</v>
      </c>
      <c r="J136" s="1" t="e">
        <f>SMALL('Remove outliers'!Q$4:Q$203,ROW()-1)</f>
        <v>#NUM!</v>
      </c>
      <c r="K136" s="1" t="e">
        <f>SMALL('Remove outliers'!R$4:R$203,ROW()-1)</f>
        <v>#NUM!</v>
      </c>
      <c r="L136" s="1" t="e">
        <f>SMALL('Remove outliers'!S$4:S$203,ROW()-1)</f>
        <v>#NUM!</v>
      </c>
      <c r="M136" s="1" t="e">
        <f>SMALL('Remove outliers'!T$4:T$203,ROW()-1)</f>
        <v>#NUM!</v>
      </c>
      <c r="N136" s="1" t="e">
        <f>SMALL('Remove outliers'!U$4:U$203,ROW()-1)</f>
        <v>#NUM!</v>
      </c>
      <c r="O136" s="1" t="e">
        <f>SMALL('Remove outliers'!V$4:V$203,ROW()-1)</f>
        <v>#NUM!</v>
      </c>
      <c r="P136" s="1" t="e">
        <f>SMALL('Remove outliers'!W$4:W$203,ROW()-1)</f>
        <v>#NUM!</v>
      </c>
      <c r="Q136" s="1" t="e">
        <f>SMALL('Remove outliers'!X$4:X$203,ROW()-1)</f>
        <v>#NUM!</v>
      </c>
      <c r="R136" s="1" t="e">
        <f>SMALL('Remove outliers'!Y$4:Y$203,ROW()-1)</f>
        <v>#NUM!</v>
      </c>
      <c r="S136" s="1" t="e">
        <f>SMALL('Remove outliers'!Z$4:Z$203,ROW()-1)</f>
        <v>#NUM!</v>
      </c>
      <c r="T136" s="1" t="e">
        <f>SMALL('Remove outliers'!AA$4:AA$203,ROW()-1)</f>
        <v>#NUM!</v>
      </c>
      <c r="U136" s="1" t="e">
        <f>SMALL('Remove outliers'!AB$4:AB$203,ROW()-1)</f>
        <v>#NUM!</v>
      </c>
      <c r="V136" s="1" t="e">
        <f>SMALL('Remove outliers'!AC$4:AC$203,ROW()-1)</f>
        <v>#NUM!</v>
      </c>
      <c r="W136" s="1" t="e">
        <f>SMALL('Remove outliers'!AD$4:AD$203,ROW()-1)</f>
        <v>#NUM!</v>
      </c>
      <c r="X136" s="1" t="e">
        <f>SMALL('Remove outliers'!AE$4:AE$203,ROW()-1)</f>
        <v>#NUM!</v>
      </c>
      <c r="Y136" s="1" t="e">
        <f>SMALL('Remove outliers'!AF$4:AF$203,ROW()-1)</f>
        <v>#NUM!</v>
      </c>
      <c r="Z136" s="1" t="e">
        <f>SMALL('Remove outliers'!AG$4:AG$203,ROW()-1)</f>
        <v>#NUM!</v>
      </c>
      <c r="AA136" s="1" t="e">
        <f>SMALL('Remove outliers'!AH$4:AH$203,ROW()-1)</f>
        <v>#NUM!</v>
      </c>
      <c r="AB136" s="1" t="e">
        <f>SMALL('Remove outliers'!AI$4:AI$203,ROW()-1)</f>
        <v>#NUM!</v>
      </c>
      <c r="AC136" s="1" t="e">
        <f>SMALL('Remove outliers'!AJ$4:AJ$203,ROW()-1)</f>
        <v>#NUM!</v>
      </c>
      <c r="AD136" s="1" t="e">
        <f>SMALL('Remove outliers'!AK$4:AK$203,ROW()-1)</f>
        <v>#NUM!</v>
      </c>
      <c r="AE136" s="1" t="e">
        <f>SMALL('Remove outliers'!AL$4:AL$203,ROW()-1)</f>
        <v>#NUM!</v>
      </c>
      <c r="AF136" s="1" t="e">
        <f>SMALL('Remove outliers'!AM$4:AM$203,ROW()-1)</f>
        <v>#NUM!</v>
      </c>
      <c r="AG136" s="1" t="e">
        <f>SMALL('Remove outliers'!AN$4:AN$203,ROW()-1)</f>
        <v>#NUM!</v>
      </c>
      <c r="AH136" s="1" t="e">
        <f>SMALL('Remove outliers'!AO$4:AO$203,ROW()-1)</f>
        <v>#NUM!</v>
      </c>
      <c r="AI136" s="1" t="e">
        <f>SMALL('Remove outliers'!AP$4:AP$203,ROW()-1)</f>
        <v>#NUM!</v>
      </c>
      <c r="AJ136" s="1" t="e">
        <f>SMALL('Remove outliers'!AQ$4:AQ$203,ROW()-1)</f>
        <v>#NUM!</v>
      </c>
      <c r="AK136" s="1" t="e">
        <f>SMALL('Remove outliers'!AR$4:AR$203,ROW()-1)</f>
        <v>#NUM!</v>
      </c>
      <c r="AL136" s="1" t="e">
        <f>SMALL('Remove outliers'!AS$4:AS$203,ROW()-1)</f>
        <v>#NUM!</v>
      </c>
      <c r="AM136" s="1" t="e">
        <f>SMALL('Remove outliers'!AT$4:AT$203,ROW()-1)</f>
        <v>#NUM!</v>
      </c>
      <c r="AN136" s="1" t="e">
        <f>SMALL('Remove outliers'!AU$4:AU$203,ROW()-1)</f>
        <v>#NUM!</v>
      </c>
      <c r="AO136" s="1" t="e">
        <f>SMALL('Remove outliers'!AV$4:AV$203,ROW()-1)</f>
        <v>#NUM!</v>
      </c>
      <c r="AP136" s="1" t="e">
        <f>SMALL('Remove outliers'!AW$4:AW$203,ROW()-1)</f>
        <v>#NUM!</v>
      </c>
      <c r="AQ136" s="1" t="e">
        <f>SMALL('Remove outliers'!AX$4:AX$203,ROW()-1)</f>
        <v>#NUM!</v>
      </c>
      <c r="AR136" s="1" t="e">
        <f>SMALL('Remove outliers'!AY$4:AY$203,ROW()-1)</f>
        <v>#NUM!</v>
      </c>
      <c r="AS136" s="1" t="e">
        <f>SMALL('Remove outliers'!AZ$4:AZ$203,ROW()-1)</f>
        <v>#NUM!</v>
      </c>
      <c r="AT136" s="1" t="e">
        <f>SMALL('Remove outliers'!BA$4:BA$203,ROW()-1)</f>
        <v>#NUM!</v>
      </c>
      <c r="AU136" s="1" t="e">
        <f>SMALL('Remove outliers'!BB$4:BB$203,ROW()-1)</f>
        <v>#NUM!</v>
      </c>
      <c r="AV136" s="1" t="e">
        <f>SMALL('Remove outliers'!BC$4:BC$203,ROW()-1)</f>
        <v>#NUM!</v>
      </c>
      <c r="AW136" s="1" t="e">
        <f>SMALL('Remove outliers'!BD$4:BD$203,ROW()-1)</f>
        <v>#NUM!</v>
      </c>
      <c r="AX136" s="1" t="e">
        <f>SMALL('Remove outliers'!BE$4:BE$203,ROW()-1)</f>
        <v>#NUM!</v>
      </c>
      <c r="AY136" s="1" t="e">
        <f>SMALL('Remove outliers'!BF$4:BF$203,ROW()-1)</f>
        <v>#NUM!</v>
      </c>
      <c r="AZ136" s="1" t="e">
        <f>SMALL('Remove outliers'!BG$4:BG$203,ROW()-1)</f>
        <v>#NUM!</v>
      </c>
      <c r="BA136" s="1" t="e">
        <f>SMALL('Remove outliers'!BH$4:BH$203,ROW()-1)</f>
        <v>#NUM!</v>
      </c>
      <c r="BB136" s="1" t="e">
        <f>SMALL('Remove outliers'!BI$4:BI$203,ROW()-1)</f>
        <v>#NUM!</v>
      </c>
      <c r="BC136" s="1" t="e">
        <f>SMALL('Remove outliers'!BJ$4:BJ$203,ROW()-1)</f>
        <v>#NUM!</v>
      </c>
      <c r="BD136" s="1" t="e">
        <f>SMALL('Remove outliers'!BK$4:BK$203,ROW()-1)</f>
        <v>#NUM!</v>
      </c>
      <c r="BE136" s="1" t="e">
        <f>SMALL('Remove outliers'!BL$4:BL$203,ROW()-1)</f>
        <v>#NUM!</v>
      </c>
      <c r="BF136" s="1" t="e">
        <f>SMALL('Remove outliers'!BM$4:BM$203,ROW()-1)</f>
        <v>#NUM!</v>
      </c>
      <c r="BG136" s="1" t="e">
        <f>SMALL('Remove outliers'!BN$4:BN$203,ROW()-1)</f>
        <v>#NUM!</v>
      </c>
      <c r="BH136" s="1" t="e">
        <f>SMALL('Remove outliers'!BO$4:BO$203,ROW()-1)</f>
        <v>#NUM!</v>
      </c>
      <c r="BI136" s="1" t="e">
        <f>SMALL('Remove outliers'!BP$4:BP$203,ROW()-1)</f>
        <v>#NUM!</v>
      </c>
      <c r="BJ136" s="1" t="e">
        <f>SMALL('Remove outliers'!BQ$4:BQ$203,ROW()-1)</f>
        <v>#NUM!</v>
      </c>
      <c r="BK136" s="1" t="e">
        <f>SMALL('Remove outliers'!BR$4:BR$203,ROW()-1)</f>
        <v>#NUM!</v>
      </c>
      <c r="BL136" s="1" t="e">
        <f>SMALL('Remove outliers'!BS$4:BS$203,ROW()-1)</f>
        <v>#NUM!</v>
      </c>
      <c r="BM136" s="1" t="e">
        <f>SMALL('Remove outliers'!BT$4:BT$203,ROW()-1)</f>
        <v>#NUM!</v>
      </c>
      <c r="BN136" s="1" t="e">
        <f>SMALL('Remove outliers'!BU$4:BU$203,ROW()-1)</f>
        <v>#NUM!</v>
      </c>
      <c r="BO136" s="1" t="e">
        <f>SMALL('Remove outliers'!BV$4:BV$203,ROW()-1)</f>
        <v>#NUM!</v>
      </c>
      <c r="BP136" s="1" t="e">
        <f>SMALL('Remove outliers'!BW$4:BW$203,ROW()-1)</f>
        <v>#NUM!</v>
      </c>
      <c r="BQ136" s="1" t="e">
        <f>SMALL('Remove outliers'!BX$4:BX$203,ROW()-1)</f>
        <v>#NUM!</v>
      </c>
      <c r="BR136" s="1" t="e">
        <f>SMALL('Remove outliers'!BY$4:BY$203,ROW()-1)</f>
        <v>#NUM!</v>
      </c>
      <c r="BS136" s="1" t="e">
        <f>SMALL('Remove outliers'!BZ$4:BZ$203,ROW()-1)</f>
        <v>#NUM!</v>
      </c>
      <c r="BT136" s="1" t="e">
        <f>SMALL('Remove outliers'!CA$4:CA$203,ROW()-1)</f>
        <v>#NUM!</v>
      </c>
      <c r="BU136" s="1" t="e">
        <f>SMALL('Remove outliers'!CB$4:CB$203,ROW()-1)</f>
        <v>#NUM!</v>
      </c>
      <c r="BV136" s="1" t="e">
        <f>SMALL('Remove outliers'!CC$4:CC$203,ROW()-1)</f>
        <v>#NUM!</v>
      </c>
    </row>
    <row r="137" spans="1:74" x14ac:dyDescent="0.2">
      <c r="A137" t="e">
        <f t="shared" si="2"/>
        <v>#NUM!</v>
      </c>
      <c r="B137" s="1" t="e">
        <f>SMALL('Remove outliers'!I$4:I$203,ROW()-1)</f>
        <v>#NUM!</v>
      </c>
      <c r="C137" s="1" t="e">
        <f>SMALL('Remove outliers'!J$4:J$203,ROW()-1)</f>
        <v>#NUM!</v>
      </c>
      <c r="D137" s="1" t="e">
        <f>SMALL('Remove outliers'!K$4:K$203,ROW()-1)</f>
        <v>#NUM!</v>
      </c>
      <c r="E137" s="1" t="e">
        <f>SMALL('Remove outliers'!L$4:L$203,ROW()-1)</f>
        <v>#NUM!</v>
      </c>
      <c r="F137" s="1" t="e">
        <f>SMALL('Remove outliers'!M$4:M$203,ROW()-1)</f>
        <v>#NUM!</v>
      </c>
      <c r="G137" s="1" t="e">
        <f>SMALL('Remove outliers'!N$4:N$203,ROW()-1)</f>
        <v>#NUM!</v>
      </c>
      <c r="H137" s="1" t="e">
        <f>SMALL('Remove outliers'!O$4:O$203,ROW()-1)</f>
        <v>#NUM!</v>
      </c>
      <c r="I137" s="1" t="e">
        <f>SMALL('Remove outliers'!P$4:P$203,ROW()-1)</f>
        <v>#NUM!</v>
      </c>
      <c r="J137" s="1" t="e">
        <f>SMALL('Remove outliers'!Q$4:Q$203,ROW()-1)</f>
        <v>#NUM!</v>
      </c>
      <c r="K137" s="1" t="e">
        <f>SMALL('Remove outliers'!R$4:R$203,ROW()-1)</f>
        <v>#NUM!</v>
      </c>
      <c r="L137" s="1" t="e">
        <f>SMALL('Remove outliers'!S$4:S$203,ROW()-1)</f>
        <v>#NUM!</v>
      </c>
      <c r="M137" s="1" t="e">
        <f>SMALL('Remove outliers'!T$4:T$203,ROW()-1)</f>
        <v>#NUM!</v>
      </c>
      <c r="N137" s="1" t="e">
        <f>SMALL('Remove outliers'!U$4:U$203,ROW()-1)</f>
        <v>#NUM!</v>
      </c>
      <c r="O137" s="1" t="e">
        <f>SMALL('Remove outliers'!V$4:V$203,ROW()-1)</f>
        <v>#NUM!</v>
      </c>
      <c r="P137" s="1" t="e">
        <f>SMALL('Remove outliers'!W$4:W$203,ROW()-1)</f>
        <v>#NUM!</v>
      </c>
      <c r="Q137" s="1" t="e">
        <f>SMALL('Remove outliers'!X$4:X$203,ROW()-1)</f>
        <v>#NUM!</v>
      </c>
      <c r="R137" s="1" t="e">
        <f>SMALL('Remove outliers'!Y$4:Y$203,ROW()-1)</f>
        <v>#NUM!</v>
      </c>
      <c r="S137" s="1" t="e">
        <f>SMALL('Remove outliers'!Z$4:Z$203,ROW()-1)</f>
        <v>#NUM!</v>
      </c>
      <c r="T137" s="1" t="e">
        <f>SMALL('Remove outliers'!AA$4:AA$203,ROW()-1)</f>
        <v>#NUM!</v>
      </c>
      <c r="U137" s="1" t="e">
        <f>SMALL('Remove outliers'!AB$4:AB$203,ROW()-1)</f>
        <v>#NUM!</v>
      </c>
      <c r="V137" s="1" t="e">
        <f>SMALL('Remove outliers'!AC$4:AC$203,ROW()-1)</f>
        <v>#NUM!</v>
      </c>
      <c r="W137" s="1" t="e">
        <f>SMALL('Remove outliers'!AD$4:AD$203,ROW()-1)</f>
        <v>#NUM!</v>
      </c>
      <c r="X137" s="1" t="e">
        <f>SMALL('Remove outliers'!AE$4:AE$203,ROW()-1)</f>
        <v>#NUM!</v>
      </c>
      <c r="Y137" s="1" t="e">
        <f>SMALL('Remove outliers'!AF$4:AF$203,ROW()-1)</f>
        <v>#NUM!</v>
      </c>
      <c r="Z137" s="1" t="e">
        <f>SMALL('Remove outliers'!AG$4:AG$203,ROW()-1)</f>
        <v>#NUM!</v>
      </c>
      <c r="AA137" s="1" t="e">
        <f>SMALL('Remove outliers'!AH$4:AH$203,ROW()-1)</f>
        <v>#NUM!</v>
      </c>
      <c r="AB137" s="1" t="e">
        <f>SMALL('Remove outliers'!AI$4:AI$203,ROW()-1)</f>
        <v>#NUM!</v>
      </c>
      <c r="AC137" s="1" t="e">
        <f>SMALL('Remove outliers'!AJ$4:AJ$203,ROW()-1)</f>
        <v>#NUM!</v>
      </c>
      <c r="AD137" s="1" t="e">
        <f>SMALL('Remove outliers'!AK$4:AK$203,ROW()-1)</f>
        <v>#NUM!</v>
      </c>
      <c r="AE137" s="1" t="e">
        <f>SMALL('Remove outliers'!AL$4:AL$203,ROW()-1)</f>
        <v>#NUM!</v>
      </c>
      <c r="AF137" s="1" t="e">
        <f>SMALL('Remove outliers'!AM$4:AM$203,ROW()-1)</f>
        <v>#NUM!</v>
      </c>
      <c r="AG137" s="1" t="e">
        <f>SMALL('Remove outliers'!AN$4:AN$203,ROW()-1)</f>
        <v>#NUM!</v>
      </c>
      <c r="AH137" s="1" t="e">
        <f>SMALL('Remove outliers'!AO$4:AO$203,ROW()-1)</f>
        <v>#NUM!</v>
      </c>
      <c r="AI137" s="1" t="e">
        <f>SMALL('Remove outliers'!AP$4:AP$203,ROW()-1)</f>
        <v>#NUM!</v>
      </c>
      <c r="AJ137" s="1" t="e">
        <f>SMALL('Remove outliers'!AQ$4:AQ$203,ROW()-1)</f>
        <v>#NUM!</v>
      </c>
      <c r="AK137" s="1" t="e">
        <f>SMALL('Remove outliers'!AR$4:AR$203,ROW()-1)</f>
        <v>#NUM!</v>
      </c>
      <c r="AL137" s="1" t="e">
        <f>SMALL('Remove outliers'!AS$4:AS$203,ROW()-1)</f>
        <v>#NUM!</v>
      </c>
      <c r="AM137" s="1" t="e">
        <f>SMALL('Remove outliers'!AT$4:AT$203,ROW()-1)</f>
        <v>#NUM!</v>
      </c>
      <c r="AN137" s="1" t="e">
        <f>SMALL('Remove outliers'!AU$4:AU$203,ROW()-1)</f>
        <v>#NUM!</v>
      </c>
      <c r="AO137" s="1" t="e">
        <f>SMALL('Remove outliers'!AV$4:AV$203,ROW()-1)</f>
        <v>#NUM!</v>
      </c>
      <c r="AP137" s="1" t="e">
        <f>SMALL('Remove outliers'!AW$4:AW$203,ROW()-1)</f>
        <v>#NUM!</v>
      </c>
      <c r="AQ137" s="1" t="e">
        <f>SMALL('Remove outliers'!AX$4:AX$203,ROW()-1)</f>
        <v>#NUM!</v>
      </c>
      <c r="AR137" s="1" t="e">
        <f>SMALL('Remove outliers'!AY$4:AY$203,ROW()-1)</f>
        <v>#NUM!</v>
      </c>
      <c r="AS137" s="1" t="e">
        <f>SMALL('Remove outliers'!AZ$4:AZ$203,ROW()-1)</f>
        <v>#NUM!</v>
      </c>
      <c r="AT137" s="1" t="e">
        <f>SMALL('Remove outliers'!BA$4:BA$203,ROW()-1)</f>
        <v>#NUM!</v>
      </c>
      <c r="AU137" s="1" t="e">
        <f>SMALL('Remove outliers'!BB$4:BB$203,ROW()-1)</f>
        <v>#NUM!</v>
      </c>
      <c r="AV137" s="1" t="e">
        <f>SMALL('Remove outliers'!BC$4:BC$203,ROW()-1)</f>
        <v>#NUM!</v>
      </c>
      <c r="AW137" s="1" t="e">
        <f>SMALL('Remove outliers'!BD$4:BD$203,ROW()-1)</f>
        <v>#NUM!</v>
      </c>
      <c r="AX137" s="1" t="e">
        <f>SMALL('Remove outliers'!BE$4:BE$203,ROW()-1)</f>
        <v>#NUM!</v>
      </c>
      <c r="AY137" s="1" t="e">
        <f>SMALL('Remove outliers'!BF$4:BF$203,ROW()-1)</f>
        <v>#NUM!</v>
      </c>
      <c r="AZ137" s="1" t="e">
        <f>SMALL('Remove outliers'!BG$4:BG$203,ROW()-1)</f>
        <v>#NUM!</v>
      </c>
      <c r="BA137" s="1" t="e">
        <f>SMALL('Remove outliers'!BH$4:BH$203,ROW()-1)</f>
        <v>#NUM!</v>
      </c>
      <c r="BB137" s="1" t="e">
        <f>SMALL('Remove outliers'!BI$4:BI$203,ROW()-1)</f>
        <v>#NUM!</v>
      </c>
      <c r="BC137" s="1" t="e">
        <f>SMALL('Remove outliers'!BJ$4:BJ$203,ROW()-1)</f>
        <v>#NUM!</v>
      </c>
      <c r="BD137" s="1" t="e">
        <f>SMALL('Remove outliers'!BK$4:BK$203,ROW()-1)</f>
        <v>#NUM!</v>
      </c>
      <c r="BE137" s="1" t="e">
        <f>SMALL('Remove outliers'!BL$4:BL$203,ROW()-1)</f>
        <v>#NUM!</v>
      </c>
      <c r="BF137" s="1" t="e">
        <f>SMALL('Remove outliers'!BM$4:BM$203,ROW()-1)</f>
        <v>#NUM!</v>
      </c>
      <c r="BG137" s="1" t="e">
        <f>SMALL('Remove outliers'!BN$4:BN$203,ROW()-1)</f>
        <v>#NUM!</v>
      </c>
      <c r="BH137" s="1" t="e">
        <f>SMALL('Remove outliers'!BO$4:BO$203,ROW()-1)</f>
        <v>#NUM!</v>
      </c>
      <c r="BI137" s="1" t="e">
        <f>SMALL('Remove outliers'!BP$4:BP$203,ROW()-1)</f>
        <v>#NUM!</v>
      </c>
      <c r="BJ137" s="1" t="e">
        <f>SMALL('Remove outliers'!BQ$4:BQ$203,ROW()-1)</f>
        <v>#NUM!</v>
      </c>
      <c r="BK137" s="1" t="e">
        <f>SMALL('Remove outliers'!BR$4:BR$203,ROW()-1)</f>
        <v>#NUM!</v>
      </c>
      <c r="BL137" s="1" t="e">
        <f>SMALL('Remove outliers'!BS$4:BS$203,ROW()-1)</f>
        <v>#NUM!</v>
      </c>
      <c r="BM137" s="1" t="e">
        <f>SMALL('Remove outliers'!BT$4:BT$203,ROW()-1)</f>
        <v>#NUM!</v>
      </c>
      <c r="BN137" s="1" t="e">
        <f>SMALL('Remove outliers'!BU$4:BU$203,ROW()-1)</f>
        <v>#NUM!</v>
      </c>
      <c r="BO137" s="1" t="e">
        <f>SMALL('Remove outliers'!BV$4:BV$203,ROW()-1)</f>
        <v>#NUM!</v>
      </c>
      <c r="BP137" s="1" t="e">
        <f>SMALL('Remove outliers'!BW$4:BW$203,ROW()-1)</f>
        <v>#NUM!</v>
      </c>
      <c r="BQ137" s="1" t="e">
        <f>SMALL('Remove outliers'!BX$4:BX$203,ROW()-1)</f>
        <v>#NUM!</v>
      </c>
      <c r="BR137" s="1" t="e">
        <f>SMALL('Remove outliers'!BY$4:BY$203,ROW()-1)</f>
        <v>#NUM!</v>
      </c>
      <c r="BS137" s="1" t="e">
        <f>SMALL('Remove outliers'!BZ$4:BZ$203,ROW()-1)</f>
        <v>#NUM!</v>
      </c>
      <c r="BT137" s="1" t="e">
        <f>SMALL('Remove outliers'!CA$4:CA$203,ROW()-1)</f>
        <v>#NUM!</v>
      </c>
      <c r="BU137" s="1" t="e">
        <f>SMALL('Remove outliers'!CB$4:CB$203,ROW()-1)</f>
        <v>#NUM!</v>
      </c>
      <c r="BV137" s="1" t="e">
        <f>SMALL('Remove outliers'!CC$4:CC$203,ROW()-1)</f>
        <v>#NUM!</v>
      </c>
    </row>
    <row r="138" spans="1:74" x14ac:dyDescent="0.2">
      <c r="A138" t="e">
        <f t="shared" si="2"/>
        <v>#NUM!</v>
      </c>
      <c r="B138" s="1" t="e">
        <f>SMALL('Remove outliers'!I$4:I$203,ROW()-1)</f>
        <v>#NUM!</v>
      </c>
      <c r="C138" s="1" t="e">
        <f>SMALL('Remove outliers'!J$4:J$203,ROW()-1)</f>
        <v>#NUM!</v>
      </c>
      <c r="D138" s="1" t="e">
        <f>SMALL('Remove outliers'!K$4:K$203,ROW()-1)</f>
        <v>#NUM!</v>
      </c>
      <c r="E138" s="1" t="e">
        <f>SMALL('Remove outliers'!L$4:L$203,ROW()-1)</f>
        <v>#NUM!</v>
      </c>
      <c r="F138" s="1" t="e">
        <f>SMALL('Remove outliers'!M$4:M$203,ROW()-1)</f>
        <v>#NUM!</v>
      </c>
      <c r="G138" s="1" t="e">
        <f>SMALL('Remove outliers'!N$4:N$203,ROW()-1)</f>
        <v>#NUM!</v>
      </c>
      <c r="H138" s="1" t="e">
        <f>SMALL('Remove outliers'!O$4:O$203,ROW()-1)</f>
        <v>#NUM!</v>
      </c>
      <c r="I138" s="1" t="e">
        <f>SMALL('Remove outliers'!P$4:P$203,ROW()-1)</f>
        <v>#NUM!</v>
      </c>
      <c r="J138" s="1" t="e">
        <f>SMALL('Remove outliers'!Q$4:Q$203,ROW()-1)</f>
        <v>#NUM!</v>
      </c>
      <c r="K138" s="1" t="e">
        <f>SMALL('Remove outliers'!R$4:R$203,ROW()-1)</f>
        <v>#NUM!</v>
      </c>
      <c r="L138" s="1" t="e">
        <f>SMALL('Remove outliers'!S$4:S$203,ROW()-1)</f>
        <v>#NUM!</v>
      </c>
      <c r="M138" s="1" t="e">
        <f>SMALL('Remove outliers'!T$4:T$203,ROW()-1)</f>
        <v>#NUM!</v>
      </c>
      <c r="N138" s="1" t="e">
        <f>SMALL('Remove outliers'!U$4:U$203,ROW()-1)</f>
        <v>#NUM!</v>
      </c>
      <c r="O138" s="1" t="e">
        <f>SMALL('Remove outliers'!V$4:V$203,ROW()-1)</f>
        <v>#NUM!</v>
      </c>
      <c r="P138" s="1" t="e">
        <f>SMALL('Remove outliers'!W$4:W$203,ROW()-1)</f>
        <v>#NUM!</v>
      </c>
      <c r="Q138" s="1" t="e">
        <f>SMALL('Remove outliers'!X$4:X$203,ROW()-1)</f>
        <v>#NUM!</v>
      </c>
      <c r="R138" s="1" t="e">
        <f>SMALL('Remove outliers'!Y$4:Y$203,ROW()-1)</f>
        <v>#NUM!</v>
      </c>
      <c r="S138" s="1" t="e">
        <f>SMALL('Remove outliers'!Z$4:Z$203,ROW()-1)</f>
        <v>#NUM!</v>
      </c>
      <c r="T138" s="1" t="e">
        <f>SMALL('Remove outliers'!AA$4:AA$203,ROW()-1)</f>
        <v>#NUM!</v>
      </c>
      <c r="U138" s="1" t="e">
        <f>SMALL('Remove outliers'!AB$4:AB$203,ROW()-1)</f>
        <v>#NUM!</v>
      </c>
      <c r="V138" s="1" t="e">
        <f>SMALL('Remove outliers'!AC$4:AC$203,ROW()-1)</f>
        <v>#NUM!</v>
      </c>
      <c r="W138" s="1" t="e">
        <f>SMALL('Remove outliers'!AD$4:AD$203,ROW()-1)</f>
        <v>#NUM!</v>
      </c>
      <c r="X138" s="1" t="e">
        <f>SMALL('Remove outliers'!AE$4:AE$203,ROW()-1)</f>
        <v>#NUM!</v>
      </c>
      <c r="Y138" s="1" t="e">
        <f>SMALL('Remove outliers'!AF$4:AF$203,ROW()-1)</f>
        <v>#NUM!</v>
      </c>
      <c r="Z138" s="1" t="e">
        <f>SMALL('Remove outliers'!AG$4:AG$203,ROW()-1)</f>
        <v>#NUM!</v>
      </c>
      <c r="AA138" s="1" t="e">
        <f>SMALL('Remove outliers'!AH$4:AH$203,ROW()-1)</f>
        <v>#NUM!</v>
      </c>
      <c r="AB138" s="1" t="e">
        <f>SMALL('Remove outliers'!AI$4:AI$203,ROW()-1)</f>
        <v>#NUM!</v>
      </c>
      <c r="AC138" s="1" t="e">
        <f>SMALL('Remove outliers'!AJ$4:AJ$203,ROW()-1)</f>
        <v>#NUM!</v>
      </c>
      <c r="AD138" s="1" t="e">
        <f>SMALL('Remove outliers'!AK$4:AK$203,ROW()-1)</f>
        <v>#NUM!</v>
      </c>
      <c r="AE138" s="1" t="e">
        <f>SMALL('Remove outliers'!AL$4:AL$203,ROW()-1)</f>
        <v>#NUM!</v>
      </c>
      <c r="AF138" s="1" t="e">
        <f>SMALL('Remove outliers'!AM$4:AM$203,ROW()-1)</f>
        <v>#NUM!</v>
      </c>
      <c r="AG138" s="1" t="e">
        <f>SMALL('Remove outliers'!AN$4:AN$203,ROW()-1)</f>
        <v>#NUM!</v>
      </c>
      <c r="AH138" s="1" t="e">
        <f>SMALL('Remove outliers'!AO$4:AO$203,ROW()-1)</f>
        <v>#NUM!</v>
      </c>
      <c r="AI138" s="1" t="e">
        <f>SMALL('Remove outliers'!AP$4:AP$203,ROW()-1)</f>
        <v>#NUM!</v>
      </c>
      <c r="AJ138" s="1" t="e">
        <f>SMALL('Remove outliers'!AQ$4:AQ$203,ROW()-1)</f>
        <v>#NUM!</v>
      </c>
      <c r="AK138" s="1" t="e">
        <f>SMALL('Remove outliers'!AR$4:AR$203,ROW()-1)</f>
        <v>#NUM!</v>
      </c>
      <c r="AL138" s="1" t="e">
        <f>SMALL('Remove outliers'!AS$4:AS$203,ROW()-1)</f>
        <v>#NUM!</v>
      </c>
      <c r="AM138" s="1" t="e">
        <f>SMALL('Remove outliers'!AT$4:AT$203,ROW()-1)</f>
        <v>#NUM!</v>
      </c>
      <c r="AN138" s="1" t="e">
        <f>SMALL('Remove outliers'!AU$4:AU$203,ROW()-1)</f>
        <v>#NUM!</v>
      </c>
      <c r="AO138" s="1" t="e">
        <f>SMALL('Remove outliers'!AV$4:AV$203,ROW()-1)</f>
        <v>#NUM!</v>
      </c>
      <c r="AP138" s="1" t="e">
        <f>SMALL('Remove outliers'!AW$4:AW$203,ROW()-1)</f>
        <v>#NUM!</v>
      </c>
      <c r="AQ138" s="1" t="e">
        <f>SMALL('Remove outliers'!AX$4:AX$203,ROW()-1)</f>
        <v>#NUM!</v>
      </c>
      <c r="AR138" s="1" t="e">
        <f>SMALL('Remove outliers'!AY$4:AY$203,ROW()-1)</f>
        <v>#NUM!</v>
      </c>
      <c r="AS138" s="1" t="e">
        <f>SMALL('Remove outliers'!AZ$4:AZ$203,ROW()-1)</f>
        <v>#NUM!</v>
      </c>
      <c r="AT138" s="1" t="e">
        <f>SMALL('Remove outliers'!BA$4:BA$203,ROW()-1)</f>
        <v>#NUM!</v>
      </c>
      <c r="AU138" s="1" t="e">
        <f>SMALL('Remove outliers'!BB$4:BB$203,ROW()-1)</f>
        <v>#NUM!</v>
      </c>
      <c r="AV138" s="1" t="e">
        <f>SMALL('Remove outliers'!BC$4:BC$203,ROW()-1)</f>
        <v>#NUM!</v>
      </c>
      <c r="AW138" s="1" t="e">
        <f>SMALL('Remove outliers'!BD$4:BD$203,ROW()-1)</f>
        <v>#NUM!</v>
      </c>
      <c r="AX138" s="1" t="e">
        <f>SMALL('Remove outliers'!BE$4:BE$203,ROW()-1)</f>
        <v>#NUM!</v>
      </c>
      <c r="AY138" s="1" t="e">
        <f>SMALL('Remove outliers'!BF$4:BF$203,ROW()-1)</f>
        <v>#NUM!</v>
      </c>
      <c r="AZ138" s="1" t="e">
        <f>SMALL('Remove outliers'!BG$4:BG$203,ROW()-1)</f>
        <v>#NUM!</v>
      </c>
      <c r="BA138" s="1" t="e">
        <f>SMALL('Remove outliers'!BH$4:BH$203,ROW()-1)</f>
        <v>#NUM!</v>
      </c>
      <c r="BB138" s="1" t="e">
        <f>SMALL('Remove outliers'!BI$4:BI$203,ROW()-1)</f>
        <v>#NUM!</v>
      </c>
      <c r="BC138" s="1" t="e">
        <f>SMALL('Remove outliers'!BJ$4:BJ$203,ROW()-1)</f>
        <v>#NUM!</v>
      </c>
      <c r="BD138" s="1" t="e">
        <f>SMALL('Remove outliers'!BK$4:BK$203,ROW()-1)</f>
        <v>#NUM!</v>
      </c>
      <c r="BE138" s="1" t="e">
        <f>SMALL('Remove outliers'!BL$4:BL$203,ROW()-1)</f>
        <v>#NUM!</v>
      </c>
      <c r="BF138" s="1" t="e">
        <f>SMALL('Remove outliers'!BM$4:BM$203,ROW()-1)</f>
        <v>#NUM!</v>
      </c>
      <c r="BG138" s="1" t="e">
        <f>SMALL('Remove outliers'!BN$4:BN$203,ROW()-1)</f>
        <v>#NUM!</v>
      </c>
      <c r="BH138" s="1" t="e">
        <f>SMALL('Remove outliers'!BO$4:BO$203,ROW()-1)</f>
        <v>#NUM!</v>
      </c>
      <c r="BI138" s="1" t="e">
        <f>SMALL('Remove outliers'!BP$4:BP$203,ROW()-1)</f>
        <v>#NUM!</v>
      </c>
      <c r="BJ138" s="1" t="e">
        <f>SMALL('Remove outliers'!BQ$4:BQ$203,ROW()-1)</f>
        <v>#NUM!</v>
      </c>
      <c r="BK138" s="1" t="e">
        <f>SMALL('Remove outliers'!BR$4:BR$203,ROW()-1)</f>
        <v>#NUM!</v>
      </c>
      <c r="BL138" s="1" t="e">
        <f>SMALL('Remove outliers'!BS$4:BS$203,ROW()-1)</f>
        <v>#NUM!</v>
      </c>
      <c r="BM138" s="1" t="e">
        <f>SMALL('Remove outliers'!BT$4:BT$203,ROW()-1)</f>
        <v>#NUM!</v>
      </c>
      <c r="BN138" s="1" t="e">
        <f>SMALL('Remove outliers'!BU$4:BU$203,ROW()-1)</f>
        <v>#NUM!</v>
      </c>
      <c r="BO138" s="1" t="e">
        <f>SMALL('Remove outliers'!BV$4:BV$203,ROW()-1)</f>
        <v>#NUM!</v>
      </c>
      <c r="BP138" s="1" t="e">
        <f>SMALL('Remove outliers'!BW$4:BW$203,ROW()-1)</f>
        <v>#NUM!</v>
      </c>
      <c r="BQ138" s="1" t="e">
        <f>SMALL('Remove outliers'!BX$4:BX$203,ROW()-1)</f>
        <v>#NUM!</v>
      </c>
      <c r="BR138" s="1" t="e">
        <f>SMALL('Remove outliers'!BY$4:BY$203,ROW()-1)</f>
        <v>#NUM!</v>
      </c>
      <c r="BS138" s="1" t="e">
        <f>SMALL('Remove outliers'!BZ$4:BZ$203,ROW()-1)</f>
        <v>#NUM!</v>
      </c>
      <c r="BT138" s="1" t="e">
        <f>SMALL('Remove outliers'!CA$4:CA$203,ROW()-1)</f>
        <v>#NUM!</v>
      </c>
      <c r="BU138" s="1" t="e">
        <f>SMALL('Remove outliers'!CB$4:CB$203,ROW()-1)</f>
        <v>#NUM!</v>
      </c>
      <c r="BV138" s="1" t="e">
        <f>SMALL('Remove outliers'!CC$4:CC$203,ROW()-1)</f>
        <v>#NUM!</v>
      </c>
    </row>
    <row r="139" spans="1:74" x14ac:dyDescent="0.2">
      <c r="A139" t="e">
        <f t="shared" si="2"/>
        <v>#NUM!</v>
      </c>
      <c r="B139" s="1" t="e">
        <f>SMALL('Remove outliers'!I$4:I$203,ROW()-1)</f>
        <v>#NUM!</v>
      </c>
      <c r="C139" s="1" t="e">
        <f>SMALL('Remove outliers'!J$4:J$203,ROW()-1)</f>
        <v>#NUM!</v>
      </c>
      <c r="D139" s="1" t="e">
        <f>SMALL('Remove outliers'!K$4:K$203,ROW()-1)</f>
        <v>#NUM!</v>
      </c>
      <c r="E139" s="1" t="e">
        <f>SMALL('Remove outliers'!L$4:L$203,ROW()-1)</f>
        <v>#NUM!</v>
      </c>
      <c r="F139" s="1" t="e">
        <f>SMALL('Remove outliers'!M$4:M$203,ROW()-1)</f>
        <v>#NUM!</v>
      </c>
      <c r="G139" s="1" t="e">
        <f>SMALL('Remove outliers'!N$4:N$203,ROW()-1)</f>
        <v>#NUM!</v>
      </c>
      <c r="H139" s="1" t="e">
        <f>SMALL('Remove outliers'!O$4:O$203,ROW()-1)</f>
        <v>#NUM!</v>
      </c>
      <c r="I139" s="1" t="e">
        <f>SMALL('Remove outliers'!P$4:P$203,ROW()-1)</f>
        <v>#NUM!</v>
      </c>
      <c r="J139" s="1" t="e">
        <f>SMALL('Remove outliers'!Q$4:Q$203,ROW()-1)</f>
        <v>#NUM!</v>
      </c>
      <c r="K139" s="1" t="e">
        <f>SMALL('Remove outliers'!R$4:R$203,ROW()-1)</f>
        <v>#NUM!</v>
      </c>
      <c r="L139" s="1" t="e">
        <f>SMALL('Remove outliers'!S$4:S$203,ROW()-1)</f>
        <v>#NUM!</v>
      </c>
      <c r="M139" s="1" t="e">
        <f>SMALL('Remove outliers'!T$4:T$203,ROW()-1)</f>
        <v>#NUM!</v>
      </c>
      <c r="N139" s="1" t="e">
        <f>SMALL('Remove outliers'!U$4:U$203,ROW()-1)</f>
        <v>#NUM!</v>
      </c>
      <c r="O139" s="1" t="e">
        <f>SMALL('Remove outliers'!V$4:V$203,ROW()-1)</f>
        <v>#NUM!</v>
      </c>
      <c r="P139" s="1" t="e">
        <f>SMALL('Remove outliers'!W$4:W$203,ROW()-1)</f>
        <v>#NUM!</v>
      </c>
      <c r="Q139" s="1" t="e">
        <f>SMALL('Remove outliers'!X$4:X$203,ROW()-1)</f>
        <v>#NUM!</v>
      </c>
      <c r="R139" s="1" t="e">
        <f>SMALL('Remove outliers'!Y$4:Y$203,ROW()-1)</f>
        <v>#NUM!</v>
      </c>
      <c r="S139" s="1" t="e">
        <f>SMALL('Remove outliers'!Z$4:Z$203,ROW()-1)</f>
        <v>#NUM!</v>
      </c>
      <c r="T139" s="1" t="e">
        <f>SMALL('Remove outliers'!AA$4:AA$203,ROW()-1)</f>
        <v>#NUM!</v>
      </c>
      <c r="U139" s="1" t="e">
        <f>SMALL('Remove outliers'!AB$4:AB$203,ROW()-1)</f>
        <v>#NUM!</v>
      </c>
      <c r="V139" s="1" t="e">
        <f>SMALL('Remove outliers'!AC$4:AC$203,ROW()-1)</f>
        <v>#NUM!</v>
      </c>
      <c r="W139" s="1" t="e">
        <f>SMALL('Remove outliers'!AD$4:AD$203,ROW()-1)</f>
        <v>#NUM!</v>
      </c>
      <c r="X139" s="1" t="e">
        <f>SMALL('Remove outliers'!AE$4:AE$203,ROW()-1)</f>
        <v>#NUM!</v>
      </c>
      <c r="Y139" s="1" t="e">
        <f>SMALL('Remove outliers'!AF$4:AF$203,ROW()-1)</f>
        <v>#NUM!</v>
      </c>
      <c r="Z139" s="1" t="e">
        <f>SMALL('Remove outliers'!AG$4:AG$203,ROW()-1)</f>
        <v>#NUM!</v>
      </c>
      <c r="AA139" s="1" t="e">
        <f>SMALL('Remove outliers'!AH$4:AH$203,ROW()-1)</f>
        <v>#NUM!</v>
      </c>
      <c r="AB139" s="1" t="e">
        <f>SMALL('Remove outliers'!AI$4:AI$203,ROW()-1)</f>
        <v>#NUM!</v>
      </c>
      <c r="AC139" s="1" t="e">
        <f>SMALL('Remove outliers'!AJ$4:AJ$203,ROW()-1)</f>
        <v>#NUM!</v>
      </c>
      <c r="AD139" s="1" t="e">
        <f>SMALL('Remove outliers'!AK$4:AK$203,ROW()-1)</f>
        <v>#NUM!</v>
      </c>
      <c r="AE139" s="1" t="e">
        <f>SMALL('Remove outliers'!AL$4:AL$203,ROW()-1)</f>
        <v>#NUM!</v>
      </c>
      <c r="AF139" s="1" t="e">
        <f>SMALL('Remove outliers'!AM$4:AM$203,ROW()-1)</f>
        <v>#NUM!</v>
      </c>
      <c r="AG139" s="1" t="e">
        <f>SMALL('Remove outliers'!AN$4:AN$203,ROW()-1)</f>
        <v>#NUM!</v>
      </c>
      <c r="AH139" s="1" t="e">
        <f>SMALL('Remove outliers'!AO$4:AO$203,ROW()-1)</f>
        <v>#NUM!</v>
      </c>
      <c r="AI139" s="1" t="e">
        <f>SMALL('Remove outliers'!AP$4:AP$203,ROW()-1)</f>
        <v>#NUM!</v>
      </c>
      <c r="AJ139" s="1" t="e">
        <f>SMALL('Remove outliers'!AQ$4:AQ$203,ROW()-1)</f>
        <v>#NUM!</v>
      </c>
      <c r="AK139" s="1" t="e">
        <f>SMALL('Remove outliers'!AR$4:AR$203,ROW()-1)</f>
        <v>#NUM!</v>
      </c>
      <c r="AL139" s="1" t="e">
        <f>SMALL('Remove outliers'!AS$4:AS$203,ROW()-1)</f>
        <v>#NUM!</v>
      </c>
      <c r="AM139" s="1" t="e">
        <f>SMALL('Remove outliers'!AT$4:AT$203,ROW()-1)</f>
        <v>#NUM!</v>
      </c>
      <c r="AN139" s="1" t="e">
        <f>SMALL('Remove outliers'!AU$4:AU$203,ROW()-1)</f>
        <v>#NUM!</v>
      </c>
      <c r="AO139" s="1" t="e">
        <f>SMALL('Remove outliers'!AV$4:AV$203,ROW()-1)</f>
        <v>#NUM!</v>
      </c>
      <c r="AP139" s="1" t="e">
        <f>SMALL('Remove outliers'!AW$4:AW$203,ROW()-1)</f>
        <v>#NUM!</v>
      </c>
      <c r="AQ139" s="1" t="e">
        <f>SMALL('Remove outliers'!AX$4:AX$203,ROW()-1)</f>
        <v>#NUM!</v>
      </c>
      <c r="AR139" s="1" t="e">
        <f>SMALL('Remove outliers'!AY$4:AY$203,ROW()-1)</f>
        <v>#NUM!</v>
      </c>
      <c r="AS139" s="1" t="e">
        <f>SMALL('Remove outliers'!AZ$4:AZ$203,ROW()-1)</f>
        <v>#NUM!</v>
      </c>
      <c r="AT139" s="1" t="e">
        <f>SMALL('Remove outliers'!BA$4:BA$203,ROW()-1)</f>
        <v>#NUM!</v>
      </c>
      <c r="AU139" s="1" t="e">
        <f>SMALL('Remove outliers'!BB$4:BB$203,ROW()-1)</f>
        <v>#NUM!</v>
      </c>
      <c r="AV139" s="1" t="e">
        <f>SMALL('Remove outliers'!BC$4:BC$203,ROW()-1)</f>
        <v>#NUM!</v>
      </c>
      <c r="AW139" s="1" t="e">
        <f>SMALL('Remove outliers'!BD$4:BD$203,ROW()-1)</f>
        <v>#NUM!</v>
      </c>
      <c r="AX139" s="1" t="e">
        <f>SMALL('Remove outliers'!BE$4:BE$203,ROW()-1)</f>
        <v>#NUM!</v>
      </c>
      <c r="AY139" s="1" t="e">
        <f>SMALL('Remove outliers'!BF$4:BF$203,ROW()-1)</f>
        <v>#NUM!</v>
      </c>
      <c r="AZ139" s="1" t="e">
        <f>SMALL('Remove outliers'!BG$4:BG$203,ROW()-1)</f>
        <v>#NUM!</v>
      </c>
      <c r="BA139" s="1" t="e">
        <f>SMALL('Remove outliers'!BH$4:BH$203,ROW()-1)</f>
        <v>#NUM!</v>
      </c>
      <c r="BB139" s="1" t="e">
        <f>SMALL('Remove outliers'!BI$4:BI$203,ROW()-1)</f>
        <v>#NUM!</v>
      </c>
      <c r="BC139" s="1" t="e">
        <f>SMALL('Remove outliers'!BJ$4:BJ$203,ROW()-1)</f>
        <v>#NUM!</v>
      </c>
      <c r="BD139" s="1" t="e">
        <f>SMALL('Remove outliers'!BK$4:BK$203,ROW()-1)</f>
        <v>#NUM!</v>
      </c>
      <c r="BE139" s="1" t="e">
        <f>SMALL('Remove outliers'!BL$4:BL$203,ROW()-1)</f>
        <v>#NUM!</v>
      </c>
      <c r="BF139" s="1" t="e">
        <f>SMALL('Remove outliers'!BM$4:BM$203,ROW()-1)</f>
        <v>#NUM!</v>
      </c>
      <c r="BG139" s="1" t="e">
        <f>SMALL('Remove outliers'!BN$4:BN$203,ROW()-1)</f>
        <v>#NUM!</v>
      </c>
      <c r="BH139" s="1" t="e">
        <f>SMALL('Remove outliers'!BO$4:BO$203,ROW()-1)</f>
        <v>#NUM!</v>
      </c>
      <c r="BI139" s="1" t="e">
        <f>SMALL('Remove outliers'!BP$4:BP$203,ROW()-1)</f>
        <v>#NUM!</v>
      </c>
      <c r="BJ139" s="1" t="e">
        <f>SMALL('Remove outliers'!BQ$4:BQ$203,ROW()-1)</f>
        <v>#NUM!</v>
      </c>
      <c r="BK139" s="1" t="e">
        <f>SMALL('Remove outliers'!BR$4:BR$203,ROW()-1)</f>
        <v>#NUM!</v>
      </c>
      <c r="BL139" s="1" t="e">
        <f>SMALL('Remove outliers'!BS$4:BS$203,ROW()-1)</f>
        <v>#NUM!</v>
      </c>
      <c r="BM139" s="1" t="e">
        <f>SMALL('Remove outliers'!BT$4:BT$203,ROW()-1)</f>
        <v>#NUM!</v>
      </c>
      <c r="BN139" s="1" t="e">
        <f>SMALL('Remove outliers'!BU$4:BU$203,ROW()-1)</f>
        <v>#NUM!</v>
      </c>
      <c r="BO139" s="1" t="e">
        <f>SMALL('Remove outliers'!BV$4:BV$203,ROW()-1)</f>
        <v>#NUM!</v>
      </c>
      <c r="BP139" s="1" t="e">
        <f>SMALL('Remove outliers'!BW$4:BW$203,ROW()-1)</f>
        <v>#NUM!</v>
      </c>
      <c r="BQ139" s="1" t="e">
        <f>SMALL('Remove outliers'!BX$4:BX$203,ROW()-1)</f>
        <v>#NUM!</v>
      </c>
      <c r="BR139" s="1" t="e">
        <f>SMALL('Remove outliers'!BY$4:BY$203,ROW()-1)</f>
        <v>#NUM!</v>
      </c>
      <c r="BS139" s="1" t="e">
        <f>SMALL('Remove outliers'!BZ$4:BZ$203,ROW()-1)</f>
        <v>#NUM!</v>
      </c>
      <c r="BT139" s="1" t="e">
        <f>SMALL('Remove outliers'!CA$4:CA$203,ROW()-1)</f>
        <v>#NUM!</v>
      </c>
      <c r="BU139" s="1" t="e">
        <f>SMALL('Remove outliers'!CB$4:CB$203,ROW()-1)</f>
        <v>#NUM!</v>
      </c>
      <c r="BV139" s="1" t="e">
        <f>SMALL('Remove outliers'!CC$4:CC$203,ROW()-1)</f>
        <v>#NUM!</v>
      </c>
    </row>
    <row r="140" spans="1:74" x14ac:dyDescent="0.2">
      <c r="A140" t="e">
        <f t="shared" si="2"/>
        <v>#NUM!</v>
      </c>
      <c r="B140" s="1" t="e">
        <f>SMALL('Remove outliers'!I$4:I$203,ROW()-1)</f>
        <v>#NUM!</v>
      </c>
      <c r="C140" s="1" t="e">
        <f>SMALL('Remove outliers'!J$4:J$203,ROW()-1)</f>
        <v>#NUM!</v>
      </c>
      <c r="D140" s="1" t="e">
        <f>SMALL('Remove outliers'!K$4:K$203,ROW()-1)</f>
        <v>#NUM!</v>
      </c>
      <c r="E140" s="1" t="e">
        <f>SMALL('Remove outliers'!L$4:L$203,ROW()-1)</f>
        <v>#NUM!</v>
      </c>
      <c r="F140" s="1" t="e">
        <f>SMALL('Remove outliers'!M$4:M$203,ROW()-1)</f>
        <v>#NUM!</v>
      </c>
      <c r="G140" s="1" t="e">
        <f>SMALL('Remove outliers'!N$4:N$203,ROW()-1)</f>
        <v>#NUM!</v>
      </c>
      <c r="H140" s="1" t="e">
        <f>SMALL('Remove outliers'!O$4:O$203,ROW()-1)</f>
        <v>#NUM!</v>
      </c>
      <c r="I140" s="1" t="e">
        <f>SMALL('Remove outliers'!P$4:P$203,ROW()-1)</f>
        <v>#NUM!</v>
      </c>
      <c r="J140" s="1" t="e">
        <f>SMALL('Remove outliers'!Q$4:Q$203,ROW()-1)</f>
        <v>#NUM!</v>
      </c>
      <c r="K140" s="1" t="e">
        <f>SMALL('Remove outliers'!R$4:R$203,ROW()-1)</f>
        <v>#NUM!</v>
      </c>
      <c r="L140" s="1" t="e">
        <f>SMALL('Remove outliers'!S$4:S$203,ROW()-1)</f>
        <v>#NUM!</v>
      </c>
      <c r="M140" s="1" t="e">
        <f>SMALL('Remove outliers'!T$4:T$203,ROW()-1)</f>
        <v>#NUM!</v>
      </c>
      <c r="N140" s="1" t="e">
        <f>SMALL('Remove outliers'!U$4:U$203,ROW()-1)</f>
        <v>#NUM!</v>
      </c>
      <c r="O140" s="1" t="e">
        <f>SMALL('Remove outliers'!V$4:V$203,ROW()-1)</f>
        <v>#NUM!</v>
      </c>
      <c r="P140" s="1" t="e">
        <f>SMALL('Remove outliers'!W$4:W$203,ROW()-1)</f>
        <v>#NUM!</v>
      </c>
      <c r="Q140" s="1" t="e">
        <f>SMALL('Remove outliers'!X$4:X$203,ROW()-1)</f>
        <v>#NUM!</v>
      </c>
      <c r="R140" s="1" t="e">
        <f>SMALL('Remove outliers'!Y$4:Y$203,ROW()-1)</f>
        <v>#NUM!</v>
      </c>
      <c r="S140" s="1" t="e">
        <f>SMALL('Remove outliers'!Z$4:Z$203,ROW()-1)</f>
        <v>#NUM!</v>
      </c>
      <c r="T140" s="1" t="e">
        <f>SMALL('Remove outliers'!AA$4:AA$203,ROW()-1)</f>
        <v>#NUM!</v>
      </c>
      <c r="U140" s="1" t="e">
        <f>SMALL('Remove outliers'!AB$4:AB$203,ROW()-1)</f>
        <v>#NUM!</v>
      </c>
      <c r="V140" s="1" t="e">
        <f>SMALL('Remove outliers'!AC$4:AC$203,ROW()-1)</f>
        <v>#NUM!</v>
      </c>
      <c r="W140" s="1" t="e">
        <f>SMALL('Remove outliers'!AD$4:AD$203,ROW()-1)</f>
        <v>#NUM!</v>
      </c>
      <c r="X140" s="1" t="e">
        <f>SMALL('Remove outliers'!AE$4:AE$203,ROW()-1)</f>
        <v>#NUM!</v>
      </c>
      <c r="Y140" s="1" t="e">
        <f>SMALL('Remove outliers'!AF$4:AF$203,ROW()-1)</f>
        <v>#NUM!</v>
      </c>
      <c r="Z140" s="1" t="e">
        <f>SMALL('Remove outliers'!AG$4:AG$203,ROW()-1)</f>
        <v>#NUM!</v>
      </c>
      <c r="AA140" s="1" t="e">
        <f>SMALL('Remove outliers'!AH$4:AH$203,ROW()-1)</f>
        <v>#NUM!</v>
      </c>
      <c r="AB140" s="1" t="e">
        <f>SMALL('Remove outliers'!AI$4:AI$203,ROW()-1)</f>
        <v>#NUM!</v>
      </c>
      <c r="AC140" s="1" t="e">
        <f>SMALL('Remove outliers'!AJ$4:AJ$203,ROW()-1)</f>
        <v>#NUM!</v>
      </c>
      <c r="AD140" s="1" t="e">
        <f>SMALL('Remove outliers'!AK$4:AK$203,ROW()-1)</f>
        <v>#NUM!</v>
      </c>
      <c r="AE140" s="1" t="e">
        <f>SMALL('Remove outliers'!AL$4:AL$203,ROW()-1)</f>
        <v>#NUM!</v>
      </c>
      <c r="AF140" s="1" t="e">
        <f>SMALL('Remove outliers'!AM$4:AM$203,ROW()-1)</f>
        <v>#NUM!</v>
      </c>
      <c r="AG140" s="1" t="e">
        <f>SMALL('Remove outliers'!AN$4:AN$203,ROW()-1)</f>
        <v>#NUM!</v>
      </c>
      <c r="AH140" s="1" t="e">
        <f>SMALL('Remove outliers'!AO$4:AO$203,ROW()-1)</f>
        <v>#NUM!</v>
      </c>
      <c r="AI140" s="1" t="e">
        <f>SMALL('Remove outliers'!AP$4:AP$203,ROW()-1)</f>
        <v>#NUM!</v>
      </c>
      <c r="AJ140" s="1" t="e">
        <f>SMALL('Remove outliers'!AQ$4:AQ$203,ROW()-1)</f>
        <v>#NUM!</v>
      </c>
      <c r="AK140" s="1" t="e">
        <f>SMALL('Remove outliers'!AR$4:AR$203,ROW()-1)</f>
        <v>#NUM!</v>
      </c>
      <c r="AL140" s="1" t="e">
        <f>SMALL('Remove outliers'!AS$4:AS$203,ROW()-1)</f>
        <v>#NUM!</v>
      </c>
      <c r="AM140" s="1" t="e">
        <f>SMALL('Remove outliers'!AT$4:AT$203,ROW()-1)</f>
        <v>#NUM!</v>
      </c>
      <c r="AN140" s="1" t="e">
        <f>SMALL('Remove outliers'!AU$4:AU$203,ROW()-1)</f>
        <v>#NUM!</v>
      </c>
      <c r="AO140" s="1" t="e">
        <f>SMALL('Remove outliers'!AV$4:AV$203,ROW()-1)</f>
        <v>#NUM!</v>
      </c>
      <c r="AP140" s="1" t="e">
        <f>SMALL('Remove outliers'!AW$4:AW$203,ROW()-1)</f>
        <v>#NUM!</v>
      </c>
      <c r="AQ140" s="1" t="e">
        <f>SMALL('Remove outliers'!AX$4:AX$203,ROW()-1)</f>
        <v>#NUM!</v>
      </c>
      <c r="AR140" s="1" t="e">
        <f>SMALL('Remove outliers'!AY$4:AY$203,ROW()-1)</f>
        <v>#NUM!</v>
      </c>
      <c r="AS140" s="1" t="e">
        <f>SMALL('Remove outliers'!AZ$4:AZ$203,ROW()-1)</f>
        <v>#NUM!</v>
      </c>
      <c r="AT140" s="1" t="e">
        <f>SMALL('Remove outliers'!BA$4:BA$203,ROW()-1)</f>
        <v>#NUM!</v>
      </c>
      <c r="AU140" s="1" t="e">
        <f>SMALL('Remove outliers'!BB$4:BB$203,ROW()-1)</f>
        <v>#NUM!</v>
      </c>
      <c r="AV140" s="1" t="e">
        <f>SMALL('Remove outliers'!BC$4:BC$203,ROW()-1)</f>
        <v>#NUM!</v>
      </c>
      <c r="AW140" s="1" t="e">
        <f>SMALL('Remove outliers'!BD$4:BD$203,ROW()-1)</f>
        <v>#NUM!</v>
      </c>
      <c r="AX140" s="1" t="e">
        <f>SMALL('Remove outliers'!BE$4:BE$203,ROW()-1)</f>
        <v>#NUM!</v>
      </c>
      <c r="AY140" s="1" t="e">
        <f>SMALL('Remove outliers'!BF$4:BF$203,ROW()-1)</f>
        <v>#NUM!</v>
      </c>
      <c r="AZ140" s="1" t="e">
        <f>SMALL('Remove outliers'!BG$4:BG$203,ROW()-1)</f>
        <v>#NUM!</v>
      </c>
      <c r="BA140" s="1" t="e">
        <f>SMALL('Remove outliers'!BH$4:BH$203,ROW()-1)</f>
        <v>#NUM!</v>
      </c>
      <c r="BB140" s="1" t="e">
        <f>SMALL('Remove outliers'!BI$4:BI$203,ROW()-1)</f>
        <v>#NUM!</v>
      </c>
      <c r="BC140" s="1" t="e">
        <f>SMALL('Remove outliers'!BJ$4:BJ$203,ROW()-1)</f>
        <v>#NUM!</v>
      </c>
      <c r="BD140" s="1" t="e">
        <f>SMALL('Remove outliers'!BK$4:BK$203,ROW()-1)</f>
        <v>#NUM!</v>
      </c>
      <c r="BE140" s="1" t="e">
        <f>SMALL('Remove outliers'!BL$4:BL$203,ROW()-1)</f>
        <v>#NUM!</v>
      </c>
      <c r="BF140" s="1" t="e">
        <f>SMALL('Remove outliers'!BM$4:BM$203,ROW()-1)</f>
        <v>#NUM!</v>
      </c>
      <c r="BG140" s="1" t="e">
        <f>SMALL('Remove outliers'!BN$4:BN$203,ROW()-1)</f>
        <v>#NUM!</v>
      </c>
      <c r="BH140" s="1" t="e">
        <f>SMALL('Remove outliers'!BO$4:BO$203,ROW()-1)</f>
        <v>#NUM!</v>
      </c>
      <c r="BI140" s="1" t="e">
        <f>SMALL('Remove outliers'!BP$4:BP$203,ROW()-1)</f>
        <v>#NUM!</v>
      </c>
      <c r="BJ140" s="1" t="e">
        <f>SMALL('Remove outliers'!BQ$4:BQ$203,ROW()-1)</f>
        <v>#NUM!</v>
      </c>
      <c r="BK140" s="1" t="e">
        <f>SMALL('Remove outliers'!BR$4:BR$203,ROW()-1)</f>
        <v>#NUM!</v>
      </c>
      <c r="BL140" s="1" t="e">
        <f>SMALL('Remove outliers'!BS$4:BS$203,ROW()-1)</f>
        <v>#NUM!</v>
      </c>
      <c r="BM140" s="1" t="e">
        <f>SMALL('Remove outliers'!BT$4:BT$203,ROW()-1)</f>
        <v>#NUM!</v>
      </c>
      <c r="BN140" s="1" t="e">
        <f>SMALL('Remove outliers'!BU$4:BU$203,ROW()-1)</f>
        <v>#NUM!</v>
      </c>
      <c r="BO140" s="1" t="e">
        <f>SMALL('Remove outliers'!BV$4:BV$203,ROW()-1)</f>
        <v>#NUM!</v>
      </c>
      <c r="BP140" s="1" t="e">
        <f>SMALL('Remove outliers'!BW$4:BW$203,ROW()-1)</f>
        <v>#NUM!</v>
      </c>
      <c r="BQ140" s="1" t="e">
        <f>SMALL('Remove outliers'!BX$4:BX$203,ROW()-1)</f>
        <v>#NUM!</v>
      </c>
      <c r="BR140" s="1" t="e">
        <f>SMALL('Remove outliers'!BY$4:BY$203,ROW()-1)</f>
        <v>#NUM!</v>
      </c>
      <c r="BS140" s="1" t="e">
        <f>SMALL('Remove outliers'!BZ$4:BZ$203,ROW()-1)</f>
        <v>#NUM!</v>
      </c>
      <c r="BT140" s="1" t="e">
        <f>SMALL('Remove outliers'!CA$4:CA$203,ROW()-1)</f>
        <v>#NUM!</v>
      </c>
      <c r="BU140" s="1" t="e">
        <f>SMALL('Remove outliers'!CB$4:CB$203,ROW()-1)</f>
        <v>#NUM!</v>
      </c>
      <c r="BV140" s="1" t="e">
        <f>SMALL('Remove outliers'!CC$4:CC$203,ROW()-1)</f>
        <v>#NUM!</v>
      </c>
    </row>
    <row r="141" spans="1:74" x14ac:dyDescent="0.2">
      <c r="A141" t="e">
        <f t="shared" si="2"/>
        <v>#NUM!</v>
      </c>
      <c r="B141" s="1" t="e">
        <f>SMALL('Remove outliers'!I$4:I$203,ROW()-1)</f>
        <v>#NUM!</v>
      </c>
      <c r="C141" s="1" t="e">
        <f>SMALL('Remove outliers'!J$4:J$203,ROW()-1)</f>
        <v>#NUM!</v>
      </c>
      <c r="D141" s="1" t="e">
        <f>SMALL('Remove outliers'!K$4:K$203,ROW()-1)</f>
        <v>#NUM!</v>
      </c>
      <c r="E141" s="1" t="e">
        <f>SMALL('Remove outliers'!L$4:L$203,ROW()-1)</f>
        <v>#NUM!</v>
      </c>
      <c r="F141" s="1" t="e">
        <f>SMALL('Remove outliers'!M$4:M$203,ROW()-1)</f>
        <v>#NUM!</v>
      </c>
      <c r="G141" s="1" t="e">
        <f>SMALL('Remove outliers'!N$4:N$203,ROW()-1)</f>
        <v>#NUM!</v>
      </c>
      <c r="H141" s="1" t="e">
        <f>SMALL('Remove outliers'!O$4:O$203,ROW()-1)</f>
        <v>#NUM!</v>
      </c>
      <c r="I141" s="1" t="e">
        <f>SMALL('Remove outliers'!P$4:P$203,ROW()-1)</f>
        <v>#NUM!</v>
      </c>
      <c r="J141" s="1" t="e">
        <f>SMALL('Remove outliers'!Q$4:Q$203,ROW()-1)</f>
        <v>#NUM!</v>
      </c>
      <c r="K141" s="1" t="e">
        <f>SMALL('Remove outliers'!R$4:R$203,ROW()-1)</f>
        <v>#NUM!</v>
      </c>
      <c r="L141" s="1" t="e">
        <f>SMALL('Remove outliers'!S$4:S$203,ROW()-1)</f>
        <v>#NUM!</v>
      </c>
      <c r="M141" s="1" t="e">
        <f>SMALL('Remove outliers'!T$4:T$203,ROW()-1)</f>
        <v>#NUM!</v>
      </c>
      <c r="N141" s="1" t="e">
        <f>SMALL('Remove outliers'!U$4:U$203,ROW()-1)</f>
        <v>#NUM!</v>
      </c>
      <c r="O141" s="1" t="e">
        <f>SMALL('Remove outliers'!V$4:V$203,ROW()-1)</f>
        <v>#NUM!</v>
      </c>
      <c r="P141" s="1" t="e">
        <f>SMALL('Remove outliers'!W$4:W$203,ROW()-1)</f>
        <v>#NUM!</v>
      </c>
      <c r="Q141" s="1" t="e">
        <f>SMALL('Remove outliers'!X$4:X$203,ROW()-1)</f>
        <v>#NUM!</v>
      </c>
      <c r="R141" s="1" t="e">
        <f>SMALL('Remove outliers'!Y$4:Y$203,ROW()-1)</f>
        <v>#NUM!</v>
      </c>
      <c r="S141" s="1" t="e">
        <f>SMALL('Remove outliers'!Z$4:Z$203,ROW()-1)</f>
        <v>#NUM!</v>
      </c>
      <c r="T141" s="1" t="e">
        <f>SMALL('Remove outliers'!AA$4:AA$203,ROW()-1)</f>
        <v>#NUM!</v>
      </c>
      <c r="U141" s="1" t="e">
        <f>SMALL('Remove outliers'!AB$4:AB$203,ROW()-1)</f>
        <v>#NUM!</v>
      </c>
      <c r="V141" s="1" t="e">
        <f>SMALL('Remove outliers'!AC$4:AC$203,ROW()-1)</f>
        <v>#NUM!</v>
      </c>
      <c r="W141" s="1" t="e">
        <f>SMALL('Remove outliers'!AD$4:AD$203,ROW()-1)</f>
        <v>#NUM!</v>
      </c>
      <c r="X141" s="1" t="e">
        <f>SMALL('Remove outliers'!AE$4:AE$203,ROW()-1)</f>
        <v>#NUM!</v>
      </c>
      <c r="Y141" s="1" t="e">
        <f>SMALL('Remove outliers'!AF$4:AF$203,ROW()-1)</f>
        <v>#NUM!</v>
      </c>
      <c r="Z141" s="1" t="e">
        <f>SMALL('Remove outliers'!AG$4:AG$203,ROW()-1)</f>
        <v>#NUM!</v>
      </c>
      <c r="AA141" s="1" t="e">
        <f>SMALL('Remove outliers'!AH$4:AH$203,ROW()-1)</f>
        <v>#NUM!</v>
      </c>
      <c r="AB141" s="1" t="e">
        <f>SMALL('Remove outliers'!AI$4:AI$203,ROW()-1)</f>
        <v>#NUM!</v>
      </c>
      <c r="AC141" s="1" t="e">
        <f>SMALL('Remove outliers'!AJ$4:AJ$203,ROW()-1)</f>
        <v>#NUM!</v>
      </c>
      <c r="AD141" s="1" t="e">
        <f>SMALL('Remove outliers'!AK$4:AK$203,ROW()-1)</f>
        <v>#NUM!</v>
      </c>
      <c r="AE141" s="1" t="e">
        <f>SMALL('Remove outliers'!AL$4:AL$203,ROW()-1)</f>
        <v>#NUM!</v>
      </c>
      <c r="AF141" s="1" t="e">
        <f>SMALL('Remove outliers'!AM$4:AM$203,ROW()-1)</f>
        <v>#NUM!</v>
      </c>
      <c r="AG141" s="1" t="e">
        <f>SMALL('Remove outliers'!AN$4:AN$203,ROW()-1)</f>
        <v>#NUM!</v>
      </c>
      <c r="AH141" s="1" t="e">
        <f>SMALL('Remove outliers'!AO$4:AO$203,ROW()-1)</f>
        <v>#NUM!</v>
      </c>
      <c r="AI141" s="1" t="e">
        <f>SMALL('Remove outliers'!AP$4:AP$203,ROW()-1)</f>
        <v>#NUM!</v>
      </c>
      <c r="AJ141" s="1" t="e">
        <f>SMALL('Remove outliers'!AQ$4:AQ$203,ROW()-1)</f>
        <v>#NUM!</v>
      </c>
      <c r="AK141" s="1" t="e">
        <f>SMALL('Remove outliers'!AR$4:AR$203,ROW()-1)</f>
        <v>#NUM!</v>
      </c>
      <c r="AL141" s="1" t="e">
        <f>SMALL('Remove outliers'!AS$4:AS$203,ROW()-1)</f>
        <v>#NUM!</v>
      </c>
      <c r="AM141" s="1" t="e">
        <f>SMALL('Remove outliers'!AT$4:AT$203,ROW()-1)</f>
        <v>#NUM!</v>
      </c>
      <c r="AN141" s="1" t="e">
        <f>SMALL('Remove outliers'!AU$4:AU$203,ROW()-1)</f>
        <v>#NUM!</v>
      </c>
      <c r="AO141" s="1" t="e">
        <f>SMALL('Remove outliers'!AV$4:AV$203,ROW()-1)</f>
        <v>#NUM!</v>
      </c>
      <c r="AP141" s="1" t="e">
        <f>SMALL('Remove outliers'!AW$4:AW$203,ROW()-1)</f>
        <v>#NUM!</v>
      </c>
      <c r="AQ141" s="1" t="e">
        <f>SMALL('Remove outliers'!AX$4:AX$203,ROW()-1)</f>
        <v>#NUM!</v>
      </c>
      <c r="AR141" s="1" t="e">
        <f>SMALL('Remove outliers'!AY$4:AY$203,ROW()-1)</f>
        <v>#NUM!</v>
      </c>
      <c r="AS141" s="1" t="e">
        <f>SMALL('Remove outliers'!AZ$4:AZ$203,ROW()-1)</f>
        <v>#NUM!</v>
      </c>
      <c r="AT141" s="1" t="e">
        <f>SMALL('Remove outliers'!BA$4:BA$203,ROW()-1)</f>
        <v>#NUM!</v>
      </c>
      <c r="AU141" s="1" t="e">
        <f>SMALL('Remove outliers'!BB$4:BB$203,ROW()-1)</f>
        <v>#NUM!</v>
      </c>
      <c r="AV141" s="1" t="e">
        <f>SMALL('Remove outliers'!BC$4:BC$203,ROW()-1)</f>
        <v>#NUM!</v>
      </c>
      <c r="AW141" s="1" t="e">
        <f>SMALL('Remove outliers'!BD$4:BD$203,ROW()-1)</f>
        <v>#NUM!</v>
      </c>
      <c r="AX141" s="1" t="e">
        <f>SMALL('Remove outliers'!BE$4:BE$203,ROW()-1)</f>
        <v>#NUM!</v>
      </c>
      <c r="AY141" s="1" t="e">
        <f>SMALL('Remove outliers'!BF$4:BF$203,ROW()-1)</f>
        <v>#NUM!</v>
      </c>
      <c r="AZ141" s="1" t="e">
        <f>SMALL('Remove outliers'!BG$4:BG$203,ROW()-1)</f>
        <v>#NUM!</v>
      </c>
      <c r="BA141" s="1" t="e">
        <f>SMALL('Remove outliers'!BH$4:BH$203,ROW()-1)</f>
        <v>#NUM!</v>
      </c>
      <c r="BB141" s="1" t="e">
        <f>SMALL('Remove outliers'!BI$4:BI$203,ROW()-1)</f>
        <v>#NUM!</v>
      </c>
      <c r="BC141" s="1" t="e">
        <f>SMALL('Remove outliers'!BJ$4:BJ$203,ROW()-1)</f>
        <v>#NUM!</v>
      </c>
      <c r="BD141" s="1" t="e">
        <f>SMALL('Remove outliers'!BK$4:BK$203,ROW()-1)</f>
        <v>#NUM!</v>
      </c>
      <c r="BE141" s="1" t="e">
        <f>SMALL('Remove outliers'!BL$4:BL$203,ROW()-1)</f>
        <v>#NUM!</v>
      </c>
      <c r="BF141" s="1" t="e">
        <f>SMALL('Remove outliers'!BM$4:BM$203,ROW()-1)</f>
        <v>#NUM!</v>
      </c>
      <c r="BG141" s="1" t="e">
        <f>SMALL('Remove outliers'!BN$4:BN$203,ROW()-1)</f>
        <v>#NUM!</v>
      </c>
      <c r="BH141" s="1" t="e">
        <f>SMALL('Remove outliers'!BO$4:BO$203,ROW()-1)</f>
        <v>#NUM!</v>
      </c>
      <c r="BI141" s="1" t="e">
        <f>SMALL('Remove outliers'!BP$4:BP$203,ROW()-1)</f>
        <v>#NUM!</v>
      </c>
      <c r="BJ141" s="1" t="e">
        <f>SMALL('Remove outliers'!BQ$4:BQ$203,ROW()-1)</f>
        <v>#NUM!</v>
      </c>
      <c r="BK141" s="1" t="e">
        <f>SMALL('Remove outliers'!BR$4:BR$203,ROW()-1)</f>
        <v>#NUM!</v>
      </c>
      <c r="BL141" s="1" t="e">
        <f>SMALL('Remove outliers'!BS$4:BS$203,ROW()-1)</f>
        <v>#NUM!</v>
      </c>
      <c r="BM141" s="1" t="e">
        <f>SMALL('Remove outliers'!BT$4:BT$203,ROW()-1)</f>
        <v>#NUM!</v>
      </c>
      <c r="BN141" s="1" t="e">
        <f>SMALL('Remove outliers'!BU$4:BU$203,ROW()-1)</f>
        <v>#NUM!</v>
      </c>
      <c r="BO141" s="1" t="e">
        <f>SMALL('Remove outliers'!BV$4:BV$203,ROW()-1)</f>
        <v>#NUM!</v>
      </c>
      <c r="BP141" s="1" t="e">
        <f>SMALL('Remove outliers'!BW$4:BW$203,ROW()-1)</f>
        <v>#NUM!</v>
      </c>
      <c r="BQ141" s="1" t="e">
        <f>SMALL('Remove outliers'!BX$4:BX$203,ROW()-1)</f>
        <v>#NUM!</v>
      </c>
      <c r="BR141" s="1" t="e">
        <f>SMALL('Remove outliers'!BY$4:BY$203,ROW()-1)</f>
        <v>#NUM!</v>
      </c>
      <c r="BS141" s="1" t="e">
        <f>SMALL('Remove outliers'!BZ$4:BZ$203,ROW()-1)</f>
        <v>#NUM!</v>
      </c>
      <c r="BT141" s="1" t="e">
        <f>SMALL('Remove outliers'!CA$4:CA$203,ROW()-1)</f>
        <v>#NUM!</v>
      </c>
      <c r="BU141" s="1" t="e">
        <f>SMALL('Remove outliers'!CB$4:CB$203,ROW()-1)</f>
        <v>#NUM!</v>
      </c>
      <c r="BV141" s="1" t="e">
        <f>SMALL('Remove outliers'!CC$4:CC$203,ROW()-1)</f>
        <v>#NUM!</v>
      </c>
    </row>
    <row r="142" spans="1:74" x14ac:dyDescent="0.2">
      <c r="A142" t="e">
        <f t="shared" si="2"/>
        <v>#NUM!</v>
      </c>
      <c r="B142" s="1" t="e">
        <f>SMALL('Remove outliers'!I$4:I$203,ROW()-1)</f>
        <v>#NUM!</v>
      </c>
      <c r="C142" s="1" t="e">
        <f>SMALL('Remove outliers'!J$4:J$203,ROW()-1)</f>
        <v>#NUM!</v>
      </c>
      <c r="D142" s="1" t="e">
        <f>SMALL('Remove outliers'!K$4:K$203,ROW()-1)</f>
        <v>#NUM!</v>
      </c>
      <c r="E142" s="1" t="e">
        <f>SMALL('Remove outliers'!L$4:L$203,ROW()-1)</f>
        <v>#NUM!</v>
      </c>
      <c r="F142" s="1" t="e">
        <f>SMALL('Remove outliers'!M$4:M$203,ROW()-1)</f>
        <v>#NUM!</v>
      </c>
      <c r="G142" s="1" t="e">
        <f>SMALL('Remove outliers'!N$4:N$203,ROW()-1)</f>
        <v>#NUM!</v>
      </c>
      <c r="H142" s="1" t="e">
        <f>SMALL('Remove outliers'!O$4:O$203,ROW()-1)</f>
        <v>#NUM!</v>
      </c>
      <c r="I142" s="1" t="e">
        <f>SMALL('Remove outliers'!P$4:P$203,ROW()-1)</f>
        <v>#NUM!</v>
      </c>
      <c r="J142" s="1" t="e">
        <f>SMALL('Remove outliers'!Q$4:Q$203,ROW()-1)</f>
        <v>#NUM!</v>
      </c>
      <c r="K142" s="1" t="e">
        <f>SMALL('Remove outliers'!R$4:R$203,ROW()-1)</f>
        <v>#NUM!</v>
      </c>
      <c r="L142" s="1" t="e">
        <f>SMALL('Remove outliers'!S$4:S$203,ROW()-1)</f>
        <v>#NUM!</v>
      </c>
      <c r="M142" s="1" t="e">
        <f>SMALL('Remove outliers'!T$4:T$203,ROW()-1)</f>
        <v>#NUM!</v>
      </c>
      <c r="N142" s="1" t="e">
        <f>SMALL('Remove outliers'!U$4:U$203,ROW()-1)</f>
        <v>#NUM!</v>
      </c>
      <c r="O142" s="1" t="e">
        <f>SMALL('Remove outliers'!V$4:V$203,ROW()-1)</f>
        <v>#NUM!</v>
      </c>
      <c r="P142" s="1" t="e">
        <f>SMALL('Remove outliers'!W$4:W$203,ROW()-1)</f>
        <v>#NUM!</v>
      </c>
      <c r="Q142" s="1" t="e">
        <f>SMALL('Remove outliers'!X$4:X$203,ROW()-1)</f>
        <v>#NUM!</v>
      </c>
      <c r="R142" s="1" t="e">
        <f>SMALL('Remove outliers'!Y$4:Y$203,ROW()-1)</f>
        <v>#NUM!</v>
      </c>
      <c r="S142" s="1" t="e">
        <f>SMALL('Remove outliers'!Z$4:Z$203,ROW()-1)</f>
        <v>#NUM!</v>
      </c>
      <c r="T142" s="1" t="e">
        <f>SMALL('Remove outliers'!AA$4:AA$203,ROW()-1)</f>
        <v>#NUM!</v>
      </c>
      <c r="U142" s="1" t="e">
        <f>SMALL('Remove outliers'!AB$4:AB$203,ROW()-1)</f>
        <v>#NUM!</v>
      </c>
      <c r="V142" s="1" t="e">
        <f>SMALL('Remove outliers'!AC$4:AC$203,ROW()-1)</f>
        <v>#NUM!</v>
      </c>
      <c r="W142" s="1" t="e">
        <f>SMALL('Remove outliers'!AD$4:AD$203,ROW()-1)</f>
        <v>#NUM!</v>
      </c>
      <c r="X142" s="1" t="e">
        <f>SMALL('Remove outliers'!AE$4:AE$203,ROW()-1)</f>
        <v>#NUM!</v>
      </c>
      <c r="Y142" s="1" t="e">
        <f>SMALL('Remove outliers'!AF$4:AF$203,ROW()-1)</f>
        <v>#NUM!</v>
      </c>
      <c r="Z142" s="1" t="e">
        <f>SMALL('Remove outliers'!AG$4:AG$203,ROW()-1)</f>
        <v>#NUM!</v>
      </c>
      <c r="AA142" s="1" t="e">
        <f>SMALL('Remove outliers'!AH$4:AH$203,ROW()-1)</f>
        <v>#NUM!</v>
      </c>
      <c r="AB142" s="1" t="e">
        <f>SMALL('Remove outliers'!AI$4:AI$203,ROW()-1)</f>
        <v>#NUM!</v>
      </c>
      <c r="AC142" s="1" t="e">
        <f>SMALL('Remove outliers'!AJ$4:AJ$203,ROW()-1)</f>
        <v>#NUM!</v>
      </c>
      <c r="AD142" s="1" t="e">
        <f>SMALL('Remove outliers'!AK$4:AK$203,ROW()-1)</f>
        <v>#NUM!</v>
      </c>
      <c r="AE142" s="1" t="e">
        <f>SMALL('Remove outliers'!AL$4:AL$203,ROW()-1)</f>
        <v>#NUM!</v>
      </c>
      <c r="AF142" s="1" t="e">
        <f>SMALL('Remove outliers'!AM$4:AM$203,ROW()-1)</f>
        <v>#NUM!</v>
      </c>
      <c r="AG142" s="1" t="e">
        <f>SMALL('Remove outliers'!AN$4:AN$203,ROW()-1)</f>
        <v>#NUM!</v>
      </c>
      <c r="AH142" s="1" t="e">
        <f>SMALL('Remove outliers'!AO$4:AO$203,ROW()-1)</f>
        <v>#NUM!</v>
      </c>
      <c r="AI142" s="1" t="e">
        <f>SMALL('Remove outliers'!AP$4:AP$203,ROW()-1)</f>
        <v>#NUM!</v>
      </c>
      <c r="AJ142" s="1" t="e">
        <f>SMALL('Remove outliers'!AQ$4:AQ$203,ROW()-1)</f>
        <v>#NUM!</v>
      </c>
      <c r="AK142" s="1" t="e">
        <f>SMALL('Remove outliers'!AR$4:AR$203,ROW()-1)</f>
        <v>#NUM!</v>
      </c>
      <c r="AL142" s="1" t="e">
        <f>SMALL('Remove outliers'!AS$4:AS$203,ROW()-1)</f>
        <v>#NUM!</v>
      </c>
      <c r="AM142" s="1" t="e">
        <f>SMALL('Remove outliers'!AT$4:AT$203,ROW()-1)</f>
        <v>#NUM!</v>
      </c>
      <c r="AN142" s="1" t="e">
        <f>SMALL('Remove outliers'!AU$4:AU$203,ROW()-1)</f>
        <v>#NUM!</v>
      </c>
      <c r="AO142" s="1" t="e">
        <f>SMALL('Remove outliers'!AV$4:AV$203,ROW()-1)</f>
        <v>#NUM!</v>
      </c>
      <c r="AP142" s="1" t="e">
        <f>SMALL('Remove outliers'!AW$4:AW$203,ROW()-1)</f>
        <v>#NUM!</v>
      </c>
      <c r="AQ142" s="1" t="e">
        <f>SMALL('Remove outliers'!AX$4:AX$203,ROW()-1)</f>
        <v>#NUM!</v>
      </c>
      <c r="AR142" s="1" t="e">
        <f>SMALL('Remove outliers'!AY$4:AY$203,ROW()-1)</f>
        <v>#NUM!</v>
      </c>
      <c r="AS142" s="1" t="e">
        <f>SMALL('Remove outliers'!AZ$4:AZ$203,ROW()-1)</f>
        <v>#NUM!</v>
      </c>
      <c r="AT142" s="1" t="e">
        <f>SMALL('Remove outliers'!BA$4:BA$203,ROW()-1)</f>
        <v>#NUM!</v>
      </c>
      <c r="AU142" s="1" t="e">
        <f>SMALL('Remove outliers'!BB$4:BB$203,ROW()-1)</f>
        <v>#NUM!</v>
      </c>
      <c r="AV142" s="1" t="e">
        <f>SMALL('Remove outliers'!BC$4:BC$203,ROW()-1)</f>
        <v>#NUM!</v>
      </c>
      <c r="AW142" s="1" t="e">
        <f>SMALL('Remove outliers'!BD$4:BD$203,ROW()-1)</f>
        <v>#NUM!</v>
      </c>
      <c r="AX142" s="1" t="e">
        <f>SMALL('Remove outliers'!BE$4:BE$203,ROW()-1)</f>
        <v>#NUM!</v>
      </c>
      <c r="AY142" s="1" t="e">
        <f>SMALL('Remove outliers'!BF$4:BF$203,ROW()-1)</f>
        <v>#NUM!</v>
      </c>
      <c r="AZ142" s="1" t="e">
        <f>SMALL('Remove outliers'!BG$4:BG$203,ROW()-1)</f>
        <v>#NUM!</v>
      </c>
      <c r="BA142" s="1" t="e">
        <f>SMALL('Remove outliers'!BH$4:BH$203,ROW()-1)</f>
        <v>#NUM!</v>
      </c>
      <c r="BB142" s="1" t="e">
        <f>SMALL('Remove outliers'!BI$4:BI$203,ROW()-1)</f>
        <v>#NUM!</v>
      </c>
      <c r="BC142" s="1" t="e">
        <f>SMALL('Remove outliers'!BJ$4:BJ$203,ROW()-1)</f>
        <v>#NUM!</v>
      </c>
      <c r="BD142" s="1" t="e">
        <f>SMALL('Remove outliers'!BK$4:BK$203,ROW()-1)</f>
        <v>#NUM!</v>
      </c>
      <c r="BE142" s="1" t="e">
        <f>SMALL('Remove outliers'!BL$4:BL$203,ROW()-1)</f>
        <v>#NUM!</v>
      </c>
      <c r="BF142" s="1" t="e">
        <f>SMALL('Remove outliers'!BM$4:BM$203,ROW()-1)</f>
        <v>#NUM!</v>
      </c>
      <c r="BG142" s="1" t="e">
        <f>SMALL('Remove outliers'!BN$4:BN$203,ROW()-1)</f>
        <v>#NUM!</v>
      </c>
      <c r="BH142" s="1" t="e">
        <f>SMALL('Remove outliers'!BO$4:BO$203,ROW()-1)</f>
        <v>#NUM!</v>
      </c>
      <c r="BI142" s="1" t="e">
        <f>SMALL('Remove outliers'!BP$4:BP$203,ROW()-1)</f>
        <v>#NUM!</v>
      </c>
      <c r="BJ142" s="1" t="e">
        <f>SMALL('Remove outliers'!BQ$4:BQ$203,ROW()-1)</f>
        <v>#NUM!</v>
      </c>
      <c r="BK142" s="1" t="e">
        <f>SMALL('Remove outliers'!BR$4:BR$203,ROW()-1)</f>
        <v>#NUM!</v>
      </c>
      <c r="BL142" s="1" t="e">
        <f>SMALL('Remove outliers'!BS$4:BS$203,ROW()-1)</f>
        <v>#NUM!</v>
      </c>
      <c r="BM142" s="1" t="e">
        <f>SMALL('Remove outliers'!BT$4:BT$203,ROW()-1)</f>
        <v>#NUM!</v>
      </c>
      <c r="BN142" s="1" t="e">
        <f>SMALL('Remove outliers'!BU$4:BU$203,ROW()-1)</f>
        <v>#NUM!</v>
      </c>
      <c r="BO142" s="1" t="e">
        <f>SMALL('Remove outliers'!BV$4:BV$203,ROW()-1)</f>
        <v>#NUM!</v>
      </c>
      <c r="BP142" s="1" t="e">
        <f>SMALL('Remove outliers'!BW$4:BW$203,ROW()-1)</f>
        <v>#NUM!</v>
      </c>
      <c r="BQ142" s="1" t="e">
        <f>SMALL('Remove outliers'!BX$4:BX$203,ROW()-1)</f>
        <v>#NUM!</v>
      </c>
      <c r="BR142" s="1" t="e">
        <f>SMALL('Remove outliers'!BY$4:BY$203,ROW()-1)</f>
        <v>#NUM!</v>
      </c>
      <c r="BS142" s="1" t="e">
        <f>SMALL('Remove outliers'!BZ$4:BZ$203,ROW()-1)</f>
        <v>#NUM!</v>
      </c>
      <c r="BT142" s="1" t="e">
        <f>SMALL('Remove outliers'!CA$4:CA$203,ROW()-1)</f>
        <v>#NUM!</v>
      </c>
      <c r="BU142" s="1" t="e">
        <f>SMALL('Remove outliers'!CB$4:CB$203,ROW()-1)</f>
        <v>#NUM!</v>
      </c>
      <c r="BV142" s="1" t="e">
        <f>SMALL('Remove outliers'!CC$4:CC$203,ROW()-1)</f>
        <v>#NUM!</v>
      </c>
    </row>
    <row r="143" spans="1:74" x14ac:dyDescent="0.2">
      <c r="A143" t="e">
        <f t="shared" si="2"/>
        <v>#NUM!</v>
      </c>
      <c r="B143" s="1" t="e">
        <f>SMALL('Remove outliers'!I$4:I$203,ROW()-1)</f>
        <v>#NUM!</v>
      </c>
      <c r="C143" s="1" t="e">
        <f>SMALL('Remove outliers'!J$4:J$203,ROW()-1)</f>
        <v>#NUM!</v>
      </c>
      <c r="D143" s="1" t="e">
        <f>SMALL('Remove outliers'!K$4:K$203,ROW()-1)</f>
        <v>#NUM!</v>
      </c>
      <c r="E143" s="1" t="e">
        <f>SMALL('Remove outliers'!L$4:L$203,ROW()-1)</f>
        <v>#NUM!</v>
      </c>
      <c r="F143" s="1" t="e">
        <f>SMALL('Remove outliers'!M$4:M$203,ROW()-1)</f>
        <v>#NUM!</v>
      </c>
      <c r="G143" s="1" t="e">
        <f>SMALL('Remove outliers'!N$4:N$203,ROW()-1)</f>
        <v>#NUM!</v>
      </c>
      <c r="H143" s="1" t="e">
        <f>SMALL('Remove outliers'!O$4:O$203,ROW()-1)</f>
        <v>#NUM!</v>
      </c>
      <c r="I143" s="1" t="e">
        <f>SMALL('Remove outliers'!P$4:P$203,ROW()-1)</f>
        <v>#NUM!</v>
      </c>
      <c r="J143" s="1" t="e">
        <f>SMALL('Remove outliers'!Q$4:Q$203,ROW()-1)</f>
        <v>#NUM!</v>
      </c>
      <c r="K143" s="1" t="e">
        <f>SMALL('Remove outliers'!R$4:R$203,ROW()-1)</f>
        <v>#NUM!</v>
      </c>
      <c r="L143" s="1" t="e">
        <f>SMALL('Remove outliers'!S$4:S$203,ROW()-1)</f>
        <v>#NUM!</v>
      </c>
      <c r="M143" s="1" t="e">
        <f>SMALL('Remove outliers'!T$4:T$203,ROW()-1)</f>
        <v>#NUM!</v>
      </c>
      <c r="N143" s="1" t="e">
        <f>SMALL('Remove outliers'!U$4:U$203,ROW()-1)</f>
        <v>#NUM!</v>
      </c>
      <c r="O143" s="1" t="e">
        <f>SMALL('Remove outliers'!V$4:V$203,ROW()-1)</f>
        <v>#NUM!</v>
      </c>
      <c r="P143" s="1" t="e">
        <f>SMALL('Remove outliers'!W$4:W$203,ROW()-1)</f>
        <v>#NUM!</v>
      </c>
      <c r="Q143" s="1" t="e">
        <f>SMALL('Remove outliers'!X$4:X$203,ROW()-1)</f>
        <v>#NUM!</v>
      </c>
      <c r="R143" s="1" t="e">
        <f>SMALL('Remove outliers'!Y$4:Y$203,ROW()-1)</f>
        <v>#NUM!</v>
      </c>
      <c r="S143" s="1" t="e">
        <f>SMALL('Remove outliers'!Z$4:Z$203,ROW()-1)</f>
        <v>#NUM!</v>
      </c>
      <c r="T143" s="1" t="e">
        <f>SMALL('Remove outliers'!AA$4:AA$203,ROW()-1)</f>
        <v>#NUM!</v>
      </c>
      <c r="U143" s="1" t="e">
        <f>SMALL('Remove outliers'!AB$4:AB$203,ROW()-1)</f>
        <v>#NUM!</v>
      </c>
      <c r="V143" s="1" t="e">
        <f>SMALL('Remove outliers'!AC$4:AC$203,ROW()-1)</f>
        <v>#NUM!</v>
      </c>
      <c r="W143" s="1" t="e">
        <f>SMALL('Remove outliers'!AD$4:AD$203,ROW()-1)</f>
        <v>#NUM!</v>
      </c>
      <c r="X143" s="1" t="e">
        <f>SMALL('Remove outliers'!AE$4:AE$203,ROW()-1)</f>
        <v>#NUM!</v>
      </c>
      <c r="Y143" s="1" t="e">
        <f>SMALL('Remove outliers'!AF$4:AF$203,ROW()-1)</f>
        <v>#NUM!</v>
      </c>
      <c r="Z143" s="1" t="e">
        <f>SMALL('Remove outliers'!AG$4:AG$203,ROW()-1)</f>
        <v>#NUM!</v>
      </c>
      <c r="AA143" s="1" t="e">
        <f>SMALL('Remove outliers'!AH$4:AH$203,ROW()-1)</f>
        <v>#NUM!</v>
      </c>
      <c r="AB143" s="1" t="e">
        <f>SMALL('Remove outliers'!AI$4:AI$203,ROW()-1)</f>
        <v>#NUM!</v>
      </c>
      <c r="AC143" s="1" t="e">
        <f>SMALL('Remove outliers'!AJ$4:AJ$203,ROW()-1)</f>
        <v>#NUM!</v>
      </c>
      <c r="AD143" s="1" t="e">
        <f>SMALL('Remove outliers'!AK$4:AK$203,ROW()-1)</f>
        <v>#NUM!</v>
      </c>
      <c r="AE143" s="1" t="e">
        <f>SMALL('Remove outliers'!AL$4:AL$203,ROW()-1)</f>
        <v>#NUM!</v>
      </c>
      <c r="AF143" s="1" t="e">
        <f>SMALL('Remove outliers'!AM$4:AM$203,ROW()-1)</f>
        <v>#NUM!</v>
      </c>
      <c r="AG143" s="1" t="e">
        <f>SMALL('Remove outliers'!AN$4:AN$203,ROW()-1)</f>
        <v>#NUM!</v>
      </c>
      <c r="AH143" s="1" t="e">
        <f>SMALL('Remove outliers'!AO$4:AO$203,ROW()-1)</f>
        <v>#NUM!</v>
      </c>
      <c r="AI143" s="1" t="e">
        <f>SMALL('Remove outliers'!AP$4:AP$203,ROW()-1)</f>
        <v>#NUM!</v>
      </c>
      <c r="AJ143" s="1" t="e">
        <f>SMALL('Remove outliers'!AQ$4:AQ$203,ROW()-1)</f>
        <v>#NUM!</v>
      </c>
      <c r="AK143" s="1" t="e">
        <f>SMALL('Remove outliers'!AR$4:AR$203,ROW()-1)</f>
        <v>#NUM!</v>
      </c>
      <c r="AL143" s="1" t="e">
        <f>SMALL('Remove outliers'!AS$4:AS$203,ROW()-1)</f>
        <v>#NUM!</v>
      </c>
      <c r="AM143" s="1" t="e">
        <f>SMALL('Remove outliers'!AT$4:AT$203,ROW()-1)</f>
        <v>#NUM!</v>
      </c>
      <c r="AN143" s="1" t="e">
        <f>SMALL('Remove outliers'!AU$4:AU$203,ROW()-1)</f>
        <v>#NUM!</v>
      </c>
      <c r="AO143" s="1" t="e">
        <f>SMALL('Remove outliers'!AV$4:AV$203,ROW()-1)</f>
        <v>#NUM!</v>
      </c>
      <c r="AP143" s="1" t="e">
        <f>SMALL('Remove outliers'!AW$4:AW$203,ROW()-1)</f>
        <v>#NUM!</v>
      </c>
      <c r="AQ143" s="1" t="e">
        <f>SMALL('Remove outliers'!AX$4:AX$203,ROW()-1)</f>
        <v>#NUM!</v>
      </c>
      <c r="AR143" s="1" t="e">
        <f>SMALL('Remove outliers'!AY$4:AY$203,ROW()-1)</f>
        <v>#NUM!</v>
      </c>
      <c r="AS143" s="1" t="e">
        <f>SMALL('Remove outliers'!AZ$4:AZ$203,ROW()-1)</f>
        <v>#NUM!</v>
      </c>
      <c r="AT143" s="1" t="e">
        <f>SMALL('Remove outliers'!BA$4:BA$203,ROW()-1)</f>
        <v>#NUM!</v>
      </c>
      <c r="AU143" s="1" t="e">
        <f>SMALL('Remove outliers'!BB$4:BB$203,ROW()-1)</f>
        <v>#NUM!</v>
      </c>
      <c r="AV143" s="1" t="e">
        <f>SMALL('Remove outliers'!BC$4:BC$203,ROW()-1)</f>
        <v>#NUM!</v>
      </c>
      <c r="AW143" s="1" t="e">
        <f>SMALL('Remove outliers'!BD$4:BD$203,ROW()-1)</f>
        <v>#NUM!</v>
      </c>
      <c r="AX143" s="1" t="e">
        <f>SMALL('Remove outliers'!BE$4:BE$203,ROW()-1)</f>
        <v>#NUM!</v>
      </c>
      <c r="AY143" s="1" t="e">
        <f>SMALL('Remove outliers'!BF$4:BF$203,ROW()-1)</f>
        <v>#NUM!</v>
      </c>
      <c r="AZ143" s="1" t="e">
        <f>SMALL('Remove outliers'!BG$4:BG$203,ROW()-1)</f>
        <v>#NUM!</v>
      </c>
      <c r="BA143" s="1" t="e">
        <f>SMALL('Remove outliers'!BH$4:BH$203,ROW()-1)</f>
        <v>#NUM!</v>
      </c>
      <c r="BB143" s="1" t="e">
        <f>SMALL('Remove outliers'!BI$4:BI$203,ROW()-1)</f>
        <v>#NUM!</v>
      </c>
      <c r="BC143" s="1" t="e">
        <f>SMALL('Remove outliers'!BJ$4:BJ$203,ROW()-1)</f>
        <v>#NUM!</v>
      </c>
      <c r="BD143" s="1" t="e">
        <f>SMALL('Remove outliers'!BK$4:BK$203,ROW()-1)</f>
        <v>#NUM!</v>
      </c>
      <c r="BE143" s="1" t="e">
        <f>SMALL('Remove outliers'!BL$4:BL$203,ROW()-1)</f>
        <v>#NUM!</v>
      </c>
      <c r="BF143" s="1" t="e">
        <f>SMALL('Remove outliers'!BM$4:BM$203,ROW()-1)</f>
        <v>#NUM!</v>
      </c>
      <c r="BG143" s="1" t="e">
        <f>SMALL('Remove outliers'!BN$4:BN$203,ROW()-1)</f>
        <v>#NUM!</v>
      </c>
      <c r="BH143" s="1" t="e">
        <f>SMALL('Remove outliers'!BO$4:BO$203,ROW()-1)</f>
        <v>#NUM!</v>
      </c>
      <c r="BI143" s="1" t="e">
        <f>SMALL('Remove outliers'!BP$4:BP$203,ROW()-1)</f>
        <v>#NUM!</v>
      </c>
      <c r="BJ143" s="1" t="e">
        <f>SMALL('Remove outliers'!BQ$4:BQ$203,ROW()-1)</f>
        <v>#NUM!</v>
      </c>
      <c r="BK143" s="1" t="e">
        <f>SMALL('Remove outliers'!BR$4:BR$203,ROW()-1)</f>
        <v>#NUM!</v>
      </c>
      <c r="BL143" s="1" t="e">
        <f>SMALL('Remove outliers'!BS$4:BS$203,ROW()-1)</f>
        <v>#NUM!</v>
      </c>
      <c r="BM143" s="1" t="e">
        <f>SMALL('Remove outliers'!BT$4:BT$203,ROW()-1)</f>
        <v>#NUM!</v>
      </c>
      <c r="BN143" s="1" t="e">
        <f>SMALL('Remove outliers'!BU$4:BU$203,ROW()-1)</f>
        <v>#NUM!</v>
      </c>
      <c r="BO143" s="1" t="e">
        <f>SMALL('Remove outliers'!BV$4:BV$203,ROW()-1)</f>
        <v>#NUM!</v>
      </c>
      <c r="BP143" s="1" t="e">
        <f>SMALL('Remove outliers'!BW$4:BW$203,ROW()-1)</f>
        <v>#NUM!</v>
      </c>
      <c r="BQ143" s="1" t="e">
        <f>SMALL('Remove outliers'!BX$4:BX$203,ROW()-1)</f>
        <v>#NUM!</v>
      </c>
      <c r="BR143" s="1" t="e">
        <f>SMALL('Remove outliers'!BY$4:BY$203,ROW()-1)</f>
        <v>#NUM!</v>
      </c>
      <c r="BS143" s="1" t="e">
        <f>SMALL('Remove outliers'!BZ$4:BZ$203,ROW()-1)</f>
        <v>#NUM!</v>
      </c>
      <c r="BT143" s="1" t="e">
        <f>SMALL('Remove outliers'!CA$4:CA$203,ROW()-1)</f>
        <v>#NUM!</v>
      </c>
      <c r="BU143" s="1" t="e">
        <f>SMALL('Remove outliers'!CB$4:CB$203,ROW()-1)</f>
        <v>#NUM!</v>
      </c>
      <c r="BV143" s="1" t="e">
        <f>SMALL('Remove outliers'!CC$4:CC$203,ROW()-1)</f>
        <v>#NUM!</v>
      </c>
    </row>
    <row r="144" spans="1:74" x14ac:dyDescent="0.2">
      <c r="A144" t="e">
        <f t="shared" si="2"/>
        <v>#NUM!</v>
      </c>
      <c r="B144" s="1" t="e">
        <f>SMALL('Remove outliers'!I$4:I$203,ROW()-1)</f>
        <v>#NUM!</v>
      </c>
      <c r="C144" s="1" t="e">
        <f>SMALL('Remove outliers'!J$4:J$203,ROW()-1)</f>
        <v>#NUM!</v>
      </c>
      <c r="D144" s="1" t="e">
        <f>SMALL('Remove outliers'!K$4:K$203,ROW()-1)</f>
        <v>#NUM!</v>
      </c>
      <c r="E144" s="1" t="e">
        <f>SMALL('Remove outliers'!L$4:L$203,ROW()-1)</f>
        <v>#NUM!</v>
      </c>
      <c r="F144" s="1" t="e">
        <f>SMALL('Remove outliers'!M$4:M$203,ROW()-1)</f>
        <v>#NUM!</v>
      </c>
      <c r="G144" s="1" t="e">
        <f>SMALL('Remove outliers'!N$4:N$203,ROW()-1)</f>
        <v>#NUM!</v>
      </c>
      <c r="H144" s="1" t="e">
        <f>SMALL('Remove outliers'!O$4:O$203,ROW()-1)</f>
        <v>#NUM!</v>
      </c>
      <c r="I144" s="1" t="e">
        <f>SMALL('Remove outliers'!P$4:P$203,ROW()-1)</f>
        <v>#NUM!</v>
      </c>
      <c r="J144" s="1" t="e">
        <f>SMALL('Remove outliers'!Q$4:Q$203,ROW()-1)</f>
        <v>#NUM!</v>
      </c>
      <c r="K144" s="1" t="e">
        <f>SMALL('Remove outliers'!R$4:R$203,ROW()-1)</f>
        <v>#NUM!</v>
      </c>
      <c r="L144" s="1" t="e">
        <f>SMALL('Remove outliers'!S$4:S$203,ROW()-1)</f>
        <v>#NUM!</v>
      </c>
      <c r="M144" s="1" t="e">
        <f>SMALL('Remove outliers'!T$4:T$203,ROW()-1)</f>
        <v>#NUM!</v>
      </c>
      <c r="N144" s="1" t="e">
        <f>SMALL('Remove outliers'!U$4:U$203,ROW()-1)</f>
        <v>#NUM!</v>
      </c>
      <c r="O144" s="1" t="e">
        <f>SMALL('Remove outliers'!V$4:V$203,ROW()-1)</f>
        <v>#NUM!</v>
      </c>
      <c r="P144" s="1" t="e">
        <f>SMALL('Remove outliers'!W$4:W$203,ROW()-1)</f>
        <v>#NUM!</v>
      </c>
      <c r="Q144" s="1" t="e">
        <f>SMALL('Remove outliers'!X$4:X$203,ROW()-1)</f>
        <v>#NUM!</v>
      </c>
      <c r="R144" s="1" t="e">
        <f>SMALL('Remove outliers'!Y$4:Y$203,ROW()-1)</f>
        <v>#NUM!</v>
      </c>
      <c r="S144" s="1" t="e">
        <f>SMALL('Remove outliers'!Z$4:Z$203,ROW()-1)</f>
        <v>#NUM!</v>
      </c>
      <c r="T144" s="1" t="e">
        <f>SMALL('Remove outliers'!AA$4:AA$203,ROW()-1)</f>
        <v>#NUM!</v>
      </c>
      <c r="U144" s="1" t="e">
        <f>SMALL('Remove outliers'!AB$4:AB$203,ROW()-1)</f>
        <v>#NUM!</v>
      </c>
      <c r="V144" s="1" t="e">
        <f>SMALL('Remove outliers'!AC$4:AC$203,ROW()-1)</f>
        <v>#NUM!</v>
      </c>
      <c r="W144" s="1" t="e">
        <f>SMALL('Remove outliers'!AD$4:AD$203,ROW()-1)</f>
        <v>#NUM!</v>
      </c>
      <c r="X144" s="1" t="e">
        <f>SMALL('Remove outliers'!AE$4:AE$203,ROW()-1)</f>
        <v>#NUM!</v>
      </c>
      <c r="Y144" s="1" t="e">
        <f>SMALL('Remove outliers'!AF$4:AF$203,ROW()-1)</f>
        <v>#NUM!</v>
      </c>
      <c r="Z144" s="1" t="e">
        <f>SMALL('Remove outliers'!AG$4:AG$203,ROW()-1)</f>
        <v>#NUM!</v>
      </c>
      <c r="AA144" s="1" t="e">
        <f>SMALL('Remove outliers'!AH$4:AH$203,ROW()-1)</f>
        <v>#NUM!</v>
      </c>
      <c r="AB144" s="1" t="e">
        <f>SMALL('Remove outliers'!AI$4:AI$203,ROW()-1)</f>
        <v>#NUM!</v>
      </c>
      <c r="AC144" s="1" t="e">
        <f>SMALL('Remove outliers'!AJ$4:AJ$203,ROW()-1)</f>
        <v>#NUM!</v>
      </c>
      <c r="AD144" s="1" t="e">
        <f>SMALL('Remove outliers'!AK$4:AK$203,ROW()-1)</f>
        <v>#NUM!</v>
      </c>
      <c r="AE144" s="1" t="e">
        <f>SMALL('Remove outliers'!AL$4:AL$203,ROW()-1)</f>
        <v>#NUM!</v>
      </c>
      <c r="AF144" s="1" t="e">
        <f>SMALL('Remove outliers'!AM$4:AM$203,ROW()-1)</f>
        <v>#NUM!</v>
      </c>
      <c r="AG144" s="1" t="e">
        <f>SMALL('Remove outliers'!AN$4:AN$203,ROW()-1)</f>
        <v>#NUM!</v>
      </c>
      <c r="AH144" s="1" t="e">
        <f>SMALL('Remove outliers'!AO$4:AO$203,ROW()-1)</f>
        <v>#NUM!</v>
      </c>
      <c r="AI144" s="1" t="e">
        <f>SMALL('Remove outliers'!AP$4:AP$203,ROW()-1)</f>
        <v>#NUM!</v>
      </c>
      <c r="AJ144" s="1" t="e">
        <f>SMALL('Remove outliers'!AQ$4:AQ$203,ROW()-1)</f>
        <v>#NUM!</v>
      </c>
      <c r="AK144" s="1" t="e">
        <f>SMALL('Remove outliers'!AR$4:AR$203,ROW()-1)</f>
        <v>#NUM!</v>
      </c>
      <c r="AL144" s="1" t="e">
        <f>SMALL('Remove outliers'!AS$4:AS$203,ROW()-1)</f>
        <v>#NUM!</v>
      </c>
      <c r="AM144" s="1" t="e">
        <f>SMALL('Remove outliers'!AT$4:AT$203,ROW()-1)</f>
        <v>#NUM!</v>
      </c>
      <c r="AN144" s="1" t="e">
        <f>SMALL('Remove outliers'!AU$4:AU$203,ROW()-1)</f>
        <v>#NUM!</v>
      </c>
      <c r="AO144" s="1" t="e">
        <f>SMALL('Remove outliers'!AV$4:AV$203,ROW()-1)</f>
        <v>#NUM!</v>
      </c>
      <c r="AP144" s="1" t="e">
        <f>SMALL('Remove outliers'!AW$4:AW$203,ROW()-1)</f>
        <v>#NUM!</v>
      </c>
      <c r="AQ144" s="1" t="e">
        <f>SMALL('Remove outliers'!AX$4:AX$203,ROW()-1)</f>
        <v>#NUM!</v>
      </c>
      <c r="AR144" s="1" t="e">
        <f>SMALL('Remove outliers'!AY$4:AY$203,ROW()-1)</f>
        <v>#NUM!</v>
      </c>
      <c r="AS144" s="1" t="e">
        <f>SMALL('Remove outliers'!AZ$4:AZ$203,ROW()-1)</f>
        <v>#NUM!</v>
      </c>
      <c r="AT144" s="1" t="e">
        <f>SMALL('Remove outliers'!BA$4:BA$203,ROW()-1)</f>
        <v>#NUM!</v>
      </c>
      <c r="AU144" s="1" t="e">
        <f>SMALL('Remove outliers'!BB$4:BB$203,ROW()-1)</f>
        <v>#NUM!</v>
      </c>
      <c r="AV144" s="1" t="e">
        <f>SMALL('Remove outliers'!BC$4:BC$203,ROW()-1)</f>
        <v>#NUM!</v>
      </c>
      <c r="AW144" s="1" t="e">
        <f>SMALL('Remove outliers'!BD$4:BD$203,ROW()-1)</f>
        <v>#NUM!</v>
      </c>
      <c r="AX144" s="1" t="e">
        <f>SMALL('Remove outliers'!BE$4:BE$203,ROW()-1)</f>
        <v>#NUM!</v>
      </c>
      <c r="AY144" s="1" t="e">
        <f>SMALL('Remove outliers'!BF$4:BF$203,ROW()-1)</f>
        <v>#NUM!</v>
      </c>
      <c r="AZ144" s="1" t="e">
        <f>SMALL('Remove outliers'!BG$4:BG$203,ROW()-1)</f>
        <v>#NUM!</v>
      </c>
      <c r="BA144" s="1" t="e">
        <f>SMALL('Remove outliers'!BH$4:BH$203,ROW()-1)</f>
        <v>#NUM!</v>
      </c>
      <c r="BB144" s="1" t="e">
        <f>SMALL('Remove outliers'!BI$4:BI$203,ROW()-1)</f>
        <v>#NUM!</v>
      </c>
      <c r="BC144" s="1" t="e">
        <f>SMALL('Remove outliers'!BJ$4:BJ$203,ROW()-1)</f>
        <v>#NUM!</v>
      </c>
      <c r="BD144" s="1" t="e">
        <f>SMALL('Remove outliers'!BK$4:BK$203,ROW()-1)</f>
        <v>#NUM!</v>
      </c>
      <c r="BE144" s="1" t="e">
        <f>SMALL('Remove outliers'!BL$4:BL$203,ROW()-1)</f>
        <v>#NUM!</v>
      </c>
      <c r="BF144" s="1" t="e">
        <f>SMALL('Remove outliers'!BM$4:BM$203,ROW()-1)</f>
        <v>#NUM!</v>
      </c>
      <c r="BG144" s="1" t="e">
        <f>SMALL('Remove outliers'!BN$4:BN$203,ROW()-1)</f>
        <v>#NUM!</v>
      </c>
      <c r="BH144" s="1" t="e">
        <f>SMALL('Remove outliers'!BO$4:BO$203,ROW()-1)</f>
        <v>#NUM!</v>
      </c>
      <c r="BI144" s="1" t="e">
        <f>SMALL('Remove outliers'!BP$4:BP$203,ROW()-1)</f>
        <v>#NUM!</v>
      </c>
      <c r="BJ144" s="1" t="e">
        <f>SMALL('Remove outliers'!BQ$4:BQ$203,ROW()-1)</f>
        <v>#NUM!</v>
      </c>
      <c r="BK144" s="1" t="e">
        <f>SMALL('Remove outliers'!BR$4:BR$203,ROW()-1)</f>
        <v>#NUM!</v>
      </c>
      <c r="BL144" s="1" t="e">
        <f>SMALL('Remove outliers'!BS$4:BS$203,ROW()-1)</f>
        <v>#NUM!</v>
      </c>
      <c r="BM144" s="1" t="e">
        <f>SMALL('Remove outliers'!BT$4:BT$203,ROW()-1)</f>
        <v>#NUM!</v>
      </c>
      <c r="BN144" s="1" t="e">
        <f>SMALL('Remove outliers'!BU$4:BU$203,ROW()-1)</f>
        <v>#NUM!</v>
      </c>
      <c r="BO144" s="1" t="e">
        <f>SMALL('Remove outliers'!BV$4:BV$203,ROW()-1)</f>
        <v>#NUM!</v>
      </c>
      <c r="BP144" s="1" t="e">
        <f>SMALL('Remove outliers'!BW$4:BW$203,ROW()-1)</f>
        <v>#NUM!</v>
      </c>
      <c r="BQ144" s="1" t="e">
        <f>SMALL('Remove outliers'!BX$4:BX$203,ROW()-1)</f>
        <v>#NUM!</v>
      </c>
      <c r="BR144" s="1" t="e">
        <f>SMALL('Remove outliers'!BY$4:BY$203,ROW()-1)</f>
        <v>#NUM!</v>
      </c>
      <c r="BS144" s="1" t="e">
        <f>SMALL('Remove outliers'!BZ$4:BZ$203,ROW()-1)</f>
        <v>#NUM!</v>
      </c>
      <c r="BT144" s="1" t="e">
        <f>SMALL('Remove outliers'!CA$4:CA$203,ROW()-1)</f>
        <v>#NUM!</v>
      </c>
      <c r="BU144" s="1" t="e">
        <f>SMALL('Remove outliers'!CB$4:CB$203,ROW()-1)</f>
        <v>#NUM!</v>
      </c>
      <c r="BV144" s="1" t="e">
        <f>SMALL('Remove outliers'!CC$4:CC$203,ROW()-1)</f>
        <v>#NUM!</v>
      </c>
    </row>
    <row r="145" spans="1:74" x14ac:dyDescent="0.2">
      <c r="A145" t="e">
        <f t="shared" si="2"/>
        <v>#NUM!</v>
      </c>
      <c r="B145" s="1" t="e">
        <f>SMALL('Remove outliers'!I$4:I$203,ROW()-1)</f>
        <v>#NUM!</v>
      </c>
      <c r="C145" s="1" t="e">
        <f>SMALL('Remove outliers'!J$4:J$203,ROW()-1)</f>
        <v>#NUM!</v>
      </c>
      <c r="D145" s="1" t="e">
        <f>SMALL('Remove outliers'!K$4:K$203,ROW()-1)</f>
        <v>#NUM!</v>
      </c>
      <c r="E145" s="1" t="e">
        <f>SMALL('Remove outliers'!L$4:L$203,ROW()-1)</f>
        <v>#NUM!</v>
      </c>
      <c r="F145" s="1" t="e">
        <f>SMALL('Remove outliers'!M$4:M$203,ROW()-1)</f>
        <v>#NUM!</v>
      </c>
      <c r="G145" s="1" t="e">
        <f>SMALL('Remove outliers'!N$4:N$203,ROW()-1)</f>
        <v>#NUM!</v>
      </c>
      <c r="H145" s="1" t="e">
        <f>SMALL('Remove outliers'!O$4:O$203,ROW()-1)</f>
        <v>#NUM!</v>
      </c>
      <c r="I145" s="1" t="e">
        <f>SMALL('Remove outliers'!P$4:P$203,ROW()-1)</f>
        <v>#NUM!</v>
      </c>
      <c r="J145" s="1" t="e">
        <f>SMALL('Remove outliers'!Q$4:Q$203,ROW()-1)</f>
        <v>#NUM!</v>
      </c>
      <c r="K145" s="1" t="e">
        <f>SMALL('Remove outliers'!R$4:R$203,ROW()-1)</f>
        <v>#NUM!</v>
      </c>
      <c r="L145" s="1" t="e">
        <f>SMALL('Remove outliers'!S$4:S$203,ROW()-1)</f>
        <v>#NUM!</v>
      </c>
      <c r="M145" s="1" t="e">
        <f>SMALL('Remove outliers'!T$4:T$203,ROW()-1)</f>
        <v>#NUM!</v>
      </c>
      <c r="N145" s="1" t="e">
        <f>SMALL('Remove outliers'!U$4:U$203,ROW()-1)</f>
        <v>#NUM!</v>
      </c>
      <c r="O145" s="1" t="e">
        <f>SMALL('Remove outliers'!V$4:V$203,ROW()-1)</f>
        <v>#NUM!</v>
      </c>
      <c r="P145" s="1" t="e">
        <f>SMALL('Remove outliers'!W$4:W$203,ROW()-1)</f>
        <v>#NUM!</v>
      </c>
      <c r="Q145" s="1" t="e">
        <f>SMALL('Remove outliers'!X$4:X$203,ROW()-1)</f>
        <v>#NUM!</v>
      </c>
      <c r="R145" s="1" t="e">
        <f>SMALL('Remove outliers'!Y$4:Y$203,ROW()-1)</f>
        <v>#NUM!</v>
      </c>
      <c r="S145" s="1" t="e">
        <f>SMALL('Remove outliers'!Z$4:Z$203,ROW()-1)</f>
        <v>#NUM!</v>
      </c>
      <c r="T145" s="1" t="e">
        <f>SMALL('Remove outliers'!AA$4:AA$203,ROW()-1)</f>
        <v>#NUM!</v>
      </c>
      <c r="U145" s="1" t="e">
        <f>SMALL('Remove outliers'!AB$4:AB$203,ROW()-1)</f>
        <v>#NUM!</v>
      </c>
      <c r="V145" s="1" t="e">
        <f>SMALL('Remove outliers'!AC$4:AC$203,ROW()-1)</f>
        <v>#NUM!</v>
      </c>
      <c r="W145" s="1" t="e">
        <f>SMALL('Remove outliers'!AD$4:AD$203,ROW()-1)</f>
        <v>#NUM!</v>
      </c>
      <c r="X145" s="1" t="e">
        <f>SMALL('Remove outliers'!AE$4:AE$203,ROW()-1)</f>
        <v>#NUM!</v>
      </c>
      <c r="Y145" s="1" t="e">
        <f>SMALL('Remove outliers'!AF$4:AF$203,ROW()-1)</f>
        <v>#NUM!</v>
      </c>
      <c r="Z145" s="1" t="e">
        <f>SMALL('Remove outliers'!AG$4:AG$203,ROW()-1)</f>
        <v>#NUM!</v>
      </c>
      <c r="AA145" s="1" t="e">
        <f>SMALL('Remove outliers'!AH$4:AH$203,ROW()-1)</f>
        <v>#NUM!</v>
      </c>
      <c r="AB145" s="1" t="e">
        <f>SMALL('Remove outliers'!AI$4:AI$203,ROW()-1)</f>
        <v>#NUM!</v>
      </c>
      <c r="AC145" s="1" t="e">
        <f>SMALL('Remove outliers'!AJ$4:AJ$203,ROW()-1)</f>
        <v>#NUM!</v>
      </c>
      <c r="AD145" s="1" t="e">
        <f>SMALL('Remove outliers'!AK$4:AK$203,ROW()-1)</f>
        <v>#NUM!</v>
      </c>
      <c r="AE145" s="1" t="e">
        <f>SMALL('Remove outliers'!AL$4:AL$203,ROW()-1)</f>
        <v>#NUM!</v>
      </c>
      <c r="AF145" s="1" t="e">
        <f>SMALL('Remove outliers'!AM$4:AM$203,ROW()-1)</f>
        <v>#NUM!</v>
      </c>
      <c r="AG145" s="1" t="e">
        <f>SMALL('Remove outliers'!AN$4:AN$203,ROW()-1)</f>
        <v>#NUM!</v>
      </c>
      <c r="AH145" s="1" t="e">
        <f>SMALL('Remove outliers'!AO$4:AO$203,ROW()-1)</f>
        <v>#NUM!</v>
      </c>
      <c r="AI145" s="1" t="e">
        <f>SMALL('Remove outliers'!AP$4:AP$203,ROW()-1)</f>
        <v>#NUM!</v>
      </c>
      <c r="AJ145" s="1" t="e">
        <f>SMALL('Remove outliers'!AQ$4:AQ$203,ROW()-1)</f>
        <v>#NUM!</v>
      </c>
      <c r="AK145" s="1" t="e">
        <f>SMALL('Remove outliers'!AR$4:AR$203,ROW()-1)</f>
        <v>#NUM!</v>
      </c>
      <c r="AL145" s="1" t="e">
        <f>SMALL('Remove outliers'!AS$4:AS$203,ROW()-1)</f>
        <v>#NUM!</v>
      </c>
      <c r="AM145" s="1" t="e">
        <f>SMALL('Remove outliers'!AT$4:AT$203,ROW()-1)</f>
        <v>#NUM!</v>
      </c>
      <c r="AN145" s="1" t="e">
        <f>SMALL('Remove outliers'!AU$4:AU$203,ROW()-1)</f>
        <v>#NUM!</v>
      </c>
      <c r="AO145" s="1" t="e">
        <f>SMALL('Remove outliers'!AV$4:AV$203,ROW()-1)</f>
        <v>#NUM!</v>
      </c>
      <c r="AP145" s="1" t="e">
        <f>SMALL('Remove outliers'!AW$4:AW$203,ROW()-1)</f>
        <v>#NUM!</v>
      </c>
      <c r="AQ145" s="1" t="e">
        <f>SMALL('Remove outliers'!AX$4:AX$203,ROW()-1)</f>
        <v>#NUM!</v>
      </c>
      <c r="AR145" s="1" t="e">
        <f>SMALL('Remove outliers'!AY$4:AY$203,ROW()-1)</f>
        <v>#NUM!</v>
      </c>
      <c r="AS145" s="1" t="e">
        <f>SMALL('Remove outliers'!AZ$4:AZ$203,ROW()-1)</f>
        <v>#NUM!</v>
      </c>
      <c r="AT145" s="1" t="e">
        <f>SMALL('Remove outliers'!BA$4:BA$203,ROW()-1)</f>
        <v>#NUM!</v>
      </c>
      <c r="AU145" s="1" t="e">
        <f>SMALL('Remove outliers'!BB$4:BB$203,ROW()-1)</f>
        <v>#NUM!</v>
      </c>
      <c r="AV145" s="1" t="e">
        <f>SMALL('Remove outliers'!BC$4:BC$203,ROW()-1)</f>
        <v>#NUM!</v>
      </c>
      <c r="AW145" s="1" t="e">
        <f>SMALL('Remove outliers'!BD$4:BD$203,ROW()-1)</f>
        <v>#NUM!</v>
      </c>
      <c r="AX145" s="1" t="e">
        <f>SMALL('Remove outliers'!BE$4:BE$203,ROW()-1)</f>
        <v>#NUM!</v>
      </c>
      <c r="AY145" s="1" t="e">
        <f>SMALL('Remove outliers'!BF$4:BF$203,ROW()-1)</f>
        <v>#NUM!</v>
      </c>
      <c r="AZ145" s="1" t="e">
        <f>SMALL('Remove outliers'!BG$4:BG$203,ROW()-1)</f>
        <v>#NUM!</v>
      </c>
      <c r="BA145" s="1" t="e">
        <f>SMALL('Remove outliers'!BH$4:BH$203,ROW()-1)</f>
        <v>#NUM!</v>
      </c>
      <c r="BB145" s="1" t="e">
        <f>SMALL('Remove outliers'!BI$4:BI$203,ROW()-1)</f>
        <v>#NUM!</v>
      </c>
      <c r="BC145" s="1" t="e">
        <f>SMALL('Remove outliers'!BJ$4:BJ$203,ROW()-1)</f>
        <v>#NUM!</v>
      </c>
      <c r="BD145" s="1" t="e">
        <f>SMALL('Remove outliers'!BK$4:BK$203,ROW()-1)</f>
        <v>#NUM!</v>
      </c>
      <c r="BE145" s="1" t="e">
        <f>SMALL('Remove outliers'!BL$4:BL$203,ROW()-1)</f>
        <v>#NUM!</v>
      </c>
      <c r="BF145" s="1" t="e">
        <f>SMALL('Remove outliers'!BM$4:BM$203,ROW()-1)</f>
        <v>#NUM!</v>
      </c>
      <c r="BG145" s="1" t="e">
        <f>SMALL('Remove outliers'!BN$4:BN$203,ROW()-1)</f>
        <v>#NUM!</v>
      </c>
      <c r="BH145" s="1" t="e">
        <f>SMALL('Remove outliers'!BO$4:BO$203,ROW()-1)</f>
        <v>#NUM!</v>
      </c>
      <c r="BI145" s="1" t="e">
        <f>SMALL('Remove outliers'!BP$4:BP$203,ROW()-1)</f>
        <v>#NUM!</v>
      </c>
      <c r="BJ145" s="1" t="e">
        <f>SMALL('Remove outliers'!BQ$4:BQ$203,ROW()-1)</f>
        <v>#NUM!</v>
      </c>
      <c r="BK145" s="1" t="e">
        <f>SMALL('Remove outliers'!BR$4:BR$203,ROW()-1)</f>
        <v>#NUM!</v>
      </c>
      <c r="BL145" s="1" t="e">
        <f>SMALL('Remove outliers'!BS$4:BS$203,ROW()-1)</f>
        <v>#NUM!</v>
      </c>
      <c r="BM145" s="1" t="e">
        <f>SMALL('Remove outliers'!BT$4:BT$203,ROW()-1)</f>
        <v>#NUM!</v>
      </c>
      <c r="BN145" s="1" t="e">
        <f>SMALL('Remove outliers'!BU$4:BU$203,ROW()-1)</f>
        <v>#NUM!</v>
      </c>
      <c r="BO145" s="1" t="e">
        <f>SMALL('Remove outliers'!BV$4:BV$203,ROW()-1)</f>
        <v>#NUM!</v>
      </c>
      <c r="BP145" s="1" t="e">
        <f>SMALL('Remove outliers'!BW$4:BW$203,ROW()-1)</f>
        <v>#NUM!</v>
      </c>
      <c r="BQ145" s="1" t="e">
        <f>SMALL('Remove outliers'!BX$4:BX$203,ROW()-1)</f>
        <v>#NUM!</v>
      </c>
      <c r="BR145" s="1" t="e">
        <f>SMALL('Remove outliers'!BY$4:BY$203,ROW()-1)</f>
        <v>#NUM!</v>
      </c>
      <c r="BS145" s="1" t="e">
        <f>SMALL('Remove outliers'!BZ$4:BZ$203,ROW()-1)</f>
        <v>#NUM!</v>
      </c>
      <c r="BT145" s="1" t="e">
        <f>SMALL('Remove outliers'!CA$4:CA$203,ROW()-1)</f>
        <v>#NUM!</v>
      </c>
      <c r="BU145" s="1" t="e">
        <f>SMALL('Remove outliers'!CB$4:CB$203,ROW()-1)</f>
        <v>#NUM!</v>
      </c>
      <c r="BV145" s="1" t="e">
        <f>SMALL('Remove outliers'!CC$4:CC$203,ROW()-1)</f>
        <v>#NUM!</v>
      </c>
    </row>
    <row r="146" spans="1:74" x14ac:dyDescent="0.2">
      <c r="A146" t="e">
        <f t="shared" si="2"/>
        <v>#NUM!</v>
      </c>
      <c r="B146" s="1" t="e">
        <f>SMALL('Remove outliers'!I$4:I$203,ROW()-1)</f>
        <v>#NUM!</v>
      </c>
      <c r="C146" s="1" t="e">
        <f>SMALL('Remove outliers'!J$4:J$203,ROW()-1)</f>
        <v>#NUM!</v>
      </c>
      <c r="D146" s="1" t="e">
        <f>SMALL('Remove outliers'!K$4:K$203,ROW()-1)</f>
        <v>#NUM!</v>
      </c>
      <c r="E146" s="1" t="e">
        <f>SMALL('Remove outliers'!L$4:L$203,ROW()-1)</f>
        <v>#NUM!</v>
      </c>
      <c r="F146" s="1" t="e">
        <f>SMALL('Remove outliers'!M$4:M$203,ROW()-1)</f>
        <v>#NUM!</v>
      </c>
      <c r="G146" s="1" t="e">
        <f>SMALL('Remove outliers'!N$4:N$203,ROW()-1)</f>
        <v>#NUM!</v>
      </c>
      <c r="H146" s="1" t="e">
        <f>SMALL('Remove outliers'!O$4:O$203,ROW()-1)</f>
        <v>#NUM!</v>
      </c>
      <c r="I146" s="1" t="e">
        <f>SMALL('Remove outliers'!P$4:P$203,ROW()-1)</f>
        <v>#NUM!</v>
      </c>
      <c r="J146" s="1" t="e">
        <f>SMALL('Remove outliers'!Q$4:Q$203,ROW()-1)</f>
        <v>#NUM!</v>
      </c>
      <c r="K146" s="1" t="e">
        <f>SMALL('Remove outliers'!R$4:R$203,ROW()-1)</f>
        <v>#NUM!</v>
      </c>
      <c r="L146" s="1" t="e">
        <f>SMALL('Remove outliers'!S$4:S$203,ROW()-1)</f>
        <v>#NUM!</v>
      </c>
      <c r="M146" s="1" t="e">
        <f>SMALL('Remove outliers'!T$4:T$203,ROW()-1)</f>
        <v>#NUM!</v>
      </c>
      <c r="N146" s="1" t="e">
        <f>SMALL('Remove outliers'!U$4:U$203,ROW()-1)</f>
        <v>#NUM!</v>
      </c>
      <c r="O146" s="1" t="e">
        <f>SMALL('Remove outliers'!V$4:V$203,ROW()-1)</f>
        <v>#NUM!</v>
      </c>
      <c r="P146" s="1" t="e">
        <f>SMALL('Remove outliers'!W$4:W$203,ROW()-1)</f>
        <v>#NUM!</v>
      </c>
      <c r="Q146" s="1" t="e">
        <f>SMALL('Remove outliers'!X$4:X$203,ROW()-1)</f>
        <v>#NUM!</v>
      </c>
      <c r="R146" s="1" t="e">
        <f>SMALL('Remove outliers'!Y$4:Y$203,ROW()-1)</f>
        <v>#NUM!</v>
      </c>
      <c r="S146" s="1" t="e">
        <f>SMALL('Remove outliers'!Z$4:Z$203,ROW()-1)</f>
        <v>#NUM!</v>
      </c>
      <c r="T146" s="1" t="e">
        <f>SMALL('Remove outliers'!AA$4:AA$203,ROW()-1)</f>
        <v>#NUM!</v>
      </c>
      <c r="U146" s="1" t="e">
        <f>SMALL('Remove outliers'!AB$4:AB$203,ROW()-1)</f>
        <v>#NUM!</v>
      </c>
      <c r="V146" s="1" t="e">
        <f>SMALL('Remove outliers'!AC$4:AC$203,ROW()-1)</f>
        <v>#NUM!</v>
      </c>
      <c r="W146" s="1" t="e">
        <f>SMALL('Remove outliers'!AD$4:AD$203,ROW()-1)</f>
        <v>#NUM!</v>
      </c>
      <c r="X146" s="1" t="e">
        <f>SMALL('Remove outliers'!AE$4:AE$203,ROW()-1)</f>
        <v>#NUM!</v>
      </c>
      <c r="Y146" s="1" t="e">
        <f>SMALL('Remove outliers'!AF$4:AF$203,ROW()-1)</f>
        <v>#NUM!</v>
      </c>
      <c r="Z146" s="1" t="e">
        <f>SMALL('Remove outliers'!AG$4:AG$203,ROW()-1)</f>
        <v>#NUM!</v>
      </c>
      <c r="AA146" s="1" t="e">
        <f>SMALL('Remove outliers'!AH$4:AH$203,ROW()-1)</f>
        <v>#NUM!</v>
      </c>
      <c r="AB146" s="1" t="e">
        <f>SMALL('Remove outliers'!AI$4:AI$203,ROW()-1)</f>
        <v>#NUM!</v>
      </c>
      <c r="AC146" s="1" t="e">
        <f>SMALL('Remove outliers'!AJ$4:AJ$203,ROW()-1)</f>
        <v>#NUM!</v>
      </c>
      <c r="AD146" s="1" t="e">
        <f>SMALL('Remove outliers'!AK$4:AK$203,ROW()-1)</f>
        <v>#NUM!</v>
      </c>
      <c r="AE146" s="1" t="e">
        <f>SMALL('Remove outliers'!AL$4:AL$203,ROW()-1)</f>
        <v>#NUM!</v>
      </c>
      <c r="AF146" s="1" t="e">
        <f>SMALL('Remove outliers'!AM$4:AM$203,ROW()-1)</f>
        <v>#NUM!</v>
      </c>
      <c r="AG146" s="1" t="e">
        <f>SMALL('Remove outliers'!AN$4:AN$203,ROW()-1)</f>
        <v>#NUM!</v>
      </c>
      <c r="AH146" s="1" t="e">
        <f>SMALL('Remove outliers'!AO$4:AO$203,ROW()-1)</f>
        <v>#NUM!</v>
      </c>
      <c r="AI146" s="1" t="e">
        <f>SMALL('Remove outliers'!AP$4:AP$203,ROW()-1)</f>
        <v>#NUM!</v>
      </c>
      <c r="AJ146" s="1" t="e">
        <f>SMALL('Remove outliers'!AQ$4:AQ$203,ROW()-1)</f>
        <v>#NUM!</v>
      </c>
      <c r="AK146" s="1" t="e">
        <f>SMALL('Remove outliers'!AR$4:AR$203,ROW()-1)</f>
        <v>#NUM!</v>
      </c>
      <c r="AL146" s="1" t="e">
        <f>SMALL('Remove outliers'!AS$4:AS$203,ROW()-1)</f>
        <v>#NUM!</v>
      </c>
      <c r="AM146" s="1" t="e">
        <f>SMALL('Remove outliers'!AT$4:AT$203,ROW()-1)</f>
        <v>#NUM!</v>
      </c>
      <c r="AN146" s="1" t="e">
        <f>SMALL('Remove outliers'!AU$4:AU$203,ROW()-1)</f>
        <v>#NUM!</v>
      </c>
      <c r="AO146" s="1" t="e">
        <f>SMALL('Remove outliers'!AV$4:AV$203,ROW()-1)</f>
        <v>#NUM!</v>
      </c>
      <c r="AP146" s="1" t="e">
        <f>SMALL('Remove outliers'!AW$4:AW$203,ROW()-1)</f>
        <v>#NUM!</v>
      </c>
      <c r="AQ146" s="1" t="e">
        <f>SMALL('Remove outliers'!AX$4:AX$203,ROW()-1)</f>
        <v>#NUM!</v>
      </c>
      <c r="AR146" s="1" t="e">
        <f>SMALL('Remove outliers'!AY$4:AY$203,ROW()-1)</f>
        <v>#NUM!</v>
      </c>
      <c r="AS146" s="1" t="e">
        <f>SMALL('Remove outliers'!AZ$4:AZ$203,ROW()-1)</f>
        <v>#NUM!</v>
      </c>
      <c r="AT146" s="1" t="e">
        <f>SMALL('Remove outliers'!BA$4:BA$203,ROW()-1)</f>
        <v>#NUM!</v>
      </c>
      <c r="AU146" s="1" t="e">
        <f>SMALL('Remove outliers'!BB$4:BB$203,ROW()-1)</f>
        <v>#NUM!</v>
      </c>
      <c r="AV146" s="1" t="e">
        <f>SMALL('Remove outliers'!BC$4:BC$203,ROW()-1)</f>
        <v>#NUM!</v>
      </c>
      <c r="AW146" s="1" t="e">
        <f>SMALL('Remove outliers'!BD$4:BD$203,ROW()-1)</f>
        <v>#NUM!</v>
      </c>
      <c r="AX146" s="1" t="e">
        <f>SMALL('Remove outliers'!BE$4:BE$203,ROW()-1)</f>
        <v>#NUM!</v>
      </c>
      <c r="AY146" s="1" t="e">
        <f>SMALL('Remove outliers'!BF$4:BF$203,ROW()-1)</f>
        <v>#NUM!</v>
      </c>
      <c r="AZ146" s="1" t="e">
        <f>SMALL('Remove outliers'!BG$4:BG$203,ROW()-1)</f>
        <v>#NUM!</v>
      </c>
      <c r="BA146" s="1" t="e">
        <f>SMALL('Remove outliers'!BH$4:BH$203,ROW()-1)</f>
        <v>#NUM!</v>
      </c>
      <c r="BB146" s="1" t="e">
        <f>SMALL('Remove outliers'!BI$4:BI$203,ROW()-1)</f>
        <v>#NUM!</v>
      </c>
      <c r="BC146" s="1" t="e">
        <f>SMALL('Remove outliers'!BJ$4:BJ$203,ROW()-1)</f>
        <v>#NUM!</v>
      </c>
      <c r="BD146" s="1" t="e">
        <f>SMALL('Remove outliers'!BK$4:BK$203,ROW()-1)</f>
        <v>#NUM!</v>
      </c>
      <c r="BE146" s="1" t="e">
        <f>SMALL('Remove outliers'!BL$4:BL$203,ROW()-1)</f>
        <v>#NUM!</v>
      </c>
      <c r="BF146" s="1" t="e">
        <f>SMALL('Remove outliers'!BM$4:BM$203,ROW()-1)</f>
        <v>#NUM!</v>
      </c>
      <c r="BG146" s="1" t="e">
        <f>SMALL('Remove outliers'!BN$4:BN$203,ROW()-1)</f>
        <v>#NUM!</v>
      </c>
      <c r="BH146" s="1" t="e">
        <f>SMALL('Remove outliers'!BO$4:BO$203,ROW()-1)</f>
        <v>#NUM!</v>
      </c>
      <c r="BI146" s="1" t="e">
        <f>SMALL('Remove outliers'!BP$4:BP$203,ROW()-1)</f>
        <v>#NUM!</v>
      </c>
      <c r="BJ146" s="1" t="e">
        <f>SMALL('Remove outliers'!BQ$4:BQ$203,ROW()-1)</f>
        <v>#NUM!</v>
      </c>
      <c r="BK146" s="1" t="e">
        <f>SMALL('Remove outliers'!BR$4:BR$203,ROW()-1)</f>
        <v>#NUM!</v>
      </c>
      <c r="BL146" s="1" t="e">
        <f>SMALL('Remove outliers'!BS$4:BS$203,ROW()-1)</f>
        <v>#NUM!</v>
      </c>
      <c r="BM146" s="1" t="e">
        <f>SMALL('Remove outliers'!BT$4:BT$203,ROW()-1)</f>
        <v>#NUM!</v>
      </c>
      <c r="BN146" s="1" t="e">
        <f>SMALL('Remove outliers'!BU$4:BU$203,ROW()-1)</f>
        <v>#NUM!</v>
      </c>
      <c r="BO146" s="1" t="e">
        <f>SMALL('Remove outliers'!BV$4:BV$203,ROW()-1)</f>
        <v>#NUM!</v>
      </c>
      <c r="BP146" s="1" t="e">
        <f>SMALL('Remove outliers'!BW$4:BW$203,ROW()-1)</f>
        <v>#NUM!</v>
      </c>
      <c r="BQ146" s="1" t="e">
        <f>SMALL('Remove outliers'!BX$4:BX$203,ROW()-1)</f>
        <v>#NUM!</v>
      </c>
      <c r="BR146" s="1" t="e">
        <f>SMALL('Remove outliers'!BY$4:BY$203,ROW()-1)</f>
        <v>#NUM!</v>
      </c>
      <c r="BS146" s="1" t="e">
        <f>SMALL('Remove outliers'!BZ$4:BZ$203,ROW()-1)</f>
        <v>#NUM!</v>
      </c>
      <c r="BT146" s="1" t="e">
        <f>SMALL('Remove outliers'!CA$4:CA$203,ROW()-1)</f>
        <v>#NUM!</v>
      </c>
      <c r="BU146" s="1" t="e">
        <f>SMALL('Remove outliers'!CB$4:CB$203,ROW()-1)</f>
        <v>#NUM!</v>
      </c>
      <c r="BV146" s="1" t="e">
        <f>SMALL('Remove outliers'!CC$4:CC$203,ROW()-1)</f>
        <v>#NUM!</v>
      </c>
    </row>
    <row r="147" spans="1:74" x14ac:dyDescent="0.2">
      <c r="A147" t="e">
        <f t="shared" si="2"/>
        <v>#NUM!</v>
      </c>
      <c r="B147" s="1" t="e">
        <f>SMALL('Remove outliers'!I$4:I$203,ROW()-1)</f>
        <v>#NUM!</v>
      </c>
      <c r="C147" s="1" t="e">
        <f>SMALL('Remove outliers'!J$4:J$203,ROW()-1)</f>
        <v>#NUM!</v>
      </c>
      <c r="D147" s="1" t="e">
        <f>SMALL('Remove outliers'!K$4:K$203,ROW()-1)</f>
        <v>#NUM!</v>
      </c>
      <c r="E147" s="1" t="e">
        <f>SMALL('Remove outliers'!L$4:L$203,ROW()-1)</f>
        <v>#NUM!</v>
      </c>
      <c r="F147" s="1" t="e">
        <f>SMALL('Remove outliers'!M$4:M$203,ROW()-1)</f>
        <v>#NUM!</v>
      </c>
      <c r="G147" s="1" t="e">
        <f>SMALL('Remove outliers'!N$4:N$203,ROW()-1)</f>
        <v>#NUM!</v>
      </c>
      <c r="H147" s="1" t="e">
        <f>SMALL('Remove outliers'!O$4:O$203,ROW()-1)</f>
        <v>#NUM!</v>
      </c>
      <c r="I147" s="1" t="e">
        <f>SMALL('Remove outliers'!P$4:P$203,ROW()-1)</f>
        <v>#NUM!</v>
      </c>
      <c r="J147" s="1" t="e">
        <f>SMALL('Remove outliers'!Q$4:Q$203,ROW()-1)</f>
        <v>#NUM!</v>
      </c>
      <c r="K147" s="1" t="e">
        <f>SMALL('Remove outliers'!R$4:R$203,ROW()-1)</f>
        <v>#NUM!</v>
      </c>
      <c r="L147" s="1" t="e">
        <f>SMALL('Remove outliers'!S$4:S$203,ROW()-1)</f>
        <v>#NUM!</v>
      </c>
      <c r="M147" s="1" t="e">
        <f>SMALL('Remove outliers'!T$4:T$203,ROW()-1)</f>
        <v>#NUM!</v>
      </c>
      <c r="N147" s="1" t="e">
        <f>SMALL('Remove outliers'!U$4:U$203,ROW()-1)</f>
        <v>#NUM!</v>
      </c>
      <c r="O147" s="1" t="e">
        <f>SMALL('Remove outliers'!V$4:V$203,ROW()-1)</f>
        <v>#NUM!</v>
      </c>
      <c r="P147" s="1" t="e">
        <f>SMALL('Remove outliers'!W$4:W$203,ROW()-1)</f>
        <v>#NUM!</v>
      </c>
      <c r="Q147" s="1" t="e">
        <f>SMALL('Remove outliers'!X$4:X$203,ROW()-1)</f>
        <v>#NUM!</v>
      </c>
      <c r="R147" s="1" t="e">
        <f>SMALL('Remove outliers'!Y$4:Y$203,ROW()-1)</f>
        <v>#NUM!</v>
      </c>
      <c r="S147" s="1" t="e">
        <f>SMALL('Remove outliers'!Z$4:Z$203,ROW()-1)</f>
        <v>#NUM!</v>
      </c>
      <c r="T147" s="1" t="e">
        <f>SMALL('Remove outliers'!AA$4:AA$203,ROW()-1)</f>
        <v>#NUM!</v>
      </c>
      <c r="U147" s="1" t="e">
        <f>SMALL('Remove outliers'!AB$4:AB$203,ROW()-1)</f>
        <v>#NUM!</v>
      </c>
      <c r="V147" s="1" t="e">
        <f>SMALL('Remove outliers'!AC$4:AC$203,ROW()-1)</f>
        <v>#NUM!</v>
      </c>
      <c r="W147" s="1" t="e">
        <f>SMALL('Remove outliers'!AD$4:AD$203,ROW()-1)</f>
        <v>#NUM!</v>
      </c>
      <c r="X147" s="1" t="e">
        <f>SMALL('Remove outliers'!AE$4:AE$203,ROW()-1)</f>
        <v>#NUM!</v>
      </c>
      <c r="Y147" s="1" t="e">
        <f>SMALL('Remove outliers'!AF$4:AF$203,ROW()-1)</f>
        <v>#NUM!</v>
      </c>
      <c r="Z147" s="1" t="e">
        <f>SMALL('Remove outliers'!AG$4:AG$203,ROW()-1)</f>
        <v>#NUM!</v>
      </c>
      <c r="AA147" s="1" t="e">
        <f>SMALL('Remove outliers'!AH$4:AH$203,ROW()-1)</f>
        <v>#NUM!</v>
      </c>
      <c r="AB147" s="1" t="e">
        <f>SMALL('Remove outliers'!AI$4:AI$203,ROW()-1)</f>
        <v>#NUM!</v>
      </c>
      <c r="AC147" s="1" t="e">
        <f>SMALL('Remove outliers'!AJ$4:AJ$203,ROW()-1)</f>
        <v>#NUM!</v>
      </c>
      <c r="AD147" s="1" t="e">
        <f>SMALL('Remove outliers'!AK$4:AK$203,ROW()-1)</f>
        <v>#NUM!</v>
      </c>
      <c r="AE147" s="1" t="e">
        <f>SMALL('Remove outliers'!AL$4:AL$203,ROW()-1)</f>
        <v>#NUM!</v>
      </c>
      <c r="AF147" s="1" t="e">
        <f>SMALL('Remove outliers'!AM$4:AM$203,ROW()-1)</f>
        <v>#NUM!</v>
      </c>
      <c r="AG147" s="1" t="e">
        <f>SMALL('Remove outliers'!AN$4:AN$203,ROW()-1)</f>
        <v>#NUM!</v>
      </c>
      <c r="AH147" s="1" t="e">
        <f>SMALL('Remove outliers'!AO$4:AO$203,ROW()-1)</f>
        <v>#NUM!</v>
      </c>
      <c r="AI147" s="1" t="e">
        <f>SMALL('Remove outliers'!AP$4:AP$203,ROW()-1)</f>
        <v>#NUM!</v>
      </c>
      <c r="AJ147" s="1" t="e">
        <f>SMALL('Remove outliers'!AQ$4:AQ$203,ROW()-1)</f>
        <v>#NUM!</v>
      </c>
      <c r="AK147" s="1" t="e">
        <f>SMALL('Remove outliers'!AR$4:AR$203,ROW()-1)</f>
        <v>#NUM!</v>
      </c>
      <c r="AL147" s="1" t="e">
        <f>SMALL('Remove outliers'!AS$4:AS$203,ROW()-1)</f>
        <v>#NUM!</v>
      </c>
      <c r="AM147" s="1" t="e">
        <f>SMALL('Remove outliers'!AT$4:AT$203,ROW()-1)</f>
        <v>#NUM!</v>
      </c>
      <c r="AN147" s="1" t="e">
        <f>SMALL('Remove outliers'!AU$4:AU$203,ROW()-1)</f>
        <v>#NUM!</v>
      </c>
      <c r="AO147" s="1" t="e">
        <f>SMALL('Remove outliers'!AV$4:AV$203,ROW()-1)</f>
        <v>#NUM!</v>
      </c>
      <c r="AP147" s="1" t="e">
        <f>SMALL('Remove outliers'!AW$4:AW$203,ROW()-1)</f>
        <v>#NUM!</v>
      </c>
      <c r="AQ147" s="1" t="e">
        <f>SMALL('Remove outliers'!AX$4:AX$203,ROW()-1)</f>
        <v>#NUM!</v>
      </c>
      <c r="AR147" s="1" t="e">
        <f>SMALL('Remove outliers'!AY$4:AY$203,ROW()-1)</f>
        <v>#NUM!</v>
      </c>
      <c r="AS147" s="1" t="e">
        <f>SMALL('Remove outliers'!AZ$4:AZ$203,ROW()-1)</f>
        <v>#NUM!</v>
      </c>
      <c r="AT147" s="1" t="e">
        <f>SMALL('Remove outliers'!BA$4:BA$203,ROW()-1)</f>
        <v>#NUM!</v>
      </c>
      <c r="AU147" s="1" t="e">
        <f>SMALL('Remove outliers'!BB$4:BB$203,ROW()-1)</f>
        <v>#NUM!</v>
      </c>
      <c r="AV147" s="1" t="e">
        <f>SMALL('Remove outliers'!BC$4:BC$203,ROW()-1)</f>
        <v>#NUM!</v>
      </c>
      <c r="AW147" s="1" t="e">
        <f>SMALL('Remove outliers'!BD$4:BD$203,ROW()-1)</f>
        <v>#NUM!</v>
      </c>
      <c r="AX147" s="1" t="e">
        <f>SMALL('Remove outliers'!BE$4:BE$203,ROW()-1)</f>
        <v>#NUM!</v>
      </c>
      <c r="AY147" s="1" t="e">
        <f>SMALL('Remove outliers'!BF$4:BF$203,ROW()-1)</f>
        <v>#NUM!</v>
      </c>
      <c r="AZ147" s="1" t="e">
        <f>SMALL('Remove outliers'!BG$4:BG$203,ROW()-1)</f>
        <v>#NUM!</v>
      </c>
      <c r="BA147" s="1" t="e">
        <f>SMALL('Remove outliers'!BH$4:BH$203,ROW()-1)</f>
        <v>#NUM!</v>
      </c>
      <c r="BB147" s="1" t="e">
        <f>SMALL('Remove outliers'!BI$4:BI$203,ROW()-1)</f>
        <v>#NUM!</v>
      </c>
      <c r="BC147" s="1" t="e">
        <f>SMALL('Remove outliers'!BJ$4:BJ$203,ROW()-1)</f>
        <v>#NUM!</v>
      </c>
      <c r="BD147" s="1" t="e">
        <f>SMALL('Remove outliers'!BK$4:BK$203,ROW()-1)</f>
        <v>#NUM!</v>
      </c>
      <c r="BE147" s="1" t="e">
        <f>SMALL('Remove outliers'!BL$4:BL$203,ROW()-1)</f>
        <v>#NUM!</v>
      </c>
      <c r="BF147" s="1" t="e">
        <f>SMALL('Remove outliers'!BM$4:BM$203,ROW()-1)</f>
        <v>#NUM!</v>
      </c>
      <c r="BG147" s="1" t="e">
        <f>SMALL('Remove outliers'!BN$4:BN$203,ROW()-1)</f>
        <v>#NUM!</v>
      </c>
      <c r="BH147" s="1" t="e">
        <f>SMALL('Remove outliers'!BO$4:BO$203,ROW()-1)</f>
        <v>#NUM!</v>
      </c>
      <c r="BI147" s="1" t="e">
        <f>SMALL('Remove outliers'!BP$4:BP$203,ROW()-1)</f>
        <v>#NUM!</v>
      </c>
      <c r="BJ147" s="1" t="e">
        <f>SMALL('Remove outliers'!BQ$4:BQ$203,ROW()-1)</f>
        <v>#NUM!</v>
      </c>
      <c r="BK147" s="1" t="e">
        <f>SMALL('Remove outliers'!BR$4:BR$203,ROW()-1)</f>
        <v>#NUM!</v>
      </c>
      <c r="BL147" s="1" t="e">
        <f>SMALL('Remove outliers'!BS$4:BS$203,ROW()-1)</f>
        <v>#NUM!</v>
      </c>
      <c r="BM147" s="1" t="e">
        <f>SMALL('Remove outliers'!BT$4:BT$203,ROW()-1)</f>
        <v>#NUM!</v>
      </c>
      <c r="BN147" s="1" t="e">
        <f>SMALL('Remove outliers'!BU$4:BU$203,ROW()-1)</f>
        <v>#NUM!</v>
      </c>
      <c r="BO147" s="1" t="e">
        <f>SMALL('Remove outliers'!BV$4:BV$203,ROW()-1)</f>
        <v>#NUM!</v>
      </c>
      <c r="BP147" s="1" t="e">
        <f>SMALL('Remove outliers'!BW$4:BW$203,ROW()-1)</f>
        <v>#NUM!</v>
      </c>
      <c r="BQ147" s="1" t="e">
        <f>SMALL('Remove outliers'!BX$4:BX$203,ROW()-1)</f>
        <v>#NUM!</v>
      </c>
      <c r="BR147" s="1" t="e">
        <f>SMALL('Remove outliers'!BY$4:BY$203,ROW()-1)</f>
        <v>#NUM!</v>
      </c>
      <c r="BS147" s="1" t="e">
        <f>SMALL('Remove outliers'!BZ$4:BZ$203,ROW()-1)</f>
        <v>#NUM!</v>
      </c>
      <c r="BT147" s="1" t="e">
        <f>SMALL('Remove outliers'!CA$4:CA$203,ROW()-1)</f>
        <v>#NUM!</v>
      </c>
      <c r="BU147" s="1" t="e">
        <f>SMALL('Remove outliers'!CB$4:CB$203,ROW()-1)</f>
        <v>#NUM!</v>
      </c>
      <c r="BV147" s="1" t="e">
        <f>SMALL('Remove outliers'!CC$4:CC$203,ROW()-1)</f>
        <v>#NUM!</v>
      </c>
    </row>
    <row r="148" spans="1:74" x14ac:dyDescent="0.2">
      <c r="A148" t="e">
        <f t="shared" si="2"/>
        <v>#NUM!</v>
      </c>
      <c r="B148" s="1" t="e">
        <f>SMALL('Remove outliers'!I$4:I$203,ROW()-1)</f>
        <v>#NUM!</v>
      </c>
      <c r="C148" s="1" t="e">
        <f>SMALL('Remove outliers'!J$4:J$203,ROW()-1)</f>
        <v>#NUM!</v>
      </c>
      <c r="D148" s="1" t="e">
        <f>SMALL('Remove outliers'!K$4:K$203,ROW()-1)</f>
        <v>#NUM!</v>
      </c>
      <c r="E148" s="1" t="e">
        <f>SMALL('Remove outliers'!L$4:L$203,ROW()-1)</f>
        <v>#NUM!</v>
      </c>
      <c r="F148" s="1" t="e">
        <f>SMALL('Remove outliers'!M$4:M$203,ROW()-1)</f>
        <v>#NUM!</v>
      </c>
      <c r="G148" s="1" t="e">
        <f>SMALL('Remove outliers'!N$4:N$203,ROW()-1)</f>
        <v>#NUM!</v>
      </c>
      <c r="H148" s="1" t="e">
        <f>SMALL('Remove outliers'!O$4:O$203,ROW()-1)</f>
        <v>#NUM!</v>
      </c>
      <c r="I148" s="1" t="e">
        <f>SMALL('Remove outliers'!P$4:P$203,ROW()-1)</f>
        <v>#NUM!</v>
      </c>
      <c r="J148" s="1" t="e">
        <f>SMALL('Remove outliers'!Q$4:Q$203,ROW()-1)</f>
        <v>#NUM!</v>
      </c>
      <c r="K148" s="1" t="e">
        <f>SMALL('Remove outliers'!R$4:R$203,ROW()-1)</f>
        <v>#NUM!</v>
      </c>
      <c r="L148" s="1" t="e">
        <f>SMALL('Remove outliers'!S$4:S$203,ROW()-1)</f>
        <v>#NUM!</v>
      </c>
      <c r="M148" s="1" t="e">
        <f>SMALL('Remove outliers'!T$4:T$203,ROW()-1)</f>
        <v>#NUM!</v>
      </c>
      <c r="N148" s="1" t="e">
        <f>SMALL('Remove outliers'!U$4:U$203,ROW()-1)</f>
        <v>#NUM!</v>
      </c>
      <c r="O148" s="1" t="e">
        <f>SMALL('Remove outliers'!V$4:V$203,ROW()-1)</f>
        <v>#NUM!</v>
      </c>
      <c r="P148" s="1" t="e">
        <f>SMALL('Remove outliers'!W$4:W$203,ROW()-1)</f>
        <v>#NUM!</v>
      </c>
      <c r="Q148" s="1" t="e">
        <f>SMALL('Remove outliers'!X$4:X$203,ROW()-1)</f>
        <v>#NUM!</v>
      </c>
      <c r="R148" s="1" t="e">
        <f>SMALL('Remove outliers'!Y$4:Y$203,ROW()-1)</f>
        <v>#NUM!</v>
      </c>
      <c r="S148" s="1" t="e">
        <f>SMALL('Remove outliers'!Z$4:Z$203,ROW()-1)</f>
        <v>#NUM!</v>
      </c>
      <c r="T148" s="1" t="e">
        <f>SMALL('Remove outliers'!AA$4:AA$203,ROW()-1)</f>
        <v>#NUM!</v>
      </c>
      <c r="U148" s="1" t="e">
        <f>SMALL('Remove outliers'!AB$4:AB$203,ROW()-1)</f>
        <v>#NUM!</v>
      </c>
      <c r="V148" s="1" t="e">
        <f>SMALL('Remove outliers'!AC$4:AC$203,ROW()-1)</f>
        <v>#NUM!</v>
      </c>
      <c r="W148" s="1" t="e">
        <f>SMALL('Remove outliers'!AD$4:AD$203,ROW()-1)</f>
        <v>#NUM!</v>
      </c>
      <c r="X148" s="1" t="e">
        <f>SMALL('Remove outliers'!AE$4:AE$203,ROW()-1)</f>
        <v>#NUM!</v>
      </c>
      <c r="Y148" s="1" t="e">
        <f>SMALL('Remove outliers'!AF$4:AF$203,ROW()-1)</f>
        <v>#NUM!</v>
      </c>
      <c r="Z148" s="1" t="e">
        <f>SMALL('Remove outliers'!AG$4:AG$203,ROW()-1)</f>
        <v>#NUM!</v>
      </c>
      <c r="AA148" s="1" t="e">
        <f>SMALL('Remove outliers'!AH$4:AH$203,ROW()-1)</f>
        <v>#NUM!</v>
      </c>
      <c r="AB148" s="1" t="e">
        <f>SMALL('Remove outliers'!AI$4:AI$203,ROW()-1)</f>
        <v>#NUM!</v>
      </c>
      <c r="AC148" s="1" t="e">
        <f>SMALL('Remove outliers'!AJ$4:AJ$203,ROW()-1)</f>
        <v>#NUM!</v>
      </c>
      <c r="AD148" s="1" t="e">
        <f>SMALL('Remove outliers'!AK$4:AK$203,ROW()-1)</f>
        <v>#NUM!</v>
      </c>
      <c r="AE148" s="1" t="e">
        <f>SMALL('Remove outliers'!AL$4:AL$203,ROW()-1)</f>
        <v>#NUM!</v>
      </c>
      <c r="AF148" s="1" t="e">
        <f>SMALL('Remove outliers'!AM$4:AM$203,ROW()-1)</f>
        <v>#NUM!</v>
      </c>
      <c r="AG148" s="1" t="e">
        <f>SMALL('Remove outliers'!AN$4:AN$203,ROW()-1)</f>
        <v>#NUM!</v>
      </c>
      <c r="AH148" s="1" t="e">
        <f>SMALL('Remove outliers'!AO$4:AO$203,ROW()-1)</f>
        <v>#NUM!</v>
      </c>
      <c r="AI148" s="1" t="e">
        <f>SMALL('Remove outliers'!AP$4:AP$203,ROW()-1)</f>
        <v>#NUM!</v>
      </c>
      <c r="AJ148" s="1" t="e">
        <f>SMALL('Remove outliers'!AQ$4:AQ$203,ROW()-1)</f>
        <v>#NUM!</v>
      </c>
      <c r="AK148" s="1" t="e">
        <f>SMALL('Remove outliers'!AR$4:AR$203,ROW()-1)</f>
        <v>#NUM!</v>
      </c>
      <c r="AL148" s="1" t="e">
        <f>SMALL('Remove outliers'!AS$4:AS$203,ROW()-1)</f>
        <v>#NUM!</v>
      </c>
      <c r="AM148" s="1" t="e">
        <f>SMALL('Remove outliers'!AT$4:AT$203,ROW()-1)</f>
        <v>#NUM!</v>
      </c>
      <c r="AN148" s="1" t="e">
        <f>SMALL('Remove outliers'!AU$4:AU$203,ROW()-1)</f>
        <v>#NUM!</v>
      </c>
      <c r="AO148" s="1" t="e">
        <f>SMALL('Remove outliers'!AV$4:AV$203,ROW()-1)</f>
        <v>#NUM!</v>
      </c>
      <c r="AP148" s="1" t="e">
        <f>SMALL('Remove outliers'!AW$4:AW$203,ROW()-1)</f>
        <v>#NUM!</v>
      </c>
      <c r="AQ148" s="1" t="e">
        <f>SMALL('Remove outliers'!AX$4:AX$203,ROW()-1)</f>
        <v>#NUM!</v>
      </c>
      <c r="AR148" s="1" t="e">
        <f>SMALL('Remove outliers'!AY$4:AY$203,ROW()-1)</f>
        <v>#NUM!</v>
      </c>
      <c r="AS148" s="1" t="e">
        <f>SMALL('Remove outliers'!AZ$4:AZ$203,ROW()-1)</f>
        <v>#NUM!</v>
      </c>
      <c r="AT148" s="1" t="e">
        <f>SMALL('Remove outliers'!BA$4:BA$203,ROW()-1)</f>
        <v>#NUM!</v>
      </c>
      <c r="AU148" s="1" t="e">
        <f>SMALL('Remove outliers'!BB$4:BB$203,ROW()-1)</f>
        <v>#NUM!</v>
      </c>
      <c r="AV148" s="1" t="e">
        <f>SMALL('Remove outliers'!BC$4:BC$203,ROW()-1)</f>
        <v>#NUM!</v>
      </c>
      <c r="AW148" s="1" t="e">
        <f>SMALL('Remove outliers'!BD$4:BD$203,ROW()-1)</f>
        <v>#NUM!</v>
      </c>
      <c r="AX148" s="1" t="e">
        <f>SMALL('Remove outliers'!BE$4:BE$203,ROW()-1)</f>
        <v>#NUM!</v>
      </c>
      <c r="AY148" s="1" t="e">
        <f>SMALL('Remove outliers'!BF$4:BF$203,ROW()-1)</f>
        <v>#NUM!</v>
      </c>
      <c r="AZ148" s="1" t="e">
        <f>SMALL('Remove outliers'!BG$4:BG$203,ROW()-1)</f>
        <v>#NUM!</v>
      </c>
      <c r="BA148" s="1" t="e">
        <f>SMALL('Remove outliers'!BH$4:BH$203,ROW()-1)</f>
        <v>#NUM!</v>
      </c>
      <c r="BB148" s="1" t="e">
        <f>SMALL('Remove outliers'!BI$4:BI$203,ROW()-1)</f>
        <v>#NUM!</v>
      </c>
      <c r="BC148" s="1" t="e">
        <f>SMALL('Remove outliers'!BJ$4:BJ$203,ROW()-1)</f>
        <v>#NUM!</v>
      </c>
      <c r="BD148" s="1" t="e">
        <f>SMALL('Remove outliers'!BK$4:BK$203,ROW()-1)</f>
        <v>#NUM!</v>
      </c>
      <c r="BE148" s="1" t="e">
        <f>SMALL('Remove outliers'!BL$4:BL$203,ROW()-1)</f>
        <v>#NUM!</v>
      </c>
      <c r="BF148" s="1" t="e">
        <f>SMALL('Remove outliers'!BM$4:BM$203,ROW()-1)</f>
        <v>#NUM!</v>
      </c>
      <c r="BG148" s="1" t="e">
        <f>SMALL('Remove outliers'!BN$4:BN$203,ROW()-1)</f>
        <v>#NUM!</v>
      </c>
      <c r="BH148" s="1" t="e">
        <f>SMALL('Remove outliers'!BO$4:BO$203,ROW()-1)</f>
        <v>#NUM!</v>
      </c>
      <c r="BI148" s="1" t="e">
        <f>SMALL('Remove outliers'!BP$4:BP$203,ROW()-1)</f>
        <v>#NUM!</v>
      </c>
      <c r="BJ148" s="1" t="e">
        <f>SMALL('Remove outliers'!BQ$4:BQ$203,ROW()-1)</f>
        <v>#NUM!</v>
      </c>
      <c r="BK148" s="1" t="e">
        <f>SMALL('Remove outliers'!BR$4:BR$203,ROW()-1)</f>
        <v>#NUM!</v>
      </c>
      <c r="BL148" s="1" t="e">
        <f>SMALL('Remove outliers'!BS$4:BS$203,ROW()-1)</f>
        <v>#NUM!</v>
      </c>
      <c r="BM148" s="1" t="e">
        <f>SMALL('Remove outliers'!BT$4:BT$203,ROW()-1)</f>
        <v>#NUM!</v>
      </c>
      <c r="BN148" s="1" t="e">
        <f>SMALL('Remove outliers'!BU$4:BU$203,ROW()-1)</f>
        <v>#NUM!</v>
      </c>
      <c r="BO148" s="1" t="e">
        <f>SMALL('Remove outliers'!BV$4:BV$203,ROW()-1)</f>
        <v>#NUM!</v>
      </c>
      <c r="BP148" s="1" t="e">
        <f>SMALL('Remove outliers'!BW$4:BW$203,ROW()-1)</f>
        <v>#NUM!</v>
      </c>
      <c r="BQ148" s="1" t="e">
        <f>SMALL('Remove outliers'!BX$4:BX$203,ROW()-1)</f>
        <v>#NUM!</v>
      </c>
      <c r="BR148" s="1" t="e">
        <f>SMALL('Remove outliers'!BY$4:BY$203,ROW()-1)</f>
        <v>#NUM!</v>
      </c>
      <c r="BS148" s="1" t="e">
        <f>SMALL('Remove outliers'!BZ$4:BZ$203,ROW()-1)</f>
        <v>#NUM!</v>
      </c>
      <c r="BT148" s="1" t="e">
        <f>SMALL('Remove outliers'!CA$4:CA$203,ROW()-1)</f>
        <v>#NUM!</v>
      </c>
      <c r="BU148" s="1" t="e">
        <f>SMALL('Remove outliers'!CB$4:CB$203,ROW()-1)</f>
        <v>#NUM!</v>
      </c>
      <c r="BV148" s="1" t="e">
        <f>SMALL('Remove outliers'!CC$4:CC$203,ROW()-1)</f>
        <v>#NUM!</v>
      </c>
    </row>
    <row r="149" spans="1:74" x14ac:dyDescent="0.2">
      <c r="A149" t="e">
        <f t="shared" si="2"/>
        <v>#NUM!</v>
      </c>
      <c r="B149" s="1" t="e">
        <f>SMALL('Remove outliers'!I$4:I$203,ROW()-1)</f>
        <v>#NUM!</v>
      </c>
      <c r="C149" s="1" t="e">
        <f>SMALL('Remove outliers'!J$4:J$203,ROW()-1)</f>
        <v>#NUM!</v>
      </c>
      <c r="D149" s="1" t="e">
        <f>SMALL('Remove outliers'!K$4:K$203,ROW()-1)</f>
        <v>#NUM!</v>
      </c>
      <c r="E149" s="1" t="e">
        <f>SMALL('Remove outliers'!L$4:L$203,ROW()-1)</f>
        <v>#NUM!</v>
      </c>
      <c r="F149" s="1" t="e">
        <f>SMALL('Remove outliers'!M$4:M$203,ROW()-1)</f>
        <v>#NUM!</v>
      </c>
      <c r="G149" s="1" t="e">
        <f>SMALL('Remove outliers'!N$4:N$203,ROW()-1)</f>
        <v>#NUM!</v>
      </c>
      <c r="H149" s="1" t="e">
        <f>SMALL('Remove outliers'!O$4:O$203,ROW()-1)</f>
        <v>#NUM!</v>
      </c>
      <c r="I149" s="1" t="e">
        <f>SMALL('Remove outliers'!P$4:P$203,ROW()-1)</f>
        <v>#NUM!</v>
      </c>
      <c r="J149" s="1" t="e">
        <f>SMALL('Remove outliers'!Q$4:Q$203,ROW()-1)</f>
        <v>#NUM!</v>
      </c>
      <c r="K149" s="1" t="e">
        <f>SMALL('Remove outliers'!R$4:R$203,ROW()-1)</f>
        <v>#NUM!</v>
      </c>
      <c r="L149" s="1" t="e">
        <f>SMALL('Remove outliers'!S$4:S$203,ROW()-1)</f>
        <v>#NUM!</v>
      </c>
      <c r="M149" s="1" t="e">
        <f>SMALL('Remove outliers'!T$4:T$203,ROW()-1)</f>
        <v>#NUM!</v>
      </c>
      <c r="N149" s="1" t="e">
        <f>SMALL('Remove outliers'!U$4:U$203,ROW()-1)</f>
        <v>#NUM!</v>
      </c>
      <c r="O149" s="1" t="e">
        <f>SMALL('Remove outliers'!V$4:V$203,ROW()-1)</f>
        <v>#NUM!</v>
      </c>
      <c r="P149" s="1" t="e">
        <f>SMALL('Remove outliers'!W$4:W$203,ROW()-1)</f>
        <v>#NUM!</v>
      </c>
      <c r="Q149" s="1" t="e">
        <f>SMALL('Remove outliers'!X$4:X$203,ROW()-1)</f>
        <v>#NUM!</v>
      </c>
      <c r="R149" s="1" t="e">
        <f>SMALL('Remove outliers'!Y$4:Y$203,ROW()-1)</f>
        <v>#NUM!</v>
      </c>
      <c r="S149" s="1" t="e">
        <f>SMALL('Remove outliers'!Z$4:Z$203,ROW()-1)</f>
        <v>#NUM!</v>
      </c>
      <c r="T149" s="1" t="e">
        <f>SMALL('Remove outliers'!AA$4:AA$203,ROW()-1)</f>
        <v>#NUM!</v>
      </c>
      <c r="U149" s="1" t="e">
        <f>SMALL('Remove outliers'!AB$4:AB$203,ROW()-1)</f>
        <v>#NUM!</v>
      </c>
      <c r="V149" s="1" t="e">
        <f>SMALL('Remove outliers'!AC$4:AC$203,ROW()-1)</f>
        <v>#NUM!</v>
      </c>
      <c r="W149" s="1" t="e">
        <f>SMALL('Remove outliers'!AD$4:AD$203,ROW()-1)</f>
        <v>#NUM!</v>
      </c>
      <c r="X149" s="1" t="e">
        <f>SMALL('Remove outliers'!AE$4:AE$203,ROW()-1)</f>
        <v>#NUM!</v>
      </c>
      <c r="Y149" s="1" t="e">
        <f>SMALL('Remove outliers'!AF$4:AF$203,ROW()-1)</f>
        <v>#NUM!</v>
      </c>
      <c r="Z149" s="1" t="e">
        <f>SMALL('Remove outliers'!AG$4:AG$203,ROW()-1)</f>
        <v>#NUM!</v>
      </c>
      <c r="AA149" s="1" t="e">
        <f>SMALL('Remove outliers'!AH$4:AH$203,ROW()-1)</f>
        <v>#NUM!</v>
      </c>
      <c r="AB149" s="1" t="e">
        <f>SMALL('Remove outliers'!AI$4:AI$203,ROW()-1)</f>
        <v>#NUM!</v>
      </c>
      <c r="AC149" s="1" t="e">
        <f>SMALL('Remove outliers'!AJ$4:AJ$203,ROW()-1)</f>
        <v>#NUM!</v>
      </c>
      <c r="AD149" s="1" t="e">
        <f>SMALL('Remove outliers'!AK$4:AK$203,ROW()-1)</f>
        <v>#NUM!</v>
      </c>
      <c r="AE149" s="1" t="e">
        <f>SMALL('Remove outliers'!AL$4:AL$203,ROW()-1)</f>
        <v>#NUM!</v>
      </c>
      <c r="AF149" s="1" t="e">
        <f>SMALL('Remove outliers'!AM$4:AM$203,ROW()-1)</f>
        <v>#NUM!</v>
      </c>
      <c r="AG149" s="1" t="e">
        <f>SMALL('Remove outliers'!AN$4:AN$203,ROW()-1)</f>
        <v>#NUM!</v>
      </c>
      <c r="AH149" s="1" t="e">
        <f>SMALL('Remove outliers'!AO$4:AO$203,ROW()-1)</f>
        <v>#NUM!</v>
      </c>
      <c r="AI149" s="1" t="e">
        <f>SMALL('Remove outliers'!AP$4:AP$203,ROW()-1)</f>
        <v>#NUM!</v>
      </c>
      <c r="AJ149" s="1" t="e">
        <f>SMALL('Remove outliers'!AQ$4:AQ$203,ROW()-1)</f>
        <v>#NUM!</v>
      </c>
      <c r="AK149" s="1" t="e">
        <f>SMALL('Remove outliers'!AR$4:AR$203,ROW()-1)</f>
        <v>#NUM!</v>
      </c>
      <c r="AL149" s="1" t="e">
        <f>SMALL('Remove outliers'!AS$4:AS$203,ROW()-1)</f>
        <v>#NUM!</v>
      </c>
      <c r="AM149" s="1" t="e">
        <f>SMALL('Remove outliers'!AT$4:AT$203,ROW()-1)</f>
        <v>#NUM!</v>
      </c>
      <c r="AN149" s="1" t="e">
        <f>SMALL('Remove outliers'!AU$4:AU$203,ROW()-1)</f>
        <v>#NUM!</v>
      </c>
      <c r="AO149" s="1" t="e">
        <f>SMALL('Remove outliers'!AV$4:AV$203,ROW()-1)</f>
        <v>#NUM!</v>
      </c>
      <c r="AP149" s="1" t="e">
        <f>SMALL('Remove outliers'!AW$4:AW$203,ROW()-1)</f>
        <v>#NUM!</v>
      </c>
      <c r="AQ149" s="1" t="e">
        <f>SMALL('Remove outliers'!AX$4:AX$203,ROW()-1)</f>
        <v>#NUM!</v>
      </c>
      <c r="AR149" s="1" t="e">
        <f>SMALL('Remove outliers'!AY$4:AY$203,ROW()-1)</f>
        <v>#NUM!</v>
      </c>
      <c r="AS149" s="1" t="e">
        <f>SMALL('Remove outliers'!AZ$4:AZ$203,ROW()-1)</f>
        <v>#NUM!</v>
      </c>
      <c r="AT149" s="1" t="e">
        <f>SMALL('Remove outliers'!BA$4:BA$203,ROW()-1)</f>
        <v>#NUM!</v>
      </c>
      <c r="AU149" s="1" t="e">
        <f>SMALL('Remove outliers'!BB$4:BB$203,ROW()-1)</f>
        <v>#NUM!</v>
      </c>
      <c r="AV149" s="1" t="e">
        <f>SMALL('Remove outliers'!BC$4:BC$203,ROW()-1)</f>
        <v>#NUM!</v>
      </c>
      <c r="AW149" s="1" t="e">
        <f>SMALL('Remove outliers'!BD$4:BD$203,ROW()-1)</f>
        <v>#NUM!</v>
      </c>
      <c r="AX149" s="1" t="e">
        <f>SMALL('Remove outliers'!BE$4:BE$203,ROW()-1)</f>
        <v>#NUM!</v>
      </c>
      <c r="AY149" s="1" t="e">
        <f>SMALL('Remove outliers'!BF$4:BF$203,ROW()-1)</f>
        <v>#NUM!</v>
      </c>
      <c r="AZ149" s="1" t="e">
        <f>SMALL('Remove outliers'!BG$4:BG$203,ROW()-1)</f>
        <v>#NUM!</v>
      </c>
      <c r="BA149" s="1" t="e">
        <f>SMALL('Remove outliers'!BH$4:BH$203,ROW()-1)</f>
        <v>#NUM!</v>
      </c>
      <c r="BB149" s="1" t="e">
        <f>SMALL('Remove outliers'!BI$4:BI$203,ROW()-1)</f>
        <v>#NUM!</v>
      </c>
      <c r="BC149" s="1" t="e">
        <f>SMALL('Remove outliers'!BJ$4:BJ$203,ROW()-1)</f>
        <v>#NUM!</v>
      </c>
      <c r="BD149" s="1" t="e">
        <f>SMALL('Remove outliers'!BK$4:BK$203,ROW()-1)</f>
        <v>#NUM!</v>
      </c>
      <c r="BE149" s="1" t="e">
        <f>SMALL('Remove outliers'!BL$4:BL$203,ROW()-1)</f>
        <v>#NUM!</v>
      </c>
      <c r="BF149" s="1" t="e">
        <f>SMALL('Remove outliers'!BM$4:BM$203,ROW()-1)</f>
        <v>#NUM!</v>
      </c>
      <c r="BG149" s="1" t="e">
        <f>SMALL('Remove outliers'!BN$4:BN$203,ROW()-1)</f>
        <v>#NUM!</v>
      </c>
      <c r="BH149" s="1" t="e">
        <f>SMALL('Remove outliers'!BO$4:BO$203,ROW()-1)</f>
        <v>#NUM!</v>
      </c>
      <c r="BI149" s="1" t="e">
        <f>SMALL('Remove outliers'!BP$4:BP$203,ROW()-1)</f>
        <v>#NUM!</v>
      </c>
      <c r="BJ149" s="1" t="e">
        <f>SMALL('Remove outliers'!BQ$4:BQ$203,ROW()-1)</f>
        <v>#NUM!</v>
      </c>
      <c r="BK149" s="1" t="e">
        <f>SMALL('Remove outliers'!BR$4:BR$203,ROW()-1)</f>
        <v>#NUM!</v>
      </c>
      <c r="BL149" s="1" t="e">
        <f>SMALL('Remove outliers'!BS$4:BS$203,ROW()-1)</f>
        <v>#NUM!</v>
      </c>
      <c r="BM149" s="1" t="e">
        <f>SMALL('Remove outliers'!BT$4:BT$203,ROW()-1)</f>
        <v>#NUM!</v>
      </c>
      <c r="BN149" s="1" t="e">
        <f>SMALL('Remove outliers'!BU$4:BU$203,ROW()-1)</f>
        <v>#NUM!</v>
      </c>
      <c r="BO149" s="1" t="e">
        <f>SMALL('Remove outliers'!BV$4:BV$203,ROW()-1)</f>
        <v>#NUM!</v>
      </c>
      <c r="BP149" s="1" t="e">
        <f>SMALL('Remove outliers'!BW$4:BW$203,ROW()-1)</f>
        <v>#NUM!</v>
      </c>
      <c r="BQ149" s="1" t="e">
        <f>SMALL('Remove outliers'!BX$4:BX$203,ROW()-1)</f>
        <v>#NUM!</v>
      </c>
      <c r="BR149" s="1" t="e">
        <f>SMALL('Remove outliers'!BY$4:BY$203,ROW()-1)</f>
        <v>#NUM!</v>
      </c>
      <c r="BS149" s="1" t="e">
        <f>SMALL('Remove outliers'!BZ$4:BZ$203,ROW()-1)</f>
        <v>#NUM!</v>
      </c>
      <c r="BT149" s="1" t="e">
        <f>SMALL('Remove outliers'!CA$4:CA$203,ROW()-1)</f>
        <v>#NUM!</v>
      </c>
      <c r="BU149" s="1" t="e">
        <f>SMALL('Remove outliers'!CB$4:CB$203,ROW()-1)</f>
        <v>#NUM!</v>
      </c>
      <c r="BV149" s="1" t="e">
        <f>SMALL('Remove outliers'!CC$4:CC$203,ROW()-1)</f>
        <v>#NUM!</v>
      </c>
    </row>
    <row r="150" spans="1:74" x14ac:dyDescent="0.2">
      <c r="A150" t="e">
        <f t="shared" si="2"/>
        <v>#NUM!</v>
      </c>
      <c r="B150" s="1" t="e">
        <f>SMALL('Remove outliers'!I$4:I$203,ROW()-1)</f>
        <v>#NUM!</v>
      </c>
      <c r="C150" s="1" t="e">
        <f>SMALL('Remove outliers'!J$4:J$203,ROW()-1)</f>
        <v>#NUM!</v>
      </c>
      <c r="D150" s="1" t="e">
        <f>SMALL('Remove outliers'!K$4:K$203,ROW()-1)</f>
        <v>#NUM!</v>
      </c>
      <c r="E150" s="1" t="e">
        <f>SMALL('Remove outliers'!L$4:L$203,ROW()-1)</f>
        <v>#NUM!</v>
      </c>
      <c r="F150" s="1" t="e">
        <f>SMALL('Remove outliers'!M$4:M$203,ROW()-1)</f>
        <v>#NUM!</v>
      </c>
      <c r="G150" s="1" t="e">
        <f>SMALL('Remove outliers'!N$4:N$203,ROW()-1)</f>
        <v>#NUM!</v>
      </c>
      <c r="H150" s="1" t="e">
        <f>SMALL('Remove outliers'!O$4:O$203,ROW()-1)</f>
        <v>#NUM!</v>
      </c>
      <c r="I150" s="1" t="e">
        <f>SMALL('Remove outliers'!P$4:P$203,ROW()-1)</f>
        <v>#NUM!</v>
      </c>
      <c r="J150" s="1" t="e">
        <f>SMALL('Remove outliers'!Q$4:Q$203,ROW()-1)</f>
        <v>#NUM!</v>
      </c>
      <c r="K150" s="1" t="e">
        <f>SMALL('Remove outliers'!R$4:R$203,ROW()-1)</f>
        <v>#NUM!</v>
      </c>
      <c r="L150" s="1" t="e">
        <f>SMALL('Remove outliers'!S$4:S$203,ROW()-1)</f>
        <v>#NUM!</v>
      </c>
      <c r="M150" s="1" t="e">
        <f>SMALL('Remove outliers'!T$4:T$203,ROW()-1)</f>
        <v>#NUM!</v>
      </c>
      <c r="N150" s="1" t="e">
        <f>SMALL('Remove outliers'!U$4:U$203,ROW()-1)</f>
        <v>#NUM!</v>
      </c>
      <c r="O150" s="1" t="e">
        <f>SMALL('Remove outliers'!V$4:V$203,ROW()-1)</f>
        <v>#NUM!</v>
      </c>
      <c r="P150" s="1" t="e">
        <f>SMALL('Remove outliers'!W$4:W$203,ROW()-1)</f>
        <v>#NUM!</v>
      </c>
      <c r="Q150" s="1" t="e">
        <f>SMALL('Remove outliers'!X$4:X$203,ROW()-1)</f>
        <v>#NUM!</v>
      </c>
      <c r="R150" s="1" t="e">
        <f>SMALL('Remove outliers'!Y$4:Y$203,ROW()-1)</f>
        <v>#NUM!</v>
      </c>
      <c r="S150" s="1" t="e">
        <f>SMALL('Remove outliers'!Z$4:Z$203,ROW()-1)</f>
        <v>#NUM!</v>
      </c>
      <c r="T150" s="1" t="e">
        <f>SMALL('Remove outliers'!AA$4:AA$203,ROW()-1)</f>
        <v>#NUM!</v>
      </c>
      <c r="U150" s="1" t="e">
        <f>SMALL('Remove outliers'!AB$4:AB$203,ROW()-1)</f>
        <v>#NUM!</v>
      </c>
      <c r="V150" s="1" t="e">
        <f>SMALL('Remove outliers'!AC$4:AC$203,ROW()-1)</f>
        <v>#NUM!</v>
      </c>
      <c r="W150" s="1" t="e">
        <f>SMALL('Remove outliers'!AD$4:AD$203,ROW()-1)</f>
        <v>#NUM!</v>
      </c>
      <c r="X150" s="1" t="e">
        <f>SMALL('Remove outliers'!AE$4:AE$203,ROW()-1)</f>
        <v>#NUM!</v>
      </c>
      <c r="Y150" s="1" t="e">
        <f>SMALL('Remove outliers'!AF$4:AF$203,ROW()-1)</f>
        <v>#NUM!</v>
      </c>
      <c r="Z150" s="1" t="e">
        <f>SMALL('Remove outliers'!AG$4:AG$203,ROW()-1)</f>
        <v>#NUM!</v>
      </c>
      <c r="AA150" s="1" t="e">
        <f>SMALL('Remove outliers'!AH$4:AH$203,ROW()-1)</f>
        <v>#NUM!</v>
      </c>
      <c r="AB150" s="1" t="e">
        <f>SMALL('Remove outliers'!AI$4:AI$203,ROW()-1)</f>
        <v>#NUM!</v>
      </c>
      <c r="AC150" s="1" t="e">
        <f>SMALL('Remove outliers'!AJ$4:AJ$203,ROW()-1)</f>
        <v>#NUM!</v>
      </c>
      <c r="AD150" s="1" t="e">
        <f>SMALL('Remove outliers'!AK$4:AK$203,ROW()-1)</f>
        <v>#NUM!</v>
      </c>
      <c r="AE150" s="1" t="e">
        <f>SMALL('Remove outliers'!AL$4:AL$203,ROW()-1)</f>
        <v>#NUM!</v>
      </c>
      <c r="AF150" s="1" t="e">
        <f>SMALL('Remove outliers'!AM$4:AM$203,ROW()-1)</f>
        <v>#NUM!</v>
      </c>
      <c r="AG150" s="1" t="e">
        <f>SMALL('Remove outliers'!AN$4:AN$203,ROW()-1)</f>
        <v>#NUM!</v>
      </c>
      <c r="AH150" s="1" t="e">
        <f>SMALL('Remove outliers'!AO$4:AO$203,ROW()-1)</f>
        <v>#NUM!</v>
      </c>
      <c r="AI150" s="1" t="e">
        <f>SMALL('Remove outliers'!AP$4:AP$203,ROW()-1)</f>
        <v>#NUM!</v>
      </c>
      <c r="AJ150" s="1" t="e">
        <f>SMALL('Remove outliers'!AQ$4:AQ$203,ROW()-1)</f>
        <v>#NUM!</v>
      </c>
      <c r="AK150" s="1" t="e">
        <f>SMALL('Remove outliers'!AR$4:AR$203,ROW()-1)</f>
        <v>#NUM!</v>
      </c>
      <c r="AL150" s="1" t="e">
        <f>SMALL('Remove outliers'!AS$4:AS$203,ROW()-1)</f>
        <v>#NUM!</v>
      </c>
      <c r="AM150" s="1" t="e">
        <f>SMALL('Remove outliers'!AT$4:AT$203,ROW()-1)</f>
        <v>#NUM!</v>
      </c>
      <c r="AN150" s="1" t="e">
        <f>SMALL('Remove outliers'!AU$4:AU$203,ROW()-1)</f>
        <v>#NUM!</v>
      </c>
      <c r="AO150" s="1" t="e">
        <f>SMALL('Remove outliers'!AV$4:AV$203,ROW()-1)</f>
        <v>#NUM!</v>
      </c>
      <c r="AP150" s="1" t="e">
        <f>SMALL('Remove outliers'!AW$4:AW$203,ROW()-1)</f>
        <v>#NUM!</v>
      </c>
      <c r="AQ150" s="1" t="e">
        <f>SMALL('Remove outliers'!AX$4:AX$203,ROW()-1)</f>
        <v>#NUM!</v>
      </c>
      <c r="AR150" s="1" t="e">
        <f>SMALL('Remove outliers'!AY$4:AY$203,ROW()-1)</f>
        <v>#NUM!</v>
      </c>
      <c r="AS150" s="1" t="e">
        <f>SMALL('Remove outliers'!AZ$4:AZ$203,ROW()-1)</f>
        <v>#NUM!</v>
      </c>
      <c r="AT150" s="1" t="e">
        <f>SMALL('Remove outliers'!BA$4:BA$203,ROW()-1)</f>
        <v>#NUM!</v>
      </c>
      <c r="AU150" s="1" t="e">
        <f>SMALL('Remove outliers'!BB$4:BB$203,ROW()-1)</f>
        <v>#NUM!</v>
      </c>
      <c r="AV150" s="1" t="e">
        <f>SMALL('Remove outliers'!BC$4:BC$203,ROW()-1)</f>
        <v>#NUM!</v>
      </c>
      <c r="AW150" s="1" t="e">
        <f>SMALL('Remove outliers'!BD$4:BD$203,ROW()-1)</f>
        <v>#NUM!</v>
      </c>
      <c r="AX150" s="1" t="e">
        <f>SMALL('Remove outliers'!BE$4:BE$203,ROW()-1)</f>
        <v>#NUM!</v>
      </c>
      <c r="AY150" s="1" t="e">
        <f>SMALL('Remove outliers'!BF$4:BF$203,ROW()-1)</f>
        <v>#NUM!</v>
      </c>
      <c r="AZ150" s="1" t="e">
        <f>SMALL('Remove outliers'!BG$4:BG$203,ROW()-1)</f>
        <v>#NUM!</v>
      </c>
      <c r="BA150" s="1" t="e">
        <f>SMALL('Remove outliers'!BH$4:BH$203,ROW()-1)</f>
        <v>#NUM!</v>
      </c>
      <c r="BB150" s="1" t="e">
        <f>SMALL('Remove outliers'!BI$4:BI$203,ROW()-1)</f>
        <v>#NUM!</v>
      </c>
      <c r="BC150" s="1" t="e">
        <f>SMALL('Remove outliers'!BJ$4:BJ$203,ROW()-1)</f>
        <v>#NUM!</v>
      </c>
      <c r="BD150" s="1" t="e">
        <f>SMALL('Remove outliers'!BK$4:BK$203,ROW()-1)</f>
        <v>#NUM!</v>
      </c>
      <c r="BE150" s="1" t="e">
        <f>SMALL('Remove outliers'!BL$4:BL$203,ROW()-1)</f>
        <v>#NUM!</v>
      </c>
      <c r="BF150" s="1" t="e">
        <f>SMALL('Remove outliers'!BM$4:BM$203,ROW()-1)</f>
        <v>#NUM!</v>
      </c>
      <c r="BG150" s="1" t="e">
        <f>SMALL('Remove outliers'!BN$4:BN$203,ROW()-1)</f>
        <v>#NUM!</v>
      </c>
      <c r="BH150" s="1" t="e">
        <f>SMALL('Remove outliers'!BO$4:BO$203,ROW()-1)</f>
        <v>#NUM!</v>
      </c>
      <c r="BI150" s="1" t="e">
        <f>SMALL('Remove outliers'!BP$4:BP$203,ROW()-1)</f>
        <v>#NUM!</v>
      </c>
      <c r="BJ150" s="1" t="e">
        <f>SMALL('Remove outliers'!BQ$4:BQ$203,ROW()-1)</f>
        <v>#NUM!</v>
      </c>
      <c r="BK150" s="1" t="e">
        <f>SMALL('Remove outliers'!BR$4:BR$203,ROW()-1)</f>
        <v>#NUM!</v>
      </c>
      <c r="BL150" s="1" t="e">
        <f>SMALL('Remove outliers'!BS$4:BS$203,ROW()-1)</f>
        <v>#NUM!</v>
      </c>
      <c r="BM150" s="1" t="e">
        <f>SMALL('Remove outliers'!BT$4:BT$203,ROW()-1)</f>
        <v>#NUM!</v>
      </c>
      <c r="BN150" s="1" t="e">
        <f>SMALL('Remove outliers'!BU$4:BU$203,ROW()-1)</f>
        <v>#NUM!</v>
      </c>
      <c r="BO150" s="1" t="e">
        <f>SMALL('Remove outliers'!BV$4:BV$203,ROW()-1)</f>
        <v>#NUM!</v>
      </c>
      <c r="BP150" s="1" t="e">
        <f>SMALL('Remove outliers'!BW$4:BW$203,ROW()-1)</f>
        <v>#NUM!</v>
      </c>
      <c r="BQ150" s="1" t="e">
        <f>SMALL('Remove outliers'!BX$4:BX$203,ROW()-1)</f>
        <v>#NUM!</v>
      </c>
      <c r="BR150" s="1" t="e">
        <f>SMALL('Remove outliers'!BY$4:BY$203,ROW()-1)</f>
        <v>#NUM!</v>
      </c>
      <c r="BS150" s="1" t="e">
        <f>SMALL('Remove outliers'!BZ$4:BZ$203,ROW()-1)</f>
        <v>#NUM!</v>
      </c>
      <c r="BT150" s="1" t="e">
        <f>SMALL('Remove outliers'!CA$4:CA$203,ROW()-1)</f>
        <v>#NUM!</v>
      </c>
      <c r="BU150" s="1" t="e">
        <f>SMALL('Remove outliers'!CB$4:CB$203,ROW()-1)</f>
        <v>#NUM!</v>
      </c>
      <c r="BV150" s="1" t="e">
        <f>SMALL('Remove outliers'!CC$4:CC$203,ROW()-1)</f>
        <v>#NUM!</v>
      </c>
    </row>
    <row r="151" spans="1:74" x14ac:dyDescent="0.2">
      <c r="A151" t="e">
        <f t="shared" si="2"/>
        <v>#NUM!</v>
      </c>
      <c r="B151" s="1" t="e">
        <f>SMALL('Remove outliers'!I$4:I$203,ROW()-1)</f>
        <v>#NUM!</v>
      </c>
      <c r="C151" s="1" t="e">
        <f>SMALL('Remove outliers'!J$4:J$203,ROW()-1)</f>
        <v>#NUM!</v>
      </c>
      <c r="D151" s="1" t="e">
        <f>SMALL('Remove outliers'!K$4:K$203,ROW()-1)</f>
        <v>#NUM!</v>
      </c>
      <c r="E151" s="1" t="e">
        <f>SMALL('Remove outliers'!L$4:L$203,ROW()-1)</f>
        <v>#NUM!</v>
      </c>
      <c r="F151" s="1" t="e">
        <f>SMALL('Remove outliers'!M$4:M$203,ROW()-1)</f>
        <v>#NUM!</v>
      </c>
      <c r="G151" s="1" t="e">
        <f>SMALL('Remove outliers'!N$4:N$203,ROW()-1)</f>
        <v>#NUM!</v>
      </c>
      <c r="H151" s="1" t="e">
        <f>SMALL('Remove outliers'!O$4:O$203,ROW()-1)</f>
        <v>#NUM!</v>
      </c>
      <c r="I151" s="1" t="e">
        <f>SMALL('Remove outliers'!P$4:P$203,ROW()-1)</f>
        <v>#NUM!</v>
      </c>
      <c r="J151" s="1" t="e">
        <f>SMALL('Remove outliers'!Q$4:Q$203,ROW()-1)</f>
        <v>#NUM!</v>
      </c>
      <c r="K151" s="1" t="e">
        <f>SMALL('Remove outliers'!R$4:R$203,ROW()-1)</f>
        <v>#NUM!</v>
      </c>
      <c r="L151" s="1" t="e">
        <f>SMALL('Remove outliers'!S$4:S$203,ROW()-1)</f>
        <v>#NUM!</v>
      </c>
      <c r="M151" s="1" t="e">
        <f>SMALL('Remove outliers'!T$4:T$203,ROW()-1)</f>
        <v>#NUM!</v>
      </c>
      <c r="N151" s="1" t="e">
        <f>SMALL('Remove outliers'!U$4:U$203,ROW()-1)</f>
        <v>#NUM!</v>
      </c>
      <c r="O151" s="1" t="e">
        <f>SMALL('Remove outliers'!V$4:V$203,ROW()-1)</f>
        <v>#NUM!</v>
      </c>
      <c r="P151" s="1" t="e">
        <f>SMALL('Remove outliers'!W$4:W$203,ROW()-1)</f>
        <v>#NUM!</v>
      </c>
      <c r="Q151" s="1" t="e">
        <f>SMALL('Remove outliers'!X$4:X$203,ROW()-1)</f>
        <v>#NUM!</v>
      </c>
      <c r="R151" s="1" t="e">
        <f>SMALL('Remove outliers'!Y$4:Y$203,ROW()-1)</f>
        <v>#NUM!</v>
      </c>
      <c r="S151" s="1" t="e">
        <f>SMALL('Remove outliers'!Z$4:Z$203,ROW()-1)</f>
        <v>#NUM!</v>
      </c>
      <c r="T151" s="1" t="e">
        <f>SMALL('Remove outliers'!AA$4:AA$203,ROW()-1)</f>
        <v>#NUM!</v>
      </c>
      <c r="U151" s="1" t="e">
        <f>SMALL('Remove outliers'!AB$4:AB$203,ROW()-1)</f>
        <v>#NUM!</v>
      </c>
      <c r="V151" s="1" t="e">
        <f>SMALL('Remove outliers'!AC$4:AC$203,ROW()-1)</f>
        <v>#NUM!</v>
      </c>
      <c r="W151" s="1" t="e">
        <f>SMALL('Remove outliers'!AD$4:AD$203,ROW()-1)</f>
        <v>#NUM!</v>
      </c>
      <c r="X151" s="1" t="e">
        <f>SMALL('Remove outliers'!AE$4:AE$203,ROW()-1)</f>
        <v>#NUM!</v>
      </c>
      <c r="Y151" s="1" t="e">
        <f>SMALL('Remove outliers'!AF$4:AF$203,ROW()-1)</f>
        <v>#NUM!</v>
      </c>
      <c r="Z151" s="1" t="e">
        <f>SMALL('Remove outliers'!AG$4:AG$203,ROW()-1)</f>
        <v>#NUM!</v>
      </c>
      <c r="AA151" s="1" t="e">
        <f>SMALL('Remove outliers'!AH$4:AH$203,ROW()-1)</f>
        <v>#NUM!</v>
      </c>
      <c r="AB151" s="1" t="e">
        <f>SMALL('Remove outliers'!AI$4:AI$203,ROW()-1)</f>
        <v>#NUM!</v>
      </c>
      <c r="AC151" s="1" t="e">
        <f>SMALL('Remove outliers'!AJ$4:AJ$203,ROW()-1)</f>
        <v>#NUM!</v>
      </c>
      <c r="AD151" s="1" t="e">
        <f>SMALL('Remove outliers'!AK$4:AK$203,ROW()-1)</f>
        <v>#NUM!</v>
      </c>
      <c r="AE151" s="1" t="e">
        <f>SMALL('Remove outliers'!AL$4:AL$203,ROW()-1)</f>
        <v>#NUM!</v>
      </c>
      <c r="AF151" s="1" t="e">
        <f>SMALL('Remove outliers'!AM$4:AM$203,ROW()-1)</f>
        <v>#NUM!</v>
      </c>
      <c r="AG151" s="1" t="e">
        <f>SMALL('Remove outliers'!AN$4:AN$203,ROW()-1)</f>
        <v>#NUM!</v>
      </c>
      <c r="AH151" s="1" t="e">
        <f>SMALL('Remove outliers'!AO$4:AO$203,ROW()-1)</f>
        <v>#NUM!</v>
      </c>
      <c r="AI151" s="1" t="e">
        <f>SMALL('Remove outliers'!AP$4:AP$203,ROW()-1)</f>
        <v>#NUM!</v>
      </c>
      <c r="AJ151" s="1" t="e">
        <f>SMALL('Remove outliers'!AQ$4:AQ$203,ROW()-1)</f>
        <v>#NUM!</v>
      </c>
      <c r="AK151" s="1" t="e">
        <f>SMALL('Remove outliers'!AR$4:AR$203,ROW()-1)</f>
        <v>#NUM!</v>
      </c>
      <c r="AL151" s="1" t="e">
        <f>SMALL('Remove outliers'!AS$4:AS$203,ROW()-1)</f>
        <v>#NUM!</v>
      </c>
      <c r="AM151" s="1" t="e">
        <f>SMALL('Remove outliers'!AT$4:AT$203,ROW()-1)</f>
        <v>#NUM!</v>
      </c>
      <c r="AN151" s="1" t="e">
        <f>SMALL('Remove outliers'!AU$4:AU$203,ROW()-1)</f>
        <v>#NUM!</v>
      </c>
      <c r="AO151" s="1" t="e">
        <f>SMALL('Remove outliers'!AV$4:AV$203,ROW()-1)</f>
        <v>#NUM!</v>
      </c>
      <c r="AP151" s="1" t="e">
        <f>SMALL('Remove outliers'!AW$4:AW$203,ROW()-1)</f>
        <v>#NUM!</v>
      </c>
      <c r="AQ151" s="1" t="e">
        <f>SMALL('Remove outliers'!AX$4:AX$203,ROW()-1)</f>
        <v>#NUM!</v>
      </c>
      <c r="AR151" s="1" t="e">
        <f>SMALL('Remove outliers'!AY$4:AY$203,ROW()-1)</f>
        <v>#NUM!</v>
      </c>
      <c r="AS151" s="1" t="e">
        <f>SMALL('Remove outliers'!AZ$4:AZ$203,ROW()-1)</f>
        <v>#NUM!</v>
      </c>
      <c r="AT151" s="1" t="e">
        <f>SMALL('Remove outliers'!BA$4:BA$203,ROW()-1)</f>
        <v>#NUM!</v>
      </c>
      <c r="AU151" s="1" t="e">
        <f>SMALL('Remove outliers'!BB$4:BB$203,ROW()-1)</f>
        <v>#NUM!</v>
      </c>
      <c r="AV151" s="1" t="e">
        <f>SMALL('Remove outliers'!BC$4:BC$203,ROW()-1)</f>
        <v>#NUM!</v>
      </c>
      <c r="AW151" s="1" t="e">
        <f>SMALL('Remove outliers'!BD$4:BD$203,ROW()-1)</f>
        <v>#NUM!</v>
      </c>
      <c r="AX151" s="1" t="e">
        <f>SMALL('Remove outliers'!BE$4:BE$203,ROW()-1)</f>
        <v>#NUM!</v>
      </c>
      <c r="AY151" s="1" t="e">
        <f>SMALL('Remove outliers'!BF$4:BF$203,ROW()-1)</f>
        <v>#NUM!</v>
      </c>
      <c r="AZ151" s="1" t="e">
        <f>SMALL('Remove outliers'!BG$4:BG$203,ROW()-1)</f>
        <v>#NUM!</v>
      </c>
      <c r="BA151" s="1" t="e">
        <f>SMALL('Remove outliers'!BH$4:BH$203,ROW()-1)</f>
        <v>#NUM!</v>
      </c>
      <c r="BB151" s="1" t="e">
        <f>SMALL('Remove outliers'!BI$4:BI$203,ROW()-1)</f>
        <v>#NUM!</v>
      </c>
      <c r="BC151" s="1" t="e">
        <f>SMALL('Remove outliers'!BJ$4:BJ$203,ROW()-1)</f>
        <v>#NUM!</v>
      </c>
      <c r="BD151" s="1" t="e">
        <f>SMALL('Remove outliers'!BK$4:BK$203,ROW()-1)</f>
        <v>#NUM!</v>
      </c>
      <c r="BE151" s="1" t="e">
        <f>SMALL('Remove outliers'!BL$4:BL$203,ROW()-1)</f>
        <v>#NUM!</v>
      </c>
      <c r="BF151" s="1" t="e">
        <f>SMALL('Remove outliers'!BM$4:BM$203,ROW()-1)</f>
        <v>#NUM!</v>
      </c>
      <c r="BG151" s="1" t="e">
        <f>SMALL('Remove outliers'!BN$4:BN$203,ROW()-1)</f>
        <v>#NUM!</v>
      </c>
      <c r="BH151" s="1" t="e">
        <f>SMALL('Remove outliers'!BO$4:BO$203,ROW()-1)</f>
        <v>#NUM!</v>
      </c>
      <c r="BI151" s="1" t="e">
        <f>SMALL('Remove outliers'!BP$4:BP$203,ROW()-1)</f>
        <v>#NUM!</v>
      </c>
      <c r="BJ151" s="1" t="e">
        <f>SMALL('Remove outliers'!BQ$4:BQ$203,ROW()-1)</f>
        <v>#NUM!</v>
      </c>
      <c r="BK151" s="1" t="e">
        <f>SMALL('Remove outliers'!BR$4:BR$203,ROW()-1)</f>
        <v>#NUM!</v>
      </c>
      <c r="BL151" s="1" t="e">
        <f>SMALL('Remove outliers'!BS$4:BS$203,ROW()-1)</f>
        <v>#NUM!</v>
      </c>
      <c r="BM151" s="1" t="e">
        <f>SMALL('Remove outliers'!BT$4:BT$203,ROW()-1)</f>
        <v>#NUM!</v>
      </c>
      <c r="BN151" s="1" t="e">
        <f>SMALL('Remove outliers'!BU$4:BU$203,ROW()-1)</f>
        <v>#NUM!</v>
      </c>
      <c r="BO151" s="1" t="e">
        <f>SMALL('Remove outliers'!BV$4:BV$203,ROW()-1)</f>
        <v>#NUM!</v>
      </c>
      <c r="BP151" s="1" t="e">
        <f>SMALL('Remove outliers'!BW$4:BW$203,ROW()-1)</f>
        <v>#NUM!</v>
      </c>
      <c r="BQ151" s="1" t="e">
        <f>SMALL('Remove outliers'!BX$4:BX$203,ROW()-1)</f>
        <v>#NUM!</v>
      </c>
      <c r="BR151" s="1" t="e">
        <f>SMALL('Remove outliers'!BY$4:BY$203,ROW()-1)</f>
        <v>#NUM!</v>
      </c>
      <c r="BS151" s="1" t="e">
        <f>SMALL('Remove outliers'!BZ$4:BZ$203,ROW()-1)</f>
        <v>#NUM!</v>
      </c>
      <c r="BT151" s="1" t="e">
        <f>SMALL('Remove outliers'!CA$4:CA$203,ROW()-1)</f>
        <v>#NUM!</v>
      </c>
      <c r="BU151" s="1" t="e">
        <f>SMALL('Remove outliers'!CB$4:CB$203,ROW()-1)</f>
        <v>#NUM!</v>
      </c>
      <c r="BV151" s="1" t="e">
        <f>SMALL('Remove outliers'!CC$4:CC$203,ROW()-1)</f>
        <v>#NUM!</v>
      </c>
    </row>
    <row r="152" spans="1:74" x14ac:dyDescent="0.2">
      <c r="A152" t="e">
        <f t="shared" si="2"/>
        <v>#NUM!</v>
      </c>
      <c r="B152" s="1" t="e">
        <f>SMALL('Remove outliers'!I$4:I$203,ROW()-1)</f>
        <v>#NUM!</v>
      </c>
      <c r="C152" s="1" t="e">
        <f>SMALL('Remove outliers'!J$4:J$203,ROW()-1)</f>
        <v>#NUM!</v>
      </c>
      <c r="D152" s="1" t="e">
        <f>SMALL('Remove outliers'!K$4:K$203,ROW()-1)</f>
        <v>#NUM!</v>
      </c>
      <c r="E152" s="1" t="e">
        <f>SMALL('Remove outliers'!L$4:L$203,ROW()-1)</f>
        <v>#NUM!</v>
      </c>
      <c r="F152" s="1" t="e">
        <f>SMALL('Remove outliers'!M$4:M$203,ROW()-1)</f>
        <v>#NUM!</v>
      </c>
      <c r="G152" s="1" t="e">
        <f>SMALL('Remove outliers'!N$4:N$203,ROW()-1)</f>
        <v>#NUM!</v>
      </c>
      <c r="H152" s="1" t="e">
        <f>SMALL('Remove outliers'!O$4:O$203,ROW()-1)</f>
        <v>#NUM!</v>
      </c>
      <c r="I152" s="1" t="e">
        <f>SMALL('Remove outliers'!P$4:P$203,ROW()-1)</f>
        <v>#NUM!</v>
      </c>
      <c r="J152" s="1" t="e">
        <f>SMALL('Remove outliers'!Q$4:Q$203,ROW()-1)</f>
        <v>#NUM!</v>
      </c>
      <c r="K152" s="1" t="e">
        <f>SMALL('Remove outliers'!R$4:R$203,ROW()-1)</f>
        <v>#NUM!</v>
      </c>
      <c r="L152" s="1" t="e">
        <f>SMALL('Remove outliers'!S$4:S$203,ROW()-1)</f>
        <v>#NUM!</v>
      </c>
      <c r="M152" s="1" t="e">
        <f>SMALL('Remove outliers'!T$4:T$203,ROW()-1)</f>
        <v>#NUM!</v>
      </c>
      <c r="N152" s="1" t="e">
        <f>SMALL('Remove outliers'!U$4:U$203,ROW()-1)</f>
        <v>#NUM!</v>
      </c>
      <c r="O152" s="1" t="e">
        <f>SMALL('Remove outliers'!V$4:V$203,ROW()-1)</f>
        <v>#NUM!</v>
      </c>
      <c r="P152" s="1" t="e">
        <f>SMALL('Remove outliers'!W$4:W$203,ROW()-1)</f>
        <v>#NUM!</v>
      </c>
      <c r="Q152" s="1" t="e">
        <f>SMALL('Remove outliers'!X$4:X$203,ROW()-1)</f>
        <v>#NUM!</v>
      </c>
      <c r="R152" s="1" t="e">
        <f>SMALL('Remove outliers'!Y$4:Y$203,ROW()-1)</f>
        <v>#NUM!</v>
      </c>
      <c r="S152" s="1" t="e">
        <f>SMALL('Remove outliers'!Z$4:Z$203,ROW()-1)</f>
        <v>#NUM!</v>
      </c>
      <c r="T152" s="1" t="e">
        <f>SMALL('Remove outliers'!AA$4:AA$203,ROW()-1)</f>
        <v>#NUM!</v>
      </c>
      <c r="U152" s="1" t="e">
        <f>SMALL('Remove outliers'!AB$4:AB$203,ROW()-1)</f>
        <v>#NUM!</v>
      </c>
      <c r="V152" s="1" t="e">
        <f>SMALL('Remove outliers'!AC$4:AC$203,ROW()-1)</f>
        <v>#NUM!</v>
      </c>
      <c r="W152" s="1" t="e">
        <f>SMALL('Remove outliers'!AD$4:AD$203,ROW()-1)</f>
        <v>#NUM!</v>
      </c>
      <c r="X152" s="1" t="e">
        <f>SMALL('Remove outliers'!AE$4:AE$203,ROW()-1)</f>
        <v>#NUM!</v>
      </c>
      <c r="Y152" s="1" t="e">
        <f>SMALL('Remove outliers'!AF$4:AF$203,ROW()-1)</f>
        <v>#NUM!</v>
      </c>
      <c r="Z152" s="1" t="e">
        <f>SMALL('Remove outliers'!AG$4:AG$203,ROW()-1)</f>
        <v>#NUM!</v>
      </c>
      <c r="AA152" s="1" t="e">
        <f>SMALL('Remove outliers'!AH$4:AH$203,ROW()-1)</f>
        <v>#NUM!</v>
      </c>
      <c r="AB152" s="1" t="e">
        <f>SMALL('Remove outliers'!AI$4:AI$203,ROW()-1)</f>
        <v>#NUM!</v>
      </c>
      <c r="AC152" s="1" t="e">
        <f>SMALL('Remove outliers'!AJ$4:AJ$203,ROW()-1)</f>
        <v>#NUM!</v>
      </c>
      <c r="AD152" s="1" t="e">
        <f>SMALL('Remove outliers'!AK$4:AK$203,ROW()-1)</f>
        <v>#NUM!</v>
      </c>
      <c r="AE152" s="1" t="e">
        <f>SMALL('Remove outliers'!AL$4:AL$203,ROW()-1)</f>
        <v>#NUM!</v>
      </c>
      <c r="AF152" s="1" t="e">
        <f>SMALL('Remove outliers'!AM$4:AM$203,ROW()-1)</f>
        <v>#NUM!</v>
      </c>
      <c r="AG152" s="1" t="e">
        <f>SMALL('Remove outliers'!AN$4:AN$203,ROW()-1)</f>
        <v>#NUM!</v>
      </c>
      <c r="AH152" s="1" t="e">
        <f>SMALL('Remove outliers'!AO$4:AO$203,ROW()-1)</f>
        <v>#NUM!</v>
      </c>
      <c r="AI152" s="1" t="e">
        <f>SMALL('Remove outliers'!AP$4:AP$203,ROW()-1)</f>
        <v>#NUM!</v>
      </c>
      <c r="AJ152" s="1" t="e">
        <f>SMALL('Remove outliers'!AQ$4:AQ$203,ROW()-1)</f>
        <v>#NUM!</v>
      </c>
      <c r="AK152" s="1" t="e">
        <f>SMALL('Remove outliers'!AR$4:AR$203,ROW()-1)</f>
        <v>#NUM!</v>
      </c>
      <c r="AL152" s="1" t="e">
        <f>SMALL('Remove outliers'!AS$4:AS$203,ROW()-1)</f>
        <v>#NUM!</v>
      </c>
      <c r="AM152" s="1" t="e">
        <f>SMALL('Remove outliers'!AT$4:AT$203,ROW()-1)</f>
        <v>#NUM!</v>
      </c>
      <c r="AN152" s="1" t="e">
        <f>SMALL('Remove outliers'!AU$4:AU$203,ROW()-1)</f>
        <v>#NUM!</v>
      </c>
      <c r="AO152" s="1" t="e">
        <f>SMALL('Remove outliers'!AV$4:AV$203,ROW()-1)</f>
        <v>#NUM!</v>
      </c>
      <c r="AP152" s="1" t="e">
        <f>SMALL('Remove outliers'!AW$4:AW$203,ROW()-1)</f>
        <v>#NUM!</v>
      </c>
      <c r="AQ152" s="1" t="e">
        <f>SMALL('Remove outliers'!AX$4:AX$203,ROW()-1)</f>
        <v>#NUM!</v>
      </c>
      <c r="AR152" s="1" t="e">
        <f>SMALL('Remove outliers'!AY$4:AY$203,ROW()-1)</f>
        <v>#NUM!</v>
      </c>
      <c r="AS152" s="1" t="e">
        <f>SMALL('Remove outliers'!AZ$4:AZ$203,ROW()-1)</f>
        <v>#NUM!</v>
      </c>
      <c r="AT152" s="1" t="e">
        <f>SMALL('Remove outliers'!BA$4:BA$203,ROW()-1)</f>
        <v>#NUM!</v>
      </c>
      <c r="AU152" s="1" t="e">
        <f>SMALL('Remove outliers'!BB$4:BB$203,ROW()-1)</f>
        <v>#NUM!</v>
      </c>
      <c r="AV152" s="1" t="e">
        <f>SMALL('Remove outliers'!BC$4:BC$203,ROW()-1)</f>
        <v>#NUM!</v>
      </c>
      <c r="AW152" s="1" t="e">
        <f>SMALL('Remove outliers'!BD$4:BD$203,ROW()-1)</f>
        <v>#NUM!</v>
      </c>
      <c r="AX152" s="1" t="e">
        <f>SMALL('Remove outliers'!BE$4:BE$203,ROW()-1)</f>
        <v>#NUM!</v>
      </c>
      <c r="AY152" s="1" t="e">
        <f>SMALL('Remove outliers'!BF$4:BF$203,ROW()-1)</f>
        <v>#NUM!</v>
      </c>
      <c r="AZ152" s="1" t="e">
        <f>SMALL('Remove outliers'!BG$4:BG$203,ROW()-1)</f>
        <v>#NUM!</v>
      </c>
      <c r="BA152" s="1" t="e">
        <f>SMALL('Remove outliers'!BH$4:BH$203,ROW()-1)</f>
        <v>#NUM!</v>
      </c>
      <c r="BB152" s="1" t="e">
        <f>SMALL('Remove outliers'!BI$4:BI$203,ROW()-1)</f>
        <v>#NUM!</v>
      </c>
      <c r="BC152" s="1" t="e">
        <f>SMALL('Remove outliers'!BJ$4:BJ$203,ROW()-1)</f>
        <v>#NUM!</v>
      </c>
      <c r="BD152" s="1" t="e">
        <f>SMALL('Remove outliers'!BK$4:BK$203,ROW()-1)</f>
        <v>#NUM!</v>
      </c>
      <c r="BE152" s="1" t="e">
        <f>SMALL('Remove outliers'!BL$4:BL$203,ROW()-1)</f>
        <v>#NUM!</v>
      </c>
      <c r="BF152" s="1" t="e">
        <f>SMALL('Remove outliers'!BM$4:BM$203,ROW()-1)</f>
        <v>#NUM!</v>
      </c>
      <c r="BG152" s="1" t="e">
        <f>SMALL('Remove outliers'!BN$4:BN$203,ROW()-1)</f>
        <v>#NUM!</v>
      </c>
      <c r="BH152" s="1" t="e">
        <f>SMALL('Remove outliers'!BO$4:BO$203,ROW()-1)</f>
        <v>#NUM!</v>
      </c>
      <c r="BI152" s="1" t="e">
        <f>SMALL('Remove outliers'!BP$4:BP$203,ROW()-1)</f>
        <v>#NUM!</v>
      </c>
      <c r="BJ152" s="1" t="e">
        <f>SMALL('Remove outliers'!BQ$4:BQ$203,ROW()-1)</f>
        <v>#NUM!</v>
      </c>
      <c r="BK152" s="1" t="e">
        <f>SMALL('Remove outliers'!BR$4:BR$203,ROW()-1)</f>
        <v>#NUM!</v>
      </c>
      <c r="BL152" s="1" t="e">
        <f>SMALL('Remove outliers'!BS$4:BS$203,ROW()-1)</f>
        <v>#NUM!</v>
      </c>
      <c r="BM152" s="1" t="e">
        <f>SMALL('Remove outliers'!BT$4:BT$203,ROW()-1)</f>
        <v>#NUM!</v>
      </c>
      <c r="BN152" s="1" t="e">
        <f>SMALL('Remove outliers'!BU$4:BU$203,ROW()-1)</f>
        <v>#NUM!</v>
      </c>
      <c r="BO152" s="1" t="e">
        <f>SMALL('Remove outliers'!BV$4:BV$203,ROW()-1)</f>
        <v>#NUM!</v>
      </c>
      <c r="BP152" s="1" t="e">
        <f>SMALL('Remove outliers'!BW$4:BW$203,ROW()-1)</f>
        <v>#NUM!</v>
      </c>
      <c r="BQ152" s="1" t="e">
        <f>SMALL('Remove outliers'!BX$4:BX$203,ROW()-1)</f>
        <v>#NUM!</v>
      </c>
      <c r="BR152" s="1" t="e">
        <f>SMALL('Remove outliers'!BY$4:BY$203,ROW()-1)</f>
        <v>#NUM!</v>
      </c>
      <c r="BS152" s="1" t="e">
        <f>SMALL('Remove outliers'!BZ$4:BZ$203,ROW()-1)</f>
        <v>#NUM!</v>
      </c>
      <c r="BT152" s="1" t="e">
        <f>SMALL('Remove outliers'!CA$4:CA$203,ROW()-1)</f>
        <v>#NUM!</v>
      </c>
      <c r="BU152" s="1" t="e">
        <f>SMALL('Remove outliers'!CB$4:CB$203,ROW()-1)</f>
        <v>#NUM!</v>
      </c>
      <c r="BV152" s="1" t="e">
        <f>SMALL('Remove outliers'!CC$4:CC$203,ROW()-1)</f>
        <v>#NUM!</v>
      </c>
    </row>
    <row r="153" spans="1:74" x14ac:dyDescent="0.2">
      <c r="A153" t="e">
        <f t="shared" si="2"/>
        <v>#NUM!</v>
      </c>
      <c r="B153" s="1" t="e">
        <f>SMALL('Remove outliers'!I$4:I$203,ROW()-1)</f>
        <v>#NUM!</v>
      </c>
      <c r="C153" s="1" t="e">
        <f>SMALL('Remove outliers'!J$4:J$203,ROW()-1)</f>
        <v>#NUM!</v>
      </c>
      <c r="D153" s="1" t="e">
        <f>SMALL('Remove outliers'!K$4:K$203,ROW()-1)</f>
        <v>#NUM!</v>
      </c>
      <c r="E153" s="1" t="e">
        <f>SMALL('Remove outliers'!L$4:L$203,ROW()-1)</f>
        <v>#NUM!</v>
      </c>
      <c r="F153" s="1" t="e">
        <f>SMALL('Remove outliers'!M$4:M$203,ROW()-1)</f>
        <v>#NUM!</v>
      </c>
      <c r="G153" s="1" t="e">
        <f>SMALL('Remove outliers'!N$4:N$203,ROW()-1)</f>
        <v>#NUM!</v>
      </c>
      <c r="H153" s="1" t="e">
        <f>SMALL('Remove outliers'!O$4:O$203,ROW()-1)</f>
        <v>#NUM!</v>
      </c>
      <c r="I153" s="1" t="e">
        <f>SMALL('Remove outliers'!P$4:P$203,ROW()-1)</f>
        <v>#NUM!</v>
      </c>
      <c r="J153" s="1" t="e">
        <f>SMALL('Remove outliers'!Q$4:Q$203,ROW()-1)</f>
        <v>#NUM!</v>
      </c>
      <c r="K153" s="1" t="e">
        <f>SMALL('Remove outliers'!R$4:R$203,ROW()-1)</f>
        <v>#NUM!</v>
      </c>
      <c r="L153" s="1" t="e">
        <f>SMALL('Remove outliers'!S$4:S$203,ROW()-1)</f>
        <v>#NUM!</v>
      </c>
      <c r="M153" s="1" t="e">
        <f>SMALL('Remove outliers'!T$4:T$203,ROW()-1)</f>
        <v>#NUM!</v>
      </c>
      <c r="N153" s="1" t="e">
        <f>SMALL('Remove outliers'!U$4:U$203,ROW()-1)</f>
        <v>#NUM!</v>
      </c>
      <c r="O153" s="1" t="e">
        <f>SMALL('Remove outliers'!V$4:V$203,ROW()-1)</f>
        <v>#NUM!</v>
      </c>
      <c r="P153" s="1" t="e">
        <f>SMALL('Remove outliers'!W$4:W$203,ROW()-1)</f>
        <v>#NUM!</v>
      </c>
      <c r="Q153" s="1" t="e">
        <f>SMALL('Remove outliers'!X$4:X$203,ROW()-1)</f>
        <v>#NUM!</v>
      </c>
      <c r="R153" s="1" t="e">
        <f>SMALL('Remove outliers'!Y$4:Y$203,ROW()-1)</f>
        <v>#NUM!</v>
      </c>
      <c r="S153" s="1" t="e">
        <f>SMALL('Remove outliers'!Z$4:Z$203,ROW()-1)</f>
        <v>#NUM!</v>
      </c>
      <c r="T153" s="1" t="e">
        <f>SMALL('Remove outliers'!AA$4:AA$203,ROW()-1)</f>
        <v>#NUM!</v>
      </c>
      <c r="U153" s="1" t="e">
        <f>SMALL('Remove outliers'!AB$4:AB$203,ROW()-1)</f>
        <v>#NUM!</v>
      </c>
      <c r="V153" s="1" t="e">
        <f>SMALL('Remove outliers'!AC$4:AC$203,ROW()-1)</f>
        <v>#NUM!</v>
      </c>
      <c r="W153" s="1" t="e">
        <f>SMALL('Remove outliers'!AD$4:AD$203,ROW()-1)</f>
        <v>#NUM!</v>
      </c>
      <c r="X153" s="1" t="e">
        <f>SMALL('Remove outliers'!AE$4:AE$203,ROW()-1)</f>
        <v>#NUM!</v>
      </c>
      <c r="Y153" s="1" t="e">
        <f>SMALL('Remove outliers'!AF$4:AF$203,ROW()-1)</f>
        <v>#NUM!</v>
      </c>
      <c r="Z153" s="1" t="e">
        <f>SMALL('Remove outliers'!AG$4:AG$203,ROW()-1)</f>
        <v>#NUM!</v>
      </c>
      <c r="AA153" s="1" t="e">
        <f>SMALL('Remove outliers'!AH$4:AH$203,ROW()-1)</f>
        <v>#NUM!</v>
      </c>
      <c r="AB153" s="1" t="e">
        <f>SMALL('Remove outliers'!AI$4:AI$203,ROW()-1)</f>
        <v>#NUM!</v>
      </c>
      <c r="AC153" s="1" t="e">
        <f>SMALL('Remove outliers'!AJ$4:AJ$203,ROW()-1)</f>
        <v>#NUM!</v>
      </c>
      <c r="AD153" s="1" t="e">
        <f>SMALL('Remove outliers'!AK$4:AK$203,ROW()-1)</f>
        <v>#NUM!</v>
      </c>
      <c r="AE153" s="1" t="e">
        <f>SMALL('Remove outliers'!AL$4:AL$203,ROW()-1)</f>
        <v>#NUM!</v>
      </c>
      <c r="AF153" s="1" t="e">
        <f>SMALL('Remove outliers'!AM$4:AM$203,ROW()-1)</f>
        <v>#NUM!</v>
      </c>
      <c r="AG153" s="1" t="e">
        <f>SMALL('Remove outliers'!AN$4:AN$203,ROW()-1)</f>
        <v>#NUM!</v>
      </c>
      <c r="AH153" s="1" t="e">
        <f>SMALL('Remove outliers'!AO$4:AO$203,ROW()-1)</f>
        <v>#NUM!</v>
      </c>
      <c r="AI153" s="1" t="e">
        <f>SMALL('Remove outliers'!AP$4:AP$203,ROW()-1)</f>
        <v>#NUM!</v>
      </c>
      <c r="AJ153" s="1" t="e">
        <f>SMALL('Remove outliers'!AQ$4:AQ$203,ROW()-1)</f>
        <v>#NUM!</v>
      </c>
      <c r="AK153" s="1" t="e">
        <f>SMALL('Remove outliers'!AR$4:AR$203,ROW()-1)</f>
        <v>#NUM!</v>
      </c>
      <c r="AL153" s="1" t="e">
        <f>SMALL('Remove outliers'!AS$4:AS$203,ROW()-1)</f>
        <v>#NUM!</v>
      </c>
      <c r="AM153" s="1" t="e">
        <f>SMALL('Remove outliers'!AT$4:AT$203,ROW()-1)</f>
        <v>#NUM!</v>
      </c>
      <c r="AN153" s="1" t="e">
        <f>SMALL('Remove outliers'!AU$4:AU$203,ROW()-1)</f>
        <v>#NUM!</v>
      </c>
      <c r="AO153" s="1" t="e">
        <f>SMALL('Remove outliers'!AV$4:AV$203,ROW()-1)</f>
        <v>#NUM!</v>
      </c>
      <c r="AP153" s="1" t="e">
        <f>SMALL('Remove outliers'!AW$4:AW$203,ROW()-1)</f>
        <v>#NUM!</v>
      </c>
      <c r="AQ153" s="1" t="e">
        <f>SMALL('Remove outliers'!AX$4:AX$203,ROW()-1)</f>
        <v>#NUM!</v>
      </c>
      <c r="AR153" s="1" t="e">
        <f>SMALL('Remove outliers'!AY$4:AY$203,ROW()-1)</f>
        <v>#NUM!</v>
      </c>
      <c r="AS153" s="1" t="e">
        <f>SMALL('Remove outliers'!AZ$4:AZ$203,ROW()-1)</f>
        <v>#NUM!</v>
      </c>
      <c r="AT153" s="1" t="e">
        <f>SMALL('Remove outliers'!BA$4:BA$203,ROW()-1)</f>
        <v>#NUM!</v>
      </c>
      <c r="AU153" s="1" t="e">
        <f>SMALL('Remove outliers'!BB$4:BB$203,ROW()-1)</f>
        <v>#NUM!</v>
      </c>
      <c r="AV153" s="1" t="e">
        <f>SMALL('Remove outliers'!BC$4:BC$203,ROW()-1)</f>
        <v>#NUM!</v>
      </c>
      <c r="AW153" s="1" t="e">
        <f>SMALL('Remove outliers'!BD$4:BD$203,ROW()-1)</f>
        <v>#NUM!</v>
      </c>
      <c r="AX153" s="1" t="e">
        <f>SMALL('Remove outliers'!BE$4:BE$203,ROW()-1)</f>
        <v>#NUM!</v>
      </c>
      <c r="AY153" s="1" t="e">
        <f>SMALL('Remove outliers'!BF$4:BF$203,ROW()-1)</f>
        <v>#NUM!</v>
      </c>
      <c r="AZ153" s="1" t="e">
        <f>SMALL('Remove outliers'!BG$4:BG$203,ROW()-1)</f>
        <v>#NUM!</v>
      </c>
      <c r="BA153" s="1" t="e">
        <f>SMALL('Remove outliers'!BH$4:BH$203,ROW()-1)</f>
        <v>#NUM!</v>
      </c>
      <c r="BB153" s="1" t="e">
        <f>SMALL('Remove outliers'!BI$4:BI$203,ROW()-1)</f>
        <v>#NUM!</v>
      </c>
      <c r="BC153" s="1" t="e">
        <f>SMALL('Remove outliers'!BJ$4:BJ$203,ROW()-1)</f>
        <v>#NUM!</v>
      </c>
      <c r="BD153" s="1" t="e">
        <f>SMALL('Remove outliers'!BK$4:BK$203,ROW()-1)</f>
        <v>#NUM!</v>
      </c>
      <c r="BE153" s="1" t="e">
        <f>SMALL('Remove outliers'!BL$4:BL$203,ROW()-1)</f>
        <v>#NUM!</v>
      </c>
      <c r="BF153" s="1" t="e">
        <f>SMALL('Remove outliers'!BM$4:BM$203,ROW()-1)</f>
        <v>#NUM!</v>
      </c>
      <c r="BG153" s="1" t="e">
        <f>SMALL('Remove outliers'!BN$4:BN$203,ROW()-1)</f>
        <v>#NUM!</v>
      </c>
      <c r="BH153" s="1" t="e">
        <f>SMALL('Remove outliers'!BO$4:BO$203,ROW()-1)</f>
        <v>#NUM!</v>
      </c>
      <c r="BI153" s="1" t="e">
        <f>SMALL('Remove outliers'!BP$4:BP$203,ROW()-1)</f>
        <v>#NUM!</v>
      </c>
      <c r="BJ153" s="1" t="e">
        <f>SMALL('Remove outliers'!BQ$4:BQ$203,ROW()-1)</f>
        <v>#NUM!</v>
      </c>
      <c r="BK153" s="1" t="e">
        <f>SMALL('Remove outliers'!BR$4:BR$203,ROW()-1)</f>
        <v>#NUM!</v>
      </c>
      <c r="BL153" s="1" t="e">
        <f>SMALL('Remove outliers'!BS$4:BS$203,ROW()-1)</f>
        <v>#NUM!</v>
      </c>
      <c r="BM153" s="1" t="e">
        <f>SMALL('Remove outliers'!BT$4:BT$203,ROW()-1)</f>
        <v>#NUM!</v>
      </c>
      <c r="BN153" s="1" t="e">
        <f>SMALL('Remove outliers'!BU$4:BU$203,ROW()-1)</f>
        <v>#NUM!</v>
      </c>
      <c r="BO153" s="1" t="e">
        <f>SMALL('Remove outliers'!BV$4:BV$203,ROW()-1)</f>
        <v>#NUM!</v>
      </c>
      <c r="BP153" s="1" t="e">
        <f>SMALL('Remove outliers'!BW$4:BW$203,ROW()-1)</f>
        <v>#NUM!</v>
      </c>
      <c r="BQ153" s="1" t="e">
        <f>SMALL('Remove outliers'!BX$4:BX$203,ROW()-1)</f>
        <v>#NUM!</v>
      </c>
      <c r="BR153" s="1" t="e">
        <f>SMALL('Remove outliers'!BY$4:BY$203,ROW()-1)</f>
        <v>#NUM!</v>
      </c>
      <c r="BS153" s="1" t="e">
        <f>SMALL('Remove outliers'!BZ$4:BZ$203,ROW()-1)</f>
        <v>#NUM!</v>
      </c>
      <c r="BT153" s="1" t="e">
        <f>SMALL('Remove outliers'!CA$4:CA$203,ROW()-1)</f>
        <v>#NUM!</v>
      </c>
      <c r="BU153" s="1" t="e">
        <f>SMALL('Remove outliers'!CB$4:CB$203,ROW()-1)</f>
        <v>#NUM!</v>
      </c>
      <c r="BV153" s="1" t="e">
        <f>SMALL('Remove outliers'!CC$4:CC$203,ROW()-1)</f>
        <v>#NUM!</v>
      </c>
    </row>
    <row r="154" spans="1:74" x14ac:dyDescent="0.2">
      <c r="A154" t="e">
        <f t="shared" si="2"/>
        <v>#NUM!</v>
      </c>
      <c r="B154" s="1" t="e">
        <f>SMALL('Remove outliers'!I$4:I$203,ROW()-1)</f>
        <v>#NUM!</v>
      </c>
      <c r="C154" s="1" t="e">
        <f>SMALL('Remove outliers'!J$4:J$203,ROW()-1)</f>
        <v>#NUM!</v>
      </c>
      <c r="D154" s="1" t="e">
        <f>SMALL('Remove outliers'!K$4:K$203,ROW()-1)</f>
        <v>#NUM!</v>
      </c>
      <c r="E154" s="1" t="e">
        <f>SMALL('Remove outliers'!L$4:L$203,ROW()-1)</f>
        <v>#NUM!</v>
      </c>
      <c r="F154" s="1" t="e">
        <f>SMALL('Remove outliers'!M$4:M$203,ROW()-1)</f>
        <v>#NUM!</v>
      </c>
      <c r="G154" s="1" t="e">
        <f>SMALL('Remove outliers'!N$4:N$203,ROW()-1)</f>
        <v>#NUM!</v>
      </c>
      <c r="H154" s="1" t="e">
        <f>SMALL('Remove outliers'!O$4:O$203,ROW()-1)</f>
        <v>#NUM!</v>
      </c>
      <c r="I154" s="1" t="e">
        <f>SMALL('Remove outliers'!P$4:P$203,ROW()-1)</f>
        <v>#NUM!</v>
      </c>
      <c r="J154" s="1" t="e">
        <f>SMALL('Remove outliers'!Q$4:Q$203,ROW()-1)</f>
        <v>#NUM!</v>
      </c>
      <c r="K154" s="1" t="e">
        <f>SMALL('Remove outliers'!R$4:R$203,ROW()-1)</f>
        <v>#NUM!</v>
      </c>
      <c r="L154" s="1" t="e">
        <f>SMALL('Remove outliers'!S$4:S$203,ROW()-1)</f>
        <v>#NUM!</v>
      </c>
      <c r="M154" s="1" t="e">
        <f>SMALL('Remove outliers'!T$4:T$203,ROW()-1)</f>
        <v>#NUM!</v>
      </c>
      <c r="N154" s="1" t="e">
        <f>SMALL('Remove outliers'!U$4:U$203,ROW()-1)</f>
        <v>#NUM!</v>
      </c>
      <c r="O154" s="1" t="e">
        <f>SMALL('Remove outliers'!V$4:V$203,ROW()-1)</f>
        <v>#NUM!</v>
      </c>
      <c r="P154" s="1" t="e">
        <f>SMALL('Remove outliers'!W$4:W$203,ROW()-1)</f>
        <v>#NUM!</v>
      </c>
      <c r="Q154" s="1" t="e">
        <f>SMALL('Remove outliers'!X$4:X$203,ROW()-1)</f>
        <v>#NUM!</v>
      </c>
      <c r="R154" s="1" t="e">
        <f>SMALL('Remove outliers'!Y$4:Y$203,ROW()-1)</f>
        <v>#NUM!</v>
      </c>
      <c r="S154" s="1" t="e">
        <f>SMALL('Remove outliers'!Z$4:Z$203,ROW()-1)</f>
        <v>#NUM!</v>
      </c>
      <c r="T154" s="1" t="e">
        <f>SMALL('Remove outliers'!AA$4:AA$203,ROW()-1)</f>
        <v>#NUM!</v>
      </c>
      <c r="U154" s="1" t="e">
        <f>SMALL('Remove outliers'!AB$4:AB$203,ROW()-1)</f>
        <v>#NUM!</v>
      </c>
      <c r="V154" s="1" t="e">
        <f>SMALL('Remove outliers'!AC$4:AC$203,ROW()-1)</f>
        <v>#NUM!</v>
      </c>
      <c r="W154" s="1" t="e">
        <f>SMALL('Remove outliers'!AD$4:AD$203,ROW()-1)</f>
        <v>#NUM!</v>
      </c>
      <c r="X154" s="1" t="e">
        <f>SMALL('Remove outliers'!AE$4:AE$203,ROW()-1)</f>
        <v>#NUM!</v>
      </c>
      <c r="Y154" s="1" t="e">
        <f>SMALL('Remove outliers'!AF$4:AF$203,ROW()-1)</f>
        <v>#NUM!</v>
      </c>
      <c r="Z154" s="1" t="e">
        <f>SMALL('Remove outliers'!AG$4:AG$203,ROW()-1)</f>
        <v>#NUM!</v>
      </c>
      <c r="AA154" s="1" t="e">
        <f>SMALL('Remove outliers'!AH$4:AH$203,ROW()-1)</f>
        <v>#NUM!</v>
      </c>
      <c r="AB154" s="1" t="e">
        <f>SMALL('Remove outliers'!AI$4:AI$203,ROW()-1)</f>
        <v>#NUM!</v>
      </c>
      <c r="AC154" s="1" t="e">
        <f>SMALL('Remove outliers'!AJ$4:AJ$203,ROW()-1)</f>
        <v>#NUM!</v>
      </c>
      <c r="AD154" s="1" t="e">
        <f>SMALL('Remove outliers'!AK$4:AK$203,ROW()-1)</f>
        <v>#NUM!</v>
      </c>
      <c r="AE154" s="1" t="e">
        <f>SMALL('Remove outliers'!AL$4:AL$203,ROW()-1)</f>
        <v>#NUM!</v>
      </c>
      <c r="AF154" s="1" t="e">
        <f>SMALL('Remove outliers'!AM$4:AM$203,ROW()-1)</f>
        <v>#NUM!</v>
      </c>
      <c r="AG154" s="1" t="e">
        <f>SMALL('Remove outliers'!AN$4:AN$203,ROW()-1)</f>
        <v>#NUM!</v>
      </c>
      <c r="AH154" s="1" t="e">
        <f>SMALL('Remove outliers'!AO$4:AO$203,ROW()-1)</f>
        <v>#NUM!</v>
      </c>
      <c r="AI154" s="1" t="e">
        <f>SMALL('Remove outliers'!AP$4:AP$203,ROW()-1)</f>
        <v>#NUM!</v>
      </c>
      <c r="AJ154" s="1" t="e">
        <f>SMALL('Remove outliers'!AQ$4:AQ$203,ROW()-1)</f>
        <v>#NUM!</v>
      </c>
      <c r="AK154" s="1" t="e">
        <f>SMALL('Remove outliers'!AR$4:AR$203,ROW()-1)</f>
        <v>#NUM!</v>
      </c>
      <c r="AL154" s="1" t="e">
        <f>SMALL('Remove outliers'!AS$4:AS$203,ROW()-1)</f>
        <v>#NUM!</v>
      </c>
      <c r="AM154" s="1" t="e">
        <f>SMALL('Remove outliers'!AT$4:AT$203,ROW()-1)</f>
        <v>#NUM!</v>
      </c>
      <c r="AN154" s="1" t="e">
        <f>SMALL('Remove outliers'!AU$4:AU$203,ROW()-1)</f>
        <v>#NUM!</v>
      </c>
      <c r="AO154" s="1" t="e">
        <f>SMALL('Remove outliers'!AV$4:AV$203,ROW()-1)</f>
        <v>#NUM!</v>
      </c>
      <c r="AP154" s="1" t="e">
        <f>SMALL('Remove outliers'!AW$4:AW$203,ROW()-1)</f>
        <v>#NUM!</v>
      </c>
      <c r="AQ154" s="1" t="e">
        <f>SMALL('Remove outliers'!AX$4:AX$203,ROW()-1)</f>
        <v>#NUM!</v>
      </c>
      <c r="AR154" s="1" t="e">
        <f>SMALL('Remove outliers'!AY$4:AY$203,ROW()-1)</f>
        <v>#NUM!</v>
      </c>
      <c r="AS154" s="1" t="e">
        <f>SMALL('Remove outliers'!AZ$4:AZ$203,ROW()-1)</f>
        <v>#NUM!</v>
      </c>
      <c r="AT154" s="1" t="e">
        <f>SMALL('Remove outliers'!BA$4:BA$203,ROW()-1)</f>
        <v>#NUM!</v>
      </c>
      <c r="AU154" s="1" t="e">
        <f>SMALL('Remove outliers'!BB$4:BB$203,ROW()-1)</f>
        <v>#NUM!</v>
      </c>
      <c r="AV154" s="1" t="e">
        <f>SMALL('Remove outliers'!BC$4:BC$203,ROW()-1)</f>
        <v>#NUM!</v>
      </c>
      <c r="AW154" s="1" t="e">
        <f>SMALL('Remove outliers'!BD$4:BD$203,ROW()-1)</f>
        <v>#NUM!</v>
      </c>
      <c r="AX154" s="1" t="e">
        <f>SMALL('Remove outliers'!BE$4:BE$203,ROW()-1)</f>
        <v>#NUM!</v>
      </c>
      <c r="AY154" s="1" t="e">
        <f>SMALL('Remove outliers'!BF$4:BF$203,ROW()-1)</f>
        <v>#NUM!</v>
      </c>
      <c r="AZ154" s="1" t="e">
        <f>SMALL('Remove outliers'!BG$4:BG$203,ROW()-1)</f>
        <v>#NUM!</v>
      </c>
      <c r="BA154" s="1" t="e">
        <f>SMALL('Remove outliers'!BH$4:BH$203,ROW()-1)</f>
        <v>#NUM!</v>
      </c>
      <c r="BB154" s="1" t="e">
        <f>SMALL('Remove outliers'!BI$4:BI$203,ROW()-1)</f>
        <v>#NUM!</v>
      </c>
      <c r="BC154" s="1" t="e">
        <f>SMALL('Remove outliers'!BJ$4:BJ$203,ROW()-1)</f>
        <v>#NUM!</v>
      </c>
      <c r="BD154" s="1" t="e">
        <f>SMALL('Remove outliers'!BK$4:BK$203,ROW()-1)</f>
        <v>#NUM!</v>
      </c>
      <c r="BE154" s="1" t="e">
        <f>SMALL('Remove outliers'!BL$4:BL$203,ROW()-1)</f>
        <v>#NUM!</v>
      </c>
      <c r="BF154" s="1" t="e">
        <f>SMALL('Remove outliers'!BM$4:BM$203,ROW()-1)</f>
        <v>#NUM!</v>
      </c>
      <c r="BG154" s="1" t="e">
        <f>SMALL('Remove outliers'!BN$4:BN$203,ROW()-1)</f>
        <v>#NUM!</v>
      </c>
      <c r="BH154" s="1" t="e">
        <f>SMALL('Remove outliers'!BO$4:BO$203,ROW()-1)</f>
        <v>#NUM!</v>
      </c>
      <c r="BI154" s="1" t="e">
        <f>SMALL('Remove outliers'!BP$4:BP$203,ROW()-1)</f>
        <v>#NUM!</v>
      </c>
      <c r="BJ154" s="1" t="e">
        <f>SMALL('Remove outliers'!BQ$4:BQ$203,ROW()-1)</f>
        <v>#NUM!</v>
      </c>
      <c r="BK154" s="1" t="e">
        <f>SMALL('Remove outliers'!BR$4:BR$203,ROW()-1)</f>
        <v>#NUM!</v>
      </c>
      <c r="BL154" s="1" t="e">
        <f>SMALL('Remove outliers'!BS$4:BS$203,ROW()-1)</f>
        <v>#NUM!</v>
      </c>
      <c r="BM154" s="1" t="e">
        <f>SMALL('Remove outliers'!BT$4:BT$203,ROW()-1)</f>
        <v>#NUM!</v>
      </c>
      <c r="BN154" s="1" t="e">
        <f>SMALL('Remove outliers'!BU$4:BU$203,ROW()-1)</f>
        <v>#NUM!</v>
      </c>
      <c r="BO154" s="1" t="e">
        <f>SMALL('Remove outliers'!BV$4:BV$203,ROW()-1)</f>
        <v>#NUM!</v>
      </c>
      <c r="BP154" s="1" t="e">
        <f>SMALL('Remove outliers'!BW$4:BW$203,ROW()-1)</f>
        <v>#NUM!</v>
      </c>
      <c r="BQ154" s="1" t="e">
        <f>SMALL('Remove outliers'!BX$4:BX$203,ROW()-1)</f>
        <v>#NUM!</v>
      </c>
      <c r="BR154" s="1" t="e">
        <f>SMALL('Remove outliers'!BY$4:BY$203,ROW()-1)</f>
        <v>#NUM!</v>
      </c>
      <c r="BS154" s="1" t="e">
        <f>SMALL('Remove outliers'!BZ$4:BZ$203,ROW()-1)</f>
        <v>#NUM!</v>
      </c>
      <c r="BT154" s="1" t="e">
        <f>SMALL('Remove outliers'!CA$4:CA$203,ROW()-1)</f>
        <v>#NUM!</v>
      </c>
      <c r="BU154" s="1" t="e">
        <f>SMALL('Remove outliers'!CB$4:CB$203,ROW()-1)</f>
        <v>#NUM!</v>
      </c>
      <c r="BV154" s="1" t="e">
        <f>SMALL('Remove outliers'!CC$4:CC$203,ROW()-1)</f>
        <v>#NUM!</v>
      </c>
    </row>
    <row r="155" spans="1:74" x14ac:dyDescent="0.2">
      <c r="A155" t="e">
        <f t="shared" si="2"/>
        <v>#NUM!</v>
      </c>
      <c r="B155" s="1" t="e">
        <f>SMALL('Remove outliers'!I$4:I$203,ROW()-1)</f>
        <v>#NUM!</v>
      </c>
      <c r="C155" s="1" t="e">
        <f>SMALL('Remove outliers'!J$4:J$203,ROW()-1)</f>
        <v>#NUM!</v>
      </c>
      <c r="D155" s="1" t="e">
        <f>SMALL('Remove outliers'!K$4:K$203,ROW()-1)</f>
        <v>#NUM!</v>
      </c>
      <c r="E155" s="1" t="e">
        <f>SMALL('Remove outliers'!L$4:L$203,ROW()-1)</f>
        <v>#NUM!</v>
      </c>
      <c r="F155" s="1" t="e">
        <f>SMALL('Remove outliers'!M$4:M$203,ROW()-1)</f>
        <v>#NUM!</v>
      </c>
      <c r="G155" s="1" t="e">
        <f>SMALL('Remove outliers'!N$4:N$203,ROW()-1)</f>
        <v>#NUM!</v>
      </c>
      <c r="H155" s="1" t="e">
        <f>SMALL('Remove outliers'!O$4:O$203,ROW()-1)</f>
        <v>#NUM!</v>
      </c>
      <c r="I155" s="1" t="e">
        <f>SMALL('Remove outliers'!P$4:P$203,ROW()-1)</f>
        <v>#NUM!</v>
      </c>
      <c r="J155" s="1" t="e">
        <f>SMALL('Remove outliers'!Q$4:Q$203,ROW()-1)</f>
        <v>#NUM!</v>
      </c>
      <c r="K155" s="1" t="e">
        <f>SMALL('Remove outliers'!R$4:R$203,ROW()-1)</f>
        <v>#NUM!</v>
      </c>
      <c r="L155" s="1" t="e">
        <f>SMALL('Remove outliers'!S$4:S$203,ROW()-1)</f>
        <v>#NUM!</v>
      </c>
      <c r="M155" s="1" t="e">
        <f>SMALL('Remove outliers'!T$4:T$203,ROW()-1)</f>
        <v>#NUM!</v>
      </c>
      <c r="N155" s="1" t="e">
        <f>SMALL('Remove outliers'!U$4:U$203,ROW()-1)</f>
        <v>#NUM!</v>
      </c>
      <c r="O155" s="1" t="e">
        <f>SMALL('Remove outliers'!V$4:V$203,ROW()-1)</f>
        <v>#NUM!</v>
      </c>
      <c r="P155" s="1" t="e">
        <f>SMALL('Remove outliers'!W$4:W$203,ROW()-1)</f>
        <v>#NUM!</v>
      </c>
      <c r="Q155" s="1" t="e">
        <f>SMALL('Remove outliers'!X$4:X$203,ROW()-1)</f>
        <v>#NUM!</v>
      </c>
      <c r="R155" s="1" t="e">
        <f>SMALL('Remove outliers'!Y$4:Y$203,ROW()-1)</f>
        <v>#NUM!</v>
      </c>
      <c r="S155" s="1" t="e">
        <f>SMALL('Remove outliers'!Z$4:Z$203,ROW()-1)</f>
        <v>#NUM!</v>
      </c>
      <c r="T155" s="1" t="e">
        <f>SMALL('Remove outliers'!AA$4:AA$203,ROW()-1)</f>
        <v>#NUM!</v>
      </c>
      <c r="U155" s="1" t="e">
        <f>SMALL('Remove outliers'!AB$4:AB$203,ROW()-1)</f>
        <v>#NUM!</v>
      </c>
      <c r="V155" s="1" t="e">
        <f>SMALL('Remove outliers'!AC$4:AC$203,ROW()-1)</f>
        <v>#NUM!</v>
      </c>
      <c r="W155" s="1" t="e">
        <f>SMALL('Remove outliers'!AD$4:AD$203,ROW()-1)</f>
        <v>#NUM!</v>
      </c>
      <c r="X155" s="1" t="e">
        <f>SMALL('Remove outliers'!AE$4:AE$203,ROW()-1)</f>
        <v>#NUM!</v>
      </c>
      <c r="Y155" s="1" t="e">
        <f>SMALL('Remove outliers'!AF$4:AF$203,ROW()-1)</f>
        <v>#NUM!</v>
      </c>
      <c r="Z155" s="1" t="e">
        <f>SMALL('Remove outliers'!AG$4:AG$203,ROW()-1)</f>
        <v>#NUM!</v>
      </c>
      <c r="AA155" s="1" t="e">
        <f>SMALL('Remove outliers'!AH$4:AH$203,ROW()-1)</f>
        <v>#NUM!</v>
      </c>
      <c r="AB155" s="1" t="e">
        <f>SMALL('Remove outliers'!AI$4:AI$203,ROW()-1)</f>
        <v>#NUM!</v>
      </c>
      <c r="AC155" s="1" t="e">
        <f>SMALL('Remove outliers'!AJ$4:AJ$203,ROW()-1)</f>
        <v>#NUM!</v>
      </c>
      <c r="AD155" s="1" t="e">
        <f>SMALL('Remove outliers'!AK$4:AK$203,ROW()-1)</f>
        <v>#NUM!</v>
      </c>
      <c r="AE155" s="1" t="e">
        <f>SMALL('Remove outliers'!AL$4:AL$203,ROW()-1)</f>
        <v>#NUM!</v>
      </c>
      <c r="AF155" s="1" t="e">
        <f>SMALL('Remove outliers'!AM$4:AM$203,ROW()-1)</f>
        <v>#NUM!</v>
      </c>
      <c r="AG155" s="1" t="e">
        <f>SMALL('Remove outliers'!AN$4:AN$203,ROW()-1)</f>
        <v>#NUM!</v>
      </c>
      <c r="AH155" s="1" t="e">
        <f>SMALL('Remove outliers'!AO$4:AO$203,ROW()-1)</f>
        <v>#NUM!</v>
      </c>
      <c r="AI155" s="1" t="e">
        <f>SMALL('Remove outliers'!AP$4:AP$203,ROW()-1)</f>
        <v>#NUM!</v>
      </c>
      <c r="AJ155" s="1" t="e">
        <f>SMALL('Remove outliers'!AQ$4:AQ$203,ROW()-1)</f>
        <v>#NUM!</v>
      </c>
      <c r="AK155" s="1" t="e">
        <f>SMALL('Remove outliers'!AR$4:AR$203,ROW()-1)</f>
        <v>#NUM!</v>
      </c>
      <c r="AL155" s="1" t="e">
        <f>SMALL('Remove outliers'!AS$4:AS$203,ROW()-1)</f>
        <v>#NUM!</v>
      </c>
      <c r="AM155" s="1" t="e">
        <f>SMALL('Remove outliers'!AT$4:AT$203,ROW()-1)</f>
        <v>#NUM!</v>
      </c>
      <c r="AN155" s="1" t="e">
        <f>SMALL('Remove outliers'!AU$4:AU$203,ROW()-1)</f>
        <v>#NUM!</v>
      </c>
      <c r="AO155" s="1" t="e">
        <f>SMALL('Remove outliers'!AV$4:AV$203,ROW()-1)</f>
        <v>#NUM!</v>
      </c>
      <c r="AP155" s="1" t="e">
        <f>SMALL('Remove outliers'!AW$4:AW$203,ROW()-1)</f>
        <v>#NUM!</v>
      </c>
      <c r="AQ155" s="1" t="e">
        <f>SMALL('Remove outliers'!AX$4:AX$203,ROW()-1)</f>
        <v>#NUM!</v>
      </c>
      <c r="AR155" s="1" t="e">
        <f>SMALL('Remove outliers'!AY$4:AY$203,ROW()-1)</f>
        <v>#NUM!</v>
      </c>
      <c r="AS155" s="1" t="e">
        <f>SMALL('Remove outliers'!AZ$4:AZ$203,ROW()-1)</f>
        <v>#NUM!</v>
      </c>
      <c r="AT155" s="1" t="e">
        <f>SMALL('Remove outliers'!BA$4:BA$203,ROW()-1)</f>
        <v>#NUM!</v>
      </c>
      <c r="AU155" s="1" t="e">
        <f>SMALL('Remove outliers'!BB$4:BB$203,ROW()-1)</f>
        <v>#NUM!</v>
      </c>
      <c r="AV155" s="1" t="e">
        <f>SMALL('Remove outliers'!BC$4:BC$203,ROW()-1)</f>
        <v>#NUM!</v>
      </c>
      <c r="AW155" s="1" t="e">
        <f>SMALL('Remove outliers'!BD$4:BD$203,ROW()-1)</f>
        <v>#NUM!</v>
      </c>
      <c r="AX155" s="1" t="e">
        <f>SMALL('Remove outliers'!BE$4:BE$203,ROW()-1)</f>
        <v>#NUM!</v>
      </c>
      <c r="AY155" s="1" t="e">
        <f>SMALL('Remove outliers'!BF$4:BF$203,ROW()-1)</f>
        <v>#NUM!</v>
      </c>
      <c r="AZ155" s="1" t="e">
        <f>SMALL('Remove outliers'!BG$4:BG$203,ROW()-1)</f>
        <v>#NUM!</v>
      </c>
      <c r="BA155" s="1" t="e">
        <f>SMALL('Remove outliers'!BH$4:BH$203,ROW()-1)</f>
        <v>#NUM!</v>
      </c>
      <c r="BB155" s="1" t="e">
        <f>SMALL('Remove outliers'!BI$4:BI$203,ROW()-1)</f>
        <v>#NUM!</v>
      </c>
      <c r="BC155" s="1" t="e">
        <f>SMALL('Remove outliers'!BJ$4:BJ$203,ROW()-1)</f>
        <v>#NUM!</v>
      </c>
      <c r="BD155" s="1" t="e">
        <f>SMALL('Remove outliers'!BK$4:BK$203,ROW()-1)</f>
        <v>#NUM!</v>
      </c>
      <c r="BE155" s="1" t="e">
        <f>SMALL('Remove outliers'!BL$4:BL$203,ROW()-1)</f>
        <v>#NUM!</v>
      </c>
      <c r="BF155" s="1" t="e">
        <f>SMALL('Remove outliers'!BM$4:BM$203,ROW()-1)</f>
        <v>#NUM!</v>
      </c>
      <c r="BG155" s="1" t="e">
        <f>SMALL('Remove outliers'!BN$4:BN$203,ROW()-1)</f>
        <v>#NUM!</v>
      </c>
      <c r="BH155" s="1" t="e">
        <f>SMALL('Remove outliers'!BO$4:BO$203,ROW()-1)</f>
        <v>#NUM!</v>
      </c>
      <c r="BI155" s="1" t="e">
        <f>SMALL('Remove outliers'!BP$4:BP$203,ROW()-1)</f>
        <v>#NUM!</v>
      </c>
      <c r="BJ155" s="1" t="e">
        <f>SMALL('Remove outliers'!BQ$4:BQ$203,ROW()-1)</f>
        <v>#NUM!</v>
      </c>
      <c r="BK155" s="1" t="e">
        <f>SMALL('Remove outliers'!BR$4:BR$203,ROW()-1)</f>
        <v>#NUM!</v>
      </c>
      <c r="BL155" s="1" t="e">
        <f>SMALL('Remove outliers'!BS$4:BS$203,ROW()-1)</f>
        <v>#NUM!</v>
      </c>
      <c r="BM155" s="1" t="e">
        <f>SMALL('Remove outliers'!BT$4:BT$203,ROW()-1)</f>
        <v>#NUM!</v>
      </c>
      <c r="BN155" s="1" t="e">
        <f>SMALL('Remove outliers'!BU$4:BU$203,ROW()-1)</f>
        <v>#NUM!</v>
      </c>
      <c r="BO155" s="1" t="e">
        <f>SMALL('Remove outliers'!BV$4:BV$203,ROW()-1)</f>
        <v>#NUM!</v>
      </c>
      <c r="BP155" s="1" t="e">
        <f>SMALL('Remove outliers'!BW$4:BW$203,ROW()-1)</f>
        <v>#NUM!</v>
      </c>
      <c r="BQ155" s="1" t="e">
        <f>SMALL('Remove outliers'!BX$4:BX$203,ROW()-1)</f>
        <v>#NUM!</v>
      </c>
      <c r="BR155" s="1" t="e">
        <f>SMALL('Remove outliers'!BY$4:BY$203,ROW()-1)</f>
        <v>#NUM!</v>
      </c>
      <c r="BS155" s="1" t="e">
        <f>SMALL('Remove outliers'!BZ$4:BZ$203,ROW()-1)</f>
        <v>#NUM!</v>
      </c>
      <c r="BT155" s="1" t="e">
        <f>SMALL('Remove outliers'!CA$4:CA$203,ROW()-1)</f>
        <v>#NUM!</v>
      </c>
      <c r="BU155" s="1" t="e">
        <f>SMALL('Remove outliers'!CB$4:CB$203,ROW()-1)</f>
        <v>#NUM!</v>
      </c>
      <c r="BV155" s="1" t="e">
        <f>SMALL('Remove outliers'!CC$4:CC$203,ROW()-1)</f>
        <v>#NUM!</v>
      </c>
    </row>
    <row r="156" spans="1:74" x14ac:dyDescent="0.2">
      <c r="A156" t="e">
        <f t="shared" si="2"/>
        <v>#NUM!</v>
      </c>
      <c r="B156" s="1" t="e">
        <f>SMALL('Remove outliers'!I$4:I$203,ROW()-1)</f>
        <v>#NUM!</v>
      </c>
      <c r="C156" s="1" t="e">
        <f>SMALL('Remove outliers'!J$4:J$203,ROW()-1)</f>
        <v>#NUM!</v>
      </c>
      <c r="D156" s="1" t="e">
        <f>SMALL('Remove outliers'!K$4:K$203,ROW()-1)</f>
        <v>#NUM!</v>
      </c>
      <c r="E156" s="1" t="e">
        <f>SMALL('Remove outliers'!L$4:L$203,ROW()-1)</f>
        <v>#NUM!</v>
      </c>
      <c r="F156" s="1" t="e">
        <f>SMALL('Remove outliers'!M$4:M$203,ROW()-1)</f>
        <v>#NUM!</v>
      </c>
      <c r="G156" s="1" t="e">
        <f>SMALL('Remove outliers'!N$4:N$203,ROW()-1)</f>
        <v>#NUM!</v>
      </c>
      <c r="H156" s="1" t="e">
        <f>SMALL('Remove outliers'!O$4:O$203,ROW()-1)</f>
        <v>#NUM!</v>
      </c>
      <c r="I156" s="1" t="e">
        <f>SMALL('Remove outliers'!P$4:P$203,ROW()-1)</f>
        <v>#NUM!</v>
      </c>
      <c r="J156" s="1" t="e">
        <f>SMALL('Remove outliers'!Q$4:Q$203,ROW()-1)</f>
        <v>#NUM!</v>
      </c>
      <c r="K156" s="1" t="e">
        <f>SMALL('Remove outliers'!R$4:R$203,ROW()-1)</f>
        <v>#NUM!</v>
      </c>
      <c r="L156" s="1" t="e">
        <f>SMALL('Remove outliers'!S$4:S$203,ROW()-1)</f>
        <v>#NUM!</v>
      </c>
      <c r="M156" s="1" t="e">
        <f>SMALL('Remove outliers'!T$4:T$203,ROW()-1)</f>
        <v>#NUM!</v>
      </c>
      <c r="N156" s="1" t="e">
        <f>SMALL('Remove outliers'!U$4:U$203,ROW()-1)</f>
        <v>#NUM!</v>
      </c>
      <c r="O156" s="1" t="e">
        <f>SMALL('Remove outliers'!V$4:V$203,ROW()-1)</f>
        <v>#NUM!</v>
      </c>
      <c r="P156" s="1" t="e">
        <f>SMALL('Remove outliers'!W$4:W$203,ROW()-1)</f>
        <v>#NUM!</v>
      </c>
      <c r="Q156" s="1" t="e">
        <f>SMALL('Remove outliers'!X$4:X$203,ROW()-1)</f>
        <v>#NUM!</v>
      </c>
      <c r="R156" s="1" t="e">
        <f>SMALL('Remove outliers'!Y$4:Y$203,ROW()-1)</f>
        <v>#NUM!</v>
      </c>
      <c r="S156" s="1" t="e">
        <f>SMALL('Remove outliers'!Z$4:Z$203,ROW()-1)</f>
        <v>#NUM!</v>
      </c>
      <c r="T156" s="1" t="e">
        <f>SMALL('Remove outliers'!AA$4:AA$203,ROW()-1)</f>
        <v>#NUM!</v>
      </c>
      <c r="U156" s="1" t="e">
        <f>SMALL('Remove outliers'!AB$4:AB$203,ROW()-1)</f>
        <v>#NUM!</v>
      </c>
      <c r="V156" s="1" t="e">
        <f>SMALL('Remove outliers'!AC$4:AC$203,ROW()-1)</f>
        <v>#NUM!</v>
      </c>
      <c r="W156" s="1" t="e">
        <f>SMALL('Remove outliers'!AD$4:AD$203,ROW()-1)</f>
        <v>#NUM!</v>
      </c>
      <c r="X156" s="1" t="e">
        <f>SMALL('Remove outliers'!AE$4:AE$203,ROW()-1)</f>
        <v>#NUM!</v>
      </c>
      <c r="Y156" s="1" t="e">
        <f>SMALL('Remove outliers'!AF$4:AF$203,ROW()-1)</f>
        <v>#NUM!</v>
      </c>
      <c r="Z156" s="1" t="e">
        <f>SMALL('Remove outliers'!AG$4:AG$203,ROW()-1)</f>
        <v>#NUM!</v>
      </c>
      <c r="AA156" s="1" t="e">
        <f>SMALL('Remove outliers'!AH$4:AH$203,ROW()-1)</f>
        <v>#NUM!</v>
      </c>
      <c r="AB156" s="1" t="e">
        <f>SMALL('Remove outliers'!AI$4:AI$203,ROW()-1)</f>
        <v>#NUM!</v>
      </c>
      <c r="AC156" s="1" t="e">
        <f>SMALL('Remove outliers'!AJ$4:AJ$203,ROW()-1)</f>
        <v>#NUM!</v>
      </c>
      <c r="AD156" s="1" t="e">
        <f>SMALL('Remove outliers'!AK$4:AK$203,ROW()-1)</f>
        <v>#NUM!</v>
      </c>
      <c r="AE156" s="1" t="e">
        <f>SMALL('Remove outliers'!AL$4:AL$203,ROW()-1)</f>
        <v>#NUM!</v>
      </c>
      <c r="AF156" s="1" t="e">
        <f>SMALL('Remove outliers'!AM$4:AM$203,ROW()-1)</f>
        <v>#NUM!</v>
      </c>
      <c r="AG156" s="1" t="e">
        <f>SMALL('Remove outliers'!AN$4:AN$203,ROW()-1)</f>
        <v>#NUM!</v>
      </c>
      <c r="AH156" s="1" t="e">
        <f>SMALL('Remove outliers'!AO$4:AO$203,ROW()-1)</f>
        <v>#NUM!</v>
      </c>
      <c r="AI156" s="1" t="e">
        <f>SMALL('Remove outliers'!AP$4:AP$203,ROW()-1)</f>
        <v>#NUM!</v>
      </c>
      <c r="AJ156" s="1" t="e">
        <f>SMALL('Remove outliers'!AQ$4:AQ$203,ROW()-1)</f>
        <v>#NUM!</v>
      </c>
      <c r="AK156" s="1" t="e">
        <f>SMALL('Remove outliers'!AR$4:AR$203,ROW()-1)</f>
        <v>#NUM!</v>
      </c>
      <c r="AL156" s="1" t="e">
        <f>SMALL('Remove outliers'!AS$4:AS$203,ROW()-1)</f>
        <v>#NUM!</v>
      </c>
      <c r="AM156" s="1" t="e">
        <f>SMALL('Remove outliers'!AT$4:AT$203,ROW()-1)</f>
        <v>#NUM!</v>
      </c>
      <c r="AN156" s="1" t="e">
        <f>SMALL('Remove outliers'!AU$4:AU$203,ROW()-1)</f>
        <v>#NUM!</v>
      </c>
      <c r="AO156" s="1" t="e">
        <f>SMALL('Remove outliers'!AV$4:AV$203,ROW()-1)</f>
        <v>#NUM!</v>
      </c>
      <c r="AP156" s="1" t="e">
        <f>SMALL('Remove outliers'!AW$4:AW$203,ROW()-1)</f>
        <v>#NUM!</v>
      </c>
      <c r="AQ156" s="1" t="e">
        <f>SMALL('Remove outliers'!AX$4:AX$203,ROW()-1)</f>
        <v>#NUM!</v>
      </c>
      <c r="AR156" s="1" t="e">
        <f>SMALL('Remove outliers'!AY$4:AY$203,ROW()-1)</f>
        <v>#NUM!</v>
      </c>
      <c r="AS156" s="1" t="e">
        <f>SMALL('Remove outliers'!AZ$4:AZ$203,ROW()-1)</f>
        <v>#NUM!</v>
      </c>
      <c r="AT156" s="1" t="e">
        <f>SMALL('Remove outliers'!BA$4:BA$203,ROW()-1)</f>
        <v>#NUM!</v>
      </c>
      <c r="AU156" s="1" t="e">
        <f>SMALL('Remove outliers'!BB$4:BB$203,ROW()-1)</f>
        <v>#NUM!</v>
      </c>
      <c r="AV156" s="1" t="e">
        <f>SMALL('Remove outliers'!BC$4:BC$203,ROW()-1)</f>
        <v>#NUM!</v>
      </c>
      <c r="AW156" s="1" t="e">
        <f>SMALL('Remove outliers'!BD$4:BD$203,ROW()-1)</f>
        <v>#NUM!</v>
      </c>
      <c r="AX156" s="1" t="e">
        <f>SMALL('Remove outliers'!BE$4:BE$203,ROW()-1)</f>
        <v>#NUM!</v>
      </c>
      <c r="AY156" s="1" t="e">
        <f>SMALL('Remove outliers'!BF$4:BF$203,ROW()-1)</f>
        <v>#NUM!</v>
      </c>
      <c r="AZ156" s="1" t="e">
        <f>SMALL('Remove outliers'!BG$4:BG$203,ROW()-1)</f>
        <v>#NUM!</v>
      </c>
      <c r="BA156" s="1" t="e">
        <f>SMALL('Remove outliers'!BH$4:BH$203,ROW()-1)</f>
        <v>#NUM!</v>
      </c>
      <c r="BB156" s="1" t="e">
        <f>SMALL('Remove outliers'!BI$4:BI$203,ROW()-1)</f>
        <v>#NUM!</v>
      </c>
      <c r="BC156" s="1" t="e">
        <f>SMALL('Remove outliers'!BJ$4:BJ$203,ROW()-1)</f>
        <v>#NUM!</v>
      </c>
      <c r="BD156" s="1" t="e">
        <f>SMALL('Remove outliers'!BK$4:BK$203,ROW()-1)</f>
        <v>#NUM!</v>
      </c>
      <c r="BE156" s="1" t="e">
        <f>SMALL('Remove outliers'!BL$4:BL$203,ROW()-1)</f>
        <v>#NUM!</v>
      </c>
      <c r="BF156" s="1" t="e">
        <f>SMALL('Remove outliers'!BM$4:BM$203,ROW()-1)</f>
        <v>#NUM!</v>
      </c>
      <c r="BG156" s="1" t="e">
        <f>SMALL('Remove outliers'!BN$4:BN$203,ROW()-1)</f>
        <v>#NUM!</v>
      </c>
      <c r="BH156" s="1" t="e">
        <f>SMALL('Remove outliers'!BO$4:BO$203,ROW()-1)</f>
        <v>#NUM!</v>
      </c>
      <c r="BI156" s="1" t="e">
        <f>SMALL('Remove outliers'!BP$4:BP$203,ROW()-1)</f>
        <v>#NUM!</v>
      </c>
      <c r="BJ156" s="1" t="e">
        <f>SMALL('Remove outliers'!BQ$4:BQ$203,ROW()-1)</f>
        <v>#NUM!</v>
      </c>
      <c r="BK156" s="1" t="e">
        <f>SMALL('Remove outliers'!BR$4:BR$203,ROW()-1)</f>
        <v>#NUM!</v>
      </c>
      <c r="BL156" s="1" t="e">
        <f>SMALL('Remove outliers'!BS$4:BS$203,ROW()-1)</f>
        <v>#NUM!</v>
      </c>
      <c r="BM156" s="1" t="e">
        <f>SMALL('Remove outliers'!BT$4:BT$203,ROW()-1)</f>
        <v>#NUM!</v>
      </c>
      <c r="BN156" s="1" t="e">
        <f>SMALL('Remove outliers'!BU$4:BU$203,ROW()-1)</f>
        <v>#NUM!</v>
      </c>
      <c r="BO156" s="1" t="e">
        <f>SMALL('Remove outliers'!BV$4:BV$203,ROW()-1)</f>
        <v>#NUM!</v>
      </c>
      <c r="BP156" s="1" t="e">
        <f>SMALL('Remove outliers'!BW$4:BW$203,ROW()-1)</f>
        <v>#NUM!</v>
      </c>
      <c r="BQ156" s="1" t="e">
        <f>SMALL('Remove outliers'!BX$4:BX$203,ROW()-1)</f>
        <v>#NUM!</v>
      </c>
      <c r="BR156" s="1" t="e">
        <f>SMALL('Remove outliers'!BY$4:BY$203,ROW()-1)</f>
        <v>#NUM!</v>
      </c>
      <c r="BS156" s="1" t="e">
        <f>SMALL('Remove outliers'!BZ$4:BZ$203,ROW()-1)</f>
        <v>#NUM!</v>
      </c>
      <c r="BT156" s="1" t="e">
        <f>SMALL('Remove outliers'!CA$4:CA$203,ROW()-1)</f>
        <v>#NUM!</v>
      </c>
      <c r="BU156" s="1" t="e">
        <f>SMALL('Remove outliers'!CB$4:CB$203,ROW()-1)</f>
        <v>#NUM!</v>
      </c>
      <c r="BV156" s="1" t="e">
        <f>SMALL('Remove outliers'!CC$4:CC$203,ROW()-1)</f>
        <v>#NUM!</v>
      </c>
    </row>
    <row r="157" spans="1:74" x14ac:dyDescent="0.2">
      <c r="A157" t="e">
        <f t="shared" si="2"/>
        <v>#NUM!</v>
      </c>
      <c r="B157" s="1" t="e">
        <f>SMALL('Remove outliers'!I$4:I$203,ROW()-1)</f>
        <v>#NUM!</v>
      </c>
      <c r="C157" s="1" t="e">
        <f>SMALL('Remove outliers'!J$4:J$203,ROW()-1)</f>
        <v>#NUM!</v>
      </c>
      <c r="D157" s="1" t="e">
        <f>SMALL('Remove outliers'!K$4:K$203,ROW()-1)</f>
        <v>#NUM!</v>
      </c>
      <c r="E157" s="1" t="e">
        <f>SMALL('Remove outliers'!L$4:L$203,ROW()-1)</f>
        <v>#NUM!</v>
      </c>
      <c r="F157" s="1" t="e">
        <f>SMALL('Remove outliers'!M$4:M$203,ROW()-1)</f>
        <v>#NUM!</v>
      </c>
      <c r="G157" s="1" t="e">
        <f>SMALL('Remove outliers'!N$4:N$203,ROW()-1)</f>
        <v>#NUM!</v>
      </c>
      <c r="H157" s="1" t="e">
        <f>SMALL('Remove outliers'!O$4:O$203,ROW()-1)</f>
        <v>#NUM!</v>
      </c>
      <c r="I157" s="1" t="e">
        <f>SMALL('Remove outliers'!P$4:P$203,ROW()-1)</f>
        <v>#NUM!</v>
      </c>
      <c r="J157" s="1" t="e">
        <f>SMALL('Remove outliers'!Q$4:Q$203,ROW()-1)</f>
        <v>#NUM!</v>
      </c>
      <c r="K157" s="1" t="e">
        <f>SMALL('Remove outliers'!R$4:R$203,ROW()-1)</f>
        <v>#NUM!</v>
      </c>
      <c r="L157" s="1" t="e">
        <f>SMALL('Remove outliers'!S$4:S$203,ROW()-1)</f>
        <v>#NUM!</v>
      </c>
      <c r="M157" s="1" t="e">
        <f>SMALL('Remove outliers'!T$4:T$203,ROW()-1)</f>
        <v>#NUM!</v>
      </c>
      <c r="N157" s="1" t="e">
        <f>SMALL('Remove outliers'!U$4:U$203,ROW()-1)</f>
        <v>#NUM!</v>
      </c>
      <c r="O157" s="1" t="e">
        <f>SMALL('Remove outliers'!V$4:V$203,ROW()-1)</f>
        <v>#NUM!</v>
      </c>
      <c r="P157" s="1" t="e">
        <f>SMALL('Remove outliers'!W$4:W$203,ROW()-1)</f>
        <v>#NUM!</v>
      </c>
      <c r="Q157" s="1" t="e">
        <f>SMALL('Remove outliers'!X$4:X$203,ROW()-1)</f>
        <v>#NUM!</v>
      </c>
      <c r="R157" s="1" t="e">
        <f>SMALL('Remove outliers'!Y$4:Y$203,ROW()-1)</f>
        <v>#NUM!</v>
      </c>
      <c r="S157" s="1" t="e">
        <f>SMALL('Remove outliers'!Z$4:Z$203,ROW()-1)</f>
        <v>#NUM!</v>
      </c>
      <c r="T157" s="1" t="e">
        <f>SMALL('Remove outliers'!AA$4:AA$203,ROW()-1)</f>
        <v>#NUM!</v>
      </c>
      <c r="U157" s="1" t="e">
        <f>SMALL('Remove outliers'!AB$4:AB$203,ROW()-1)</f>
        <v>#NUM!</v>
      </c>
      <c r="V157" s="1" t="e">
        <f>SMALL('Remove outliers'!AC$4:AC$203,ROW()-1)</f>
        <v>#NUM!</v>
      </c>
      <c r="W157" s="1" t="e">
        <f>SMALL('Remove outliers'!AD$4:AD$203,ROW()-1)</f>
        <v>#NUM!</v>
      </c>
      <c r="X157" s="1" t="e">
        <f>SMALL('Remove outliers'!AE$4:AE$203,ROW()-1)</f>
        <v>#NUM!</v>
      </c>
      <c r="Y157" s="1" t="e">
        <f>SMALL('Remove outliers'!AF$4:AF$203,ROW()-1)</f>
        <v>#NUM!</v>
      </c>
      <c r="Z157" s="1" t="e">
        <f>SMALL('Remove outliers'!AG$4:AG$203,ROW()-1)</f>
        <v>#NUM!</v>
      </c>
      <c r="AA157" s="1" t="e">
        <f>SMALL('Remove outliers'!AH$4:AH$203,ROW()-1)</f>
        <v>#NUM!</v>
      </c>
      <c r="AB157" s="1" t="e">
        <f>SMALL('Remove outliers'!AI$4:AI$203,ROW()-1)</f>
        <v>#NUM!</v>
      </c>
      <c r="AC157" s="1" t="e">
        <f>SMALL('Remove outliers'!AJ$4:AJ$203,ROW()-1)</f>
        <v>#NUM!</v>
      </c>
      <c r="AD157" s="1" t="e">
        <f>SMALL('Remove outliers'!AK$4:AK$203,ROW()-1)</f>
        <v>#NUM!</v>
      </c>
      <c r="AE157" s="1" t="e">
        <f>SMALL('Remove outliers'!AL$4:AL$203,ROW()-1)</f>
        <v>#NUM!</v>
      </c>
      <c r="AF157" s="1" t="e">
        <f>SMALL('Remove outliers'!AM$4:AM$203,ROW()-1)</f>
        <v>#NUM!</v>
      </c>
      <c r="AG157" s="1" t="e">
        <f>SMALL('Remove outliers'!AN$4:AN$203,ROW()-1)</f>
        <v>#NUM!</v>
      </c>
      <c r="AH157" s="1" t="e">
        <f>SMALL('Remove outliers'!AO$4:AO$203,ROW()-1)</f>
        <v>#NUM!</v>
      </c>
      <c r="AI157" s="1" t="e">
        <f>SMALL('Remove outliers'!AP$4:AP$203,ROW()-1)</f>
        <v>#NUM!</v>
      </c>
      <c r="AJ157" s="1" t="e">
        <f>SMALL('Remove outliers'!AQ$4:AQ$203,ROW()-1)</f>
        <v>#NUM!</v>
      </c>
      <c r="AK157" s="1" t="e">
        <f>SMALL('Remove outliers'!AR$4:AR$203,ROW()-1)</f>
        <v>#NUM!</v>
      </c>
      <c r="AL157" s="1" t="e">
        <f>SMALL('Remove outliers'!AS$4:AS$203,ROW()-1)</f>
        <v>#NUM!</v>
      </c>
      <c r="AM157" s="1" t="e">
        <f>SMALL('Remove outliers'!AT$4:AT$203,ROW()-1)</f>
        <v>#NUM!</v>
      </c>
      <c r="AN157" s="1" t="e">
        <f>SMALL('Remove outliers'!AU$4:AU$203,ROW()-1)</f>
        <v>#NUM!</v>
      </c>
      <c r="AO157" s="1" t="e">
        <f>SMALL('Remove outliers'!AV$4:AV$203,ROW()-1)</f>
        <v>#NUM!</v>
      </c>
      <c r="AP157" s="1" t="e">
        <f>SMALL('Remove outliers'!AW$4:AW$203,ROW()-1)</f>
        <v>#NUM!</v>
      </c>
      <c r="AQ157" s="1" t="e">
        <f>SMALL('Remove outliers'!AX$4:AX$203,ROW()-1)</f>
        <v>#NUM!</v>
      </c>
      <c r="AR157" s="1" t="e">
        <f>SMALL('Remove outliers'!AY$4:AY$203,ROW()-1)</f>
        <v>#NUM!</v>
      </c>
      <c r="AS157" s="1" t="e">
        <f>SMALL('Remove outliers'!AZ$4:AZ$203,ROW()-1)</f>
        <v>#NUM!</v>
      </c>
      <c r="AT157" s="1" t="e">
        <f>SMALL('Remove outliers'!BA$4:BA$203,ROW()-1)</f>
        <v>#NUM!</v>
      </c>
      <c r="AU157" s="1" t="e">
        <f>SMALL('Remove outliers'!BB$4:BB$203,ROW()-1)</f>
        <v>#NUM!</v>
      </c>
      <c r="AV157" s="1" t="e">
        <f>SMALL('Remove outliers'!BC$4:BC$203,ROW()-1)</f>
        <v>#NUM!</v>
      </c>
      <c r="AW157" s="1" t="e">
        <f>SMALL('Remove outliers'!BD$4:BD$203,ROW()-1)</f>
        <v>#NUM!</v>
      </c>
      <c r="AX157" s="1" t="e">
        <f>SMALL('Remove outliers'!BE$4:BE$203,ROW()-1)</f>
        <v>#NUM!</v>
      </c>
      <c r="AY157" s="1" t="e">
        <f>SMALL('Remove outliers'!BF$4:BF$203,ROW()-1)</f>
        <v>#NUM!</v>
      </c>
      <c r="AZ157" s="1" t="e">
        <f>SMALL('Remove outliers'!BG$4:BG$203,ROW()-1)</f>
        <v>#NUM!</v>
      </c>
      <c r="BA157" s="1" t="e">
        <f>SMALL('Remove outliers'!BH$4:BH$203,ROW()-1)</f>
        <v>#NUM!</v>
      </c>
      <c r="BB157" s="1" t="e">
        <f>SMALL('Remove outliers'!BI$4:BI$203,ROW()-1)</f>
        <v>#NUM!</v>
      </c>
      <c r="BC157" s="1" t="e">
        <f>SMALL('Remove outliers'!BJ$4:BJ$203,ROW()-1)</f>
        <v>#NUM!</v>
      </c>
      <c r="BD157" s="1" t="e">
        <f>SMALL('Remove outliers'!BK$4:BK$203,ROW()-1)</f>
        <v>#NUM!</v>
      </c>
      <c r="BE157" s="1" t="e">
        <f>SMALL('Remove outliers'!BL$4:BL$203,ROW()-1)</f>
        <v>#NUM!</v>
      </c>
      <c r="BF157" s="1" t="e">
        <f>SMALL('Remove outliers'!BM$4:BM$203,ROW()-1)</f>
        <v>#NUM!</v>
      </c>
      <c r="BG157" s="1" t="e">
        <f>SMALL('Remove outliers'!BN$4:BN$203,ROW()-1)</f>
        <v>#NUM!</v>
      </c>
      <c r="BH157" s="1" t="e">
        <f>SMALL('Remove outliers'!BO$4:BO$203,ROW()-1)</f>
        <v>#NUM!</v>
      </c>
      <c r="BI157" s="1" t="e">
        <f>SMALL('Remove outliers'!BP$4:BP$203,ROW()-1)</f>
        <v>#NUM!</v>
      </c>
      <c r="BJ157" s="1" t="e">
        <f>SMALL('Remove outliers'!BQ$4:BQ$203,ROW()-1)</f>
        <v>#NUM!</v>
      </c>
      <c r="BK157" s="1" t="e">
        <f>SMALL('Remove outliers'!BR$4:BR$203,ROW()-1)</f>
        <v>#NUM!</v>
      </c>
      <c r="BL157" s="1" t="e">
        <f>SMALL('Remove outliers'!BS$4:BS$203,ROW()-1)</f>
        <v>#NUM!</v>
      </c>
      <c r="BM157" s="1" t="e">
        <f>SMALL('Remove outliers'!BT$4:BT$203,ROW()-1)</f>
        <v>#NUM!</v>
      </c>
      <c r="BN157" s="1" t="e">
        <f>SMALL('Remove outliers'!BU$4:BU$203,ROW()-1)</f>
        <v>#NUM!</v>
      </c>
      <c r="BO157" s="1" t="e">
        <f>SMALL('Remove outliers'!BV$4:BV$203,ROW()-1)</f>
        <v>#NUM!</v>
      </c>
      <c r="BP157" s="1" t="e">
        <f>SMALL('Remove outliers'!BW$4:BW$203,ROW()-1)</f>
        <v>#NUM!</v>
      </c>
      <c r="BQ157" s="1" t="e">
        <f>SMALL('Remove outliers'!BX$4:BX$203,ROW()-1)</f>
        <v>#NUM!</v>
      </c>
      <c r="BR157" s="1" t="e">
        <f>SMALL('Remove outliers'!BY$4:BY$203,ROW()-1)</f>
        <v>#NUM!</v>
      </c>
      <c r="BS157" s="1" t="e">
        <f>SMALL('Remove outliers'!BZ$4:BZ$203,ROW()-1)</f>
        <v>#NUM!</v>
      </c>
      <c r="BT157" s="1" t="e">
        <f>SMALL('Remove outliers'!CA$4:CA$203,ROW()-1)</f>
        <v>#NUM!</v>
      </c>
      <c r="BU157" s="1" t="e">
        <f>SMALL('Remove outliers'!CB$4:CB$203,ROW()-1)</f>
        <v>#NUM!</v>
      </c>
      <c r="BV157" s="1" t="e">
        <f>SMALL('Remove outliers'!CC$4:CC$203,ROW()-1)</f>
        <v>#NUM!</v>
      </c>
    </row>
    <row r="158" spans="1:74" x14ac:dyDescent="0.2">
      <c r="A158" t="e">
        <f t="shared" si="2"/>
        <v>#NUM!</v>
      </c>
      <c r="B158" s="1" t="e">
        <f>SMALL('Remove outliers'!I$4:I$203,ROW()-1)</f>
        <v>#NUM!</v>
      </c>
      <c r="C158" s="1" t="e">
        <f>SMALL('Remove outliers'!J$4:J$203,ROW()-1)</f>
        <v>#NUM!</v>
      </c>
      <c r="D158" s="1" t="e">
        <f>SMALL('Remove outliers'!K$4:K$203,ROW()-1)</f>
        <v>#NUM!</v>
      </c>
      <c r="E158" s="1" t="e">
        <f>SMALL('Remove outliers'!L$4:L$203,ROW()-1)</f>
        <v>#NUM!</v>
      </c>
      <c r="F158" s="1" t="e">
        <f>SMALL('Remove outliers'!M$4:M$203,ROW()-1)</f>
        <v>#NUM!</v>
      </c>
      <c r="G158" s="1" t="e">
        <f>SMALL('Remove outliers'!N$4:N$203,ROW()-1)</f>
        <v>#NUM!</v>
      </c>
      <c r="H158" s="1" t="e">
        <f>SMALL('Remove outliers'!O$4:O$203,ROW()-1)</f>
        <v>#NUM!</v>
      </c>
      <c r="I158" s="1" t="e">
        <f>SMALL('Remove outliers'!P$4:P$203,ROW()-1)</f>
        <v>#NUM!</v>
      </c>
      <c r="J158" s="1" t="e">
        <f>SMALL('Remove outliers'!Q$4:Q$203,ROW()-1)</f>
        <v>#NUM!</v>
      </c>
      <c r="K158" s="1" t="e">
        <f>SMALL('Remove outliers'!R$4:R$203,ROW()-1)</f>
        <v>#NUM!</v>
      </c>
      <c r="L158" s="1" t="e">
        <f>SMALL('Remove outliers'!S$4:S$203,ROW()-1)</f>
        <v>#NUM!</v>
      </c>
      <c r="M158" s="1" t="e">
        <f>SMALL('Remove outliers'!T$4:T$203,ROW()-1)</f>
        <v>#NUM!</v>
      </c>
      <c r="N158" s="1" t="e">
        <f>SMALL('Remove outliers'!U$4:U$203,ROW()-1)</f>
        <v>#NUM!</v>
      </c>
      <c r="O158" s="1" t="e">
        <f>SMALL('Remove outliers'!V$4:V$203,ROW()-1)</f>
        <v>#NUM!</v>
      </c>
      <c r="P158" s="1" t="e">
        <f>SMALL('Remove outliers'!W$4:W$203,ROW()-1)</f>
        <v>#NUM!</v>
      </c>
      <c r="Q158" s="1" t="e">
        <f>SMALL('Remove outliers'!X$4:X$203,ROW()-1)</f>
        <v>#NUM!</v>
      </c>
      <c r="R158" s="1" t="e">
        <f>SMALL('Remove outliers'!Y$4:Y$203,ROW()-1)</f>
        <v>#NUM!</v>
      </c>
      <c r="S158" s="1" t="e">
        <f>SMALL('Remove outliers'!Z$4:Z$203,ROW()-1)</f>
        <v>#NUM!</v>
      </c>
      <c r="T158" s="1" t="e">
        <f>SMALL('Remove outliers'!AA$4:AA$203,ROW()-1)</f>
        <v>#NUM!</v>
      </c>
      <c r="U158" s="1" t="e">
        <f>SMALL('Remove outliers'!AB$4:AB$203,ROW()-1)</f>
        <v>#NUM!</v>
      </c>
      <c r="V158" s="1" t="e">
        <f>SMALL('Remove outliers'!AC$4:AC$203,ROW()-1)</f>
        <v>#NUM!</v>
      </c>
      <c r="W158" s="1" t="e">
        <f>SMALL('Remove outliers'!AD$4:AD$203,ROW()-1)</f>
        <v>#NUM!</v>
      </c>
      <c r="X158" s="1" t="e">
        <f>SMALL('Remove outliers'!AE$4:AE$203,ROW()-1)</f>
        <v>#NUM!</v>
      </c>
      <c r="Y158" s="1" t="e">
        <f>SMALL('Remove outliers'!AF$4:AF$203,ROW()-1)</f>
        <v>#NUM!</v>
      </c>
      <c r="Z158" s="1" t="e">
        <f>SMALL('Remove outliers'!AG$4:AG$203,ROW()-1)</f>
        <v>#NUM!</v>
      </c>
      <c r="AA158" s="1" t="e">
        <f>SMALL('Remove outliers'!AH$4:AH$203,ROW()-1)</f>
        <v>#NUM!</v>
      </c>
      <c r="AB158" s="1" t="e">
        <f>SMALL('Remove outliers'!AI$4:AI$203,ROW()-1)</f>
        <v>#NUM!</v>
      </c>
      <c r="AC158" s="1" t="e">
        <f>SMALL('Remove outliers'!AJ$4:AJ$203,ROW()-1)</f>
        <v>#NUM!</v>
      </c>
      <c r="AD158" s="1" t="e">
        <f>SMALL('Remove outliers'!AK$4:AK$203,ROW()-1)</f>
        <v>#NUM!</v>
      </c>
      <c r="AE158" s="1" t="e">
        <f>SMALL('Remove outliers'!AL$4:AL$203,ROW()-1)</f>
        <v>#NUM!</v>
      </c>
      <c r="AF158" s="1" t="e">
        <f>SMALL('Remove outliers'!AM$4:AM$203,ROW()-1)</f>
        <v>#NUM!</v>
      </c>
      <c r="AG158" s="1" t="e">
        <f>SMALL('Remove outliers'!AN$4:AN$203,ROW()-1)</f>
        <v>#NUM!</v>
      </c>
      <c r="AH158" s="1" t="e">
        <f>SMALL('Remove outliers'!AO$4:AO$203,ROW()-1)</f>
        <v>#NUM!</v>
      </c>
      <c r="AI158" s="1" t="e">
        <f>SMALL('Remove outliers'!AP$4:AP$203,ROW()-1)</f>
        <v>#NUM!</v>
      </c>
      <c r="AJ158" s="1" t="e">
        <f>SMALL('Remove outliers'!AQ$4:AQ$203,ROW()-1)</f>
        <v>#NUM!</v>
      </c>
      <c r="AK158" s="1" t="e">
        <f>SMALL('Remove outliers'!AR$4:AR$203,ROW()-1)</f>
        <v>#NUM!</v>
      </c>
      <c r="AL158" s="1" t="e">
        <f>SMALL('Remove outliers'!AS$4:AS$203,ROW()-1)</f>
        <v>#NUM!</v>
      </c>
      <c r="AM158" s="1" t="e">
        <f>SMALL('Remove outliers'!AT$4:AT$203,ROW()-1)</f>
        <v>#NUM!</v>
      </c>
      <c r="AN158" s="1" t="e">
        <f>SMALL('Remove outliers'!AU$4:AU$203,ROW()-1)</f>
        <v>#NUM!</v>
      </c>
      <c r="AO158" s="1" t="e">
        <f>SMALL('Remove outliers'!AV$4:AV$203,ROW()-1)</f>
        <v>#NUM!</v>
      </c>
      <c r="AP158" s="1" t="e">
        <f>SMALL('Remove outliers'!AW$4:AW$203,ROW()-1)</f>
        <v>#NUM!</v>
      </c>
      <c r="AQ158" s="1" t="e">
        <f>SMALL('Remove outliers'!AX$4:AX$203,ROW()-1)</f>
        <v>#NUM!</v>
      </c>
      <c r="AR158" s="1" t="e">
        <f>SMALL('Remove outliers'!AY$4:AY$203,ROW()-1)</f>
        <v>#NUM!</v>
      </c>
      <c r="AS158" s="1" t="e">
        <f>SMALL('Remove outliers'!AZ$4:AZ$203,ROW()-1)</f>
        <v>#NUM!</v>
      </c>
      <c r="AT158" s="1" t="e">
        <f>SMALL('Remove outliers'!BA$4:BA$203,ROW()-1)</f>
        <v>#NUM!</v>
      </c>
      <c r="AU158" s="1" t="e">
        <f>SMALL('Remove outliers'!BB$4:BB$203,ROW()-1)</f>
        <v>#NUM!</v>
      </c>
      <c r="AV158" s="1" t="e">
        <f>SMALL('Remove outliers'!BC$4:BC$203,ROW()-1)</f>
        <v>#NUM!</v>
      </c>
      <c r="AW158" s="1" t="e">
        <f>SMALL('Remove outliers'!BD$4:BD$203,ROW()-1)</f>
        <v>#NUM!</v>
      </c>
      <c r="AX158" s="1" t="e">
        <f>SMALL('Remove outliers'!BE$4:BE$203,ROW()-1)</f>
        <v>#NUM!</v>
      </c>
      <c r="AY158" s="1" t="e">
        <f>SMALL('Remove outliers'!BF$4:BF$203,ROW()-1)</f>
        <v>#NUM!</v>
      </c>
      <c r="AZ158" s="1" t="e">
        <f>SMALL('Remove outliers'!BG$4:BG$203,ROW()-1)</f>
        <v>#NUM!</v>
      </c>
      <c r="BA158" s="1" t="e">
        <f>SMALL('Remove outliers'!BH$4:BH$203,ROW()-1)</f>
        <v>#NUM!</v>
      </c>
      <c r="BB158" s="1" t="e">
        <f>SMALL('Remove outliers'!BI$4:BI$203,ROW()-1)</f>
        <v>#NUM!</v>
      </c>
      <c r="BC158" s="1" t="e">
        <f>SMALL('Remove outliers'!BJ$4:BJ$203,ROW()-1)</f>
        <v>#NUM!</v>
      </c>
      <c r="BD158" s="1" t="e">
        <f>SMALL('Remove outliers'!BK$4:BK$203,ROW()-1)</f>
        <v>#NUM!</v>
      </c>
      <c r="BE158" s="1" t="e">
        <f>SMALL('Remove outliers'!BL$4:BL$203,ROW()-1)</f>
        <v>#NUM!</v>
      </c>
      <c r="BF158" s="1" t="e">
        <f>SMALL('Remove outliers'!BM$4:BM$203,ROW()-1)</f>
        <v>#NUM!</v>
      </c>
      <c r="BG158" s="1" t="e">
        <f>SMALL('Remove outliers'!BN$4:BN$203,ROW()-1)</f>
        <v>#NUM!</v>
      </c>
      <c r="BH158" s="1" t="e">
        <f>SMALL('Remove outliers'!BO$4:BO$203,ROW()-1)</f>
        <v>#NUM!</v>
      </c>
      <c r="BI158" s="1" t="e">
        <f>SMALL('Remove outliers'!BP$4:BP$203,ROW()-1)</f>
        <v>#NUM!</v>
      </c>
      <c r="BJ158" s="1" t="e">
        <f>SMALL('Remove outliers'!BQ$4:BQ$203,ROW()-1)</f>
        <v>#NUM!</v>
      </c>
      <c r="BK158" s="1" t="e">
        <f>SMALL('Remove outliers'!BR$4:BR$203,ROW()-1)</f>
        <v>#NUM!</v>
      </c>
      <c r="BL158" s="1" t="e">
        <f>SMALL('Remove outliers'!BS$4:BS$203,ROW()-1)</f>
        <v>#NUM!</v>
      </c>
      <c r="BM158" s="1" t="e">
        <f>SMALL('Remove outliers'!BT$4:BT$203,ROW()-1)</f>
        <v>#NUM!</v>
      </c>
      <c r="BN158" s="1" t="e">
        <f>SMALL('Remove outliers'!BU$4:BU$203,ROW()-1)</f>
        <v>#NUM!</v>
      </c>
      <c r="BO158" s="1" t="e">
        <f>SMALL('Remove outliers'!BV$4:BV$203,ROW()-1)</f>
        <v>#NUM!</v>
      </c>
      <c r="BP158" s="1" t="e">
        <f>SMALL('Remove outliers'!BW$4:BW$203,ROW()-1)</f>
        <v>#NUM!</v>
      </c>
      <c r="BQ158" s="1" t="e">
        <f>SMALL('Remove outliers'!BX$4:BX$203,ROW()-1)</f>
        <v>#NUM!</v>
      </c>
      <c r="BR158" s="1" t="e">
        <f>SMALL('Remove outliers'!BY$4:BY$203,ROW()-1)</f>
        <v>#NUM!</v>
      </c>
      <c r="BS158" s="1" t="e">
        <f>SMALL('Remove outliers'!BZ$4:BZ$203,ROW()-1)</f>
        <v>#NUM!</v>
      </c>
      <c r="BT158" s="1" t="e">
        <f>SMALL('Remove outliers'!CA$4:CA$203,ROW()-1)</f>
        <v>#NUM!</v>
      </c>
      <c r="BU158" s="1" t="e">
        <f>SMALL('Remove outliers'!CB$4:CB$203,ROW()-1)</f>
        <v>#NUM!</v>
      </c>
      <c r="BV158" s="1" t="e">
        <f>SMALL('Remove outliers'!CC$4:CC$203,ROW()-1)</f>
        <v>#NUM!</v>
      </c>
    </row>
    <row r="159" spans="1:74" x14ac:dyDescent="0.2">
      <c r="A159" t="e">
        <f t="shared" si="2"/>
        <v>#NUM!</v>
      </c>
      <c r="B159" s="1" t="e">
        <f>SMALL('Remove outliers'!I$4:I$203,ROW()-1)</f>
        <v>#NUM!</v>
      </c>
      <c r="C159" s="1" t="e">
        <f>SMALL('Remove outliers'!J$4:J$203,ROW()-1)</f>
        <v>#NUM!</v>
      </c>
      <c r="D159" s="1" t="e">
        <f>SMALL('Remove outliers'!K$4:K$203,ROW()-1)</f>
        <v>#NUM!</v>
      </c>
      <c r="E159" s="1" t="e">
        <f>SMALL('Remove outliers'!L$4:L$203,ROW()-1)</f>
        <v>#NUM!</v>
      </c>
      <c r="F159" s="1" t="e">
        <f>SMALL('Remove outliers'!M$4:M$203,ROW()-1)</f>
        <v>#NUM!</v>
      </c>
      <c r="G159" s="1" t="e">
        <f>SMALL('Remove outliers'!N$4:N$203,ROW()-1)</f>
        <v>#NUM!</v>
      </c>
      <c r="H159" s="1" t="e">
        <f>SMALL('Remove outliers'!O$4:O$203,ROW()-1)</f>
        <v>#NUM!</v>
      </c>
      <c r="I159" s="1" t="e">
        <f>SMALL('Remove outliers'!P$4:P$203,ROW()-1)</f>
        <v>#NUM!</v>
      </c>
      <c r="J159" s="1" t="e">
        <f>SMALL('Remove outliers'!Q$4:Q$203,ROW()-1)</f>
        <v>#NUM!</v>
      </c>
      <c r="K159" s="1" t="e">
        <f>SMALL('Remove outliers'!R$4:R$203,ROW()-1)</f>
        <v>#NUM!</v>
      </c>
      <c r="L159" s="1" t="e">
        <f>SMALL('Remove outliers'!S$4:S$203,ROW()-1)</f>
        <v>#NUM!</v>
      </c>
      <c r="M159" s="1" t="e">
        <f>SMALL('Remove outliers'!T$4:T$203,ROW()-1)</f>
        <v>#NUM!</v>
      </c>
      <c r="N159" s="1" t="e">
        <f>SMALL('Remove outliers'!U$4:U$203,ROW()-1)</f>
        <v>#NUM!</v>
      </c>
      <c r="O159" s="1" t="e">
        <f>SMALL('Remove outliers'!V$4:V$203,ROW()-1)</f>
        <v>#NUM!</v>
      </c>
      <c r="P159" s="1" t="e">
        <f>SMALL('Remove outliers'!W$4:W$203,ROW()-1)</f>
        <v>#NUM!</v>
      </c>
      <c r="Q159" s="1" t="e">
        <f>SMALL('Remove outliers'!X$4:X$203,ROW()-1)</f>
        <v>#NUM!</v>
      </c>
      <c r="R159" s="1" t="e">
        <f>SMALL('Remove outliers'!Y$4:Y$203,ROW()-1)</f>
        <v>#NUM!</v>
      </c>
      <c r="S159" s="1" t="e">
        <f>SMALL('Remove outliers'!Z$4:Z$203,ROW()-1)</f>
        <v>#NUM!</v>
      </c>
      <c r="T159" s="1" t="e">
        <f>SMALL('Remove outliers'!AA$4:AA$203,ROW()-1)</f>
        <v>#NUM!</v>
      </c>
      <c r="U159" s="1" t="e">
        <f>SMALL('Remove outliers'!AB$4:AB$203,ROW()-1)</f>
        <v>#NUM!</v>
      </c>
      <c r="V159" s="1" t="e">
        <f>SMALL('Remove outliers'!AC$4:AC$203,ROW()-1)</f>
        <v>#NUM!</v>
      </c>
      <c r="W159" s="1" t="e">
        <f>SMALL('Remove outliers'!AD$4:AD$203,ROW()-1)</f>
        <v>#NUM!</v>
      </c>
      <c r="X159" s="1" t="e">
        <f>SMALL('Remove outliers'!AE$4:AE$203,ROW()-1)</f>
        <v>#NUM!</v>
      </c>
      <c r="Y159" s="1" t="e">
        <f>SMALL('Remove outliers'!AF$4:AF$203,ROW()-1)</f>
        <v>#NUM!</v>
      </c>
      <c r="Z159" s="1" t="e">
        <f>SMALL('Remove outliers'!AG$4:AG$203,ROW()-1)</f>
        <v>#NUM!</v>
      </c>
      <c r="AA159" s="1" t="e">
        <f>SMALL('Remove outliers'!AH$4:AH$203,ROW()-1)</f>
        <v>#NUM!</v>
      </c>
      <c r="AB159" s="1" t="e">
        <f>SMALL('Remove outliers'!AI$4:AI$203,ROW()-1)</f>
        <v>#NUM!</v>
      </c>
      <c r="AC159" s="1" t="e">
        <f>SMALL('Remove outliers'!AJ$4:AJ$203,ROW()-1)</f>
        <v>#NUM!</v>
      </c>
      <c r="AD159" s="1" t="e">
        <f>SMALL('Remove outliers'!AK$4:AK$203,ROW()-1)</f>
        <v>#NUM!</v>
      </c>
      <c r="AE159" s="1" t="e">
        <f>SMALL('Remove outliers'!AL$4:AL$203,ROW()-1)</f>
        <v>#NUM!</v>
      </c>
      <c r="AF159" s="1" t="e">
        <f>SMALL('Remove outliers'!AM$4:AM$203,ROW()-1)</f>
        <v>#NUM!</v>
      </c>
      <c r="AG159" s="1" t="e">
        <f>SMALL('Remove outliers'!AN$4:AN$203,ROW()-1)</f>
        <v>#NUM!</v>
      </c>
      <c r="AH159" s="1" t="e">
        <f>SMALL('Remove outliers'!AO$4:AO$203,ROW()-1)</f>
        <v>#NUM!</v>
      </c>
      <c r="AI159" s="1" t="e">
        <f>SMALL('Remove outliers'!AP$4:AP$203,ROW()-1)</f>
        <v>#NUM!</v>
      </c>
      <c r="AJ159" s="1" t="e">
        <f>SMALL('Remove outliers'!AQ$4:AQ$203,ROW()-1)</f>
        <v>#NUM!</v>
      </c>
      <c r="AK159" s="1" t="e">
        <f>SMALL('Remove outliers'!AR$4:AR$203,ROW()-1)</f>
        <v>#NUM!</v>
      </c>
      <c r="AL159" s="1" t="e">
        <f>SMALL('Remove outliers'!AS$4:AS$203,ROW()-1)</f>
        <v>#NUM!</v>
      </c>
      <c r="AM159" s="1" t="e">
        <f>SMALL('Remove outliers'!AT$4:AT$203,ROW()-1)</f>
        <v>#NUM!</v>
      </c>
      <c r="AN159" s="1" t="e">
        <f>SMALL('Remove outliers'!AU$4:AU$203,ROW()-1)</f>
        <v>#NUM!</v>
      </c>
      <c r="AO159" s="1" t="e">
        <f>SMALL('Remove outliers'!AV$4:AV$203,ROW()-1)</f>
        <v>#NUM!</v>
      </c>
      <c r="AP159" s="1" t="e">
        <f>SMALL('Remove outliers'!AW$4:AW$203,ROW()-1)</f>
        <v>#NUM!</v>
      </c>
      <c r="AQ159" s="1" t="e">
        <f>SMALL('Remove outliers'!AX$4:AX$203,ROW()-1)</f>
        <v>#NUM!</v>
      </c>
      <c r="AR159" s="1" t="e">
        <f>SMALL('Remove outliers'!AY$4:AY$203,ROW()-1)</f>
        <v>#NUM!</v>
      </c>
      <c r="AS159" s="1" t="e">
        <f>SMALL('Remove outliers'!AZ$4:AZ$203,ROW()-1)</f>
        <v>#NUM!</v>
      </c>
      <c r="AT159" s="1" t="e">
        <f>SMALL('Remove outliers'!BA$4:BA$203,ROW()-1)</f>
        <v>#NUM!</v>
      </c>
      <c r="AU159" s="1" t="e">
        <f>SMALL('Remove outliers'!BB$4:BB$203,ROW()-1)</f>
        <v>#NUM!</v>
      </c>
      <c r="AV159" s="1" t="e">
        <f>SMALL('Remove outliers'!BC$4:BC$203,ROW()-1)</f>
        <v>#NUM!</v>
      </c>
      <c r="AW159" s="1" t="e">
        <f>SMALL('Remove outliers'!BD$4:BD$203,ROW()-1)</f>
        <v>#NUM!</v>
      </c>
      <c r="AX159" s="1" t="e">
        <f>SMALL('Remove outliers'!BE$4:BE$203,ROW()-1)</f>
        <v>#NUM!</v>
      </c>
      <c r="AY159" s="1" t="e">
        <f>SMALL('Remove outliers'!BF$4:BF$203,ROW()-1)</f>
        <v>#NUM!</v>
      </c>
      <c r="AZ159" s="1" t="e">
        <f>SMALL('Remove outliers'!BG$4:BG$203,ROW()-1)</f>
        <v>#NUM!</v>
      </c>
      <c r="BA159" s="1" t="e">
        <f>SMALL('Remove outliers'!BH$4:BH$203,ROW()-1)</f>
        <v>#NUM!</v>
      </c>
      <c r="BB159" s="1" t="e">
        <f>SMALL('Remove outliers'!BI$4:BI$203,ROW()-1)</f>
        <v>#NUM!</v>
      </c>
      <c r="BC159" s="1" t="e">
        <f>SMALL('Remove outliers'!BJ$4:BJ$203,ROW()-1)</f>
        <v>#NUM!</v>
      </c>
      <c r="BD159" s="1" t="e">
        <f>SMALL('Remove outliers'!BK$4:BK$203,ROW()-1)</f>
        <v>#NUM!</v>
      </c>
      <c r="BE159" s="1" t="e">
        <f>SMALL('Remove outliers'!BL$4:BL$203,ROW()-1)</f>
        <v>#NUM!</v>
      </c>
      <c r="BF159" s="1" t="e">
        <f>SMALL('Remove outliers'!BM$4:BM$203,ROW()-1)</f>
        <v>#NUM!</v>
      </c>
      <c r="BG159" s="1" t="e">
        <f>SMALL('Remove outliers'!BN$4:BN$203,ROW()-1)</f>
        <v>#NUM!</v>
      </c>
      <c r="BH159" s="1" t="e">
        <f>SMALL('Remove outliers'!BO$4:BO$203,ROW()-1)</f>
        <v>#NUM!</v>
      </c>
      <c r="BI159" s="1" t="e">
        <f>SMALL('Remove outliers'!BP$4:BP$203,ROW()-1)</f>
        <v>#NUM!</v>
      </c>
      <c r="BJ159" s="1" t="e">
        <f>SMALL('Remove outliers'!BQ$4:BQ$203,ROW()-1)</f>
        <v>#NUM!</v>
      </c>
      <c r="BK159" s="1" t="e">
        <f>SMALL('Remove outliers'!BR$4:BR$203,ROW()-1)</f>
        <v>#NUM!</v>
      </c>
      <c r="BL159" s="1" t="e">
        <f>SMALL('Remove outliers'!BS$4:BS$203,ROW()-1)</f>
        <v>#NUM!</v>
      </c>
      <c r="BM159" s="1" t="e">
        <f>SMALL('Remove outliers'!BT$4:BT$203,ROW()-1)</f>
        <v>#NUM!</v>
      </c>
      <c r="BN159" s="1" t="e">
        <f>SMALL('Remove outliers'!BU$4:BU$203,ROW()-1)</f>
        <v>#NUM!</v>
      </c>
      <c r="BO159" s="1" t="e">
        <f>SMALL('Remove outliers'!BV$4:BV$203,ROW()-1)</f>
        <v>#NUM!</v>
      </c>
      <c r="BP159" s="1" t="e">
        <f>SMALL('Remove outliers'!BW$4:BW$203,ROW()-1)</f>
        <v>#NUM!</v>
      </c>
      <c r="BQ159" s="1" t="e">
        <f>SMALL('Remove outliers'!BX$4:BX$203,ROW()-1)</f>
        <v>#NUM!</v>
      </c>
      <c r="BR159" s="1" t="e">
        <f>SMALL('Remove outliers'!BY$4:BY$203,ROW()-1)</f>
        <v>#NUM!</v>
      </c>
      <c r="BS159" s="1" t="e">
        <f>SMALL('Remove outliers'!BZ$4:BZ$203,ROW()-1)</f>
        <v>#NUM!</v>
      </c>
      <c r="BT159" s="1" t="e">
        <f>SMALL('Remove outliers'!CA$4:CA$203,ROW()-1)</f>
        <v>#NUM!</v>
      </c>
      <c r="BU159" s="1" t="e">
        <f>SMALL('Remove outliers'!CB$4:CB$203,ROW()-1)</f>
        <v>#NUM!</v>
      </c>
      <c r="BV159" s="1" t="e">
        <f>SMALL('Remove outliers'!CC$4:CC$203,ROW()-1)</f>
        <v>#NUM!</v>
      </c>
    </row>
    <row r="160" spans="1:74" x14ac:dyDescent="0.2">
      <c r="A160" t="e">
        <f t="shared" si="2"/>
        <v>#NUM!</v>
      </c>
      <c r="B160" s="1" t="e">
        <f>SMALL('Remove outliers'!I$4:I$203,ROW()-1)</f>
        <v>#NUM!</v>
      </c>
      <c r="C160" s="1" t="e">
        <f>SMALL('Remove outliers'!J$4:J$203,ROW()-1)</f>
        <v>#NUM!</v>
      </c>
      <c r="D160" s="1" t="e">
        <f>SMALL('Remove outliers'!K$4:K$203,ROW()-1)</f>
        <v>#NUM!</v>
      </c>
      <c r="E160" s="1" t="e">
        <f>SMALL('Remove outliers'!L$4:L$203,ROW()-1)</f>
        <v>#NUM!</v>
      </c>
      <c r="F160" s="1" t="e">
        <f>SMALL('Remove outliers'!M$4:M$203,ROW()-1)</f>
        <v>#NUM!</v>
      </c>
      <c r="G160" s="1" t="e">
        <f>SMALL('Remove outliers'!N$4:N$203,ROW()-1)</f>
        <v>#NUM!</v>
      </c>
      <c r="H160" s="1" t="e">
        <f>SMALL('Remove outliers'!O$4:O$203,ROW()-1)</f>
        <v>#NUM!</v>
      </c>
      <c r="I160" s="1" t="e">
        <f>SMALL('Remove outliers'!P$4:P$203,ROW()-1)</f>
        <v>#NUM!</v>
      </c>
      <c r="J160" s="1" t="e">
        <f>SMALL('Remove outliers'!Q$4:Q$203,ROW()-1)</f>
        <v>#NUM!</v>
      </c>
      <c r="K160" s="1" t="e">
        <f>SMALL('Remove outliers'!R$4:R$203,ROW()-1)</f>
        <v>#NUM!</v>
      </c>
      <c r="L160" s="1" t="e">
        <f>SMALL('Remove outliers'!S$4:S$203,ROW()-1)</f>
        <v>#NUM!</v>
      </c>
      <c r="M160" s="1" t="e">
        <f>SMALL('Remove outliers'!T$4:T$203,ROW()-1)</f>
        <v>#NUM!</v>
      </c>
      <c r="N160" s="1" t="e">
        <f>SMALL('Remove outliers'!U$4:U$203,ROW()-1)</f>
        <v>#NUM!</v>
      </c>
      <c r="O160" s="1" t="e">
        <f>SMALL('Remove outliers'!V$4:V$203,ROW()-1)</f>
        <v>#NUM!</v>
      </c>
      <c r="P160" s="1" t="e">
        <f>SMALL('Remove outliers'!W$4:W$203,ROW()-1)</f>
        <v>#NUM!</v>
      </c>
      <c r="Q160" s="1" t="e">
        <f>SMALL('Remove outliers'!X$4:X$203,ROW()-1)</f>
        <v>#NUM!</v>
      </c>
      <c r="R160" s="1" t="e">
        <f>SMALL('Remove outliers'!Y$4:Y$203,ROW()-1)</f>
        <v>#NUM!</v>
      </c>
      <c r="S160" s="1" t="e">
        <f>SMALL('Remove outliers'!Z$4:Z$203,ROW()-1)</f>
        <v>#NUM!</v>
      </c>
      <c r="T160" s="1" t="e">
        <f>SMALL('Remove outliers'!AA$4:AA$203,ROW()-1)</f>
        <v>#NUM!</v>
      </c>
      <c r="U160" s="1" t="e">
        <f>SMALL('Remove outliers'!AB$4:AB$203,ROW()-1)</f>
        <v>#NUM!</v>
      </c>
      <c r="V160" s="1" t="e">
        <f>SMALL('Remove outliers'!AC$4:AC$203,ROW()-1)</f>
        <v>#NUM!</v>
      </c>
      <c r="W160" s="1" t="e">
        <f>SMALL('Remove outliers'!AD$4:AD$203,ROW()-1)</f>
        <v>#NUM!</v>
      </c>
      <c r="X160" s="1" t="e">
        <f>SMALL('Remove outliers'!AE$4:AE$203,ROW()-1)</f>
        <v>#NUM!</v>
      </c>
      <c r="Y160" s="1" t="e">
        <f>SMALL('Remove outliers'!AF$4:AF$203,ROW()-1)</f>
        <v>#NUM!</v>
      </c>
      <c r="Z160" s="1" t="e">
        <f>SMALL('Remove outliers'!AG$4:AG$203,ROW()-1)</f>
        <v>#NUM!</v>
      </c>
      <c r="AA160" s="1" t="e">
        <f>SMALL('Remove outliers'!AH$4:AH$203,ROW()-1)</f>
        <v>#NUM!</v>
      </c>
      <c r="AB160" s="1" t="e">
        <f>SMALL('Remove outliers'!AI$4:AI$203,ROW()-1)</f>
        <v>#NUM!</v>
      </c>
      <c r="AC160" s="1" t="e">
        <f>SMALL('Remove outliers'!AJ$4:AJ$203,ROW()-1)</f>
        <v>#NUM!</v>
      </c>
      <c r="AD160" s="1" t="e">
        <f>SMALL('Remove outliers'!AK$4:AK$203,ROW()-1)</f>
        <v>#NUM!</v>
      </c>
      <c r="AE160" s="1" t="e">
        <f>SMALL('Remove outliers'!AL$4:AL$203,ROW()-1)</f>
        <v>#NUM!</v>
      </c>
      <c r="AF160" s="1" t="e">
        <f>SMALL('Remove outliers'!AM$4:AM$203,ROW()-1)</f>
        <v>#NUM!</v>
      </c>
      <c r="AG160" s="1" t="e">
        <f>SMALL('Remove outliers'!AN$4:AN$203,ROW()-1)</f>
        <v>#NUM!</v>
      </c>
      <c r="AH160" s="1" t="e">
        <f>SMALL('Remove outliers'!AO$4:AO$203,ROW()-1)</f>
        <v>#NUM!</v>
      </c>
      <c r="AI160" s="1" t="e">
        <f>SMALL('Remove outliers'!AP$4:AP$203,ROW()-1)</f>
        <v>#NUM!</v>
      </c>
      <c r="AJ160" s="1" t="e">
        <f>SMALL('Remove outliers'!AQ$4:AQ$203,ROW()-1)</f>
        <v>#NUM!</v>
      </c>
      <c r="AK160" s="1" t="e">
        <f>SMALL('Remove outliers'!AR$4:AR$203,ROW()-1)</f>
        <v>#NUM!</v>
      </c>
      <c r="AL160" s="1" t="e">
        <f>SMALL('Remove outliers'!AS$4:AS$203,ROW()-1)</f>
        <v>#NUM!</v>
      </c>
      <c r="AM160" s="1" t="e">
        <f>SMALL('Remove outliers'!AT$4:AT$203,ROW()-1)</f>
        <v>#NUM!</v>
      </c>
      <c r="AN160" s="1" t="e">
        <f>SMALL('Remove outliers'!AU$4:AU$203,ROW()-1)</f>
        <v>#NUM!</v>
      </c>
      <c r="AO160" s="1" t="e">
        <f>SMALL('Remove outliers'!AV$4:AV$203,ROW()-1)</f>
        <v>#NUM!</v>
      </c>
      <c r="AP160" s="1" t="e">
        <f>SMALL('Remove outliers'!AW$4:AW$203,ROW()-1)</f>
        <v>#NUM!</v>
      </c>
      <c r="AQ160" s="1" t="e">
        <f>SMALL('Remove outliers'!AX$4:AX$203,ROW()-1)</f>
        <v>#NUM!</v>
      </c>
      <c r="AR160" s="1" t="e">
        <f>SMALL('Remove outliers'!AY$4:AY$203,ROW()-1)</f>
        <v>#NUM!</v>
      </c>
      <c r="AS160" s="1" t="e">
        <f>SMALL('Remove outliers'!AZ$4:AZ$203,ROW()-1)</f>
        <v>#NUM!</v>
      </c>
      <c r="AT160" s="1" t="e">
        <f>SMALL('Remove outliers'!BA$4:BA$203,ROW()-1)</f>
        <v>#NUM!</v>
      </c>
      <c r="AU160" s="1" t="e">
        <f>SMALL('Remove outliers'!BB$4:BB$203,ROW()-1)</f>
        <v>#NUM!</v>
      </c>
      <c r="AV160" s="1" t="e">
        <f>SMALL('Remove outliers'!BC$4:BC$203,ROW()-1)</f>
        <v>#NUM!</v>
      </c>
      <c r="AW160" s="1" t="e">
        <f>SMALL('Remove outliers'!BD$4:BD$203,ROW()-1)</f>
        <v>#NUM!</v>
      </c>
      <c r="AX160" s="1" t="e">
        <f>SMALL('Remove outliers'!BE$4:BE$203,ROW()-1)</f>
        <v>#NUM!</v>
      </c>
      <c r="AY160" s="1" t="e">
        <f>SMALL('Remove outliers'!BF$4:BF$203,ROW()-1)</f>
        <v>#NUM!</v>
      </c>
      <c r="AZ160" s="1" t="e">
        <f>SMALL('Remove outliers'!BG$4:BG$203,ROW()-1)</f>
        <v>#NUM!</v>
      </c>
      <c r="BA160" s="1" t="e">
        <f>SMALL('Remove outliers'!BH$4:BH$203,ROW()-1)</f>
        <v>#NUM!</v>
      </c>
      <c r="BB160" s="1" t="e">
        <f>SMALL('Remove outliers'!BI$4:BI$203,ROW()-1)</f>
        <v>#NUM!</v>
      </c>
      <c r="BC160" s="1" t="e">
        <f>SMALL('Remove outliers'!BJ$4:BJ$203,ROW()-1)</f>
        <v>#NUM!</v>
      </c>
      <c r="BD160" s="1" t="e">
        <f>SMALL('Remove outliers'!BK$4:BK$203,ROW()-1)</f>
        <v>#NUM!</v>
      </c>
      <c r="BE160" s="1" t="e">
        <f>SMALL('Remove outliers'!BL$4:BL$203,ROW()-1)</f>
        <v>#NUM!</v>
      </c>
      <c r="BF160" s="1" t="e">
        <f>SMALL('Remove outliers'!BM$4:BM$203,ROW()-1)</f>
        <v>#NUM!</v>
      </c>
      <c r="BG160" s="1" t="e">
        <f>SMALL('Remove outliers'!BN$4:BN$203,ROW()-1)</f>
        <v>#NUM!</v>
      </c>
      <c r="BH160" s="1" t="e">
        <f>SMALL('Remove outliers'!BO$4:BO$203,ROW()-1)</f>
        <v>#NUM!</v>
      </c>
      <c r="BI160" s="1" t="e">
        <f>SMALL('Remove outliers'!BP$4:BP$203,ROW()-1)</f>
        <v>#NUM!</v>
      </c>
      <c r="BJ160" s="1" t="e">
        <f>SMALL('Remove outliers'!BQ$4:BQ$203,ROW()-1)</f>
        <v>#NUM!</v>
      </c>
      <c r="BK160" s="1" t="e">
        <f>SMALL('Remove outliers'!BR$4:BR$203,ROW()-1)</f>
        <v>#NUM!</v>
      </c>
      <c r="BL160" s="1" t="e">
        <f>SMALL('Remove outliers'!BS$4:BS$203,ROW()-1)</f>
        <v>#NUM!</v>
      </c>
      <c r="BM160" s="1" t="e">
        <f>SMALL('Remove outliers'!BT$4:BT$203,ROW()-1)</f>
        <v>#NUM!</v>
      </c>
      <c r="BN160" s="1" t="e">
        <f>SMALL('Remove outliers'!BU$4:BU$203,ROW()-1)</f>
        <v>#NUM!</v>
      </c>
      <c r="BO160" s="1" t="e">
        <f>SMALL('Remove outliers'!BV$4:BV$203,ROW()-1)</f>
        <v>#NUM!</v>
      </c>
      <c r="BP160" s="1" t="e">
        <f>SMALL('Remove outliers'!BW$4:BW$203,ROW()-1)</f>
        <v>#NUM!</v>
      </c>
      <c r="BQ160" s="1" t="e">
        <f>SMALL('Remove outliers'!BX$4:BX$203,ROW()-1)</f>
        <v>#NUM!</v>
      </c>
      <c r="BR160" s="1" t="e">
        <f>SMALL('Remove outliers'!BY$4:BY$203,ROW()-1)</f>
        <v>#NUM!</v>
      </c>
      <c r="BS160" s="1" t="e">
        <f>SMALL('Remove outliers'!BZ$4:BZ$203,ROW()-1)</f>
        <v>#NUM!</v>
      </c>
      <c r="BT160" s="1" t="e">
        <f>SMALL('Remove outliers'!CA$4:CA$203,ROW()-1)</f>
        <v>#NUM!</v>
      </c>
      <c r="BU160" s="1" t="e">
        <f>SMALL('Remove outliers'!CB$4:CB$203,ROW()-1)</f>
        <v>#NUM!</v>
      </c>
      <c r="BV160" s="1" t="e">
        <f>SMALL('Remove outliers'!CC$4:CC$203,ROW()-1)</f>
        <v>#NUM!</v>
      </c>
    </row>
    <row r="161" spans="1:74" x14ac:dyDescent="0.2">
      <c r="A161" t="e">
        <f t="shared" si="2"/>
        <v>#NUM!</v>
      </c>
      <c r="B161" s="1" t="e">
        <f>SMALL('Remove outliers'!I$4:I$203,ROW()-1)</f>
        <v>#NUM!</v>
      </c>
      <c r="C161" s="1" t="e">
        <f>SMALL('Remove outliers'!J$4:J$203,ROW()-1)</f>
        <v>#NUM!</v>
      </c>
      <c r="D161" s="1" t="e">
        <f>SMALL('Remove outliers'!K$4:K$203,ROW()-1)</f>
        <v>#NUM!</v>
      </c>
      <c r="E161" s="1" t="e">
        <f>SMALL('Remove outliers'!L$4:L$203,ROW()-1)</f>
        <v>#NUM!</v>
      </c>
      <c r="F161" s="1" t="e">
        <f>SMALL('Remove outliers'!M$4:M$203,ROW()-1)</f>
        <v>#NUM!</v>
      </c>
      <c r="G161" s="1" t="e">
        <f>SMALL('Remove outliers'!N$4:N$203,ROW()-1)</f>
        <v>#NUM!</v>
      </c>
      <c r="H161" s="1" t="e">
        <f>SMALL('Remove outliers'!O$4:O$203,ROW()-1)</f>
        <v>#NUM!</v>
      </c>
      <c r="I161" s="1" t="e">
        <f>SMALL('Remove outliers'!P$4:P$203,ROW()-1)</f>
        <v>#NUM!</v>
      </c>
      <c r="J161" s="1" t="e">
        <f>SMALL('Remove outliers'!Q$4:Q$203,ROW()-1)</f>
        <v>#NUM!</v>
      </c>
      <c r="K161" s="1" t="e">
        <f>SMALL('Remove outliers'!R$4:R$203,ROW()-1)</f>
        <v>#NUM!</v>
      </c>
      <c r="L161" s="1" t="e">
        <f>SMALL('Remove outliers'!S$4:S$203,ROW()-1)</f>
        <v>#NUM!</v>
      </c>
      <c r="M161" s="1" t="e">
        <f>SMALL('Remove outliers'!T$4:T$203,ROW()-1)</f>
        <v>#NUM!</v>
      </c>
      <c r="N161" s="1" t="e">
        <f>SMALL('Remove outliers'!U$4:U$203,ROW()-1)</f>
        <v>#NUM!</v>
      </c>
      <c r="O161" s="1" t="e">
        <f>SMALL('Remove outliers'!V$4:V$203,ROW()-1)</f>
        <v>#NUM!</v>
      </c>
      <c r="P161" s="1" t="e">
        <f>SMALL('Remove outliers'!W$4:W$203,ROW()-1)</f>
        <v>#NUM!</v>
      </c>
      <c r="Q161" s="1" t="e">
        <f>SMALL('Remove outliers'!X$4:X$203,ROW()-1)</f>
        <v>#NUM!</v>
      </c>
      <c r="R161" s="1" t="e">
        <f>SMALL('Remove outliers'!Y$4:Y$203,ROW()-1)</f>
        <v>#NUM!</v>
      </c>
      <c r="S161" s="1" t="e">
        <f>SMALL('Remove outliers'!Z$4:Z$203,ROW()-1)</f>
        <v>#NUM!</v>
      </c>
      <c r="T161" s="1" t="e">
        <f>SMALL('Remove outliers'!AA$4:AA$203,ROW()-1)</f>
        <v>#NUM!</v>
      </c>
      <c r="U161" s="1" t="e">
        <f>SMALL('Remove outliers'!AB$4:AB$203,ROW()-1)</f>
        <v>#NUM!</v>
      </c>
      <c r="V161" s="1" t="e">
        <f>SMALL('Remove outliers'!AC$4:AC$203,ROW()-1)</f>
        <v>#NUM!</v>
      </c>
      <c r="W161" s="1" t="e">
        <f>SMALL('Remove outliers'!AD$4:AD$203,ROW()-1)</f>
        <v>#NUM!</v>
      </c>
      <c r="X161" s="1" t="e">
        <f>SMALL('Remove outliers'!AE$4:AE$203,ROW()-1)</f>
        <v>#NUM!</v>
      </c>
      <c r="Y161" s="1" t="e">
        <f>SMALL('Remove outliers'!AF$4:AF$203,ROW()-1)</f>
        <v>#NUM!</v>
      </c>
      <c r="Z161" s="1" t="e">
        <f>SMALL('Remove outliers'!AG$4:AG$203,ROW()-1)</f>
        <v>#NUM!</v>
      </c>
      <c r="AA161" s="1" t="e">
        <f>SMALL('Remove outliers'!AH$4:AH$203,ROW()-1)</f>
        <v>#NUM!</v>
      </c>
      <c r="AB161" s="1" t="e">
        <f>SMALL('Remove outliers'!AI$4:AI$203,ROW()-1)</f>
        <v>#NUM!</v>
      </c>
      <c r="AC161" s="1" t="e">
        <f>SMALL('Remove outliers'!AJ$4:AJ$203,ROW()-1)</f>
        <v>#NUM!</v>
      </c>
      <c r="AD161" s="1" t="e">
        <f>SMALL('Remove outliers'!AK$4:AK$203,ROW()-1)</f>
        <v>#NUM!</v>
      </c>
      <c r="AE161" s="1" t="e">
        <f>SMALL('Remove outliers'!AL$4:AL$203,ROW()-1)</f>
        <v>#NUM!</v>
      </c>
      <c r="AF161" s="1" t="e">
        <f>SMALL('Remove outliers'!AM$4:AM$203,ROW()-1)</f>
        <v>#NUM!</v>
      </c>
      <c r="AG161" s="1" t="e">
        <f>SMALL('Remove outliers'!AN$4:AN$203,ROW()-1)</f>
        <v>#NUM!</v>
      </c>
      <c r="AH161" s="1" t="e">
        <f>SMALL('Remove outliers'!AO$4:AO$203,ROW()-1)</f>
        <v>#NUM!</v>
      </c>
      <c r="AI161" s="1" t="e">
        <f>SMALL('Remove outliers'!AP$4:AP$203,ROW()-1)</f>
        <v>#NUM!</v>
      </c>
      <c r="AJ161" s="1" t="e">
        <f>SMALL('Remove outliers'!AQ$4:AQ$203,ROW()-1)</f>
        <v>#NUM!</v>
      </c>
      <c r="AK161" s="1" t="e">
        <f>SMALL('Remove outliers'!AR$4:AR$203,ROW()-1)</f>
        <v>#NUM!</v>
      </c>
      <c r="AL161" s="1" t="e">
        <f>SMALL('Remove outliers'!AS$4:AS$203,ROW()-1)</f>
        <v>#NUM!</v>
      </c>
      <c r="AM161" s="1" t="e">
        <f>SMALL('Remove outliers'!AT$4:AT$203,ROW()-1)</f>
        <v>#NUM!</v>
      </c>
      <c r="AN161" s="1" t="e">
        <f>SMALL('Remove outliers'!AU$4:AU$203,ROW()-1)</f>
        <v>#NUM!</v>
      </c>
      <c r="AO161" s="1" t="e">
        <f>SMALL('Remove outliers'!AV$4:AV$203,ROW()-1)</f>
        <v>#NUM!</v>
      </c>
      <c r="AP161" s="1" t="e">
        <f>SMALL('Remove outliers'!AW$4:AW$203,ROW()-1)</f>
        <v>#NUM!</v>
      </c>
      <c r="AQ161" s="1" t="e">
        <f>SMALL('Remove outliers'!AX$4:AX$203,ROW()-1)</f>
        <v>#NUM!</v>
      </c>
      <c r="AR161" s="1" t="e">
        <f>SMALL('Remove outliers'!AY$4:AY$203,ROW()-1)</f>
        <v>#NUM!</v>
      </c>
      <c r="AS161" s="1" t="e">
        <f>SMALL('Remove outliers'!AZ$4:AZ$203,ROW()-1)</f>
        <v>#NUM!</v>
      </c>
      <c r="AT161" s="1" t="e">
        <f>SMALL('Remove outliers'!BA$4:BA$203,ROW()-1)</f>
        <v>#NUM!</v>
      </c>
      <c r="AU161" s="1" t="e">
        <f>SMALL('Remove outliers'!BB$4:BB$203,ROW()-1)</f>
        <v>#NUM!</v>
      </c>
      <c r="AV161" s="1" t="e">
        <f>SMALL('Remove outliers'!BC$4:BC$203,ROW()-1)</f>
        <v>#NUM!</v>
      </c>
      <c r="AW161" s="1" t="e">
        <f>SMALL('Remove outliers'!BD$4:BD$203,ROW()-1)</f>
        <v>#NUM!</v>
      </c>
      <c r="AX161" s="1" t="e">
        <f>SMALL('Remove outliers'!BE$4:BE$203,ROW()-1)</f>
        <v>#NUM!</v>
      </c>
      <c r="AY161" s="1" t="e">
        <f>SMALL('Remove outliers'!BF$4:BF$203,ROW()-1)</f>
        <v>#NUM!</v>
      </c>
      <c r="AZ161" s="1" t="e">
        <f>SMALL('Remove outliers'!BG$4:BG$203,ROW()-1)</f>
        <v>#NUM!</v>
      </c>
      <c r="BA161" s="1" t="e">
        <f>SMALL('Remove outliers'!BH$4:BH$203,ROW()-1)</f>
        <v>#NUM!</v>
      </c>
      <c r="BB161" s="1" t="e">
        <f>SMALL('Remove outliers'!BI$4:BI$203,ROW()-1)</f>
        <v>#NUM!</v>
      </c>
      <c r="BC161" s="1" t="e">
        <f>SMALL('Remove outliers'!BJ$4:BJ$203,ROW()-1)</f>
        <v>#NUM!</v>
      </c>
      <c r="BD161" s="1" t="e">
        <f>SMALL('Remove outliers'!BK$4:BK$203,ROW()-1)</f>
        <v>#NUM!</v>
      </c>
      <c r="BE161" s="1" t="e">
        <f>SMALL('Remove outliers'!BL$4:BL$203,ROW()-1)</f>
        <v>#NUM!</v>
      </c>
      <c r="BF161" s="1" t="e">
        <f>SMALL('Remove outliers'!BM$4:BM$203,ROW()-1)</f>
        <v>#NUM!</v>
      </c>
      <c r="BG161" s="1" t="e">
        <f>SMALL('Remove outliers'!BN$4:BN$203,ROW()-1)</f>
        <v>#NUM!</v>
      </c>
      <c r="BH161" s="1" t="e">
        <f>SMALL('Remove outliers'!BO$4:BO$203,ROW()-1)</f>
        <v>#NUM!</v>
      </c>
      <c r="BI161" s="1" t="e">
        <f>SMALL('Remove outliers'!BP$4:BP$203,ROW()-1)</f>
        <v>#NUM!</v>
      </c>
      <c r="BJ161" s="1" t="e">
        <f>SMALL('Remove outliers'!BQ$4:BQ$203,ROW()-1)</f>
        <v>#NUM!</v>
      </c>
      <c r="BK161" s="1" t="e">
        <f>SMALL('Remove outliers'!BR$4:BR$203,ROW()-1)</f>
        <v>#NUM!</v>
      </c>
      <c r="BL161" s="1" t="e">
        <f>SMALL('Remove outliers'!BS$4:BS$203,ROW()-1)</f>
        <v>#NUM!</v>
      </c>
      <c r="BM161" s="1" t="e">
        <f>SMALL('Remove outliers'!BT$4:BT$203,ROW()-1)</f>
        <v>#NUM!</v>
      </c>
      <c r="BN161" s="1" t="e">
        <f>SMALL('Remove outliers'!BU$4:BU$203,ROW()-1)</f>
        <v>#NUM!</v>
      </c>
      <c r="BO161" s="1" t="e">
        <f>SMALL('Remove outliers'!BV$4:BV$203,ROW()-1)</f>
        <v>#NUM!</v>
      </c>
      <c r="BP161" s="1" t="e">
        <f>SMALL('Remove outliers'!BW$4:BW$203,ROW()-1)</f>
        <v>#NUM!</v>
      </c>
      <c r="BQ161" s="1" t="e">
        <f>SMALL('Remove outliers'!BX$4:BX$203,ROW()-1)</f>
        <v>#NUM!</v>
      </c>
      <c r="BR161" s="1" t="e">
        <f>SMALL('Remove outliers'!BY$4:BY$203,ROW()-1)</f>
        <v>#NUM!</v>
      </c>
      <c r="BS161" s="1" t="e">
        <f>SMALL('Remove outliers'!BZ$4:BZ$203,ROW()-1)</f>
        <v>#NUM!</v>
      </c>
      <c r="BT161" s="1" t="e">
        <f>SMALL('Remove outliers'!CA$4:CA$203,ROW()-1)</f>
        <v>#NUM!</v>
      </c>
      <c r="BU161" s="1" t="e">
        <f>SMALL('Remove outliers'!CB$4:CB$203,ROW()-1)</f>
        <v>#NUM!</v>
      </c>
      <c r="BV161" s="1" t="e">
        <f>SMALL('Remove outliers'!CC$4:CC$203,ROW()-1)</f>
        <v>#NUM!</v>
      </c>
    </row>
    <row r="162" spans="1:74" x14ac:dyDescent="0.2">
      <c r="A162" t="e">
        <f t="shared" si="2"/>
        <v>#NUM!</v>
      </c>
      <c r="B162" s="1" t="e">
        <f>SMALL('Remove outliers'!I$4:I$203,ROW()-1)</f>
        <v>#NUM!</v>
      </c>
      <c r="C162" s="1" t="e">
        <f>SMALL('Remove outliers'!J$4:J$203,ROW()-1)</f>
        <v>#NUM!</v>
      </c>
      <c r="D162" s="1" t="e">
        <f>SMALL('Remove outliers'!K$4:K$203,ROW()-1)</f>
        <v>#NUM!</v>
      </c>
      <c r="E162" s="1" t="e">
        <f>SMALL('Remove outliers'!L$4:L$203,ROW()-1)</f>
        <v>#NUM!</v>
      </c>
      <c r="F162" s="1" t="e">
        <f>SMALL('Remove outliers'!M$4:M$203,ROW()-1)</f>
        <v>#NUM!</v>
      </c>
      <c r="G162" s="1" t="e">
        <f>SMALL('Remove outliers'!N$4:N$203,ROW()-1)</f>
        <v>#NUM!</v>
      </c>
      <c r="H162" s="1" t="e">
        <f>SMALL('Remove outliers'!O$4:O$203,ROW()-1)</f>
        <v>#NUM!</v>
      </c>
      <c r="I162" s="1" t="e">
        <f>SMALL('Remove outliers'!P$4:P$203,ROW()-1)</f>
        <v>#NUM!</v>
      </c>
      <c r="J162" s="1" t="e">
        <f>SMALL('Remove outliers'!Q$4:Q$203,ROW()-1)</f>
        <v>#NUM!</v>
      </c>
      <c r="K162" s="1" t="e">
        <f>SMALL('Remove outliers'!R$4:R$203,ROW()-1)</f>
        <v>#NUM!</v>
      </c>
      <c r="L162" s="1" t="e">
        <f>SMALL('Remove outliers'!S$4:S$203,ROW()-1)</f>
        <v>#NUM!</v>
      </c>
      <c r="M162" s="1" t="e">
        <f>SMALL('Remove outliers'!T$4:T$203,ROW()-1)</f>
        <v>#NUM!</v>
      </c>
      <c r="N162" s="1" t="e">
        <f>SMALL('Remove outliers'!U$4:U$203,ROW()-1)</f>
        <v>#NUM!</v>
      </c>
      <c r="O162" s="1" t="e">
        <f>SMALL('Remove outliers'!V$4:V$203,ROW()-1)</f>
        <v>#NUM!</v>
      </c>
      <c r="P162" s="1" t="e">
        <f>SMALL('Remove outliers'!W$4:W$203,ROW()-1)</f>
        <v>#NUM!</v>
      </c>
      <c r="Q162" s="1" t="e">
        <f>SMALL('Remove outliers'!X$4:X$203,ROW()-1)</f>
        <v>#NUM!</v>
      </c>
      <c r="R162" s="1" t="e">
        <f>SMALL('Remove outliers'!Y$4:Y$203,ROW()-1)</f>
        <v>#NUM!</v>
      </c>
      <c r="S162" s="1" t="e">
        <f>SMALL('Remove outliers'!Z$4:Z$203,ROW()-1)</f>
        <v>#NUM!</v>
      </c>
      <c r="T162" s="1" t="e">
        <f>SMALL('Remove outliers'!AA$4:AA$203,ROW()-1)</f>
        <v>#NUM!</v>
      </c>
      <c r="U162" s="1" t="e">
        <f>SMALL('Remove outliers'!AB$4:AB$203,ROW()-1)</f>
        <v>#NUM!</v>
      </c>
      <c r="V162" s="1" t="e">
        <f>SMALL('Remove outliers'!AC$4:AC$203,ROW()-1)</f>
        <v>#NUM!</v>
      </c>
      <c r="W162" s="1" t="e">
        <f>SMALL('Remove outliers'!AD$4:AD$203,ROW()-1)</f>
        <v>#NUM!</v>
      </c>
      <c r="X162" s="1" t="e">
        <f>SMALL('Remove outliers'!AE$4:AE$203,ROW()-1)</f>
        <v>#NUM!</v>
      </c>
      <c r="Y162" s="1" t="e">
        <f>SMALL('Remove outliers'!AF$4:AF$203,ROW()-1)</f>
        <v>#NUM!</v>
      </c>
      <c r="Z162" s="1" t="e">
        <f>SMALL('Remove outliers'!AG$4:AG$203,ROW()-1)</f>
        <v>#NUM!</v>
      </c>
      <c r="AA162" s="1" t="e">
        <f>SMALL('Remove outliers'!AH$4:AH$203,ROW()-1)</f>
        <v>#NUM!</v>
      </c>
      <c r="AB162" s="1" t="e">
        <f>SMALL('Remove outliers'!AI$4:AI$203,ROW()-1)</f>
        <v>#NUM!</v>
      </c>
      <c r="AC162" s="1" t="e">
        <f>SMALL('Remove outliers'!AJ$4:AJ$203,ROW()-1)</f>
        <v>#NUM!</v>
      </c>
      <c r="AD162" s="1" t="e">
        <f>SMALL('Remove outliers'!AK$4:AK$203,ROW()-1)</f>
        <v>#NUM!</v>
      </c>
      <c r="AE162" s="1" t="e">
        <f>SMALL('Remove outliers'!AL$4:AL$203,ROW()-1)</f>
        <v>#NUM!</v>
      </c>
      <c r="AF162" s="1" t="e">
        <f>SMALL('Remove outliers'!AM$4:AM$203,ROW()-1)</f>
        <v>#NUM!</v>
      </c>
      <c r="AG162" s="1" t="e">
        <f>SMALL('Remove outliers'!AN$4:AN$203,ROW()-1)</f>
        <v>#NUM!</v>
      </c>
      <c r="AH162" s="1" t="e">
        <f>SMALL('Remove outliers'!AO$4:AO$203,ROW()-1)</f>
        <v>#NUM!</v>
      </c>
      <c r="AI162" s="1" t="e">
        <f>SMALL('Remove outliers'!AP$4:AP$203,ROW()-1)</f>
        <v>#NUM!</v>
      </c>
      <c r="AJ162" s="1" t="e">
        <f>SMALL('Remove outliers'!AQ$4:AQ$203,ROW()-1)</f>
        <v>#NUM!</v>
      </c>
      <c r="AK162" s="1" t="e">
        <f>SMALL('Remove outliers'!AR$4:AR$203,ROW()-1)</f>
        <v>#NUM!</v>
      </c>
      <c r="AL162" s="1" t="e">
        <f>SMALL('Remove outliers'!AS$4:AS$203,ROW()-1)</f>
        <v>#NUM!</v>
      </c>
      <c r="AM162" s="1" t="e">
        <f>SMALL('Remove outliers'!AT$4:AT$203,ROW()-1)</f>
        <v>#NUM!</v>
      </c>
      <c r="AN162" s="1" t="e">
        <f>SMALL('Remove outliers'!AU$4:AU$203,ROW()-1)</f>
        <v>#NUM!</v>
      </c>
      <c r="AO162" s="1" t="e">
        <f>SMALL('Remove outliers'!AV$4:AV$203,ROW()-1)</f>
        <v>#NUM!</v>
      </c>
      <c r="AP162" s="1" t="e">
        <f>SMALL('Remove outliers'!AW$4:AW$203,ROW()-1)</f>
        <v>#NUM!</v>
      </c>
      <c r="AQ162" s="1" t="e">
        <f>SMALL('Remove outliers'!AX$4:AX$203,ROW()-1)</f>
        <v>#NUM!</v>
      </c>
      <c r="AR162" s="1" t="e">
        <f>SMALL('Remove outliers'!AY$4:AY$203,ROW()-1)</f>
        <v>#NUM!</v>
      </c>
      <c r="AS162" s="1" t="e">
        <f>SMALL('Remove outliers'!AZ$4:AZ$203,ROW()-1)</f>
        <v>#NUM!</v>
      </c>
      <c r="AT162" s="1" t="e">
        <f>SMALL('Remove outliers'!BA$4:BA$203,ROW()-1)</f>
        <v>#NUM!</v>
      </c>
      <c r="AU162" s="1" t="e">
        <f>SMALL('Remove outliers'!BB$4:BB$203,ROW()-1)</f>
        <v>#NUM!</v>
      </c>
      <c r="AV162" s="1" t="e">
        <f>SMALL('Remove outliers'!BC$4:BC$203,ROW()-1)</f>
        <v>#NUM!</v>
      </c>
      <c r="AW162" s="1" t="e">
        <f>SMALL('Remove outliers'!BD$4:BD$203,ROW()-1)</f>
        <v>#NUM!</v>
      </c>
      <c r="AX162" s="1" t="e">
        <f>SMALL('Remove outliers'!BE$4:BE$203,ROW()-1)</f>
        <v>#NUM!</v>
      </c>
      <c r="AY162" s="1" t="e">
        <f>SMALL('Remove outliers'!BF$4:BF$203,ROW()-1)</f>
        <v>#NUM!</v>
      </c>
      <c r="AZ162" s="1" t="e">
        <f>SMALL('Remove outliers'!BG$4:BG$203,ROW()-1)</f>
        <v>#NUM!</v>
      </c>
      <c r="BA162" s="1" t="e">
        <f>SMALL('Remove outliers'!BH$4:BH$203,ROW()-1)</f>
        <v>#NUM!</v>
      </c>
      <c r="BB162" s="1" t="e">
        <f>SMALL('Remove outliers'!BI$4:BI$203,ROW()-1)</f>
        <v>#NUM!</v>
      </c>
      <c r="BC162" s="1" t="e">
        <f>SMALL('Remove outliers'!BJ$4:BJ$203,ROW()-1)</f>
        <v>#NUM!</v>
      </c>
      <c r="BD162" s="1" t="e">
        <f>SMALL('Remove outliers'!BK$4:BK$203,ROW()-1)</f>
        <v>#NUM!</v>
      </c>
      <c r="BE162" s="1" t="e">
        <f>SMALL('Remove outliers'!BL$4:BL$203,ROW()-1)</f>
        <v>#NUM!</v>
      </c>
      <c r="BF162" s="1" t="e">
        <f>SMALL('Remove outliers'!BM$4:BM$203,ROW()-1)</f>
        <v>#NUM!</v>
      </c>
      <c r="BG162" s="1" t="e">
        <f>SMALL('Remove outliers'!BN$4:BN$203,ROW()-1)</f>
        <v>#NUM!</v>
      </c>
      <c r="BH162" s="1" t="e">
        <f>SMALL('Remove outliers'!BO$4:BO$203,ROW()-1)</f>
        <v>#NUM!</v>
      </c>
      <c r="BI162" s="1" t="e">
        <f>SMALL('Remove outliers'!BP$4:BP$203,ROW()-1)</f>
        <v>#NUM!</v>
      </c>
      <c r="BJ162" s="1" t="e">
        <f>SMALL('Remove outliers'!BQ$4:BQ$203,ROW()-1)</f>
        <v>#NUM!</v>
      </c>
      <c r="BK162" s="1" t="e">
        <f>SMALL('Remove outliers'!BR$4:BR$203,ROW()-1)</f>
        <v>#NUM!</v>
      </c>
      <c r="BL162" s="1" t="e">
        <f>SMALL('Remove outliers'!BS$4:BS$203,ROW()-1)</f>
        <v>#NUM!</v>
      </c>
      <c r="BM162" s="1" t="e">
        <f>SMALL('Remove outliers'!BT$4:BT$203,ROW()-1)</f>
        <v>#NUM!</v>
      </c>
      <c r="BN162" s="1" t="e">
        <f>SMALL('Remove outliers'!BU$4:BU$203,ROW()-1)</f>
        <v>#NUM!</v>
      </c>
      <c r="BO162" s="1" t="e">
        <f>SMALL('Remove outliers'!BV$4:BV$203,ROW()-1)</f>
        <v>#NUM!</v>
      </c>
      <c r="BP162" s="1" t="e">
        <f>SMALL('Remove outliers'!BW$4:BW$203,ROW()-1)</f>
        <v>#NUM!</v>
      </c>
      <c r="BQ162" s="1" t="e">
        <f>SMALL('Remove outliers'!BX$4:BX$203,ROW()-1)</f>
        <v>#NUM!</v>
      </c>
      <c r="BR162" s="1" t="e">
        <f>SMALL('Remove outliers'!BY$4:BY$203,ROW()-1)</f>
        <v>#NUM!</v>
      </c>
      <c r="BS162" s="1" t="e">
        <f>SMALL('Remove outliers'!BZ$4:BZ$203,ROW()-1)</f>
        <v>#NUM!</v>
      </c>
      <c r="BT162" s="1" t="e">
        <f>SMALL('Remove outliers'!CA$4:CA$203,ROW()-1)</f>
        <v>#NUM!</v>
      </c>
      <c r="BU162" s="1" t="e">
        <f>SMALL('Remove outliers'!CB$4:CB$203,ROW()-1)</f>
        <v>#NUM!</v>
      </c>
      <c r="BV162" s="1" t="e">
        <f>SMALL('Remove outliers'!CC$4:CC$203,ROW()-1)</f>
        <v>#NUM!</v>
      </c>
    </row>
    <row r="163" spans="1:74" x14ac:dyDescent="0.2">
      <c r="A163" t="e">
        <f t="shared" si="2"/>
        <v>#NUM!</v>
      </c>
      <c r="B163" s="1" t="e">
        <f>SMALL('Remove outliers'!I$4:I$203,ROW()-1)</f>
        <v>#NUM!</v>
      </c>
      <c r="C163" s="1" t="e">
        <f>SMALL('Remove outliers'!J$4:J$203,ROW()-1)</f>
        <v>#NUM!</v>
      </c>
      <c r="D163" s="1" t="e">
        <f>SMALL('Remove outliers'!K$4:K$203,ROW()-1)</f>
        <v>#NUM!</v>
      </c>
      <c r="E163" s="1" t="e">
        <f>SMALL('Remove outliers'!L$4:L$203,ROW()-1)</f>
        <v>#NUM!</v>
      </c>
      <c r="F163" s="1" t="e">
        <f>SMALL('Remove outliers'!M$4:M$203,ROW()-1)</f>
        <v>#NUM!</v>
      </c>
      <c r="G163" s="1" t="e">
        <f>SMALL('Remove outliers'!N$4:N$203,ROW()-1)</f>
        <v>#NUM!</v>
      </c>
      <c r="H163" s="1" t="e">
        <f>SMALL('Remove outliers'!O$4:O$203,ROW()-1)</f>
        <v>#NUM!</v>
      </c>
      <c r="I163" s="1" t="e">
        <f>SMALL('Remove outliers'!P$4:P$203,ROW()-1)</f>
        <v>#NUM!</v>
      </c>
      <c r="J163" s="1" t="e">
        <f>SMALL('Remove outliers'!Q$4:Q$203,ROW()-1)</f>
        <v>#NUM!</v>
      </c>
      <c r="K163" s="1" t="e">
        <f>SMALL('Remove outliers'!R$4:R$203,ROW()-1)</f>
        <v>#NUM!</v>
      </c>
      <c r="L163" s="1" t="e">
        <f>SMALL('Remove outliers'!S$4:S$203,ROW()-1)</f>
        <v>#NUM!</v>
      </c>
      <c r="M163" s="1" t="e">
        <f>SMALL('Remove outliers'!T$4:T$203,ROW()-1)</f>
        <v>#NUM!</v>
      </c>
      <c r="N163" s="1" t="e">
        <f>SMALL('Remove outliers'!U$4:U$203,ROW()-1)</f>
        <v>#NUM!</v>
      </c>
      <c r="O163" s="1" t="e">
        <f>SMALL('Remove outliers'!V$4:V$203,ROW()-1)</f>
        <v>#NUM!</v>
      </c>
      <c r="P163" s="1" t="e">
        <f>SMALL('Remove outliers'!W$4:W$203,ROW()-1)</f>
        <v>#NUM!</v>
      </c>
      <c r="Q163" s="1" t="e">
        <f>SMALL('Remove outliers'!X$4:X$203,ROW()-1)</f>
        <v>#NUM!</v>
      </c>
      <c r="R163" s="1" t="e">
        <f>SMALL('Remove outliers'!Y$4:Y$203,ROW()-1)</f>
        <v>#NUM!</v>
      </c>
      <c r="S163" s="1" t="e">
        <f>SMALL('Remove outliers'!Z$4:Z$203,ROW()-1)</f>
        <v>#NUM!</v>
      </c>
      <c r="T163" s="1" t="e">
        <f>SMALL('Remove outliers'!AA$4:AA$203,ROW()-1)</f>
        <v>#NUM!</v>
      </c>
      <c r="U163" s="1" t="e">
        <f>SMALL('Remove outliers'!AB$4:AB$203,ROW()-1)</f>
        <v>#NUM!</v>
      </c>
      <c r="V163" s="1" t="e">
        <f>SMALL('Remove outliers'!AC$4:AC$203,ROW()-1)</f>
        <v>#NUM!</v>
      </c>
      <c r="W163" s="1" t="e">
        <f>SMALL('Remove outliers'!AD$4:AD$203,ROW()-1)</f>
        <v>#NUM!</v>
      </c>
      <c r="X163" s="1" t="e">
        <f>SMALL('Remove outliers'!AE$4:AE$203,ROW()-1)</f>
        <v>#NUM!</v>
      </c>
      <c r="Y163" s="1" t="e">
        <f>SMALL('Remove outliers'!AF$4:AF$203,ROW()-1)</f>
        <v>#NUM!</v>
      </c>
      <c r="Z163" s="1" t="e">
        <f>SMALL('Remove outliers'!AG$4:AG$203,ROW()-1)</f>
        <v>#NUM!</v>
      </c>
      <c r="AA163" s="1" t="e">
        <f>SMALL('Remove outliers'!AH$4:AH$203,ROW()-1)</f>
        <v>#NUM!</v>
      </c>
      <c r="AB163" s="1" t="e">
        <f>SMALL('Remove outliers'!AI$4:AI$203,ROW()-1)</f>
        <v>#NUM!</v>
      </c>
      <c r="AC163" s="1" t="e">
        <f>SMALL('Remove outliers'!AJ$4:AJ$203,ROW()-1)</f>
        <v>#NUM!</v>
      </c>
      <c r="AD163" s="1" t="e">
        <f>SMALL('Remove outliers'!AK$4:AK$203,ROW()-1)</f>
        <v>#NUM!</v>
      </c>
      <c r="AE163" s="1" t="e">
        <f>SMALL('Remove outliers'!AL$4:AL$203,ROW()-1)</f>
        <v>#NUM!</v>
      </c>
      <c r="AF163" s="1" t="e">
        <f>SMALL('Remove outliers'!AM$4:AM$203,ROW()-1)</f>
        <v>#NUM!</v>
      </c>
      <c r="AG163" s="1" t="e">
        <f>SMALL('Remove outliers'!AN$4:AN$203,ROW()-1)</f>
        <v>#NUM!</v>
      </c>
      <c r="AH163" s="1" t="e">
        <f>SMALL('Remove outliers'!AO$4:AO$203,ROW()-1)</f>
        <v>#NUM!</v>
      </c>
      <c r="AI163" s="1" t="e">
        <f>SMALL('Remove outliers'!AP$4:AP$203,ROW()-1)</f>
        <v>#NUM!</v>
      </c>
      <c r="AJ163" s="1" t="e">
        <f>SMALL('Remove outliers'!AQ$4:AQ$203,ROW()-1)</f>
        <v>#NUM!</v>
      </c>
      <c r="AK163" s="1" t="e">
        <f>SMALL('Remove outliers'!AR$4:AR$203,ROW()-1)</f>
        <v>#NUM!</v>
      </c>
      <c r="AL163" s="1" t="e">
        <f>SMALL('Remove outliers'!AS$4:AS$203,ROW()-1)</f>
        <v>#NUM!</v>
      </c>
      <c r="AM163" s="1" t="e">
        <f>SMALL('Remove outliers'!AT$4:AT$203,ROW()-1)</f>
        <v>#NUM!</v>
      </c>
      <c r="AN163" s="1" t="e">
        <f>SMALL('Remove outliers'!AU$4:AU$203,ROW()-1)</f>
        <v>#NUM!</v>
      </c>
      <c r="AO163" s="1" t="e">
        <f>SMALL('Remove outliers'!AV$4:AV$203,ROW()-1)</f>
        <v>#NUM!</v>
      </c>
      <c r="AP163" s="1" t="e">
        <f>SMALL('Remove outliers'!AW$4:AW$203,ROW()-1)</f>
        <v>#NUM!</v>
      </c>
      <c r="AQ163" s="1" t="e">
        <f>SMALL('Remove outliers'!AX$4:AX$203,ROW()-1)</f>
        <v>#NUM!</v>
      </c>
      <c r="AR163" s="1" t="e">
        <f>SMALL('Remove outliers'!AY$4:AY$203,ROW()-1)</f>
        <v>#NUM!</v>
      </c>
      <c r="AS163" s="1" t="e">
        <f>SMALL('Remove outliers'!AZ$4:AZ$203,ROW()-1)</f>
        <v>#NUM!</v>
      </c>
      <c r="AT163" s="1" t="e">
        <f>SMALL('Remove outliers'!BA$4:BA$203,ROW()-1)</f>
        <v>#NUM!</v>
      </c>
      <c r="AU163" s="1" t="e">
        <f>SMALL('Remove outliers'!BB$4:BB$203,ROW()-1)</f>
        <v>#NUM!</v>
      </c>
      <c r="AV163" s="1" t="e">
        <f>SMALL('Remove outliers'!BC$4:BC$203,ROW()-1)</f>
        <v>#NUM!</v>
      </c>
      <c r="AW163" s="1" t="e">
        <f>SMALL('Remove outliers'!BD$4:BD$203,ROW()-1)</f>
        <v>#NUM!</v>
      </c>
      <c r="AX163" s="1" t="e">
        <f>SMALL('Remove outliers'!BE$4:BE$203,ROW()-1)</f>
        <v>#NUM!</v>
      </c>
      <c r="AY163" s="1" t="e">
        <f>SMALL('Remove outliers'!BF$4:BF$203,ROW()-1)</f>
        <v>#NUM!</v>
      </c>
      <c r="AZ163" s="1" t="e">
        <f>SMALL('Remove outliers'!BG$4:BG$203,ROW()-1)</f>
        <v>#NUM!</v>
      </c>
      <c r="BA163" s="1" t="e">
        <f>SMALL('Remove outliers'!BH$4:BH$203,ROW()-1)</f>
        <v>#NUM!</v>
      </c>
      <c r="BB163" s="1" t="e">
        <f>SMALL('Remove outliers'!BI$4:BI$203,ROW()-1)</f>
        <v>#NUM!</v>
      </c>
      <c r="BC163" s="1" t="e">
        <f>SMALL('Remove outliers'!BJ$4:BJ$203,ROW()-1)</f>
        <v>#NUM!</v>
      </c>
      <c r="BD163" s="1" t="e">
        <f>SMALL('Remove outliers'!BK$4:BK$203,ROW()-1)</f>
        <v>#NUM!</v>
      </c>
      <c r="BE163" s="1" t="e">
        <f>SMALL('Remove outliers'!BL$4:BL$203,ROW()-1)</f>
        <v>#NUM!</v>
      </c>
      <c r="BF163" s="1" t="e">
        <f>SMALL('Remove outliers'!BM$4:BM$203,ROW()-1)</f>
        <v>#NUM!</v>
      </c>
      <c r="BG163" s="1" t="e">
        <f>SMALL('Remove outliers'!BN$4:BN$203,ROW()-1)</f>
        <v>#NUM!</v>
      </c>
      <c r="BH163" s="1" t="e">
        <f>SMALL('Remove outliers'!BO$4:BO$203,ROW()-1)</f>
        <v>#NUM!</v>
      </c>
      <c r="BI163" s="1" t="e">
        <f>SMALL('Remove outliers'!BP$4:BP$203,ROW()-1)</f>
        <v>#NUM!</v>
      </c>
      <c r="BJ163" s="1" t="e">
        <f>SMALL('Remove outliers'!BQ$4:BQ$203,ROW()-1)</f>
        <v>#NUM!</v>
      </c>
      <c r="BK163" s="1" t="e">
        <f>SMALL('Remove outliers'!BR$4:BR$203,ROW()-1)</f>
        <v>#NUM!</v>
      </c>
      <c r="BL163" s="1" t="e">
        <f>SMALL('Remove outliers'!BS$4:BS$203,ROW()-1)</f>
        <v>#NUM!</v>
      </c>
      <c r="BM163" s="1" t="e">
        <f>SMALL('Remove outliers'!BT$4:BT$203,ROW()-1)</f>
        <v>#NUM!</v>
      </c>
      <c r="BN163" s="1" t="e">
        <f>SMALL('Remove outliers'!BU$4:BU$203,ROW()-1)</f>
        <v>#NUM!</v>
      </c>
      <c r="BO163" s="1" t="e">
        <f>SMALL('Remove outliers'!BV$4:BV$203,ROW()-1)</f>
        <v>#NUM!</v>
      </c>
      <c r="BP163" s="1" t="e">
        <f>SMALL('Remove outliers'!BW$4:BW$203,ROW()-1)</f>
        <v>#NUM!</v>
      </c>
      <c r="BQ163" s="1" t="e">
        <f>SMALL('Remove outliers'!BX$4:BX$203,ROW()-1)</f>
        <v>#NUM!</v>
      </c>
      <c r="BR163" s="1" t="e">
        <f>SMALL('Remove outliers'!BY$4:BY$203,ROW()-1)</f>
        <v>#NUM!</v>
      </c>
      <c r="BS163" s="1" t="e">
        <f>SMALL('Remove outliers'!BZ$4:BZ$203,ROW()-1)</f>
        <v>#NUM!</v>
      </c>
      <c r="BT163" s="1" t="e">
        <f>SMALL('Remove outliers'!CA$4:CA$203,ROW()-1)</f>
        <v>#NUM!</v>
      </c>
      <c r="BU163" s="1" t="e">
        <f>SMALL('Remove outliers'!CB$4:CB$203,ROW()-1)</f>
        <v>#NUM!</v>
      </c>
      <c r="BV163" s="1" t="e">
        <f>SMALL('Remove outliers'!CC$4:CC$203,ROW()-1)</f>
        <v>#NUM!</v>
      </c>
    </row>
    <row r="164" spans="1:74" x14ac:dyDescent="0.2">
      <c r="A164" t="e">
        <f t="shared" si="2"/>
        <v>#NUM!</v>
      </c>
      <c r="B164" s="1" t="e">
        <f>SMALL('Remove outliers'!I$4:I$203,ROW()-1)</f>
        <v>#NUM!</v>
      </c>
      <c r="C164" s="1" t="e">
        <f>SMALL('Remove outliers'!J$4:J$203,ROW()-1)</f>
        <v>#NUM!</v>
      </c>
      <c r="D164" s="1" t="e">
        <f>SMALL('Remove outliers'!K$4:K$203,ROW()-1)</f>
        <v>#NUM!</v>
      </c>
      <c r="E164" s="1" t="e">
        <f>SMALL('Remove outliers'!L$4:L$203,ROW()-1)</f>
        <v>#NUM!</v>
      </c>
      <c r="F164" s="1" t="e">
        <f>SMALL('Remove outliers'!M$4:M$203,ROW()-1)</f>
        <v>#NUM!</v>
      </c>
      <c r="G164" s="1" t="e">
        <f>SMALL('Remove outliers'!N$4:N$203,ROW()-1)</f>
        <v>#NUM!</v>
      </c>
      <c r="H164" s="1" t="e">
        <f>SMALL('Remove outliers'!O$4:O$203,ROW()-1)</f>
        <v>#NUM!</v>
      </c>
      <c r="I164" s="1" t="e">
        <f>SMALL('Remove outliers'!P$4:P$203,ROW()-1)</f>
        <v>#NUM!</v>
      </c>
      <c r="J164" s="1" t="e">
        <f>SMALL('Remove outliers'!Q$4:Q$203,ROW()-1)</f>
        <v>#NUM!</v>
      </c>
      <c r="K164" s="1" t="e">
        <f>SMALL('Remove outliers'!R$4:R$203,ROW()-1)</f>
        <v>#NUM!</v>
      </c>
      <c r="L164" s="1" t="e">
        <f>SMALL('Remove outliers'!S$4:S$203,ROW()-1)</f>
        <v>#NUM!</v>
      </c>
      <c r="M164" s="1" t="e">
        <f>SMALL('Remove outliers'!T$4:T$203,ROW()-1)</f>
        <v>#NUM!</v>
      </c>
      <c r="N164" s="1" t="e">
        <f>SMALL('Remove outliers'!U$4:U$203,ROW()-1)</f>
        <v>#NUM!</v>
      </c>
      <c r="O164" s="1" t="e">
        <f>SMALL('Remove outliers'!V$4:V$203,ROW()-1)</f>
        <v>#NUM!</v>
      </c>
      <c r="P164" s="1" t="e">
        <f>SMALL('Remove outliers'!W$4:W$203,ROW()-1)</f>
        <v>#NUM!</v>
      </c>
      <c r="Q164" s="1" t="e">
        <f>SMALL('Remove outliers'!X$4:X$203,ROW()-1)</f>
        <v>#NUM!</v>
      </c>
      <c r="R164" s="1" t="e">
        <f>SMALL('Remove outliers'!Y$4:Y$203,ROW()-1)</f>
        <v>#NUM!</v>
      </c>
      <c r="S164" s="1" t="e">
        <f>SMALL('Remove outliers'!Z$4:Z$203,ROW()-1)</f>
        <v>#NUM!</v>
      </c>
      <c r="T164" s="1" t="e">
        <f>SMALL('Remove outliers'!AA$4:AA$203,ROW()-1)</f>
        <v>#NUM!</v>
      </c>
      <c r="U164" s="1" t="e">
        <f>SMALL('Remove outliers'!AB$4:AB$203,ROW()-1)</f>
        <v>#NUM!</v>
      </c>
      <c r="V164" s="1" t="e">
        <f>SMALL('Remove outliers'!AC$4:AC$203,ROW()-1)</f>
        <v>#NUM!</v>
      </c>
      <c r="W164" s="1" t="e">
        <f>SMALL('Remove outliers'!AD$4:AD$203,ROW()-1)</f>
        <v>#NUM!</v>
      </c>
      <c r="X164" s="1" t="e">
        <f>SMALL('Remove outliers'!AE$4:AE$203,ROW()-1)</f>
        <v>#NUM!</v>
      </c>
      <c r="Y164" s="1" t="e">
        <f>SMALL('Remove outliers'!AF$4:AF$203,ROW()-1)</f>
        <v>#NUM!</v>
      </c>
      <c r="Z164" s="1" t="e">
        <f>SMALL('Remove outliers'!AG$4:AG$203,ROW()-1)</f>
        <v>#NUM!</v>
      </c>
      <c r="AA164" s="1" t="e">
        <f>SMALL('Remove outliers'!AH$4:AH$203,ROW()-1)</f>
        <v>#NUM!</v>
      </c>
      <c r="AB164" s="1" t="e">
        <f>SMALL('Remove outliers'!AI$4:AI$203,ROW()-1)</f>
        <v>#NUM!</v>
      </c>
      <c r="AC164" s="1" t="e">
        <f>SMALL('Remove outliers'!AJ$4:AJ$203,ROW()-1)</f>
        <v>#NUM!</v>
      </c>
      <c r="AD164" s="1" t="e">
        <f>SMALL('Remove outliers'!AK$4:AK$203,ROW()-1)</f>
        <v>#NUM!</v>
      </c>
      <c r="AE164" s="1" t="e">
        <f>SMALL('Remove outliers'!AL$4:AL$203,ROW()-1)</f>
        <v>#NUM!</v>
      </c>
      <c r="AF164" s="1" t="e">
        <f>SMALL('Remove outliers'!AM$4:AM$203,ROW()-1)</f>
        <v>#NUM!</v>
      </c>
      <c r="AG164" s="1" t="e">
        <f>SMALL('Remove outliers'!AN$4:AN$203,ROW()-1)</f>
        <v>#NUM!</v>
      </c>
      <c r="AH164" s="1" t="e">
        <f>SMALL('Remove outliers'!AO$4:AO$203,ROW()-1)</f>
        <v>#NUM!</v>
      </c>
      <c r="AI164" s="1" t="e">
        <f>SMALL('Remove outliers'!AP$4:AP$203,ROW()-1)</f>
        <v>#NUM!</v>
      </c>
      <c r="AJ164" s="1" t="e">
        <f>SMALL('Remove outliers'!AQ$4:AQ$203,ROW()-1)</f>
        <v>#NUM!</v>
      </c>
      <c r="AK164" s="1" t="e">
        <f>SMALL('Remove outliers'!AR$4:AR$203,ROW()-1)</f>
        <v>#NUM!</v>
      </c>
      <c r="AL164" s="1" t="e">
        <f>SMALL('Remove outliers'!AS$4:AS$203,ROW()-1)</f>
        <v>#NUM!</v>
      </c>
      <c r="AM164" s="1" t="e">
        <f>SMALL('Remove outliers'!AT$4:AT$203,ROW()-1)</f>
        <v>#NUM!</v>
      </c>
      <c r="AN164" s="1" t="e">
        <f>SMALL('Remove outliers'!AU$4:AU$203,ROW()-1)</f>
        <v>#NUM!</v>
      </c>
      <c r="AO164" s="1" t="e">
        <f>SMALL('Remove outliers'!AV$4:AV$203,ROW()-1)</f>
        <v>#NUM!</v>
      </c>
      <c r="AP164" s="1" t="e">
        <f>SMALL('Remove outliers'!AW$4:AW$203,ROW()-1)</f>
        <v>#NUM!</v>
      </c>
      <c r="AQ164" s="1" t="e">
        <f>SMALL('Remove outliers'!AX$4:AX$203,ROW()-1)</f>
        <v>#NUM!</v>
      </c>
      <c r="AR164" s="1" t="e">
        <f>SMALL('Remove outliers'!AY$4:AY$203,ROW()-1)</f>
        <v>#NUM!</v>
      </c>
      <c r="AS164" s="1" t="e">
        <f>SMALL('Remove outliers'!AZ$4:AZ$203,ROW()-1)</f>
        <v>#NUM!</v>
      </c>
      <c r="AT164" s="1" t="e">
        <f>SMALL('Remove outliers'!BA$4:BA$203,ROW()-1)</f>
        <v>#NUM!</v>
      </c>
      <c r="AU164" s="1" t="e">
        <f>SMALL('Remove outliers'!BB$4:BB$203,ROW()-1)</f>
        <v>#NUM!</v>
      </c>
      <c r="AV164" s="1" t="e">
        <f>SMALL('Remove outliers'!BC$4:BC$203,ROW()-1)</f>
        <v>#NUM!</v>
      </c>
      <c r="AW164" s="1" t="e">
        <f>SMALL('Remove outliers'!BD$4:BD$203,ROW()-1)</f>
        <v>#NUM!</v>
      </c>
      <c r="AX164" s="1" t="e">
        <f>SMALL('Remove outliers'!BE$4:BE$203,ROW()-1)</f>
        <v>#NUM!</v>
      </c>
      <c r="AY164" s="1" t="e">
        <f>SMALL('Remove outliers'!BF$4:BF$203,ROW()-1)</f>
        <v>#NUM!</v>
      </c>
      <c r="AZ164" s="1" t="e">
        <f>SMALL('Remove outliers'!BG$4:BG$203,ROW()-1)</f>
        <v>#NUM!</v>
      </c>
      <c r="BA164" s="1" t="e">
        <f>SMALL('Remove outliers'!BH$4:BH$203,ROW()-1)</f>
        <v>#NUM!</v>
      </c>
      <c r="BB164" s="1" t="e">
        <f>SMALL('Remove outliers'!BI$4:BI$203,ROW()-1)</f>
        <v>#NUM!</v>
      </c>
      <c r="BC164" s="1" t="e">
        <f>SMALL('Remove outliers'!BJ$4:BJ$203,ROW()-1)</f>
        <v>#NUM!</v>
      </c>
      <c r="BD164" s="1" t="e">
        <f>SMALL('Remove outliers'!BK$4:BK$203,ROW()-1)</f>
        <v>#NUM!</v>
      </c>
      <c r="BE164" s="1" t="e">
        <f>SMALL('Remove outliers'!BL$4:BL$203,ROW()-1)</f>
        <v>#NUM!</v>
      </c>
      <c r="BF164" s="1" t="e">
        <f>SMALL('Remove outliers'!BM$4:BM$203,ROW()-1)</f>
        <v>#NUM!</v>
      </c>
      <c r="BG164" s="1" t="e">
        <f>SMALL('Remove outliers'!BN$4:BN$203,ROW()-1)</f>
        <v>#NUM!</v>
      </c>
      <c r="BH164" s="1" t="e">
        <f>SMALL('Remove outliers'!BO$4:BO$203,ROW()-1)</f>
        <v>#NUM!</v>
      </c>
      <c r="BI164" s="1" t="e">
        <f>SMALL('Remove outliers'!BP$4:BP$203,ROW()-1)</f>
        <v>#NUM!</v>
      </c>
      <c r="BJ164" s="1" t="e">
        <f>SMALL('Remove outliers'!BQ$4:BQ$203,ROW()-1)</f>
        <v>#NUM!</v>
      </c>
      <c r="BK164" s="1" t="e">
        <f>SMALL('Remove outliers'!BR$4:BR$203,ROW()-1)</f>
        <v>#NUM!</v>
      </c>
      <c r="BL164" s="1" t="e">
        <f>SMALL('Remove outliers'!BS$4:BS$203,ROW()-1)</f>
        <v>#NUM!</v>
      </c>
      <c r="BM164" s="1" t="e">
        <f>SMALL('Remove outliers'!BT$4:BT$203,ROW()-1)</f>
        <v>#NUM!</v>
      </c>
      <c r="BN164" s="1" t="e">
        <f>SMALL('Remove outliers'!BU$4:BU$203,ROW()-1)</f>
        <v>#NUM!</v>
      </c>
      <c r="BO164" s="1" t="e">
        <f>SMALL('Remove outliers'!BV$4:BV$203,ROW()-1)</f>
        <v>#NUM!</v>
      </c>
      <c r="BP164" s="1" t="e">
        <f>SMALL('Remove outliers'!BW$4:BW$203,ROW()-1)</f>
        <v>#NUM!</v>
      </c>
      <c r="BQ164" s="1" t="e">
        <f>SMALL('Remove outliers'!BX$4:BX$203,ROW()-1)</f>
        <v>#NUM!</v>
      </c>
      <c r="BR164" s="1" t="e">
        <f>SMALL('Remove outliers'!BY$4:BY$203,ROW()-1)</f>
        <v>#NUM!</v>
      </c>
      <c r="BS164" s="1" t="e">
        <f>SMALL('Remove outliers'!BZ$4:BZ$203,ROW()-1)</f>
        <v>#NUM!</v>
      </c>
      <c r="BT164" s="1" t="e">
        <f>SMALL('Remove outliers'!CA$4:CA$203,ROW()-1)</f>
        <v>#NUM!</v>
      </c>
      <c r="BU164" s="1" t="e">
        <f>SMALL('Remove outliers'!CB$4:CB$203,ROW()-1)</f>
        <v>#NUM!</v>
      </c>
      <c r="BV164" s="1" t="e">
        <f>SMALL('Remove outliers'!CC$4:CC$203,ROW()-1)</f>
        <v>#NUM!</v>
      </c>
    </row>
    <row r="165" spans="1:74" x14ac:dyDescent="0.2">
      <c r="A165" t="e">
        <f t="shared" si="2"/>
        <v>#NUM!</v>
      </c>
      <c r="B165" s="1" t="e">
        <f>SMALL('Remove outliers'!I$4:I$203,ROW()-1)</f>
        <v>#NUM!</v>
      </c>
      <c r="C165" s="1" t="e">
        <f>SMALL('Remove outliers'!J$4:J$203,ROW()-1)</f>
        <v>#NUM!</v>
      </c>
      <c r="D165" s="1" t="e">
        <f>SMALL('Remove outliers'!K$4:K$203,ROW()-1)</f>
        <v>#NUM!</v>
      </c>
      <c r="E165" s="1" t="e">
        <f>SMALL('Remove outliers'!L$4:L$203,ROW()-1)</f>
        <v>#NUM!</v>
      </c>
      <c r="F165" s="1" t="e">
        <f>SMALL('Remove outliers'!M$4:M$203,ROW()-1)</f>
        <v>#NUM!</v>
      </c>
      <c r="G165" s="1" t="e">
        <f>SMALL('Remove outliers'!N$4:N$203,ROW()-1)</f>
        <v>#NUM!</v>
      </c>
      <c r="H165" s="1" t="e">
        <f>SMALL('Remove outliers'!O$4:O$203,ROW()-1)</f>
        <v>#NUM!</v>
      </c>
      <c r="I165" s="1" t="e">
        <f>SMALL('Remove outliers'!P$4:P$203,ROW()-1)</f>
        <v>#NUM!</v>
      </c>
      <c r="J165" s="1" t="e">
        <f>SMALL('Remove outliers'!Q$4:Q$203,ROW()-1)</f>
        <v>#NUM!</v>
      </c>
      <c r="K165" s="1" t="e">
        <f>SMALL('Remove outliers'!R$4:R$203,ROW()-1)</f>
        <v>#NUM!</v>
      </c>
      <c r="L165" s="1" t="e">
        <f>SMALL('Remove outliers'!S$4:S$203,ROW()-1)</f>
        <v>#NUM!</v>
      </c>
      <c r="M165" s="1" t="e">
        <f>SMALL('Remove outliers'!T$4:T$203,ROW()-1)</f>
        <v>#NUM!</v>
      </c>
      <c r="N165" s="1" t="e">
        <f>SMALL('Remove outliers'!U$4:U$203,ROW()-1)</f>
        <v>#NUM!</v>
      </c>
      <c r="O165" s="1" t="e">
        <f>SMALL('Remove outliers'!V$4:V$203,ROW()-1)</f>
        <v>#NUM!</v>
      </c>
      <c r="P165" s="1" t="e">
        <f>SMALL('Remove outliers'!W$4:W$203,ROW()-1)</f>
        <v>#NUM!</v>
      </c>
      <c r="Q165" s="1" t="e">
        <f>SMALL('Remove outliers'!X$4:X$203,ROW()-1)</f>
        <v>#NUM!</v>
      </c>
      <c r="R165" s="1" t="e">
        <f>SMALL('Remove outliers'!Y$4:Y$203,ROW()-1)</f>
        <v>#NUM!</v>
      </c>
      <c r="S165" s="1" t="e">
        <f>SMALL('Remove outliers'!Z$4:Z$203,ROW()-1)</f>
        <v>#NUM!</v>
      </c>
      <c r="T165" s="1" t="e">
        <f>SMALL('Remove outliers'!AA$4:AA$203,ROW()-1)</f>
        <v>#NUM!</v>
      </c>
      <c r="U165" s="1" t="e">
        <f>SMALL('Remove outliers'!AB$4:AB$203,ROW()-1)</f>
        <v>#NUM!</v>
      </c>
      <c r="V165" s="1" t="e">
        <f>SMALL('Remove outliers'!AC$4:AC$203,ROW()-1)</f>
        <v>#NUM!</v>
      </c>
      <c r="W165" s="1" t="e">
        <f>SMALL('Remove outliers'!AD$4:AD$203,ROW()-1)</f>
        <v>#NUM!</v>
      </c>
      <c r="X165" s="1" t="e">
        <f>SMALL('Remove outliers'!AE$4:AE$203,ROW()-1)</f>
        <v>#NUM!</v>
      </c>
      <c r="Y165" s="1" t="e">
        <f>SMALL('Remove outliers'!AF$4:AF$203,ROW()-1)</f>
        <v>#NUM!</v>
      </c>
      <c r="Z165" s="1" t="e">
        <f>SMALL('Remove outliers'!AG$4:AG$203,ROW()-1)</f>
        <v>#NUM!</v>
      </c>
      <c r="AA165" s="1" t="e">
        <f>SMALL('Remove outliers'!AH$4:AH$203,ROW()-1)</f>
        <v>#NUM!</v>
      </c>
      <c r="AB165" s="1" t="e">
        <f>SMALL('Remove outliers'!AI$4:AI$203,ROW()-1)</f>
        <v>#NUM!</v>
      </c>
      <c r="AC165" s="1" t="e">
        <f>SMALL('Remove outliers'!AJ$4:AJ$203,ROW()-1)</f>
        <v>#NUM!</v>
      </c>
      <c r="AD165" s="1" t="e">
        <f>SMALL('Remove outliers'!AK$4:AK$203,ROW()-1)</f>
        <v>#NUM!</v>
      </c>
      <c r="AE165" s="1" t="e">
        <f>SMALL('Remove outliers'!AL$4:AL$203,ROW()-1)</f>
        <v>#NUM!</v>
      </c>
      <c r="AF165" s="1" t="e">
        <f>SMALL('Remove outliers'!AM$4:AM$203,ROW()-1)</f>
        <v>#NUM!</v>
      </c>
      <c r="AG165" s="1" t="e">
        <f>SMALL('Remove outliers'!AN$4:AN$203,ROW()-1)</f>
        <v>#NUM!</v>
      </c>
      <c r="AH165" s="1" t="e">
        <f>SMALL('Remove outliers'!AO$4:AO$203,ROW()-1)</f>
        <v>#NUM!</v>
      </c>
      <c r="AI165" s="1" t="e">
        <f>SMALL('Remove outliers'!AP$4:AP$203,ROW()-1)</f>
        <v>#NUM!</v>
      </c>
      <c r="AJ165" s="1" t="e">
        <f>SMALL('Remove outliers'!AQ$4:AQ$203,ROW()-1)</f>
        <v>#NUM!</v>
      </c>
      <c r="AK165" s="1" t="e">
        <f>SMALL('Remove outliers'!AR$4:AR$203,ROW()-1)</f>
        <v>#NUM!</v>
      </c>
      <c r="AL165" s="1" t="e">
        <f>SMALL('Remove outliers'!AS$4:AS$203,ROW()-1)</f>
        <v>#NUM!</v>
      </c>
      <c r="AM165" s="1" t="e">
        <f>SMALL('Remove outliers'!AT$4:AT$203,ROW()-1)</f>
        <v>#NUM!</v>
      </c>
      <c r="AN165" s="1" t="e">
        <f>SMALL('Remove outliers'!AU$4:AU$203,ROW()-1)</f>
        <v>#NUM!</v>
      </c>
      <c r="AO165" s="1" t="e">
        <f>SMALL('Remove outliers'!AV$4:AV$203,ROW()-1)</f>
        <v>#NUM!</v>
      </c>
      <c r="AP165" s="1" t="e">
        <f>SMALL('Remove outliers'!AW$4:AW$203,ROW()-1)</f>
        <v>#NUM!</v>
      </c>
      <c r="AQ165" s="1" t="e">
        <f>SMALL('Remove outliers'!AX$4:AX$203,ROW()-1)</f>
        <v>#NUM!</v>
      </c>
      <c r="AR165" s="1" t="e">
        <f>SMALL('Remove outliers'!AY$4:AY$203,ROW()-1)</f>
        <v>#NUM!</v>
      </c>
      <c r="AS165" s="1" t="e">
        <f>SMALL('Remove outliers'!AZ$4:AZ$203,ROW()-1)</f>
        <v>#NUM!</v>
      </c>
      <c r="AT165" s="1" t="e">
        <f>SMALL('Remove outliers'!BA$4:BA$203,ROW()-1)</f>
        <v>#NUM!</v>
      </c>
      <c r="AU165" s="1" t="e">
        <f>SMALL('Remove outliers'!BB$4:BB$203,ROW()-1)</f>
        <v>#NUM!</v>
      </c>
      <c r="AV165" s="1" t="e">
        <f>SMALL('Remove outliers'!BC$4:BC$203,ROW()-1)</f>
        <v>#NUM!</v>
      </c>
      <c r="AW165" s="1" t="e">
        <f>SMALL('Remove outliers'!BD$4:BD$203,ROW()-1)</f>
        <v>#NUM!</v>
      </c>
      <c r="AX165" s="1" t="e">
        <f>SMALL('Remove outliers'!BE$4:BE$203,ROW()-1)</f>
        <v>#NUM!</v>
      </c>
      <c r="AY165" s="1" t="e">
        <f>SMALL('Remove outliers'!BF$4:BF$203,ROW()-1)</f>
        <v>#NUM!</v>
      </c>
      <c r="AZ165" s="1" t="e">
        <f>SMALL('Remove outliers'!BG$4:BG$203,ROW()-1)</f>
        <v>#NUM!</v>
      </c>
      <c r="BA165" s="1" t="e">
        <f>SMALL('Remove outliers'!BH$4:BH$203,ROW()-1)</f>
        <v>#NUM!</v>
      </c>
      <c r="BB165" s="1" t="e">
        <f>SMALL('Remove outliers'!BI$4:BI$203,ROW()-1)</f>
        <v>#NUM!</v>
      </c>
      <c r="BC165" s="1" t="e">
        <f>SMALL('Remove outliers'!BJ$4:BJ$203,ROW()-1)</f>
        <v>#NUM!</v>
      </c>
      <c r="BD165" s="1" t="e">
        <f>SMALL('Remove outliers'!BK$4:BK$203,ROW()-1)</f>
        <v>#NUM!</v>
      </c>
      <c r="BE165" s="1" t="e">
        <f>SMALL('Remove outliers'!BL$4:BL$203,ROW()-1)</f>
        <v>#NUM!</v>
      </c>
      <c r="BF165" s="1" t="e">
        <f>SMALL('Remove outliers'!BM$4:BM$203,ROW()-1)</f>
        <v>#NUM!</v>
      </c>
      <c r="BG165" s="1" t="e">
        <f>SMALL('Remove outliers'!BN$4:BN$203,ROW()-1)</f>
        <v>#NUM!</v>
      </c>
      <c r="BH165" s="1" t="e">
        <f>SMALL('Remove outliers'!BO$4:BO$203,ROW()-1)</f>
        <v>#NUM!</v>
      </c>
      <c r="BI165" s="1" t="e">
        <f>SMALL('Remove outliers'!BP$4:BP$203,ROW()-1)</f>
        <v>#NUM!</v>
      </c>
      <c r="BJ165" s="1" t="e">
        <f>SMALL('Remove outliers'!BQ$4:BQ$203,ROW()-1)</f>
        <v>#NUM!</v>
      </c>
      <c r="BK165" s="1" t="e">
        <f>SMALL('Remove outliers'!BR$4:BR$203,ROW()-1)</f>
        <v>#NUM!</v>
      </c>
      <c r="BL165" s="1" t="e">
        <f>SMALL('Remove outliers'!BS$4:BS$203,ROW()-1)</f>
        <v>#NUM!</v>
      </c>
      <c r="BM165" s="1" t="e">
        <f>SMALL('Remove outliers'!BT$4:BT$203,ROW()-1)</f>
        <v>#NUM!</v>
      </c>
      <c r="BN165" s="1" t="e">
        <f>SMALL('Remove outliers'!BU$4:BU$203,ROW()-1)</f>
        <v>#NUM!</v>
      </c>
      <c r="BO165" s="1" t="e">
        <f>SMALL('Remove outliers'!BV$4:BV$203,ROW()-1)</f>
        <v>#NUM!</v>
      </c>
      <c r="BP165" s="1" t="e">
        <f>SMALL('Remove outliers'!BW$4:BW$203,ROW()-1)</f>
        <v>#NUM!</v>
      </c>
      <c r="BQ165" s="1" t="e">
        <f>SMALL('Remove outliers'!BX$4:BX$203,ROW()-1)</f>
        <v>#NUM!</v>
      </c>
      <c r="BR165" s="1" t="e">
        <f>SMALL('Remove outliers'!BY$4:BY$203,ROW()-1)</f>
        <v>#NUM!</v>
      </c>
      <c r="BS165" s="1" t="e">
        <f>SMALL('Remove outliers'!BZ$4:BZ$203,ROW()-1)</f>
        <v>#NUM!</v>
      </c>
      <c r="BT165" s="1" t="e">
        <f>SMALL('Remove outliers'!CA$4:CA$203,ROW()-1)</f>
        <v>#NUM!</v>
      </c>
      <c r="BU165" s="1" t="e">
        <f>SMALL('Remove outliers'!CB$4:CB$203,ROW()-1)</f>
        <v>#NUM!</v>
      </c>
      <c r="BV165" s="1" t="e">
        <f>SMALL('Remove outliers'!CC$4:CC$203,ROW()-1)</f>
        <v>#NUM!</v>
      </c>
    </row>
    <row r="166" spans="1:74" x14ac:dyDescent="0.2">
      <c r="A166" t="e">
        <f t="shared" si="2"/>
        <v>#NUM!</v>
      </c>
      <c r="B166" s="1" t="e">
        <f>SMALL('Remove outliers'!I$4:I$203,ROW()-1)</f>
        <v>#NUM!</v>
      </c>
      <c r="C166" s="1" t="e">
        <f>SMALL('Remove outliers'!J$4:J$203,ROW()-1)</f>
        <v>#NUM!</v>
      </c>
      <c r="D166" s="1" t="e">
        <f>SMALL('Remove outliers'!K$4:K$203,ROW()-1)</f>
        <v>#NUM!</v>
      </c>
      <c r="E166" s="1" t="e">
        <f>SMALL('Remove outliers'!L$4:L$203,ROW()-1)</f>
        <v>#NUM!</v>
      </c>
      <c r="F166" s="1" t="e">
        <f>SMALL('Remove outliers'!M$4:M$203,ROW()-1)</f>
        <v>#NUM!</v>
      </c>
      <c r="G166" s="1" t="e">
        <f>SMALL('Remove outliers'!N$4:N$203,ROW()-1)</f>
        <v>#NUM!</v>
      </c>
      <c r="H166" s="1" t="e">
        <f>SMALL('Remove outliers'!O$4:O$203,ROW()-1)</f>
        <v>#NUM!</v>
      </c>
      <c r="I166" s="1" t="e">
        <f>SMALL('Remove outliers'!P$4:P$203,ROW()-1)</f>
        <v>#NUM!</v>
      </c>
      <c r="J166" s="1" t="e">
        <f>SMALL('Remove outliers'!Q$4:Q$203,ROW()-1)</f>
        <v>#NUM!</v>
      </c>
      <c r="K166" s="1" t="e">
        <f>SMALL('Remove outliers'!R$4:R$203,ROW()-1)</f>
        <v>#NUM!</v>
      </c>
      <c r="L166" s="1" t="e">
        <f>SMALL('Remove outliers'!S$4:S$203,ROW()-1)</f>
        <v>#NUM!</v>
      </c>
      <c r="M166" s="1" t="e">
        <f>SMALL('Remove outliers'!T$4:T$203,ROW()-1)</f>
        <v>#NUM!</v>
      </c>
      <c r="N166" s="1" t="e">
        <f>SMALL('Remove outliers'!U$4:U$203,ROW()-1)</f>
        <v>#NUM!</v>
      </c>
      <c r="O166" s="1" t="e">
        <f>SMALL('Remove outliers'!V$4:V$203,ROW()-1)</f>
        <v>#NUM!</v>
      </c>
      <c r="P166" s="1" t="e">
        <f>SMALL('Remove outliers'!W$4:W$203,ROW()-1)</f>
        <v>#NUM!</v>
      </c>
      <c r="Q166" s="1" t="e">
        <f>SMALL('Remove outliers'!X$4:X$203,ROW()-1)</f>
        <v>#NUM!</v>
      </c>
      <c r="R166" s="1" t="e">
        <f>SMALL('Remove outliers'!Y$4:Y$203,ROW()-1)</f>
        <v>#NUM!</v>
      </c>
      <c r="S166" s="1" t="e">
        <f>SMALL('Remove outliers'!Z$4:Z$203,ROW()-1)</f>
        <v>#NUM!</v>
      </c>
      <c r="T166" s="1" t="e">
        <f>SMALL('Remove outliers'!AA$4:AA$203,ROW()-1)</f>
        <v>#NUM!</v>
      </c>
      <c r="U166" s="1" t="e">
        <f>SMALL('Remove outliers'!AB$4:AB$203,ROW()-1)</f>
        <v>#NUM!</v>
      </c>
      <c r="V166" s="1" t="e">
        <f>SMALL('Remove outliers'!AC$4:AC$203,ROW()-1)</f>
        <v>#NUM!</v>
      </c>
      <c r="W166" s="1" t="e">
        <f>SMALL('Remove outliers'!AD$4:AD$203,ROW()-1)</f>
        <v>#NUM!</v>
      </c>
      <c r="X166" s="1" t="e">
        <f>SMALL('Remove outliers'!AE$4:AE$203,ROW()-1)</f>
        <v>#NUM!</v>
      </c>
      <c r="Y166" s="1" t="e">
        <f>SMALL('Remove outliers'!AF$4:AF$203,ROW()-1)</f>
        <v>#NUM!</v>
      </c>
      <c r="Z166" s="1" t="e">
        <f>SMALL('Remove outliers'!AG$4:AG$203,ROW()-1)</f>
        <v>#NUM!</v>
      </c>
      <c r="AA166" s="1" t="e">
        <f>SMALL('Remove outliers'!AH$4:AH$203,ROW()-1)</f>
        <v>#NUM!</v>
      </c>
      <c r="AB166" s="1" t="e">
        <f>SMALL('Remove outliers'!AI$4:AI$203,ROW()-1)</f>
        <v>#NUM!</v>
      </c>
      <c r="AC166" s="1" t="e">
        <f>SMALL('Remove outliers'!AJ$4:AJ$203,ROW()-1)</f>
        <v>#NUM!</v>
      </c>
      <c r="AD166" s="1" t="e">
        <f>SMALL('Remove outliers'!AK$4:AK$203,ROW()-1)</f>
        <v>#NUM!</v>
      </c>
      <c r="AE166" s="1" t="e">
        <f>SMALL('Remove outliers'!AL$4:AL$203,ROW()-1)</f>
        <v>#NUM!</v>
      </c>
      <c r="AF166" s="1" t="e">
        <f>SMALL('Remove outliers'!AM$4:AM$203,ROW()-1)</f>
        <v>#NUM!</v>
      </c>
      <c r="AG166" s="1" t="e">
        <f>SMALL('Remove outliers'!AN$4:AN$203,ROW()-1)</f>
        <v>#NUM!</v>
      </c>
      <c r="AH166" s="1" t="e">
        <f>SMALL('Remove outliers'!AO$4:AO$203,ROW()-1)</f>
        <v>#NUM!</v>
      </c>
      <c r="AI166" s="1" t="e">
        <f>SMALL('Remove outliers'!AP$4:AP$203,ROW()-1)</f>
        <v>#NUM!</v>
      </c>
      <c r="AJ166" s="1" t="e">
        <f>SMALL('Remove outliers'!AQ$4:AQ$203,ROW()-1)</f>
        <v>#NUM!</v>
      </c>
      <c r="AK166" s="1" t="e">
        <f>SMALL('Remove outliers'!AR$4:AR$203,ROW()-1)</f>
        <v>#NUM!</v>
      </c>
      <c r="AL166" s="1" t="e">
        <f>SMALL('Remove outliers'!AS$4:AS$203,ROW()-1)</f>
        <v>#NUM!</v>
      </c>
      <c r="AM166" s="1" t="e">
        <f>SMALL('Remove outliers'!AT$4:AT$203,ROW()-1)</f>
        <v>#NUM!</v>
      </c>
      <c r="AN166" s="1" t="e">
        <f>SMALL('Remove outliers'!AU$4:AU$203,ROW()-1)</f>
        <v>#NUM!</v>
      </c>
      <c r="AO166" s="1" t="e">
        <f>SMALL('Remove outliers'!AV$4:AV$203,ROW()-1)</f>
        <v>#NUM!</v>
      </c>
      <c r="AP166" s="1" t="e">
        <f>SMALL('Remove outliers'!AW$4:AW$203,ROW()-1)</f>
        <v>#NUM!</v>
      </c>
      <c r="AQ166" s="1" t="e">
        <f>SMALL('Remove outliers'!AX$4:AX$203,ROW()-1)</f>
        <v>#NUM!</v>
      </c>
      <c r="AR166" s="1" t="e">
        <f>SMALL('Remove outliers'!AY$4:AY$203,ROW()-1)</f>
        <v>#NUM!</v>
      </c>
      <c r="AS166" s="1" t="e">
        <f>SMALL('Remove outliers'!AZ$4:AZ$203,ROW()-1)</f>
        <v>#NUM!</v>
      </c>
      <c r="AT166" s="1" t="e">
        <f>SMALL('Remove outliers'!BA$4:BA$203,ROW()-1)</f>
        <v>#NUM!</v>
      </c>
      <c r="AU166" s="1" t="e">
        <f>SMALL('Remove outliers'!BB$4:BB$203,ROW()-1)</f>
        <v>#NUM!</v>
      </c>
      <c r="AV166" s="1" t="e">
        <f>SMALL('Remove outliers'!BC$4:BC$203,ROW()-1)</f>
        <v>#NUM!</v>
      </c>
      <c r="AW166" s="1" t="e">
        <f>SMALL('Remove outliers'!BD$4:BD$203,ROW()-1)</f>
        <v>#NUM!</v>
      </c>
      <c r="AX166" s="1" t="e">
        <f>SMALL('Remove outliers'!BE$4:BE$203,ROW()-1)</f>
        <v>#NUM!</v>
      </c>
      <c r="AY166" s="1" t="e">
        <f>SMALL('Remove outliers'!BF$4:BF$203,ROW()-1)</f>
        <v>#NUM!</v>
      </c>
      <c r="AZ166" s="1" t="e">
        <f>SMALL('Remove outliers'!BG$4:BG$203,ROW()-1)</f>
        <v>#NUM!</v>
      </c>
      <c r="BA166" s="1" t="e">
        <f>SMALL('Remove outliers'!BH$4:BH$203,ROW()-1)</f>
        <v>#NUM!</v>
      </c>
      <c r="BB166" s="1" t="e">
        <f>SMALL('Remove outliers'!BI$4:BI$203,ROW()-1)</f>
        <v>#NUM!</v>
      </c>
      <c r="BC166" s="1" t="e">
        <f>SMALL('Remove outliers'!BJ$4:BJ$203,ROW()-1)</f>
        <v>#NUM!</v>
      </c>
      <c r="BD166" s="1" t="e">
        <f>SMALL('Remove outliers'!BK$4:BK$203,ROW()-1)</f>
        <v>#NUM!</v>
      </c>
      <c r="BE166" s="1" t="e">
        <f>SMALL('Remove outliers'!BL$4:BL$203,ROW()-1)</f>
        <v>#NUM!</v>
      </c>
      <c r="BF166" s="1" t="e">
        <f>SMALL('Remove outliers'!BM$4:BM$203,ROW()-1)</f>
        <v>#NUM!</v>
      </c>
      <c r="BG166" s="1" t="e">
        <f>SMALL('Remove outliers'!BN$4:BN$203,ROW()-1)</f>
        <v>#NUM!</v>
      </c>
      <c r="BH166" s="1" t="e">
        <f>SMALL('Remove outliers'!BO$4:BO$203,ROW()-1)</f>
        <v>#NUM!</v>
      </c>
      <c r="BI166" s="1" t="e">
        <f>SMALL('Remove outliers'!BP$4:BP$203,ROW()-1)</f>
        <v>#NUM!</v>
      </c>
      <c r="BJ166" s="1" t="e">
        <f>SMALL('Remove outliers'!BQ$4:BQ$203,ROW()-1)</f>
        <v>#NUM!</v>
      </c>
      <c r="BK166" s="1" t="e">
        <f>SMALL('Remove outliers'!BR$4:BR$203,ROW()-1)</f>
        <v>#NUM!</v>
      </c>
      <c r="BL166" s="1" t="e">
        <f>SMALL('Remove outliers'!BS$4:BS$203,ROW()-1)</f>
        <v>#NUM!</v>
      </c>
      <c r="BM166" s="1" t="e">
        <f>SMALL('Remove outliers'!BT$4:BT$203,ROW()-1)</f>
        <v>#NUM!</v>
      </c>
      <c r="BN166" s="1" t="e">
        <f>SMALL('Remove outliers'!BU$4:BU$203,ROW()-1)</f>
        <v>#NUM!</v>
      </c>
      <c r="BO166" s="1" t="e">
        <f>SMALL('Remove outliers'!BV$4:BV$203,ROW()-1)</f>
        <v>#NUM!</v>
      </c>
      <c r="BP166" s="1" t="e">
        <f>SMALL('Remove outliers'!BW$4:BW$203,ROW()-1)</f>
        <v>#NUM!</v>
      </c>
      <c r="BQ166" s="1" t="e">
        <f>SMALL('Remove outliers'!BX$4:BX$203,ROW()-1)</f>
        <v>#NUM!</v>
      </c>
      <c r="BR166" s="1" t="e">
        <f>SMALL('Remove outliers'!BY$4:BY$203,ROW()-1)</f>
        <v>#NUM!</v>
      </c>
      <c r="BS166" s="1" t="e">
        <f>SMALL('Remove outliers'!BZ$4:BZ$203,ROW()-1)</f>
        <v>#NUM!</v>
      </c>
      <c r="BT166" s="1" t="e">
        <f>SMALL('Remove outliers'!CA$4:CA$203,ROW()-1)</f>
        <v>#NUM!</v>
      </c>
      <c r="BU166" s="1" t="e">
        <f>SMALL('Remove outliers'!CB$4:CB$203,ROW()-1)</f>
        <v>#NUM!</v>
      </c>
      <c r="BV166" s="1" t="e">
        <f>SMALL('Remove outliers'!CC$4:CC$203,ROW()-1)</f>
        <v>#NUM!</v>
      </c>
    </row>
    <row r="167" spans="1:74" x14ac:dyDescent="0.2">
      <c r="A167" t="e">
        <f t="shared" si="2"/>
        <v>#NUM!</v>
      </c>
      <c r="B167" s="1" t="e">
        <f>SMALL('Remove outliers'!I$4:I$203,ROW()-1)</f>
        <v>#NUM!</v>
      </c>
      <c r="C167" s="1" t="e">
        <f>SMALL('Remove outliers'!J$4:J$203,ROW()-1)</f>
        <v>#NUM!</v>
      </c>
      <c r="D167" s="1" t="e">
        <f>SMALL('Remove outliers'!K$4:K$203,ROW()-1)</f>
        <v>#NUM!</v>
      </c>
      <c r="E167" s="1" t="e">
        <f>SMALL('Remove outliers'!L$4:L$203,ROW()-1)</f>
        <v>#NUM!</v>
      </c>
      <c r="F167" s="1" t="e">
        <f>SMALL('Remove outliers'!M$4:M$203,ROW()-1)</f>
        <v>#NUM!</v>
      </c>
      <c r="G167" s="1" t="e">
        <f>SMALL('Remove outliers'!N$4:N$203,ROW()-1)</f>
        <v>#NUM!</v>
      </c>
      <c r="H167" s="1" t="e">
        <f>SMALL('Remove outliers'!O$4:O$203,ROW()-1)</f>
        <v>#NUM!</v>
      </c>
      <c r="I167" s="1" t="e">
        <f>SMALL('Remove outliers'!P$4:P$203,ROW()-1)</f>
        <v>#NUM!</v>
      </c>
      <c r="J167" s="1" t="e">
        <f>SMALL('Remove outliers'!Q$4:Q$203,ROW()-1)</f>
        <v>#NUM!</v>
      </c>
      <c r="K167" s="1" t="e">
        <f>SMALL('Remove outliers'!R$4:R$203,ROW()-1)</f>
        <v>#NUM!</v>
      </c>
      <c r="L167" s="1" t="e">
        <f>SMALL('Remove outliers'!S$4:S$203,ROW()-1)</f>
        <v>#NUM!</v>
      </c>
      <c r="M167" s="1" t="e">
        <f>SMALL('Remove outliers'!T$4:T$203,ROW()-1)</f>
        <v>#NUM!</v>
      </c>
      <c r="N167" s="1" t="e">
        <f>SMALL('Remove outliers'!U$4:U$203,ROW()-1)</f>
        <v>#NUM!</v>
      </c>
      <c r="O167" s="1" t="e">
        <f>SMALL('Remove outliers'!V$4:V$203,ROW()-1)</f>
        <v>#NUM!</v>
      </c>
      <c r="P167" s="1" t="e">
        <f>SMALL('Remove outliers'!W$4:W$203,ROW()-1)</f>
        <v>#NUM!</v>
      </c>
      <c r="Q167" s="1" t="e">
        <f>SMALL('Remove outliers'!X$4:X$203,ROW()-1)</f>
        <v>#NUM!</v>
      </c>
      <c r="R167" s="1" t="e">
        <f>SMALL('Remove outliers'!Y$4:Y$203,ROW()-1)</f>
        <v>#NUM!</v>
      </c>
      <c r="S167" s="1" t="e">
        <f>SMALL('Remove outliers'!Z$4:Z$203,ROW()-1)</f>
        <v>#NUM!</v>
      </c>
      <c r="T167" s="1" t="e">
        <f>SMALL('Remove outliers'!AA$4:AA$203,ROW()-1)</f>
        <v>#NUM!</v>
      </c>
      <c r="U167" s="1" t="e">
        <f>SMALL('Remove outliers'!AB$4:AB$203,ROW()-1)</f>
        <v>#NUM!</v>
      </c>
      <c r="V167" s="1" t="e">
        <f>SMALL('Remove outliers'!AC$4:AC$203,ROW()-1)</f>
        <v>#NUM!</v>
      </c>
      <c r="W167" s="1" t="e">
        <f>SMALL('Remove outliers'!AD$4:AD$203,ROW()-1)</f>
        <v>#NUM!</v>
      </c>
      <c r="X167" s="1" t="e">
        <f>SMALL('Remove outliers'!AE$4:AE$203,ROW()-1)</f>
        <v>#NUM!</v>
      </c>
      <c r="Y167" s="1" t="e">
        <f>SMALL('Remove outliers'!AF$4:AF$203,ROW()-1)</f>
        <v>#NUM!</v>
      </c>
      <c r="Z167" s="1" t="e">
        <f>SMALL('Remove outliers'!AG$4:AG$203,ROW()-1)</f>
        <v>#NUM!</v>
      </c>
      <c r="AA167" s="1" t="e">
        <f>SMALL('Remove outliers'!AH$4:AH$203,ROW()-1)</f>
        <v>#NUM!</v>
      </c>
      <c r="AB167" s="1" t="e">
        <f>SMALL('Remove outliers'!AI$4:AI$203,ROW()-1)</f>
        <v>#NUM!</v>
      </c>
      <c r="AC167" s="1" t="e">
        <f>SMALL('Remove outliers'!AJ$4:AJ$203,ROW()-1)</f>
        <v>#NUM!</v>
      </c>
      <c r="AD167" s="1" t="e">
        <f>SMALL('Remove outliers'!AK$4:AK$203,ROW()-1)</f>
        <v>#NUM!</v>
      </c>
      <c r="AE167" s="1" t="e">
        <f>SMALL('Remove outliers'!AL$4:AL$203,ROW()-1)</f>
        <v>#NUM!</v>
      </c>
      <c r="AF167" s="1" t="e">
        <f>SMALL('Remove outliers'!AM$4:AM$203,ROW()-1)</f>
        <v>#NUM!</v>
      </c>
      <c r="AG167" s="1" t="e">
        <f>SMALL('Remove outliers'!AN$4:AN$203,ROW()-1)</f>
        <v>#NUM!</v>
      </c>
      <c r="AH167" s="1" t="e">
        <f>SMALL('Remove outliers'!AO$4:AO$203,ROW()-1)</f>
        <v>#NUM!</v>
      </c>
      <c r="AI167" s="1" t="e">
        <f>SMALL('Remove outliers'!AP$4:AP$203,ROW()-1)</f>
        <v>#NUM!</v>
      </c>
      <c r="AJ167" s="1" t="e">
        <f>SMALL('Remove outliers'!AQ$4:AQ$203,ROW()-1)</f>
        <v>#NUM!</v>
      </c>
      <c r="AK167" s="1" t="e">
        <f>SMALL('Remove outliers'!AR$4:AR$203,ROW()-1)</f>
        <v>#NUM!</v>
      </c>
      <c r="AL167" s="1" t="e">
        <f>SMALL('Remove outliers'!AS$4:AS$203,ROW()-1)</f>
        <v>#NUM!</v>
      </c>
      <c r="AM167" s="1" t="e">
        <f>SMALL('Remove outliers'!AT$4:AT$203,ROW()-1)</f>
        <v>#NUM!</v>
      </c>
      <c r="AN167" s="1" t="e">
        <f>SMALL('Remove outliers'!AU$4:AU$203,ROW()-1)</f>
        <v>#NUM!</v>
      </c>
      <c r="AO167" s="1" t="e">
        <f>SMALL('Remove outliers'!AV$4:AV$203,ROW()-1)</f>
        <v>#NUM!</v>
      </c>
      <c r="AP167" s="1" t="e">
        <f>SMALL('Remove outliers'!AW$4:AW$203,ROW()-1)</f>
        <v>#NUM!</v>
      </c>
      <c r="AQ167" s="1" t="e">
        <f>SMALL('Remove outliers'!AX$4:AX$203,ROW()-1)</f>
        <v>#NUM!</v>
      </c>
      <c r="AR167" s="1" t="e">
        <f>SMALL('Remove outliers'!AY$4:AY$203,ROW()-1)</f>
        <v>#NUM!</v>
      </c>
      <c r="AS167" s="1" t="e">
        <f>SMALL('Remove outliers'!AZ$4:AZ$203,ROW()-1)</f>
        <v>#NUM!</v>
      </c>
      <c r="AT167" s="1" t="e">
        <f>SMALL('Remove outliers'!BA$4:BA$203,ROW()-1)</f>
        <v>#NUM!</v>
      </c>
      <c r="AU167" s="1" t="e">
        <f>SMALL('Remove outliers'!BB$4:BB$203,ROW()-1)</f>
        <v>#NUM!</v>
      </c>
      <c r="AV167" s="1" t="e">
        <f>SMALL('Remove outliers'!BC$4:BC$203,ROW()-1)</f>
        <v>#NUM!</v>
      </c>
      <c r="AW167" s="1" t="e">
        <f>SMALL('Remove outliers'!BD$4:BD$203,ROW()-1)</f>
        <v>#NUM!</v>
      </c>
      <c r="AX167" s="1" t="e">
        <f>SMALL('Remove outliers'!BE$4:BE$203,ROW()-1)</f>
        <v>#NUM!</v>
      </c>
      <c r="AY167" s="1" t="e">
        <f>SMALL('Remove outliers'!BF$4:BF$203,ROW()-1)</f>
        <v>#NUM!</v>
      </c>
      <c r="AZ167" s="1" t="e">
        <f>SMALL('Remove outliers'!BG$4:BG$203,ROW()-1)</f>
        <v>#NUM!</v>
      </c>
      <c r="BA167" s="1" t="e">
        <f>SMALL('Remove outliers'!BH$4:BH$203,ROW()-1)</f>
        <v>#NUM!</v>
      </c>
      <c r="BB167" s="1" t="e">
        <f>SMALL('Remove outliers'!BI$4:BI$203,ROW()-1)</f>
        <v>#NUM!</v>
      </c>
      <c r="BC167" s="1" t="e">
        <f>SMALL('Remove outliers'!BJ$4:BJ$203,ROW()-1)</f>
        <v>#NUM!</v>
      </c>
      <c r="BD167" s="1" t="e">
        <f>SMALL('Remove outliers'!BK$4:BK$203,ROW()-1)</f>
        <v>#NUM!</v>
      </c>
      <c r="BE167" s="1" t="e">
        <f>SMALL('Remove outliers'!BL$4:BL$203,ROW()-1)</f>
        <v>#NUM!</v>
      </c>
      <c r="BF167" s="1" t="e">
        <f>SMALL('Remove outliers'!BM$4:BM$203,ROW()-1)</f>
        <v>#NUM!</v>
      </c>
      <c r="BG167" s="1" t="e">
        <f>SMALL('Remove outliers'!BN$4:BN$203,ROW()-1)</f>
        <v>#NUM!</v>
      </c>
      <c r="BH167" s="1" t="e">
        <f>SMALL('Remove outliers'!BO$4:BO$203,ROW()-1)</f>
        <v>#NUM!</v>
      </c>
      <c r="BI167" s="1" t="e">
        <f>SMALL('Remove outliers'!BP$4:BP$203,ROW()-1)</f>
        <v>#NUM!</v>
      </c>
      <c r="BJ167" s="1" t="e">
        <f>SMALL('Remove outliers'!BQ$4:BQ$203,ROW()-1)</f>
        <v>#NUM!</v>
      </c>
      <c r="BK167" s="1" t="e">
        <f>SMALL('Remove outliers'!BR$4:BR$203,ROW()-1)</f>
        <v>#NUM!</v>
      </c>
      <c r="BL167" s="1" t="e">
        <f>SMALL('Remove outliers'!BS$4:BS$203,ROW()-1)</f>
        <v>#NUM!</v>
      </c>
      <c r="BM167" s="1" t="e">
        <f>SMALL('Remove outliers'!BT$4:BT$203,ROW()-1)</f>
        <v>#NUM!</v>
      </c>
      <c r="BN167" s="1" t="e">
        <f>SMALL('Remove outliers'!BU$4:BU$203,ROW()-1)</f>
        <v>#NUM!</v>
      </c>
      <c r="BO167" s="1" t="e">
        <f>SMALL('Remove outliers'!BV$4:BV$203,ROW()-1)</f>
        <v>#NUM!</v>
      </c>
      <c r="BP167" s="1" t="e">
        <f>SMALL('Remove outliers'!BW$4:BW$203,ROW()-1)</f>
        <v>#NUM!</v>
      </c>
      <c r="BQ167" s="1" t="e">
        <f>SMALL('Remove outliers'!BX$4:BX$203,ROW()-1)</f>
        <v>#NUM!</v>
      </c>
      <c r="BR167" s="1" t="e">
        <f>SMALL('Remove outliers'!BY$4:BY$203,ROW()-1)</f>
        <v>#NUM!</v>
      </c>
      <c r="BS167" s="1" t="e">
        <f>SMALL('Remove outliers'!BZ$4:BZ$203,ROW()-1)</f>
        <v>#NUM!</v>
      </c>
      <c r="BT167" s="1" t="e">
        <f>SMALL('Remove outliers'!CA$4:CA$203,ROW()-1)</f>
        <v>#NUM!</v>
      </c>
      <c r="BU167" s="1" t="e">
        <f>SMALL('Remove outliers'!CB$4:CB$203,ROW()-1)</f>
        <v>#NUM!</v>
      </c>
      <c r="BV167" s="1" t="e">
        <f>SMALL('Remove outliers'!CC$4:CC$203,ROW()-1)</f>
        <v>#NUM!</v>
      </c>
    </row>
    <row r="168" spans="1:74" x14ac:dyDescent="0.2">
      <c r="A168" t="e">
        <f t="shared" si="2"/>
        <v>#NUM!</v>
      </c>
      <c r="B168" s="1" t="e">
        <f>SMALL('Remove outliers'!I$4:I$203,ROW()-1)</f>
        <v>#NUM!</v>
      </c>
      <c r="C168" s="1" t="e">
        <f>SMALL('Remove outliers'!J$4:J$203,ROW()-1)</f>
        <v>#NUM!</v>
      </c>
      <c r="D168" s="1" t="e">
        <f>SMALL('Remove outliers'!K$4:K$203,ROW()-1)</f>
        <v>#NUM!</v>
      </c>
      <c r="E168" s="1" t="e">
        <f>SMALL('Remove outliers'!L$4:L$203,ROW()-1)</f>
        <v>#NUM!</v>
      </c>
      <c r="F168" s="1" t="e">
        <f>SMALL('Remove outliers'!M$4:M$203,ROW()-1)</f>
        <v>#NUM!</v>
      </c>
      <c r="G168" s="1" t="e">
        <f>SMALL('Remove outliers'!N$4:N$203,ROW()-1)</f>
        <v>#NUM!</v>
      </c>
      <c r="H168" s="1" t="e">
        <f>SMALL('Remove outliers'!O$4:O$203,ROW()-1)</f>
        <v>#NUM!</v>
      </c>
      <c r="I168" s="1" t="e">
        <f>SMALL('Remove outliers'!P$4:P$203,ROW()-1)</f>
        <v>#NUM!</v>
      </c>
      <c r="J168" s="1" t="e">
        <f>SMALL('Remove outliers'!Q$4:Q$203,ROW()-1)</f>
        <v>#NUM!</v>
      </c>
      <c r="K168" s="1" t="e">
        <f>SMALL('Remove outliers'!R$4:R$203,ROW()-1)</f>
        <v>#NUM!</v>
      </c>
      <c r="L168" s="1" t="e">
        <f>SMALL('Remove outliers'!S$4:S$203,ROW()-1)</f>
        <v>#NUM!</v>
      </c>
      <c r="M168" s="1" t="e">
        <f>SMALL('Remove outliers'!T$4:T$203,ROW()-1)</f>
        <v>#NUM!</v>
      </c>
      <c r="N168" s="1" t="e">
        <f>SMALL('Remove outliers'!U$4:U$203,ROW()-1)</f>
        <v>#NUM!</v>
      </c>
      <c r="O168" s="1" t="e">
        <f>SMALL('Remove outliers'!V$4:V$203,ROW()-1)</f>
        <v>#NUM!</v>
      </c>
      <c r="P168" s="1" t="e">
        <f>SMALL('Remove outliers'!W$4:W$203,ROW()-1)</f>
        <v>#NUM!</v>
      </c>
      <c r="Q168" s="1" t="e">
        <f>SMALL('Remove outliers'!X$4:X$203,ROW()-1)</f>
        <v>#NUM!</v>
      </c>
      <c r="R168" s="1" t="e">
        <f>SMALL('Remove outliers'!Y$4:Y$203,ROW()-1)</f>
        <v>#NUM!</v>
      </c>
      <c r="S168" s="1" t="e">
        <f>SMALL('Remove outliers'!Z$4:Z$203,ROW()-1)</f>
        <v>#NUM!</v>
      </c>
      <c r="T168" s="1" t="e">
        <f>SMALL('Remove outliers'!AA$4:AA$203,ROW()-1)</f>
        <v>#NUM!</v>
      </c>
      <c r="U168" s="1" t="e">
        <f>SMALL('Remove outliers'!AB$4:AB$203,ROW()-1)</f>
        <v>#NUM!</v>
      </c>
      <c r="V168" s="1" t="e">
        <f>SMALL('Remove outliers'!AC$4:AC$203,ROW()-1)</f>
        <v>#NUM!</v>
      </c>
      <c r="W168" s="1" t="e">
        <f>SMALL('Remove outliers'!AD$4:AD$203,ROW()-1)</f>
        <v>#NUM!</v>
      </c>
      <c r="X168" s="1" t="e">
        <f>SMALL('Remove outliers'!AE$4:AE$203,ROW()-1)</f>
        <v>#NUM!</v>
      </c>
      <c r="Y168" s="1" t="e">
        <f>SMALL('Remove outliers'!AF$4:AF$203,ROW()-1)</f>
        <v>#NUM!</v>
      </c>
      <c r="Z168" s="1" t="e">
        <f>SMALL('Remove outliers'!AG$4:AG$203,ROW()-1)</f>
        <v>#NUM!</v>
      </c>
      <c r="AA168" s="1" t="e">
        <f>SMALL('Remove outliers'!AH$4:AH$203,ROW()-1)</f>
        <v>#NUM!</v>
      </c>
      <c r="AB168" s="1" t="e">
        <f>SMALL('Remove outliers'!AI$4:AI$203,ROW()-1)</f>
        <v>#NUM!</v>
      </c>
      <c r="AC168" s="1" t="e">
        <f>SMALL('Remove outliers'!AJ$4:AJ$203,ROW()-1)</f>
        <v>#NUM!</v>
      </c>
      <c r="AD168" s="1" t="e">
        <f>SMALL('Remove outliers'!AK$4:AK$203,ROW()-1)</f>
        <v>#NUM!</v>
      </c>
      <c r="AE168" s="1" t="e">
        <f>SMALL('Remove outliers'!AL$4:AL$203,ROW()-1)</f>
        <v>#NUM!</v>
      </c>
      <c r="AF168" s="1" t="e">
        <f>SMALL('Remove outliers'!AM$4:AM$203,ROW()-1)</f>
        <v>#NUM!</v>
      </c>
      <c r="AG168" s="1" t="e">
        <f>SMALL('Remove outliers'!AN$4:AN$203,ROW()-1)</f>
        <v>#NUM!</v>
      </c>
      <c r="AH168" s="1" t="e">
        <f>SMALL('Remove outliers'!AO$4:AO$203,ROW()-1)</f>
        <v>#NUM!</v>
      </c>
      <c r="AI168" s="1" t="e">
        <f>SMALL('Remove outliers'!AP$4:AP$203,ROW()-1)</f>
        <v>#NUM!</v>
      </c>
      <c r="AJ168" s="1" t="e">
        <f>SMALL('Remove outliers'!AQ$4:AQ$203,ROW()-1)</f>
        <v>#NUM!</v>
      </c>
      <c r="AK168" s="1" t="e">
        <f>SMALL('Remove outliers'!AR$4:AR$203,ROW()-1)</f>
        <v>#NUM!</v>
      </c>
      <c r="AL168" s="1" t="e">
        <f>SMALL('Remove outliers'!AS$4:AS$203,ROW()-1)</f>
        <v>#NUM!</v>
      </c>
      <c r="AM168" s="1" t="e">
        <f>SMALL('Remove outliers'!AT$4:AT$203,ROW()-1)</f>
        <v>#NUM!</v>
      </c>
      <c r="AN168" s="1" t="e">
        <f>SMALL('Remove outliers'!AU$4:AU$203,ROW()-1)</f>
        <v>#NUM!</v>
      </c>
      <c r="AO168" s="1" t="e">
        <f>SMALL('Remove outliers'!AV$4:AV$203,ROW()-1)</f>
        <v>#NUM!</v>
      </c>
      <c r="AP168" s="1" t="e">
        <f>SMALL('Remove outliers'!AW$4:AW$203,ROW()-1)</f>
        <v>#NUM!</v>
      </c>
      <c r="AQ168" s="1" t="e">
        <f>SMALL('Remove outliers'!AX$4:AX$203,ROW()-1)</f>
        <v>#NUM!</v>
      </c>
      <c r="AR168" s="1" t="e">
        <f>SMALL('Remove outliers'!AY$4:AY$203,ROW()-1)</f>
        <v>#NUM!</v>
      </c>
      <c r="AS168" s="1" t="e">
        <f>SMALL('Remove outliers'!AZ$4:AZ$203,ROW()-1)</f>
        <v>#NUM!</v>
      </c>
      <c r="AT168" s="1" t="e">
        <f>SMALL('Remove outliers'!BA$4:BA$203,ROW()-1)</f>
        <v>#NUM!</v>
      </c>
      <c r="AU168" s="1" t="e">
        <f>SMALL('Remove outliers'!BB$4:BB$203,ROW()-1)</f>
        <v>#NUM!</v>
      </c>
      <c r="AV168" s="1" t="e">
        <f>SMALL('Remove outliers'!BC$4:BC$203,ROW()-1)</f>
        <v>#NUM!</v>
      </c>
      <c r="AW168" s="1" t="e">
        <f>SMALL('Remove outliers'!BD$4:BD$203,ROW()-1)</f>
        <v>#NUM!</v>
      </c>
      <c r="AX168" s="1" t="e">
        <f>SMALL('Remove outliers'!BE$4:BE$203,ROW()-1)</f>
        <v>#NUM!</v>
      </c>
      <c r="AY168" s="1" t="e">
        <f>SMALL('Remove outliers'!BF$4:BF$203,ROW()-1)</f>
        <v>#NUM!</v>
      </c>
      <c r="AZ168" s="1" t="e">
        <f>SMALL('Remove outliers'!BG$4:BG$203,ROW()-1)</f>
        <v>#NUM!</v>
      </c>
      <c r="BA168" s="1" t="e">
        <f>SMALL('Remove outliers'!BH$4:BH$203,ROW()-1)</f>
        <v>#NUM!</v>
      </c>
      <c r="BB168" s="1" t="e">
        <f>SMALL('Remove outliers'!BI$4:BI$203,ROW()-1)</f>
        <v>#NUM!</v>
      </c>
      <c r="BC168" s="1" t="e">
        <f>SMALL('Remove outliers'!BJ$4:BJ$203,ROW()-1)</f>
        <v>#NUM!</v>
      </c>
      <c r="BD168" s="1" t="e">
        <f>SMALL('Remove outliers'!BK$4:BK$203,ROW()-1)</f>
        <v>#NUM!</v>
      </c>
      <c r="BE168" s="1" t="e">
        <f>SMALL('Remove outliers'!BL$4:BL$203,ROW()-1)</f>
        <v>#NUM!</v>
      </c>
      <c r="BF168" s="1" t="e">
        <f>SMALL('Remove outliers'!BM$4:BM$203,ROW()-1)</f>
        <v>#NUM!</v>
      </c>
      <c r="BG168" s="1" t="e">
        <f>SMALL('Remove outliers'!BN$4:BN$203,ROW()-1)</f>
        <v>#NUM!</v>
      </c>
      <c r="BH168" s="1" t="e">
        <f>SMALL('Remove outliers'!BO$4:BO$203,ROW()-1)</f>
        <v>#NUM!</v>
      </c>
      <c r="BI168" s="1" t="e">
        <f>SMALL('Remove outliers'!BP$4:BP$203,ROW()-1)</f>
        <v>#NUM!</v>
      </c>
      <c r="BJ168" s="1" t="e">
        <f>SMALL('Remove outliers'!BQ$4:BQ$203,ROW()-1)</f>
        <v>#NUM!</v>
      </c>
      <c r="BK168" s="1" t="e">
        <f>SMALL('Remove outliers'!BR$4:BR$203,ROW()-1)</f>
        <v>#NUM!</v>
      </c>
      <c r="BL168" s="1" t="e">
        <f>SMALL('Remove outliers'!BS$4:BS$203,ROW()-1)</f>
        <v>#NUM!</v>
      </c>
      <c r="BM168" s="1" t="e">
        <f>SMALL('Remove outliers'!BT$4:BT$203,ROW()-1)</f>
        <v>#NUM!</v>
      </c>
      <c r="BN168" s="1" t="e">
        <f>SMALL('Remove outliers'!BU$4:BU$203,ROW()-1)</f>
        <v>#NUM!</v>
      </c>
      <c r="BO168" s="1" t="e">
        <f>SMALL('Remove outliers'!BV$4:BV$203,ROW()-1)</f>
        <v>#NUM!</v>
      </c>
      <c r="BP168" s="1" t="e">
        <f>SMALL('Remove outliers'!BW$4:BW$203,ROW()-1)</f>
        <v>#NUM!</v>
      </c>
      <c r="BQ168" s="1" t="e">
        <f>SMALL('Remove outliers'!BX$4:BX$203,ROW()-1)</f>
        <v>#NUM!</v>
      </c>
      <c r="BR168" s="1" t="e">
        <f>SMALL('Remove outliers'!BY$4:BY$203,ROW()-1)</f>
        <v>#NUM!</v>
      </c>
      <c r="BS168" s="1" t="e">
        <f>SMALL('Remove outliers'!BZ$4:BZ$203,ROW()-1)</f>
        <v>#NUM!</v>
      </c>
      <c r="BT168" s="1" t="e">
        <f>SMALL('Remove outliers'!CA$4:CA$203,ROW()-1)</f>
        <v>#NUM!</v>
      </c>
      <c r="BU168" s="1" t="e">
        <f>SMALL('Remove outliers'!CB$4:CB$203,ROW()-1)</f>
        <v>#NUM!</v>
      </c>
      <c r="BV168" s="1" t="e">
        <f>SMALL('Remove outliers'!CC$4:CC$203,ROW()-1)</f>
        <v>#NUM!</v>
      </c>
    </row>
    <row r="169" spans="1:74" x14ac:dyDescent="0.2">
      <c r="A169" t="e">
        <f t="shared" si="2"/>
        <v>#NUM!</v>
      </c>
      <c r="B169" s="1" t="e">
        <f>SMALL('Remove outliers'!I$4:I$203,ROW()-1)</f>
        <v>#NUM!</v>
      </c>
      <c r="C169" s="1" t="e">
        <f>SMALL('Remove outliers'!J$4:J$203,ROW()-1)</f>
        <v>#NUM!</v>
      </c>
      <c r="D169" s="1" t="e">
        <f>SMALL('Remove outliers'!K$4:K$203,ROW()-1)</f>
        <v>#NUM!</v>
      </c>
      <c r="E169" s="1" t="e">
        <f>SMALL('Remove outliers'!L$4:L$203,ROW()-1)</f>
        <v>#NUM!</v>
      </c>
      <c r="F169" s="1" t="e">
        <f>SMALL('Remove outliers'!M$4:M$203,ROW()-1)</f>
        <v>#NUM!</v>
      </c>
      <c r="G169" s="1" t="e">
        <f>SMALL('Remove outliers'!N$4:N$203,ROW()-1)</f>
        <v>#NUM!</v>
      </c>
      <c r="H169" s="1" t="e">
        <f>SMALL('Remove outliers'!O$4:O$203,ROW()-1)</f>
        <v>#NUM!</v>
      </c>
      <c r="I169" s="1" t="e">
        <f>SMALL('Remove outliers'!P$4:P$203,ROW()-1)</f>
        <v>#NUM!</v>
      </c>
      <c r="J169" s="1" t="e">
        <f>SMALL('Remove outliers'!Q$4:Q$203,ROW()-1)</f>
        <v>#NUM!</v>
      </c>
      <c r="K169" s="1" t="e">
        <f>SMALL('Remove outliers'!R$4:R$203,ROW()-1)</f>
        <v>#NUM!</v>
      </c>
      <c r="L169" s="1" t="e">
        <f>SMALL('Remove outliers'!S$4:S$203,ROW()-1)</f>
        <v>#NUM!</v>
      </c>
      <c r="M169" s="1" t="e">
        <f>SMALL('Remove outliers'!T$4:T$203,ROW()-1)</f>
        <v>#NUM!</v>
      </c>
      <c r="N169" s="1" t="e">
        <f>SMALL('Remove outliers'!U$4:U$203,ROW()-1)</f>
        <v>#NUM!</v>
      </c>
      <c r="O169" s="1" t="e">
        <f>SMALL('Remove outliers'!V$4:V$203,ROW()-1)</f>
        <v>#NUM!</v>
      </c>
      <c r="P169" s="1" t="e">
        <f>SMALL('Remove outliers'!W$4:W$203,ROW()-1)</f>
        <v>#NUM!</v>
      </c>
      <c r="Q169" s="1" t="e">
        <f>SMALL('Remove outliers'!X$4:X$203,ROW()-1)</f>
        <v>#NUM!</v>
      </c>
      <c r="R169" s="1" t="e">
        <f>SMALL('Remove outliers'!Y$4:Y$203,ROW()-1)</f>
        <v>#NUM!</v>
      </c>
      <c r="S169" s="1" t="e">
        <f>SMALL('Remove outliers'!Z$4:Z$203,ROW()-1)</f>
        <v>#NUM!</v>
      </c>
      <c r="T169" s="1" t="e">
        <f>SMALL('Remove outliers'!AA$4:AA$203,ROW()-1)</f>
        <v>#NUM!</v>
      </c>
      <c r="U169" s="1" t="e">
        <f>SMALL('Remove outliers'!AB$4:AB$203,ROW()-1)</f>
        <v>#NUM!</v>
      </c>
      <c r="V169" s="1" t="e">
        <f>SMALL('Remove outliers'!AC$4:AC$203,ROW()-1)</f>
        <v>#NUM!</v>
      </c>
      <c r="W169" s="1" t="e">
        <f>SMALL('Remove outliers'!AD$4:AD$203,ROW()-1)</f>
        <v>#NUM!</v>
      </c>
      <c r="X169" s="1" t="e">
        <f>SMALL('Remove outliers'!AE$4:AE$203,ROW()-1)</f>
        <v>#NUM!</v>
      </c>
      <c r="Y169" s="1" t="e">
        <f>SMALL('Remove outliers'!AF$4:AF$203,ROW()-1)</f>
        <v>#NUM!</v>
      </c>
      <c r="Z169" s="1" t="e">
        <f>SMALL('Remove outliers'!AG$4:AG$203,ROW()-1)</f>
        <v>#NUM!</v>
      </c>
      <c r="AA169" s="1" t="e">
        <f>SMALL('Remove outliers'!AH$4:AH$203,ROW()-1)</f>
        <v>#NUM!</v>
      </c>
      <c r="AB169" s="1" t="e">
        <f>SMALL('Remove outliers'!AI$4:AI$203,ROW()-1)</f>
        <v>#NUM!</v>
      </c>
      <c r="AC169" s="1" t="e">
        <f>SMALL('Remove outliers'!AJ$4:AJ$203,ROW()-1)</f>
        <v>#NUM!</v>
      </c>
      <c r="AD169" s="1" t="e">
        <f>SMALL('Remove outliers'!AK$4:AK$203,ROW()-1)</f>
        <v>#NUM!</v>
      </c>
      <c r="AE169" s="1" t="e">
        <f>SMALL('Remove outliers'!AL$4:AL$203,ROW()-1)</f>
        <v>#NUM!</v>
      </c>
      <c r="AF169" s="1" t="e">
        <f>SMALL('Remove outliers'!AM$4:AM$203,ROW()-1)</f>
        <v>#NUM!</v>
      </c>
      <c r="AG169" s="1" t="e">
        <f>SMALL('Remove outliers'!AN$4:AN$203,ROW()-1)</f>
        <v>#NUM!</v>
      </c>
      <c r="AH169" s="1" t="e">
        <f>SMALL('Remove outliers'!AO$4:AO$203,ROW()-1)</f>
        <v>#NUM!</v>
      </c>
      <c r="AI169" s="1" t="e">
        <f>SMALL('Remove outliers'!AP$4:AP$203,ROW()-1)</f>
        <v>#NUM!</v>
      </c>
      <c r="AJ169" s="1" t="e">
        <f>SMALL('Remove outliers'!AQ$4:AQ$203,ROW()-1)</f>
        <v>#NUM!</v>
      </c>
      <c r="AK169" s="1" t="e">
        <f>SMALL('Remove outliers'!AR$4:AR$203,ROW()-1)</f>
        <v>#NUM!</v>
      </c>
      <c r="AL169" s="1" t="e">
        <f>SMALL('Remove outliers'!AS$4:AS$203,ROW()-1)</f>
        <v>#NUM!</v>
      </c>
      <c r="AM169" s="1" t="e">
        <f>SMALL('Remove outliers'!AT$4:AT$203,ROW()-1)</f>
        <v>#NUM!</v>
      </c>
      <c r="AN169" s="1" t="e">
        <f>SMALL('Remove outliers'!AU$4:AU$203,ROW()-1)</f>
        <v>#NUM!</v>
      </c>
      <c r="AO169" s="1" t="e">
        <f>SMALL('Remove outliers'!AV$4:AV$203,ROW()-1)</f>
        <v>#NUM!</v>
      </c>
      <c r="AP169" s="1" t="e">
        <f>SMALL('Remove outliers'!AW$4:AW$203,ROW()-1)</f>
        <v>#NUM!</v>
      </c>
      <c r="AQ169" s="1" t="e">
        <f>SMALL('Remove outliers'!AX$4:AX$203,ROW()-1)</f>
        <v>#NUM!</v>
      </c>
      <c r="AR169" s="1" t="e">
        <f>SMALL('Remove outliers'!AY$4:AY$203,ROW()-1)</f>
        <v>#NUM!</v>
      </c>
      <c r="AS169" s="1" t="e">
        <f>SMALL('Remove outliers'!AZ$4:AZ$203,ROW()-1)</f>
        <v>#NUM!</v>
      </c>
      <c r="AT169" s="1" t="e">
        <f>SMALL('Remove outliers'!BA$4:BA$203,ROW()-1)</f>
        <v>#NUM!</v>
      </c>
      <c r="AU169" s="1" t="e">
        <f>SMALL('Remove outliers'!BB$4:BB$203,ROW()-1)</f>
        <v>#NUM!</v>
      </c>
      <c r="AV169" s="1" t="e">
        <f>SMALL('Remove outliers'!BC$4:BC$203,ROW()-1)</f>
        <v>#NUM!</v>
      </c>
      <c r="AW169" s="1" t="e">
        <f>SMALL('Remove outliers'!BD$4:BD$203,ROW()-1)</f>
        <v>#NUM!</v>
      </c>
      <c r="AX169" s="1" t="e">
        <f>SMALL('Remove outliers'!BE$4:BE$203,ROW()-1)</f>
        <v>#NUM!</v>
      </c>
      <c r="AY169" s="1" t="e">
        <f>SMALL('Remove outliers'!BF$4:BF$203,ROW()-1)</f>
        <v>#NUM!</v>
      </c>
      <c r="AZ169" s="1" t="e">
        <f>SMALL('Remove outliers'!BG$4:BG$203,ROW()-1)</f>
        <v>#NUM!</v>
      </c>
      <c r="BA169" s="1" t="e">
        <f>SMALL('Remove outliers'!BH$4:BH$203,ROW()-1)</f>
        <v>#NUM!</v>
      </c>
      <c r="BB169" s="1" t="e">
        <f>SMALL('Remove outliers'!BI$4:BI$203,ROW()-1)</f>
        <v>#NUM!</v>
      </c>
      <c r="BC169" s="1" t="e">
        <f>SMALL('Remove outliers'!BJ$4:BJ$203,ROW()-1)</f>
        <v>#NUM!</v>
      </c>
      <c r="BD169" s="1" t="e">
        <f>SMALL('Remove outliers'!BK$4:BK$203,ROW()-1)</f>
        <v>#NUM!</v>
      </c>
      <c r="BE169" s="1" t="e">
        <f>SMALL('Remove outliers'!BL$4:BL$203,ROW()-1)</f>
        <v>#NUM!</v>
      </c>
      <c r="BF169" s="1" t="e">
        <f>SMALL('Remove outliers'!BM$4:BM$203,ROW()-1)</f>
        <v>#NUM!</v>
      </c>
      <c r="BG169" s="1" t="e">
        <f>SMALL('Remove outliers'!BN$4:BN$203,ROW()-1)</f>
        <v>#NUM!</v>
      </c>
      <c r="BH169" s="1" t="e">
        <f>SMALL('Remove outliers'!BO$4:BO$203,ROW()-1)</f>
        <v>#NUM!</v>
      </c>
      <c r="BI169" s="1" t="e">
        <f>SMALL('Remove outliers'!BP$4:BP$203,ROW()-1)</f>
        <v>#NUM!</v>
      </c>
      <c r="BJ169" s="1" t="e">
        <f>SMALL('Remove outliers'!BQ$4:BQ$203,ROW()-1)</f>
        <v>#NUM!</v>
      </c>
      <c r="BK169" s="1" t="e">
        <f>SMALL('Remove outliers'!BR$4:BR$203,ROW()-1)</f>
        <v>#NUM!</v>
      </c>
      <c r="BL169" s="1" t="e">
        <f>SMALL('Remove outliers'!BS$4:BS$203,ROW()-1)</f>
        <v>#NUM!</v>
      </c>
      <c r="BM169" s="1" t="e">
        <f>SMALL('Remove outliers'!BT$4:BT$203,ROW()-1)</f>
        <v>#NUM!</v>
      </c>
      <c r="BN169" s="1" t="e">
        <f>SMALL('Remove outliers'!BU$4:BU$203,ROW()-1)</f>
        <v>#NUM!</v>
      </c>
      <c r="BO169" s="1" t="e">
        <f>SMALL('Remove outliers'!BV$4:BV$203,ROW()-1)</f>
        <v>#NUM!</v>
      </c>
      <c r="BP169" s="1" t="e">
        <f>SMALL('Remove outliers'!BW$4:BW$203,ROW()-1)</f>
        <v>#NUM!</v>
      </c>
      <c r="BQ169" s="1" t="e">
        <f>SMALL('Remove outliers'!BX$4:BX$203,ROW()-1)</f>
        <v>#NUM!</v>
      </c>
      <c r="BR169" s="1" t="e">
        <f>SMALL('Remove outliers'!BY$4:BY$203,ROW()-1)</f>
        <v>#NUM!</v>
      </c>
      <c r="BS169" s="1" t="e">
        <f>SMALL('Remove outliers'!BZ$4:BZ$203,ROW()-1)</f>
        <v>#NUM!</v>
      </c>
      <c r="BT169" s="1" t="e">
        <f>SMALL('Remove outliers'!CA$4:CA$203,ROW()-1)</f>
        <v>#NUM!</v>
      </c>
      <c r="BU169" s="1" t="e">
        <f>SMALL('Remove outliers'!CB$4:CB$203,ROW()-1)</f>
        <v>#NUM!</v>
      </c>
      <c r="BV169" s="1" t="e">
        <f>SMALL('Remove outliers'!CC$4:CC$203,ROW()-1)</f>
        <v>#NUM!</v>
      </c>
    </row>
    <row r="170" spans="1:74" x14ac:dyDescent="0.2">
      <c r="A170" t="e">
        <f t="shared" si="2"/>
        <v>#NUM!</v>
      </c>
      <c r="B170" s="1" t="e">
        <f>SMALL('Remove outliers'!I$4:I$203,ROW()-1)</f>
        <v>#NUM!</v>
      </c>
      <c r="C170" s="1" t="e">
        <f>SMALL('Remove outliers'!J$4:J$203,ROW()-1)</f>
        <v>#NUM!</v>
      </c>
      <c r="D170" s="1" t="e">
        <f>SMALL('Remove outliers'!K$4:K$203,ROW()-1)</f>
        <v>#NUM!</v>
      </c>
      <c r="E170" s="1" t="e">
        <f>SMALL('Remove outliers'!L$4:L$203,ROW()-1)</f>
        <v>#NUM!</v>
      </c>
      <c r="F170" s="1" t="e">
        <f>SMALL('Remove outliers'!M$4:M$203,ROW()-1)</f>
        <v>#NUM!</v>
      </c>
      <c r="G170" s="1" t="e">
        <f>SMALL('Remove outliers'!N$4:N$203,ROW()-1)</f>
        <v>#NUM!</v>
      </c>
      <c r="H170" s="1" t="e">
        <f>SMALL('Remove outliers'!O$4:O$203,ROW()-1)</f>
        <v>#NUM!</v>
      </c>
      <c r="I170" s="1" t="e">
        <f>SMALL('Remove outliers'!P$4:P$203,ROW()-1)</f>
        <v>#NUM!</v>
      </c>
      <c r="J170" s="1" t="e">
        <f>SMALL('Remove outliers'!Q$4:Q$203,ROW()-1)</f>
        <v>#NUM!</v>
      </c>
      <c r="K170" s="1" t="e">
        <f>SMALL('Remove outliers'!R$4:R$203,ROW()-1)</f>
        <v>#NUM!</v>
      </c>
      <c r="L170" s="1" t="e">
        <f>SMALL('Remove outliers'!S$4:S$203,ROW()-1)</f>
        <v>#NUM!</v>
      </c>
      <c r="M170" s="1" t="e">
        <f>SMALL('Remove outliers'!T$4:T$203,ROW()-1)</f>
        <v>#NUM!</v>
      </c>
      <c r="N170" s="1" t="e">
        <f>SMALL('Remove outliers'!U$4:U$203,ROW()-1)</f>
        <v>#NUM!</v>
      </c>
      <c r="O170" s="1" t="e">
        <f>SMALL('Remove outliers'!V$4:V$203,ROW()-1)</f>
        <v>#NUM!</v>
      </c>
      <c r="P170" s="1" t="e">
        <f>SMALL('Remove outliers'!W$4:W$203,ROW()-1)</f>
        <v>#NUM!</v>
      </c>
      <c r="Q170" s="1" t="e">
        <f>SMALL('Remove outliers'!X$4:X$203,ROW()-1)</f>
        <v>#NUM!</v>
      </c>
      <c r="R170" s="1" t="e">
        <f>SMALL('Remove outliers'!Y$4:Y$203,ROW()-1)</f>
        <v>#NUM!</v>
      </c>
      <c r="S170" s="1" t="e">
        <f>SMALL('Remove outliers'!Z$4:Z$203,ROW()-1)</f>
        <v>#NUM!</v>
      </c>
      <c r="T170" s="1" t="e">
        <f>SMALL('Remove outliers'!AA$4:AA$203,ROW()-1)</f>
        <v>#NUM!</v>
      </c>
      <c r="U170" s="1" t="e">
        <f>SMALL('Remove outliers'!AB$4:AB$203,ROW()-1)</f>
        <v>#NUM!</v>
      </c>
      <c r="V170" s="1" t="e">
        <f>SMALL('Remove outliers'!AC$4:AC$203,ROW()-1)</f>
        <v>#NUM!</v>
      </c>
      <c r="W170" s="1" t="e">
        <f>SMALL('Remove outliers'!AD$4:AD$203,ROW()-1)</f>
        <v>#NUM!</v>
      </c>
      <c r="X170" s="1" t="e">
        <f>SMALL('Remove outliers'!AE$4:AE$203,ROW()-1)</f>
        <v>#NUM!</v>
      </c>
      <c r="Y170" s="1" t="e">
        <f>SMALL('Remove outliers'!AF$4:AF$203,ROW()-1)</f>
        <v>#NUM!</v>
      </c>
      <c r="Z170" s="1" t="e">
        <f>SMALL('Remove outliers'!AG$4:AG$203,ROW()-1)</f>
        <v>#NUM!</v>
      </c>
      <c r="AA170" s="1" t="e">
        <f>SMALL('Remove outliers'!AH$4:AH$203,ROW()-1)</f>
        <v>#NUM!</v>
      </c>
      <c r="AB170" s="1" t="e">
        <f>SMALL('Remove outliers'!AI$4:AI$203,ROW()-1)</f>
        <v>#NUM!</v>
      </c>
      <c r="AC170" s="1" t="e">
        <f>SMALL('Remove outliers'!AJ$4:AJ$203,ROW()-1)</f>
        <v>#NUM!</v>
      </c>
      <c r="AD170" s="1" t="e">
        <f>SMALL('Remove outliers'!AK$4:AK$203,ROW()-1)</f>
        <v>#NUM!</v>
      </c>
      <c r="AE170" s="1" t="e">
        <f>SMALL('Remove outliers'!AL$4:AL$203,ROW()-1)</f>
        <v>#NUM!</v>
      </c>
      <c r="AF170" s="1" t="e">
        <f>SMALL('Remove outliers'!AM$4:AM$203,ROW()-1)</f>
        <v>#NUM!</v>
      </c>
      <c r="AG170" s="1" t="e">
        <f>SMALL('Remove outliers'!AN$4:AN$203,ROW()-1)</f>
        <v>#NUM!</v>
      </c>
      <c r="AH170" s="1" t="e">
        <f>SMALL('Remove outliers'!AO$4:AO$203,ROW()-1)</f>
        <v>#NUM!</v>
      </c>
      <c r="AI170" s="1" t="e">
        <f>SMALL('Remove outliers'!AP$4:AP$203,ROW()-1)</f>
        <v>#NUM!</v>
      </c>
      <c r="AJ170" s="1" t="e">
        <f>SMALL('Remove outliers'!AQ$4:AQ$203,ROW()-1)</f>
        <v>#NUM!</v>
      </c>
      <c r="AK170" s="1" t="e">
        <f>SMALL('Remove outliers'!AR$4:AR$203,ROW()-1)</f>
        <v>#NUM!</v>
      </c>
      <c r="AL170" s="1" t="e">
        <f>SMALL('Remove outliers'!AS$4:AS$203,ROW()-1)</f>
        <v>#NUM!</v>
      </c>
      <c r="AM170" s="1" t="e">
        <f>SMALL('Remove outliers'!AT$4:AT$203,ROW()-1)</f>
        <v>#NUM!</v>
      </c>
      <c r="AN170" s="1" t="e">
        <f>SMALL('Remove outliers'!AU$4:AU$203,ROW()-1)</f>
        <v>#NUM!</v>
      </c>
      <c r="AO170" s="1" t="e">
        <f>SMALL('Remove outliers'!AV$4:AV$203,ROW()-1)</f>
        <v>#NUM!</v>
      </c>
      <c r="AP170" s="1" t="e">
        <f>SMALL('Remove outliers'!AW$4:AW$203,ROW()-1)</f>
        <v>#NUM!</v>
      </c>
      <c r="AQ170" s="1" t="e">
        <f>SMALL('Remove outliers'!AX$4:AX$203,ROW()-1)</f>
        <v>#NUM!</v>
      </c>
      <c r="AR170" s="1" t="e">
        <f>SMALL('Remove outliers'!AY$4:AY$203,ROW()-1)</f>
        <v>#NUM!</v>
      </c>
      <c r="AS170" s="1" t="e">
        <f>SMALL('Remove outliers'!AZ$4:AZ$203,ROW()-1)</f>
        <v>#NUM!</v>
      </c>
      <c r="AT170" s="1" t="e">
        <f>SMALL('Remove outliers'!BA$4:BA$203,ROW()-1)</f>
        <v>#NUM!</v>
      </c>
      <c r="AU170" s="1" t="e">
        <f>SMALL('Remove outliers'!BB$4:BB$203,ROW()-1)</f>
        <v>#NUM!</v>
      </c>
      <c r="AV170" s="1" t="e">
        <f>SMALL('Remove outliers'!BC$4:BC$203,ROW()-1)</f>
        <v>#NUM!</v>
      </c>
      <c r="AW170" s="1" t="e">
        <f>SMALL('Remove outliers'!BD$4:BD$203,ROW()-1)</f>
        <v>#NUM!</v>
      </c>
      <c r="AX170" s="1" t="e">
        <f>SMALL('Remove outliers'!BE$4:BE$203,ROW()-1)</f>
        <v>#NUM!</v>
      </c>
      <c r="AY170" s="1" t="e">
        <f>SMALL('Remove outliers'!BF$4:BF$203,ROW()-1)</f>
        <v>#NUM!</v>
      </c>
      <c r="AZ170" s="1" t="e">
        <f>SMALL('Remove outliers'!BG$4:BG$203,ROW()-1)</f>
        <v>#NUM!</v>
      </c>
      <c r="BA170" s="1" t="e">
        <f>SMALL('Remove outliers'!BH$4:BH$203,ROW()-1)</f>
        <v>#NUM!</v>
      </c>
      <c r="BB170" s="1" t="e">
        <f>SMALL('Remove outliers'!BI$4:BI$203,ROW()-1)</f>
        <v>#NUM!</v>
      </c>
      <c r="BC170" s="1" t="e">
        <f>SMALL('Remove outliers'!BJ$4:BJ$203,ROW()-1)</f>
        <v>#NUM!</v>
      </c>
      <c r="BD170" s="1" t="e">
        <f>SMALL('Remove outliers'!BK$4:BK$203,ROW()-1)</f>
        <v>#NUM!</v>
      </c>
      <c r="BE170" s="1" t="e">
        <f>SMALL('Remove outliers'!BL$4:BL$203,ROW()-1)</f>
        <v>#NUM!</v>
      </c>
      <c r="BF170" s="1" t="e">
        <f>SMALL('Remove outliers'!BM$4:BM$203,ROW()-1)</f>
        <v>#NUM!</v>
      </c>
      <c r="BG170" s="1" t="e">
        <f>SMALL('Remove outliers'!BN$4:BN$203,ROW()-1)</f>
        <v>#NUM!</v>
      </c>
      <c r="BH170" s="1" t="e">
        <f>SMALL('Remove outliers'!BO$4:BO$203,ROW()-1)</f>
        <v>#NUM!</v>
      </c>
      <c r="BI170" s="1" t="e">
        <f>SMALL('Remove outliers'!BP$4:BP$203,ROW()-1)</f>
        <v>#NUM!</v>
      </c>
      <c r="BJ170" s="1" t="e">
        <f>SMALL('Remove outliers'!BQ$4:BQ$203,ROW()-1)</f>
        <v>#NUM!</v>
      </c>
      <c r="BK170" s="1" t="e">
        <f>SMALL('Remove outliers'!BR$4:BR$203,ROW()-1)</f>
        <v>#NUM!</v>
      </c>
      <c r="BL170" s="1" t="e">
        <f>SMALL('Remove outliers'!BS$4:BS$203,ROW()-1)</f>
        <v>#NUM!</v>
      </c>
      <c r="BM170" s="1" t="e">
        <f>SMALL('Remove outliers'!BT$4:BT$203,ROW()-1)</f>
        <v>#NUM!</v>
      </c>
      <c r="BN170" s="1" t="e">
        <f>SMALL('Remove outliers'!BU$4:BU$203,ROW()-1)</f>
        <v>#NUM!</v>
      </c>
      <c r="BO170" s="1" t="e">
        <f>SMALL('Remove outliers'!BV$4:BV$203,ROW()-1)</f>
        <v>#NUM!</v>
      </c>
      <c r="BP170" s="1" t="e">
        <f>SMALL('Remove outliers'!BW$4:BW$203,ROW()-1)</f>
        <v>#NUM!</v>
      </c>
      <c r="BQ170" s="1" t="e">
        <f>SMALL('Remove outliers'!BX$4:BX$203,ROW()-1)</f>
        <v>#NUM!</v>
      </c>
      <c r="BR170" s="1" t="e">
        <f>SMALL('Remove outliers'!BY$4:BY$203,ROW()-1)</f>
        <v>#NUM!</v>
      </c>
      <c r="BS170" s="1" t="e">
        <f>SMALL('Remove outliers'!BZ$4:BZ$203,ROW()-1)</f>
        <v>#NUM!</v>
      </c>
      <c r="BT170" s="1" t="e">
        <f>SMALL('Remove outliers'!CA$4:CA$203,ROW()-1)</f>
        <v>#NUM!</v>
      </c>
      <c r="BU170" s="1" t="e">
        <f>SMALL('Remove outliers'!CB$4:CB$203,ROW()-1)</f>
        <v>#NUM!</v>
      </c>
      <c r="BV170" s="1" t="e">
        <f>SMALL('Remove outliers'!CC$4:CC$203,ROW()-1)</f>
        <v>#NUM!</v>
      </c>
    </row>
    <row r="171" spans="1:74" x14ac:dyDescent="0.2">
      <c r="A171" t="e">
        <f t="shared" si="2"/>
        <v>#NUM!</v>
      </c>
      <c r="B171" s="1" t="e">
        <f>SMALL('Remove outliers'!I$4:I$203,ROW()-1)</f>
        <v>#NUM!</v>
      </c>
      <c r="C171" s="1" t="e">
        <f>SMALL('Remove outliers'!J$4:J$203,ROW()-1)</f>
        <v>#NUM!</v>
      </c>
      <c r="D171" s="1" t="e">
        <f>SMALL('Remove outliers'!K$4:K$203,ROW()-1)</f>
        <v>#NUM!</v>
      </c>
      <c r="E171" s="1" t="e">
        <f>SMALL('Remove outliers'!L$4:L$203,ROW()-1)</f>
        <v>#NUM!</v>
      </c>
      <c r="F171" s="1" t="e">
        <f>SMALL('Remove outliers'!M$4:M$203,ROW()-1)</f>
        <v>#NUM!</v>
      </c>
      <c r="G171" s="1" t="e">
        <f>SMALL('Remove outliers'!N$4:N$203,ROW()-1)</f>
        <v>#NUM!</v>
      </c>
      <c r="H171" s="1" t="e">
        <f>SMALL('Remove outliers'!O$4:O$203,ROW()-1)</f>
        <v>#NUM!</v>
      </c>
      <c r="I171" s="1" t="e">
        <f>SMALL('Remove outliers'!P$4:P$203,ROW()-1)</f>
        <v>#NUM!</v>
      </c>
      <c r="J171" s="1" t="e">
        <f>SMALL('Remove outliers'!Q$4:Q$203,ROW()-1)</f>
        <v>#NUM!</v>
      </c>
      <c r="K171" s="1" t="e">
        <f>SMALL('Remove outliers'!R$4:R$203,ROW()-1)</f>
        <v>#NUM!</v>
      </c>
      <c r="L171" s="1" t="e">
        <f>SMALL('Remove outliers'!S$4:S$203,ROW()-1)</f>
        <v>#NUM!</v>
      </c>
      <c r="M171" s="1" t="e">
        <f>SMALL('Remove outliers'!T$4:T$203,ROW()-1)</f>
        <v>#NUM!</v>
      </c>
      <c r="N171" s="1" t="e">
        <f>SMALL('Remove outliers'!U$4:U$203,ROW()-1)</f>
        <v>#NUM!</v>
      </c>
      <c r="O171" s="1" t="e">
        <f>SMALL('Remove outliers'!V$4:V$203,ROW()-1)</f>
        <v>#NUM!</v>
      </c>
      <c r="P171" s="1" t="e">
        <f>SMALL('Remove outliers'!W$4:W$203,ROW()-1)</f>
        <v>#NUM!</v>
      </c>
      <c r="Q171" s="1" t="e">
        <f>SMALL('Remove outliers'!X$4:X$203,ROW()-1)</f>
        <v>#NUM!</v>
      </c>
      <c r="R171" s="1" t="e">
        <f>SMALL('Remove outliers'!Y$4:Y$203,ROW()-1)</f>
        <v>#NUM!</v>
      </c>
      <c r="S171" s="1" t="e">
        <f>SMALL('Remove outliers'!Z$4:Z$203,ROW()-1)</f>
        <v>#NUM!</v>
      </c>
      <c r="T171" s="1" t="e">
        <f>SMALL('Remove outliers'!AA$4:AA$203,ROW()-1)</f>
        <v>#NUM!</v>
      </c>
      <c r="U171" s="1" t="e">
        <f>SMALL('Remove outliers'!AB$4:AB$203,ROW()-1)</f>
        <v>#NUM!</v>
      </c>
      <c r="V171" s="1" t="e">
        <f>SMALL('Remove outliers'!AC$4:AC$203,ROW()-1)</f>
        <v>#NUM!</v>
      </c>
      <c r="W171" s="1" t="e">
        <f>SMALL('Remove outliers'!AD$4:AD$203,ROW()-1)</f>
        <v>#NUM!</v>
      </c>
      <c r="X171" s="1" t="e">
        <f>SMALL('Remove outliers'!AE$4:AE$203,ROW()-1)</f>
        <v>#NUM!</v>
      </c>
      <c r="Y171" s="1" t="e">
        <f>SMALL('Remove outliers'!AF$4:AF$203,ROW()-1)</f>
        <v>#NUM!</v>
      </c>
      <c r="Z171" s="1" t="e">
        <f>SMALL('Remove outliers'!AG$4:AG$203,ROW()-1)</f>
        <v>#NUM!</v>
      </c>
      <c r="AA171" s="1" t="e">
        <f>SMALL('Remove outliers'!AH$4:AH$203,ROW()-1)</f>
        <v>#NUM!</v>
      </c>
      <c r="AB171" s="1" t="e">
        <f>SMALL('Remove outliers'!AI$4:AI$203,ROW()-1)</f>
        <v>#NUM!</v>
      </c>
      <c r="AC171" s="1" t="e">
        <f>SMALL('Remove outliers'!AJ$4:AJ$203,ROW()-1)</f>
        <v>#NUM!</v>
      </c>
      <c r="AD171" s="1" t="e">
        <f>SMALL('Remove outliers'!AK$4:AK$203,ROW()-1)</f>
        <v>#NUM!</v>
      </c>
      <c r="AE171" s="1" t="e">
        <f>SMALL('Remove outliers'!AL$4:AL$203,ROW()-1)</f>
        <v>#NUM!</v>
      </c>
      <c r="AF171" s="1" t="e">
        <f>SMALL('Remove outliers'!AM$4:AM$203,ROW()-1)</f>
        <v>#NUM!</v>
      </c>
      <c r="AG171" s="1" t="e">
        <f>SMALL('Remove outliers'!AN$4:AN$203,ROW()-1)</f>
        <v>#NUM!</v>
      </c>
      <c r="AH171" s="1" t="e">
        <f>SMALL('Remove outliers'!AO$4:AO$203,ROW()-1)</f>
        <v>#NUM!</v>
      </c>
      <c r="AI171" s="1" t="e">
        <f>SMALL('Remove outliers'!AP$4:AP$203,ROW()-1)</f>
        <v>#NUM!</v>
      </c>
      <c r="AJ171" s="1" t="e">
        <f>SMALL('Remove outliers'!AQ$4:AQ$203,ROW()-1)</f>
        <v>#NUM!</v>
      </c>
      <c r="AK171" s="1" t="e">
        <f>SMALL('Remove outliers'!AR$4:AR$203,ROW()-1)</f>
        <v>#NUM!</v>
      </c>
      <c r="AL171" s="1" t="e">
        <f>SMALL('Remove outliers'!AS$4:AS$203,ROW()-1)</f>
        <v>#NUM!</v>
      </c>
      <c r="AM171" s="1" t="e">
        <f>SMALL('Remove outliers'!AT$4:AT$203,ROW()-1)</f>
        <v>#NUM!</v>
      </c>
      <c r="AN171" s="1" t="e">
        <f>SMALL('Remove outliers'!AU$4:AU$203,ROW()-1)</f>
        <v>#NUM!</v>
      </c>
      <c r="AO171" s="1" t="e">
        <f>SMALL('Remove outliers'!AV$4:AV$203,ROW()-1)</f>
        <v>#NUM!</v>
      </c>
      <c r="AP171" s="1" t="e">
        <f>SMALL('Remove outliers'!AW$4:AW$203,ROW()-1)</f>
        <v>#NUM!</v>
      </c>
      <c r="AQ171" s="1" t="e">
        <f>SMALL('Remove outliers'!AX$4:AX$203,ROW()-1)</f>
        <v>#NUM!</v>
      </c>
      <c r="AR171" s="1" t="e">
        <f>SMALL('Remove outliers'!AY$4:AY$203,ROW()-1)</f>
        <v>#NUM!</v>
      </c>
      <c r="AS171" s="1" t="e">
        <f>SMALL('Remove outliers'!AZ$4:AZ$203,ROW()-1)</f>
        <v>#NUM!</v>
      </c>
      <c r="AT171" s="1" t="e">
        <f>SMALL('Remove outliers'!BA$4:BA$203,ROW()-1)</f>
        <v>#NUM!</v>
      </c>
      <c r="AU171" s="1" t="e">
        <f>SMALL('Remove outliers'!BB$4:BB$203,ROW()-1)</f>
        <v>#NUM!</v>
      </c>
      <c r="AV171" s="1" t="e">
        <f>SMALL('Remove outliers'!BC$4:BC$203,ROW()-1)</f>
        <v>#NUM!</v>
      </c>
      <c r="AW171" s="1" t="e">
        <f>SMALL('Remove outliers'!BD$4:BD$203,ROW()-1)</f>
        <v>#NUM!</v>
      </c>
      <c r="AX171" s="1" t="e">
        <f>SMALL('Remove outliers'!BE$4:BE$203,ROW()-1)</f>
        <v>#NUM!</v>
      </c>
      <c r="AY171" s="1" t="e">
        <f>SMALL('Remove outliers'!BF$4:BF$203,ROW()-1)</f>
        <v>#NUM!</v>
      </c>
      <c r="AZ171" s="1" t="e">
        <f>SMALL('Remove outliers'!BG$4:BG$203,ROW()-1)</f>
        <v>#NUM!</v>
      </c>
      <c r="BA171" s="1" t="e">
        <f>SMALL('Remove outliers'!BH$4:BH$203,ROW()-1)</f>
        <v>#NUM!</v>
      </c>
      <c r="BB171" s="1" t="e">
        <f>SMALL('Remove outliers'!BI$4:BI$203,ROW()-1)</f>
        <v>#NUM!</v>
      </c>
      <c r="BC171" s="1" t="e">
        <f>SMALL('Remove outliers'!BJ$4:BJ$203,ROW()-1)</f>
        <v>#NUM!</v>
      </c>
      <c r="BD171" s="1" t="e">
        <f>SMALL('Remove outliers'!BK$4:BK$203,ROW()-1)</f>
        <v>#NUM!</v>
      </c>
      <c r="BE171" s="1" t="e">
        <f>SMALL('Remove outliers'!BL$4:BL$203,ROW()-1)</f>
        <v>#NUM!</v>
      </c>
      <c r="BF171" s="1" t="e">
        <f>SMALL('Remove outliers'!BM$4:BM$203,ROW()-1)</f>
        <v>#NUM!</v>
      </c>
      <c r="BG171" s="1" t="e">
        <f>SMALL('Remove outliers'!BN$4:BN$203,ROW()-1)</f>
        <v>#NUM!</v>
      </c>
      <c r="BH171" s="1" t="e">
        <f>SMALL('Remove outliers'!BO$4:BO$203,ROW()-1)</f>
        <v>#NUM!</v>
      </c>
      <c r="BI171" s="1" t="e">
        <f>SMALL('Remove outliers'!BP$4:BP$203,ROW()-1)</f>
        <v>#NUM!</v>
      </c>
      <c r="BJ171" s="1" t="e">
        <f>SMALL('Remove outliers'!BQ$4:BQ$203,ROW()-1)</f>
        <v>#NUM!</v>
      </c>
      <c r="BK171" s="1" t="e">
        <f>SMALL('Remove outliers'!BR$4:BR$203,ROW()-1)</f>
        <v>#NUM!</v>
      </c>
      <c r="BL171" s="1" t="e">
        <f>SMALL('Remove outliers'!BS$4:BS$203,ROW()-1)</f>
        <v>#NUM!</v>
      </c>
      <c r="BM171" s="1" t="e">
        <f>SMALL('Remove outliers'!BT$4:BT$203,ROW()-1)</f>
        <v>#NUM!</v>
      </c>
      <c r="BN171" s="1" t="e">
        <f>SMALL('Remove outliers'!BU$4:BU$203,ROW()-1)</f>
        <v>#NUM!</v>
      </c>
      <c r="BO171" s="1" t="e">
        <f>SMALL('Remove outliers'!BV$4:BV$203,ROW()-1)</f>
        <v>#NUM!</v>
      </c>
      <c r="BP171" s="1" t="e">
        <f>SMALL('Remove outliers'!BW$4:BW$203,ROW()-1)</f>
        <v>#NUM!</v>
      </c>
      <c r="BQ171" s="1" t="e">
        <f>SMALL('Remove outliers'!BX$4:BX$203,ROW()-1)</f>
        <v>#NUM!</v>
      </c>
      <c r="BR171" s="1" t="e">
        <f>SMALL('Remove outliers'!BY$4:BY$203,ROW()-1)</f>
        <v>#NUM!</v>
      </c>
      <c r="BS171" s="1" t="e">
        <f>SMALL('Remove outliers'!BZ$4:BZ$203,ROW()-1)</f>
        <v>#NUM!</v>
      </c>
      <c r="BT171" s="1" t="e">
        <f>SMALL('Remove outliers'!CA$4:CA$203,ROW()-1)</f>
        <v>#NUM!</v>
      </c>
      <c r="BU171" s="1" t="e">
        <f>SMALL('Remove outliers'!CB$4:CB$203,ROW()-1)</f>
        <v>#NUM!</v>
      </c>
      <c r="BV171" s="1" t="e">
        <f>SMALL('Remove outliers'!CC$4:CC$203,ROW()-1)</f>
        <v>#NUM!</v>
      </c>
    </row>
    <row r="172" spans="1:74" x14ac:dyDescent="0.2">
      <c r="A172" t="e">
        <f t="shared" si="2"/>
        <v>#NUM!</v>
      </c>
      <c r="B172" s="1" t="e">
        <f>SMALL('Remove outliers'!I$4:I$203,ROW()-1)</f>
        <v>#NUM!</v>
      </c>
      <c r="C172" s="1" t="e">
        <f>SMALL('Remove outliers'!J$4:J$203,ROW()-1)</f>
        <v>#NUM!</v>
      </c>
      <c r="D172" s="1" t="e">
        <f>SMALL('Remove outliers'!K$4:K$203,ROW()-1)</f>
        <v>#NUM!</v>
      </c>
      <c r="E172" s="1" t="e">
        <f>SMALL('Remove outliers'!L$4:L$203,ROW()-1)</f>
        <v>#NUM!</v>
      </c>
      <c r="F172" s="1" t="e">
        <f>SMALL('Remove outliers'!M$4:M$203,ROW()-1)</f>
        <v>#NUM!</v>
      </c>
      <c r="G172" s="1" t="e">
        <f>SMALL('Remove outliers'!N$4:N$203,ROW()-1)</f>
        <v>#NUM!</v>
      </c>
      <c r="H172" s="1" t="e">
        <f>SMALL('Remove outliers'!O$4:O$203,ROW()-1)</f>
        <v>#NUM!</v>
      </c>
      <c r="I172" s="1" t="e">
        <f>SMALL('Remove outliers'!P$4:P$203,ROW()-1)</f>
        <v>#NUM!</v>
      </c>
      <c r="J172" s="1" t="e">
        <f>SMALL('Remove outliers'!Q$4:Q$203,ROW()-1)</f>
        <v>#NUM!</v>
      </c>
      <c r="K172" s="1" t="e">
        <f>SMALL('Remove outliers'!R$4:R$203,ROW()-1)</f>
        <v>#NUM!</v>
      </c>
      <c r="L172" s="1" t="e">
        <f>SMALL('Remove outliers'!S$4:S$203,ROW()-1)</f>
        <v>#NUM!</v>
      </c>
      <c r="M172" s="1" t="e">
        <f>SMALL('Remove outliers'!T$4:T$203,ROW()-1)</f>
        <v>#NUM!</v>
      </c>
      <c r="N172" s="1" t="e">
        <f>SMALL('Remove outliers'!U$4:U$203,ROW()-1)</f>
        <v>#NUM!</v>
      </c>
      <c r="O172" s="1" t="e">
        <f>SMALL('Remove outliers'!V$4:V$203,ROW()-1)</f>
        <v>#NUM!</v>
      </c>
      <c r="P172" s="1" t="e">
        <f>SMALL('Remove outliers'!W$4:W$203,ROW()-1)</f>
        <v>#NUM!</v>
      </c>
      <c r="Q172" s="1" t="e">
        <f>SMALL('Remove outliers'!X$4:X$203,ROW()-1)</f>
        <v>#NUM!</v>
      </c>
      <c r="R172" s="1" t="e">
        <f>SMALL('Remove outliers'!Y$4:Y$203,ROW()-1)</f>
        <v>#NUM!</v>
      </c>
      <c r="S172" s="1" t="e">
        <f>SMALL('Remove outliers'!Z$4:Z$203,ROW()-1)</f>
        <v>#NUM!</v>
      </c>
      <c r="T172" s="1" t="e">
        <f>SMALL('Remove outliers'!AA$4:AA$203,ROW()-1)</f>
        <v>#NUM!</v>
      </c>
      <c r="U172" s="1" t="e">
        <f>SMALL('Remove outliers'!AB$4:AB$203,ROW()-1)</f>
        <v>#NUM!</v>
      </c>
      <c r="V172" s="1" t="e">
        <f>SMALL('Remove outliers'!AC$4:AC$203,ROW()-1)</f>
        <v>#NUM!</v>
      </c>
      <c r="W172" s="1" t="e">
        <f>SMALL('Remove outliers'!AD$4:AD$203,ROW()-1)</f>
        <v>#NUM!</v>
      </c>
      <c r="X172" s="1" t="e">
        <f>SMALL('Remove outliers'!AE$4:AE$203,ROW()-1)</f>
        <v>#NUM!</v>
      </c>
      <c r="Y172" s="1" t="e">
        <f>SMALL('Remove outliers'!AF$4:AF$203,ROW()-1)</f>
        <v>#NUM!</v>
      </c>
      <c r="Z172" s="1" t="e">
        <f>SMALL('Remove outliers'!AG$4:AG$203,ROW()-1)</f>
        <v>#NUM!</v>
      </c>
      <c r="AA172" s="1" t="e">
        <f>SMALL('Remove outliers'!AH$4:AH$203,ROW()-1)</f>
        <v>#NUM!</v>
      </c>
      <c r="AB172" s="1" t="e">
        <f>SMALL('Remove outliers'!AI$4:AI$203,ROW()-1)</f>
        <v>#NUM!</v>
      </c>
      <c r="AC172" s="1" t="e">
        <f>SMALL('Remove outliers'!AJ$4:AJ$203,ROW()-1)</f>
        <v>#NUM!</v>
      </c>
      <c r="AD172" s="1" t="e">
        <f>SMALL('Remove outliers'!AK$4:AK$203,ROW()-1)</f>
        <v>#NUM!</v>
      </c>
      <c r="AE172" s="1" t="e">
        <f>SMALL('Remove outliers'!AL$4:AL$203,ROW()-1)</f>
        <v>#NUM!</v>
      </c>
      <c r="AF172" s="1" t="e">
        <f>SMALL('Remove outliers'!AM$4:AM$203,ROW()-1)</f>
        <v>#NUM!</v>
      </c>
      <c r="AG172" s="1" t="e">
        <f>SMALL('Remove outliers'!AN$4:AN$203,ROW()-1)</f>
        <v>#NUM!</v>
      </c>
      <c r="AH172" s="1" t="e">
        <f>SMALL('Remove outliers'!AO$4:AO$203,ROW()-1)</f>
        <v>#NUM!</v>
      </c>
      <c r="AI172" s="1" t="e">
        <f>SMALL('Remove outliers'!AP$4:AP$203,ROW()-1)</f>
        <v>#NUM!</v>
      </c>
      <c r="AJ172" s="1" t="e">
        <f>SMALL('Remove outliers'!AQ$4:AQ$203,ROW()-1)</f>
        <v>#NUM!</v>
      </c>
      <c r="AK172" s="1" t="e">
        <f>SMALL('Remove outliers'!AR$4:AR$203,ROW()-1)</f>
        <v>#NUM!</v>
      </c>
      <c r="AL172" s="1" t="e">
        <f>SMALL('Remove outliers'!AS$4:AS$203,ROW()-1)</f>
        <v>#NUM!</v>
      </c>
      <c r="AM172" s="1" t="e">
        <f>SMALL('Remove outliers'!AT$4:AT$203,ROW()-1)</f>
        <v>#NUM!</v>
      </c>
      <c r="AN172" s="1" t="e">
        <f>SMALL('Remove outliers'!AU$4:AU$203,ROW()-1)</f>
        <v>#NUM!</v>
      </c>
      <c r="AO172" s="1" t="e">
        <f>SMALL('Remove outliers'!AV$4:AV$203,ROW()-1)</f>
        <v>#NUM!</v>
      </c>
      <c r="AP172" s="1" t="e">
        <f>SMALL('Remove outliers'!AW$4:AW$203,ROW()-1)</f>
        <v>#NUM!</v>
      </c>
      <c r="AQ172" s="1" t="e">
        <f>SMALL('Remove outliers'!AX$4:AX$203,ROW()-1)</f>
        <v>#NUM!</v>
      </c>
      <c r="AR172" s="1" t="e">
        <f>SMALL('Remove outliers'!AY$4:AY$203,ROW()-1)</f>
        <v>#NUM!</v>
      </c>
      <c r="AS172" s="1" t="e">
        <f>SMALL('Remove outliers'!AZ$4:AZ$203,ROW()-1)</f>
        <v>#NUM!</v>
      </c>
      <c r="AT172" s="1" t="e">
        <f>SMALL('Remove outliers'!BA$4:BA$203,ROW()-1)</f>
        <v>#NUM!</v>
      </c>
      <c r="AU172" s="1" t="e">
        <f>SMALL('Remove outliers'!BB$4:BB$203,ROW()-1)</f>
        <v>#NUM!</v>
      </c>
      <c r="AV172" s="1" t="e">
        <f>SMALL('Remove outliers'!BC$4:BC$203,ROW()-1)</f>
        <v>#NUM!</v>
      </c>
      <c r="AW172" s="1" t="e">
        <f>SMALL('Remove outliers'!BD$4:BD$203,ROW()-1)</f>
        <v>#NUM!</v>
      </c>
      <c r="AX172" s="1" t="e">
        <f>SMALL('Remove outliers'!BE$4:BE$203,ROW()-1)</f>
        <v>#NUM!</v>
      </c>
      <c r="AY172" s="1" t="e">
        <f>SMALL('Remove outliers'!BF$4:BF$203,ROW()-1)</f>
        <v>#NUM!</v>
      </c>
      <c r="AZ172" s="1" t="e">
        <f>SMALL('Remove outliers'!BG$4:BG$203,ROW()-1)</f>
        <v>#NUM!</v>
      </c>
      <c r="BA172" s="1" t="e">
        <f>SMALL('Remove outliers'!BH$4:BH$203,ROW()-1)</f>
        <v>#NUM!</v>
      </c>
      <c r="BB172" s="1" t="e">
        <f>SMALL('Remove outliers'!BI$4:BI$203,ROW()-1)</f>
        <v>#NUM!</v>
      </c>
      <c r="BC172" s="1" t="e">
        <f>SMALL('Remove outliers'!BJ$4:BJ$203,ROW()-1)</f>
        <v>#NUM!</v>
      </c>
      <c r="BD172" s="1" t="e">
        <f>SMALL('Remove outliers'!BK$4:BK$203,ROW()-1)</f>
        <v>#NUM!</v>
      </c>
      <c r="BE172" s="1" t="e">
        <f>SMALL('Remove outliers'!BL$4:BL$203,ROW()-1)</f>
        <v>#NUM!</v>
      </c>
      <c r="BF172" s="1" t="e">
        <f>SMALL('Remove outliers'!BM$4:BM$203,ROW()-1)</f>
        <v>#NUM!</v>
      </c>
      <c r="BG172" s="1" t="e">
        <f>SMALL('Remove outliers'!BN$4:BN$203,ROW()-1)</f>
        <v>#NUM!</v>
      </c>
      <c r="BH172" s="1" t="e">
        <f>SMALL('Remove outliers'!BO$4:BO$203,ROW()-1)</f>
        <v>#NUM!</v>
      </c>
      <c r="BI172" s="1" t="e">
        <f>SMALL('Remove outliers'!BP$4:BP$203,ROW()-1)</f>
        <v>#NUM!</v>
      </c>
      <c r="BJ172" s="1" t="e">
        <f>SMALL('Remove outliers'!BQ$4:BQ$203,ROW()-1)</f>
        <v>#NUM!</v>
      </c>
      <c r="BK172" s="1" t="e">
        <f>SMALL('Remove outliers'!BR$4:BR$203,ROW()-1)</f>
        <v>#NUM!</v>
      </c>
      <c r="BL172" s="1" t="e">
        <f>SMALL('Remove outliers'!BS$4:BS$203,ROW()-1)</f>
        <v>#NUM!</v>
      </c>
      <c r="BM172" s="1" t="e">
        <f>SMALL('Remove outliers'!BT$4:BT$203,ROW()-1)</f>
        <v>#NUM!</v>
      </c>
      <c r="BN172" s="1" t="e">
        <f>SMALL('Remove outliers'!BU$4:BU$203,ROW()-1)</f>
        <v>#NUM!</v>
      </c>
      <c r="BO172" s="1" t="e">
        <f>SMALL('Remove outliers'!BV$4:BV$203,ROW()-1)</f>
        <v>#NUM!</v>
      </c>
      <c r="BP172" s="1" t="e">
        <f>SMALL('Remove outliers'!BW$4:BW$203,ROW()-1)</f>
        <v>#NUM!</v>
      </c>
      <c r="BQ172" s="1" t="e">
        <f>SMALL('Remove outliers'!BX$4:BX$203,ROW()-1)</f>
        <v>#NUM!</v>
      </c>
      <c r="BR172" s="1" t="e">
        <f>SMALL('Remove outliers'!BY$4:BY$203,ROW()-1)</f>
        <v>#NUM!</v>
      </c>
      <c r="BS172" s="1" t="e">
        <f>SMALL('Remove outliers'!BZ$4:BZ$203,ROW()-1)</f>
        <v>#NUM!</v>
      </c>
      <c r="BT172" s="1" t="e">
        <f>SMALL('Remove outliers'!CA$4:CA$203,ROW()-1)</f>
        <v>#NUM!</v>
      </c>
      <c r="BU172" s="1" t="e">
        <f>SMALL('Remove outliers'!CB$4:CB$203,ROW()-1)</f>
        <v>#NUM!</v>
      </c>
      <c r="BV172" s="1" t="e">
        <f>SMALL('Remove outliers'!CC$4:CC$203,ROW()-1)</f>
        <v>#NUM!</v>
      </c>
    </row>
    <row r="173" spans="1:74" x14ac:dyDescent="0.2">
      <c r="A173" t="e">
        <f t="shared" si="2"/>
        <v>#NUM!</v>
      </c>
      <c r="B173" s="1" t="e">
        <f>SMALL('Remove outliers'!I$4:I$203,ROW()-1)</f>
        <v>#NUM!</v>
      </c>
      <c r="C173" s="1" t="e">
        <f>SMALL('Remove outliers'!J$4:J$203,ROW()-1)</f>
        <v>#NUM!</v>
      </c>
      <c r="D173" s="1" t="e">
        <f>SMALL('Remove outliers'!K$4:K$203,ROW()-1)</f>
        <v>#NUM!</v>
      </c>
      <c r="E173" s="1" t="e">
        <f>SMALL('Remove outliers'!L$4:L$203,ROW()-1)</f>
        <v>#NUM!</v>
      </c>
      <c r="F173" s="1" t="e">
        <f>SMALL('Remove outliers'!M$4:M$203,ROW()-1)</f>
        <v>#NUM!</v>
      </c>
      <c r="G173" s="1" t="e">
        <f>SMALL('Remove outliers'!N$4:N$203,ROW()-1)</f>
        <v>#NUM!</v>
      </c>
      <c r="H173" s="1" t="e">
        <f>SMALL('Remove outliers'!O$4:O$203,ROW()-1)</f>
        <v>#NUM!</v>
      </c>
      <c r="I173" s="1" t="e">
        <f>SMALL('Remove outliers'!P$4:P$203,ROW()-1)</f>
        <v>#NUM!</v>
      </c>
      <c r="J173" s="1" t="e">
        <f>SMALL('Remove outliers'!Q$4:Q$203,ROW()-1)</f>
        <v>#NUM!</v>
      </c>
      <c r="K173" s="1" t="e">
        <f>SMALL('Remove outliers'!R$4:R$203,ROW()-1)</f>
        <v>#NUM!</v>
      </c>
      <c r="L173" s="1" t="e">
        <f>SMALL('Remove outliers'!S$4:S$203,ROW()-1)</f>
        <v>#NUM!</v>
      </c>
      <c r="M173" s="1" t="e">
        <f>SMALL('Remove outliers'!T$4:T$203,ROW()-1)</f>
        <v>#NUM!</v>
      </c>
      <c r="N173" s="1" t="e">
        <f>SMALL('Remove outliers'!U$4:U$203,ROW()-1)</f>
        <v>#NUM!</v>
      </c>
      <c r="O173" s="1" t="e">
        <f>SMALL('Remove outliers'!V$4:V$203,ROW()-1)</f>
        <v>#NUM!</v>
      </c>
      <c r="P173" s="1" t="e">
        <f>SMALL('Remove outliers'!W$4:W$203,ROW()-1)</f>
        <v>#NUM!</v>
      </c>
      <c r="Q173" s="1" t="e">
        <f>SMALL('Remove outliers'!X$4:X$203,ROW()-1)</f>
        <v>#NUM!</v>
      </c>
      <c r="R173" s="1" t="e">
        <f>SMALL('Remove outliers'!Y$4:Y$203,ROW()-1)</f>
        <v>#NUM!</v>
      </c>
      <c r="S173" s="1" t="e">
        <f>SMALL('Remove outliers'!Z$4:Z$203,ROW()-1)</f>
        <v>#NUM!</v>
      </c>
      <c r="T173" s="1" t="e">
        <f>SMALL('Remove outliers'!AA$4:AA$203,ROW()-1)</f>
        <v>#NUM!</v>
      </c>
      <c r="U173" s="1" t="e">
        <f>SMALL('Remove outliers'!AB$4:AB$203,ROW()-1)</f>
        <v>#NUM!</v>
      </c>
      <c r="V173" s="1" t="e">
        <f>SMALL('Remove outliers'!AC$4:AC$203,ROW()-1)</f>
        <v>#NUM!</v>
      </c>
      <c r="W173" s="1" t="e">
        <f>SMALL('Remove outliers'!AD$4:AD$203,ROW()-1)</f>
        <v>#NUM!</v>
      </c>
      <c r="X173" s="1" t="e">
        <f>SMALL('Remove outliers'!AE$4:AE$203,ROW()-1)</f>
        <v>#NUM!</v>
      </c>
      <c r="Y173" s="1" t="e">
        <f>SMALL('Remove outliers'!AF$4:AF$203,ROW()-1)</f>
        <v>#NUM!</v>
      </c>
      <c r="Z173" s="1" t="e">
        <f>SMALL('Remove outliers'!AG$4:AG$203,ROW()-1)</f>
        <v>#NUM!</v>
      </c>
      <c r="AA173" s="1" t="e">
        <f>SMALL('Remove outliers'!AH$4:AH$203,ROW()-1)</f>
        <v>#NUM!</v>
      </c>
      <c r="AB173" s="1" t="e">
        <f>SMALL('Remove outliers'!AI$4:AI$203,ROW()-1)</f>
        <v>#NUM!</v>
      </c>
      <c r="AC173" s="1" t="e">
        <f>SMALL('Remove outliers'!AJ$4:AJ$203,ROW()-1)</f>
        <v>#NUM!</v>
      </c>
      <c r="AD173" s="1" t="e">
        <f>SMALL('Remove outliers'!AK$4:AK$203,ROW()-1)</f>
        <v>#NUM!</v>
      </c>
      <c r="AE173" s="1" t="e">
        <f>SMALL('Remove outliers'!AL$4:AL$203,ROW()-1)</f>
        <v>#NUM!</v>
      </c>
      <c r="AF173" s="1" t="e">
        <f>SMALL('Remove outliers'!AM$4:AM$203,ROW()-1)</f>
        <v>#NUM!</v>
      </c>
      <c r="AG173" s="1" t="e">
        <f>SMALL('Remove outliers'!AN$4:AN$203,ROW()-1)</f>
        <v>#NUM!</v>
      </c>
      <c r="AH173" s="1" t="e">
        <f>SMALL('Remove outliers'!AO$4:AO$203,ROW()-1)</f>
        <v>#NUM!</v>
      </c>
      <c r="AI173" s="1" t="e">
        <f>SMALL('Remove outliers'!AP$4:AP$203,ROW()-1)</f>
        <v>#NUM!</v>
      </c>
      <c r="AJ173" s="1" t="e">
        <f>SMALL('Remove outliers'!AQ$4:AQ$203,ROW()-1)</f>
        <v>#NUM!</v>
      </c>
      <c r="AK173" s="1" t="e">
        <f>SMALL('Remove outliers'!AR$4:AR$203,ROW()-1)</f>
        <v>#NUM!</v>
      </c>
      <c r="AL173" s="1" t="e">
        <f>SMALL('Remove outliers'!AS$4:AS$203,ROW()-1)</f>
        <v>#NUM!</v>
      </c>
      <c r="AM173" s="1" t="e">
        <f>SMALL('Remove outliers'!AT$4:AT$203,ROW()-1)</f>
        <v>#NUM!</v>
      </c>
      <c r="AN173" s="1" t="e">
        <f>SMALL('Remove outliers'!AU$4:AU$203,ROW()-1)</f>
        <v>#NUM!</v>
      </c>
      <c r="AO173" s="1" t="e">
        <f>SMALL('Remove outliers'!AV$4:AV$203,ROW()-1)</f>
        <v>#NUM!</v>
      </c>
      <c r="AP173" s="1" t="e">
        <f>SMALL('Remove outliers'!AW$4:AW$203,ROW()-1)</f>
        <v>#NUM!</v>
      </c>
      <c r="AQ173" s="1" t="e">
        <f>SMALL('Remove outliers'!AX$4:AX$203,ROW()-1)</f>
        <v>#NUM!</v>
      </c>
      <c r="AR173" s="1" t="e">
        <f>SMALL('Remove outliers'!AY$4:AY$203,ROW()-1)</f>
        <v>#NUM!</v>
      </c>
      <c r="AS173" s="1" t="e">
        <f>SMALL('Remove outliers'!AZ$4:AZ$203,ROW()-1)</f>
        <v>#NUM!</v>
      </c>
      <c r="AT173" s="1" t="e">
        <f>SMALL('Remove outliers'!BA$4:BA$203,ROW()-1)</f>
        <v>#NUM!</v>
      </c>
      <c r="AU173" s="1" t="e">
        <f>SMALL('Remove outliers'!BB$4:BB$203,ROW()-1)</f>
        <v>#NUM!</v>
      </c>
      <c r="AV173" s="1" t="e">
        <f>SMALL('Remove outliers'!BC$4:BC$203,ROW()-1)</f>
        <v>#NUM!</v>
      </c>
      <c r="AW173" s="1" t="e">
        <f>SMALL('Remove outliers'!BD$4:BD$203,ROW()-1)</f>
        <v>#NUM!</v>
      </c>
      <c r="AX173" s="1" t="e">
        <f>SMALL('Remove outliers'!BE$4:BE$203,ROW()-1)</f>
        <v>#NUM!</v>
      </c>
      <c r="AY173" s="1" t="e">
        <f>SMALL('Remove outliers'!BF$4:BF$203,ROW()-1)</f>
        <v>#NUM!</v>
      </c>
      <c r="AZ173" s="1" t="e">
        <f>SMALL('Remove outliers'!BG$4:BG$203,ROW()-1)</f>
        <v>#NUM!</v>
      </c>
      <c r="BA173" s="1" t="e">
        <f>SMALL('Remove outliers'!BH$4:BH$203,ROW()-1)</f>
        <v>#NUM!</v>
      </c>
      <c r="BB173" s="1" t="e">
        <f>SMALL('Remove outliers'!BI$4:BI$203,ROW()-1)</f>
        <v>#NUM!</v>
      </c>
      <c r="BC173" s="1" t="e">
        <f>SMALL('Remove outliers'!BJ$4:BJ$203,ROW()-1)</f>
        <v>#NUM!</v>
      </c>
      <c r="BD173" s="1" t="e">
        <f>SMALL('Remove outliers'!BK$4:BK$203,ROW()-1)</f>
        <v>#NUM!</v>
      </c>
      <c r="BE173" s="1" t="e">
        <f>SMALL('Remove outliers'!BL$4:BL$203,ROW()-1)</f>
        <v>#NUM!</v>
      </c>
      <c r="BF173" s="1" t="e">
        <f>SMALL('Remove outliers'!BM$4:BM$203,ROW()-1)</f>
        <v>#NUM!</v>
      </c>
      <c r="BG173" s="1" t="e">
        <f>SMALL('Remove outliers'!BN$4:BN$203,ROW()-1)</f>
        <v>#NUM!</v>
      </c>
      <c r="BH173" s="1" t="e">
        <f>SMALL('Remove outliers'!BO$4:BO$203,ROW()-1)</f>
        <v>#NUM!</v>
      </c>
      <c r="BI173" s="1" t="e">
        <f>SMALL('Remove outliers'!BP$4:BP$203,ROW()-1)</f>
        <v>#NUM!</v>
      </c>
      <c r="BJ173" s="1" t="e">
        <f>SMALL('Remove outliers'!BQ$4:BQ$203,ROW()-1)</f>
        <v>#NUM!</v>
      </c>
      <c r="BK173" s="1" t="e">
        <f>SMALL('Remove outliers'!BR$4:BR$203,ROW()-1)</f>
        <v>#NUM!</v>
      </c>
      <c r="BL173" s="1" t="e">
        <f>SMALL('Remove outliers'!BS$4:BS$203,ROW()-1)</f>
        <v>#NUM!</v>
      </c>
      <c r="BM173" s="1" t="e">
        <f>SMALL('Remove outliers'!BT$4:BT$203,ROW()-1)</f>
        <v>#NUM!</v>
      </c>
      <c r="BN173" s="1" t="e">
        <f>SMALL('Remove outliers'!BU$4:BU$203,ROW()-1)</f>
        <v>#NUM!</v>
      </c>
      <c r="BO173" s="1" t="e">
        <f>SMALL('Remove outliers'!BV$4:BV$203,ROW()-1)</f>
        <v>#NUM!</v>
      </c>
      <c r="BP173" s="1" t="e">
        <f>SMALL('Remove outliers'!BW$4:BW$203,ROW()-1)</f>
        <v>#NUM!</v>
      </c>
      <c r="BQ173" s="1" t="e">
        <f>SMALL('Remove outliers'!BX$4:BX$203,ROW()-1)</f>
        <v>#NUM!</v>
      </c>
      <c r="BR173" s="1" t="e">
        <f>SMALL('Remove outliers'!BY$4:BY$203,ROW()-1)</f>
        <v>#NUM!</v>
      </c>
      <c r="BS173" s="1" t="e">
        <f>SMALL('Remove outliers'!BZ$4:BZ$203,ROW()-1)</f>
        <v>#NUM!</v>
      </c>
      <c r="BT173" s="1" t="e">
        <f>SMALL('Remove outliers'!CA$4:CA$203,ROW()-1)</f>
        <v>#NUM!</v>
      </c>
      <c r="BU173" s="1" t="e">
        <f>SMALL('Remove outliers'!CB$4:CB$203,ROW()-1)</f>
        <v>#NUM!</v>
      </c>
      <c r="BV173" s="1" t="e">
        <f>SMALL('Remove outliers'!CC$4:CC$203,ROW()-1)</f>
        <v>#NUM!</v>
      </c>
    </row>
    <row r="174" spans="1:74" x14ac:dyDescent="0.2">
      <c r="A174" t="e">
        <f t="shared" si="2"/>
        <v>#NUM!</v>
      </c>
      <c r="B174" s="1" t="e">
        <f>SMALL('Remove outliers'!I$4:I$203,ROW()-1)</f>
        <v>#NUM!</v>
      </c>
      <c r="C174" s="1" t="e">
        <f>SMALL('Remove outliers'!J$4:J$203,ROW()-1)</f>
        <v>#NUM!</v>
      </c>
      <c r="D174" s="1" t="e">
        <f>SMALL('Remove outliers'!K$4:K$203,ROW()-1)</f>
        <v>#NUM!</v>
      </c>
      <c r="E174" s="1" t="e">
        <f>SMALL('Remove outliers'!L$4:L$203,ROW()-1)</f>
        <v>#NUM!</v>
      </c>
      <c r="F174" s="1" t="e">
        <f>SMALL('Remove outliers'!M$4:M$203,ROW()-1)</f>
        <v>#NUM!</v>
      </c>
      <c r="G174" s="1" t="e">
        <f>SMALL('Remove outliers'!N$4:N$203,ROW()-1)</f>
        <v>#NUM!</v>
      </c>
      <c r="H174" s="1" t="e">
        <f>SMALL('Remove outliers'!O$4:O$203,ROW()-1)</f>
        <v>#NUM!</v>
      </c>
      <c r="I174" s="1" t="e">
        <f>SMALL('Remove outliers'!P$4:P$203,ROW()-1)</f>
        <v>#NUM!</v>
      </c>
      <c r="J174" s="1" t="e">
        <f>SMALL('Remove outliers'!Q$4:Q$203,ROW()-1)</f>
        <v>#NUM!</v>
      </c>
      <c r="K174" s="1" t="e">
        <f>SMALL('Remove outliers'!R$4:R$203,ROW()-1)</f>
        <v>#NUM!</v>
      </c>
      <c r="L174" s="1" t="e">
        <f>SMALL('Remove outliers'!S$4:S$203,ROW()-1)</f>
        <v>#NUM!</v>
      </c>
      <c r="M174" s="1" t="e">
        <f>SMALL('Remove outliers'!T$4:T$203,ROW()-1)</f>
        <v>#NUM!</v>
      </c>
      <c r="N174" s="1" t="e">
        <f>SMALL('Remove outliers'!U$4:U$203,ROW()-1)</f>
        <v>#NUM!</v>
      </c>
      <c r="O174" s="1" t="e">
        <f>SMALL('Remove outliers'!V$4:V$203,ROW()-1)</f>
        <v>#NUM!</v>
      </c>
      <c r="P174" s="1" t="e">
        <f>SMALL('Remove outliers'!W$4:W$203,ROW()-1)</f>
        <v>#NUM!</v>
      </c>
      <c r="Q174" s="1" t="e">
        <f>SMALL('Remove outliers'!X$4:X$203,ROW()-1)</f>
        <v>#NUM!</v>
      </c>
      <c r="R174" s="1" t="e">
        <f>SMALL('Remove outliers'!Y$4:Y$203,ROW()-1)</f>
        <v>#NUM!</v>
      </c>
      <c r="S174" s="1" t="e">
        <f>SMALL('Remove outliers'!Z$4:Z$203,ROW()-1)</f>
        <v>#NUM!</v>
      </c>
      <c r="T174" s="1" t="e">
        <f>SMALL('Remove outliers'!AA$4:AA$203,ROW()-1)</f>
        <v>#NUM!</v>
      </c>
      <c r="U174" s="1" t="e">
        <f>SMALL('Remove outliers'!AB$4:AB$203,ROW()-1)</f>
        <v>#NUM!</v>
      </c>
      <c r="V174" s="1" t="e">
        <f>SMALL('Remove outliers'!AC$4:AC$203,ROW()-1)</f>
        <v>#NUM!</v>
      </c>
      <c r="W174" s="1" t="e">
        <f>SMALL('Remove outliers'!AD$4:AD$203,ROW()-1)</f>
        <v>#NUM!</v>
      </c>
      <c r="X174" s="1" t="e">
        <f>SMALL('Remove outliers'!AE$4:AE$203,ROW()-1)</f>
        <v>#NUM!</v>
      </c>
      <c r="Y174" s="1" t="e">
        <f>SMALL('Remove outliers'!AF$4:AF$203,ROW()-1)</f>
        <v>#NUM!</v>
      </c>
      <c r="Z174" s="1" t="e">
        <f>SMALL('Remove outliers'!AG$4:AG$203,ROW()-1)</f>
        <v>#NUM!</v>
      </c>
      <c r="AA174" s="1" t="e">
        <f>SMALL('Remove outliers'!AH$4:AH$203,ROW()-1)</f>
        <v>#NUM!</v>
      </c>
      <c r="AB174" s="1" t="e">
        <f>SMALL('Remove outliers'!AI$4:AI$203,ROW()-1)</f>
        <v>#NUM!</v>
      </c>
      <c r="AC174" s="1" t="e">
        <f>SMALL('Remove outliers'!AJ$4:AJ$203,ROW()-1)</f>
        <v>#NUM!</v>
      </c>
      <c r="AD174" s="1" t="e">
        <f>SMALL('Remove outliers'!AK$4:AK$203,ROW()-1)</f>
        <v>#NUM!</v>
      </c>
      <c r="AE174" s="1" t="e">
        <f>SMALL('Remove outliers'!AL$4:AL$203,ROW()-1)</f>
        <v>#NUM!</v>
      </c>
      <c r="AF174" s="1" t="e">
        <f>SMALL('Remove outliers'!AM$4:AM$203,ROW()-1)</f>
        <v>#NUM!</v>
      </c>
      <c r="AG174" s="1" t="e">
        <f>SMALL('Remove outliers'!AN$4:AN$203,ROW()-1)</f>
        <v>#NUM!</v>
      </c>
      <c r="AH174" s="1" t="e">
        <f>SMALL('Remove outliers'!AO$4:AO$203,ROW()-1)</f>
        <v>#NUM!</v>
      </c>
      <c r="AI174" s="1" t="e">
        <f>SMALL('Remove outliers'!AP$4:AP$203,ROW()-1)</f>
        <v>#NUM!</v>
      </c>
      <c r="AJ174" s="1" t="e">
        <f>SMALL('Remove outliers'!AQ$4:AQ$203,ROW()-1)</f>
        <v>#NUM!</v>
      </c>
      <c r="AK174" s="1" t="e">
        <f>SMALL('Remove outliers'!AR$4:AR$203,ROW()-1)</f>
        <v>#NUM!</v>
      </c>
      <c r="AL174" s="1" t="e">
        <f>SMALL('Remove outliers'!AS$4:AS$203,ROW()-1)</f>
        <v>#NUM!</v>
      </c>
      <c r="AM174" s="1" t="e">
        <f>SMALL('Remove outliers'!AT$4:AT$203,ROW()-1)</f>
        <v>#NUM!</v>
      </c>
      <c r="AN174" s="1" t="e">
        <f>SMALL('Remove outliers'!AU$4:AU$203,ROW()-1)</f>
        <v>#NUM!</v>
      </c>
      <c r="AO174" s="1" t="e">
        <f>SMALL('Remove outliers'!AV$4:AV$203,ROW()-1)</f>
        <v>#NUM!</v>
      </c>
      <c r="AP174" s="1" t="e">
        <f>SMALL('Remove outliers'!AW$4:AW$203,ROW()-1)</f>
        <v>#NUM!</v>
      </c>
      <c r="AQ174" s="1" t="e">
        <f>SMALL('Remove outliers'!AX$4:AX$203,ROW()-1)</f>
        <v>#NUM!</v>
      </c>
      <c r="AR174" s="1" t="e">
        <f>SMALL('Remove outliers'!AY$4:AY$203,ROW()-1)</f>
        <v>#NUM!</v>
      </c>
      <c r="AS174" s="1" t="e">
        <f>SMALL('Remove outliers'!AZ$4:AZ$203,ROW()-1)</f>
        <v>#NUM!</v>
      </c>
      <c r="AT174" s="1" t="e">
        <f>SMALL('Remove outliers'!BA$4:BA$203,ROW()-1)</f>
        <v>#NUM!</v>
      </c>
      <c r="AU174" s="1" t="e">
        <f>SMALL('Remove outliers'!BB$4:BB$203,ROW()-1)</f>
        <v>#NUM!</v>
      </c>
      <c r="AV174" s="1" t="e">
        <f>SMALL('Remove outliers'!BC$4:BC$203,ROW()-1)</f>
        <v>#NUM!</v>
      </c>
      <c r="AW174" s="1" t="e">
        <f>SMALL('Remove outliers'!BD$4:BD$203,ROW()-1)</f>
        <v>#NUM!</v>
      </c>
      <c r="AX174" s="1" t="e">
        <f>SMALL('Remove outliers'!BE$4:BE$203,ROW()-1)</f>
        <v>#NUM!</v>
      </c>
      <c r="AY174" s="1" t="e">
        <f>SMALL('Remove outliers'!BF$4:BF$203,ROW()-1)</f>
        <v>#NUM!</v>
      </c>
      <c r="AZ174" s="1" t="e">
        <f>SMALL('Remove outliers'!BG$4:BG$203,ROW()-1)</f>
        <v>#NUM!</v>
      </c>
      <c r="BA174" s="1" t="e">
        <f>SMALL('Remove outliers'!BH$4:BH$203,ROW()-1)</f>
        <v>#NUM!</v>
      </c>
      <c r="BB174" s="1" t="e">
        <f>SMALL('Remove outliers'!BI$4:BI$203,ROW()-1)</f>
        <v>#NUM!</v>
      </c>
      <c r="BC174" s="1" t="e">
        <f>SMALL('Remove outliers'!BJ$4:BJ$203,ROW()-1)</f>
        <v>#NUM!</v>
      </c>
      <c r="BD174" s="1" t="e">
        <f>SMALL('Remove outliers'!BK$4:BK$203,ROW()-1)</f>
        <v>#NUM!</v>
      </c>
      <c r="BE174" s="1" t="e">
        <f>SMALL('Remove outliers'!BL$4:BL$203,ROW()-1)</f>
        <v>#NUM!</v>
      </c>
      <c r="BF174" s="1" t="e">
        <f>SMALL('Remove outliers'!BM$4:BM$203,ROW()-1)</f>
        <v>#NUM!</v>
      </c>
      <c r="BG174" s="1" t="e">
        <f>SMALL('Remove outliers'!BN$4:BN$203,ROW()-1)</f>
        <v>#NUM!</v>
      </c>
      <c r="BH174" s="1" t="e">
        <f>SMALL('Remove outliers'!BO$4:BO$203,ROW()-1)</f>
        <v>#NUM!</v>
      </c>
      <c r="BI174" s="1" t="e">
        <f>SMALL('Remove outliers'!BP$4:BP$203,ROW()-1)</f>
        <v>#NUM!</v>
      </c>
      <c r="BJ174" s="1" t="e">
        <f>SMALL('Remove outliers'!BQ$4:BQ$203,ROW()-1)</f>
        <v>#NUM!</v>
      </c>
      <c r="BK174" s="1" t="e">
        <f>SMALL('Remove outliers'!BR$4:BR$203,ROW()-1)</f>
        <v>#NUM!</v>
      </c>
      <c r="BL174" s="1" t="e">
        <f>SMALL('Remove outliers'!BS$4:BS$203,ROW()-1)</f>
        <v>#NUM!</v>
      </c>
      <c r="BM174" s="1" t="e">
        <f>SMALL('Remove outliers'!BT$4:BT$203,ROW()-1)</f>
        <v>#NUM!</v>
      </c>
      <c r="BN174" s="1" t="e">
        <f>SMALL('Remove outliers'!BU$4:BU$203,ROW()-1)</f>
        <v>#NUM!</v>
      </c>
      <c r="BO174" s="1" t="e">
        <f>SMALL('Remove outliers'!BV$4:BV$203,ROW()-1)</f>
        <v>#NUM!</v>
      </c>
      <c r="BP174" s="1" t="e">
        <f>SMALL('Remove outliers'!BW$4:BW$203,ROW()-1)</f>
        <v>#NUM!</v>
      </c>
      <c r="BQ174" s="1" t="e">
        <f>SMALL('Remove outliers'!BX$4:BX$203,ROW()-1)</f>
        <v>#NUM!</v>
      </c>
      <c r="BR174" s="1" t="e">
        <f>SMALL('Remove outliers'!BY$4:BY$203,ROW()-1)</f>
        <v>#NUM!</v>
      </c>
      <c r="BS174" s="1" t="e">
        <f>SMALL('Remove outliers'!BZ$4:BZ$203,ROW()-1)</f>
        <v>#NUM!</v>
      </c>
      <c r="BT174" s="1" t="e">
        <f>SMALL('Remove outliers'!CA$4:CA$203,ROW()-1)</f>
        <v>#NUM!</v>
      </c>
      <c r="BU174" s="1" t="e">
        <f>SMALL('Remove outliers'!CB$4:CB$203,ROW()-1)</f>
        <v>#NUM!</v>
      </c>
      <c r="BV174" s="1" t="e">
        <f>SMALL('Remove outliers'!CC$4:CC$203,ROW()-1)</f>
        <v>#NUM!</v>
      </c>
    </row>
    <row r="175" spans="1:74" x14ac:dyDescent="0.2">
      <c r="A175" t="e">
        <f t="shared" si="2"/>
        <v>#NUM!</v>
      </c>
      <c r="B175" s="1" t="e">
        <f>SMALL('Remove outliers'!I$4:I$203,ROW()-1)</f>
        <v>#NUM!</v>
      </c>
      <c r="C175" s="1" t="e">
        <f>SMALL('Remove outliers'!J$4:J$203,ROW()-1)</f>
        <v>#NUM!</v>
      </c>
      <c r="D175" s="1" t="e">
        <f>SMALL('Remove outliers'!K$4:K$203,ROW()-1)</f>
        <v>#NUM!</v>
      </c>
      <c r="E175" s="1" t="e">
        <f>SMALL('Remove outliers'!L$4:L$203,ROW()-1)</f>
        <v>#NUM!</v>
      </c>
      <c r="F175" s="1" t="e">
        <f>SMALL('Remove outliers'!M$4:M$203,ROW()-1)</f>
        <v>#NUM!</v>
      </c>
      <c r="G175" s="1" t="e">
        <f>SMALL('Remove outliers'!N$4:N$203,ROW()-1)</f>
        <v>#NUM!</v>
      </c>
      <c r="H175" s="1" t="e">
        <f>SMALL('Remove outliers'!O$4:O$203,ROW()-1)</f>
        <v>#NUM!</v>
      </c>
      <c r="I175" s="1" t="e">
        <f>SMALL('Remove outliers'!P$4:P$203,ROW()-1)</f>
        <v>#NUM!</v>
      </c>
      <c r="J175" s="1" t="e">
        <f>SMALL('Remove outliers'!Q$4:Q$203,ROW()-1)</f>
        <v>#NUM!</v>
      </c>
      <c r="K175" s="1" t="e">
        <f>SMALL('Remove outliers'!R$4:R$203,ROW()-1)</f>
        <v>#NUM!</v>
      </c>
      <c r="L175" s="1" t="e">
        <f>SMALL('Remove outliers'!S$4:S$203,ROW()-1)</f>
        <v>#NUM!</v>
      </c>
      <c r="M175" s="1" t="e">
        <f>SMALL('Remove outliers'!T$4:T$203,ROW()-1)</f>
        <v>#NUM!</v>
      </c>
      <c r="N175" s="1" t="e">
        <f>SMALL('Remove outliers'!U$4:U$203,ROW()-1)</f>
        <v>#NUM!</v>
      </c>
      <c r="O175" s="1" t="e">
        <f>SMALL('Remove outliers'!V$4:V$203,ROW()-1)</f>
        <v>#NUM!</v>
      </c>
      <c r="P175" s="1" t="e">
        <f>SMALL('Remove outliers'!W$4:W$203,ROW()-1)</f>
        <v>#NUM!</v>
      </c>
      <c r="Q175" s="1" t="e">
        <f>SMALL('Remove outliers'!X$4:X$203,ROW()-1)</f>
        <v>#NUM!</v>
      </c>
      <c r="R175" s="1" t="e">
        <f>SMALL('Remove outliers'!Y$4:Y$203,ROW()-1)</f>
        <v>#NUM!</v>
      </c>
      <c r="S175" s="1" t="e">
        <f>SMALL('Remove outliers'!Z$4:Z$203,ROW()-1)</f>
        <v>#NUM!</v>
      </c>
      <c r="T175" s="1" t="e">
        <f>SMALL('Remove outliers'!AA$4:AA$203,ROW()-1)</f>
        <v>#NUM!</v>
      </c>
      <c r="U175" s="1" t="e">
        <f>SMALL('Remove outliers'!AB$4:AB$203,ROW()-1)</f>
        <v>#NUM!</v>
      </c>
      <c r="V175" s="1" t="e">
        <f>SMALL('Remove outliers'!AC$4:AC$203,ROW()-1)</f>
        <v>#NUM!</v>
      </c>
      <c r="W175" s="1" t="e">
        <f>SMALL('Remove outliers'!AD$4:AD$203,ROW()-1)</f>
        <v>#NUM!</v>
      </c>
      <c r="X175" s="1" t="e">
        <f>SMALL('Remove outliers'!AE$4:AE$203,ROW()-1)</f>
        <v>#NUM!</v>
      </c>
      <c r="Y175" s="1" t="e">
        <f>SMALL('Remove outliers'!AF$4:AF$203,ROW()-1)</f>
        <v>#NUM!</v>
      </c>
      <c r="Z175" s="1" t="e">
        <f>SMALL('Remove outliers'!AG$4:AG$203,ROW()-1)</f>
        <v>#NUM!</v>
      </c>
      <c r="AA175" s="1" t="e">
        <f>SMALL('Remove outliers'!AH$4:AH$203,ROW()-1)</f>
        <v>#NUM!</v>
      </c>
      <c r="AB175" s="1" t="e">
        <f>SMALL('Remove outliers'!AI$4:AI$203,ROW()-1)</f>
        <v>#NUM!</v>
      </c>
      <c r="AC175" s="1" t="e">
        <f>SMALL('Remove outliers'!AJ$4:AJ$203,ROW()-1)</f>
        <v>#NUM!</v>
      </c>
      <c r="AD175" s="1" t="e">
        <f>SMALL('Remove outliers'!AK$4:AK$203,ROW()-1)</f>
        <v>#NUM!</v>
      </c>
      <c r="AE175" s="1" t="e">
        <f>SMALL('Remove outliers'!AL$4:AL$203,ROW()-1)</f>
        <v>#NUM!</v>
      </c>
      <c r="AF175" s="1" t="e">
        <f>SMALL('Remove outliers'!AM$4:AM$203,ROW()-1)</f>
        <v>#NUM!</v>
      </c>
      <c r="AG175" s="1" t="e">
        <f>SMALL('Remove outliers'!AN$4:AN$203,ROW()-1)</f>
        <v>#NUM!</v>
      </c>
      <c r="AH175" s="1" t="e">
        <f>SMALL('Remove outliers'!AO$4:AO$203,ROW()-1)</f>
        <v>#NUM!</v>
      </c>
      <c r="AI175" s="1" t="e">
        <f>SMALL('Remove outliers'!AP$4:AP$203,ROW()-1)</f>
        <v>#NUM!</v>
      </c>
      <c r="AJ175" s="1" t="e">
        <f>SMALL('Remove outliers'!AQ$4:AQ$203,ROW()-1)</f>
        <v>#NUM!</v>
      </c>
      <c r="AK175" s="1" t="e">
        <f>SMALL('Remove outliers'!AR$4:AR$203,ROW()-1)</f>
        <v>#NUM!</v>
      </c>
      <c r="AL175" s="1" t="e">
        <f>SMALL('Remove outliers'!AS$4:AS$203,ROW()-1)</f>
        <v>#NUM!</v>
      </c>
      <c r="AM175" s="1" t="e">
        <f>SMALL('Remove outliers'!AT$4:AT$203,ROW()-1)</f>
        <v>#NUM!</v>
      </c>
      <c r="AN175" s="1" t="e">
        <f>SMALL('Remove outliers'!AU$4:AU$203,ROW()-1)</f>
        <v>#NUM!</v>
      </c>
      <c r="AO175" s="1" t="e">
        <f>SMALL('Remove outliers'!AV$4:AV$203,ROW()-1)</f>
        <v>#NUM!</v>
      </c>
      <c r="AP175" s="1" t="e">
        <f>SMALL('Remove outliers'!AW$4:AW$203,ROW()-1)</f>
        <v>#NUM!</v>
      </c>
      <c r="AQ175" s="1" t="e">
        <f>SMALL('Remove outliers'!AX$4:AX$203,ROW()-1)</f>
        <v>#NUM!</v>
      </c>
      <c r="AR175" s="1" t="e">
        <f>SMALL('Remove outliers'!AY$4:AY$203,ROW()-1)</f>
        <v>#NUM!</v>
      </c>
      <c r="AS175" s="1" t="e">
        <f>SMALL('Remove outliers'!AZ$4:AZ$203,ROW()-1)</f>
        <v>#NUM!</v>
      </c>
      <c r="AT175" s="1" t="e">
        <f>SMALL('Remove outliers'!BA$4:BA$203,ROW()-1)</f>
        <v>#NUM!</v>
      </c>
      <c r="AU175" s="1" t="e">
        <f>SMALL('Remove outliers'!BB$4:BB$203,ROW()-1)</f>
        <v>#NUM!</v>
      </c>
      <c r="AV175" s="1" t="e">
        <f>SMALL('Remove outliers'!BC$4:BC$203,ROW()-1)</f>
        <v>#NUM!</v>
      </c>
      <c r="AW175" s="1" t="e">
        <f>SMALL('Remove outliers'!BD$4:BD$203,ROW()-1)</f>
        <v>#NUM!</v>
      </c>
      <c r="AX175" s="1" t="e">
        <f>SMALL('Remove outliers'!BE$4:BE$203,ROW()-1)</f>
        <v>#NUM!</v>
      </c>
      <c r="AY175" s="1" t="e">
        <f>SMALL('Remove outliers'!BF$4:BF$203,ROW()-1)</f>
        <v>#NUM!</v>
      </c>
      <c r="AZ175" s="1" t="e">
        <f>SMALL('Remove outliers'!BG$4:BG$203,ROW()-1)</f>
        <v>#NUM!</v>
      </c>
      <c r="BA175" s="1" t="e">
        <f>SMALL('Remove outliers'!BH$4:BH$203,ROW()-1)</f>
        <v>#NUM!</v>
      </c>
      <c r="BB175" s="1" t="e">
        <f>SMALL('Remove outliers'!BI$4:BI$203,ROW()-1)</f>
        <v>#NUM!</v>
      </c>
      <c r="BC175" s="1" t="e">
        <f>SMALL('Remove outliers'!BJ$4:BJ$203,ROW()-1)</f>
        <v>#NUM!</v>
      </c>
      <c r="BD175" s="1" t="e">
        <f>SMALL('Remove outliers'!BK$4:BK$203,ROW()-1)</f>
        <v>#NUM!</v>
      </c>
      <c r="BE175" s="1" t="e">
        <f>SMALL('Remove outliers'!BL$4:BL$203,ROW()-1)</f>
        <v>#NUM!</v>
      </c>
      <c r="BF175" s="1" t="e">
        <f>SMALL('Remove outliers'!BM$4:BM$203,ROW()-1)</f>
        <v>#NUM!</v>
      </c>
      <c r="BG175" s="1" t="e">
        <f>SMALL('Remove outliers'!BN$4:BN$203,ROW()-1)</f>
        <v>#NUM!</v>
      </c>
      <c r="BH175" s="1" t="e">
        <f>SMALL('Remove outliers'!BO$4:BO$203,ROW()-1)</f>
        <v>#NUM!</v>
      </c>
      <c r="BI175" s="1" t="e">
        <f>SMALL('Remove outliers'!BP$4:BP$203,ROW()-1)</f>
        <v>#NUM!</v>
      </c>
      <c r="BJ175" s="1" t="e">
        <f>SMALL('Remove outliers'!BQ$4:BQ$203,ROW()-1)</f>
        <v>#NUM!</v>
      </c>
      <c r="BK175" s="1" t="e">
        <f>SMALL('Remove outliers'!BR$4:BR$203,ROW()-1)</f>
        <v>#NUM!</v>
      </c>
      <c r="BL175" s="1" t="e">
        <f>SMALL('Remove outliers'!BS$4:BS$203,ROW()-1)</f>
        <v>#NUM!</v>
      </c>
      <c r="BM175" s="1" t="e">
        <f>SMALL('Remove outliers'!BT$4:BT$203,ROW()-1)</f>
        <v>#NUM!</v>
      </c>
      <c r="BN175" s="1" t="e">
        <f>SMALL('Remove outliers'!BU$4:BU$203,ROW()-1)</f>
        <v>#NUM!</v>
      </c>
      <c r="BO175" s="1" t="e">
        <f>SMALL('Remove outliers'!BV$4:BV$203,ROW()-1)</f>
        <v>#NUM!</v>
      </c>
      <c r="BP175" s="1" t="e">
        <f>SMALL('Remove outliers'!BW$4:BW$203,ROW()-1)</f>
        <v>#NUM!</v>
      </c>
      <c r="BQ175" s="1" t="e">
        <f>SMALL('Remove outliers'!BX$4:BX$203,ROW()-1)</f>
        <v>#NUM!</v>
      </c>
      <c r="BR175" s="1" t="e">
        <f>SMALL('Remove outliers'!BY$4:BY$203,ROW()-1)</f>
        <v>#NUM!</v>
      </c>
      <c r="BS175" s="1" t="e">
        <f>SMALL('Remove outliers'!BZ$4:BZ$203,ROW()-1)</f>
        <v>#NUM!</v>
      </c>
      <c r="BT175" s="1" t="e">
        <f>SMALL('Remove outliers'!CA$4:CA$203,ROW()-1)</f>
        <v>#NUM!</v>
      </c>
      <c r="BU175" s="1" t="e">
        <f>SMALL('Remove outliers'!CB$4:CB$203,ROW()-1)</f>
        <v>#NUM!</v>
      </c>
      <c r="BV175" s="1" t="e">
        <f>SMALL('Remove outliers'!CC$4:CC$203,ROW()-1)</f>
        <v>#NUM!</v>
      </c>
    </row>
    <row r="176" spans="1:74" x14ac:dyDescent="0.2">
      <c r="A176" t="e">
        <f t="shared" si="2"/>
        <v>#NUM!</v>
      </c>
      <c r="B176" s="1" t="e">
        <f>SMALL('Remove outliers'!I$4:I$203,ROW()-1)</f>
        <v>#NUM!</v>
      </c>
      <c r="C176" s="1" t="e">
        <f>SMALL('Remove outliers'!J$4:J$203,ROW()-1)</f>
        <v>#NUM!</v>
      </c>
      <c r="D176" s="1" t="e">
        <f>SMALL('Remove outliers'!K$4:K$203,ROW()-1)</f>
        <v>#NUM!</v>
      </c>
      <c r="E176" s="1" t="e">
        <f>SMALL('Remove outliers'!L$4:L$203,ROW()-1)</f>
        <v>#NUM!</v>
      </c>
      <c r="F176" s="1" t="e">
        <f>SMALL('Remove outliers'!M$4:M$203,ROW()-1)</f>
        <v>#NUM!</v>
      </c>
      <c r="G176" s="1" t="e">
        <f>SMALL('Remove outliers'!N$4:N$203,ROW()-1)</f>
        <v>#NUM!</v>
      </c>
      <c r="H176" s="1" t="e">
        <f>SMALL('Remove outliers'!O$4:O$203,ROW()-1)</f>
        <v>#NUM!</v>
      </c>
      <c r="I176" s="1" t="e">
        <f>SMALL('Remove outliers'!P$4:P$203,ROW()-1)</f>
        <v>#NUM!</v>
      </c>
      <c r="J176" s="1" t="e">
        <f>SMALL('Remove outliers'!Q$4:Q$203,ROW()-1)</f>
        <v>#NUM!</v>
      </c>
      <c r="K176" s="1" t="e">
        <f>SMALL('Remove outliers'!R$4:R$203,ROW()-1)</f>
        <v>#NUM!</v>
      </c>
      <c r="L176" s="1" t="e">
        <f>SMALL('Remove outliers'!S$4:S$203,ROW()-1)</f>
        <v>#NUM!</v>
      </c>
      <c r="M176" s="1" t="e">
        <f>SMALL('Remove outliers'!T$4:T$203,ROW()-1)</f>
        <v>#NUM!</v>
      </c>
      <c r="N176" s="1" t="e">
        <f>SMALL('Remove outliers'!U$4:U$203,ROW()-1)</f>
        <v>#NUM!</v>
      </c>
      <c r="O176" s="1" t="e">
        <f>SMALL('Remove outliers'!V$4:V$203,ROW()-1)</f>
        <v>#NUM!</v>
      </c>
      <c r="P176" s="1" t="e">
        <f>SMALL('Remove outliers'!W$4:W$203,ROW()-1)</f>
        <v>#NUM!</v>
      </c>
      <c r="Q176" s="1" t="e">
        <f>SMALL('Remove outliers'!X$4:X$203,ROW()-1)</f>
        <v>#NUM!</v>
      </c>
      <c r="R176" s="1" t="e">
        <f>SMALL('Remove outliers'!Y$4:Y$203,ROW()-1)</f>
        <v>#NUM!</v>
      </c>
      <c r="S176" s="1" t="e">
        <f>SMALL('Remove outliers'!Z$4:Z$203,ROW()-1)</f>
        <v>#NUM!</v>
      </c>
      <c r="T176" s="1" t="e">
        <f>SMALL('Remove outliers'!AA$4:AA$203,ROW()-1)</f>
        <v>#NUM!</v>
      </c>
      <c r="U176" s="1" t="e">
        <f>SMALL('Remove outliers'!AB$4:AB$203,ROW()-1)</f>
        <v>#NUM!</v>
      </c>
      <c r="V176" s="1" t="e">
        <f>SMALL('Remove outliers'!AC$4:AC$203,ROW()-1)</f>
        <v>#NUM!</v>
      </c>
      <c r="W176" s="1" t="e">
        <f>SMALL('Remove outliers'!AD$4:AD$203,ROW()-1)</f>
        <v>#NUM!</v>
      </c>
      <c r="X176" s="1" t="e">
        <f>SMALL('Remove outliers'!AE$4:AE$203,ROW()-1)</f>
        <v>#NUM!</v>
      </c>
      <c r="Y176" s="1" t="e">
        <f>SMALL('Remove outliers'!AF$4:AF$203,ROW()-1)</f>
        <v>#NUM!</v>
      </c>
      <c r="Z176" s="1" t="e">
        <f>SMALL('Remove outliers'!AG$4:AG$203,ROW()-1)</f>
        <v>#NUM!</v>
      </c>
      <c r="AA176" s="1" t="e">
        <f>SMALL('Remove outliers'!AH$4:AH$203,ROW()-1)</f>
        <v>#NUM!</v>
      </c>
      <c r="AB176" s="1" t="e">
        <f>SMALL('Remove outliers'!AI$4:AI$203,ROW()-1)</f>
        <v>#NUM!</v>
      </c>
      <c r="AC176" s="1" t="e">
        <f>SMALL('Remove outliers'!AJ$4:AJ$203,ROW()-1)</f>
        <v>#NUM!</v>
      </c>
      <c r="AD176" s="1" t="e">
        <f>SMALL('Remove outliers'!AK$4:AK$203,ROW()-1)</f>
        <v>#NUM!</v>
      </c>
      <c r="AE176" s="1" t="e">
        <f>SMALL('Remove outliers'!AL$4:AL$203,ROW()-1)</f>
        <v>#NUM!</v>
      </c>
      <c r="AF176" s="1" t="e">
        <f>SMALL('Remove outliers'!AM$4:AM$203,ROW()-1)</f>
        <v>#NUM!</v>
      </c>
      <c r="AG176" s="1" t="e">
        <f>SMALL('Remove outliers'!AN$4:AN$203,ROW()-1)</f>
        <v>#NUM!</v>
      </c>
      <c r="AH176" s="1" t="e">
        <f>SMALL('Remove outliers'!AO$4:AO$203,ROW()-1)</f>
        <v>#NUM!</v>
      </c>
      <c r="AI176" s="1" t="e">
        <f>SMALL('Remove outliers'!AP$4:AP$203,ROW()-1)</f>
        <v>#NUM!</v>
      </c>
      <c r="AJ176" s="1" t="e">
        <f>SMALL('Remove outliers'!AQ$4:AQ$203,ROW()-1)</f>
        <v>#NUM!</v>
      </c>
      <c r="AK176" s="1" t="e">
        <f>SMALL('Remove outliers'!AR$4:AR$203,ROW()-1)</f>
        <v>#NUM!</v>
      </c>
      <c r="AL176" s="1" t="e">
        <f>SMALL('Remove outliers'!AS$4:AS$203,ROW()-1)</f>
        <v>#NUM!</v>
      </c>
      <c r="AM176" s="1" t="e">
        <f>SMALL('Remove outliers'!AT$4:AT$203,ROW()-1)</f>
        <v>#NUM!</v>
      </c>
      <c r="AN176" s="1" t="e">
        <f>SMALL('Remove outliers'!AU$4:AU$203,ROW()-1)</f>
        <v>#NUM!</v>
      </c>
      <c r="AO176" s="1" t="e">
        <f>SMALL('Remove outliers'!AV$4:AV$203,ROW()-1)</f>
        <v>#NUM!</v>
      </c>
      <c r="AP176" s="1" t="e">
        <f>SMALL('Remove outliers'!AW$4:AW$203,ROW()-1)</f>
        <v>#NUM!</v>
      </c>
      <c r="AQ176" s="1" t="e">
        <f>SMALL('Remove outliers'!AX$4:AX$203,ROW()-1)</f>
        <v>#NUM!</v>
      </c>
      <c r="AR176" s="1" t="e">
        <f>SMALL('Remove outliers'!AY$4:AY$203,ROW()-1)</f>
        <v>#NUM!</v>
      </c>
      <c r="AS176" s="1" t="e">
        <f>SMALL('Remove outliers'!AZ$4:AZ$203,ROW()-1)</f>
        <v>#NUM!</v>
      </c>
      <c r="AT176" s="1" t="e">
        <f>SMALL('Remove outliers'!BA$4:BA$203,ROW()-1)</f>
        <v>#NUM!</v>
      </c>
      <c r="AU176" s="1" t="e">
        <f>SMALL('Remove outliers'!BB$4:BB$203,ROW()-1)</f>
        <v>#NUM!</v>
      </c>
      <c r="AV176" s="1" t="e">
        <f>SMALL('Remove outliers'!BC$4:BC$203,ROW()-1)</f>
        <v>#NUM!</v>
      </c>
      <c r="AW176" s="1" t="e">
        <f>SMALL('Remove outliers'!BD$4:BD$203,ROW()-1)</f>
        <v>#NUM!</v>
      </c>
      <c r="AX176" s="1" t="e">
        <f>SMALL('Remove outliers'!BE$4:BE$203,ROW()-1)</f>
        <v>#NUM!</v>
      </c>
      <c r="AY176" s="1" t="e">
        <f>SMALL('Remove outliers'!BF$4:BF$203,ROW()-1)</f>
        <v>#NUM!</v>
      </c>
      <c r="AZ176" s="1" t="e">
        <f>SMALL('Remove outliers'!BG$4:BG$203,ROW()-1)</f>
        <v>#NUM!</v>
      </c>
      <c r="BA176" s="1" t="e">
        <f>SMALL('Remove outliers'!BH$4:BH$203,ROW()-1)</f>
        <v>#NUM!</v>
      </c>
      <c r="BB176" s="1" t="e">
        <f>SMALL('Remove outliers'!BI$4:BI$203,ROW()-1)</f>
        <v>#NUM!</v>
      </c>
      <c r="BC176" s="1" t="e">
        <f>SMALL('Remove outliers'!BJ$4:BJ$203,ROW()-1)</f>
        <v>#NUM!</v>
      </c>
      <c r="BD176" s="1" t="e">
        <f>SMALL('Remove outliers'!BK$4:BK$203,ROW()-1)</f>
        <v>#NUM!</v>
      </c>
      <c r="BE176" s="1" t="e">
        <f>SMALL('Remove outliers'!BL$4:BL$203,ROW()-1)</f>
        <v>#NUM!</v>
      </c>
      <c r="BF176" s="1" t="e">
        <f>SMALL('Remove outliers'!BM$4:BM$203,ROW()-1)</f>
        <v>#NUM!</v>
      </c>
      <c r="BG176" s="1" t="e">
        <f>SMALL('Remove outliers'!BN$4:BN$203,ROW()-1)</f>
        <v>#NUM!</v>
      </c>
      <c r="BH176" s="1" t="e">
        <f>SMALL('Remove outliers'!BO$4:BO$203,ROW()-1)</f>
        <v>#NUM!</v>
      </c>
      <c r="BI176" s="1" t="e">
        <f>SMALL('Remove outliers'!BP$4:BP$203,ROW()-1)</f>
        <v>#NUM!</v>
      </c>
      <c r="BJ176" s="1" t="e">
        <f>SMALL('Remove outliers'!BQ$4:BQ$203,ROW()-1)</f>
        <v>#NUM!</v>
      </c>
      <c r="BK176" s="1" t="e">
        <f>SMALL('Remove outliers'!BR$4:BR$203,ROW()-1)</f>
        <v>#NUM!</v>
      </c>
      <c r="BL176" s="1" t="e">
        <f>SMALL('Remove outliers'!BS$4:BS$203,ROW()-1)</f>
        <v>#NUM!</v>
      </c>
      <c r="BM176" s="1" t="e">
        <f>SMALL('Remove outliers'!BT$4:BT$203,ROW()-1)</f>
        <v>#NUM!</v>
      </c>
      <c r="BN176" s="1" t="e">
        <f>SMALL('Remove outliers'!BU$4:BU$203,ROW()-1)</f>
        <v>#NUM!</v>
      </c>
      <c r="BO176" s="1" t="e">
        <f>SMALL('Remove outliers'!BV$4:BV$203,ROW()-1)</f>
        <v>#NUM!</v>
      </c>
      <c r="BP176" s="1" t="e">
        <f>SMALL('Remove outliers'!BW$4:BW$203,ROW()-1)</f>
        <v>#NUM!</v>
      </c>
      <c r="BQ176" s="1" t="e">
        <f>SMALL('Remove outliers'!BX$4:BX$203,ROW()-1)</f>
        <v>#NUM!</v>
      </c>
      <c r="BR176" s="1" t="e">
        <f>SMALL('Remove outliers'!BY$4:BY$203,ROW()-1)</f>
        <v>#NUM!</v>
      </c>
      <c r="BS176" s="1" t="e">
        <f>SMALL('Remove outliers'!BZ$4:BZ$203,ROW()-1)</f>
        <v>#NUM!</v>
      </c>
      <c r="BT176" s="1" t="e">
        <f>SMALL('Remove outliers'!CA$4:CA$203,ROW()-1)</f>
        <v>#NUM!</v>
      </c>
      <c r="BU176" s="1" t="e">
        <f>SMALL('Remove outliers'!CB$4:CB$203,ROW()-1)</f>
        <v>#NUM!</v>
      </c>
      <c r="BV176" s="1" t="e">
        <f>SMALL('Remove outliers'!CC$4:CC$203,ROW()-1)</f>
        <v>#NUM!</v>
      </c>
    </row>
    <row r="177" spans="1:74" x14ac:dyDescent="0.2">
      <c r="A177" t="e">
        <f t="shared" si="2"/>
        <v>#NUM!</v>
      </c>
      <c r="B177" s="1" t="e">
        <f>SMALL('Remove outliers'!I$4:I$203,ROW()-1)</f>
        <v>#NUM!</v>
      </c>
      <c r="C177" s="1" t="e">
        <f>SMALL('Remove outliers'!J$4:J$203,ROW()-1)</f>
        <v>#NUM!</v>
      </c>
      <c r="D177" s="1" t="e">
        <f>SMALL('Remove outliers'!K$4:K$203,ROW()-1)</f>
        <v>#NUM!</v>
      </c>
      <c r="E177" s="1" t="e">
        <f>SMALL('Remove outliers'!L$4:L$203,ROW()-1)</f>
        <v>#NUM!</v>
      </c>
      <c r="F177" s="1" t="e">
        <f>SMALL('Remove outliers'!M$4:M$203,ROW()-1)</f>
        <v>#NUM!</v>
      </c>
      <c r="G177" s="1" t="e">
        <f>SMALL('Remove outliers'!N$4:N$203,ROW()-1)</f>
        <v>#NUM!</v>
      </c>
      <c r="H177" s="1" t="e">
        <f>SMALL('Remove outliers'!O$4:O$203,ROW()-1)</f>
        <v>#NUM!</v>
      </c>
      <c r="I177" s="1" t="e">
        <f>SMALL('Remove outliers'!P$4:P$203,ROW()-1)</f>
        <v>#NUM!</v>
      </c>
      <c r="J177" s="1" t="e">
        <f>SMALL('Remove outliers'!Q$4:Q$203,ROW()-1)</f>
        <v>#NUM!</v>
      </c>
      <c r="K177" s="1" t="e">
        <f>SMALL('Remove outliers'!R$4:R$203,ROW()-1)</f>
        <v>#NUM!</v>
      </c>
      <c r="L177" s="1" t="e">
        <f>SMALL('Remove outliers'!S$4:S$203,ROW()-1)</f>
        <v>#NUM!</v>
      </c>
      <c r="M177" s="1" t="e">
        <f>SMALL('Remove outliers'!T$4:T$203,ROW()-1)</f>
        <v>#NUM!</v>
      </c>
      <c r="N177" s="1" t="e">
        <f>SMALL('Remove outliers'!U$4:U$203,ROW()-1)</f>
        <v>#NUM!</v>
      </c>
      <c r="O177" s="1" t="e">
        <f>SMALL('Remove outliers'!V$4:V$203,ROW()-1)</f>
        <v>#NUM!</v>
      </c>
      <c r="P177" s="1" t="e">
        <f>SMALL('Remove outliers'!W$4:W$203,ROW()-1)</f>
        <v>#NUM!</v>
      </c>
      <c r="Q177" s="1" t="e">
        <f>SMALL('Remove outliers'!X$4:X$203,ROW()-1)</f>
        <v>#NUM!</v>
      </c>
      <c r="R177" s="1" t="e">
        <f>SMALL('Remove outliers'!Y$4:Y$203,ROW()-1)</f>
        <v>#NUM!</v>
      </c>
      <c r="S177" s="1" t="e">
        <f>SMALL('Remove outliers'!Z$4:Z$203,ROW()-1)</f>
        <v>#NUM!</v>
      </c>
      <c r="T177" s="1" t="e">
        <f>SMALL('Remove outliers'!AA$4:AA$203,ROW()-1)</f>
        <v>#NUM!</v>
      </c>
      <c r="U177" s="1" t="e">
        <f>SMALL('Remove outliers'!AB$4:AB$203,ROW()-1)</f>
        <v>#NUM!</v>
      </c>
      <c r="V177" s="1" t="e">
        <f>SMALL('Remove outliers'!AC$4:AC$203,ROW()-1)</f>
        <v>#NUM!</v>
      </c>
      <c r="W177" s="1" t="e">
        <f>SMALL('Remove outliers'!AD$4:AD$203,ROW()-1)</f>
        <v>#NUM!</v>
      </c>
      <c r="X177" s="1" t="e">
        <f>SMALL('Remove outliers'!AE$4:AE$203,ROW()-1)</f>
        <v>#NUM!</v>
      </c>
      <c r="Y177" s="1" t="e">
        <f>SMALL('Remove outliers'!AF$4:AF$203,ROW()-1)</f>
        <v>#NUM!</v>
      </c>
      <c r="Z177" s="1" t="e">
        <f>SMALL('Remove outliers'!AG$4:AG$203,ROW()-1)</f>
        <v>#NUM!</v>
      </c>
      <c r="AA177" s="1" t="e">
        <f>SMALL('Remove outliers'!AH$4:AH$203,ROW()-1)</f>
        <v>#NUM!</v>
      </c>
      <c r="AB177" s="1" t="e">
        <f>SMALL('Remove outliers'!AI$4:AI$203,ROW()-1)</f>
        <v>#NUM!</v>
      </c>
      <c r="AC177" s="1" t="e">
        <f>SMALL('Remove outliers'!AJ$4:AJ$203,ROW()-1)</f>
        <v>#NUM!</v>
      </c>
      <c r="AD177" s="1" t="e">
        <f>SMALL('Remove outliers'!AK$4:AK$203,ROW()-1)</f>
        <v>#NUM!</v>
      </c>
      <c r="AE177" s="1" t="e">
        <f>SMALL('Remove outliers'!AL$4:AL$203,ROW()-1)</f>
        <v>#NUM!</v>
      </c>
      <c r="AF177" s="1" t="e">
        <f>SMALL('Remove outliers'!AM$4:AM$203,ROW()-1)</f>
        <v>#NUM!</v>
      </c>
      <c r="AG177" s="1" t="e">
        <f>SMALL('Remove outliers'!AN$4:AN$203,ROW()-1)</f>
        <v>#NUM!</v>
      </c>
      <c r="AH177" s="1" t="e">
        <f>SMALL('Remove outliers'!AO$4:AO$203,ROW()-1)</f>
        <v>#NUM!</v>
      </c>
      <c r="AI177" s="1" t="e">
        <f>SMALL('Remove outliers'!AP$4:AP$203,ROW()-1)</f>
        <v>#NUM!</v>
      </c>
      <c r="AJ177" s="1" t="e">
        <f>SMALL('Remove outliers'!AQ$4:AQ$203,ROW()-1)</f>
        <v>#NUM!</v>
      </c>
      <c r="AK177" s="1" t="e">
        <f>SMALL('Remove outliers'!AR$4:AR$203,ROW()-1)</f>
        <v>#NUM!</v>
      </c>
      <c r="AL177" s="1" t="e">
        <f>SMALL('Remove outliers'!AS$4:AS$203,ROW()-1)</f>
        <v>#NUM!</v>
      </c>
      <c r="AM177" s="1" t="e">
        <f>SMALL('Remove outliers'!AT$4:AT$203,ROW()-1)</f>
        <v>#NUM!</v>
      </c>
      <c r="AN177" s="1" t="e">
        <f>SMALL('Remove outliers'!AU$4:AU$203,ROW()-1)</f>
        <v>#NUM!</v>
      </c>
      <c r="AO177" s="1" t="e">
        <f>SMALL('Remove outliers'!AV$4:AV$203,ROW()-1)</f>
        <v>#NUM!</v>
      </c>
      <c r="AP177" s="1" t="e">
        <f>SMALL('Remove outliers'!AW$4:AW$203,ROW()-1)</f>
        <v>#NUM!</v>
      </c>
      <c r="AQ177" s="1" t="e">
        <f>SMALL('Remove outliers'!AX$4:AX$203,ROW()-1)</f>
        <v>#NUM!</v>
      </c>
      <c r="AR177" s="1" t="e">
        <f>SMALL('Remove outliers'!AY$4:AY$203,ROW()-1)</f>
        <v>#NUM!</v>
      </c>
      <c r="AS177" s="1" t="e">
        <f>SMALL('Remove outliers'!AZ$4:AZ$203,ROW()-1)</f>
        <v>#NUM!</v>
      </c>
      <c r="AT177" s="1" t="e">
        <f>SMALL('Remove outliers'!BA$4:BA$203,ROW()-1)</f>
        <v>#NUM!</v>
      </c>
      <c r="AU177" s="1" t="e">
        <f>SMALL('Remove outliers'!BB$4:BB$203,ROW()-1)</f>
        <v>#NUM!</v>
      </c>
      <c r="AV177" s="1" t="e">
        <f>SMALL('Remove outliers'!BC$4:BC$203,ROW()-1)</f>
        <v>#NUM!</v>
      </c>
      <c r="AW177" s="1" t="e">
        <f>SMALL('Remove outliers'!BD$4:BD$203,ROW()-1)</f>
        <v>#NUM!</v>
      </c>
      <c r="AX177" s="1" t="e">
        <f>SMALL('Remove outliers'!BE$4:BE$203,ROW()-1)</f>
        <v>#NUM!</v>
      </c>
      <c r="AY177" s="1" t="e">
        <f>SMALL('Remove outliers'!BF$4:BF$203,ROW()-1)</f>
        <v>#NUM!</v>
      </c>
      <c r="AZ177" s="1" t="e">
        <f>SMALL('Remove outliers'!BG$4:BG$203,ROW()-1)</f>
        <v>#NUM!</v>
      </c>
      <c r="BA177" s="1" t="e">
        <f>SMALL('Remove outliers'!BH$4:BH$203,ROW()-1)</f>
        <v>#NUM!</v>
      </c>
      <c r="BB177" s="1" t="e">
        <f>SMALL('Remove outliers'!BI$4:BI$203,ROW()-1)</f>
        <v>#NUM!</v>
      </c>
      <c r="BC177" s="1" t="e">
        <f>SMALL('Remove outliers'!BJ$4:BJ$203,ROW()-1)</f>
        <v>#NUM!</v>
      </c>
      <c r="BD177" s="1" t="e">
        <f>SMALL('Remove outliers'!BK$4:BK$203,ROW()-1)</f>
        <v>#NUM!</v>
      </c>
      <c r="BE177" s="1" t="e">
        <f>SMALL('Remove outliers'!BL$4:BL$203,ROW()-1)</f>
        <v>#NUM!</v>
      </c>
      <c r="BF177" s="1" t="e">
        <f>SMALL('Remove outliers'!BM$4:BM$203,ROW()-1)</f>
        <v>#NUM!</v>
      </c>
      <c r="BG177" s="1" t="e">
        <f>SMALL('Remove outliers'!BN$4:BN$203,ROW()-1)</f>
        <v>#NUM!</v>
      </c>
      <c r="BH177" s="1" t="e">
        <f>SMALL('Remove outliers'!BO$4:BO$203,ROW()-1)</f>
        <v>#NUM!</v>
      </c>
      <c r="BI177" s="1" t="e">
        <f>SMALL('Remove outliers'!BP$4:BP$203,ROW()-1)</f>
        <v>#NUM!</v>
      </c>
      <c r="BJ177" s="1" t="e">
        <f>SMALL('Remove outliers'!BQ$4:BQ$203,ROW()-1)</f>
        <v>#NUM!</v>
      </c>
      <c r="BK177" s="1" t="e">
        <f>SMALL('Remove outliers'!BR$4:BR$203,ROW()-1)</f>
        <v>#NUM!</v>
      </c>
      <c r="BL177" s="1" t="e">
        <f>SMALL('Remove outliers'!BS$4:BS$203,ROW()-1)</f>
        <v>#NUM!</v>
      </c>
      <c r="BM177" s="1" t="e">
        <f>SMALL('Remove outliers'!BT$4:BT$203,ROW()-1)</f>
        <v>#NUM!</v>
      </c>
      <c r="BN177" s="1" t="e">
        <f>SMALL('Remove outliers'!BU$4:BU$203,ROW()-1)</f>
        <v>#NUM!</v>
      </c>
      <c r="BO177" s="1" t="e">
        <f>SMALL('Remove outliers'!BV$4:BV$203,ROW()-1)</f>
        <v>#NUM!</v>
      </c>
      <c r="BP177" s="1" t="e">
        <f>SMALL('Remove outliers'!BW$4:BW$203,ROW()-1)</f>
        <v>#NUM!</v>
      </c>
      <c r="BQ177" s="1" t="e">
        <f>SMALL('Remove outliers'!BX$4:BX$203,ROW()-1)</f>
        <v>#NUM!</v>
      </c>
      <c r="BR177" s="1" t="e">
        <f>SMALL('Remove outliers'!BY$4:BY$203,ROW()-1)</f>
        <v>#NUM!</v>
      </c>
      <c r="BS177" s="1" t="e">
        <f>SMALL('Remove outliers'!BZ$4:BZ$203,ROW()-1)</f>
        <v>#NUM!</v>
      </c>
      <c r="BT177" s="1" t="e">
        <f>SMALL('Remove outliers'!CA$4:CA$203,ROW()-1)</f>
        <v>#NUM!</v>
      </c>
      <c r="BU177" s="1" t="e">
        <f>SMALL('Remove outliers'!CB$4:CB$203,ROW()-1)</f>
        <v>#NUM!</v>
      </c>
      <c r="BV177" s="1" t="e">
        <f>SMALL('Remove outliers'!CC$4:CC$203,ROW()-1)</f>
        <v>#NUM!</v>
      </c>
    </row>
    <row r="178" spans="1:74" x14ac:dyDescent="0.2">
      <c r="A178" t="e">
        <f t="shared" si="2"/>
        <v>#NUM!</v>
      </c>
      <c r="B178" s="1" t="e">
        <f>SMALL('Remove outliers'!I$4:I$203,ROW()-1)</f>
        <v>#NUM!</v>
      </c>
      <c r="C178" s="1" t="e">
        <f>SMALL('Remove outliers'!J$4:J$203,ROW()-1)</f>
        <v>#NUM!</v>
      </c>
      <c r="D178" s="1" t="e">
        <f>SMALL('Remove outliers'!K$4:K$203,ROW()-1)</f>
        <v>#NUM!</v>
      </c>
      <c r="E178" s="1" t="e">
        <f>SMALL('Remove outliers'!L$4:L$203,ROW()-1)</f>
        <v>#NUM!</v>
      </c>
      <c r="F178" s="1" t="e">
        <f>SMALL('Remove outliers'!M$4:M$203,ROW()-1)</f>
        <v>#NUM!</v>
      </c>
      <c r="G178" s="1" t="e">
        <f>SMALL('Remove outliers'!N$4:N$203,ROW()-1)</f>
        <v>#NUM!</v>
      </c>
      <c r="H178" s="1" t="e">
        <f>SMALL('Remove outliers'!O$4:O$203,ROW()-1)</f>
        <v>#NUM!</v>
      </c>
      <c r="I178" s="1" t="e">
        <f>SMALL('Remove outliers'!P$4:P$203,ROW()-1)</f>
        <v>#NUM!</v>
      </c>
      <c r="J178" s="1" t="e">
        <f>SMALL('Remove outliers'!Q$4:Q$203,ROW()-1)</f>
        <v>#NUM!</v>
      </c>
      <c r="K178" s="1" t="e">
        <f>SMALL('Remove outliers'!R$4:R$203,ROW()-1)</f>
        <v>#NUM!</v>
      </c>
      <c r="L178" s="1" t="e">
        <f>SMALL('Remove outliers'!S$4:S$203,ROW()-1)</f>
        <v>#NUM!</v>
      </c>
      <c r="M178" s="1" t="e">
        <f>SMALL('Remove outliers'!T$4:T$203,ROW()-1)</f>
        <v>#NUM!</v>
      </c>
      <c r="N178" s="1" t="e">
        <f>SMALL('Remove outliers'!U$4:U$203,ROW()-1)</f>
        <v>#NUM!</v>
      </c>
      <c r="O178" s="1" t="e">
        <f>SMALL('Remove outliers'!V$4:V$203,ROW()-1)</f>
        <v>#NUM!</v>
      </c>
      <c r="P178" s="1" t="e">
        <f>SMALL('Remove outliers'!W$4:W$203,ROW()-1)</f>
        <v>#NUM!</v>
      </c>
      <c r="Q178" s="1" t="e">
        <f>SMALL('Remove outliers'!X$4:X$203,ROW()-1)</f>
        <v>#NUM!</v>
      </c>
      <c r="R178" s="1" t="e">
        <f>SMALL('Remove outliers'!Y$4:Y$203,ROW()-1)</f>
        <v>#NUM!</v>
      </c>
      <c r="S178" s="1" t="e">
        <f>SMALL('Remove outliers'!Z$4:Z$203,ROW()-1)</f>
        <v>#NUM!</v>
      </c>
      <c r="T178" s="1" t="e">
        <f>SMALL('Remove outliers'!AA$4:AA$203,ROW()-1)</f>
        <v>#NUM!</v>
      </c>
      <c r="U178" s="1" t="e">
        <f>SMALL('Remove outliers'!AB$4:AB$203,ROW()-1)</f>
        <v>#NUM!</v>
      </c>
      <c r="V178" s="1" t="e">
        <f>SMALL('Remove outliers'!AC$4:AC$203,ROW()-1)</f>
        <v>#NUM!</v>
      </c>
      <c r="W178" s="1" t="e">
        <f>SMALL('Remove outliers'!AD$4:AD$203,ROW()-1)</f>
        <v>#NUM!</v>
      </c>
      <c r="X178" s="1" t="e">
        <f>SMALL('Remove outliers'!AE$4:AE$203,ROW()-1)</f>
        <v>#NUM!</v>
      </c>
      <c r="Y178" s="1" t="e">
        <f>SMALL('Remove outliers'!AF$4:AF$203,ROW()-1)</f>
        <v>#NUM!</v>
      </c>
      <c r="Z178" s="1" t="e">
        <f>SMALL('Remove outliers'!AG$4:AG$203,ROW()-1)</f>
        <v>#NUM!</v>
      </c>
      <c r="AA178" s="1" t="e">
        <f>SMALL('Remove outliers'!AH$4:AH$203,ROW()-1)</f>
        <v>#NUM!</v>
      </c>
      <c r="AB178" s="1" t="e">
        <f>SMALL('Remove outliers'!AI$4:AI$203,ROW()-1)</f>
        <v>#NUM!</v>
      </c>
      <c r="AC178" s="1" t="e">
        <f>SMALL('Remove outliers'!AJ$4:AJ$203,ROW()-1)</f>
        <v>#NUM!</v>
      </c>
      <c r="AD178" s="1" t="e">
        <f>SMALL('Remove outliers'!AK$4:AK$203,ROW()-1)</f>
        <v>#NUM!</v>
      </c>
      <c r="AE178" s="1" t="e">
        <f>SMALL('Remove outliers'!AL$4:AL$203,ROW()-1)</f>
        <v>#NUM!</v>
      </c>
      <c r="AF178" s="1" t="e">
        <f>SMALL('Remove outliers'!AM$4:AM$203,ROW()-1)</f>
        <v>#NUM!</v>
      </c>
      <c r="AG178" s="1" t="e">
        <f>SMALL('Remove outliers'!AN$4:AN$203,ROW()-1)</f>
        <v>#NUM!</v>
      </c>
      <c r="AH178" s="1" t="e">
        <f>SMALL('Remove outliers'!AO$4:AO$203,ROW()-1)</f>
        <v>#NUM!</v>
      </c>
      <c r="AI178" s="1" t="e">
        <f>SMALL('Remove outliers'!AP$4:AP$203,ROW()-1)</f>
        <v>#NUM!</v>
      </c>
      <c r="AJ178" s="1" t="e">
        <f>SMALL('Remove outliers'!AQ$4:AQ$203,ROW()-1)</f>
        <v>#NUM!</v>
      </c>
      <c r="AK178" s="1" t="e">
        <f>SMALL('Remove outliers'!AR$4:AR$203,ROW()-1)</f>
        <v>#NUM!</v>
      </c>
      <c r="AL178" s="1" t="e">
        <f>SMALL('Remove outliers'!AS$4:AS$203,ROW()-1)</f>
        <v>#NUM!</v>
      </c>
      <c r="AM178" s="1" t="e">
        <f>SMALL('Remove outliers'!AT$4:AT$203,ROW()-1)</f>
        <v>#NUM!</v>
      </c>
      <c r="AN178" s="1" t="e">
        <f>SMALL('Remove outliers'!AU$4:AU$203,ROW()-1)</f>
        <v>#NUM!</v>
      </c>
      <c r="AO178" s="1" t="e">
        <f>SMALL('Remove outliers'!AV$4:AV$203,ROW()-1)</f>
        <v>#NUM!</v>
      </c>
      <c r="AP178" s="1" t="e">
        <f>SMALL('Remove outliers'!AW$4:AW$203,ROW()-1)</f>
        <v>#NUM!</v>
      </c>
      <c r="AQ178" s="1" t="e">
        <f>SMALL('Remove outliers'!AX$4:AX$203,ROW()-1)</f>
        <v>#NUM!</v>
      </c>
      <c r="AR178" s="1" t="e">
        <f>SMALL('Remove outliers'!AY$4:AY$203,ROW()-1)</f>
        <v>#NUM!</v>
      </c>
      <c r="AS178" s="1" t="e">
        <f>SMALL('Remove outliers'!AZ$4:AZ$203,ROW()-1)</f>
        <v>#NUM!</v>
      </c>
      <c r="AT178" s="1" t="e">
        <f>SMALL('Remove outliers'!BA$4:BA$203,ROW()-1)</f>
        <v>#NUM!</v>
      </c>
      <c r="AU178" s="1" t="e">
        <f>SMALL('Remove outliers'!BB$4:BB$203,ROW()-1)</f>
        <v>#NUM!</v>
      </c>
      <c r="AV178" s="1" t="e">
        <f>SMALL('Remove outliers'!BC$4:BC$203,ROW()-1)</f>
        <v>#NUM!</v>
      </c>
      <c r="AW178" s="1" t="e">
        <f>SMALL('Remove outliers'!BD$4:BD$203,ROW()-1)</f>
        <v>#NUM!</v>
      </c>
      <c r="AX178" s="1" t="e">
        <f>SMALL('Remove outliers'!BE$4:BE$203,ROW()-1)</f>
        <v>#NUM!</v>
      </c>
      <c r="AY178" s="1" t="e">
        <f>SMALL('Remove outliers'!BF$4:BF$203,ROW()-1)</f>
        <v>#NUM!</v>
      </c>
      <c r="AZ178" s="1" t="e">
        <f>SMALL('Remove outliers'!BG$4:BG$203,ROW()-1)</f>
        <v>#NUM!</v>
      </c>
      <c r="BA178" s="1" t="e">
        <f>SMALL('Remove outliers'!BH$4:BH$203,ROW()-1)</f>
        <v>#NUM!</v>
      </c>
      <c r="BB178" s="1" t="e">
        <f>SMALL('Remove outliers'!BI$4:BI$203,ROW()-1)</f>
        <v>#NUM!</v>
      </c>
      <c r="BC178" s="1" t="e">
        <f>SMALL('Remove outliers'!BJ$4:BJ$203,ROW()-1)</f>
        <v>#NUM!</v>
      </c>
      <c r="BD178" s="1" t="e">
        <f>SMALL('Remove outliers'!BK$4:BK$203,ROW()-1)</f>
        <v>#NUM!</v>
      </c>
      <c r="BE178" s="1" t="e">
        <f>SMALL('Remove outliers'!BL$4:BL$203,ROW()-1)</f>
        <v>#NUM!</v>
      </c>
      <c r="BF178" s="1" t="e">
        <f>SMALL('Remove outliers'!BM$4:BM$203,ROW()-1)</f>
        <v>#NUM!</v>
      </c>
      <c r="BG178" s="1" t="e">
        <f>SMALL('Remove outliers'!BN$4:BN$203,ROW()-1)</f>
        <v>#NUM!</v>
      </c>
      <c r="BH178" s="1" t="e">
        <f>SMALL('Remove outliers'!BO$4:BO$203,ROW()-1)</f>
        <v>#NUM!</v>
      </c>
      <c r="BI178" s="1" t="e">
        <f>SMALL('Remove outliers'!BP$4:BP$203,ROW()-1)</f>
        <v>#NUM!</v>
      </c>
      <c r="BJ178" s="1" t="e">
        <f>SMALL('Remove outliers'!BQ$4:BQ$203,ROW()-1)</f>
        <v>#NUM!</v>
      </c>
      <c r="BK178" s="1" t="e">
        <f>SMALL('Remove outliers'!BR$4:BR$203,ROW()-1)</f>
        <v>#NUM!</v>
      </c>
      <c r="BL178" s="1" t="e">
        <f>SMALL('Remove outliers'!BS$4:BS$203,ROW()-1)</f>
        <v>#NUM!</v>
      </c>
      <c r="BM178" s="1" t="e">
        <f>SMALL('Remove outliers'!BT$4:BT$203,ROW()-1)</f>
        <v>#NUM!</v>
      </c>
      <c r="BN178" s="1" t="e">
        <f>SMALL('Remove outliers'!BU$4:BU$203,ROW()-1)</f>
        <v>#NUM!</v>
      </c>
      <c r="BO178" s="1" t="e">
        <f>SMALL('Remove outliers'!BV$4:BV$203,ROW()-1)</f>
        <v>#NUM!</v>
      </c>
      <c r="BP178" s="1" t="e">
        <f>SMALL('Remove outliers'!BW$4:BW$203,ROW()-1)</f>
        <v>#NUM!</v>
      </c>
      <c r="BQ178" s="1" t="e">
        <f>SMALL('Remove outliers'!BX$4:BX$203,ROW()-1)</f>
        <v>#NUM!</v>
      </c>
      <c r="BR178" s="1" t="e">
        <f>SMALL('Remove outliers'!BY$4:BY$203,ROW()-1)</f>
        <v>#NUM!</v>
      </c>
      <c r="BS178" s="1" t="e">
        <f>SMALL('Remove outliers'!BZ$4:BZ$203,ROW()-1)</f>
        <v>#NUM!</v>
      </c>
      <c r="BT178" s="1" t="e">
        <f>SMALL('Remove outliers'!CA$4:CA$203,ROW()-1)</f>
        <v>#NUM!</v>
      </c>
      <c r="BU178" s="1" t="e">
        <f>SMALL('Remove outliers'!CB$4:CB$203,ROW()-1)</f>
        <v>#NUM!</v>
      </c>
      <c r="BV178" s="1" t="e">
        <f>SMALL('Remove outliers'!CC$4:CC$203,ROW()-1)</f>
        <v>#NUM!</v>
      </c>
    </row>
    <row r="179" spans="1:74" x14ac:dyDescent="0.2">
      <c r="A179" t="e">
        <f t="shared" si="2"/>
        <v>#NUM!</v>
      </c>
      <c r="B179" s="1" t="e">
        <f>SMALL('Remove outliers'!I$4:I$203,ROW()-1)</f>
        <v>#NUM!</v>
      </c>
      <c r="C179" s="1" t="e">
        <f>SMALL('Remove outliers'!J$4:J$203,ROW()-1)</f>
        <v>#NUM!</v>
      </c>
      <c r="D179" s="1" t="e">
        <f>SMALL('Remove outliers'!K$4:K$203,ROW()-1)</f>
        <v>#NUM!</v>
      </c>
      <c r="E179" s="1" t="e">
        <f>SMALL('Remove outliers'!L$4:L$203,ROW()-1)</f>
        <v>#NUM!</v>
      </c>
      <c r="F179" s="1" t="e">
        <f>SMALL('Remove outliers'!M$4:M$203,ROW()-1)</f>
        <v>#NUM!</v>
      </c>
      <c r="G179" s="1" t="e">
        <f>SMALL('Remove outliers'!N$4:N$203,ROW()-1)</f>
        <v>#NUM!</v>
      </c>
      <c r="H179" s="1" t="e">
        <f>SMALL('Remove outliers'!O$4:O$203,ROW()-1)</f>
        <v>#NUM!</v>
      </c>
      <c r="I179" s="1" t="e">
        <f>SMALL('Remove outliers'!P$4:P$203,ROW()-1)</f>
        <v>#NUM!</v>
      </c>
      <c r="J179" s="1" t="e">
        <f>SMALL('Remove outliers'!Q$4:Q$203,ROW()-1)</f>
        <v>#NUM!</v>
      </c>
      <c r="K179" s="1" t="e">
        <f>SMALL('Remove outliers'!R$4:R$203,ROW()-1)</f>
        <v>#NUM!</v>
      </c>
      <c r="L179" s="1" t="e">
        <f>SMALL('Remove outliers'!S$4:S$203,ROW()-1)</f>
        <v>#NUM!</v>
      </c>
      <c r="M179" s="1" t="e">
        <f>SMALL('Remove outliers'!T$4:T$203,ROW()-1)</f>
        <v>#NUM!</v>
      </c>
      <c r="N179" s="1" t="e">
        <f>SMALL('Remove outliers'!U$4:U$203,ROW()-1)</f>
        <v>#NUM!</v>
      </c>
      <c r="O179" s="1" t="e">
        <f>SMALL('Remove outliers'!V$4:V$203,ROW()-1)</f>
        <v>#NUM!</v>
      </c>
      <c r="P179" s="1" t="e">
        <f>SMALL('Remove outliers'!W$4:W$203,ROW()-1)</f>
        <v>#NUM!</v>
      </c>
      <c r="Q179" s="1" t="e">
        <f>SMALL('Remove outliers'!X$4:X$203,ROW()-1)</f>
        <v>#NUM!</v>
      </c>
      <c r="R179" s="1" t="e">
        <f>SMALL('Remove outliers'!Y$4:Y$203,ROW()-1)</f>
        <v>#NUM!</v>
      </c>
      <c r="S179" s="1" t="e">
        <f>SMALL('Remove outliers'!Z$4:Z$203,ROW()-1)</f>
        <v>#NUM!</v>
      </c>
      <c r="T179" s="1" t="e">
        <f>SMALL('Remove outliers'!AA$4:AA$203,ROW()-1)</f>
        <v>#NUM!</v>
      </c>
      <c r="U179" s="1" t="e">
        <f>SMALL('Remove outliers'!AB$4:AB$203,ROW()-1)</f>
        <v>#NUM!</v>
      </c>
      <c r="V179" s="1" t="e">
        <f>SMALL('Remove outliers'!AC$4:AC$203,ROW()-1)</f>
        <v>#NUM!</v>
      </c>
      <c r="W179" s="1" t="e">
        <f>SMALL('Remove outliers'!AD$4:AD$203,ROW()-1)</f>
        <v>#NUM!</v>
      </c>
      <c r="X179" s="1" t="e">
        <f>SMALL('Remove outliers'!AE$4:AE$203,ROW()-1)</f>
        <v>#NUM!</v>
      </c>
      <c r="Y179" s="1" t="e">
        <f>SMALL('Remove outliers'!AF$4:AF$203,ROW()-1)</f>
        <v>#NUM!</v>
      </c>
      <c r="Z179" s="1" t="e">
        <f>SMALL('Remove outliers'!AG$4:AG$203,ROW()-1)</f>
        <v>#NUM!</v>
      </c>
      <c r="AA179" s="1" t="e">
        <f>SMALL('Remove outliers'!AH$4:AH$203,ROW()-1)</f>
        <v>#NUM!</v>
      </c>
      <c r="AB179" s="1" t="e">
        <f>SMALL('Remove outliers'!AI$4:AI$203,ROW()-1)</f>
        <v>#NUM!</v>
      </c>
      <c r="AC179" s="1" t="e">
        <f>SMALL('Remove outliers'!AJ$4:AJ$203,ROW()-1)</f>
        <v>#NUM!</v>
      </c>
      <c r="AD179" s="1" t="e">
        <f>SMALL('Remove outliers'!AK$4:AK$203,ROW()-1)</f>
        <v>#NUM!</v>
      </c>
      <c r="AE179" s="1" t="e">
        <f>SMALL('Remove outliers'!AL$4:AL$203,ROW()-1)</f>
        <v>#NUM!</v>
      </c>
      <c r="AF179" s="1" t="e">
        <f>SMALL('Remove outliers'!AM$4:AM$203,ROW()-1)</f>
        <v>#NUM!</v>
      </c>
      <c r="AG179" s="1" t="e">
        <f>SMALL('Remove outliers'!AN$4:AN$203,ROW()-1)</f>
        <v>#NUM!</v>
      </c>
      <c r="AH179" s="1" t="e">
        <f>SMALL('Remove outliers'!AO$4:AO$203,ROW()-1)</f>
        <v>#NUM!</v>
      </c>
      <c r="AI179" s="1" t="e">
        <f>SMALL('Remove outliers'!AP$4:AP$203,ROW()-1)</f>
        <v>#NUM!</v>
      </c>
      <c r="AJ179" s="1" t="e">
        <f>SMALL('Remove outliers'!AQ$4:AQ$203,ROW()-1)</f>
        <v>#NUM!</v>
      </c>
      <c r="AK179" s="1" t="e">
        <f>SMALL('Remove outliers'!AR$4:AR$203,ROW()-1)</f>
        <v>#NUM!</v>
      </c>
      <c r="AL179" s="1" t="e">
        <f>SMALL('Remove outliers'!AS$4:AS$203,ROW()-1)</f>
        <v>#NUM!</v>
      </c>
      <c r="AM179" s="1" t="e">
        <f>SMALL('Remove outliers'!AT$4:AT$203,ROW()-1)</f>
        <v>#NUM!</v>
      </c>
      <c r="AN179" s="1" t="e">
        <f>SMALL('Remove outliers'!AU$4:AU$203,ROW()-1)</f>
        <v>#NUM!</v>
      </c>
      <c r="AO179" s="1" t="e">
        <f>SMALL('Remove outliers'!AV$4:AV$203,ROW()-1)</f>
        <v>#NUM!</v>
      </c>
      <c r="AP179" s="1" t="e">
        <f>SMALL('Remove outliers'!AW$4:AW$203,ROW()-1)</f>
        <v>#NUM!</v>
      </c>
      <c r="AQ179" s="1" t="e">
        <f>SMALL('Remove outliers'!AX$4:AX$203,ROW()-1)</f>
        <v>#NUM!</v>
      </c>
      <c r="AR179" s="1" t="e">
        <f>SMALL('Remove outliers'!AY$4:AY$203,ROW()-1)</f>
        <v>#NUM!</v>
      </c>
      <c r="AS179" s="1" t="e">
        <f>SMALL('Remove outliers'!AZ$4:AZ$203,ROW()-1)</f>
        <v>#NUM!</v>
      </c>
      <c r="AT179" s="1" t="e">
        <f>SMALL('Remove outliers'!BA$4:BA$203,ROW()-1)</f>
        <v>#NUM!</v>
      </c>
      <c r="AU179" s="1" t="e">
        <f>SMALL('Remove outliers'!BB$4:BB$203,ROW()-1)</f>
        <v>#NUM!</v>
      </c>
      <c r="AV179" s="1" t="e">
        <f>SMALL('Remove outliers'!BC$4:BC$203,ROW()-1)</f>
        <v>#NUM!</v>
      </c>
      <c r="AW179" s="1" t="e">
        <f>SMALL('Remove outliers'!BD$4:BD$203,ROW()-1)</f>
        <v>#NUM!</v>
      </c>
      <c r="AX179" s="1" t="e">
        <f>SMALL('Remove outliers'!BE$4:BE$203,ROW()-1)</f>
        <v>#NUM!</v>
      </c>
      <c r="AY179" s="1" t="e">
        <f>SMALL('Remove outliers'!BF$4:BF$203,ROW()-1)</f>
        <v>#NUM!</v>
      </c>
      <c r="AZ179" s="1" t="e">
        <f>SMALL('Remove outliers'!BG$4:BG$203,ROW()-1)</f>
        <v>#NUM!</v>
      </c>
      <c r="BA179" s="1" t="e">
        <f>SMALL('Remove outliers'!BH$4:BH$203,ROW()-1)</f>
        <v>#NUM!</v>
      </c>
      <c r="BB179" s="1" t="e">
        <f>SMALL('Remove outliers'!BI$4:BI$203,ROW()-1)</f>
        <v>#NUM!</v>
      </c>
      <c r="BC179" s="1" t="e">
        <f>SMALL('Remove outliers'!BJ$4:BJ$203,ROW()-1)</f>
        <v>#NUM!</v>
      </c>
      <c r="BD179" s="1" t="e">
        <f>SMALL('Remove outliers'!BK$4:BK$203,ROW()-1)</f>
        <v>#NUM!</v>
      </c>
      <c r="BE179" s="1" t="e">
        <f>SMALL('Remove outliers'!BL$4:BL$203,ROW()-1)</f>
        <v>#NUM!</v>
      </c>
      <c r="BF179" s="1" t="e">
        <f>SMALL('Remove outliers'!BM$4:BM$203,ROW()-1)</f>
        <v>#NUM!</v>
      </c>
      <c r="BG179" s="1" t="e">
        <f>SMALL('Remove outliers'!BN$4:BN$203,ROW()-1)</f>
        <v>#NUM!</v>
      </c>
      <c r="BH179" s="1" t="e">
        <f>SMALL('Remove outliers'!BO$4:BO$203,ROW()-1)</f>
        <v>#NUM!</v>
      </c>
      <c r="BI179" s="1" t="e">
        <f>SMALL('Remove outliers'!BP$4:BP$203,ROW()-1)</f>
        <v>#NUM!</v>
      </c>
      <c r="BJ179" s="1" t="e">
        <f>SMALL('Remove outliers'!BQ$4:BQ$203,ROW()-1)</f>
        <v>#NUM!</v>
      </c>
      <c r="BK179" s="1" t="e">
        <f>SMALL('Remove outliers'!BR$4:BR$203,ROW()-1)</f>
        <v>#NUM!</v>
      </c>
      <c r="BL179" s="1" t="e">
        <f>SMALL('Remove outliers'!BS$4:BS$203,ROW()-1)</f>
        <v>#NUM!</v>
      </c>
      <c r="BM179" s="1" t="e">
        <f>SMALL('Remove outliers'!BT$4:BT$203,ROW()-1)</f>
        <v>#NUM!</v>
      </c>
      <c r="BN179" s="1" t="e">
        <f>SMALL('Remove outliers'!BU$4:BU$203,ROW()-1)</f>
        <v>#NUM!</v>
      </c>
      <c r="BO179" s="1" t="e">
        <f>SMALL('Remove outliers'!BV$4:BV$203,ROW()-1)</f>
        <v>#NUM!</v>
      </c>
      <c r="BP179" s="1" t="e">
        <f>SMALL('Remove outliers'!BW$4:BW$203,ROW()-1)</f>
        <v>#NUM!</v>
      </c>
      <c r="BQ179" s="1" t="e">
        <f>SMALL('Remove outliers'!BX$4:BX$203,ROW()-1)</f>
        <v>#NUM!</v>
      </c>
      <c r="BR179" s="1" t="e">
        <f>SMALL('Remove outliers'!BY$4:BY$203,ROW()-1)</f>
        <v>#NUM!</v>
      </c>
      <c r="BS179" s="1" t="e">
        <f>SMALL('Remove outliers'!BZ$4:BZ$203,ROW()-1)</f>
        <v>#NUM!</v>
      </c>
      <c r="BT179" s="1" t="e">
        <f>SMALL('Remove outliers'!CA$4:CA$203,ROW()-1)</f>
        <v>#NUM!</v>
      </c>
      <c r="BU179" s="1" t="e">
        <f>SMALL('Remove outliers'!CB$4:CB$203,ROW()-1)</f>
        <v>#NUM!</v>
      </c>
      <c r="BV179" s="1" t="e">
        <f>SMALL('Remove outliers'!CC$4:CC$203,ROW()-1)</f>
        <v>#NUM!</v>
      </c>
    </row>
    <row r="180" spans="1:74" x14ac:dyDescent="0.2">
      <c r="A180" t="e">
        <f t="shared" si="2"/>
        <v>#NUM!</v>
      </c>
      <c r="B180" s="1" t="e">
        <f>SMALL('Remove outliers'!I$4:I$203,ROW()-1)</f>
        <v>#NUM!</v>
      </c>
      <c r="C180" s="1" t="e">
        <f>SMALL('Remove outliers'!J$4:J$203,ROW()-1)</f>
        <v>#NUM!</v>
      </c>
      <c r="D180" s="1" t="e">
        <f>SMALL('Remove outliers'!K$4:K$203,ROW()-1)</f>
        <v>#NUM!</v>
      </c>
      <c r="E180" s="1" t="e">
        <f>SMALL('Remove outliers'!L$4:L$203,ROW()-1)</f>
        <v>#NUM!</v>
      </c>
      <c r="F180" s="1" t="e">
        <f>SMALL('Remove outliers'!M$4:M$203,ROW()-1)</f>
        <v>#NUM!</v>
      </c>
      <c r="G180" s="1" t="e">
        <f>SMALL('Remove outliers'!N$4:N$203,ROW()-1)</f>
        <v>#NUM!</v>
      </c>
      <c r="H180" s="1" t="e">
        <f>SMALL('Remove outliers'!O$4:O$203,ROW()-1)</f>
        <v>#NUM!</v>
      </c>
      <c r="I180" s="1" t="e">
        <f>SMALL('Remove outliers'!P$4:P$203,ROW()-1)</f>
        <v>#NUM!</v>
      </c>
      <c r="J180" s="1" t="e">
        <f>SMALL('Remove outliers'!Q$4:Q$203,ROW()-1)</f>
        <v>#NUM!</v>
      </c>
      <c r="K180" s="1" t="e">
        <f>SMALL('Remove outliers'!R$4:R$203,ROW()-1)</f>
        <v>#NUM!</v>
      </c>
      <c r="L180" s="1" t="e">
        <f>SMALL('Remove outliers'!S$4:S$203,ROW()-1)</f>
        <v>#NUM!</v>
      </c>
      <c r="M180" s="1" t="e">
        <f>SMALL('Remove outliers'!T$4:T$203,ROW()-1)</f>
        <v>#NUM!</v>
      </c>
      <c r="N180" s="1" t="e">
        <f>SMALL('Remove outliers'!U$4:U$203,ROW()-1)</f>
        <v>#NUM!</v>
      </c>
      <c r="O180" s="1" t="e">
        <f>SMALL('Remove outliers'!V$4:V$203,ROW()-1)</f>
        <v>#NUM!</v>
      </c>
      <c r="P180" s="1" t="e">
        <f>SMALL('Remove outliers'!W$4:W$203,ROW()-1)</f>
        <v>#NUM!</v>
      </c>
      <c r="Q180" s="1" t="e">
        <f>SMALL('Remove outliers'!X$4:X$203,ROW()-1)</f>
        <v>#NUM!</v>
      </c>
      <c r="R180" s="1" t="e">
        <f>SMALL('Remove outliers'!Y$4:Y$203,ROW()-1)</f>
        <v>#NUM!</v>
      </c>
      <c r="S180" s="1" t="e">
        <f>SMALL('Remove outliers'!Z$4:Z$203,ROW()-1)</f>
        <v>#NUM!</v>
      </c>
      <c r="T180" s="1" t="e">
        <f>SMALL('Remove outliers'!AA$4:AA$203,ROW()-1)</f>
        <v>#NUM!</v>
      </c>
      <c r="U180" s="1" t="e">
        <f>SMALL('Remove outliers'!AB$4:AB$203,ROW()-1)</f>
        <v>#NUM!</v>
      </c>
      <c r="V180" s="1" t="e">
        <f>SMALL('Remove outliers'!AC$4:AC$203,ROW()-1)</f>
        <v>#NUM!</v>
      </c>
      <c r="W180" s="1" t="e">
        <f>SMALL('Remove outliers'!AD$4:AD$203,ROW()-1)</f>
        <v>#NUM!</v>
      </c>
      <c r="X180" s="1" t="e">
        <f>SMALL('Remove outliers'!AE$4:AE$203,ROW()-1)</f>
        <v>#NUM!</v>
      </c>
      <c r="Y180" s="1" t="e">
        <f>SMALL('Remove outliers'!AF$4:AF$203,ROW()-1)</f>
        <v>#NUM!</v>
      </c>
      <c r="Z180" s="1" t="e">
        <f>SMALL('Remove outliers'!AG$4:AG$203,ROW()-1)</f>
        <v>#NUM!</v>
      </c>
      <c r="AA180" s="1" t="e">
        <f>SMALL('Remove outliers'!AH$4:AH$203,ROW()-1)</f>
        <v>#NUM!</v>
      </c>
      <c r="AB180" s="1" t="e">
        <f>SMALL('Remove outliers'!AI$4:AI$203,ROW()-1)</f>
        <v>#NUM!</v>
      </c>
      <c r="AC180" s="1" t="e">
        <f>SMALL('Remove outliers'!AJ$4:AJ$203,ROW()-1)</f>
        <v>#NUM!</v>
      </c>
      <c r="AD180" s="1" t="e">
        <f>SMALL('Remove outliers'!AK$4:AK$203,ROW()-1)</f>
        <v>#NUM!</v>
      </c>
      <c r="AE180" s="1" t="e">
        <f>SMALL('Remove outliers'!AL$4:AL$203,ROW()-1)</f>
        <v>#NUM!</v>
      </c>
      <c r="AF180" s="1" t="e">
        <f>SMALL('Remove outliers'!AM$4:AM$203,ROW()-1)</f>
        <v>#NUM!</v>
      </c>
      <c r="AG180" s="1" t="e">
        <f>SMALL('Remove outliers'!AN$4:AN$203,ROW()-1)</f>
        <v>#NUM!</v>
      </c>
      <c r="AH180" s="1" t="e">
        <f>SMALL('Remove outliers'!AO$4:AO$203,ROW()-1)</f>
        <v>#NUM!</v>
      </c>
      <c r="AI180" s="1" t="e">
        <f>SMALL('Remove outliers'!AP$4:AP$203,ROW()-1)</f>
        <v>#NUM!</v>
      </c>
      <c r="AJ180" s="1" t="e">
        <f>SMALL('Remove outliers'!AQ$4:AQ$203,ROW()-1)</f>
        <v>#NUM!</v>
      </c>
      <c r="AK180" s="1" t="e">
        <f>SMALL('Remove outliers'!AR$4:AR$203,ROW()-1)</f>
        <v>#NUM!</v>
      </c>
      <c r="AL180" s="1" t="e">
        <f>SMALL('Remove outliers'!AS$4:AS$203,ROW()-1)</f>
        <v>#NUM!</v>
      </c>
      <c r="AM180" s="1" t="e">
        <f>SMALL('Remove outliers'!AT$4:AT$203,ROW()-1)</f>
        <v>#NUM!</v>
      </c>
      <c r="AN180" s="1" t="e">
        <f>SMALL('Remove outliers'!AU$4:AU$203,ROW()-1)</f>
        <v>#NUM!</v>
      </c>
      <c r="AO180" s="1" t="e">
        <f>SMALL('Remove outliers'!AV$4:AV$203,ROW()-1)</f>
        <v>#NUM!</v>
      </c>
      <c r="AP180" s="1" t="e">
        <f>SMALL('Remove outliers'!AW$4:AW$203,ROW()-1)</f>
        <v>#NUM!</v>
      </c>
      <c r="AQ180" s="1" t="e">
        <f>SMALL('Remove outliers'!AX$4:AX$203,ROW()-1)</f>
        <v>#NUM!</v>
      </c>
      <c r="AR180" s="1" t="e">
        <f>SMALL('Remove outliers'!AY$4:AY$203,ROW()-1)</f>
        <v>#NUM!</v>
      </c>
      <c r="AS180" s="1" t="e">
        <f>SMALL('Remove outliers'!AZ$4:AZ$203,ROW()-1)</f>
        <v>#NUM!</v>
      </c>
      <c r="AT180" s="1" t="e">
        <f>SMALL('Remove outliers'!BA$4:BA$203,ROW()-1)</f>
        <v>#NUM!</v>
      </c>
      <c r="AU180" s="1" t="e">
        <f>SMALL('Remove outliers'!BB$4:BB$203,ROW()-1)</f>
        <v>#NUM!</v>
      </c>
      <c r="AV180" s="1" t="e">
        <f>SMALL('Remove outliers'!BC$4:BC$203,ROW()-1)</f>
        <v>#NUM!</v>
      </c>
      <c r="AW180" s="1" t="e">
        <f>SMALL('Remove outliers'!BD$4:BD$203,ROW()-1)</f>
        <v>#NUM!</v>
      </c>
      <c r="AX180" s="1" t="e">
        <f>SMALL('Remove outliers'!BE$4:BE$203,ROW()-1)</f>
        <v>#NUM!</v>
      </c>
      <c r="AY180" s="1" t="e">
        <f>SMALL('Remove outliers'!BF$4:BF$203,ROW()-1)</f>
        <v>#NUM!</v>
      </c>
      <c r="AZ180" s="1" t="e">
        <f>SMALL('Remove outliers'!BG$4:BG$203,ROW()-1)</f>
        <v>#NUM!</v>
      </c>
      <c r="BA180" s="1" t="e">
        <f>SMALL('Remove outliers'!BH$4:BH$203,ROW()-1)</f>
        <v>#NUM!</v>
      </c>
      <c r="BB180" s="1" t="e">
        <f>SMALL('Remove outliers'!BI$4:BI$203,ROW()-1)</f>
        <v>#NUM!</v>
      </c>
      <c r="BC180" s="1" t="e">
        <f>SMALL('Remove outliers'!BJ$4:BJ$203,ROW()-1)</f>
        <v>#NUM!</v>
      </c>
      <c r="BD180" s="1" t="e">
        <f>SMALL('Remove outliers'!BK$4:BK$203,ROW()-1)</f>
        <v>#NUM!</v>
      </c>
      <c r="BE180" s="1" t="e">
        <f>SMALL('Remove outliers'!BL$4:BL$203,ROW()-1)</f>
        <v>#NUM!</v>
      </c>
      <c r="BF180" s="1" t="e">
        <f>SMALL('Remove outliers'!BM$4:BM$203,ROW()-1)</f>
        <v>#NUM!</v>
      </c>
      <c r="BG180" s="1" t="e">
        <f>SMALL('Remove outliers'!BN$4:BN$203,ROW()-1)</f>
        <v>#NUM!</v>
      </c>
      <c r="BH180" s="1" t="e">
        <f>SMALL('Remove outliers'!BO$4:BO$203,ROW()-1)</f>
        <v>#NUM!</v>
      </c>
      <c r="BI180" s="1" t="e">
        <f>SMALL('Remove outliers'!BP$4:BP$203,ROW()-1)</f>
        <v>#NUM!</v>
      </c>
      <c r="BJ180" s="1" t="e">
        <f>SMALL('Remove outliers'!BQ$4:BQ$203,ROW()-1)</f>
        <v>#NUM!</v>
      </c>
      <c r="BK180" s="1" t="e">
        <f>SMALL('Remove outliers'!BR$4:BR$203,ROW()-1)</f>
        <v>#NUM!</v>
      </c>
      <c r="BL180" s="1" t="e">
        <f>SMALL('Remove outliers'!BS$4:BS$203,ROW()-1)</f>
        <v>#NUM!</v>
      </c>
      <c r="BM180" s="1" t="e">
        <f>SMALL('Remove outliers'!BT$4:BT$203,ROW()-1)</f>
        <v>#NUM!</v>
      </c>
      <c r="BN180" s="1" t="e">
        <f>SMALL('Remove outliers'!BU$4:BU$203,ROW()-1)</f>
        <v>#NUM!</v>
      </c>
      <c r="BO180" s="1" t="e">
        <f>SMALL('Remove outliers'!BV$4:BV$203,ROW()-1)</f>
        <v>#NUM!</v>
      </c>
      <c r="BP180" s="1" t="e">
        <f>SMALL('Remove outliers'!BW$4:BW$203,ROW()-1)</f>
        <v>#NUM!</v>
      </c>
      <c r="BQ180" s="1" t="e">
        <f>SMALL('Remove outliers'!BX$4:BX$203,ROW()-1)</f>
        <v>#NUM!</v>
      </c>
      <c r="BR180" s="1" t="e">
        <f>SMALL('Remove outliers'!BY$4:BY$203,ROW()-1)</f>
        <v>#NUM!</v>
      </c>
      <c r="BS180" s="1" t="e">
        <f>SMALL('Remove outliers'!BZ$4:BZ$203,ROW()-1)</f>
        <v>#NUM!</v>
      </c>
      <c r="BT180" s="1" t="e">
        <f>SMALL('Remove outliers'!CA$4:CA$203,ROW()-1)</f>
        <v>#NUM!</v>
      </c>
      <c r="BU180" s="1" t="e">
        <f>SMALL('Remove outliers'!CB$4:CB$203,ROW()-1)</f>
        <v>#NUM!</v>
      </c>
      <c r="BV180" s="1" t="e">
        <f>SMALL('Remove outliers'!CC$4:CC$203,ROW()-1)</f>
        <v>#NUM!</v>
      </c>
    </row>
    <row r="181" spans="1:74" x14ac:dyDescent="0.2">
      <c r="A181" t="e">
        <f t="shared" si="2"/>
        <v>#NUM!</v>
      </c>
      <c r="B181" s="1" t="e">
        <f>SMALL('Remove outliers'!I$4:I$203,ROW()-1)</f>
        <v>#NUM!</v>
      </c>
      <c r="C181" s="1" t="e">
        <f>SMALL('Remove outliers'!J$4:J$203,ROW()-1)</f>
        <v>#NUM!</v>
      </c>
      <c r="D181" s="1" t="e">
        <f>SMALL('Remove outliers'!K$4:K$203,ROW()-1)</f>
        <v>#NUM!</v>
      </c>
      <c r="E181" s="1" t="e">
        <f>SMALL('Remove outliers'!L$4:L$203,ROW()-1)</f>
        <v>#NUM!</v>
      </c>
      <c r="F181" s="1" t="e">
        <f>SMALL('Remove outliers'!M$4:M$203,ROW()-1)</f>
        <v>#NUM!</v>
      </c>
      <c r="G181" s="1" t="e">
        <f>SMALL('Remove outliers'!N$4:N$203,ROW()-1)</f>
        <v>#NUM!</v>
      </c>
      <c r="H181" s="1" t="e">
        <f>SMALL('Remove outliers'!O$4:O$203,ROW()-1)</f>
        <v>#NUM!</v>
      </c>
      <c r="I181" s="1" t="e">
        <f>SMALL('Remove outliers'!P$4:P$203,ROW()-1)</f>
        <v>#NUM!</v>
      </c>
      <c r="J181" s="1" t="e">
        <f>SMALL('Remove outliers'!Q$4:Q$203,ROW()-1)</f>
        <v>#NUM!</v>
      </c>
      <c r="K181" s="1" t="e">
        <f>SMALL('Remove outliers'!R$4:R$203,ROW()-1)</f>
        <v>#NUM!</v>
      </c>
      <c r="L181" s="1" t="e">
        <f>SMALL('Remove outliers'!S$4:S$203,ROW()-1)</f>
        <v>#NUM!</v>
      </c>
      <c r="M181" s="1" t="e">
        <f>SMALL('Remove outliers'!T$4:T$203,ROW()-1)</f>
        <v>#NUM!</v>
      </c>
      <c r="N181" s="1" t="e">
        <f>SMALL('Remove outliers'!U$4:U$203,ROW()-1)</f>
        <v>#NUM!</v>
      </c>
      <c r="O181" s="1" t="e">
        <f>SMALL('Remove outliers'!V$4:V$203,ROW()-1)</f>
        <v>#NUM!</v>
      </c>
      <c r="P181" s="1" t="e">
        <f>SMALL('Remove outliers'!W$4:W$203,ROW()-1)</f>
        <v>#NUM!</v>
      </c>
      <c r="Q181" s="1" t="e">
        <f>SMALL('Remove outliers'!X$4:X$203,ROW()-1)</f>
        <v>#NUM!</v>
      </c>
      <c r="R181" s="1" t="e">
        <f>SMALL('Remove outliers'!Y$4:Y$203,ROW()-1)</f>
        <v>#NUM!</v>
      </c>
      <c r="S181" s="1" t="e">
        <f>SMALL('Remove outliers'!Z$4:Z$203,ROW()-1)</f>
        <v>#NUM!</v>
      </c>
      <c r="T181" s="1" t="e">
        <f>SMALL('Remove outliers'!AA$4:AA$203,ROW()-1)</f>
        <v>#NUM!</v>
      </c>
      <c r="U181" s="1" t="e">
        <f>SMALL('Remove outliers'!AB$4:AB$203,ROW()-1)</f>
        <v>#NUM!</v>
      </c>
      <c r="V181" s="1" t="e">
        <f>SMALL('Remove outliers'!AC$4:AC$203,ROW()-1)</f>
        <v>#NUM!</v>
      </c>
      <c r="W181" s="1" t="e">
        <f>SMALL('Remove outliers'!AD$4:AD$203,ROW()-1)</f>
        <v>#NUM!</v>
      </c>
      <c r="X181" s="1" t="e">
        <f>SMALL('Remove outliers'!AE$4:AE$203,ROW()-1)</f>
        <v>#NUM!</v>
      </c>
      <c r="Y181" s="1" t="e">
        <f>SMALL('Remove outliers'!AF$4:AF$203,ROW()-1)</f>
        <v>#NUM!</v>
      </c>
      <c r="Z181" s="1" t="e">
        <f>SMALL('Remove outliers'!AG$4:AG$203,ROW()-1)</f>
        <v>#NUM!</v>
      </c>
      <c r="AA181" s="1" t="e">
        <f>SMALL('Remove outliers'!AH$4:AH$203,ROW()-1)</f>
        <v>#NUM!</v>
      </c>
      <c r="AB181" s="1" t="e">
        <f>SMALL('Remove outliers'!AI$4:AI$203,ROW()-1)</f>
        <v>#NUM!</v>
      </c>
      <c r="AC181" s="1" t="e">
        <f>SMALL('Remove outliers'!AJ$4:AJ$203,ROW()-1)</f>
        <v>#NUM!</v>
      </c>
      <c r="AD181" s="1" t="e">
        <f>SMALL('Remove outliers'!AK$4:AK$203,ROW()-1)</f>
        <v>#NUM!</v>
      </c>
      <c r="AE181" s="1" t="e">
        <f>SMALL('Remove outliers'!AL$4:AL$203,ROW()-1)</f>
        <v>#NUM!</v>
      </c>
      <c r="AF181" s="1" t="e">
        <f>SMALL('Remove outliers'!AM$4:AM$203,ROW()-1)</f>
        <v>#NUM!</v>
      </c>
      <c r="AG181" s="1" t="e">
        <f>SMALL('Remove outliers'!AN$4:AN$203,ROW()-1)</f>
        <v>#NUM!</v>
      </c>
      <c r="AH181" s="1" t="e">
        <f>SMALL('Remove outliers'!AO$4:AO$203,ROW()-1)</f>
        <v>#NUM!</v>
      </c>
      <c r="AI181" s="1" t="e">
        <f>SMALL('Remove outliers'!AP$4:AP$203,ROW()-1)</f>
        <v>#NUM!</v>
      </c>
      <c r="AJ181" s="1" t="e">
        <f>SMALL('Remove outliers'!AQ$4:AQ$203,ROW()-1)</f>
        <v>#NUM!</v>
      </c>
      <c r="AK181" s="1" t="e">
        <f>SMALL('Remove outliers'!AR$4:AR$203,ROW()-1)</f>
        <v>#NUM!</v>
      </c>
      <c r="AL181" s="1" t="e">
        <f>SMALL('Remove outliers'!AS$4:AS$203,ROW()-1)</f>
        <v>#NUM!</v>
      </c>
      <c r="AM181" s="1" t="e">
        <f>SMALL('Remove outliers'!AT$4:AT$203,ROW()-1)</f>
        <v>#NUM!</v>
      </c>
      <c r="AN181" s="1" t="e">
        <f>SMALL('Remove outliers'!AU$4:AU$203,ROW()-1)</f>
        <v>#NUM!</v>
      </c>
      <c r="AO181" s="1" t="e">
        <f>SMALL('Remove outliers'!AV$4:AV$203,ROW()-1)</f>
        <v>#NUM!</v>
      </c>
      <c r="AP181" s="1" t="e">
        <f>SMALL('Remove outliers'!AW$4:AW$203,ROW()-1)</f>
        <v>#NUM!</v>
      </c>
      <c r="AQ181" s="1" t="e">
        <f>SMALL('Remove outliers'!AX$4:AX$203,ROW()-1)</f>
        <v>#NUM!</v>
      </c>
      <c r="AR181" s="1" t="e">
        <f>SMALL('Remove outliers'!AY$4:AY$203,ROW()-1)</f>
        <v>#NUM!</v>
      </c>
      <c r="AS181" s="1" t="e">
        <f>SMALL('Remove outliers'!AZ$4:AZ$203,ROW()-1)</f>
        <v>#NUM!</v>
      </c>
      <c r="AT181" s="1" t="e">
        <f>SMALL('Remove outliers'!BA$4:BA$203,ROW()-1)</f>
        <v>#NUM!</v>
      </c>
      <c r="AU181" s="1" t="e">
        <f>SMALL('Remove outliers'!BB$4:BB$203,ROW()-1)</f>
        <v>#NUM!</v>
      </c>
      <c r="AV181" s="1" t="e">
        <f>SMALL('Remove outliers'!BC$4:BC$203,ROW()-1)</f>
        <v>#NUM!</v>
      </c>
      <c r="AW181" s="1" t="e">
        <f>SMALL('Remove outliers'!BD$4:BD$203,ROW()-1)</f>
        <v>#NUM!</v>
      </c>
      <c r="AX181" s="1" t="e">
        <f>SMALL('Remove outliers'!BE$4:BE$203,ROW()-1)</f>
        <v>#NUM!</v>
      </c>
      <c r="AY181" s="1" t="e">
        <f>SMALL('Remove outliers'!BF$4:BF$203,ROW()-1)</f>
        <v>#NUM!</v>
      </c>
      <c r="AZ181" s="1" t="e">
        <f>SMALL('Remove outliers'!BG$4:BG$203,ROW()-1)</f>
        <v>#NUM!</v>
      </c>
      <c r="BA181" s="1" t="e">
        <f>SMALL('Remove outliers'!BH$4:BH$203,ROW()-1)</f>
        <v>#NUM!</v>
      </c>
      <c r="BB181" s="1" t="e">
        <f>SMALL('Remove outliers'!BI$4:BI$203,ROW()-1)</f>
        <v>#NUM!</v>
      </c>
      <c r="BC181" s="1" t="e">
        <f>SMALL('Remove outliers'!BJ$4:BJ$203,ROW()-1)</f>
        <v>#NUM!</v>
      </c>
      <c r="BD181" s="1" t="e">
        <f>SMALL('Remove outliers'!BK$4:BK$203,ROW()-1)</f>
        <v>#NUM!</v>
      </c>
      <c r="BE181" s="1" t="e">
        <f>SMALL('Remove outliers'!BL$4:BL$203,ROW()-1)</f>
        <v>#NUM!</v>
      </c>
      <c r="BF181" s="1" t="e">
        <f>SMALL('Remove outliers'!BM$4:BM$203,ROW()-1)</f>
        <v>#NUM!</v>
      </c>
      <c r="BG181" s="1" t="e">
        <f>SMALL('Remove outliers'!BN$4:BN$203,ROW()-1)</f>
        <v>#NUM!</v>
      </c>
      <c r="BH181" s="1" t="e">
        <f>SMALL('Remove outliers'!BO$4:BO$203,ROW()-1)</f>
        <v>#NUM!</v>
      </c>
      <c r="BI181" s="1" t="e">
        <f>SMALL('Remove outliers'!BP$4:BP$203,ROW()-1)</f>
        <v>#NUM!</v>
      </c>
      <c r="BJ181" s="1" t="e">
        <f>SMALL('Remove outliers'!BQ$4:BQ$203,ROW()-1)</f>
        <v>#NUM!</v>
      </c>
      <c r="BK181" s="1" t="e">
        <f>SMALL('Remove outliers'!BR$4:BR$203,ROW()-1)</f>
        <v>#NUM!</v>
      </c>
      <c r="BL181" s="1" t="e">
        <f>SMALL('Remove outliers'!BS$4:BS$203,ROW()-1)</f>
        <v>#NUM!</v>
      </c>
      <c r="BM181" s="1" t="e">
        <f>SMALL('Remove outliers'!BT$4:BT$203,ROW()-1)</f>
        <v>#NUM!</v>
      </c>
      <c r="BN181" s="1" t="e">
        <f>SMALL('Remove outliers'!BU$4:BU$203,ROW()-1)</f>
        <v>#NUM!</v>
      </c>
      <c r="BO181" s="1" t="e">
        <f>SMALL('Remove outliers'!BV$4:BV$203,ROW()-1)</f>
        <v>#NUM!</v>
      </c>
      <c r="BP181" s="1" t="e">
        <f>SMALL('Remove outliers'!BW$4:BW$203,ROW()-1)</f>
        <v>#NUM!</v>
      </c>
      <c r="BQ181" s="1" t="e">
        <f>SMALL('Remove outliers'!BX$4:BX$203,ROW()-1)</f>
        <v>#NUM!</v>
      </c>
      <c r="BR181" s="1" t="e">
        <f>SMALL('Remove outliers'!BY$4:BY$203,ROW()-1)</f>
        <v>#NUM!</v>
      </c>
      <c r="BS181" s="1" t="e">
        <f>SMALL('Remove outliers'!BZ$4:BZ$203,ROW()-1)</f>
        <v>#NUM!</v>
      </c>
      <c r="BT181" s="1" t="e">
        <f>SMALL('Remove outliers'!CA$4:CA$203,ROW()-1)</f>
        <v>#NUM!</v>
      </c>
      <c r="BU181" s="1" t="e">
        <f>SMALL('Remove outliers'!CB$4:CB$203,ROW()-1)</f>
        <v>#NUM!</v>
      </c>
      <c r="BV181" s="1" t="e">
        <f>SMALL('Remove outliers'!CC$4:CC$203,ROW()-1)</f>
        <v>#NUM!</v>
      </c>
    </row>
    <row r="182" spans="1:74" x14ac:dyDescent="0.2">
      <c r="A182" t="e">
        <f t="shared" si="2"/>
        <v>#NUM!</v>
      </c>
      <c r="B182" s="1" t="e">
        <f>SMALL('Remove outliers'!I$4:I$203,ROW()-1)</f>
        <v>#NUM!</v>
      </c>
      <c r="C182" s="1" t="e">
        <f>SMALL('Remove outliers'!J$4:J$203,ROW()-1)</f>
        <v>#NUM!</v>
      </c>
      <c r="D182" s="1" t="e">
        <f>SMALL('Remove outliers'!K$4:K$203,ROW()-1)</f>
        <v>#NUM!</v>
      </c>
      <c r="E182" s="1" t="e">
        <f>SMALL('Remove outliers'!L$4:L$203,ROW()-1)</f>
        <v>#NUM!</v>
      </c>
      <c r="F182" s="1" t="e">
        <f>SMALL('Remove outliers'!M$4:M$203,ROW()-1)</f>
        <v>#NUM!</v>
      </c>
      <c r="G182" s="1" t="e">
        <f>SMALL('Remove outliers'!N$4:N$203,ROW()-1)</f>
        <v>#NUM!</v>
      </c>
      <c r="H182" s="1" t="e">
        <f>SMALL('Remove outliers'!O$4:O$203,ROW()-1)</f>
        <v>#NUM!</v>
      </c>
      <c r="I182" s="1" t="e">
        <f>SMALL('Remove outliers'!P$4:P$203,ROW()-1)</f>
        <v>#NUM!</v>
      </c>
      <c r="J182" s="1" t="e">
        <f>SMALL('Remove outliers'!Q$4:Q$203,ROW()-1)</f>
        <v>#NUM!</v>
      </c>
      <c r="K182" s="1" t="e">
        <f>SMALL('Remove outliers'!R$4:R$203,ROW()-1)</f>
        <v>#NUM!</v>
      </c>
      <c r="L182" s="1" t="e">
        <f>SMALL('Remove outliers'!S$4:S$203,ROW()-1)</f>
        <v>#NUM!</v>
      </c>
      <c r="M182" s="1" t="e">
        <f>SMALL('Remove outliers'!T$4:T$203,ROW()-1)</f>
        <v>#NUM!</v>
      </c>
      <c r="N182" s="1" t="e">
        <f>SMALL('Remove outliers'!U$4:U$203,ROW()-1)</f>
        <v>#NUM!</v>
      </c>
      <c r="O182" s="1" t="e">
        <f>SMALL('Remove outliers'!V$4:V$203,ROW()-1)</f>
        <v>#NUM!</v>
      </c>
      <c r="P182" s="1" t="e">
        <f>SMALL('Remove outliers'!W$4:W$203,ROW()-1)</f>
        <v>#NUM!</v>
      </c>
      <c r="Q182" s="1" t="e">
        <f>SMALL('Remove outliers'!X$4:X$203,ROW()-1)</f>
        <v>#NUM!</v>
      </c>
      <c r="R182" s="1" t="e">
        <f>SMALL('Remove outliers'!Y$4:Y$203,ROW()-1)</f>
        <v>#NUM!</v>
      </c>
      <c r="S182" s="1" t="e">
        <f>SMALL('Remove outliers'!Z$4:Z$203,ROW()-1)</f>
        <v>#NUM!</v>
      </c>
      <c r="T182" s="1" t="e">
        <f>SMALL('Remove outliers'!AA$4:AA$203,ROW()-1)</f>
        <v>#NUM!</v>
      </c>
      <c r="U182" s="1" t="e">
        <f>SMALL('Remove outliers'!AB$4:AB$203,ROW()-1)</f>
        <v>#NUM!</v>
      </c>
      <c r="V182" s="1" t="e">
        <f>SMALL('Remove outliers'!AC$4:AC$203,ROW()-1)</f>
        <v>#NUM!</v>
      </c>
      <c r="W182" s="1" t="e">
        <f>SMALL('Remove outliers'!AD$4:AD$203,ROW()-1)</f>
        <v>#NUM!</v>
      </c>
      <c r="X182" s="1" t="e">
        <f>SMALL('Remove outliers'!AE$4:AE$203,ROW()-1)</f>
        <v>#NUM!</v>
      </c>
      <c r="Y182" s="1" t="e">
        <f>SMALL('Remove outliers'!AF$4:AF$203,ROW()-1)</f>
        <v>#NUM!</v>
      </c>
      <c r="Z182" s="1" t="e">
        <f>SMALL('Remove outliers'!AG$4:AG$203,ROW()-1)</f>
        <v>#NUM!</v>
      </c>
      <c r="AA182" s="1" t="e">
        <f>SMALL('Remove outliers'!AH$4:AH$203,ROW()-1)</f>
        <v>#NUM!</v>
      </c>
      <c r="AB182" s="1" t="e">
        <f>SMALL('Remove outliers'!AI$4:AI$203,ROW()-1)</f>
        <v>#NUM!</v>
      </c>
      <c r="AC182" s="1" t="e">
        <f>SMALL('Remove outliers'!AJ$4:AJ$203,ROW()-1)</f>
        <v>#NUM!</v>
      </c>
      <c r="AD182" s="1" t="e">
        <f>SMALL('Remove outliers'!AK$4:AK$203,ROW()-1)</f>
        <v>#NUM!</v>
      </c>
      <c r="AE182" s="1" t="e">
        <f>SMALL('Remove outliers'!AL$4:AL$203,ROW()-1)</f>
        <v>#NUM!</v>
      </c>
      <c r="AF182" s="1" t="e">
        <f>SMALL('Remove outliers'!AM$4:AM$203,ROW()-1)</f>
        <v>#NUM!</v>
      </c>
      <c r="AG182" s="1" t="e">
        <f>SMALL('Remove outliers'!AN$4:AN$203,ROW()-1)</f>
        <v>#NUM!</v>
      </c>
      <c r="AH182" s="1" t="e">
        <f>SMALL('Remove outliers'!AO$4:AO$203,ROW()-1)</f>
        <v>#NUM!</v>
      </c>
      <c r="AI182" s="1" t="e">
        <f>SMALL('Remove outliers'!AP$4:AP$203,ROW()-1)</f>
        <v>#NUM!</v>
      </c>
      <c r="AJ182" s="1" t="e">
        <f>SMALL('Remove outliers'!AQ$4:AQ$203,ROW()-1)</f>
        <v>#NUM!</v>
      </c>
      <c r="AK182" s="1" t="e">
        <f>SMALL('Remove outliers'!AR$4:AR$203,ROW()-1)</f>
        <v>#NUM!</v>
      </c>
      <c r="AL182" s="1" t="e">
        <f>SMALL('Remove outliers'!AS$4:AS$203,ROW()-1)</f>
        <v>#NUM!</v>
      </c>
      <c r="AM182" s="1" t="e">
        <f>SMALL('Remove outliers'!AT$4:AT$203,ROW()-1)</f>
        <v>#NUM!</v>
      </c>
      <c r="AN182" s="1" t="e">
        <f>SMALL('Remove outliers'!AU$4:AU$203,ROW()-1)</f>
        <v>#NUM!</v>
      </c>
      <c r="AO182" s="1" t="e">
        <f>SMALL('Remove outliers'!AV$4:AV$203,ROW()-1)</f>
        <v>#NUM!</v>
      </c>
      <c r="AP182" s="1" t="e">
        <f>SMALL('Remove outliers'!AW$4:AW$203,ROW()-1)</f>
        <v>#NUM!</v>
      </c>
      <c r="AQ182" s="1" t="e">
        <f>SMALL('Remove outliers'!AX$4:AX$203,ROW()-1)</f>
        <v>#NUM!</v>
      </c>
      <c r="AR182" s="1" t="e">
        <f>SMALL('Remove outliers'!AY$4:AY$203,ROW()-1)</f>
        <v>#NUM!</v>
      </c>
      <c r="AS182" s="1" t="e">
        <f>SMALL('Remove outliers'!AZ$4:AZ$203,ROW()-1)</f>
        <v>#NUM!</v>
      </c>
      <c r="AT182" s="1" t="e">
        <f>SMALL('Remove outliers'!BA$4:BA$203,ROW()-1)</f>
        <v>#NUM!</v>
      </c>
      <c r="AU182" s="1" t="e">
        <f>SMALL('Remove outliers'!BB$4:BB$203,ROW()-1)</f>
        <v>#NUM!</v>
      </c>
      <c r="AV182" s="1" t="e">
        <f>SMALL('Remove outliers'!BC$4:BC$203,ROW()-1)</f>
        <v>#NUM!</v>
      </c>
      <c r="AW182" s="1" t="e">
        <f>SMALL('Remove outliers'!BD$4:BD$203,ROW()-1)</f>
        <v>#NUM!</v>
      </c>
      <c r="AX182" s="1" t="e">
        <f>SMALL('Remove outliers'!BE$4:BE$203,ROW()-1)</f>
        <v>#NUM!</v>
      </c>
      <c r="AY182" s="1" t="e">
        <f>SMALL('Remove outliers'!BF$4:BF$203,ROW()-1)</f>
        <v>#NUM!</v>
      </c>
      <c r="AZ182" s="1" t="e">
        <f>SMALL('Remove outliers'!BG$4:BG$203,ROW()-1)</f>
        <v>#NUM!</v>
      </c>
      <c r="BA182" s="1" t="e">
        <f>SMALL('Remove outliers'!BH$4:BH$203,ROW()-1)</f>
        <v>#NUM!</v>
      </c>
      <c r="BB182" s="1" t="e">
        <f>SMALL('Remove outliers'!BI$4:BI$203,ROW()-1)</f>
        <v>#NUM!</v>
      </c>
      <c r="BC182" s="1" t="e">
        <f>SMALL('Remove outliers'!BJ$4:BJ$203,ROW()-1)</f>
        <v>#NUM!</v>
      </c>
      <c r="BD182" s="1" t="e">
        <f>SMALL('Remove outliers'!BK$4:BK$203,ROW()-1)</f>
        <v>#NUM!</v>
      </c>
      <c r="BE182" s="1" t="e">
        <f>SMALL('Remove outliers'!BL$4:BL$203,ROW()-1)</f>
        <v>#NUM!</v>
      </c>
      <c r="BF182" s="1" t="e">
        <f>SMALL('Remove outliers'!BM$4:BM$203,ROW()-1)</f>
        <v>#NUM!</v>
      </c>
      <c r="BG182" s="1" t="e">
        <f>SMALL('Remove outliers'!BN$4:BN$203,ROW()-1)</f>
        <v>#NUM!</v>
      </c>
      <c r="BH182" s="1" t="e">
        <f>SMALL('Remove outliers'!BO$4:BO$203,ROW()-1)</f>
        <v>#NUM!</v>
      </c>
      <c r="BI182" s="1" t="e">
        <f>SMALL('Remove outliers'!BP$4:BP$203,ROW()-1)</f>
        <v>#NUM!</v>
      </c>
      <c r="BJ182" s="1" t="e">
        <f>SMALL('Remove outliers'!BQ$4:BQ$203,ROW()-1)</f>
        <v>#NUM!</v>
      </c>
      <c r="BK182" s="1" t="e">
        <f>SMALL('Remove outliers'!BR$4:BR$203,ROW()-1)</f>
        <v>#NUM!</v>
      </c>
      <c r="BL182" s="1" t="e">
        <f>SMALL('Remove outliers'!BS$4:BS$203,ROW()-1)</f>
        <v>#NUM!</v>
      </c>
      <c r="BM182" s="1" t="e">
        <f>SMALL('Remove outliers'!BT$4:BT$203,ROW()-1)</f>
        <v>#NUM!</v>
      </c>
      <c r="BN182" s="1" t="e">
        <f>SMALL('Remove outliers'!BU$4:BU$203,ROW()-1)</f>
        <v>#NUM!</v>
      </c>
      <c r="BO182" s="1" t="e">
        <f>SMALL('Remove outliers'!BV$4:BV$203,ROW()-1)</f>
        <v>#NUM!</v>
      </c>
      <c r="BP182" s="1" t="e">
        <f>SMALL('Remove outliers'!BW$4:BW$203,ROW()-1)</f>
        <v>#NUM!</v>
      </c>
      <c r="BQ182" s="1" t="e">
        <f>SMALL('Remove outliers'!BX$4:BX$203,ROW()-1)</f>
        <v>#NUM!</v>
      </c>
      <c r="BR182" s="1" t="e">
        <f>SMALL('Remove outliers'!BY$4:BY$203,ROW()-1)</f>
        <v>#NUM!</v>
      </c>
      <c r="BS182" s="1" t="e">
        <f>SMALL('Remove outliers'!BZ$4:BZ$203,ROW()-1)</f>
        <v>#NUM!</v>
      </c>
      <c r="BT182" s="1" t="e">
        <f>SMALL('Remove outliers'!CA$4:CA$203,ROW()-1)</f>
        <v>#NUM!</v>
      </c>
      <c r="BU182" s="1" t="e">
        <f>SMALL('Remove outliers'!CB$4:CB$203,ROW()-1)</f>
        <v>#NUM!</v>
      </c>
      <c r="BV182" s="1" t="e">
        <f>SMALL('Remove outliers'!CC$4:CC$203,ROW()-1)</f>
        <v>#NUM!</v>
      </c>
    </row>
    <row r="183" spans="1:74" x14ac:dyDescent="0.2">
      <c r="A183" t="e">
        <f t="shared" si="2"/>
        <v>#NUM!</v>
      </c>
      <c r="B183" s="1" t="e">
        <f>SMALL('Remove outliers'!I$4:I$203,ROW()-1)</f>
        <v>#NUM!</v>
      </c>
      <c r="C183" s="1" t="e">
        <f>SMALL('Remove outliers'!J$4:J$203,ROW()-1)</f>
        <v>#NUM!</v>
      </c>
      <c r="D183" s="1" t="e">
        <f>SMALL('Remove outliers'!K$4:K$203,ROW()-1)</f>
        <v>#NUM!</v>
      </c>
      <c r="E183" s="1" t="e">
        <f>SMALL('Remove outliers'!L$4:L$203,ROW()-1)</f>
        <v>#NUM!</v>
      </c>
      <c r="F183" s="1" t="e">
        <f>SMALL('Remove outliers'!M$4:M$203,ROW()-1)</f>
        <v>#NUM!</v>
      </c>
      <c r="G183" s="1" t="e">
        <f>SMALL('Remove outliers'!N$4:N$203,ROW()-1)</f>
        <v>#NUM!</v>
      </c>
      <c r="H183" s="1" t="e">
        <f>SMALL('Remove outliers'!O$4:O$203,ROW()-1)</f>
        <v>#NUM!</v>
      </c>
      <c r="I183" s="1" t="e">
        <f>SMALL('Remove outliers'!P$4:P$203,ROW()-1)</f>
        <v>#NUM!</v>
      </c>
      <c r="J183" s="1" t="e">
        <f>SMALL('Remove outliers'!Q$4:Q$203,ROW()-1)</f>
        <v>#NUM!</v>
      </c>
      <c r="K183" s="1" t="e">
        <f>SMALL('Remove outliers'!R$4:R$203,ROW()-1)</f>
        <v>#NUM!</v>
      </c>
      <c r="L183" s="1" t="e">
        <f>SMALL('Remove outliers'!S$4:S$203,ROW()-1)</f>
        <v>#NUM!</v>
      </c>
      <c r="M183" s="1" t="e">
        <f>SMALL('Remove outliers'!T$4:T$203,ROW()-1)</f>
        <v>#NUM!</v>
      </c>
      <c r="N183" s="1" t="e">
        <f>SMALL('Remove outliers'!U$4:U$203,ROW()-1)</f>
        <v>#NUM!</v>
      </c>
      <c r="O183" s="1" t="e">
        <f>SMALL('Remove outliers'!V$4:V$203,ROW()-1)</f>
        <v>#NUM!</v>
      </c>
      <c r="P183" s="1" t="e">
        <f>SMALL('Remove outliers'!W$4:W$203,ROW()-1)</f>
        <v>#NUM!</v>
      </c>
      <c r="Q183" s="1" t="e">
        <f>SMALL('Remove outliers'!X$4:X$203,ROW()-1)</f>
        <v>#NUM!</v>
      </c>
      <c r="R183" s="1" t="e">
        <f>SMALL('Remove outliers'!Y$4:Y$203,ROW()-1)</f>
        <v>#NUM!</v>
      </c>
      <c r="S183" s="1" t="e">
        <f>SMALL('Remove outliers'!Z$4:Z$203,ROW()-1)</f>
        <v>#NUM!</v>
      </c>
      <c r="T183" s="1" t="e">
        <f>SMALL('Remove outliers'!AA$4:AA$203,ROW()-1)</f>
        <v>#NUM!</v>
      </c>
      <c r="U183" s="1" t="e">
        <f>SMALL('Remove outliers'!AB$4:AB$203,ROW()-1)</f>
        <v>#NUM!</v>
      </c>
      <c r="V183" s="1" t="e">
        <f>SMALL('Remove outliers'!AC$4:AC$203,ROW()-1)</f>
        <v>#NUM!</v>
      </c>
      <c r="W183" s="1" t="e">
        <f>SMALL('Remove outliers'!AD$4:AD$203,ROW()-1)</f>
        <v>#NUM!</v>
      </c>
      <c r="X183" s="1" t="e">
        <f>SMALL('Remove outliers'!AE$4:AE$203,ROW()-1)</f>
        <v>#NUM!</v>
      </c>
      <c r="Y183" s="1" t="e">
        <f>SMALL('Remove outliers'!AF$4:AF$203,ROW()-1)</f>
        <v>#NUM!</v>
      </c>
      <c r="Z183" s="1" t="e">
        <f>SMALL('Remove outliers'!AG$4:AG$203,ROW()-1)</f>
        <v>#NUM!</v>
      </c>
      <c r="AA183" s="1" t="e">
        <f>SMALL('Remove outliers'!AH$4:AH$203,ROW()-1)</f>
        <v>#NUM!</v>
      </c>
      <c r="AB183" s="1" t="e">
        <f>SMALL('Remove outliers'!AI$4:AI$203,ROW()-1)</f>
        <v>#NUM!</v>
      </c>
      <c r="AC183" s="1" t="e">
        <f>SMALL('Remove outliers'!AJ$4:AJ$203,ROW()-1)</f>
        <v>#NUM!</v>
      </c>
      <c r="AD183" s="1" t="e">
        <f>SMALL('Remove outliers'!AK$4:AK$203,ROW()-1)</f>
        <v>#NUM!</v>
      </c>
      <c r="AE183" s="1" t="e">
        <f>SMALL('Remove outliers'!AL$4:AL$203,ROW()-1)</f>
        <v>#NUM!</v>
      </c>
      <c r="AF183" s="1" t="e">
        <f>SMALL('Remove outliers'!AM$4:AM$203,ROW()-1)</f>
        <v>#NUM!</v>
      </c>
      <c r="AG183" s="1" t="e">
        <f>SMALL('Remove outliers'!AN$4:AN$203,ROW()-1)</f>
        <v>#NUM!</v>
      </c>
      <c r="AH183" s="1" t="e">
        <f>SMALL('Remove outliers'!AO$4:AO$203,ROW()-1)</f>
        <v>#NUM!</v>
      </c>
      <c r="AI183" s="1" t="e">
        <f>SMALL('Remove outliers'!AP$4:AP$203,ROW()-1)</f>
        <v>#NUM!</v>
      </c>
      <c r="AJ183" s="1" t="e">
        <f>SMALL('Remove outliers'!AQ$4:AQ$203,ROW()-1)</f>
        <v>#NUM!</v>
      </c>
      <c r="AK183" s="1" t="e">
        <f>SMALL('Remove outliers'!AR$4:AR$203,ROW()-1)</f>
        <v>#NUM!</v>
      </c>
      <c r="AL183" s="1" t="e">
        <f>SMALL('Remove outliers'!AS$4:AS$203,ROW()-1)</f>
        <v>#NUM!</v>
      </c>
      <c r="AM183" s="1" t="e">
        <f>SMALL('Remove outliers'!AT$4:AT$203,ROW()-1)</f>
        <v>#NUM!</v>
      </c>
      <c r="AN183" s="1" t="e">
        <f>SMALL('Remove outliers'!AU$4:AU$203,ROW()-1)</f>
        <v>#NUM!</v>
      </c>
      <c r="AO183" s="1" t="e">
        <f>SMALL('Remove outliers'!AV$4:AV$203,ROW()-1)</f>
        <v>#NUM!</v>
      </c>
      <c r="AP183" s="1" t="e">
        <f>SMALL('Remove outliers'!AW$4:AW$203,ROW()-1)</f>
        <v>#NUM!</v>
      </c>
      <c r="AQ183" s="1" t="e">
        <f>SMALL('Remove outliers'!AX$4:AX$203,ROW()-1)</f>
        <v>#NUM!</v>
      </c>
      <c r="AR183" s="1" t="e">
        <f>SMALL('Remove outliers'!AY$4:AY$203,ROW()-1)</f>
        <v>#NUM!</v>
      </c>
      <c r="AS183" s="1" t="e">
        <f>SMALL('Remove outliers'!AZ$4:AZ$203,ROW()-1)</f>
        <v>#NUM!</v>
      </c>
      <c r="AT183" s="1" t="e">
        <f>SMALL('Remove outliers'!BA$4:BA$203,ROW()-1)</f>
        <v>#NUM!</v>
      </c>
      <c r="AU183" s="1" t="e">
        <f>SMALL('Remove outliers'!BB$4:BB$203,ROW()-1)</f>
        <v>#NUM!</v>
      </c>
      <c r="AV183" s="1" t="e">
        <f>SMALL('Remove outliers'!BC$4:BC$203,ROW()-1)</f>
        <v>#NUM!</v>
      </c>
      <c r="AW183" s="1" t="e">
        <f>SMALL('Remove outliers'!BD$4:BD$203,ROW()-1)</f>
        <v>#NUM!</v>
      </c>
      <c r="AX183" s="1" t="e">
        <f>SMALL('Remove outliers'!BE$4:BE$203,ROW()-1)</f>
        <v>#NUM!</v>
      </c>
      <c r="AY183" s="1" t="e">
        <f>SMALL('Remove outliers'!BF$4:BF$203,ROW()-1)</f>
        <v>#NUM!</v>
      </c>
      <c r="AZ183" s="1" t="e">
        <f>SMALL('Remove outliers'!BG$4:BG$203,ROW()-1)</f>
        <v>#NUM!</v>
      </c>
      <c r="BA183" s="1" t="e">
        <f>SMALL('Remove outliers'!BH$4:BH$203,ROW()-1)</f>
        <v>#NUM!</v>
      </c>
      <c r="BB183" s="1" t="e">
        <f>SMALL('Remove outliers'!BI$4:BI$203,ROW()-1)</f>
        <v>#NUM!</v>
      </c>
      <c r="BC183" s="1" t="e">
        <f>SMALL('Remove outliers'!BJ$4:BJ$203,ROW()-1)</f>
        <v>#NUM!</v>
      </c>
      <c r="BD183" s="1" t="e">
        <f>SMALL('Remove outliers'!BK$4:BK$203,ROW()-1)</f>
        <v>#NUM!</v>
      </c>
      <c r="BE183" s="1" t="e">
        <f>SMALL('Remove outliers'!BL$4:BL$203,ROW()-1)</f>
        <v>#NUM!</v>
      </c>
      <c r="BF183" s="1" t="e">
        <f>SMALL('Remove outliers'!BM$4:BM$203,ROW()-1)</f>
        <v>#NUM!</v>
      </c>
      <c r="BG183" s="1" t="e">
        <f>SMALL('Remove outliers'!BN$4:BN$203,ROW()-1)</f>
        <v>#NUM!</v>
      </c>
      <c r="BH183" s="1" t="e">
        <f>SMALL('Remove outliers'!BO$4:BO$203,ROW()-1)</f>
        <v>#NUM!</v>
      </c>
      <c r="BI183" s="1" t="e">
        <f>SMALL('Remove outliers'!BP$4:BP$203,ROW()-1)</f>
        <v>#NUM!</v>
      </c>
      <c r="BJ183" s="1" t="e">
        <f>SMALL('Remove outliers'!BQ$4:BQ$203,ROW()-1)</f>
        <v>#NUM!</v>
      </c>
      <c r="BK183" s="1" t="e">
        <f>SMALL('Remove outliers'!BR$4:BR$203,ROW()-1)</f>
        <v>#NUM!</v>
      </c>
      <c r="BL183" s="1" t="e">
        <f>SMALL('Remove outliers'!BS$4:BS$203,ROW()-1)</f>
        <v>#NUM!</v>
      </c>
      <c r="BM183" s="1" t="e">
        <f>SMALL('Remove outliers'!BT$4:BT$203,ROW()-1)</f>
        <v>#NUM!</v>
      </c>
      <c r="BN183" s="1" t="e">
        <f>SMALL('Remove outliers'!BU$4:BU$203,ROW()-1)</f>
        <v>#NUM!</v>
      </c>
      <c r="BO183" s="1" t="e">
        <f>SMALL('Remove outliers'!BV$4:BV$203,ROW()-1)</f>
        <v>#NUM!</v>
      </c>
      <c r="BP183" s="1" t="e">
        <f>SMALL('Remove outliers'!BW$4:BW$203,ROW()-1)</f>
        <v>#NUM!</v>
      </c>
      <c r="BQ183" s="1" t="e">
        <f>SMALL('Remove outliers'!BX$4:BX$203,ROW()-1)</f>
        <v>#NUM!</v>
      </c>
      <c r="BR183" s="1" t="e">
        <f>SMALL('Remove outliers'!BY$4:BY$203,ROW()-1)</f>
        <v>#NUM!</v>
      </c>
      <c r="BS183" s="1" t="e">
        <f>SMALL('Remove outliers'!BZ$4:BZ$203,ROW()-1)</f>
        <v>#NUM!</v>
      </c>
      <c r="BT183" s="1" t="e">
        <f>SMALL('Remove outliers'!CA$4:CA$203,ROW()-1)</f>
        <v>#NUM!</v>
      </c>
      <c r="BU183" s="1" t="e">
        <f>SMALL('Remove outliers'!CB$4:CB$203,ROW()-1)</f>
        <v>#NUM!</v>
      </c>
      <c r="BV183" s="1" t="e">
        <f>SMALL('Remove outliers'!CC$4:CC$203,ROW()-1)</f>
        <v>#NUM!</v>
      </c>
    </row>
    <row r="184" spans="1:74" x14ac:dyDescent="0.2">
      <c r="A184" t="e">
        <f t="shared" si="2"/>
        <v>#NUM!</v>
      </c>
      <c r="B184" s="1" t="e">
        <f>SMALL('Remove outliers'!I$4:I$203,ROW()-1)</f>
        <v>#NUM!</v>
      </c>
      <c r="C184" s="1" t="e">
        <f>SMALL('Remove outliers'!J$4:J$203,ROW()-1)</f>
        <v>#NUM!</v>
      </c>
      <c r="D184" s="1" t="e">
        <f>SMALL('Remove outliers'!K$4:K$203,ROW()-1)</f>
        <v>#NUM!</v>
      </c>
      <c r="E184" s="1" t="e">
        <f>SMALL('Remove outliers'!L$4:L$203,ROW()-1)</f>
        <v>#NUM!</v>
      </c>
      <c r="F184" s="1" t="e">
        <f>SMALL('Remove outliers'!M$4:M$203,ROW()-1)</f>
        <v>#NUM!</v>
      </c>
      <c r="G184" s="1" t="e">
        <f>SMALL('Remove outliers'!N$4:N$203,ROW()-1)</f>
        <v>#NUM!</v>
      </c>
      <c r="H184" s="1" t="e">
        <f>SMALL('Remove outliers'!O$4:O$203,ROW()-1)</f>
        <v>#NUM!</v>
      </c>
      <c r="I184" s="1" t="e">
        <f>SMALL('Remove outliers'!P$4:P$203,ROW()-1)</f>
        <v>#NUM!</v>
      </c>
      <c r="J184" s="1" t="e">
        <f>SMALL('Remove outliers'!Q$4:Q$203,ROW()-1)</f>
        <v>#NUM!</v>
      </c>
      <c r="K184" s="1" t="e">
        <f>SMALL('Remove outliers'!R$4:R$203,ROW()-1)</f>
        <v>#NUM!</v>
      </c>
      <c r="L184" s="1" t="e">
        <f>SMALL('Remove outliers'!S$4:S$203,ROW()-1)</f>
        <v>#NUM!</v>
      </c>
      <c r="M184" s="1" t="e">
        <f>SMALL('Remove outliers'!T$4:T$203,ROW()-1)</f>
        <v>#NUM!</v>
      </c>
      <c r="N184" s="1" t="e">
        <f>SMALL('Remove outliers'!U$4:U$203,ROW()-1)</f>
        <v>#NUM!</v>
      </c>
      <c r="O184" s="1" t="e">
        <f>SMALL('Remove outliers'!V$4:V$203,ROW()-1)</f>
        <v>#NUM!</v>
      </c>
      <c r="P184" s="1" t="e">
        <f>SMALL('Remove outliers'!W$4:W$203,ROW()-1)</f>
        <v>#NUM!</v>
      </c>
      <c r="Q184" s="1" t="e">
        <f>SMALL('Remove outliers'!X$4:X$203,ROW()-1)</f>
        <v>#NUM!</v>
      </c>
      <c r="R184" s="1" t="e">
        <f>SMALL('Remove outliers'!Y$4:Y$203,ROW()-1)</f>
        <v>#NUM!</v>
      </c>
      <c r="S184" s="1" t="e">
        <f>SMALL('Remove outliers'!Z$4:Z$203,ROW()-1)</f>
        <v>#NUM!</v>
      </c>
      <c r="T184" s="1" t="e">
        <f>SMALL('Remove outliers'!AA$4:AA$203,ROW()-1)</f>
        <v>#NUM!</v>
      </c>
      <c r="U184" s="1" t="e">
        <f>SMALL('Remove outliers'!AB$4:AB$203,ROW()-1)</f>
        <v>#NUM!</v>
      </c>
      <c r="V184" s="1" t="e">
        <f>SMALL('Remove outliers'!AC$4:AC$203,ROW()-1)</f>
        <v>#NUM!</v>
      </c>
      <c r="W184" s="1" t="e">
        <f>SMALL('Remove outliers'!AD$4:AD$203,ROW()-1)</f>
        <v>#NUM!</v>
      </c>
      <c r="X184" s="1" t="e">
        <f>SMALL('Remove outliers'!AE$4:AE$203,ROW()-1)</f>
        <v>#NUM!</v>
      </c>
      <c r="Y184" s="1" t="e">
        <f>SMALL('Remove outliers'!AF$4:AF$203,ROW()-1)</f>
        <v>#NUM!</v>
      </c>
      <c r="Z184" s="1" t="e">
        <f>SMALL('Remove outliers'!AG$4:AG$203,ROW()-1)</f>
        <v>#NUM!</v>
      </c>
      <c r="AA184" s="1" t="e">
        <f>SMALL('Remove outliers'!AH$4:AH$203,ROW()-1)</f>
        <v>#NUM!</v>
      </c>
      <c r="AB184" s="1" t="e">
        <f>SMALL('Remove outliers'!AI$4:AI$203,ROW()-1)</f>
        <v>#NUM!</v>
      </c>
      <c r="AC184" s="1" t="e">
        <f>SMALL('Remove outliers'!AJ$4:AJ$203,ROW()-1)</f>
        <v>#NUM!</v>
      </c>
      <c r="AD184" s="1" t="e">
        <f>SMALL('Remove outliers'!AK$4:AK$203,ROW()-1)</f>
        <v>#NUM!</v>
      </c>
      <c r="AE184" s="1" t="e">
        <f>SMALL('Remove outliers'!AL$4:AL$203,ROW()-1)</f>
        <v>#NUM!</v>
      </c>
      <c r="AF184" s="1" t="e">
        <f>SMALL('Remove outliers'!AM$4:AM$203,ROW()-1)</f>
        <v>#NUM!</v>
      </c>
      <c r="AG184" s="1" t="e">
        <f>SMALL('Remove outliers'!AN$4:AN$203,ROW()-1)</f>
        <v>#NUM!</v>
      </c>
      <c r="AH184" s="1" t="e">
        <f>SMALL('Remove outliers'!AO$4:AO$203,ROW()-1)</f>
        <v>#NUM!</v>
      </c>
      <c r="AI184" s="1" t="e">
        <f>SMALL('Remove outliers'!AP$4:AP$203,ROW()-1)</f>
        <v>#NUM!</v>
      </c>
      <c r="AJ184" s="1" t="e">
        <f>SMALL('Remove outliers'!AQ$4:AQ$203,ROW()-1)</f>
        <v>#NUM!</v>
      </c>
      <c r="AK184" s="1" t="e">
        <f>SMALL('Remove outliers'!AR$4:AR$203,ROW()-1)</f>
        <v>#NUM!</v>
      </c>
      <c r="AL184" s="1" t="e">
        <f>SMALL('Remove outliers'!AS$4:AS$203,ROW()-1)</f>
        <v>#NUM!</v>
      </c>
      <c r="AM184" s="1" t="e">
        <f>SMALL('Remove outliers'!AT$4:AT$203,ROW()-1)</f>
        <v>#NUM!</v>
      </c>
      <c r="AN184" s="1" t="e">
        <f>SMALL('Remove outliers'!AU$4:AU$203,ROW()-1)</f>
        <v>#NUM!</v>
      </c>
      <c r="AO184" s="1" t="e">
        <f>SMALL('Remove outliers'!AV$4:AV$203,ROW()-1)</f>
        <v>#NUM!</v>
      </c>
      <c r="AP184" s="1" t="e">
        <f>SMALL('Remove outliers'!AW$4:AW$203,ROW()-1)</f>
        <v>#NUM!</v>
      </c>
      <c r="AQ184" s="1" t="e">
        <f>SMALL('Remove outliers'!AX$4:AX$203,ROW()-1)</f>
        <v>#NUM!</v>
      </c>
      <c r="AR184" s="1" t="e">
        <f>SMALL('Remove outliers'!AY$4:AY$203,ROW()-1)</f>
        <v>#NUM!</v>
      </c>
      <c r="AS184" s="1" t="e">
        <f>SMALL('Remove outliers'!AZ$4:AZ$203,ROW()-1)</f>
        <v>#NUM!</v>
      </c>
      <c r="AT184" s="1" t="e">
        <f>SMALL('Remove outliers'!BA$4:BA$203,ROW()-1)</f>
        <v>#NUM!</v>
      </c>
      <c r="AU184" s="1" t="e">
        <f>SMALL('Remove outliers'!BB$4:BB$203,ROW()-1)</f>
        <v>#NUM!</v>
      </c>
      <c r="AV184" s="1" t="e">
        <f>SMALL('Remove outliers'!BC$4:BC$203,ROW()-1)</f>
        <v>#NUM!</v>
      </c>
      <c r="AW184" s="1" t="e">
        <f>SMALL('Remove outliers'!BD$4:BD$203,ROW()-1)</f>
        <v>#NUM!</v>
      </c>
      <c r="AX184" s="1" t="e">
        <f>SMALL('Remove outliers'!BE$4:BE$203,ROW()-1)</f>
        <v>#NUM!</v>
      </c>
      <c r="AY184" s="1" t="e">
        <f>SMALL('Remove outliers'!BF$4:BF$203,ROW()-1)</f>
        <v>#NUM!</v>
      </c>
      <c r="AZ184" s="1" t="e">
        <f>SMALL('Remove outliers'!BG$4:BG$203,ROW()-1)</f>
        <v>#NUM!</v>
      </c>
      <c r="BA184" s="1" t="e">
        <f>SMALL('Remove outliers'!BH$4:BH$203,ROW()-1)</f>
        <v>#NUM!</v>
      </c>
      <c r="BB184" s="1" t="e">
        <f>SMALL('Remove outliers'!BI$4:BI$203,ROW()-1)</f>
        <v>#NUM!</v>
      </c>
      <c r="BC184" s="1" t="e">
        <f>SMALL('Remove outliers'!BJ$4:BJ$203,ROW()-1)</f>
        <v>#NUM!</v>
      </c>
      <c r="BD184" s="1" t="e">
        <f>SMALL('Remove outliers'!BK$4:BK$203,ROW()-1)</f>
        <v>#NUM!</v>
      </c>
      <c r="BE184" s="1" t="e">
        <f>SMALL('Remove outliers'!BL$4:BL$203,ROW()-1)</f>
        <v>#NUM!</v>
      </c>
      <c r="BF184" s="1" t="e">
        <f>SMALL('Remove outliers'!BM$4:BM$203,ROW()-1)</f>
        <v>#NUM!</v>
      </c>
      <c r="BG184" s="1" t="e">
        <f>SMALL('Remove outliers'!BN$4:BN$203,ROW()-1)</f>
        <v>#NUM!</v>
      </c>
      <c r="BH184" s="1" t="e">
        <f>SMALL('Remove outliers'!BO$4:BO$203,ROW()-1)</f>
        <v>#NUM!</v>
      </c>
      <c r="BI184" s="1" t="e">
        <f>SMALL('Remove outliers'!BP$4:BP$203,ROW()-1)</f>
        <v>#NUM!</v>
      </c>
      <c r="BJ184" s="1" t="e">
        <f>SMALL('Remove outliers'!BQ$4:BQ$203,ROW()-1)</f>
        <v>#NUM!</v>
      </c>
      <c r="BK184" s="1" t="e">
        <f>SMALL('Remove outliers'!BR$4:BR$203,ROW()-1)</f>
        <v>#NUM!</v>
      </c>
      <c r="BL184" s="1" t="e">
        <f>SMALL('Remove outliers'!BS$4:BS$203,ROW()-1)</f>
        <v>#NUM!</v>
      </c>
      <c r="BM184" s="1" t="e">
        <f>SMALL('Remove outliers'!BT$4:BT$203,ROW()-1)</f>
        <v>#NUM!</v>
      </c>
      <c r="BN184" s="1" t="e">
        <f>SMALL('Remove outliers'!BU$4:BU$203,ROW()-1)</f>
        <v>#NUM!</v>
      </c>
      <c r="BO184" s="1" t="e">
        <f>SMALL('Remove outliers'!BV$4:BV$203,ROW()-1)</f>
        <v>#NUM!</v>
      </c>
      <c r="BP184" s="1" t="e">
        <f>SMALL('Remove outliers'!BW$4:BW$203,ROW()-1)</f>
        <v>#NUM!</v>
      </c>
      <c r="BQ184" s="1" t="e">
        <f>SMALL('Remove outliers'!BX$4:BX$203,ROW()-1)</f>
        <v>#NUM!</v>
      </c>
      <c r="BR184" s="1" t="e">
        <f>SMALL('Remove outliers'!BY$4:BY$203,ROW()-1)</f>
        <v>#NUM!</v>
      </c>
      <c r="BS184" s="1" t="e">
        <f>SMALL('Remove outliers'!BZ$4:BZ$203,ROW()-1)</f>
        <v>#NUM!</v>
      </c>
      <c r="BT184" s="1" t="e">
        <f>SMALL('Remove outliers'!CA$4:CA$203,ROW()-1)</f>
        <v>#NUM!</v>
      </c>
      <c r="BU184" s="1" t="e">
        <f>SMALL('Remove outliers'!CB$4:CB$203,ROW()-1)</f>
        <v>#NUM!</v>
      </c>
      <c r="BV184" s="1" t="e">
        <f>SMALL('Remove outliers'!CC$4:CC$203,ROW()-1)</f>
        <v>#NUM!</v>
      </c>
    </row>
    <row r="185" spans="1:74" x14ac:dyDescent="0.2">
      <c r="A185" t="e">
        <f t="shared" si="2"/>
        <v>#NUM!</v>
      </c>
      <c r="B185" s="1" t="e">
        <f>SMALL('Remove outliers'!I$4:I$203,ROW()-1)</f>
        <v>#NUM!</v>
      </c>
      <c r="C185" s="1" t="e">
        <f>SMALL('Remove outliers'!J$4:J$203,ROW()-1)</f>
        <v>#NUM!</v>
      </c>
      <c r="D185" s="1" t="e">
        <f>SMALL('Remove outliers'!K$4:K$203,ROW()-1)</f>
        <v>#NUM!</v>
      </c>
      <c r="E185" s="1" t="e">
        <f>SMALL('Remove outliers'!L$4:L$203,ROW()-1)</f>
        <v>#NUM!</v>
      </c>
      <c r="F185" s="1" t="e">
        <f>SMALL('Remove outliers'!M$4:M$203,ROW()-1)</f>
        <v>#NUM!</v>
      </c>
      <c r="G185" s="1" t="e">
        <f>SMALL('Remove outliers'!N$4:N$203,ROW()-1)</f>
        <v>#NUM!</v>
      </c>
      <c r="H185" s="1" t="e">
        <f>SMALL('Remove outliers'!O$4:O$203,ROW()-1)</f>
        <v>#NUM!</v>
      </c>
      <c r="I185" s="1" t="e">
        <f>SMALL('Remove outliers'!P$4:P$203,ROW()-1)</f>
        <v>#NUM!</v>
      </c>
      <c r="J185" s="1" t="e">
        <f>SMALL('Remove outliers'!Q$4:Q$203,ROW()-1)</f>
        <v>#NUM!</v>
      </c>
      <c r="K185" s="1" t="e">
        <f>SMALL('Remove outliers'!R$4:R$203,ROW()-1)</f>
        <v>#NUM!</v>
      </c>
      <c r="L185" s="1" t="e">
        <f>SMALL('Remove outliers'!S$4:S$203,ROW()-1)</f>
        <v>#NUM!</v>
      </c>
      <c r="M185" s="1" t="e">
        <f>SMALL('Remove outliers'!T$4:T$203,ROW()-1)</f>
        <v>#NUM!</v>
      </c>
      <c r="N185" s="1" t="e">
        <f>SMALL('Remove outliers'!U$4:U$203,ROW()-1)</f>
        <v>#NUM!</v>
      </c>
      <c r="O185" s="1" t="e">
        <f>SMALL('Remove outliers'!V$4:V$203,ROW()-1)</f>
        <v>#NUM!</v>
      </c>
      <c r="P185" s="1" t="e">
        <f>SMALL('Remove outliers'!W$4:W$203,ROW()-1)</f>
        <v>#NUM!</v>
      </c>
      <c r="Q185" s="1" t="e">
        <f>SMALL('Remove outliers'!X$4:X$203,ROW()-1)</f>
        <v>#NUM!</v>
      </c>
      <c r="R185" s="1" t="e">
        <f>SMALL('Remove outliers'!Y$4:Y$203,ROW()-1)</f>
        <v>#NUM!</v>
      </c>
      <c r="S185" s="1" t="e">
        <f>SMALL('Remove outliers'!Z$4:Z$203,ROW()-1)</f>
        <v>#NUM!</v>
      </c>
      <c r="T185" s="1" t="e">
        <f>SMALL('Remove outliers'!AA$4:AA$203,ROW()-1)</f>
        <v>#NUM!</v>
      </c>
      <c r="U185" s="1" t="e">
        <f>SMALL('Remove outliers'!AB$4:AB$203,ROW()-1)</f>
        <v>#NUM!</v>
      </c>
      <c r="V185" s="1" t="e">
        <f>SMALL('Remove outliers'!AC$4:AC$203,ROW()-1)</f>
        <v>#NUM!</v>
      </c>
      <c r="W185" s="1" t="e">
        <f>SMALL('Remove outliers'!AD$4:AD$203,ROW()-1)</f>
        <v>#NUM!</v>
      </c>
      <c r="X185" s="1" t="e">
        <f>SMALL('Remove outliers'!AE$4:AE$203,ROW()-1)</f>
        <v>#NUM!</v>
      </c>
      <c r="Y185" s="1" t="e">
        <f>SMALL('Remove outliers'!AF$4:AF$203,ROW()-1)</f>
        <v>#NUM!</v>
      </c>
      <c r="Z185" s="1" t="e">
        <f>SMALL('Remove outliers'!AG$4:AG$203,ROW()-1)</f>
        <v>#NUM!</v>
      </c>
      <c r="AA185" s="1" t="e">
        <f>SMALL('Remove outliers'!AH$4:AH$203,ROW()-1)</f>
        <v>#NUM!</v>
      </c>
      <c r="AB185" s="1" t="e">
        <f>SMALL('Remove outliers'!AI$4:AI$203,ROW()-1)</f>
        <v>#NUM!</v>
      </c>
      <c r="AC185" s="1" t="e">
        <f>SMALL('Remove outliers'!AJ$4:AJ$203,ROW()-1)</f>
        <v>#NUM!</v>
      </c>
      <c r="AD185" s="1" t="e">
        <f>SMALL('Remove outliers'!AK$4:AK$203,ROW()-1)</f>
        <v>#NUM!</v>
      </c>
      <c r="AE185" s="1" t="e">
        <f>SMALL('Remove outliers'!AL$4:AL$203,ROW()-1)</f>
        <v>#NUM!</v>
      </c>
      <c r="AF185" s="1" t="e">
        <f>SMALL('Remove outliers'!AM$4:AM$203,ROW()-1)</f>
        <v>#NUM!</v>
      </c>
      <c r="AG185" s="1" t="e">
        <f>SMALL('Remove outliers'!AN$4:AN$203,ROW()-1)</f>
        <v>#NUM!</v>
      </c>
      <c r="AH185" s="1" t="e">
        <f>SMALL('Remove outliers'!AO$4:AO$203,ROW()-1)</f>
        <v>#NUM!</v>
      </c>
      <c r="AI185" s="1" t="e">
        <f>SMALL('Remove outliers'!AP$4:AP$203,ROW()-1)</f>
        <v>#NUM!</v>
      </c>
      <c r="AJ185" s="1" t="e">
        <f>SMALL('Remove outliers'!AQ$4:AQ$203,ROW()-1)</f>
        <v>#NUM!</v>
      </c>
      <c r="AK185" s="1" t="e">
        <f>SMALL('Remove outliers'!AR$4:AR$203,ROW()-1)</f>
        <v>#NUM!</v>
      </c>
      <c r="AL185" s="1" t="e">
        <f>SMALL('Remove outliers'!AS$4:AS$203,ROW()-1)</f>
        <v>#NUM!</v>
      </c>
      <c r="AM185" s="1" t="e">
        <f>SMALL('Remove outliers'!AT$4:AT$203,ROW()-1)</f>
        <v>#NUM!</v>
      </c>
      <c r="AN185" s="1" t="e">
        <f>SMALL('Remove outliers'!AU$4:AU$203,ROW()-1)</f>
        <v>#NUM!</v>
      </c>
      <c r="AO185" s="1" t="e">
        <f>SMALL('Remove outliers'!AV$4:AV$203,ROW()-1)</f>
        <v>#NUM!</v>
      </c>
      <c r="AP185" s="1" t="e">
        <f>SMALL('Remove outliers'!AW$4:AW$203,ROW()-1)</f>
        <v>#NUM!</v>
      </c>
      <c r="AQ185" s="1" t="e">
        <f>SMALL('Remove outliers'!AX$4:AX$203,ROW()-1)</f>
        <v>#NUM!</v>
      </c>
      <c r="AR185" s="1" t="e">
        <f>SMALL('Remove outliers'!AY$4:AY$203,ROW()-1)</f>
        <v>#NUM!</v>
      </c>
      <c r="AS185" s="1" t="e">
        <f>SMALL('Remove outliers'!AZ$4:AZ$203,ROW()-1)</f>
        <v>#NUM!</v>
      </c>
      <c r="AT185" s="1" t="e">
        <f>SMALL('Remove outliers'!BA$4:BA$203,ROW()-1)</f>
        <v>#NUM!</v>
      </c>
      <c r="AU185" s="1" t="e">
        <f>SMALL('Remove outliers'!BB$4:BB$203,ROW()-1)</f>
        <v>#NUM!</v>
      </c>
      <c r="AV185" s="1" t="e">
        <f>SMALL('Remove outliers'!BC$4:BC$203,ROW()-1)</f>
        <v>#NUM!</v>
      </c>
      <c r="AW185" s="1" t="e">
        <f>SMALL('Remove outliers'!BD$4:BD$203,ROW()-1)</f>
        <v>#NUM!</v>
      </c>
      <c r="AX185" s="1" t="e">
        <f>SMALL('Remove outliers'!BE$4:BE$203,ROW()-1)</f>
        <v>#NUM!</v>
      </c>
      <c r="AY185" s="1" t="e">
        <f>SMALL('Remove outliers'!BF$4:BF$203,ROW()-1)</f>
        <v>#NUM!</v>
      </c>
      <c r="AZ185" s="1" t="e">
        <f>SMALL('Remove outliers'!BG$4:BG$203,ROW()-1)</f>
        <v>#NUM!</v>
      </c>
      <c r="BA185" s="1" t="e">
        <f>SMALL('Remove outliers'!BH$4:BH$203,ROW()-1)</f>
        <v>#NUM!</v>
      </c>
      <c r="BB185" s="1" t="e">
        <f>SMALL('Remove outliers'!BI$4:BI$203,ROW()-1)</f>
        <v>#NUM!</v>
      </c>
      <c r="BC185" s="1" t="e">
        <f>SMALL('Remove outliers'!BJ$4:BJ$203,ROW()-1)</f>
        <v>#NUM!</v>
      </c>
      <c r="BD185" s="1" t="e">
        <f>SMALL('Remove outliers'!BK$4:BK$203,ROW()-1)</f>
        <v>#NUM!</v>
      </c>
      <c r="BE185" s="1" t="e">
        <f>SMALL('Remove outliers'!BL$4:BL$203,ROW()-1)</f>
        <v>#NUM!</v>
      </c>
      <c r="BF185" s="1" t="e">
        <f>SMALL('Remove outliers'!BM$4:BM$203,ROW()-1)</f>
        <v>#NUM!</v>
      </c>
      <c r="BG185" s="1" t="e">
        <f>SMALL('Remove outliers'!BN$4:BN$203,ROW()-1)</f>
        <v>#NUM!</v>
      </c>
      <c r="BH185" s="1" t="e">
        <f>SMALL('Remove outliers'!BO$4:BO$203,ROW()-1)</f>
        <v>#NUM!</v>
      </c>
      <c r="BI185" s="1" t="e">
        <f>SMALL('Remove outliers'!BP$4:BP$203,ROW()-1)</f>
        <v>#NUM!</v>
      </c>
      <c r="BJ185" s="1" t="e">
        <f>SMALL('Remove outliers'!BQ$4:BQ$203,ROW()-1)</f>
        <v>#NUM!</v>
      </c>
      <c r="BK185" s="1" t="e">
        <f>SMALL('Remove outliers'!BR$4:BR$203,ROW()-1)</f>
        <v>#NUM!</v>
      </c>
      <c r="BL185" s="1" t="e">
        <f>SMALL('Remove outliers'!BS$4:BS$203,ROW()-1)</f>
        <v>#NUM!</v>
      </c>
      <c r="BM185" s="1" t="e">
        <f>SMALL('Remove outliers'!BT$4:BT$203,ROW()-1)</f>
        <v>#NUM!</v>
      </c>
      <c r="BN185" s="1" t="e">
        <f>SMALL('Remove outliers'!BU$4:BU$203,ROW()-1)</f>
        <v>#NUM!</v>
      </c>
      <c r="BO185" s="1" t="e">
        <f>SMALL('Remove outliers'!BV$4:BV$203,ROW()-1)</f>
        <v>#NUM!</v>
      </c>
      <c r="BP185" s="1" t="e">
        <f>SMALL('Remove outliers'!BW$4:BW$203,ROW()-1)</f>
        <v>#NUM!</v>
      </c>
      <c r="BQ185" s="1" t="e">
        <f>SMALL('Remove outliers'!BX$4:BX$203,ROW()-1)</f>
        <v>#NUM!</v>
      </c>
      <c r="BR185" s="1" t="e">
        <f>SMALL('Remove outliers'!BY$4:BY$203,ROW()-1)</f>
        <v>#NUM!</v>
      </c>
      <c r="BS185" s="1" t="e">
        <f>SMALL('Remove outliers'!BZ$4:BZ$203,ROW()-1)</f>
        <v>#NUM!</v>
      </c>
      <c r="BT185" s="1" t="e">
        <f>SMALL('Remove outliers'!CA$4:CA$203,ROW()-1)</f>
        <v>#NUM!</v>
      </c>
      <c r="BU185" s="1" t="e">
        <f>SMALL('Remove outliers'!CB$4:CB$203,ROW()-1)</f>
        <v>#NUM!</v>
      </c>
      <c r="BV185" s="1" t="e">
        <f>SMALL('Remove outliers'!CC$4:CC$203,ROW()-1)</f>
        <v>#NUM!</v>
      </c>
    </row>
    <row r="186" spans="1:74" x14ac:dyDescent="0.2">
      <c r="A186" t="e">
        <f t="shared" si="2"/>
        <v>#NUM!</v>
      </c>
      <c r="B186" s="1" t="e">
        <f>SMALL('Remove outliers'!I$4:I$203,ROW()-1)</f>
        <v>#NUM!</v>
      </c>
      <c r="C186" s="1" t="e">
        <f>SMALL('Remove outliers'!J$4:J$203,ROW()-1)</f>
        <v>#NUM!</v>
      </c>
      <c r="D186" s="1" t="e">
        <f>SMALL('Remove outliers'!K$4:K$203,ROW()-1)</f>
        <v>#NUM!</v>
      </c>
      <c r="E186" s="1" t="e">
        <f>SMALL('Remove outliers'!L$4:L$203,ROW()-1)</f>
        <v>#NUM!</v>
      </c>
      <c r="F186" s="1" t="e">
        <f>SMALL('Remove outliers'!M$4:M$203,ROW()-1)</f>
        <v>#NUM!</v>
      </c>
      <c r="G186" s="1" t="e">
        <f>SMALL('Remove outliers'!N$4:N$203,ROW()-1)</f>
        <v>#NUM!</v>
      </c>
      <c r="H186" s="1" t="e">
        <f>SMALL('Remove outliers'!O$4:O$203,ROW()-1)</f>
        <v>#NUM!</v>
      </c>
      <c r="I186" s="1" t="e">
        <f>SMALL('Remove outliers'!P$4:P$203,ROW()-1)</f>
        <v>#NUM!</v>
      </c>
      <c r="J186" s="1" t="e">
        <f>SMALL('Remove outliers'!Q$4:Q$203,ROW()-1)</f>
        <v>#NUM!</v>
      </c>
      <c r="K186" s="1" t="e">
        <f>SMALL('Remove outliers'!R$4:R$203,ROW()-1)</f>
        <v>#NUM!</v>
      </c>
      <c r="L186" s="1" t="e">
        <f>SMALL('Remove outliers'!S$4:S$203,ROW()-1)</f>
        <v>#NUM!</v>
      </c>
      <c r="M186" s="1" t="e">
        <f>SMALL('Remove outliers'!T$4:T$203,ROW()-1)</f>
        <v>#NUM!</v>
      </c>
      <c r="N186" s="1" t="e">
        <f>SMALL('Remove outliers'!U$4:U$203,ROW()-1)</f>
        <v>#NUM!</v>
      </c>
      <c r="O186" s="1" t="e">
        <f>SMALL('Remove outliers'!V$4:V$203,ROW()-1)</f>
        <v>#NUM!</v>
      </c>
      <c r="P186" s="1" t="e">
        <f>SMALL('Remove outliers'!W$4:W$203,ROW()-1)</f>
        <v>#NUM!</v>
      </c>
      <c r="Q186" s="1" t="e">
        <f>SMALL('Remove outliers'!X$4:X$203,ROW()-1)</f>
        <v>#NUM!</v>
      </c>
      <c r="R186" s="1" t="e">
        <f>SMALL('Remove outliers'!Y$4:Y$203,ROW()-1)</f>
        <v>#NUM!</v>
      </c>
      <c r="S186" s="1" t="e">
        <f>SMALL('Remove outliers'!Z$4:Z$203,ROW()-1)</f>
        <v>#NUM!</v>
      </c>
      <c r="T186" s="1" t="e">
        <f>SMALL('Remove outliers'!AA$4:AA$203,ROW()-1)</f>
        <v>#NUM!</v>
      </c>
      <c r="U186" s="1" t="e">
        <f>SMALL('Remove outliers'!AB$4:AB$203,ROW()-1)</f>
        <v>#NUM!</v>
      </c>
      <c r="V186" s="1" t="e">
        <f>SMALL('Remove outliers'!AC$4:AC$203,ROW()-1)</f>
        <v>#NUM!</v>
      </c>
      <c r="W186" s="1" t="e">
        <f>SMALL('Remove outliers'!AD$4:AD$203,ROW()-1)</f>
        <v>#NUM!</v>
      </c>
      <c r="X186" s="1" t="e">
        <f>SMALL('Remove outliers'!AE$4:AE$203,ROW()-1)</f>
        <v>#NUM!</v>
      </c>
      <c r="Y186" s="1" t="e">
        <f>SMALL('Remove outliers'!AF$4:AF$203,ROW()-1)</f>
        <v>#NUM!</v>
      </c>
      <c r="Z186" s="1" t="e">
        <f>SMALL('Remove outliers'!AG$4:AG$203,ROW()-1)</f>
        <v>#NUM!</v>
      </c>
      <c r="AA186" s="1" t="e">
        <f>SMALL('Remove outliers'!AH$4:AH$203,ROW()-1)</f>
        <v>#NUM!</v>
      </c>
      <c r="AB186" s="1" t="e">
        <f>SMALL('Remove outliers'!AI$4:AI$203,ROW()-1)</f>
        <v>#NUM!</v>
      </c>
      <c r="AC186" s="1" t="e">
        <f>SMALL('Remove outliers'!AJ$4:AJ$203,ROW()-1)</f>
        <v>#NUM!</v>
      </c>
      <c r="AD186" s="1" t="e">
        <f>SMALL('Remove outliers'!AK$4:AK$203,ROW()-1)</f>
        <v>#NUM!</v>
      </c>
      <c r="AE186" s="1" t="e">
        <f>SMALL('Remove outliers'!AL$4:AL$203,ROW()-1)</f>
        <v>#NUM!</v>
      </c>
      <c r="AF186" s="1" t="e">
        <f>SMALL('Remove outliers'!AM$4:AM$203,ROW()-1)</f>
        <v>#NUM!</v>
      </c>
      <c r="AG186" s="1" t="e">
        <f>SMALL('Remove outliers'!AN$4:AN$203,ROW()-1)</f>
        <v>#NUM!</v>
      </c>
      <c r="AH186" s="1" t="e">
        <f>SMALL('Remove outliers'!AO$4:AO$203,ROW()-1)</f>
        <v>#NUM!</v>
      </c>
      <c r="AI186" s="1" t="e">
        <f>SMALL('Remove outliers'!AP$4:AP$203,ROW()-1)</f>
        <v>#NUM!</v>
      </c>
      <c r="AJ186" s="1" t="e">
        <f>SMALL('Remove outliers'!AQ$4:AQ$203,ROW()-1)</f>
        <v>#NUM!</v>
      </c>
      <c r="AK186" s="1" t="e">
        <f>SMALL('Remove outliers'!AR$4:AR$203,ROW()-1)</f>
        <v>#NUM!</v>
      </c>
      <c r="AL186" s="1" t="e">
        <f>SMALL('Remove outliers'!AS$4:AS$203,ROW()-1)</f>
        <v>#NUM!</v>
      </c>
      <c r="AM186" s="1" t="e">
        <f>SMALL('Remove outliers'!AT$4:AT$203,ROW()-1)</f>
        <v>#NUM!</v>
      </c>
      <c r="AN186" s="1" t="e">
        <f>SMALL('Remove outliers'!AU$4:AU$203,ROW()-1)</f>
        <v>#NUM!</v>
      </c>
      <c r="AO186" s="1" t="e">
        <f>SMALL('Remove outliers'!AV$4:AV$203,ROW()-1)</f>
        <v>#NUM!</v>
      </c>
      <c r="AP186" s="1" t="e">
        <f>SMALL('Remove outliers'!AW$4:AW$203,ROW()-1)</f>
        <v>#NUM!</v>
      </c>
      <c r="AQ186" s="1" t="e">
        <f>SMALL('Remove outliers'!AX$4:AX$203,ROW()-1)</f>
        <v>#NUM!</v>
      </c>
      <c r="AR186" s="1" t="e">
        <f>SMALL('Remove outliers'!AY$4:AY$203,ROW()-1)</f>
        <v>#NUM!</v>
      </c>
      <c r="AS186" s="1" t="e">
        <f>SMALL('Remove outliers'!AZ$4:AZ$203,ROW()-1)</f>
        <v>#NUM!</v>
      </c>
      <c r="AT186" s="1" t="e">
        <f>SMALL('Remove outliers'!BA$4:BA$203,ROW()-1)</f>
        <v>#NUM!</v>
      </c>
      <c r="AU186" s="1" t="e">
        <f>SMALL('Remove outliers'!BB$4:BB$203,ROW()-1)</f>
        <v>#NUM!</v>
      </c>
      <c r="AV186" s="1" t="e">
        <f>SMALL('Remove outliers'!BC$4:BC$203,ROW()-1)</f>
        <v>#NUM!</v>
      </c>
      <c r="AW186" s="1" t="e">
        <f>SMALL('Remove outliers'!BD$4:BD$203,ROW()-1)</f>
        <v>#NUM!</v>
      </c>
      <c r="AX186" s="1" t="e">
        <f>SMALL('Remove outliers'!BE$4:BE$203,ROW()-1)</f>
        <v>#NUM!</v>
      </c>
      <c r="AY186" s="1" t="e">
        <f>SMALL('Remove outliers'!BF$4:BF$203,ROW()-1)</f>
        <v>#NUM!</v>
      </c>
      <c r="AZ186" s="1" t="e">
        <f>SMALL('Remove outliers'!BG$4:BG$203,ROW()-1)</f>
        <v>#NUM!</v>
      </c>
      <c r="BA186" s="1" t="e">
        <f>SMALL('Remove outliers'!BH$4:BH$203,ROW()-1)</f>
        <v>#NUM!</v>
      </c>
      <c r="BB186" s="1" t="e">
        <f>SMALL('Remove outliers'!BI$4:BI$203,ROW()-1)</f>
        <v>#NUM!</v>
      </c>
      <c r="BC186" s="1" t="e">
        <f>SMALL('Remove outliers'!BJ$4:BJ$203,ROW()-1)</f>
        <v>#NUM!</v>
      </c>
      <c r="BD186" s="1" t="e">
        <f>SMALL('Remove outliers'!BK$4:BK$203,ROW()-1)</f>
        <v>#NUM!</v>
      </c>
      <c r="BE186" s="1" t="e">
        <f>SMALL('Remove outliers'!BL$4:BL$203,ROW()-1)</f>
        <v>#NUM!</v>
      </c>
      <c r="BF186" s="1" t="e">
        <f>SMALL('Remove outliers'!BM$4:BM$203,ROW()-1)</f>
        <v>#NUM!</v>
      </c>
      <c r="BG186" s="1" t="e">
        <f>SMALL('Remove outliers'!BN$4:BN$203,ROW()-1)</f>
        <v>#NUM!</v>
      </c>
      <c r="BH186" s="1" t="e">
        <f>SMALL('Remove outliers'!BO$4:BO$203,ROW()-1)</f>
        <v>#NUM!</v>
      </c>
      <c r="BI186" s="1" t="e">
        <f>SMALL('Remove outliers'!BP$4:BP$203,ROW()-1)</f>
        <v>#NUM!</v>
      </c>
      <c r="BJ186" s="1" t="e">
        <f>SMALL('Remove outliers'!BQ$4:BQ$203,ROW()-1)</f>
        <v>#NUM!</v>
      </c>
      <c r="BK186" s="1" t="e">
        <f>SMALL('Remove outliers'!BR$4:BR$203,ROW()-1)</f>
        <v>#NUM!</v>
      </c>
      <c r="BL186" s="1" t="e">
        <f>SMALL('Remove outliers'!BS$4:BS$203,ROW()-1)</f>
        <v>#NUM!</v>
      </c>
      <c r="BM186" s="1" t="e">
        <f>SMALL('Remove outliers'!BT$4:BT$203,ROW()-1)</f>
        <v>#NUM!</v>
      </c>
      <c r="BN186" s="1" t="e">
        <f>SMALL('Remove outliers'!BU$4:BU$203,ROW()-1)</f>
        <v>#NUM!</v>
      </c>
      <c r="BO186" s="1" t="e">
        <f>SMALL('Remove outliers'!BV$4:BV$203,ROW()-1)</f>
        <v>#NUM!</v>
      </c>
      <c r="BP186" s="1" t="e">
        <f>SMALL('Remove outliers'!BW$4:BW$203,ROW()-1)</f>
        <v>#NUM!</v>
      </c>
      <c r="BQ186" s="1" t="e">
        <f>SMALL('Remove outliers'!BX$4:BX$203,ROW()-1)</f>
        <v>#NUM!</v>
      </c>
      <c r="BR186" s="1" t="e">
        <f>SMALL('Remove outliers'!BY$4:BY$203,ROW()-1)</f>
        <v>#NUM!</v>
      </c>
      <c r="BS186" s="1" t="e">
        <f>SMALL('Remove outliers'!BZ$4:BZ$203,ROW()-1)</f>
        <v>#NUM!</v>
      </c>
      <c r="BT186" s="1" t="e">
        <f>SMALL('Remove outliers'!CA$4:CA$203,ROW()-1)</f>
        <v>#NUM!</v>
      </c>
      <c r="BU186" s="1" t="e">
        <f>SMALL('Remove outliers'!CB$4:CB$203,ROW()-1)</f>
        <v>#NUM!</v>
      </c>
      <c r="BV186" s="1" t="e">
        <f>SMALL('Remove outliers'!CC$4:CC$203,ROW()-1)</f>
        <v>#NUM!</v>
      </c>
    </row>
    <row r="187" spans="1:74" x14ac:dyDescent="0.2">
      <c r="A187" t="e">
        <f t="shared" si="2"/>
        <v>#NUM!</v>
      </c>
      <c r="B187" s="1" t="e">
        <f>SMALL('Remove outliers'!I$4:I$203,ROW()-1)</f>
        <v>#NUM!</v>
      </c>
      <c r="C187" s="1" t="e">
        <f>SMALL('Remove outliers'!J$4:J$203,ROW()-1)</f>
        <v>#NUM!</v>
      </c>
      <c r="D187" s="1" t="e">
        <f>SMALL('Remove outliers'!K$4:K$203,ROW()-1)</f>
        <v>#NUM!</v>
      </c>
      <c r="E187" s="1" t="e">
        <f>SMALL('Remove outliers'!L$4:L$203,ROW()-1)</f>
        <v>#NUM!</v>
      </c>
      <c r="F187" s="1" t="e">
        <f>SMALL('Remove outliers'!M$4:M$203,ROW()-1)</f>
        <v>#NUM!</v>
      </c>
      <c r="G187" s="1" t="e">
        <f>SMALL('Remove outliers'!N$4:N$203,ROW()-1)</f>
        <v>#NUM!</v>
      </c>
      <c r="H187" s="1" t="e">
        <f>SMALL('Remove outliers'!O$4:O$203,ROW()-1)</f>
        <v>#NUM!</v>
      </c>
      <c r="I187" s="1" t="e">
        <f>SMALL('Remove outliers'!P$4:P$203,ROW()-1)</f>
        <v>#NUM!</v>
      </c>
      <c r="J187" s="1" t="e">
        <f>SMALL('Remove outliers'!Q$4:Q$203,ROW()-1)</f>
        <v>#NUM!</v>
      </c>
      <c r="K187" s="1" t="e">
        <f>SMALL('Remove outliers'!R$4:R$203,ROW()-1)</f>
        <v>#NUM!</v>
      </c>
      <c r="L187" s="1" t="e">
        <f>SMALL('Remove outliers'!S$4:S$203,ROW()-1)</f>
        <v>#NUM!</v>
      </c>
      <c r="M187" s="1" t="e">
        <f>SMALL('Remove outliers'!T$4:T$203,ROW()-1)</f>
        <v>#NUM!</v>
      </c>
      <c r="N187" s="1" t="e">
        <f>SMALL('Remove outliers'!U$4:U$203,ROW()-1)</f>
        <v>#NUM!</v>
      </c>
      <c r="O187" s="1" t="e">
        <f>SMALL('Remove outliers'!V$4:V$203,ROW()-1)</f>
        <v>#NUM!</v>
      </c>
      <c r="P187" s="1" t="e">
        <f>SMALL('Remove outliers'!W$4:W$203,ROW()-1)</f>
        <v>#NUM!</v>
      </c>
      <c r="Q187" s="1" t="e">
        <f>SMALL('Remove outliers'!X$4:X$203,ROW()-1)</f>
        <v>#NUM!</v>
      </c>
      <c r="R187" s="1" t="e">
        <f>SMALL('Remove outliers'!Y$4:Y$203,ROW()-1)</f>
        <v>#NUM!</v>
      </c>
      <c r="S187" s="1" t="e">
        <f>SMALL('Remove outliers'!Z$4:Z$203,ROW()-1)</f>
        <v>#NUM!</v>
      </c>
      <c r="T187" s="1" t="e">
        <f>SMALL('Remove outliers'!AA$4:AA$203,ROW()-1)</f>
        <v>#NUM!</v>
      </c>
      <c r="U187" s="1" t="e">
        <f>SMALL('Remove outliers'!AB$4:AB$203,ROW()-1)</f>
        <v>#NUM!</v>
      </c>
      <c r="V187" s="1" t="e">
        <f>SMALL('Remove outliers'!AC$4:AC$203,ROW()-1)</f>
        <v>#NUM!</v>
      </c>
      <c r="W187" s="1" t="e">
        <f>SMALL('Remove outliers'!AD$4:AD$203,ROW()-1)</f>
        <v>#NUM!</v>
      </c>
      <c r="X187" s="1" t="e">
        <f>SMALL('Remove outliers'!AE$4:AE$203,ROW()-1)</f>
        <v>#NUM!</v>
      </c>
      <c r="Y187" s="1" t="e">
        <f>SMALL('Remove outliers'!AF$4:AF$203,ROW()-1)</f>
        <v>#NUM!</v>
      </c>
      <c r="Z187" s="1" t="e">
        <f>SMALL('Remove outliers'!AG$4:AG$203,ROW()-1)</f>
        <v>#NUM!</v>
      </c>
      <c r="AA187" s="1" t="e">
        <f>SMALL('Remove outliers'!AH$4:AH$203,ROW()-1)</f>
        <v>#NUM!</v>
      </c>
      <c r="AB187" s="1" t="e">
        <f>SMALL('Remove outliers'!AI$4:AI$203,ROW()-1)</f>
        <v>#NUM!</v>
      </c>
      <c r="AC187" s="1" t="e">
        <f>SMALL('Remove outliers'!AJ$4:AJ$203,ROW()-1)</f>
        <v>#NUM!</v>
      </c>
      <c r="AD187" s="1" t="e">
        <f>SMALL('Remove outliers'!AK$4:AK$203,ROW()-1)</f>
        <v>#NUM!</v>
      </c>
      <c r="AE187" s="1" t="e">
        <f>SMALL('Remove outliers'!AL$4:AL$203,ROW()-1)</f>
        <v>#NUM!</v>
      </c>
      <c r="AF187" s="1" t="e">
        <f>SMALL('Remove outliers'!AM$4:AM$203,ROW()-1)</f>
        <v>#NUM!</v>
      </c>
      <c r="AG187" s="1" t="e">
        <f>SMALL('Remove outliers'!AN$4:AN$203,ROW()-1)</f>
        <v>#NUM!</v>
      </c>
      <c r="AH187" s="1" t="e">
        <f>SMALL('Remove outliers'!AO$4:AO$203,ROW()-1)</f>
        <v>#NUM!</v>
      </c>
      <c r="AI187" s="1" t="e">
        <f>SMALL('Remove outliers'!AP$4:AP$203,ROW()-1)</f>
        <v>#NUM!</v>
      </c>
      <c r="AJ187" s="1" t="e">
        <f>SMALL('Remove outliers'!AQ$4:AQ$203,ROW()-1)</f>
        <v>#NUM!</v>
      </c>
      <c r="AK187" s="1" t="e">
        <f>SMALL('Remove outliers'!AR$4:AR$203,ROW()-1)</f>
        <v>#NUM!</v>
      </c>
      <c r="AL187" s="1" t="e">
        <f>SMALL('Remove outliers'!AS$4:AS$203,ROW()-1)</f>
        <v>#NUM!</v>
      </c>
      <c r="AM187" s="1" t="e">
        <f>SMALL('Remove outliers'!AT$4:AT$203,ROW()-1)</f>
        <v>#NUM!</v>
      </c>
      <c r="AN187" s="1" t="e">
        <f>SMALL('Remove outliers'!AU$4:AU$203,ROW()-1)</f>
        <v>#NUM!</v>
      </c>
      <c r="AO187" s="1" t="e">
        <f>SMALL('Remove outliers'!AV$4:AV$203,ROW()-1)</f>
        <v>#NUM!</v>
      </c>
      <c r="AP187" s="1" t="e">
        <f>SMALL('Remove outliers'!AW$4:AW$203,ROW()-1)</f>
        <v>#NUM!</v>
      </c>
      <c r="AQ187" s="1" t="e">
        <f>SMALL('Remove outliers'!AX$4:AX$203,ROW()-1)</f>
        <v>#NUM!</v>
      </c>
      <c r="AR187" s="1" t="e">
        <f>SMALL('Remove outliers'!AY$4:AY$203,ROW()-1)</f>
        <v>#NUM!</v>
      </c>
      <c r="AS187" s="1" t="e">
        <f>SMALL('Remove outliers'!AZ$4:AZ$203,ROW()-1)</f>
        <v>#NUM!</v>
      </c>
      <c r="AT187" s="1" t="e">
        <f>SMALL('Remove outliers'!BA$4:BA$203,ROW()-1)</f>
        <v>#NUM!</v>
      </c>
      <c r="AU187" s="1" t="e">
        <f>SMALL('Remove outliers'!BB$4:BB$203,ROW()-1)</f>
        <v>#NUM!</v>
      </c>
      <c r="AV187" s="1" t="e">
        <f>SMALL('Remove outliers'!BC$4:BC$203,ROW()-1)</f>
        <v>#NUM!</v>
      </c>
      <c r="AW187" s="1" t="e">
        <f>SMALL('Remove outliers'!BD$4:BD$203,ROW()-1)</f>
        <v>#NUM!</v>
      </c>
      <c r="AX187" s="1" t="e">
        <f>SMALL('Remove outliers'!BE$4:BE$203,ROW()-1)</f>
        <v>#NUM!</v>
      </c>
      <c r="AY187" s="1" t="e">
        <f>SMALL('Remove outliers'!BF$4:BF$203,ROW()-1)</f>
        <v>#NUM!</v>
      </c>
      <c r="AZ187" s="1" t="e">
        <f>SMALL('Remove outliers'!BG$4:BG$203,ROW()-1)</f>
        <v>#NUM!</v>
      </c>
      <c r="BA187" s="1" t="e">
        <f>SMALL('Remove outliers'!BH$4:BH$203,ROW()-1)</f>
        <v>#NUM!</v>
      </c>
      <c r="BB187" s="1" t="e">
        <f>SMALL('Remove outliers'!BI$4:BI$203,ROW()-1)</f>
        <v>#NUM!</v>
      </c>
      <c r="BC187" s="1" t="e">
        <f>SMALL('Remove outliers'!BJ$4:BJ$203,ROW()-1)</f>
        <v>#NUM!</v>
      </c>
      <c r="BD187" s="1" t="e">
        <f>SMALL('Remove outliers'!BK$4:BK$203,ROW()-1)</f>
        <v>#NUM!</v>
      </c>
      <c r="BE187" s="1" t="e">
        <f>SMALL('Remove outliers'!BL$4:BL$203,ROW()-1)</f>
        <v>#NUM!</v>
      </c>
      <c r="BF187" s="1" t="e">
        <f>SMALL('Remove outliers'!BM$4:BM$203,ROW()-1)</f>
        <v>#NUM!</v>
      </c>
      <c r="BG187" s="1" t="e">
        <f>SMALL('Remove outliers'!BN$4:BN$203,ROW()-1)</f>
        <v>#NUM!</v>
      </c>
      <c r="BH187" s="1" t="e">
        <f>SMALL('Remove outliers'!BO$4:BO$203,ROW()-1)</f>
        <v>#NUM!</v>
      </c>
      <c r="BI187" s="1" t="e">
        <f>SMALL('Remove outliers'!BP$4:BP$203,ROW()-1)</f>
        <v>#NUM!</v>
      </c>
      <c r="BJ187" s="1" t="e">
        <f>SMALL('Remove outliers'!BQ$4:BQ$203,ROW()-1)</f>
        <v>#NUM!</v>
      </c>
      <c r="BK187" s="1" t="e">
        <f>SMALL('Remove outliers'!BR$4:BR$203,ROW()-1)</f>
        <v>#NUM!</v>
      </c>
      <c r="BL187" s="1" t="e">
        <f>SMALL('Remove outliers'!BS$4:BS$203,ROW()-1)</f>
        <v>#NUM!</v>
      </c>
      <c r="BM187" s="1" t="e">
        <f>SMALL('Remove outliers'!BT$4:BT$203,ROW()-1)</f>
        <v>#NUM!</v>
      </c>
      <c r="BN187" s="1" t="e">
        <f>SMALL('Remove outliers'!BU$4:BU$203,ROW()-1)</f>
        <v>#NUM!</v>
      </c>
      <c r="BO187" s="1" t="e">
        <f>SMALL('Remove outliers'!BV$4:BV$203,ROW()-1)</f>
        <v>#NUM!</v>
      </c>
      <c r="BP187" s="1" t="e">
        <f>SMALL('Remove outliers'!BW$4:BW$203,ROW()-1)</f>
        <v>#NUM!</v>
      </c>
      <c r="BQ187" s="1" t="e">
        <f>SMALL('Remove outliers'!BX$4:BX$203,ROW()-1)</f>
        <v>#NUM!</v>
      </c>
      <c r="BR187" s="1" t="e">
        <f>SMALL('Remove outliers'!BY$4:BY$203,ROW()-1)</f>
        <v>#NUM!</v>
      </c>
      <c r="BS187" s="1" t="e">
        <f>SMALL('Remove outliers'!BZ$4:BZ$203,ROW()-1)</f>
        <v>#NUM!</v>
      </c>
      <c r="BT187" s="1" t="e">
        <f>SMALL('Remove outliers'!CA$4:CA$203,ROW()-1)</f>
        <v>#NUM!</v>
      </c>
      <c r="BU187" s="1" t="e">
        <f>SMALL('Remove outliers'!CB$4:CB$203,ROW()-1)</f>
        <v>#NUM!</v>
      </c>
      <c r="BV187" s="1" t="e">
        <f>SMALL('Remove outliers'!CC$4:CC$203,ROW()-1)</f>
        <v>#NUM!</v>
      </c>
    </row>
    <row r="188" spans="1:74" x14ac:dyDescent="0.2">
      <c r="A188" t="e">
        <f t="shared" si="2"/>
        <v>#NUM!</v>
      </c>
      <c r="B188" s="1" t="e">
        <f>SMALL('Remove outliers'!I$4:I$203,ROW()-1)</f>
        <v>#NUM!</v>
      </c>
      <c r="C188" s="1" t="e">
        <f>SMALL('Remove outliers'!J$4:J$203,ROW()-1)</f>
        <v>#NUM!</v>
      </c>
      <c r="D188" s="1" t="e">
        <f>SMALL('Remove outliers'!K$4:K$203,ROW()-1)</f>
        <v>#NUM!</v>
      </c>
      <c r="E188" s="1" t="e">
        <f>SMALL('Remove outliers'!L$4:L$203,ROW()-1)</f>
        <v>#NUM!</v>
      </c>
      <c r="F188" s="1" t="e">
        <f>SMALL('Remove outliers'!M$4:M$203,ROW()-1)</f>
        <v>#NUM!</v>
      </c>
      <c r="G188" s="1" t="e">
        <f>SMALL('Remove outliers'!N$4:N$203,ROW()-1)</f>
        <v>#NUM!</v>
      </c>
      <c r="H188" s="1" t="e">
        <f>SMALL('Remove outliers'!O$4:O$203,ROW()-1)</f>
        <v>#NUM!</v>
      </c>
      <c r="I188" s="1" t="e">
        <f>SMALL('Remove outliers'!P$4:P$203,ROW()-1)</f>
        <v>#NUM!</v>
      </c>
      <c r="J188" s="1" t="e">
        <f>SMALL('Remove outliers'!Q$4:Q$203,ROW()-1)</f>
        <v>#NUM!</v>
      </c>
      <c r="K188" s="1" t="e">
        <f>SMALL('Remove outliers'!R$4:R$203,ROW()-1)</f>
        <v>#NUM!</v>
      </c>
      <c r="L188" s="1" t="e">
        <f>SMALL('Remove outliers'!S$4:S$203,ROW()-1)</f>
        <v>#NUM!</v>
      </c>
      <c r="M188" s="1" t="e">
        <f>SMALL('Remove outliers'!T$4:T$203,ROW()-1)</f>
        <v>#NUM!</v>
      </c>
      <c r="N188" s="1" t="e">
        <f>SMALL('Remove outliers'!U$4:U$203,ROW()-1)</f>
        <v>#NUM!</v>
      </c>
      <c r="O188" s="1" t="e">
        <f>SMALL('Remove outliers'!V$4:V$203,ROW()-1)</f>
        <v>#NUM!</v>
      </c>
      <c r="P188" s="1" t="e">
        <f>SMALL('Remove outliers'!W$4:W$203,ROW()-1)</f>
        <v>#NUM!</v>
      </c>
      <c r="Q188" s="1" t="e">
        <f>SMALL('Remove outliers'!X$4:X$203,ROW()-1)</f>
        <v>#NUM!</v>
      </c>
      <c r="R188" s="1" t="e">
        <f>SMALL('Remove outliers'!Y$4:Y$203,ROW()-1)</f>
        <v>#NUM!</v>
      </c>
      <c r="S188" s="1" t="e">
        <f>SMALL('Remove outliers'!Z$4:Z$203,ROW()-1)</f>
        <v>#NUM!</v>
      </c>
      <c r="T188" s="1" t="e">
        <f>SMALL('Remove outliers'!AA$4:AA$203,ROW()-1)</f>
        <v>#NUM!</v>
      </c>
      <c r="U188" s="1" t="e">
        <f>SMALL('Remove outliers'!AB$4:AB$203,ROW()-1)</f>
        <v>#NUM!</v>
      </c>
      <c r="V188" s="1" t="e">
        <f>SMALL('Remove outliers'!AC$4:AC$203,ROW()-1)</f>
        <v>#NUM!</v>
      </c>
      <c r="W188" s="1" t="e">
        <f>SMALL('Remove outliers'!AD$4:AD$203,ROW()-1)</f>
        <v>#NUM!</v>
      </c>
      <c r="X188" s="1" t="e">
        <f>SMALL('Remove outliers'!AE$4:AE$203,ROW()-1)</f>
        <v>#NUM!</v>
      </c>
      <c r="Y188" s="1" t="e">
        <f>SMALL('Remove outliers'!AF$4:AF$203,ROW()-1)</f>
        <v>#NUM!</v>
      </c>
      <c r="Z188" s="1" t="e">
        <f>SMALL('Remove outliers'!AG$4:AG$203,ROW()-1)</f>
        <v>#NUM!</v>
      </c>
      <c r="AA188" s="1" t="e">
        <f>SMALL('Remove outliers'!AH$4:AH$203,ROW()-1)</f>
        <v>#NUM!</v>
      </c>
      <c r="AB188" s="1" t="e">
        <f>SMALL('Remove outliers'!AI$4:AI$203,ROW()-1)</f>
        <v>#NUM!</v>
      </c>
      <c r="AC188" s="1" t="e">
        <f>SMALL('Remove outliers'!AJ$4:AJ$203,ROW()-1)</f>
        <v>#NUM!</v>
      </c>
      <c r="AD188" s="1" t="e">
        <f>SMALL('Remove outliers'!AK$4:AK$203,ROW()-1)</f>
        <v>#NUM!</v>
      </c>
      <c r="AE188" s="1" t="e">
        <f>SMALL('Remove outliers'!AL$4:AL$203,ROW()-1)</f>
        <v>#NUM!</v>
      </c>
      <c r="AF188" s="1" t="e">
        <f>SMALL('Remove outliers'!AM$4:AM$203,ROW()-1)</f>
        <v>#NUM!</v>
      </c>
      <c r="AG188" s="1" t="e">
        <f>SMALL('Remove outliers'!AN$4:AN$203,ROW()-1)</f>
        <v>#NUM!</v>
      </c>
      <c r="AH188" s="1" t="e">
        <f>SMALL('Remove outliers'!AO$4:AO$203,ROW()-1)</f>
        <v>#NUM!</v>
      </c>
      <c r="AI188" s="1" t="e">
        <f>SMALL('Remove outliers'!AP$4:AP$203,ROW()-1)</f>
        <v>#NUM!</v>
      </c>
      <c r="AJ188" s="1" t="e">
        <f>SMALL('Remove outliers'!AQ$4:AQ$203,ROW()-1)</f>
        <v>#NUM!</v>
      </c>
      <c r="AK188" s="1" t="e">
        <f>SMALL('Remove outliers'!AR$4:AR$203,ROW()-1)</f>
        <v>#NUM!</v>
      </c>
      <c r="AL188" s="1" t="e">
        <f>SMALL('Remove outliers'!AS$4:AS$203,ROW()-1)</f>
        <v>#NUM!</v>
      </c>
      <c r="AM188" s="1" t="e">
        <f>SMALL('Remove outliers'!AT$4:AT$203,ROW()-1)</f>
        <v>#NUM!</v>
      </c>
      <c r="AN188" s="1" t="e">
        <f>SMALL('Remove outliers'!AU$4:AU$203,ROW()-1)</f>
        <v>#NUM!</v>
      </c>
      <c r="AO188" s="1" t="e">
        <f>SMALL('Remove outliers'!AV$4:AV$203,ROW()-1)</f>
        <v>#NUM!</v>
      </c>
      <c r="AP188" s="1" t="e">
        <f>SMALL('Remove outliers'!AW$4:AW$203,ROW()-1)</f>
        <v>#NUM!</v>
      </c>
      <c r="AQ188" s="1" t="e">
        <f>SMALL('Remove outliers'!AX$4:AX$203,ROW()-1)</f>
        <v>#NUM!</v>
      </c>
      <c r="AR188" s="1" t="e">
        <f>SMALL('Remove outliers'!AY$4:AY$203,ROW()-1)</f>
        <v>#NUM!</v>
      </c>
      <c r="AS188" s="1" t="e">
        <f>SMALL('Remove outliers'!AZ$4:AZ$203,ROW()-1)</f>
        <v>#NUM!</v>
      </c>
      <c r="AT188" s="1" t="e">
        <f>SMALL('Remove outliers'!BA$4:BA$203,ROW()-1)</f>
        <v>#NUM!</v>
      </c>
      <c r="AU188" s="1" t="e">
        <f>SMALL('Remove outliers'!BB$4:BB$203,ROW()-1)</f>
        <v>#NUM!</v>
      </c>
      <c r="AV188" s="1" t="e">
        <f>SMALL('Remove outliers'!BC$4:BC$203,ROW()-1)</f>
        <v>#NUM!</v>
      </c>
      <c r="AW188" s="1" t="e">
        <f>SMALL('Remove outliers'!BD$4:BD$203,ROW()-1)</f>
        <v>#NUM!</v>
      </c>
      <c r="AX188" s="1" t="e">
        <f>SMALL('Remove outliers'!BE$4:BE$203,ROW()-1)</f>
        <v>#NUM!</v>
      </c>
      <c r="AY188" s="1" t="e">
        <f>SMALL('Remove outliers'!BF$4:BF$203,ROW()-1)</f>
        <v>#NUM!</v>
      </c>
      <c r="AZ188" s="1" t="e">
        <f>SMALL('Remove outliers'!BG$4:BG$203,ROW()-1)</f>
        <v>#NUM!</v>
      </c>
      <c r="BA188" s="1" t="e">
        <f>SMALL('Remove outliers'!BH$4:BH$203,ROW()-1)</f>
        <v>#NUM!</v>
      </c>
      <c r="BB188" s="1" t="e">
        <f>SMALL('Remove outliers'!BI$4:BI$203,ROW()-1)</f>
        <v>#NUM!</v>
      </c>
      <c r="BC188" s="1" t="e">
        <f>SMALL('Remove outliers'!BJ$4:BJ$203,ROW()-1)</f>
        <v>#NUM!</v>
      </c>
      <c r="BD188" s="1" t="e">
        <f>SMALL('Remove outliers'!BK$4:BK$203,ROW()-1)</f>
        <v>#NUM!</v>
      </c>
      <c r="BE188" s="1" t="e">
        <f>SMALL('Remove outliers'!BL$4:BL$203,ROW()-1)</f>
        <v>#NUM!</v>
      </c>
      <c r="BF188" s="1" t="e">
        <f>SMALL('Remove outliers'!BM$4:BM$203,ROW()-1)</f>
        <v>#NUM!</v>
      </c>
      <c r="BG188" s="1" t="e">
        <f>SMALL('Remove outliers'!BN$4:BN$203,ROW()-1)</f>
        <v>#NUM!</v>
      </c>
      <c r="BH188" s="1" t="e">
        <f>SMALL('Remove outliers'!BO$4:BO$203,ROW()-1)</f>
        <v>#NUM!</v>
      </c>
      <c r="BI188" s="1" t="e">
        <f>SMALL('Remove outliers'!BP$4:BP$203,ROW()-1)</f>
        <v>#NUM!</v>
      </c>
      <c r="BJ188" s="1" t="e">
        <f>SMALL('Remove outliers'!BQ$4:BQ$203,ROW()-1)</f>
        <v>#NUM!</v>
      </c>
      <c r="BK188" s="1" t="e">
        <f>SMALL('Remove outliers'!BR$4:BR$203,ROW()-1)</f>
        <v>#NUM!</v>
      </c>
      <c r="BL188" s="1" t="e">
        <f>SMALL('Remove outliers'!BS$4:BS$203,ROW()-1)</f>
        <v>#NUM!</v>
      </c>
      <c r="BM188" s="1" t="e">
        <f>SMALL('Remove outliers'!BT$4:BT$203,ROW()-1)</f>
        <v>#NUM!</v>
      </c>
      <c r="BN188" s="1" t="e">
        <f>SMALL('Remove outliers'!BU$4:BU$203,ROW()-1)</f>
        <v>#NUM!</v>
      </c>
      <c r="BO188" s="1" t="e">
        <f>SMALL('Remove outliers'!BV$4:BV$203,ROW()-1)</f>
        <v>#NUM!</v>
      </c>
      <c r="BP188" s="1" t="e">
        <f>SMALL('Remove outliers'!BW$4:BW$203,ROW()-1)</f>
        <v>#NUM!</v>
      </c>
      <c r="BQ188" s="1" t="e">
        <f>SMALL('Remove outliers'!BX$4:BX$203,ROW()-1)</f>
        <v>#NUM!</v>
      </c>
      <c r="BR188" s="1" t="e">
        <f>SMALL('Remove outliers'!BY$4:BY$203,ROW()-1)</f>
        <v>#NUM!</v>
      </c>
      <c r="BS188" s="1" t="e">
        <f>SMALL('Remove outliers'!BZ$4:BZ$203,ROW()-1)</f>
        <v>#NUM!</v>
      </c>
      <c r="BT188" s="1" t="e">
        <f>SMALL('Remove outliers'!CA$4:CA$203,ROW()-1)</f>
        <v>#NUM!</v>
      </c>
      <c r="BU188" s="1" t="e">
        <f>SMALL('Remove outliers'!CB$4:CB$203,ROW()-1)</f>
        <v>#NUM!</v>
      </c>
      <c r="BV188" s="1" t="e">
        <f>SMALL('Remove outliers'!CC$4:CC$203,ROW()-1)</f>
        <v>#NUM!</v>
      </c>
    </row>
    <row r="189" spans="1:74" x14ac:dyDescent="0.2">
      <c r="A189" t="e">
        <f t="shared" si="2"/>
        <v>#NUM!</v>
      </c>
      <c r="B189" s="1" t="e">
        <f>SMALL('Remove outliers'!I$4:I$203,ROW()-1)</f>
        <v>#NUM!</v>
      </c>
      <c r="C189" s="1" t="e">
        <f>SMALL('Remove outliers'!J$4:J$203,ROW()-1)</f>
        <v>#NUM!</v>
      </c>
      <c r="D189" s="1" t="e">
        <f>SMALL('Remove outliers'!K$4:K$203,ROW()-1)</f>
        <v>#NUM!</v>
      </c>
      <c r="E189" s="1" t="e">
        <f>SMALL('Remove outliers'!L$4:L$203,ROW()-1)</f>
        <v>#NUM!</v>
      </c>
      <c r="F189" s="1" t="e">
        <f>SMALL('Remove outliers'!M$4:M$203,ROW()-1)</f>
        <v>#NUM!</v>
      </c>
      <c r="G189" s="1" t="e">
        <f>SMALL('Remove outliers'!N$4:N$203,ROW()-1)</f>
        <v>#NUM!</v>
      </c>
      <c r="H189" s="1" t="e">
        <f>SMALL('Remove outliers'!O$4:O$203,ROW()-1)</f>
        <v>#NUM!</v>
      </c>
      <c r="I189" s="1" t="e">
        <f>SMALL('Remove outliers'!P$4:P$203,ROW()-1)</f>
        <v>#NUM!</v>
      </c>
      <c r="J189" s="1" t="e">
        <f>SMALL('Remove outliers'!Q$4:Q$203,ROW()-1)</f>
        <v>#NUM!</v>
      </c>
      <c r="K189" s="1" t="e">
        <f>SMALL('Remove outliers'!R$4:R$203,ROW()-1)</f>
        <v>#NUM!</v>
      </c>
      <c r="L189" s="1" t="e">
        <f>SMALL('Remove outliers'!S$4:S$203,ROW()-1)</f>
        <v>#NUM!</v>
      </c>
      <c r="M189" s="1" t="e">
        <f>SMALL('Remove outliers'!T$4:T$203,ROW()-1)</f>
        <v>#NUM!</v>
      </c>
      <c r="N189" s="1" t="e">
        <f>SMALL('Remove outliers'!U$4:U$203,ROW()-1)</f>
        <v>#NUM!</v>
      </c>
      <c r="O189" s="1" t="e">
        <f>SMALL('Remove outliers'!V$4:V$203,ROW()-1)</f>
        <v>#NUM!</v>
      </c>
      <c r="P189" s="1" t="e">
        <f>SMALL('Remove outliers'!W$4:W$203,ROW()-1)</f>
        <v>#NUM!</v>
      </c>
      <c r="Q189" s="1" t="e">
        <f>SMALL('Remove outliers'!X$4:X$203,ROW()-1)</f>
        <v>#NUM!</v>
      </c>
      <c r="R189" s="1" t="e">
        <f>SMALL('Remove outliers'!Y$4:Y$203,ROW()-1)</f>
        <v>#NUM!</v>
      </c>
      <c r="S189" s="1" t="e">
        <f>SMALL('Remove outliers'!Z$4:Z$203,ROW()-1)</f>
        <v>#NUM!</v>
      </c>
      <c r="T189" s="1" t="e">
        <f>SMALL('Remove outliers'!AA$4:AA$203,ROW()-1)</f>
        <v>#NUM!</v>
      </c>
      <c r="U189" s="1" t="e">
        <f>SMALL('Remove outliers'!AB$4:AB$203,ROW()-1)</f>
        <v>#NUM!</v>
      </c>
      <c r="V189" s="1" t="e">
        <f>SMALL('Remove outliers'!AC$4:AC$203,ROW()-1)</f>
        <v>#NUM!</v>
      </c>
      <c r="W189" s="1" t="e">
        <f>SMALL('Remove outliers'!AD$4:AD$203,ROW()-1)</f>
        <v>#NUM!</v>
      </c>
      <c r="X189" s="1" t="e">
        <f>SMALL('Remove outliers'!AE$4:AE$203,ROW()-1)</f>
        <v>#NUM!</v>
      </c>
      <c r="Y189" s="1" t="e">
        <f>SMALL('Remove outliers'!AF$4:AF$203,ROW()-1)</f>
        <v>#NUM!</v>
      </c>
      <c r="Z189" s="1" t="e">
        <f>SMALL('Remove outliers'!AG$4:AG$203,ROW()-1)</f>
        <v>#NUM!</v>
      </c>
      <c r="AA189" s="1" t="e">
        <f>SMALL('Remove outliers'!AH$4:AH$203,ROW()-1)</f>
        <v>#NUM!</v>
      </c>
      <c r="AB189" s="1" t="e">
        <f>SMALL('Remove outliers'!AI$4:AI$203,ROW()-1)</f>
        <v>#NUM!</v>
      </c>
      <c r="AC189" s="1" t="e">
        <f>SMALL('Remove outliers'!AJ$4:AJ$203,ROW()-1)</f>
        <v>#NUM!</v>
      </c>
      <c r="AD189" s="1" t="e">
        <f>SMALL('Remove outliers'!AK$4:AK$203,ROW()-1)</f>
        <v>#NUM!</v>
      </c>
      <c r="AE189" s="1" t="e">
        <f>SMALL('Remove outliers'!AL$4:AL$203,ROW()-1)</f>
        <v>#NUM!</v>
      </c>
      <c r="AF189" s="1" t="e">
        <f>SMALL('Remove outliers'!AM$4:AM$203,ROW()-1)</f>
        <v>#NUM!</v>
      </c>
      <c r="AG189" s="1" t="e">
        <f>SMALL('Remove outliers'!AN$4:AN$203,ROW()-1)</f>
        <v>#NUM!</v>
      </c>
      <c r="AH189" s="1" t="e">
        <f>SMALL('Remove outliers'!AO$4:AO$203,ROW()-1)</f>
        <v>#NUM!</v>
      </c>
      <c r="AI189" s="1" t="e">
        <f>SMALL('Remove outliers'!AP$4:AP$203,ROW()-1)</f>
        <v>#NUM!</v>
      </c>
      <c r="AJ189" s="1" t="e">
        <f>SMALL('Remove outliers'!AQ$4:AQ$203,ROW()-1)</f>
        <v>#NUM!</v>
      </c>
      <c r="AK189" s="1" t="e">
        <f>SMALL('Remove outliers'!AR$4:AR$203,ROW()-1)</f>
        <v>#NUM!</v>
      </c>
      <c r="AL189" s="1" t="e">
        <f>SMALL('Remove outliers'!AS$4:AS$203,ROW()-1)</f>
        <v>#NUM!</v>
      </c>
      <c r="AM189" s="1" t="e">
        <f>SMALL('Remove outliers'!AT$4:AT$203,ROW()-1)</f>
        <v>#NUM!</v>
      </c>
      <c r="AN189" s="1" t="e">
        <f>SMALL('Remove outliers'!AU$4:AU$203,ROW()-1)</f>
        <v>#NUM!</v>
      </c>
      <c r="AO189" s="1" t="e">
        <f>SMALL('Remove outliers'!AV$4:AV$203,ROW()-1)</f>
        <v>#NUM!</v>
      </c>
      <c r="AP189" s="1" t="e">
        <f>SMALL('Remove outliers'!AW$4:AW$203,ROW()-1)</f>
        <v>#NUM!</v>
      </c>
      <c r="AQ189" s="1" t="e">
        <f>SMALL('Remove outliers'!AX$4:AX$203,ROW()-1)</f>
        <v>#NUM!</v>
      </c>
      <c r="AR189" s="1" t="e">
        <f>SMALL('Remove outliers'!AY$4:AY$203,ROW()-1)</f>
        <v>#NUM!</v>
      </c>
      <c r="AS189" s="1" t="e">
        <f>SMALL('Remove outliers'!AZ$4:AZ$203,ROW()-1)</f>
        <v>#NUM!</v>
      </c>
      <c r="AT189" s="1" t="e">
        <f>SMALL('Remove outliers'!BA$4:BA$203,ROW()-1)</f>
        <v>#NUM!</v>
      </c>
      <c r="AU189" s="1" t="e">
        <f>SMALL('Remove outliers'!BB$4:BB$203,ROW()-1)</f>
        <v>#NUM!</v>
      </c>
      <c r="AV189" s="1" t="e">
        <f>SMALL('Remove outliers'!BC$4:BC$203,ROW()-1)</f>
        <v>#NUM!</v>
      </c>
      <c r="AW189" s="1" t="e">
        <f>SMALL('Remove outliers'!BD$4:BD$203,ROW()-1)</f>
        <v>#NUM!</v>
      </c>
      <c r="AX189" s="1" t="e">
        <f>SMALL('Remove outliers'!BE$4:BE$203,ROW()-1)</f>
        <v>#NUM!</v>
      </c>
      <c r="AY189" s="1" t="e">
        <f>SMALL('Remove outliers'!BF$4:BF$203,ROW()-1)</f>
        <v>#NUM!</v>
      </c>
      <c r="AZ189" s="1" t="e">
        <f>SMALL('Remove outliers'!BG$4:BG$203,ROW()-1)</f>
        <v>#NUM!</v>
      </c>
      <c r="BA189" s="1" t="e">
        <f>SMALL('Remove outliers'!BH$4:BH$203,ROW()-1)</f>
        <v>#NUM!</v>
      </c>
      <c r="BB189" s="1" t="e">
        <f>SMALL('Remove outliers'!BI$4:BI$203,ROW()-1)</f>
        <v>#NUM!</v>
      </c>
      <c r="BC189" s="1" t="e">
        <f>SMALL('Remove outliers'!BJ$4:BJ$203,ROW()-1)</f>
        <v>#NUM!</v>
      </c>
      <c r="BD189" s="1" t="e">
        <f>SMALL('Remove outliers'!BK$4:BK$203,ROW()-1)</f>
        <v>#NUM!</v>
      </c>
      <c r="BE189" s="1" t="e">
        <f>SMALL('Remove outliers'!BL$4:BL$203,ROW()-1)</f>
        <v>#NUM!</v>
      </c>
      <c r="BF189" s="1" t="e">
        <f>SMALL('Remove outliers'!BM$4:BM$203,ROW()-1)</f>
        <v>#NUM!</v>
      </c>
      <c r="BG189" s="1" t="e">
        <f>SMALL('Remove outliers'!BN$4:BN$203,ROW()-1)</f>
        <v>#NUM!</v>
      </c>
      <c r="BH189" s="1" t="e">
        <f>SMALL('Remove outliers'!BO$4:BO$203,ROW()-1)</f>
        <v>#NUM!</v>
      </c>
      <c r="BI189" s="1" t="e">
        <f>SMALL('Remove outliers'!BP$4:BP$203,ROW()-1)</f>
        <v>#NUM!</v>
      </c>
      <c r="BJ189" s="1" t="e">
        <f>SMALL('Remove outliers'!BQ$4:BQ$203,ROW()-1)</f>
        <v>#NUM!</v>
      </c>
      <c r="BK189" s="1" t="e">
        <f>SMALL('Remove outliers'!BR$4:BR$203,ROW()-1)</f>
        <v>#NUM!</v>
      </c>
      <c r="BL189" s="1" t="e">
        <f>SMALL('Remove outliers'!BS$4:BS$203,ROW()-1)</f>
        <v>#NUM!</v>
      </c>
      <c r="BM189" s="1" t="e">
        <f>SMALL('Remove outliers'!BT$4:BT$203,ROW()-1)</f>
        <v>#NUM!</v>
      </c>
      <c r="BN189" s="1" t="e">
        <f>SMALL('Remove outliers'!BU$4:BU$203,ROW()-1)</f>
        <v>#NUM!</v>
      </c>
      <c r="BO189" s="1" t="e">
        <f>SMALL('Remove outliers'!BV$4:BV$203,ROW()-1)</f>
        <v>#NUM!</v>
      </c>
      <c r="BP189" s="1" t="e">
        <f>SMALL('Remove outliers'!BW$4:BW$203,ROW()-1)</f>
        <v>#NUM!</v>
      </c>
      <c r="BQ189" s="1" t="e">
        <f>SMALL('Remove outliers'!BX$4:BX$203,ROW()-1)</f>
        <v>#NUM!</v>
      </c>
      <c r="BR189" s="1" t="e">
        <f>SMALL('Remove outliers'!BY$4:BY$203,ROW()-1)</f>
        <v>#NUM!</v>
      </c>
      <c r="BS189" s="1" t="e">
        <f>SMALL('Remove outliers'!BZ$4:BZ$203,ROW()-1)</f>
        <v>#NUM!</v>
      </c>
      <c r="BT189" s="1" t="e">
        <f>SMALL('Remove outliers'!CA$4:CA$203,ROW()-1)</f>
        <v>#NUM!</v>
      </c>
      <c r="BU189" s="1" t="e">
        <f>SMALL('Remove outliers'!CB$4:CB$203,ROW()-1)</f>
        <v>#NUM!</v>
      </c>
      <c r="BV189" s="1" t="e">
        <f>SMALL('Remove outliers'!CC$4:CC$203,ROW()-1)</f>
        <v>#NUM!</v>
      </c>
    </row>
    <row r="190" spans="1:74" x14ac:dyDescent="0.2">
      <c r="A190" t="e">
        <f t="shared" si="2"/>
        <v>#NUM!</v>
      </c>
      <c r="B190" s="1" t="e">
        <f>SMALL('Remove outliers'!I$4:I$203,ROW()-1)</f>
        <v>#NUM!</v>
      </c>
      <c r="C190" s="1" t="e">
        <f>SMALL('Remove outliers'!J$4:J$203,ROW()-1)</f>
        <v>#NUM!</v>
      </c>
      <c r="D190" s="1" t="e">
        <f>SMALL('Remove outliers'!K$4:K$203,ROW()-1)</f>
        <v>#NUM!</v>
      </c>
      <c r="E190" s="1" t="e">
        <f>SMALL('Remove outliers'!L$4:L$203,ROW()-1)</f>
        <v>#NUM!</v>
      </c>
      <c r="F190" s="1" t="e">
        <f>SMALL('Remove outliers'!M$4:M$203,ROW()-1)</f>
        <v>#NUM!</v>
      </c>
      <c r="G190" s="1" t="e">
        <f>SMALL('Remove outliers'!N$4:N$203,ROW()-1)</f>
        <v>#NUM!</v>
      </c>
      <c r="H190" s="1" t="e">
        <f>SMALL('Remove outliers'!O$4:O$203,ROW()-1)</f>
        <v>#NUM!</v>
      </c>
      <c r="I190" s="1" t="e">
        <f>SMALL('Remove outliers'!P$4:P$203,ROW()-1)</f>
        <v>#NUM!</v>
      </c>
      <c r="J190" s="1" t="e">
        <f>SMALL('Remove outliers'!Q$4:Q$203,ROW()-1)</f>
        <v>#NUM!</v>
      </c>
      <c r="K190" s="1" t="e">
        <f>SMALL('Remove outliers'!R$4:R$203,ROW()-1)</f>
        <v>#NUM!</v>
      </c>
      <c r="L190" s="1" t="e">
        <f>SMALL('Remove outliers'!S$4:S$203,ROW()-1)</f>
        <v>#NUM!</v>
      </c>
      <c r="M190" s="1" t="e">
        <f>SMALL('Remove outliers'!T$4:T$203,ROW()-1)</f>
        <v>#NUM!</v>
      </c>
      <c r="N190" s="1" t="e">
        <f>SMALL('Remove outliers'!U$4:U$203,ROW()-1)</f>
        <v>#NUM!</v>
      </c>
      <c r="O190" s="1" t="e">
        <f>SMALL('Remove outliers'!V$4:V$203,ROW()-1)</f>
        <v>#NUM!</v>
      </c>
      <c r="P190" s="1" t="e">
        <f>SMALL('Remove outliers'!W$4:W$203,ROW()-1)</f>
        <v>#NUM!</v>
      </c>
      <c r="Q190" s="1" t="e">
        <f>SMALL('Remove outliers'!X$4:X$203,ROW()-1)</f>
        <v>#NUM!</v>
      </c>
      <c r="R190" s="1" t="e">
        <f>SMALL('Remove outliers'!Y$4:Y$203,ROW()-1)</f>
        <v>#NUM!</v>
      </c>
      <c r="S190" s="1" t="e">
        <f>SMALL('Remove outliers'!Z$4:Z$203,ROW()-1)</f>
        <v>#NUM!</v>
      </c>
      <c r="T190" s="1" t="e">
        <f>SMALL('Remove outliers'!AA$4:AA$203,ROW()-1)</f>
        <v>#NUM!</v>
      </c>
      <c r="U190" s="1" t="e">
        <f>SMALL('Remove outliers'!AB$4:AB$203,ROW()-1)</f>
        <v>#NUM!</v>
      </c>
      <c r="V190" s="1" t="e">
        <f>SMALL('Remove outliers'!AC$4:AC$203,ROW()-1)</f>
        <v>#NUM!</v>
      </c>
      <c r="W190" s="1" t="e">
        <f>SMALL('Remove outliers'!AD$4:AD$203,ROW()-1)</f>
        <v>#NUM!</v>
      </c>
      <c r="X190" s="1" t="e">
        <f>SMALL('Remove outliers'!AE$4:AE$203,ROW()-1)</f>
        <v>#NUM!</v>
      </c>
      <c r="Y190" s="1" t="e">
        <f>SMALL('Remove outliers'!AF$4:AF$203,ROW()-1)</f>
        <v>#NUM!</v>
      </c>
      <c r="Z190" s="1" t="e">
        <f>SMALL('Remove outliers'!AG$4:AG$203,ROW()-1)</f>
        <v>#NUM!</v>
      </c>
      <c r="AA190" s="1" t="e">
        <f>SMALL('Remove outliers'!AH$4:AH$203,ROW()-1)</f>
        <v>#NUM!</v>
      </c>
      <c r="AB190" s="1" t="e">
        <f>SMALL('Remove outliers'!AI$4:AI$203,ROW()-1)</f>
        <v>#NUM!</v>
      </c>
      <c r="AC190" s="1" t="e">
        <f>SMALL('Remove outliers'!AJ$4:AJ$203,ROW()-1)</f>
        <v>#NUM!</v>
      </c>
      <c r="AD190" s="1" t="e">
        <f>SMALL('Remove outliers'!AK$4:AK$203,ROW()-1)</f>
        <v>#NUM!</v>
      </c>
      <c r="AE190" s="1" t="e">
        <f>SMALL('Remove outliers'!AL$4:AL$203,ROW()-1)</f>
        <v>#NUM!</v>
      </c>
      <c r="AF190" s="1" t="e">
        <f>SMALL('Remove outliers'!AM$4:AM$203,ROW()-1)</f>
        <v>#NUM!</v>
      </c>
      <c r="AG190" s="1" t="e">
        <f>SMALL('Remove outliers'!AN$4:AN$203,ROW()-1)</f>
        <v>#NUM!</v>
      </c>
      <c r="AH190" s="1" t="e">
        <f>SMALL('Remove outliers'!AO$4:AO$203,ROW()-1)</f>
        <v>#NUM!</v>
      </c>
      <c r="AI190" s="1" t="e">
        <f>SMALL('Remove outliers'!AP$4:AP$203,ROW()-1)</f>
        <v>#NUM!</v>
      </c>
      <c r="AJ190" s="1" t="e">
        <f>SMALL('Remove outliers'!AQ$4:AQ$203,ROW()-1)</f>
        <v>#NUM!</v>
      </c>
      <c r="AK190" s="1" t="e">
        <f>SMALL('Remove outliers'!AR$4:AR$203,ROW()-1)</f>
        <v>#NUM!</v>
      </c>
      <c r="AL190" s="1" t="e">
        <f>SMALL('Remove outliers'!AS$4:AS$203,ROW()-1)</f>
        <v>#NUM!</v>
      </c>
      <c r="AM190" s="1" t="e">
        <f>SMALL('Remove outliers'!AT$4:AT$203,ROW()-1)</f>
        <v>#NUM!</v>
      </c>
      <c r="AN190" s="1" t="e">
        <f>SMALL('Remove outliers'!AU$4:AU$203,ROW()-1)</f>
        <v>#NUM!</v>
      </c>
      <c r="AO190" s="1" t="e">
        <f>SMALL('Remove outliers'!AV$4:AV$203,ROW()-1)</f>
        <v>#NUM!</v>
      </c>
      <c r="AP190" s="1" t="e">
        <f>SMALL('Remove outliers'!AW$4:AW$203,ROW()-1)</f>
        <v>#NUM!</v>
      </c>
      <c r="AQ190" s="1" t="e">
        <f>SMALL('Remove outliers'!AX$4:AX$203,ROW()-1)</f>
        <v>#NUM!</v>
      </c>
      <c r="AR190" s="1" t="e">
        <f>SMALL('Remove outliers'!AY$4:AY$203,ROW()-1)</f>
        <v>#NUM!</v>
      </c>
      <c r="AS190" s="1" t="e">
        <f>SMALL('Remove outliers'!AZ$4:AZ$203,ROW()-1)</f>
        <v>#NUM!</v>
      </c>
      <c r="AT190" s="1" t="e">
        <f>SMALL('Remove outliers'!BA$4:BA$203,ROW()-1)</f>
        <v>#NUM!</v>
      </c>
      <c r="AU190" s="1" t="e">
        <f>SMALL('Remove outliers'!BB$4:BB$203,ROW()-1)</f>
        <v>#NUM!</v>
      </c>
      <c r="AV190" s="1" t="e">
        <f>SMALL('Remove outliers'!BC$4:BC$203,ROW()-1)</f>
        <v>#NUM!</v>
      </c>
      <c r="AW190" s="1" t="e">
        <f>SMALL('Remove outliers'!BD$4:BD$203,ROW()-1)</f>
        <v>#NUM!</v>
      </c>
      <c r="AX190" s="1" t="e">
        <f>SMALL('Remove outliers'!BE$4:BE$203,ROW()-1)</f>
        <v>#NUM!</v>
      </c>
      <c r="AY190" s="1" t="e">
        <f>SMALL('Remove outliers'!BF$4:BF$203,ROW()-1)</f>
        <v>#NUM!</v>
      </c>
      <c r="AZ190" s="1" t="e">
        <f>SMALL('Remove outliers'!BG$4:BG$203,ROW()-1)</f>
        <v>#NUM!</v>
      </c>
      <c r="BA190" s="1" t="e">
        <f>SMALL('Remove outliers'!BH$4:BH$203,ROW()-1)</f>
        <v>#NUM!</v>
      </c>
      <c r="BB190" s="1" t="e">
        <f>SMALL('Remove outliers'!BI$4:BI$203,ROW()-1)</f>
        <v>#NUM!</v>
      </c>
      <c r="BC190" s="1" t="e">
        <f>SMALL('Remove outliers'!BJ$4:BJ$203,ROW()-1)</f>
        <v>#NUM!</v>
      </c>
      <c r="BD190" s="1" t="e">
        <f>SMALL('Remove outliers'!BK$4:BK$203,ROW()-1)</f>
        <v>#NUM!</v>
      </c>
      <c r="BE190" s="1" t="e">
        <f>SMALL('Remove outliers'!BL$4:BL$203,ROW()-1)</f>
        <v>#NUM!</v>
      </c>
      <c r="BF190" s="1" t="e">
        <f>SMALL('Remove outliers'!BM$4:BM$203,ROW()-1)</f>
        <v>#NUM!</v>
      </c>
      <c r="BG190" s="1" t="e">
        <f>SMALL('Remove outliers'!BN$4:BN$203,ROW()-1)</f>
        <v>#NUM!</v>
      </c>
      <c r="BH190" s="1" t="e">
        <f>SMALL('Remove outliers'!BO$4:BO$203,ROW()-1)</f>
        <v>#NUM!</v>
      </c>
      <c r="BI190" s="1" t="e">
        <f>SMALL('Remove outliers'!BP$4:BP$203,ROW()-1)</f>
        <v>#NUM!</v>
      </c>
      <c r="BJ190" s="1" t="e">
        <f>SMALL('Remove outliers'!BQ$4:BQ$203,ROW()-1)</f>
        <v>#NUM!</v>
      </c>
      <c r="BK190" s="1" t="e">
        <f>SMALL('Remove outliers'!BR$4:BR$203,ROW()-1)</f>
        <v>#NUM!</v>
      </c>
      <c r="BL190" s="1" t="e">
        <f>SMALL('Remove outliers'!BS$4:BS$203,ROW()-1)</f>
        <v>#NUM!</v>
      </c>
      <c r="BM190" s="1" t="e">
        <f>SMALL('Remove outliers'!BT$4:BT$203,ROW()-1)</f>
        <v>#NUM!</v>
      </c>
      <c r="BN190" s="1" t="e">
        <f>SMALL('Remove outliers'!BU$4:BU$203,ROW()-1)</f>
        <v>#NUM!</v>
      </c>
      <c r="BO190" s="1" t="e">
        <f>SMALL('Remove outliers'!BV$4:BV$203,ROW()-1)</f>
        <v>#NUM!</v>
      </c>
      <c r="BP190" s="1" t="e">
        <f>SMALL('Remove outliers'!BW$4:BW$203,ROW()-1)</f>
        <v>#NUM!</v>
      </c>
      <c r="BQ190" s="1" t="e">
        <f>SMALL('Remove outliers'!BX$4:BX$203,ROW()-1)</f>
        <v>#NUM!</v>
      </c>
      <c r="BR190" s="1" t="e">
        <f>SMALL('Remove outliers'!BY$4:BY$203,ROW()-1)</f>
        <v>#NUM!</v>
      </c>
      <c r="BS190" s="1" t="e">
        <f>SMALL('Remove outliers'!BZ$4:BZ$203,ROW()-1)</f>
        <v>#NUM!</v>
      </c>
      <c r="BT190" s="1" t="e">
        <f>SMALL('Remove outliers'!CA$4:CA$203,ROW()-1)</f>
        <v>#NUM!</v>
      </c>
      <c r="BU190" s="1" t="e">
        <f>SMALL('Remove outliers'!CB$4:CB$203,ROW()-1)</f>
        <v>#NUM!</v>
      </c>
      <c r="BV190" s="1" t="e">
        <f>SMALL('Remove outliers'!CC$4:CC$203,ROW()-1)</f>
        <v>#NUM!</v>
      </c>
    </row>
    <row r="191" spans="1:74" x14ac:dyDescent="0.2">
      <c r="A191" t="e">
        <f t="shared" si="2"/>
        <v>#NUM!</v>
      </c>
      <c r="B191" s="1" t="e">
        <f>SMALL('Remove outliers'!I$4:I$203,ROW()-1)</f>
        <v>#NUM!</v>
      </c>
      <c r="C191" s="1" t="e">
        <f>SMALL('Remove outliers'!J$4:J$203,ROW()-1)</f>
        <v>#NUM!</v>
      </c>
      <c r="D191" s="1" t="e">
        <f>SMALL('Remove outliers'!K$4:K$203,ROW()-1)</f>
        <v>#NUM!</v>
      </c>
      <c r="E191" s="1" t="e">
        <f>SMALL('Remove outliers'!L$4:L$203,ROW()-1)</f>
        <v>#NUM!</v>
      </c>
      <c r="F191" s="1" t="e">
        <f>SMALL('Remove outliers'!M$4:M$203,ROW()-1)</f>
        <v>#NUM!</v>
      </c>
      <c r="G191" s="1" t="e">
        <f>SMALL('Remove outliers'!N$4:N$203,ROW()-1)</f>
        <v>#NUM!</v>
      </c>
      <c r="H191" s="1" t="e">
        <f>SMALL('Remove outliers'!O$4:O$203,ROW()-1)</f>
        <v>#NUM!</v>
      </c>
      <c r="I191" s="1" t="e">
        <f>SMALL('Remove outliers'!P$4:P$203,ROW()-1)</f>
        <v>#NUM!</v>
      </c>
      <c r="J191" s="1" t="e">
        <f>SMALL('Remove outliers'!Q$4:Q$203,ROW()-1)</f>
        <v>#NUM!</v>
      </c>
      <c r="K191" s="1" t="e">
        <f>SMALL('Remove outliers'!R$4:R$203,ROW()-1)</f>
        <v>#NUM!</v>
      </c>
      <c r="L191" s="1" t="e">
        <f>SMALL('Remove outliers'!S$4:S$203,ROW()-1)</f>
        <v>#NUM!</v>
      </c>
      <c r="M191" s="1" t="e">
        <f>SMALL('Remove outliers'!T$4:T$203,ROW()-1)</f>
        <v>#NUM!</v>
      </c>
      <c r="N191" s="1" t="e">
        <f>SMALL('Remove outliers'!U$4:U$203,ROW()-1)</f>
        <v>#NUM!</v>
      </c>
      <c r="O191" s="1" t="e">
        <f>SMALL('Remove outliers'!V$4:V$203,ROW()-1)</f>
        <v>#NUM!</v>
      </c>
      <c r="P191" s="1" t="e">
        <f>SMALL('Remove outliers'!W$4:W$203,ROW()-1)</f>
        <v>#NUM!</v>
      </c>
      <c r="Q191" s="1" t="e">
        <f>SMALL('Remove outliers'!X$4:X$203,ROW()-1)</f>
        <v>#NUM!</v>
      </c>
      <c r="R191" s="1" t="e">
        <f>SMALL('Remove outliers'!Y$4:Y$203,ROW()-1)</f>
        <v>#NUM!</v>
      </c>
      <c r="S191" s="1" t="e">
        <f>SMALL('Remove outliers'!Z$4:Z$203,ROW()-1)</f>
        <v>#NUM!</v>
      </c>
      <c r="T191" s="1" t="e">
        <f>SMALL('Remove outliers'!AA$4:AA$203,ROW()-1)</f>
        <v>#NUM!</v>
      </c>
      <c r="U191" s="1" t="e">
        <f>SMALL('Remove outliers'!AB$4:AB$203,ROW()-1)</f>
        <v>#NUM!</v>
      </c>
      <c r="V191" s="1" t="e">
        <f>SMALL('Remove outliers'!AC$4:AC$203,ROW()-1)</f>
        <v>#NUM!</v>
      </c>
      <c r="W191" s="1" t="e">
        <f>SMALL('Remove outliers'!AD$4:AD$203,ROW()-1)</f>
        <v>#NUM!</v>
      </c>
      <c r="X191" s="1" t="e">
        <f>SMALL('Remove outliers'!AE$4:AE$203,ROW()-1)</f>
        <v>#NUM!</v>
      </c>
      <c r="Y191" s="1" t="e">
        <f>SMALL('Remove outliers'!AF$4:AF$203,ROW()-1)</f>
        <v>#NUM!</v>
      </c>
      <c r="Z191" s="1" t="e">
        <f>SMALL('Remove outliers'!AG$4:AG$203,ROW()-1)</f>
        <v>#NUM!</v>
      </c>
      <c r="AA191" s="1" t="e">
        <f>SMALL('Remove outliers'!AH$4:AH$203,ROW()-1)</f>
        <v>#NUM!</v>
      </c>
      <c r="AB191" s="1" t="e">
        <f>SMALL('Remove outliers'!AI$4:AI$203,ROW()-1)</f>
        <v>#NUM!</v>
      </c>
      <c r="AC191" s="1" t="e">
        <f>SMALL('Remove outliers'!AJ$4:AJ$203,ROW()-1)</f>
        <v>#NUM!</v>
      </c>
      <c r="AD191" s="1" t="e">
        <f>SMALL('Remove outliers'!AK$4:AK$203,ROW()-1)</f>
        <v>#NUM!</v>
      </c>
      <c r="AE191" s="1" t="e">
        <f>SMALL('Remove outliers'!AL$4:AL$203,ROW()-1)</f>
        <v>#NUM!</v>
      </c>
      <c r="AF191" s="1" t="e">
        <f>SMALL('Remove outliers'!AM$4:AM$203,ROW()-1)</f>
        <v>#NUM!</v>
      </c>
      <c r="AG191" s="1" t="e">
        <f>SMALL('Remove outliers'!AN$4:AN$203,ROW()-1)</f>
        <v>#NUM!</v>
      </c>
      <c r="AH191" s="1" t="e">
        <f>SMALL('Remove outliers'!AO$4:AO$203,ROW()-1)</f>
        <v>#NUM!</v>
      </c>
      <c r="AI191" s="1" t="e">
        <f>SMALL('Remove outliers'!AP$4:AP$203,ROW()-1)</f>
        <v>#NUM!</v>
      </c>
      <c r="AJ191" s="1" t="e">
        <f>SMALL('Remove outliers'!AQ$4:AQ$203,ROW()-1)</f>
        <v>#NUM!</v>
      </c>
      <c r="AK191" s="1" t="e">
        <f>SMALL('Remove outliers'!AR$4:AR$203,ROW()-1)</f>
        <v>#NUM!</v>
      </c>
      <c r="AL191" s="1" t="e">
        <f>SMALL('Remove outliers'!AS$4:AS$203,ROW()-1)</f>
        <v>#NUM!</v>
      </c>
      <c r="AM191" s="1" t="e">
        <f>SMALL('Remove outliers'!AT$4:AT$203,ROW()-1)</f>
        <v>#NUM!</v>
      </c>
      <c r="AN191" s="1" t="e">
        <f>SMALL('Remove outliers'!AU$4:AU$203,ROW()-1)</f>
        <v>#NUM!</v>
      </c>
      <c r="AO191" s="1" t="e">
        <f>SMALL('Remove outliers'!AV$4:AV$203,ROW()-1)</f>
        <v>#NUM!</v>
      </c>
      <c r="AP191" s="1" t="e">
        <f>SMALL('Remove outliers'!AW$4:AW$203,ROW()-1)</f>
        <v>#NUM!</v>
      </c>
      <c r="AQ191" s="1" t="e">
        <f>SMALL('Remove outliers'!AX$4:AX$203,ROW()-1)</f>
        <v>#NUM!</v>
      </c>
      <c r="AR191" s="1" t="e">
        <f>SMALL('Remove outliers'!AY$4:AY$203,ROW()-1)</f>
        <v>#NUM!</v>
      </c>
      <c r="AS191" s="1" t="e">
        <f>SMALL('Remove outliers'!AZ$4:AZ$203,ROW()-1)</f>
        <v>#NUM!</v>
      </c>
      <c r="AT191" s="1" t="e">
        <f>SMALL('Remove outliers'!BA$4:BA$203,ROW()-1)</f>
        <v>#NUM!</v>
      </c>
      <c r="AU191" s="1" t="e">
        <f>SMALL('Remove outliers'!BB$4:BB$203,ROW()-1)</f>
        <v>#NUM!</v>
      </c>
      <c r="AV191" s="1" t="e">
        <f>SMALL('Remove outliers'!BC$4:BC$203,ROW()-1)</f>
        <v>#NUM!</v>
      </c>
      <c r="AW191" s="1" t="e">
        <f>SMALL('Remove outliers'!BD$4:BD$203,ROW()-1)</f>
        <v>#NUM!</v>
      </c>
      <c r="AX191" s="1" t="e">
        <f>SMALL('Remove outliers'!BE$4:BE$203,ROW()-1)</f>
        <v>#NUM!</v>
      </c>
      <c r="AY191" s="1" t="e">
        <f>SMALL('Remove outliers'!BF$4:BF$203,ROW()-1)</f>
        <v>#NUM!</v>
      </c>
      <c r="AZ191" s="1" t="e">
        <f>SMALL('Remove outliers'!BG$4:BG$203,ROW()-1)</f>
        <v>#NUM!</v>
      </c>
      <c r="BA191" s="1" t="e">
        <f>SMALL('Remove outliers'!BH$4:BH$203,ROW()-1)</f>
        <v>#NUM!</v>
      </c>
      <c r="BB191" s="1" t="e">
        <f>SMALL('Remove outliers'!BI$4:BI$203,ROW()-1)</f>
        <v>#NUM!</v>
      </c>
      <c r="BC191" s="1" t="e">
        <f>SMALL('Remove outliers'!BJ$4:BJ$203,ROW()-1)</f>
        <v>#NUM!</v>
      </c>
      <c r="BD191" s="1" t="e">
        <f>SMALL('Remove outliers'!BK$4:BK$203,ROW()-1)</f>
        <v>#NUM!</v>
      </c>
      <c r="BE191" s="1" t="e">
        <f>SMALL('Remove outliers'!BL$4:BL$203,ROW()-1)</f>
        <v>#NUM!</v>
      </c>
      <c r="BF191" s="1" t="e">
        <f>SMALL('Remove outliers'!BM$4:BM$203,ROW()-1)</f>
        <v>#NUM!</v>
      </c>
      <c r="BG191" s="1" t="e">
        <f>SMALL('Remove outliers'!BN$4:BN$203,ROW()-1)</f>
        <v>#NUM!</v>
      </c>
      <c r="BH191" s="1" t="e">
        <f>SMALL('Remove outliers'!BO$4:BO$203,ROW()-1)</f>
        <v>#NUM!</v>
      </c>
      <c r="BI191" s="1" t="e">
        <f>SMALL('Remove outliers'!BP$4:BP$203,ROW()-1)</f>
        <v>#NUM!</v>
      </c>
      <c r="BJ191" s="1" t="e">
        <f>SMALL('Remove outliers'!BQ$4:BQ$203,ROW()-1)</f>
        <v>#NUM!</v>
      </c>
      <c r="BK191" s="1" t="e">
        <f>SMALL('Remove outliers'!BR$4:BR$203,ROW()-1)</f>
        <v>#NUM!</v>
      </c>
      <c r="BL191" s="1" t="e">
        <f>SMALL('Remove outliers'!BS$4:BS$203,ROW()-1)</f>
        <v>#NUM!</v>
      </c>
      <c r="BM191" s="1" t="e">
        <f>SMALL('Remove outliers'!BT$4:BT$203,ROW()-1)</f>
        <v>#NUM!</v>
      </c>
      <c r="BN191" s="1" t="e">
        <f>SMALL('Remove outliers'!BU$4:BU$203,ROW()-1)</f>
        <v>#NUM!</v>
      </c>
      <c r="BO191" s="1" t="e">
        <f>SMALL('Remove outliers'!BV$4:BV$203,ROW()-1)</f>
        <v>#NUM!</v>
      </c>
      <c r="BP191" s="1" t="e">
        <f>SMALL('Remove outliers'!BW$4:BW$203,ROW()-1)</f>
        <v>#NUM!</v>
      </c>
      <c r="BQ191" s="1" t="e">
        <f>SMALL('Remove outliers'!BX$4:BX$203,ROW()-1)</f>
        <v>#NUM!</v>
      </c>
      <c r="BR191" s="1" t="e">
        <f>SMALL('Remove outliers'!BY$4:BY$203,ROW()-1)</f>
        <v>#NUM!</v>
      </c>
      <c r="BS191" s="1" t="e">
        <f>SMALL('Remove outliers'!BZ$4:BZ$203,ROW()-1)</f>
        <v>#NUM!</v>
      </c>
      <c r="BT191" s="1" t="e">
        <f>SMALL('Remove outliers'!CA$4:CA$203,ROW()-1)</f>
        <v>#NUM!</v>
      </c>
      <c r="BU191" s="1" t="e">
        <f>SMALL('Remove outliers'!CB$4:CB$203,ROW()-1)</f>
        <v>#NUM!</v>
      </c>
      <c r="BV191" s="1" t="e">
        <f>SMALL('Remove outliers'!CC$4:CC$203,ROW()-1)</f>
        <v>#NUM!</v>
      </c>
    </row>
    <row r="192" spans="1:74" x14ac:dyDescent="0.2">
      <c r="A192" t="e">
        <f t="shared" si="2"/>
        <v>#NUM!</v>
      </c>
      <c r="B192" s="1" t="e">
        <f>SMALL('Remove outliers'!I$4:I$203,ROW()-1)</f>
        <v>#NUM!</v>
      </c>
      <c r="C192" s="1" t="e">
        <f>SMALL('Remove outliers'!J$4:J$203,ROW()-1)</f>
        <v>#NUM!</v>
      </c>
      <c r="D192" s="1" t="e">
        <f>SMALL('Remove outliers'!K$4:K$203,ROW()-1)</f>
        <v>#NUM!</v>
      </c>
      <c r="E192" s="1" t="e">
        <f>SMALL('Remove outliers'!L$4:L$203,ROW()-1)</f>
        <v>#NUM!</v>
      </c>
      <c r="F192" s="1" t="e">
        <f>SMALL('Remove outliers'!M$4:M$203,ROW()-1)</f>
        <v>#NUM!</v>
      </c>
      <c r="G192" s="1" t="e">
        <f>SMALL('Remove outliers'!N$4:N$203,ROW()-1)</f>
        <v>#NUM!</v>
      </c>
      <c r="H192" s="1" t="e">
        <f>SMALL('Remove outliers'!O$4:O$203,ROW()-1)</f>
        <v>#NUM!</v>
      </c>
      <c r="I192" s="1" t="e">
        <f>SMALL('Remove outliers'!P$4:P$203,ROW()-1)</f>
        <v>#NUM!</v>
      </c>
      <c r="J192" s="1" t="e">
        <f>SMALL('Remove outliers'!Q$4:Q$203,ROW()-1)</f>
        <v>#NUM!</v>
      </c>
      <c r="K192" s="1" t="e">
        <f>SMALL('Remove outliers'!R$4:R$203,ROW()-1)</f>
        <v>#NUM!</v>
      </c>
      <c r="L192" s="1" t="e">
        <f>SMALL('Remove outliers'!S$4:S$203,ROW()-1)</f>
        <v>#NUM!</v>
      </c>
      <c r="M192" s="1" t="e">
        <f>SMALL('Remove outliers'!T$4:T$203,ROW()-1)</f>
        <v>#NUM!</v>
      </c>
      <c r="N192" s="1" t="e">
        <f>SMALL('Remove outliers'!U$4:U$203,ROW()-1)</f>
        <v>#NUM!</v>
      </c>
      <c r="O192" s="1" t="e">
        <f>SMALL('Remove outliers'!V$4:V$203,ROW()-1)</f>
        <v>#NUM!</v>
      </c>
      <c r="P192" s="1" t="e">
        <f>SMALL('Remove outliers'!W$4:W$203,ROW()-1)</f>
        <v>#NUM!</v>
      </c>
      <c r="Q192" s="1" t="e">
        <f>SMALL('Remove outliers'!X$4:X$203,ROW()-1)</f>
        <v>#NUM!</v>
      </c>
      <c r="R192" s="1" t="e">
        <f>SMALL('Remove outliers'!Y$4:Y$203,ROW()-1)</f>
        <v>#NUM!</v>
      </c>
      <c r="S192" s="1" t="e">
        <f>SMALL('Remove outliers'!Z$4:Z$203,ROW()-1)</f>
        <v>#NUM!</v>
      </c>
      <c r="T192" s="1" t="e">
        <f>SMALL('Remove outliers'!AA$4:AA$203,ROW()-1)</f>
        <v>#NUM!</v>
      </c>
      <c r="U192" s="1" t="e">
        <f>SMALL('Remove outliers'!AB$4:AB$203,ROW()-1)</f>
        <v>#NUM!</v>
      </c>
      <c r="V192" s="1" t="e">
        <f>SMALL('Remove outliers'!AC$4:AC$203,ROW()-1)</f>
        <v>#NUM!</v>
      </c>
      <c r="W192" s="1" t="e">
        <f>SMALL('Remove outliers'!AD$4:AD$203,ROW()-1)</f>
        <v>#NUM!</v>
      </c>
      <c r="X192" s="1" t="e">
        <f>SMALL('Remove outliers'!AE$4:AE$203,ROW()-1)</f>
        <v>#NUM!</v>
      </c>
      <c r="Y192" s="1" t="e">
        <f>SMALL('Remove outliers'!AF$4:AF$203,ROW()-1)</f>
        <v>#NUM!</v>
      </c>
      <c r="Z192" s="1" t="e">
        <f>SMALL('Remove outliers'!AG$4:AG$203,ROW()-1)</f>
        <v>#NUM!</v>
      </c>
      <c r="AA192" s="1" t="e">
        <f>SMALL('Remove outliers'!AH$4:AH$203,ROW()-1)</f>
        <v>#NUM!</v>
      </c>
      <c r="AB192" s="1" t="e">
        <f>SMALL('Remove outliers'!AI$4:AI$203,ROW()-1)</f>
        <v>#NUM!</v>
      </c>
      <c r="AC192" s="1" t="e">
        <f>SMALL('Remove outliers'!AJ$4:AJ$203,ROW()-1)</f>
        <v>#NUM!</v>
      </c>
      <c r="AD192" s="1" t="e">
        <f>SMALL('Remove outliers'!AK$4:AK$203,ROW()-1)</f>
        <v>#NUM!</v>
      </c>
      <c r="AE192" s="1" t="e">
        <f>SMALL('Remove outliers'!AL$4:AL$203,ROW()-1)</f>
        <v>#NUM!</v>
      </c>
      <c r="AF192" s="1" t="e">
        <f>SMALL('Remove outliers'!AM$4:AM$203,ROW()-1)</f>
        <v>#NUM!</v>
      </c>
      <c r="AG192" s="1" t="e">
        <f>SMALL('Remove outliers'!AN$4:AN$203,ROW()-1)</f>
        <v>#NUM!</v>
      </c>
      <c r="AH192" s="1" t="e">
        <f>SMALL('Remove outliers'!AO$4:AO$203,ROW()-1)</f>
        <v>#NUM!</v>
      </c>
      <c r="AI192" s="1" t="e">
        <f>SMALL('Remove outliers'!AP$4:AP$203,ROW()-1)</f>
        <v>#NUM!</v>
      </c>
      <c r="AJ192" s="1" t="e">
        <f>SMALL('Remove outliers'!AQ$4:AQ$203,ROW()-1)</f>
        <v>#NUM!</v>
      </c>
      <c r="AK192" s="1" t="e">
        <f>SMALL('Remove outliers'!AR$4:AR$203,ROW()-1)</f>
        <v>#NUM!</v>
      </c>
      <c r="AL192" s="1" t="e">
        <f>SMALL('Remove outliers'!AS$4:AS$203,ROW()-1)</f>
        <v>#NUM!</v>
      </c>
      <c r="AM192" s="1" t="e">
        <f>SMALL('Remove outliers'!AT$4:AT$203,ROW()-1)</f>
        <v>#NUM!</v>
      </c>
      <c r="AN192" s="1" t="e">
        <f>SMALL('Remove outliers'!AU$4:AU$203,ROW()-1)</f>
        <v>#NUM!</v>
      </c>
      <c r="AO192" s="1" t="e">
        <f>SMALL('Remove outliers'!AV$4:AV$203,ROW()-1)</f>
        <v>#NUM!</v>
      </c>
      <c r="AP192" s="1" t="e">
        <f>SMALL('Remove outliers'!AW$4:AW$203,ROW()-1)</f>
        <v>#NUM!</v>
      </c>
      <c r="AQ192" s="1" t="e">
        <f>SMALL('Remove outliers'!AX$4:AX$203,ROW()-1)</f>
        <v>#NUM!</v>
      </c>
      <c r="AR192" s="1" t="e">
        <f>SMALL('Remove outliers'!AY$4:AY$203,ROW()-1)</f>
        <v>#NUM!</v>
      </c>
      <c r="AS192" s="1" t="e">
        <f>SMALL('Remove outliers'!AZ$4:AZ$203,ROW()-1)</f>
        <v>#NUM!</v>
      </c>
      <c r="AT192" s="1" t="e">
        <f>SMALL('Remove outliers'!BA$4:BA$203,ROW()-1)</f>
        <v>#NUM!</v>
      </c>
      <c r="AU192" s="1" t="e">
        <f>SMALL('Remove outliers'!BB$4:BB$203,ROW()-1)</f>
        <v>#NUM!</v>
      </c>
      <c r="AV192" s="1" t="e">
        <f>SMALL('Remove outliers'!BC$4:BC$203,ROW()-1)</f>
        <v>#NUM!</v>
      </c>
      <c r="AW192" s="1" t="e">
        <f>SMALL('Remove outliers'!BD$4:BD$203,ROW()-1)</f>
        <v>#NUM!</v>
      </c>
      <c r="AX192" s="1" t="e">
        <f>SMALL('Remove outliers'!BE$4:BE$203,ROW()-1)</f>
        <v>#NUM!</v>
      </c>
      <c r="AY192" s="1" t="e">
        <f>SMALL('Remove outliers'!BF$4:BF$203,ROW()-1)</f>
        <v>#NUM!</v>
      </c>
      <c r="AZ192" s="1" t="e">
        <f>SMALL('Remove outliers'!BG$4:BG$203,ROW()-1)</f>
        <v>#NUM!</v>
      </c>
      <c r="BA192" s="1" t="e">
        <f>SMALL('Remove outliers'!BH$4:BH$203,ROW()-1)</f>
        <v>#NUM!</v>
      </c>
      <c r="BB192" s="1" t="e">
        <f>SMALL('Remove outliers'!BI$4:BI$203,ROW()-1)</f>
        <v>#NUM!</v>
      </c>
      <c r="BC192" s="1" t="e">
        <f>SMALL('Remove outliers'!BJ$4:BJ$203,ROW()-1)</f>
        <v>#NUM!</v>
      </c>
      <c r="BD192" s="1" t="e">
        <f>SMALL('Remove outliers'!BK$4:BK$203,ROW()-1)</f>
        <v>#NUM!</v>
      </c>
      <c r="BE192" s="1" t="e">
        <f>SMALL('Remove outliers'!BL$4:BL$203,ROW()-1)</f>
        <v>#NUM!</v>
      </c>
      <c r="BF192" s="1" t="e">
        <f>SMALL('Remove outliers'!BM$4:BM$203,ROW()-1)</f>
        <v>#NUM!</v>
      </c>
      <c r="BG192" s="1" t="e">
        <f>SMALL('Remove outliers'!BN$4:BN$203,ROW()-1)</f>
        <v>#NUM!</v>
      </c>
      <c r="BH192" s="1" t="e">
        <f>SMALL('Remove outliers'!BO$4:BO$203,ROW()-1)</f>
        <v>#NUM!</v>
      </c>
      <c r="BI192" s="1" t="e">
        <f>SMALL('Remove outliers'!BP$4:BP$203,ROW()-1)</f>
        <v>#NUM!</v>
      </c>
      <c r="BJ192" s="1" t="e">
        <f>SMALL('Remove outliers'!BQ$4:BQ$203,ROW()-1)</f>
        <v>#NUM!</v>
      </c>
      <c r="BK192" s="1" t="e">
        <f>SMALL('Remove outliers'!BR$4:BR$203,ROW()-1)</f>
        <v>#NUM!</v>
      </c>
      <c r="BL192" s="1" t="e">
        <f>SMALL('Remove outliers'!BS$4:BS$203,ROW()-1)</f>
        <v>#NUM!</v>
      </c>
      <c r="BM192" s="1" t="e">
        <f>SMALL('Remove outliers'!BT$4:BT$203,ROW()-1)</f>
        <v>#NUM!</v>
      </c>
      <c r="BN192" s="1" t="e">
        <f>SMALL('Remove outliers'!BU$4:BU$203,ROW()-1)</f>
        <v>#NUM!</v>
      </c>
      <c r="BO192" s="1" t="e">
        <f>SMALL('Remove outliers'!BV$4:BV$203,ROW()-1)</f>
        <v>#NUM!</v>
      </c>
      <c r="BP192" s="1" t="e">
        <f>SMALL('Remove outliers'!BW$4:BW$203,ROW()-1)</f>
        <v>#NUM!</v>
      </c>
      <c r="BQ192" s="1" t="e">
        <f>SMALL('Remove outliers'!BX$4:BX$203,ROW()-1)</f>
        <v>#NUM!</v>
      </c>
      <c r="BR192" s="1" t="e">
        <f>SMALL('Remove outliers'!BY$4:BY$203,ROW()-1)</f>
        <v>#NUM!</v>
      </c>
      <c r="BS192" s="1" t="e">
        <f>SMALL('Remove outliers'!BZ$4:BZ$203,ROW()-1)</f>
        <v>#NUM!</v>
      </c>
      <c r="BT192" s="1" t="e">
        <f>SMALL('Remove outliers'!CA$4:CA$203,ROW()-1)</f>
        <v>#NUM!</v>
      </c>
      <c r="BU192" s="1" t="e">
        <f>SMALL('Remove outliers'!CB$4:CB$203,ROW()-1)</f>
        <v>#NUM!</v>
      </c>
      <c r="BV192" s="1" t="e">
        <f>SMALL('Remove outliers'!CC$4:CC$203,ROW()-1)</f>
        <v>#NUM!</v>
      </c>
    </row>
    <row r="193" spans="1:74" x14ac:dyDescent="0.2">
      <c r="A193" t="e">
        <f t="shared" si="2"/>
        <v>#NUM!</v>
      </c>
      <c r="B193" s="1" t="e">
        <f>SMALL('Remove outliers'!I$4:I$203,ROW()-1)</f>
        <v>#NUM!</v>
      </c>
      <c r="C193" s="1" t="e">
        <f>SMALL('Remove outliers'!J$4:J$203,ROW()-1)</f>
        <v>#NUM!</v>
      </c>
      <c r="D193" s="1" t="e">
        <f>SMALL('Remove outliers'!K$4:K$203,ROW()-1)</f>
        <v>#NUM!</v>
      </c>
      <c r="E193" s="1" t="e">
        <f>SMALL('Remove outliers'!L$4:L$203,ROW()-1)</f>
        <v>#NUM!</v>
      </c>
      <c r="F193" s="1" t="e">
        <f>SMALL('Remove outliers'!M$4:M$203,ROW()-1)</f>
        <v>#NUM!</v>
      </c>
      <c r="G193" s="1" t="e">
        <f>SMALL('Remove outliers'!N$4:N$203,ROW()-1)</f>
        <v>#NUM!</v>
      </c>
      <c r="H193" s="1" t="e">
        <f>SMALL('Remove outliers'!O$4:O$203,ROW()-1)</f>
        <v>#NUM!</v>
      </c>
      <c r="I193" s="1" t="e">
        <f>SMALL('Remove outliers'!P$4:P$203,ROW()-1)</f>
        <v>#NUM!</v>
      </c>
      <c r="J193" s="1" t="e">
        <f>SMALL('Remove outliers'!Q$4:Q$203,ROW()-1)</f>
        <v>#NUM!</v>
      </c>
      <c r="K193" s="1" t="e">
        <f>SMALL('Remove outliers'!R$4:R$203,ROW()-1)</f>
        <v>#NUM!</v>
      </c>
      <c r="L193" s="1" t="e">
        <f>SMALL('Remove outliers'!S$4:S$203,ROW()-1)</f>
        <v>#NUM!</v>
      </c>
      <c r="M193" s="1" t="e">
        <f>SMALL('Remove outliers'!T$4:T$203,ROW()-1)</f>
        <v>#NUM!</v>
      </c>
      <c r="N193" s="1" t="e">
        <f>SMALL('Remove outliers'!U$4:U$203,ROW()-1)</f>
        <v>#NUM!</v>
      </c>
      <c r="O193" s="1" t="e">
        <f>SMALL('Remove outliers'!V$4:V$203,ROW()-1)</f>
        <v>#NUM!</v>
      </c>
      <c r="P193" s="1" t="e">
        <f>SMALL('Remove outliers'!W$4:W$203,ROW()-1)</f>
        <v>#NUM!</v>
      </c>
      <c r="Q193" s="1" t="e">
        <f>SMALL('Remove outliers'!X$4:X$203,ROW()-1)</f>
        <v>#NUM!</v>
      </c>
      <c r="R193" s="1" t="e">
        <f>SMALL('Remove outliers'!Y$4:Y$203,ROW()-1)</f>
        <v>#NUM!</v>
      </c>
      <c r="S193" s="1" t="e">
        <f>SMALL('Remove outliers'!Z$4:Z$203,ROW()-1)</f>
        <v>#NUM!</v>
      </c>
      <c r="T193" s="1" t="e">
        <f>SMALL('Remove outliers'!AA$4:AA$203,ROW()-1)</f>
        <v>#NUM!</v>
      </c>
      <c r="U193" s="1" t="e">
        <f>SMALL('Remove outliers'!AB$4:AB$203,ROW()-1)</f>
        <v>#NUM!</v>
      </c>
      <c r="V193" s="1" t="e">
        <f>SMALL('Remove outliers'!AC$4:AC$203,ROW()-1)</f>
        <v>#NUM!</v>
      </c>
      <c r="W193" s="1" t="e">
        <f>SMALL('Remove outliers'!AD$4:AD$203,ROW()-1)</f>
        <v>#NUM!</v>
      </c>
      <c r="X193" s="1" t="e">
        <f>SMALL('Remove outliers'!AE$4:AE$203,ROW()-1)</f>
        <v>#NUM!</v>
      </c>
      <c r="Y193" s="1" t="e">
        <f>SMALL('Remove outliers'!AF$4:AF$203,ROW()-1)</f>
        <v>#NUM!</v>
      </c>
      <c r="Z193" s="1" t="e">
        <f>SMALL('Remove outliers'!AG$4:AG$203,ROW()-1)</f>
        <v>#NUM!</v>
      </c>
      <c r="AA193" s="1" t="e">
        <f>SMALL('Remove outliers'!AH$4:AH$203,ROW()-1)</f>
        <v>#NUM!</v>
      </c>
      <c r="AB193" s="1" t="e">
        <f>SMALL('Remove outliers'!AI$4:AI$203,ROW()-1)</f>
        <v>#NUM!</v>
      </c>
      <c r="AC193" s="1" t="e">
        <f>SMALL('Remove outliers'!AJ$4:AJ$203,ROW()-1)</f>
        <v>#NUM!</v>
      </c>
      <c r="AD193" s="1" t="e">
        <f>SMALL('Remove outliers'!AK$4:AK$203,ROW()-1)</f>
        <v>#NUM!</v>
      </c>
      <c r="AE193" s="1" t="e">
        <f>SMALL('Remove outliers'!AL$4:AL$203,ROW()-1)</f>
        <v>#NUM!</v>
      </c>
      <c r="AF193" s="1" t="e">
        <f>SMALL('Remove outliers'!AM$4:AM$203,ROW()-1)</f>
        <v>#NUM!</v>
      </c>
      <c r="AG193" s="1" t="e">
        <f>SMALL('Remove outliers'!AN$4:AN$203,ROW()-1)</f>
        <v>#NUM!</v>
      </c>
      <c r="AH193" s="1" t="e">
        <f>SMALL('Remove outliers'!AO$4:AO$203,ROW()-1)</f>
        <v>#NUM!</v>
      </c>
      <c r="AI193" s="1" t="e">
        <f>SMALL('Remove outliers'!AP$4:AP$203,ROW()-1)</f>
        <v>#NUM!</v>
      </c>
      <c r="AJ193" s="1" t="e">
        <f>SMALL('Remove outliers'!AQ$4:AQ$203,ROW()-1)</f>
        <v>#NUM!</v>
      </c>
      <c r="AK193" s="1" t="e">
        <f>SMALL('Remove outliers'!AR$4:AR$203,ROW()-1)</f>
        <v>#NUM!</v>
      </c>
      <c r="AL193" s="1" t="e">
        <f>SMALL('Remove outliers'!AS$4:AS$203,ROW()-1)</f>
        <v>#NUM!</v>
      </c>
      <c r="AM193" s="1" t="e">
        <f>SMALL('Remove outliers'!AT$4:AT$203,ROW()-1)</f>
        <v>#NUM!</v>
      </c>
      <c r="AN193" s="1" t="e">
        <f>SMALL('Remove outliers'!AU$4:AU$203,ROW()-1)</f>
        <v>#NUM!</v>
      </c>
      <c r="AO193" s="1" t="e">
        <f>SMALL('Remove outliers'!AV$4:AV$203,ROW()-1)</f>
        <v>#NUM!</v>
      </c>
      <c r="AP193" s="1" t="e">
        <f>SMALL('Remove outliers'!AW$4:AW$203,ROW()-1)</f>
        <v>#NUM!</v>
      </c>
      <c r="AQ193" s="1" t="e">
        <f>SMALL('Remove outliers'!AX$4:AX$203,ROW()-1)</f>
        <v>#NUM!</v>
      </c>
      <c r="AR193" s="1" t="e">
        <f>SMALL('Remove outliers'!AY$4:AY$203,ROW()-1)</f>
        <v>#NUM!</v>
      </c>
      <c r="AS193" s="1" t="e">
        <f>SMALL('Remove outliers'!AZ$4:AZ$203,ROW()-1)</f>
        <v>#NUM!</v>
      </c>
      <c r="AT193" s="1" t="e">
        <f>SMALL('Remove outliers'!BA$4:BA$203,ROW()-1)</f>
        <v>#NUM!</v>
      </c>
      <c r="AU193" s="1" t="e">
        <f>SMALL('Remove outliers'!BB$4:BB$203,ROW()-1)</f>
        <v>#NUM!</v>
      </c>
      <c r="AV193" s="1" t="e">
        <f>SMALL('Remove outliers'!BC$4:BC$203,ROW()-1)</f>
        <v>#NUM!</v>
      </c>
      <c r="AW193" s="1" t="e">
        <f>SMALL('Remove outliers'!BD$4:BD$203,ROW()-1)</f>
        <v>#NUM!</v>
      </c>
      <c r="AX193" s="1" t="e">
        <f>SMALL('Remove outliers'!BE$4:BE$203,ROW()-1)</f>
        <v>#NUM!</v>
      </c>
      <c r="AY193" s="1" t="e">
        <f>SMALL('Remove outliers'!BF$4:BF$203,ROW()-1)</f>
        <v>#NUM!</v>
      </c>
      <c r="AZ193" s="1" t="e">
        <f>SMALL('Remove outliers'!BG$4:BG$203,ROW()-1)</f>
        <v>#NUM!</v>
      </c>
      <c r="BA193" s="1" t="e">
        <f>SMALL('Remove outliers'!BH$4:BH$203,ROW()-1)</f>
        <v>#NUM!</v>
      </c>
      <c r="BB193" s="1" t="e">
        <f>SMALL('Remove outliers'!BI$4:BI$203,ROW()-1)</f>
        <v>#NUM!</v>
      </c>
      <c r="BC193" s="1" t="e">
        <f>SMALL('Remove outliers'!BJ$4:BJ$203,ROW()-1)</f>
        <v>#NUM!</v>
      </c>
      <c r="BD193" s="1" t="e">
        <f>SMALL('Remove outliers'!BK$4:BK$203,ROW()-1)</f>
        <v>#NUM!</v>
      </c>
      <c r="BE193" s="1" t="e">
        <f>SMALL('Remove outliers'!BL$4:BL$203,ROW()-1)</f>
        <v>#NUM!</v>
      </c>
      <c r="BF193" s="1" t="e">
        <f>SMALL('Remove outliers'!BM$4:BM$203,ROW()-1)</f>
        <v>#NUM!</v>
      </c>
      <c r="BG193" s="1" t="e">
        <f>SMALL('Remove outliers'!BN$4:BN$203,ROW()-1)</f>
        <v>#NUM!</v>
      </c>
      <c r="BH193" s="1" t="e">
        <f>SMALL('Remove outliers'!BO$4:BO$203,ROW()-1)</f>
        <v>#NUM!</v>
      </c>
      <c r="BI193" s="1" t="e">
        <f>SMALL('Remove outliers'!BP$4:BP$203,ROW()-1)</f>
        <v>#NUM!</v>
      </c>
      <c r="BJ193" s="1" t="e">
        <f>SMALL('Remove outliers'!BQ$4:BQ$203,ROW()-1)</f>
        <v>#NUM!</v>
      </c>
      <c r="BK193" s="1" t="e">
        <f>SMALL('Remove outliers'!BR$4:BR$203,ROW()-1)</f>
        <v>#NUM!</v>
      </c>
      <c r="BL193" s="1" t="e">
        <f>SMALL('Remove outliers'!BS$4:BS$203,ROW()-1)</f>
        <v>#NUM!</v>
      </c>
      <c r="BM193" s="1" t="e">
        <f>SMALL('Remove outliers'!BT$4:BT$203,ROW()-1)</f>
        <v>#NUM!</v>
      </c>
      <c r="BN193" s="1" t="e">
        <f>SMALL('Remove outliers'!BU$4:BU$203,ROW()-1)</f>
        <v>#NUM!</v>
      </c>
      <c r="BO193" s="1" t="e">
        <f>SMALL('Remove outliers'!BV$4:BV$203,ROW()-1)</f>
        <v>#NUM!</v>
      </c>
      <c r="BP193" s="1" t="e">
        <f>SMALL('Remove outliers'!BW$4:BW$203,ROW()-1)</f>
        <v>#NUM!</v>
      </c>
      <c r="BQ193" s="1" t="e">
        <f>SMALL('Remove outliers'!BX$4:BX$203,ROW()-1)</f>
        <v>#NUM!</v>
      </c>
      <c r="BR193" s="1" t="e">
        <f>SMALL('Remove outliers'!BY$4:BY$203,ROW()-1)</f>
        <v>#NUM!</v>
      </c>
      <c r="BS193" s="1" t="e">
        <f>SMALL('Remove outliers'!BZ$4:BZ$203,ROW()-1)</f>
        <v>#NUM!</v>
      </c>
      <c r="BT193" s="1" t="e">
        <f>SMALL('Remove outliers'!CA$4:CA$203,ROW()-1)</f>
        <v>#NUM!</v>
      </c>
      <c r="BU193" s="1" t="e">
        <f>SMALL('Remove outliers'!CB$4:CB$203,ROW()-1)</f>
        <v>#NUM!</v>
      </c>
      <c r="BV193" s="1" t="e">
        <f>SMALL('Remove outliers'!CC$4:CC$203,ROW()-1)</f>
        <v>#NUM!</v>
      </c>
    </row>
    <row r="194" spans="1:74" x14ac:dyDescent="0.2">
      <c r="A194" t="e">
        <f t="shared" si="2"/>
        <v>#NUM!</v>
      </c>
      <c r="B194" s="1" t="e">
        <f>SMALL('Remove outliers'!I$4:I$203,ROW()-1)</f>
        <v>#NUM!</v>
      </c>
      <c r="C194" s="1" t="e">
        <f>SMALL('Remove outliers'!J$4:J$203,ROW()-1)</f>
        <v>#NUM!</v>
      </c>
      <c r="D194" s="1" t="e">
        <f>SMALL('Remove outliers'!K$4:K$203,ROW()-1)</f>
        <v>#NUM!</v>
      </c>
      <c r="E194" s="1" t="e">
        <f>SMALL('Remove outliers'!L$4:L$203,ROW()-1)</f>
        <v>#NUM!</v>
      </c>
      <c r="F194" s="1" t="e">
        <f>SMALL('Remove outliers'!M$4:M$203,ROW()-1)</f>
        <v>#NUM!</v>
      </c>
      <c r="G194" s="1" t="e">
        <f>SMALL('Remove outliers'!N$4:N$203,ROW()-1)</f>
        <v>#NUM!</v>
      </c>
      <c r="H194" s="1" t="e">
        <f>SMALL('Remove outliers'!O$4:O$203,ROW()-1)</f>
        <v>#NUM!</v>
      </c>
      <c r="I194" s="1" t="e">
        <f>SMALL('Remove outliers'!P$4:P$203,ROW()-1)</f>
        <v>#NUM!</v>
      </c>
      <c r="J194" s="1" t="e">
        <f>SMALL('Remove outliers'!Q$4:Q$203,ROW()-1)</f>
        <v>#NUM!</v>
      </c>
      <c r="K194" s="1" t="e">
        <f>SMALL('Remove outliers'!R$4:R$203,ROW()-1)</f>
        <v>#NUM!</v>
      </c>
      <c r="L194" s="1" t="e">
        <f>SMALL('Remove outliers'!S$4:S$203,ROW()-1)</f>
        <v>#NUM!</v>
      </c>
      <c r="M194" s="1" t="e">
        <f>SMALL('Remove outliers'!T$4:T$203,ROW()-1)</f>
        <v>#NUM!</v>
      </c>
      <c r="N194" s="1" t="e">
        <f>SMALL('Remove outliers'!U$4:U$203,ROW()-1)</f>
        <v>#NUM!</v>
      </c>
      <c r="O194" s="1" t="e">
        <f>SMALL('Remove outliers'!V$4:V$203,ROW()-1)</f>
        <v>#NUM!</v>
      </c>
      <c r="P194" s="1" t="e">
        <f>SMALL('Remove outliers'!W$4:W$203,ROW()-1)</f>
        <v>#NUM!</v>
      </c>
      <c r="Q194" s="1" t="e">
        <f>SMALL('Remove outliers'!X$4:X$203,ROW()-1)</f>
        <v>#NUM!</v>
      </c>
      <c r="R194" s="1" t="e">
        <f>SMALL('Remove outliers'!Y$4:Y$203,ROW()-1)</f>
        <v>#NUM!</v>
      </c>
      <c r="S194" s="1" t="e">
        <f>SMALL('Remove outliers'!Z$4:Z$203,ROW()-1)</f>
        <v>#NUM!</v>
      </c>
      <c r="T194" s="1" t="e">
        <f>SMALL('Remove outliers'!AA$4:AA$203,ROW()-1)</f>
        <v>#NUM!</v>
      </c>
      <c r="U194" s="1" t="e">
        <f>SMALL('Remove outliers'!AB$4:AB$203,ROW()-1)</f>
        <v>#NUM!</v>
      </c>
      <c r="V194" s="1" t="e">
        <f>SMALL('Remove outliers'!AC$4:AC$203,ROW()-1)</f>
        <v>#NUM!</v>
      </c>
      <c r="W194" s="1" t="e">
        <f>SMALL('Remove outliers'!AD$4:AD$203,ROW()-1)</f>
        <v>#NUM!</v>
      </c>
      <c r="X194" s="1" t="e">
        <f>SMALL('Remove outliers'!AE$4:AE$203,ROW()-1)</f>
        <v>#NUM!</v>
      </c>
      <c r="Y194" s="1" t="e">
        <f>SMALL('Remove outliers'!AF$4:AF$203,ROW()-1)</f>
        <v>#NUM!</v>
      </c>
      <c r="Z194" s="1" t="e">
        <f>SMALL('Remove outliers'!AG$4:AG$203,ROW()-1)</f>
        <v>#NUM!</v>
      </c>
      <c r="AA194" s="1" t="e">
        <f>SMALL('Remove outliers'!AH$4:AH$203,ROW()-1)</f>
        <v>#NUM!</v>
      </c>
      <c r="AB194" s="1" t="e">
        <f>SMALL('Remove outliers'!AI$4:AI$203,ROW()-1)</f>
        <v>#NUM!</v>
      </c>
      <c r="AC194" s="1" t="e">
        <f>SMALL('Remove outliers'!AJ$4:AJ$203,ROW()-1)</f>
        <v>#NUM!</v>
      </c>
      <c r="AD194" s="1" t="e">
        <f>SMALL('Remove outliers'!AK$4:AK$203,ROW()-1)</f>
        <v>#NUM!</v>
      </c>
      <c r="AE194" s="1" t="e">
        <f>SMALL('Remove outliers'!AL$4:AL$203,ROW()-1)</f>
        <v>#NUM!</v>
      </c>
      <c r="AF194" s="1" t="e">
        <f>SMALL('Remove outliers'!AM$4:AM$203,ROW()-1)</f>
        <v>#NUM!</v>
      </c>
      <c r="AG194" s="1" t="e">
        <f>SMALL('Remove outliers'!AN$4:AN$203,ROW()-1)</f>
        <v>#NUM!</v>
      </c>
      <c r="AH194" s="1" t="e">
        <f>SMALL('Remove outliers'!AO$4:AO$203,ROW()-1)</f>
        <v>#NUM!</v>
      </c>
      <c r="AI194" s="1" t="e">
        <f>SMALL('Remove outliers'!AP$4:AP$203,ROW()-1)</f>
        <v>#NUM!</v>
      </c>
      <c r="AJ194" s="1" t="e">
        <f>SMALL('Remove outliers'!AQ$4:AQ$203,ROW()-1)</f>
        <v>#NUM!</v>
      </c>
      <c r="AK194" s="1" t="e">
        <f>SMALL('Remove outliers'!AR$4:AR$203,ROW()-1)</f>
        <v>#NUM!</v>
      </c>
      <c r="AL194" s="1" t="e">
        <f>SMALL('Remove outliers'!AS$4:AS$203,ROW()-1)</f>
        <v>#NUM!</v>
      </c>
      <c r="AM194" s="1" t="e">
        <f>SMALL('Remove outliers'!AT$4:AT$203,ROW()-1)</f>
        <v>#NUM!</v>
      </c>
      <c r="AN194" s="1" t="e">
        <f>SMALL('Remove outliers'!AU$4:AU$203,ROW()-1)</f>
        <v>#NUM!</v>
      </c>
      <c r="AO194" s="1" t="e">
        <f>SMALL('Remove outliers'!AV$4:AV$203,ROW()-1)</f>
        <v>#NUM!</v>
      </c>
      <c r="AP194" s="1" t="e">
        <f>SMALL('Remove outliers'!AW$4:AW$203,ROW()-1)</f>
        <v>#NUM!</v>
      </c>
      <c r="AQ194" s="1" t="e">
        <f>SMALL('Remove outliers'!AX$4:AX$203,ROW()-1)</f>
        <v>#NUM!</v>
      </c>
      <c r="AR194" s="1" t="e">
        <f>SMALL('Remove outliers'!AY$4:AY$203,ROW()-1)</f>
        <v>#NUM!</v>
      </c>
      <c r="AS194" s="1" t="e">
        <f>SMALL('Remove outliers'!AZ$4:AZ$203,ROW()-1)</f>
        <v>#NUM!</v>
      </c>
      <c r="AT194" s="1" t="e">
        <f>SMALL('Remove outliers'!BA$4:BA$203,ROW()-1)</f>
        <v>#NUM!</v>
      </c>
      <c r="AU194" s="1" t="e">
        <f>SMALL('Remove outliers'!BB$4:BB$203,ROW()-1)</f>
        <v>#NUM!</v>
      </c>
      <c r="AV194" s="1" t="e">
        <f>SMALL('Remove outliers'!BC$4:BC$203,ROW()-1)</f>
        <v>#NUM!</v>
      </c>
      <c r="AW194" s="1" t="e">
        <f>SMALL('Remove outliers'!BD$4:BD$203,ROW()-1)</f>
        <v>#NUM!</v>
      </c>
      <c r="AX194" s="1" t="e">
        <f>SMALL('Remove outliers'!BE$4:BE$203,ROW()-1)</f>
        <v>#NUM!</v>
      </c>
      <c r="AY194" s="1" t="e">
        <f>SMALL('Remove outliers'!BF$4:BF$203,ROW()-1)</f>
        <v>#NUM!</v>
      </c>
      <c r="AZ194" s="1" t="e">
        <f>SMALL('Remove outliers'!BG$4:BG$203,ROW()-1)</f>
        <v>#NUM!</v>
      </c>
      <c r="BA194" s="1" t="e">
        <f>SMALL('Remove outliers'!BH$4:BH$203,ROW()-1)</f>
        <v>#NUM!</v>
      </c>
      <c r="BB194" s="1" t="e">
        <f>SMALL('Remove outliers'!BI$4:BI$203,ROW()-1)</f>
        <v>#NUM!</v>
      </c>
      <c r="BC194" s="1" t="e">
        <f>SMALL('Remove outliers'!BJ$4:BJ$203,ROW()-1)</f>
        <v>#NUM!</v>
      </c>
      <c r="BD194" s="1" t="e">
        <f>SMALL('Remove outliers'!BK$4:BK$203,ROW()-1)</f>
        <v>#NUM!</v>
      </c>
      <c r="BE194" s="1" t="e">
        <f>SMALL('Remove outliers'!BL$4:BL$203,ROW()-1)</f>
        <v>#NUM!</v>
      </c>
      <c r="BF194" s="1" t="e">
        <f>SMALL('Remove outliers'!BM$4:BM$203,ROW()-1)</f>
        <v>#NUM!</v>
      </c>
      <c r="BG194" s="1" t="e">
        <f>SMALL('Remove outliers'!BN$4:BN$203,ROW()-1)</f>
        <v>#NUM!</v>
      </c>
      <c r="BH194" s="1" t="e">
        <f>SMALL('Remove outliers'!BO$4:BO$203,ROW()-1)</f>
        <v>#NUM!</v>
      </c>
      <c r="BI194" s="1" t="e">
        <f>SMALL('Remove outliers'!BP$4:BP$203,ROW()-1)</f>
        <v>#NUM!</v>
      </c>
      <c r="BJ194" s="1" t="e">
        <f>SMALL('Remove outliers'!BQ$4:BQ$203,ROW()-1)</f>
        <v>#NUM!</v>
      </c>
      <c r="BK194" s="1" t="e">
        <f>SMALL('Remove outliers'!BR$4:BR$203,ROW()-1)</f>
        <v>#NUM!</v>
      </c>
      <c r="BL194" s="1" t="e">
        <f>SMALL('Remove outliers'!BS$4:BS$203,ROW()-1)</f>
        <v>#NUM!</v>
      </c>
      <c r="BM194" s="1" t="e">
        <f>SMALL('Remove outliers'!BT$4:BT$203,ROW()-1)</f>
        <v>#NUM!</v>
      </c>
      <c r="BN194" s="1" t="e">
        <f>SMALL('Remove outliers'!BU$4:BU$203,ROW()-1)</f>
        <v>#NUM!</v>
      </c>
      <c r="BO194" s="1" t="e">
        <f>SMALL('Remove outliers'!BV$4:BV$203,ROW()-1)</f>
        <v>#NUM!</v>
      </c>
      <c r="BP194" s="1" t="e">
        <f>SMALL('Remove outliers'!BW$4:BW$203,ROW()-1)</f>
        <v>#NUM!</v>
      </c>
      <c r="BQ194" s="1" t="e">
        <f>SMALL('Remove outliers'!BX$4:BX$203,ROW()-1)</f>
        <v>#NUM!</v>
      </c>
      <c r="BR194" s="1" t="e">
        <f>SMALL('Remove outliers'!BY$4:BY$203,ROW()-1)</f>
        <v>#NUM!</v>
      </c>
      <c r="BS194" s="1" t="e">
        <f>SMALL('Remove outliers'!BZ$4:BZ$203,ROW()-1)</f>
        <v>#NUM!</v>
      </c>
      <c r="BT194" s="1" t="e">
        <f>SMALL('Remove outliers'!CA$4:CA$203,ROW()-1)</f>
        <v>#NUM!</v>
      </c>
      <c r="BU194" s="1" t="e">
        <f>SMALL('Remove outliers'!CB$4:CB$203,ROW()-1)</f>
        <v>#NUM!</v>
      </c>
      <c r="BV194" s="1" t="e">
        <f>SMALL('Remove outliers'!CC$4:CC$203,ROW()-1)</f>
        <v>#NUM!</v>
      </c>
    </row>
    <row r="195" spans="1:74" x14ac:dyDescent="0.2">
      <c r="A195" t="e">
        <f t="shared" ref="A195:A201" si="3">HLOOKUP($A$1,$B$1:$BV$201,ROW(),FALSE)</f>
        <v>#NUM!</v>
      </c>
      <c r="B195" s="1" t="e">
        <f>SMALL('Remove outliers'!I$4:I$203,ROW()-1)</f>
        <v>#NUM!</v>
      </c>
      <c r="C195" s="1" t="e">
        <f>SMALL('Remove outliers'!J$4:J$203,ROW()-1)</f>
        <v>#NUM!</v>
      </c>
      <c r="D195" s="1" t="e">
        <f>SMALL('Remove outliers'!K$4:K$203,ROW()-1)</f>
        <v>#NUM!</v>
      </c>
      <c r="E195" s="1" t="e">
        <f>SMALL('Remove outliers'!L$4:L$203,ROW()-1)</f>
        <v>#NUM!</v>
      </c>
      <c r="F195" s="1" t="e">
        <f>SMALL('Remove outliers'!M$4:M$203,ROW()-1)</f>
        <v>#NUM!</v>
      </c>
      <c r="G195" s="1" t="e">
        <f>SMALL('Remove outliers'!N$4:N$203,ROW()-1)</f>
        <v>#NUM!</v>
      </c>
      <c r="H195" s="1" t="e">
        <f>SMALL('Remove outliers'!O$4:O$203,ROW()-1)</f>
        <v>#NUM!</v>
      </c>
      <c r="I195" s="1" t="e">
        <f>SMALL('Remove outliers'!P$4:P$203,ROW()-1)</f>
        <v>#NUM!</v>
      </c>
      <c r="J195" s="1" t="e">
        <f>SMALL('Remove outliers'!Q$4:Q$203,ROW()-1)</f>
        <v>#NUM!</v>
      </c>
      <c r="K195" s="1" t="e">
        <f>SMALL('Remove outliers'!R$4:R$203,ROW()-1)</f>
        <v>#NUM!</v>
      </c>
      <c r="L195" s="1" t="e">
        <f>SMALL('Remove outliers'!S$4:S$203,ROW()-1)</f>
        <v>#NUM!</v>
      </c>
      <c r="M195" s="1" t="e">
        <f>SMALL('Remove outliers'!T$4:T$203,ROW()-1)</f>
        <v>#NUM!</v>
      </c>
      <c r="N195" s="1" t="e">
        <f>SMALL('Remove outliers'!U$4:U$203,ROW()-1)</f>
        <v>#NUM!</v>
      </c>
      <c r="O195" s="1" t="e">
        <f>SMALL('Remove outliers'!V$4:V$203,ROW()-1)</f>
        <v>#NUM!</v>
      </c>
      <c r="P195" s="1" t="e">
        <f>SMALL('Remove outliers'!W$4:W$203,ROW()-1)</f>
        <v>#NUM!</v>
      </c>
      <c r="Q195" s="1" t="e">
        <f>SMALL('Remove outliers'!X$4:X$203,ROW()-1)</f>
        <v>#NUM!</v>
      </c>
      <c r="R195" s="1" t="e">
        <f>SMALL('Remove outliers'!Y$4:Y$203,ROW()-1)</f>
        <v>#NUM!</v>
      </c>
      <c r="S195" s="1" t="e">
        <f>SMALL('Remove outliers'!Z$4:Z$203,ROW()-1)</f>
        <v>#NUM!</v>
      </c>
      <c r="T195" s="1" t="e">
        <f>SMALL('Remove outliers'!AA$4:AA$203,ROW()-1)</f>
        <v>#NUM!</v>
      </c>
      <c r="U195" s="1" t="e">
        <f>SMALL('Remove outliers'!AB$4:AB$203,ROW()-1)</f>
        <v>#NUM!</v>
      </c>
      <c r="V195" s="1" t="e">
        <f>SMALL('Remove outliers'!AC$4:AC$203,ROW()-1)</f>
        <v>#NUM!</v>
      </c>
      <c r="W195" s="1" t="e">
        <f>SMALL('Remove outliers'!AD$4:AD$203,ROW()-1)</f>
        <v>#NUM!</v>
      </c>
      <c r="X195" s="1" t="e">
        <f>SMALL('Remove outliers'!AE$4:AE$203,ROW()-1)</f>
        <v>#NUM!</v>
      </c>
      <c r="Y195" s="1" t="e">
        <f>SMALL('Remove outliers'!AF$4:AF$203,ROW()-1)</f>
        <v>#NUM!</v>
      </c>
      <c r="Z195" s="1" t="e">
        <f>SMALL('Remove outliers'!AG$4:AG$203,ROW()-1)</f>
        <v>#NUM!</v>
      </c>
      <c r="AA195" s="1" t="e">
        <f>SMALL('Remove outliers'!AH$4:AH$203,ROW()-1)</f>
        <v>#NUM!</v>
      </c>
      <c r="AB195" s="1" t="e">
        <f>SMALL('Remove outliers'!AI$4:AI$203,ROW()-1)</f>
        <v>#NUM!</v>
      </c>
      <c r="AC195" s="1" t="e">
        <f>SMALL('Remove outliers'!AJ$4:AJ$203,ROW()-1)</f>
        <v>#NUM!</v>
      </c>
      <c r="AD195" s="1" t="e">
        <f>SMALL('Remove outliers'!AK$4:AK$203,ROW()-1)</f>
        <v>#NUM!</v>
      </c>
      <c r="AE195" s="1" t="e">
        <f>SMALL('Remove outliers'!AL$4:AL$203,ROW()-1)</f>
        <v>#NUM!</v>
      </c>
      <c r="AF195" s="1" t="e">
        <f>SMALL('Remove outliers'!AM$4:AM$203,ROW()-1)</f>
        <v>#NUM!</v>
      </c>
      <c r="AG195" s="1" t="e">
        <f>SMALL('Remove outliers'!AN$4:AN$203,ROW()-1)</f>
        <v>#NUM!</v>
      </c>
      <c r="AH195" s="1" t="e">
        <f>SMALL('Remove outliers'!AO$4:AO$203,ROW()-1)</f>
        <v>#NUM!</v>
      </c>
      <c r="AI195" s="1" t="e">
        <f>SMALL('Remove outliers'!AP$4:AP$203,ROW()-1)</f>
        <v>#NUM!</v>
      </c>
      <c r="AJ195" s="1" t="e">
        <f>SMALL('Remove outliers'!AQ$4:AQ$203,ROW()-1)</f>
        <v>#NUM!</v>
      </c>
      <c r="AK195" s="1" t="e">
        <f>SMALL('Remove outliers'!AR$4:AR$203,ROW()-1)</f>
        <v>#NUM!</v>
      </c>
      <c r="AL195" s="1" t="e">
        <f>SMALL('Remove outliers'!AS$4:AS$203,ROW()-1)</f>
        <v>#NUM!</v>
      </c>
      <c r="AM195" s="1" t="e">
        <f>SMALL('Remove outliers'!AT$4:AT$203,ROW()-1)</f>
        <v>#NUM!</v>
      </c>
      <c r="AN195" s="1" t="e">
        <f>SMALL('Remove outliers'!AU$4:AU$203,ROW()-1)</f>
        <v>#NUM!</v>
      </c>
      <c r="AO195" s="1" t="e">
        <f>SMALL('Remove outliers'!AV$4:AV$203,ROW()-1)</f>
        <v>#NUM!</v>
      </c>
      <c r="AP195" s="1" t="e">
        <f>SMALL('Remove outliers'!AW$4:AW$203,ROW()-1)</f>
        <v>#NUM!</v>
      </c>
      <c r="AQ195" s="1" t="e">
        <f>SMALL('Remove outliers'!AX$4:AX$203,ROW()-1)</f>
        <v>#NUM!</v>
      </c>
      <c r="AR195" s="1" t="e">
        <f>SMALL('Remove outliers'!AY$4:AY$203,ROW()-1)</f>
        <v>#NUM!</v>
      </c>
      <c r="AS195" s="1" t="e">
        <f>SMALL('Remove outliers'!AZ$4:AZ$203,ROW()-1)</f>
        <v>#NUM!</v>
      </c>
      <c r="AT195" s="1" t="e">
        <f>SMALL('Remove outliers'!BA$4:BA$203,ROW()-1)</f>
        <v>#NUM!</v>
      </c>
      <c r="AU195" s="1" t="e">
        <f>SMALL('Remove outliers'!BB$4:BB$203,ROW()-1)</f>
        <v>#NUM!</v>
      </c>
      <c r="AV195" s="1" t="e">
        <f>SMALL('Remove outliers'!BC$4:BC$203,ROW()-1)</f>
        <v>#NUM!</v>
      </c>
      <c r="AW195" s="1" t="e">
        <f>SMALL('Remove outliers'!BD$4:BD$203,ROW()-1)</f>
        <v>#NUM!</v>
      </c>
      <c r="AX195" s="1" t="e">
        <f>SMALL('Remove outliers'!BE$4:BE$203,ROW()-1)</f>
        <v>#NUM!</v>
      </c>
      <c r="AY195" s="1" t="e">
        <f>SMALL('Remove outliers'!BF$4:BF$203,ROW()-1)</f>
        <v>#NUM!</v>
      </c>
      <c r="AZ195" s="1" t="e">
        <f>SMALL('Remove outliers'!BG$4:BG$203,ROW()-1)</f>
        <v>#NUM!</v>
      </c>
      <c r="BA195" s="1" t="e">
        <f>SMALL('Remove outliers'!BH$4:BH$203,ROW()-1)</f>
        <v>#NUM!</v>
      </c>
      <c r="BB195" s="1" t="e">
        <f>SMALL('Remove outliers'!BI$4:BI$203,ROW()-1)</f>
        <v>#NUM!</v>
      </c>
      <c r="BC195" s="1" t="e">
        <f>SMALL('Remove outliers'!BJ$4:BJ$203,ROW()-1)</f>
        <v>#NUM!</v>
      </c>
      <c r="BD195" s="1" t="e">
        <f>SMALL('Remove outliers'!BK$4:BK$203,ROW()-1)</f>
        <v>#NUM!</v>
      </c>
      <c r="BE195" s="1" t="e">
        <f>SMALL('Remove outliers'!BL$4:BL$203,ROW()-1)</f>
        <v>#NUM!</v>
      </c>
      <c r="BF195" s="1" t="e">
        <f>SMALL('Remove outliers'!BM$4:BM$203,ROW()-1)</f>
        <v>#NUM!</v>
      </c>
      <c r="BG195" s="1" t="e">
        <f>SMALL('Remove outliers'!BN$4:BN$203,ROW()-1)</f>
        <v>#NUM!</v>
      </c>
      <c r="BH195" s="1" t="e">
        <f>SMALL('Remove outliers'!BO$4:BO$203,ROW()-1)</f>
        <v>#NUM!</v>
      </c>
      <c r="BI195" s="1" t="e">
        <f>SMALL('Remove outliers'!BP$4:BP$203,ROW()-1)</f>
        <v>#NUM!</v>
      </c>
      <c r="BJ195" s="1" t="e">
        <f>SMALL('Remove outliers'!BQ$4:BQ$203,ROW()-1)</f>
        <v>#NUM!</v>
      </c>
      <c r="BK195" s="1" t="e">
        <f>SMALL('Remove outliers'!BR$4:BR$203,ROW()-1)</f>
        <v>#NUM!</v>
      </c>
      <c r="BL195" s="1" t="e">
        <f>SMALL('Remove outliers'!BS$4:BS$203,ROW()-1)</f>
        <v>#NUM!</v>
      </c>
      <c r="BM195" s="1" t="e">
        <f>SMALL('Remove outliers'!BT$4:BT$203,ROW()-1)</f>
        <v>#NUM!</v>
      </c>
      <c r="BN195" s="1" t="e">
        <f>SMALL('Remove outliers'!BU$4:BU$203,ROW()-1)</f>
        <v>#NUM!</v>
      </c>
      <c r="BO195" s="1" t="e">
        <f>SMALL('Remove outliers'!BV$4:BV$203,ROW()-1)</f>
        <v>#NUM!</v>
      </c>
      <c r="BP195" s="1" t="e">
        <f>SMALL('Remove outliers'!BW$4:BW$203,ROW()-1)</f>
        <v>#NUM!</v>
      </c>
      <c r="BQ195" s="1" t="e">
        <f>SMALL('Remove outliers'!BX$4:BX$203,ROW()-1)</f>
        <v>#NUM!</v>
      </c>
      <c r="BR195" s="1" t="e">
        <f>SMALL('Remove outliers'!BY$4:BY$203,ROW()-1)</f>
        <v>#NUM!</v>
      </c>
      <c r="BS195" s="1" t="e">
        <f>SMALL('Remove outliers'!BZ$4:BZ$203,ROW()-1)</f>
        <v>#NUM!</v>
      </c>
      <c r="BT195" s="1" t="e">
        <f>SMALL('Remove outliers'!CA$4:CA$203,ROW()-1)</f>
        <v>#NUM!</v>
      </c>
      <c r="BU195" s="1" t="e">
        <f>SMALL('Remove outliers'!CB$4:CB$203,ROW()-1)</f>
        <v>#NUM!</v>
      </c>
      <c r="BV195" s="1" t="e">
        <f>SMALL('Remove outliers'!CC$4:CC$203,ROW()-1)</f>
        <v>#NUM!</v>
      </c>
    </row>
    <row r="196" spans="1:74" x14ac:dyDescent="0.2">
      <c r="A196" t="e">
        <f t="shared" si="3"/>
        <v>#NUM!</v>
      </c>
      <c r="B196" s="1" t="e">
        <f>SMALL('Remove outliers'!I$4:I$203,ROW()-1)</f>
        <v>#NUM!</v>
      </c>
      <c r="C196" s="1" t="e">
        <f>SMALL('Remove outliers'!J$4:J$203,ROW()-1)</f>
        <v>#NUM!</v>
      </c>
      <c r="D196" s="1" t="e">
        <f>SMALL('Remove outliers'!K$4:K$203,ROW()-1)</f>
        <v>#NUM!</v>
      </c>
      <c r="E196" s="1" t="e">
        <f>SMALL('Remove outliers'!L$4:L$203,ROW()-1)</f>
        <v>#NUM!</v>
      </c>
      <c r="F196" s="1" t="e">
        <f>SMALL('Remove outliers'!M$4:M$203,ROW()-1)</f>
        <v>#NUM!</v>
      </c>
      <c r="G196" s="1" t="e">
        <f>SMALL('Remove outliers'!N$4:N$203,ROW()-1)</f>
        <v>#NUM!</v>
      </c>
      <c r="H196" s="1" t="e">
        <f>SMALL('Remove outliers'!O$4:O$203,ROW()-1)</f>
        <v>#NUM!</v>
      </c>
      <c r="I196" s="1" t="e">
        <f>SMALL('Remove outliers'!P$4:P$203,ROW()-1)</f>
        <v>#NUM!</v>
      </c>
      <c r="J196" s="1" t="e">
        <f>SMALL('Remove outliers'!Q$4:Q$203,ROW()-1)</f>
        <v>#NUM!</v>
      </c>
      <c r="K196" s="1" t="e">
        <f>SMALL('Remove outliers'!R$4:R$203,ROW()-1)</f>
        <v>#NUM!</v>
      </c>
      <c r="L196" s="1" t="e">
        <f>SMALL('Remove outliers'!S$4:S$203,ROW()-1)</f>
        <v>#NUM!</v>
      </c>
      <c r="M196" s="1" t="e">
        <f>SMALL('Remove outliers'!T$4:T$203,ROW()-1)</f>
        <v>#NUM!</v>
      </c>
      <c r="N196" s="1" t="e">
        <f>SMALL('Remove outliers'!U$4:U$203,ROW()-1)</f>
        <v>#NUM!</v>
      </c>
      <c r="O196" s="1" t="e">
        <f>SMALL('Remove outliers'!V$4:V$203,ROW()-1)</f>
        <v>#NUM!</v>
      </c>
      <c r="P196" s="1" t="e">
        <f>SMALL('Remove outliers'!W$4:W$203,ROW()-1)</f>
        <v>#NUM!</v>
      </c>
      <c r="Q196" s="1" t="e">
        <f>SMALL('Remove outliers'!X$4:X$203,ROW()-1)</f>
        <v>#NUM!</v>
      </c>
      <c r="R196" s="1" t="e">
        <f>SMALL('Remove outliers'!Y$4:Y$203,ROW()-1)</f>
        <v>#NUM!</v>
      </c>
      <c r="S196" s="1" t="e">
        <f>SMALL('Remove outliers'!Z$4:Z$203,ROW()-1)</f>
        <v>#NUM!</v>
      </c>
      <c r="T196" s="1" t="e">
        <f>SMALL('Remove outliers'!AA$4:AA$203,ROW()-1)</f>
        <v>#NUM!</v>
      </c>
      <c r="U196" s="1" t="e">
        <f>SMALL('Remove outliers'!AB$4:AB$203,ROW()-1)</f>
        <v>#NUM!</v>
      </c>
      <c r="V196" s="1" t="e">
        <f>SMALL('Remove outliers'!AC$4:AC$203,ROW()-1)</f>
        <v>#NUM!</v>
      </c>
      <c r="W196" s="1" t="e">
        <f>SMALL('Remove outliers'!AD$4:AD$203,ROW()-1)</f>
        <v>#NUM!</v>
      </c>
      <c r="X196" s="1" t="e">
        <f>SMALL('Remove outliers'!AE$4:AE$203,ROW()-1)</f>
        <v>#NUM!</v>
      </c>
      <c r="Y196" s="1" t="e">
        <f>SMALL('Remove outliers'!AF$4:AF$203,ROW()-1)</f>
        <v>#NUM!</v>
      </c>
      <c r="Z196" s="1" t="e">
        <f>SMALL('Remove outliers'!AG$4:AG$203,ROW()-1)</f>
        <v>#NUM!</v>
      </c>
      <c r="AA196" s="1" t="e">
        <f>SMALL('Remove outliers'!AH$4:AH$203,ROW()-1)</f>
        <v>#NUM!</v>
      </c>
      <c r="AB196" s="1" t="e">
        <f>SMALL('Remove outliers'!AI$4:AI$203,ROW()-1)</f>
        <v>#NUM!</v>
      </c>
      <c r="AC196" s="1" t="e">
        <f>SMALL('Remove outliers'!AJ$4:AJ$203,ROW()-1)</f>
        <v>#NUM!</v>
      </c>
      <c r="AD196" s="1" t="e">
        <f>SMALL('Remove outliers'!AK$4:AK$203,ROW()-1)</f>
        <v>#NUM!</v>
      </c>
      <c r="AE196" s="1" t="e">
        <f>SMALL('Remove outliers'!AL$4:AL$203,ROW()-1)</f>
        <v>#NUM!</v>
      </c>
      <c r="AF196" s="1" t="e">
        <f>SMALL('Remove outliers'!AM$4:AM$203,ROW()-1)</f>
        <v>#NUM!</v>
      </c>
      <c r="AG196" s="1" t="e">
        <f>SMALL('Remove outliers'!AN$4:AN$203,ROW()-1)</f>
        <v>#NUM!</v>
      </c>
      <c r="AH196" s="1" t="e">
        <f>SMALL('Remove outliers'!AO$4:AO$203,ROW()-1)</f>
        <v>#NUM!</v>
      </c>
      <c r="AI196" s="1" t="e">
        <f>SMALL('Remove outliers'!AP$4:AP$203,ROW()-1)</f>
        <v>#NUM!</v>
      </c>
      <c r="AJ196" s="1" t="e">
        <f>SMALL('Remove outliers'!AQ$4:AQ$203,ROW()-1)</f>
        <v>#NUM!</v>
      </c>
      <c r="AK196" s="1" t="e">
        <f>SMALL('Remove outliers'!AR$4:AR$203,ROW()-1)</f>
        <v>#NUM!</v>
      </c>
      <c r="AL196" s="1" t="e">
        <f>SMALL('Remove outliers'!AS$4:AS$203,ROW()-1)</f>
        <v>#NUM!</v>
      </c>
      <c r="AM196" s="1" t="e">
        <f>SMALL('Remove outliers'!AT$4:AT$203,ROW()-1)</f>
        <v>#NUM!</v>
      </c>
      <c r="AN196" s="1" t="e">
        <f>SMALL('Remove outliers'!AU$4:AU$203,ROW()-1)</f>
        <v>#NUM!</v>
      </c>
      <c r="AO196" s="1" t="e">
        <f>SMALL('Remove outliers'!AV$4:AV$203,ROW()-1)</f>
        <v>#NUM!</v>
      </c>
      <c r="AP196" s="1" t="e">
        <f>SMALL('Remove outliers'!AW$4:AW$203,ROW()-1)</f>
        <v>#NUM!</v>
      </c>
      <c r="AQ196" s="1" t="e">
        <f>SMALL('Remove outliers'!AX$4:AX$203,ROW()-1)</f>
        <v>#NUM!</v>
      </c>
      <c r="AR196" s="1" t="e">
        <f>SMALL('Remove outliers'!AY$4:AY$203,ROW()-1)</f>
        <v>#NUM!</v>
      </c>
      <c r="AS196" s="1" t="e">
        <f>SMALL('Remove outliers'!AZ$4:AZ$203,ROW()-1)</f>
        <v>#NUM!</v>
      </c>
      <c r="AT196" s="1" t="e">
        <f>SMALL('Remove outliers'!BA$4:BA$203,ROW()-1)</f>
        <v>#NUM!</v>
      </c>
      <c r="AU196" s="1" t="e">
        <f>SMALL('Remove outliers'!BB$4:BB$203,ROW()-1)</f>
        <v>#NUM!</v>
      </c>
      <c r="AV196" s="1" t="e">
        <f>SMALL('Remove outliers'!BC$4:BC$203,ROW()-1)</f>
        <v>#NUM!</v>
      </c>
      <c r="AW196" s="1" t="e">
        <f>SMALL('Remove outliers'!BD$4:BD$203,ROW()-1)</f>
        <v>#NUM!</v>
      </c>
      <c r="AX196" s="1" t="e">
        <f>SMALL('Remove outliers'!BE$4:BE$203,ROW()-1)</f>
        <v>#NUM!</v>
      </c>
      <c r="AY196" s="1" t="e">
        <f>SMALL('Remove outliers'!BF$4:BF$203,ROW()-1)</f>
        <v>#NUM!</v>
      </c>
      <c r="AZ196" s="1" t="e">
        <f>SMALL('Remove outliers'!BG$4:BG$203,ROW()-1)</f>
        <v>#NUM!</v>
      </c>
      <c r="BA196" s="1" t="e">
        <f>SMALL('Remove outliers'!BH$4:BH$203,ROW()-1)</f>
        <v>#NUM!</v>
      </c>
      <c r="BB196" s="1" t="e">
        <f>SMALL('Remove outliers'!BI$4:BI$203,ROW()-1)</f>
        <v>#NUM!</v>
      </c>
      <c r="BC196" s="1" t="e">
        <f>SMALL('Remove outliers'!BJ$4:BJ$203,ROW()-1)</f>
        <v>#NUM!</v>
      </c>
      <c r="BD196" s="1" t="e">
        <f>SMALL('Remove outliers'!BK$4:BK$203,ROW()-1)</f>
        <v>#NUM!</v>
      </c>
      <c r="BE196" s="1" t="e">
        <f>SMALL('Remove outliers'!BL$4:BL$203,ROW()-1)</f>
        <v>#NUM!</v>
      </c>
      <c r="BF196" s="1" t="e">
        <f>SMALL('Remove outliers'!BM$4:BM$203,ROW()-1)</f>
        <v>#NUM!</v>
      </c>
      <c r="BG196" s="1" t="e">
        <f>SMALL('Remove outliers'!BN$4:BN$203,ROW()-1)</f>
        <v>#NUM!</v>
      </c>
      <c r="BH196" s="1" t="e">
        <f>SMALL('Remove outliers'!BO$4:BO$203,ROW()-1)</f>
        <v>#NUM!</v>
      </c>
      <c r="BI196" s="1" t="e">
        <f>SMALL('Remove outliers'!BP$4:BP$203,ROW()-1)</f>
        <v>#NUM!</v>
      </c>
      <c r="BJ196" s="1" t="e">
        <f>SMALL('Remove outliers'!BQ$4:BQ$203,ROW()-1)</f>
        <v>#NUM!</v>
      </c>
      <c r="BK196" s="1" t="e">
        <f>SMALL('Remove outliers'!BR$4:BR$203,ROW()-1)</f>
        <v>#NUM!</v>
      </c>
      <c r="BL196" s="1" t="e">
        <f>SMALL('Remove outliers'!BS$4:BS$203,ROW()-1)</f>
        <v>#NUM!</v>
      </c>
      <c r="BM196" s="1" t="e">
        <f>SMALL('Remove outliers'!BT$4:BT$203,ROW()-1)</f>
        <v>#NUM!</v>
      </c>
      <c r="BN196" s="1" t="e">
        <f>SMALL('Remove outliers'!BU$4:BU$203,ROW()-1)</f>
        <v>#NUM!</v>
      </c>
      <c r="BO196" s="1" t="e">
        <f>SMALL('Remove outliers'!BV$4:BV$203,ROW()-1)</f>
        <v>#NUM!</v>
      </c>
      <c r="BP196" s="1" t="e">
        <f>SMALL('Remove outliers'!BW$4:BW$203,ROW()-1)</f>
        <v>#NUM!</v>
      </c>
      <c r="BQ196" s="1" t="e">
        <f>SMALL('Remove outliers'!BX$4:BX$203,ROW()-1)</f>
        <v>#NUM!</v>
      </c>
      <c r="BR196" s="1" t="e">
        <f>SMALL('Remove outliers'!BY$4:BY$203,ROW()-1)</f>
        <v>#NUM!</v>
      </c>
      <c r="BS196" s="1" t="e">
        <f>SMALL('Remove outliers'!BZ$4:BZ$203,ROW()-1)</f>
        <v>#NUM!</v>
      </c>
      <c r="BT196" s="1" t="e">
        <f>SMALL('Remove outliers'!CA$4:CA$203,ROW()-1)</f>
        <v>#NUM!</v>
      </c>
      <c r="BU196" s="1" t="e">
        <f>SMALL('Remove outliers'!CB$4:CB$203,ROW()-1)</f>
        <v>#NUM!</v>
      </c>
      <c r="BV196" s="1" t="e">
        <f>SMALL('Remove outliers'!CC$4:CC$203,ROW()-1)</f>
        <v>#NUM!</v>
      </c>
    </row>
    <row r="197" spans="1:74" x14ac:dyDescent="0.2">
      <c r="A197" t="e">
        <f t="shared" si="3"/>
        <v>#NUM!</v>
      </c>
      <c r="B197" s="1" t="e">
        <f>SMALL('Remove outliers'!I$4:I$203,ROW()-1)</f>
        <v>#NUM!</v>
      </c>
      <c r="C197" s="1" t="e">
        <f>SMALL('Remove outliers'!J$4:J$203,ROW()-1)</f>
        <v>#NUM!</v>
      </c>
      <c r="D197" s="1" t="e">
        <f>SMALL('Remove outliers'!K$4:K$203,ROW()-1)</f>
        <v>#NUM!</v>
      </c>
      <c r="E197" s="1" t="e">
        <f>SMALL('Remove outliers'!L$4:L$203,ROW()-1)</f>
        <v>#NUM!</v>
      </c>
      <c r="F197" s="1" t="e">
        <f>SMALL('Remove outliers'!M$4:M$203,ROW()-1)</f>
        <v>#NUM!</v>
      </c>
      <c r="G197" s="1" t="e">
        <f>SMALL('Remove outliers'!N$4:N$203,ROW()-1)</f>
        <v>#NUM!</v>
      </c>
      <c r="H197" s="1" t="e">
        <f>SMALL('Remove outliers'!O$4:O$203,ROW()-1)</f>
        <v>#NUM!</v>
      </c>
      <c r="I197" s="1" t="e">
        <f>SMALL('Remove outliers'!P$4:P$203,ROW()-1)</f>
        <v>#NUM!</v>
      </c>
      <c r="J197" s="1" t="e">
        <f>SMALL('Remove outliers'!Q$4:Q$203,ROW()-1)</f>
        <v>#NUM!</v>
      </c>
      <c r="K197" s="1" t="e">
        <f>SMALL('Remove outliers'!R$4:R$203,ROW()-1)</f>
        <v>#NUM!</v>
      </c>
      <c r="L197" s="1" t="e">
        <f>SMALL('Remove outliers'!S$4:S$203,ROW()-1)</f>
        <v>#NUM!</v>
      </c>
      <c r="M197" s="1" t="e">
        <f>SMALL('Remove outliers'!T$4:T$203,ROW()-1)</f>
        <v>#NUM!</v>
      </c>
      <c r="N197" s="1" t="e">
        <f>SMALL('Remove outliers'!U$4:U$203,ROW()-1)</f>
        <v>#NUM!</v>
      </c>
      <c r="O197" s="1" t="e">
        <f>SMALL('Remove outliers'!V$4:V$203,ROW()-1)</f>
        <v>#NUM!</v>
      </c>
      <c r="P197" s="1" t="e">
        <f>SMALL('Remove outliers'!W$4:W$203,ROW()-1)</f>
        <v>#NUM!</v>
      </c>
      <c r="Q197" s="1" t="e">
        <f>SMALL('Remove outliers'!X$4:X$203,ROW()-1)</f>
        <v>#NUM!</v>
      </c>
      <c r="R197" s="1" t="e">
        <f>SMALL('Remove outliers'!Y$4:Y$203,ROW()-1)</f>
        <v>#NUM!</v>
      </c>
      <c r="S197" s="1" t="e">
        <f>SMALL('Remove outliers'!Z$4:Z$203,ROW()-1)</f>
        <v>#NUM!</v>
      </c>
      <c r="T197" s="1" t="e">
        <f>SMALL('Remove outliers'!AA$4:AA$203,ROW()-1)</f>
        <v>#NUM!</v>
      </c>
      <c r="U197" s="1" t="e">
        <f>SMALL('Remove outliers'!AB$4:AB$203,ROW()-1)</f>
        <v>#NUM!</v>
      </c>
      <c r="V197" s="1" t="e">
        <f>SMALL('Remove outliers'!AC$4:AC$203,ROW()-1)</f>
        <v>#NUM!</v>
      </c>
      <c r="W197" s="1" t="e">
        <f>SMALL('Remove outliers'!AD$4:AD$203,ROW()-1)</f>
        <v>#NUM!</v>
      </c>
      <c r="X197" s="1" t="e">
        <f>SMALL('Remove outliers'!AE$4:AE$203,ROW()-1)</f>
        <v>#NUM!</v>
      </c>
      <c r="Y197" s="1" t="e">
        <f>SMALL('Remove outliers'!AF$4:AF$203,ROW()-1)</f>
        <v>#NUM!</v>
      </c>
      <c r="Z197" s="1" t="e">
        <f>SMALL('Remove outliers'!AG$4:AG$203,ROW()-1)</f>
        <v>#NUM!</v>
      </c>
      <c r="AA197" s="1" t="e">
        <f>SMALL('Remove outliers'!AH$4:AH$203,ROW()-1)</f>
        <v>#NUM!</v>
      </c>
      <c r="AB197" s="1" t="e">
        <f>SMALL('Remove outliers'!AI$4:AI$203,ROW()-1)</f>
        <v>#NUM!</v>
      </c>
      <c r="AC197" s="1" t="e">
        <f>SMALL('Remove outliers'!AJ$4:AJ$203,ROW()-1)</f>
        <v>#NUM!</v>
      </c>
      <c r="AD197" s="1" t="e">
        <f>SMALL('Remove outliers'!AK$4:AK$203,ROW()-1)</f>
        <v>#NUM!</v>
      </c>
      <c r="AE197" s="1" t="e">
        <f>SMALL('Remove outliers'!AL$4:AL$203,ROW()-1)</f>
        <v>#NUM!</v>
      </c>
      <c r="AF197" s="1" t="e">
        <f>SMALL('Remove outliers'!AM$4:AM$203,ROW()-1)</f>
        <v>#NUM!</v>
      </c>
      <c r="AG197" s="1" t="e">
        <f>SMALL('Remove outliers'!AN$4:AN$203,ROW()-1)</f>
        <v>#NUM!</v>
      </c>
      <c r="AH197" s="1" t="e">
        <f>SMALL('Remove outliers'!AO$4:AO$203,ROW()-1)</f>
        <v>#NUM!</v>
      </c>
      <c r="AI197" s="1" t="e">
        <f>SMALL('Remove outliers'!AP$4:AP$203,ROW()-1)</f>
        <v>#NUM!</v>
      </c>
      <c r="AJ197" s="1" t="e">
        <f>SMALL('Remove outliers'!AQ$4:AQ$203,ROW()-1)</f>
        <v>#NUM!</v>
      </c>
      <c r="AK197" s="1" t="e">
        <f>SMALL('Remove outliers'!AR$4:AR$203,ROW()-1)</f>
        <v>#NUM!</v>
      </c>
      <c r="AL197" s="1" t="e">
        <f>SMALL('Remove outliers'!AS$4:AS$203,ROW()-1)</f>
        <v>#NUM!</v>
      </c>
      <c r="AM197" s="1" t="e">
        <f>SMALL('Remove outliers'!AT$4:AT$203,ROW()-1)</f>
        <v>#NUM!</v>
      </c>
      <c r="AN197" s="1" t="e">
        <f>SMALL('Remove outliers'!AU$4:AU$203,ROW()-1)</f>
        <v>#NUM!</v>
      </c>
      <c r="AO197" s="1" t="e">
        <f>SMALL('Remove outliers'!AV$4:AV$203,ROW()-1)</f>
        <v>#NUM!</v>
      </c>
      <c r="AP197" s="1" t="e">
        <f>SMALL('Remove outliers'!AW$4:AW$203,ROW()-1)</f>
        <v>#NUM!</v>
      </c>
      <c r="AQ197" s="1" t="e">
        <f>SMALL('Remove outliers'!AX$4:AX$203,ROW()-1)</f>
        <v>#NUM!</v>
      </c>
      <c r="AR197" s="1" t="e">
        <f>SMALL('Remove outliers'!AY$4:AY$203,ROW()-1)</f>
        <v>#NUM!</v>
      </c>
      <c r="AS197" s="1" t="e">
        <f>SMALL('Remove outliers'!AZ$4:AZ$203,ROW()-1)</f>
        <v>#NUM!</v>
      </c>
      <c r="AT197" s="1" t="e">
        <f>SMALL('Remove outliers'!BA$4:BA$203,ROW()-1)</f>
        <v>#NUM!</v>
      </c>
      <c r="AU197" s="1" t="e">
        <f>SMALL('Remove outliers'!BB$4:BB$203,ROW()-1)</f>
        <v>#NUM!</v>
      </c>
      <c r="AV197" s="1" t="e">
        <f>SMALL('Remove outliers'!BC$4:BC$203,ROW()-1)</f>
        <v>#NUM!</v>
      </c>
      <c r="AW197" s="1" t="e">
        <f>SMALL('Remove outliers'!BD$4:BD$203,ROW()-1)</f>
        <v>#NUM!</v>
      </c>
      <c r="AX197" s="1" t="e">
        <f>SMALL('Remove outliers'!BE$4:BE$203,ROW()-1)</f>
        <v>#NUM!</v>
      </c>
      <c r="AY197" s="1" t="e">
        <f>SMALL('Remove outliers'!BF$4:BF$203,ROW()-1)</f>
        <v>#NUM!</v>
      </c>
      <c r="AZ197" s="1" t="e">
        <f>SMALL('Remove outliers'!BG$4:BG$203,ROW()-1)</f>
        <v>#NUM!</v>
      </c>
      <c r="BA197" s="1" t="e">
        <f>SMALL('Remove outliers'!BH$4:BH$203,ROW()-1)</f>
        <v>#NUM!</v>
      </c>
      <c r="BB197" s="1" t="e">
        <f>SMALL('Remove outliers'!BI$4:BI$203,ROW()-1)</f>
        <v>#NUM!</v>
      </c>
      <c r="BC197" s="1" t="e">
        <f>SMALL('Remove outliers'!BJ$4:BJ$203,ROW()-1)</f>
        <v>#NUM!</v>
      </c>
      <c r="BD197" s="1" t="e">
        <f>SMALL('Remove outliers'!BK$4:BK$203,ROW()-1)</f>
        <v>#NUM!</v>
      </c>
      <c r="BE197" s="1" t="e">
        <f>SMALL('Remove outliers'!BL$4:BL$203,ROW()-1)</f>
        <v>#NUM!</v>
      </c>
      <c r="BF197" s="1" t="e">
        <f>SMALL('Remove outliers'!BM$4:BM$203,ROW()-1)</f>
        <v>#NUM!</v>
      </c>
      <c r="BG197" s="1" t="e">
        <f>SMALL('Remove outliers'!BN$4:BN$203,ROW()-1)</f>
        <v>#NUM!</v>
      </c>
      <c r="BH197" s="1" t="e">
        <f>SMALL('Remove outliers'!BO$4:BO$203,ROW()-1)</f>
        <v>#NUM!</v>
      </c>
      <c r="BI197" s="1" t="e">
        <f>SMALL('Remove outliers'!BP$4:BP$203,ROW()-1)</f>
        <v>#NUM!</v>
      </c>
      <c r="BJ197" s="1" t="e">
        <f>SMALL('Remove outliers'!BQ$4:BQ$203,ROW()-1)</f>
        <v>#NUM!</v>
      </c>
      <c r="BK197" s="1" t="e">
        <f>SMALL('Remove outliers'!BR$4:BR$203,ROW()-1)</f>
        <v>#NUM!</v>
      </c>
      <c r="BL197" s="1" t="e">
        <f>SMALL('Remove outliers'!BS$4:BS$203,ROW()-1)</f>
        <v>#NUM!</v>
      </c>
      <c r="BM197" s="1" t="e">
        <f>SMALL('Remove outliers'!BT$4:BT$203,ROW()-1)</f>
        <v>#NUM!</v>
      </c>
      <c r="BN197" s="1" t="e">
        <f>SMALL('Remove outliers'!BU$4:BU$203,ROW()-1)</f>
        <v>#NUM!</v>
      </c>
      <c r="BO197" s="1" t="e">
        <f>SMALL('Remove outliers'!BV$4:BV$203,ROW()-1)</f>
        <v>#NUM!</v>
      </c>
      <c r="BP197" s="1" t="e">
        <f>SMALL('Remove outliers'!BW$4:BW$203,ROW()-1)</f>
        <v>#NUM!</v>
      </c>
      <c r="BQ197" s="1" t="e">
        <f>SMALL('Remove outliers'!BX$4:BX$203,ROW()-1)</f>
        <v>#NUM!</v>
      </c>
      <c r="BR197" s="1" t="e">
        <f>SMALL('Remove outliers'!BY$4:BY$203,ROW()-1)</f>
        <v>#NUM!</v>
      </c>
      <c r="BS197" s="1" t="e">
        <f>SMALL('Remove outliers'!BZ$4:BZ$203,ROW()-1)</f>
        <v>#NUM!</v>
      </c>
      <c r="BT197" s="1" t="e">
        <f>SMALL('Remove outliers'!CA$4:CA$203,ROW()-1)</f>
        <v>#NUM!</v>
      </c>
      <c r="BU197" s="1" t="e">
        <f>SMALL('Remove outliers'!CB$4:CB$203,ROW()-1)</f>
        <v>#NUM!</v>
      </c>
      <c r="BV197" s="1" t="e">
        <f>SMALL('Remove outliers'!CC$4:CC$203,ROW()-1)</f>
        <v>#NUM!</v>
      </c>
    </row>
    <row r="198" spans="1:74" x14ac:dyDescent="0.2">
      <c r="A198" t="e">
        <f t="shared" si="3"/>
        <v>#NUM!</v>
      </c>
      <c r="B198" s="1" t="e">
        <f>SMALL('Remove outliers'!I$4:I$203,ROW()-1)</f>
        <v>#NUM!</v>
      </c>
      <c r="C198" s="1" t="e">
        <f>SMALL('Remove outliers'!J$4:J$203,ROW()-1)</f>
        <v>#NUM!</v>
      </c>
      <c r="D198" s="1" t="e">
        <f>SMALL('Remove outliers'!K$4:K$203,ROW()-1)</f>
        <v>#NUM!</v>
      </c>
      <c r="E198" s="1" t="e">
        <f>SMALL('Remove outliers'!L$4:L$203,ROW()-1)</f>
        <v>#NUM!</v>
      </c>
      <c r="F198" s="1" t="e">
        <f>SMALL('Remove outliers'!M$4:M$203,ROW()-1)</f>
        <v>#NUM!</v>
      </c>
      <c r="G198" s="1" t="e">
        <f>SMALL('Remove outliers'!N$4:N$203,ROW()-1)</f>
        <v>#NUM!</v>
      </c>
      <c r="H198" s="1" t="e">
        <f>SMALL('Remove outliers'!O$4:O$203,ROW()-1)</f>
        <v>#NUM!</v>
      </c>
      <c r="I198" s="1" t="e">
        <f>SMALL('Remove outliers'!P$4:P$203,ROW()-1)</f>
        <v>#NUM!</v>
      </c>
      <c r="J198" s="1" t="e">
        <f>SMALL('Remove outliers'!Q$4:Q$203,ROW()-1)</f>
        <v>#NUM!</v>
      </c>
      <c r="K198" s="1" t="e">
        <f>SMALL('Remove outliers'!R$4:R$203,ROW()-1)</f>
        <v>#NUM!</v>
      </c>
      <c r="L198" s="1" t="e">
        <f>SMALL('Remove outliers'!S$4:S$203,ROW()-1)</f>
        <v>#NUM!</v>
      </c>
      <c r="M198" s="1" t="e">
        <f>SMALL('Remove outliers'!T$4:T$203,ROW()-1)</f>
        <v>#NUM!</v>
      </c>
      <c r="N198" s="1" t="e">
        <f>SMALL('Remove outliers'!U$4:U$203,ROW()-1)</f>
        <v>#NUM!</v>
      </c>
      <c r="O198" s="1" t="e">
        <f>SMALL('Remove outliers'!V$4:V$203,ROW()-1)</f>
        <v>#NUM!</v>
      </c>
      <c r="P198" s="1" t="e">
        <f>SMALL('Remove outliers'!W$4:W$203,ROW()-1)</f>
        <v>#NUM!</v>
      </c>
      <c r="Q198" s="1" t="e">
        <f>SMALL('Remove outliers'!X$4:X$203,ROW()-1)</f>
        <v>#NUM!</v>
      </c>
      <c r="R198" s="1" t="e">
        <f>SMALL('Remove outliers'!Y$4:Y$203,ROW()-1)</f>
        <v>#NUM!</v>
      </c>
      <c r="S198" s="1" t="e">
        <f>SMALL('Remove outliers'!Z$4:Z$203,ROW()-1)</f>
        <v>#NUM!</v>
      </c>
      <c r="T198" s="1" t="e">
        <f>SMALL('Remove outliers'!AA$4:AA$203,ROW()-1)</f>
        <v>#NUM!</v>
      </c>
      <c r="U198" s="1" t="e">
        <f>SMALL('Remove outliers'!AB$4:AB$203,ROW()-1)</f>
        <v>#NUM!</v>
      </c>
      <c r="V198" s="1" t="e">
        <f>SMALL('Remove outliers'!AC$4:AC$203,ROW()-1)</f>
        <v>#NUM!</v>
      </c>
      <c r="W198" s="1" t="e">
        <f>SMALL('Remove outliers'!AD$4:AD$203,ROW()-1)</f>
        <v>#NUM!</v>
      </c>
      <c r="X198" s="1" t="e">
        <f>SMALL('Remove outliers'!AE$4:AE$203,ROW()-1)</f>
        <v>#NUM!</v>
      </c>
      <c r="Y198" s="1" t="e">
        <f>SMALL('Remove outliers'!AF$4:AF$203,ROW()-1)</f>
        <v>#NUM!</v>
      </c>
      <c r="Z198" s="1" t="e">
        <f>SMALL('Remove outliers'!AG$4:AG$203,ROW()-1)</f>
        <v>#NUM!</v>
      </c>
      <c r="AA198" s="1" t="e">
        <f>SMALL('Remove outliers'!AH$4:AH$203,ROW()-1)</f>
        <v>#NUM!</v>
      </c>
      <c r="AB198" s="1" t="e">
        <f>SMALL('Remove outliers'!AI$4:AI$203,ROW()-1)</f>
        <v>#NUM!</v>
      </c>
      <c r="AC198" s="1" t="e">
        <f>SMALL('Remove outliers'!AJ$4:AJ$203,ROW()-1)</f>
        <v>#NUM!</v>
      </c>
      <c r="AD198" s="1" t="e">
        <f>SMALL('Remove outliers'!AK$4:AK$203,ROW()-1)</f>
        <v>#NUM!</v>
      </c>
      <c r="AE198" s="1" t="e">
        <f>SMALL('Remove outliers'!AL$4:AL$203,ROW()-1)</f>
        <v>#NUM!</v>
      </c>
      <c r="AF198" s="1" t="e">
        <f>SMALL('Remove outliers'!AM$4:AM$203,ROW()-1)</f>
        <v>#NUM!</v>
      </c>
      <c r="AG198" s="1" t="e">
        <f>SMALL('Remove outliers'!AN$4:AN$203,ROW()-1)</f>
        <v>#NUM!</v>
      </c>
      <c r="AH198" s="1" t="e">
        <f>SMALL('Remove outliers'!AO$4:AO$203,ROW()-1)</f>
        <v>#NUM!</v>
      </c>
      <c r="AI198" s="1" t="e">
        <f>SMALL('Remove outliers'!AP$4:AP$203,ROW()-1)</f>
        <v>#NUM!</v>
      </c>
      <c r="AJ198" s="1" t="e">
        <f>SMALL('Remove outliers'!AQ$4:AQ$203,ROW()-1)</f>
        <v>#NUM!</v>
      </c>
      <c r="AK198" s="1" t="e">
        <f>SMALL('Remove outliers'!AR$4:AR$203,ROW()-1)</f>
        <v>#NUM!</v>
      </c>
      <c r="AL198" s="1" t="e">
        <f>SMALL('Remove outliers'!AS$4:AS$203,ROW()-1)</f>
        <v>#NUM!</v>
      </c>
      <c r="AM198" s="1" t="e">
        <f>SMALL('Remove outliers'!AT$4:AT$203,ROW()-1)</f>
        <v>#NUM!</v>
      </c>
      <c r="AN198" s="1" t="e">
        <f>SMALL('Remove outliers'!AU$4:AU$203,ROW()-1)</f>
        <v>#NUM!</v>
      </c>
      <c r="AO198" s="1" t="e">
        <f>SMALL('Remove outliers'!AV$4:AV$203,ROW()-1)</f>
        <v>#NUM!</v>
      </c>
      <c r="AP198" s="1" t="e">
        <f>SMALL('Remove outliers'!AW$4:AW$203,ROW()-1)</f>
        <v>#NUM!</v>
      </c>
      <c r="AQ198" s="1" t="e">
        <f>SMALL('Remove outliers'!AX$4:AX$203,ROW()-1)</f>
        <v>#NUM!</v>
      </c>
      <c r="AR198" s="1" t="e">
        <f>SMALL('Remove outliers'!AY$4:AY$203,ROW()-1)</f>
        <v>#NUM!</v>
      </c>
      <c r="AS198" s="1" t="e">
        <f>SMALL('Remove outliers'!AZ$4:AZ$203,ROW()-1)</f>
        <v>#NUM!</v>
      </c>
      <c r="AT198" s="1" t="e">
        <f>SMALL('Remove outliers'!BA$4:BA$203,ROW()-1)</f>
        <v>#NUM!</v>
      </c>
      <c r="AU198" s="1" t="e">
        <f>SMALL('Remove outliers'!BB$4:BB$203,ROW()-1)</f>
        <v>#NUM!</v>
      </c>
      <c r="AV198" s="1" t="e">
        <f>SMALL('Remove outliers'!BC$4:BC$203,ROW()-1)</f>
        <v>#NUM!</v>
      </c>
      <c r="AW198" s="1" t="e">
        <f>SMALL('Remove outliers'!BD$4:BD$203,ROW()-1)</f>
        <v>#NUM!</v>
      </c>
      <c r="AX198" s="1" t="e">
        <f>SMALL('Remove outliers'!BE$4:BE$203,ROW()-1)</f>
        <v>#NUM!</v>
      </c>
      <c r="AY198" s="1" t="e">
        <f>SMALL('Remove outliers'!BF$4:BF$203,ROW()-1)</f>
        <v>#NUM!</v>
      </c>
      <c r="AZ198" s="1" t="e">
        <f>SMALL('Remove outliers'!BG$4:BG$203,ROW()-1)</f>
        <v>#NUM!</v>
      </c>
      <c r="BA198" s="1" t="e">
        <f>SMALL('Remove outliers'!BH$4:BH$203,ROW()-1)</f>
        <v>#NUM!</v>
      </c>
      <c r="BB198" s="1" t="e">
        <f>SMALL('Remove outliers'!BI$4:BI$203,ROW()-1)</f>
        <v>#NUM!</v>
      </c>
      <c r="BC198" s="1" t="e">
        <f>SMALL('Remove outliers'!BJ$4:BJ$203,ROW()-1)</f>
        <v>#NUM!</v>
      </c>
      <c r="BD198" s="1" t="e">
        <f>SMALL('Remove outliers'!BK$4:BK$203,ROW()-1)</f>
        <v>#NUM!</v>
      </c>
      <c r="BE198" s="1" t="e">
        <f>SMALL('Remove outliers'!BL$4:BL$203,ROW()-1)</f>
        <v>#NUM!</v>
      </c>
      <c r="BF198" s="1" t="e">
        <f>SMALL('Remove outliers'!BM$4:BM$203,ROW()-1)</f>
        <v>#NUM!</v>
      </c>
      <c r="BG198" s="1" t="e">
        <f>SMALL('Remove outliers'!BN$4:BN$203,ROW()-1)</f>
        <v>#NUM!</v>
      </c>
      <c r="BH198" s="1" t="e">
        <f>SMALL('Remove outliers'!BO$4:BO$203,ROW()-1)</f>
        <v>#NUM!</v>
      </c>
      <c r="BI198" s="1" t="e">
        <f>SMALL('Remove outliers'!BP$4:BP$203,ROW()-1)</f>
        <v>#NUM!</v>
      </c>
      <c r="BJ198" s="1" t="e">
        <f>SMALL('Remove outliers'!BQ$4:BQ$203,ROW()-1)</f>
        <v>#NUM!</v>
      </c>
      <c r="BK198" s="1" t="e">
        <f>SMALL('Remove outliers'!BR$4:BR$203,ROW()-1)</f>
        <v>#NUM!</v>
      </c>
      <c r="BL198" s="1" t="e">
        <f>SMALL('Remove outliers'!BS$4:BS$203,ROW()-1)</f>
        <v>#NUM!</v>
      </c>
      <c r="BM198" s="1" t="e">
        <f>SMALL('Remove outliers'!BT$4:BT$203,ROW()-1)</f>
        <v>#NUM!</v>
      </c>
      <c r="BN198" s="1" t="e">
        <f>SMALL('Remove outliers'!BU$4:BU$203,ROW()-1)</f>
        <v>#NUM!</v>
      </c>
      <c r="BO198" s="1" t="e">
        <f>SMALL('Remove outliers'!BV$4:BV$203,ROW()-1)</f>
        <v>#NUM!</v>
      </c>
      <c r="BP198" s="1" t="e">
        <f>SMALL('Remove outliers'!BW$4:BW$203,ROW()-1)</f>
        <v>#NUM!</v>
      </c>
      <c r="BQ198" s="1" t="e">
        <f>SMALL('Remove outliers'!BX$4:BX$203,ROW()-1)</f>
        <v>#NUM!</v>
      </c>
      <c r="BR198" s="1" t="e">
        <f>SMALL('Remove outliers'!BY$4:BY$203,ROW()-1)</f>
        <v>#NUM!</v>
      </c>
      <c r="BS198" s="1" t="e">
        <f>SMALL('Remove outliers'!BZ$4:BZ$203,ROW()-1)</f>
        <v>#NUM!</v>
      </c>
      <c r="BT198" s="1" t="e">
        <f>SMALL('Remove outliers'!CA$4:CA$203,ROW()-1)</f>
        <v>#NUM!</v>
      </c>
      <c r="BU198" s="1" t="e">
        <f>SMALL('Remove outliers'!CB$4:CB$203,ROW()-1)</f>
        <v>#NUM!</v>
      </c>
      <c r="BV198" s="1" t="e">
        <f>SMALL('Remove outliers'!CC$4:CC$203,ROW()-1)</f>
        <v>#NUM!</v>
      </c>
    </row>
    <row r="199" spans="1:74" x14ac:dyDescent="0.2">
      <c r="A199" t="e">
        <f t="shared" si="3"/>
        <v>#NUM!</v>
      </c>
      <c r="B199" s="1" t="e">
        <f>SMALL('Remove outliers'!I$4:I$203,ROW()-1)</f>
        <v>#NUM!</v>
      </c>
      <c r="C199" s="1" t="e">
        <f>SMALL('Remove outliers'!J$4:J$203,ROW()-1)</f>
        <v>#NUM!</v>
      </c>
      <c r="D199" s="1" t="e">
        <f>SMALL('Remove outliers'!K$4:K$203,ROW()-1)</f>
        <v>#NUM!</v>
      </c>
      <c r="E199" s="1" t="e">
        <f>SMALL('Remove outliers'!L$4:L$203,ROW()-1)</f>
        <v>#NUM!</v>
      </c>
      <c r="F199" s="1" t="e">
        <f>SMALL('Remove outliers'!M$4:M$203,ROW()-1)</f>
        <v>#NUM!</v>
      </c>
      <c r="G199" s="1" t="e">
        <f>SMALL('Remove outliers'!N$4:N$203,ROW()-1)</f>
        <v>#NUM!</v>
      </c>
      <c r="H199" s="1" t="e">
        <f>SMALL('Remove outliers'!O$4:O$203,ROW()-1)</f>
        <v>#NUM!</v>
      </c>
      <c r="I199" s="1" t="e">
        <f>SMALL('Remove outliers'!P$4:P$203,ROW()-1)</f>
        <v>#NUM!</v>
      </c>
      <c r="J199" s="1" t="e">
        <f>SMALL('Remove outliers'!Q$4:Q$203,ROW()-1)</f>
        <v>#NUM!</v>
      </c>
      <c r="K199" s="1" t="e">
        <f>SMALL('Remove outliers'!R$4:R$203,ROW()-1)</f>
        <v>#NUM!</v>
      </c>
      <c r="L199" s="1" t="e">
        <f>SMALL('Remove outliers'!S$4:S$203,ROW()-1)</f>
        <v>#NUM!</v>
      </c>
      <c r="M199" s="1" t="e">
        <f>SMALL('Remove outliers'!T$4:T$203,ROW()-1)</f>
        <v>#NUM!</v>
      </c>
      <c r="N199" s="1" t="e">
        <f>SMALL('Remove outliers'!U$4:U$203,ROW()-1)</f>
        <v>#NUM!</v>
      </c>
      <c r="O199" s="1" t="e">
        <f>SMALL('Remove outliers'!V$4:V$203,ROW()-1)</f>
        <v>#NUM!</v>
      </c>
      <c r="P199" s="1" t="e">
        <f>SMALL('Remove outliers'!W$4:W$203,ROW()-1)</f>
        <v>#NUM!</v>
      </c>
      <c r="Q199" s="1" t="e">
        <f>SMALL('Remove outliers'!X$4:X$203,ROW()-1)</f>
        <v>#NUM!</v>
      </c>
      <c r="R199" s="1" t="e">
        <f>SMALL('Remove outliers'!Y$4:Y$203,ROW()-1)</f>
        <v>#NUM!</v>
      </c>
      <c r="S199" s="1" t="e">
        <f>SMALL('Remove outliers'!Z$4:Z$203,ROW()-1)</f>
        <v>#NUM!</v>
      </c>
      <c r="T199" s="1" t="e">
        <f>SMALL('Remove outliers'!AA$4:AA$203,ROW()-1)</f>
        <v>#NUM!</v>
      </c>
      <c r="U199" s="1" t="e">
        <f>SMALL('Remove outliers'!AB$4:AB$203,ROW()-1)</f>
        <v>#NUM!</v>
      </c>
      <c r="V199" s="1" t="e">
        <f>SMALL('Remove outliers'!AC$4:AC$203,ROW()-1)</f>
        <v>#NUM!</v>
      </c>
      <c r="W199" s="1" t="e">
        <f>SMALL('Remove outliers'!AD$4:AD$203,ROW()-1)</f>
        <v>#NUM!</v>
      </c>
      <c r="X199" s="1" t="e">
        <f>SMALL('Remove outliers'!AE$4:AE$203,ROW()-1)</f>
        <v>#NUM!</v>
      </c>
      <c r="Y199" s="1" t="e">
        <f>SMALL('Remove outliers'!AF$4:AF$203,ROW()-1)</f>
        <v>#NUM!</v>
      </c>
      <c r="Z199" s="1" t="e">
        <f>SMALL('Remove outliers'!AG$4:AG$203,ROW()-1)</f>
        <v>#NUM!</v>
      </c>
      <c r="AA199" s="1" t="e">
        <f>SMALL('Remove outliers'!AH$4:AH$203,ROW()-1)</f>
        <v>#NUM!</v>
      </c>
      <c r="AB199" s="1" t="e">
        <f>SMALL('Remove outliers'!AI$4:AI$203,ROW()-1)</f>
        <v>#NUM!</v>
      </c>
      <c r="AC199" s="1" t="e">
        <f>SMALL('Remove outliers'!AJ$4:AJ$203,ROW()-1)</f>
        <v>#NUM!</v>
      </c>
      <c r="AD199" s="1" t="e">
        <f>SMALL('Remove outliers'!AK$4:AK$203,ROW()-1)</f>
        <v>#NUM!</v>
      </c>
      <c r="AE199" s="1" t="e">
        <f>SMALL('Remove outliers'!AL$4:AL$203,ROW()-1)</f>
        <v>#NUM!</v>
      </c>
      <c r="AF199" s="1" t="e">
        <f>SMALL('Remove outliers'!AM$4:AM$203,ROW()-1)</f>
        <v>#NUM!</v>
      </c>
      <c r="AG199" s="1" t="e">
        <f>SMALL('Remove outliers'!AN$4:AN$203,ROW()-1)</f>
        <v>#NUM!</v>
      </c>
      <c r="AH199" s="1" t="e">
        <f>SMALL('Remove outliers'!AO$4:AO$203,ROW()-1)</f>
        <v>#NUM!</v>
      </c>
      <c r="AI199" s="1" t="e">
        <f>SMALL('Remove outliers'!AP$4:AP$203,ROW()-1)</f>
        <v>#NUM!</v>
      </c>
      <c r="AJ199" s="1" t="e">
        <f>SMALL('Remove outliers'!AQ$4:AQ$203,ROW()-1)</f>
        <v>#NUM!</v>
      </c>
      <c r="AK199" s="1" t="e">
        <f>SMALL('Remove outliers'!AR$4:AR$203,ROW()-1)</f>
        <v>#NUM!</v>
      </c>
      <c r="AL199" s="1" t="e">
        <f>SMALL('Remove outliers'!AS$4:AS$203,ROW()-1)</f>
        <v>#NUM!</v>
      </c>
      <c r="AM199" s="1" t="e">
        <f>SMALL('Remove outliers'!AT$4:AT$203,ROW()-1)</f>
        <v>#NUM!</v>
      </c>
      <c r="AN199" s="1" t="e">
        <f>SMALL('Remove outliers'!AU$4:AU$203,ROW()-1)</f>
        <v>#NUM!</v>
      </c>
      <c r="AO199" s="1" t="e">
        <f>SMALL('Remove outliers'!AV$4:AV$203,ROW()-1)</f>
        <v>#NUM!</v>
      </c>
      <c r="AP199" s="1" t="e">
        <f>SMALL('Remove outliers'!AW$4:AW$203,ROW()-1)</f>
        <v>#NUM!</v>
      </c>
      <c r="AQ199" s="1" t="e">
        <f>SMALL('Remove outliers'!AX$4:AX$203,ROW()-1)</f>
        <v>#NUM!</v>
      </c>
      <c r="AR199" s="1" t="e">
        <f>SMALL('Remove outliers'!AY$4:AY$203,ROW()-1)</f>
        <v>#NUM!</v>
      </c>
      <c r="AS199" s="1" t="e">
        <f>SMALL('Remove outliers'!AZ$4:AZ$203,ROW()-1)</f>
        <v>#NUM!</v>
      </c>
      <c r="AT199" s="1" t="e">
        <f>SMALL('Remove outliers'!BA$4:BA$203,ROW()-1)</f>
        <v>#NUM!</v>
      </c>
      <c r="AU199" s="1" t="e">
        <f>SMALL('Remove outliers'!BB$4:BB$203,ROW()-1)</f>
        <v>#NUM!</v>
      </c>
      <c r="AV199" s="1" t="e">
        <f>SMALL('Remove outliers'!BC$4:BC$203,ROW()-1)</f>
        <v>#NUM!</v>
      </c>
      <c r="AW199" s="1" t="e">
        <f>SMALL('Remove outliers'!BD$4:BD$203,ROW()-1)</f>
        <v>#NUM!</v>
      </c>
      <c r="AX199" s="1" t="e">
        <f>SMALL('Remove outliers'!BE$4:BE$203,ROW()-1)</f>
        <v>#NUM!</v>
      </c>
      <c r="AY199" s="1" t="e">
        <f>SMALL('Remove outliers'!BF$4:BF$203,ROW()-1)</f>
        <v>#NUM!</v>
      </c>
      <c r="AZ199" s="1" t="e">
        <f>SMALL('Remove outliers'!BG$4:BG$203,ROW()-1)</f>
        <v>#NUM!</v>
      </c>
      <c r="BA199" s="1" t="e">
        <f>SMALL('Remove outliers'!BH$4:BH$203,ROW()-1)</f>
        <v>#NUM!</v>
      </c>
      <c r="BB199" s="1" t="e">
        <f>SMALL('Remove outliers'!BI$4:BI$203,ROW()-1)</f>
        <v>#NUM!</v>
      </c>
      <c r="BC199" s="1" t="e">
        <f>SMALL('Remove outliers'!BJ$4:BJ$203,ROW()-1)</f>
        <v>#NUM!</v>
      </c>
      <c r="BD199" s="1" t="e">
        <f>SMALL('Remove outliers'!BK$4:BK$203,ROW()-1)</f>
        <v>#NUM!</v>
      </c>
      <c r="BE199" s="1" t="e">
        <f>SMALL('Remove outliers'!BL$4:BL$203,ROW()-1)</f>
        <v>#NUM!</v>
      </c>
      <c r="BF199" s="1" t="e">
        <f>SMALL('Remove outliers'!BM$4:BM$203,ROW()-1)</f>
        <v>#NUM!</v>
      </c>
      <c r="BG199" s="1" t="e">
        <f>SMALL('Remove outliers'!BN$4:BN$203,ROW()-1)</f>
        <v>#NUM!</v>
      </c>
      <c r="BH199" s="1" t="e">
        <f>SMALL('Remove outliers'!BO$4:BO$203,ROW()-1)</f>
        <v>#NUM!</v>
      </c>
      <c r="BI199" s="1" t="e">
        <f>SMALL('Remove outliers'!BP$4:BP$203,ROW()-1)</f>
        <v>#NUM!</v>
      </c>
      <c r="BJ199" s="1" t="e">
        <f>SMALL('Remove outliers'!BQ$4:BQ$203,ROW()-1)</f>
        <v>#NUM!</v>
      </c>
      <c r="BK199" s="1" t="e">
        <f>SMALL('Remove outliers'!BR$4:BR$203,ROW()-1)</f>
        <v>#NUM!</v>
      </c>
      <c r="BL199" s="1" t="e">
        <f>SMALL('Remove outliers'!BS$4:BS$203,ROW()-1)</f>
        <v>#NUM!</v>
      </c>
      <c r="BM199" s="1" t="e">
        <f>SMALL('Remove outliers'!BT$4:BT$203,ROW()-1)</f>
        <v>#NUM!</v>
      </c>
      <c r="BN199" s="1" t="e">
        <f>SMALL('Remove outliers'!BU$4:BU$203,ROW()-1)</f>
        <v>#NUM!</v>
      </c>
      <c r="BO199" s="1" t="e">
        <f>SMALL('Remove outliers'!BV$4:BV$203,ROW()-1)</f>
        <v>#NUM!</v>
      </c>
      <c r="BP199" s="1" t="e">
        <f>SMALL('Remove outliers'!BW$4:BW$203,ROW()-1)</f>
        <v>#NUM!</v>
      </c>
      <c r="BQ199" s="1" t="e">
        <f>SMALL('Remove outliers'!BX$4:BX$203,ROW()-1)</f>
        <v>#NUM!</v>
      </c>
      <c r="BR199" s="1" t="e">
        <f>SMALL('Remove outliers'!BY$4:BY$203,ROW()-1)</f>
        <v>#NUM!</v>
      </c>
      <c r="BS199" s="1" t="e">
        <f>SMALL('Remove outliers'!BZ$4:BZ$203,ROW()-1)</f>
        <v>#NUM!</v>
      </c>
      <c r="BT199" s="1" t="e">
        <f>SMALL('Remove outliers'!CA$4:CA$203,ROW()-1)</f>
        <v>#NUM!</v>
      </c>
      <c r="BU199" s="1" t="e">
        <f>SMALL('Remove outliers'!CB$4:CB$203,ROW()-1)</f>
        <v>#NUM!</v>
      </c>
      <c r="BV199" s="1" t="e">
        <f>SMALL('Remove outliers'!CC$4:CC$203,ROW()-1)</f>
        <v>#NUM!</v>
      </c>
    </row>
    <row r="200" spans="1:74" x14ac:dyDescent="0.2">
      <c r="A200" t="e">
        <f t="shared" si="3"/>
        <v>#NUM!</v>
      </c>
      <c r="B200" s="1" t="e">
        <f>SMALL('Remove outliers'!I$4:I$203,ROW()-1)</f>
        <v>#NUM!</v>
      </c>
      <c r="C200" s="1" t="e">
        <f>SMALL('Remove outliers'!J$4:J$203,ROW()-1)</f>
        <v>#NUM!</v>
      </c>
      <c r="D200" s="1" t="e">
        <f>SMALL('Remove outliers'!K$4:K$203,ROW()-1)</f>
        <v>#NUM!</v>
      </c>
      <c r="E200" s="1" t="e">
        <f>SMALL('Remove outliers'!L$4:L$203,ROW()-1)</f>
        <v>#NUM!</v>
      </c>
      <c r="F200" s="1" t="e">
        <f>SMALL('Remove outliers'!M$4:M$203,ROW()-1)</f>
        <v>#NUM!</v>
      </c>
      <c r="G200" s="1" t="e">
        <f>SMALL('Remove outliers'!N$4:N$203,ROW()-1)</f>
        <v>#NUM!</v>
      </c>
      <c r="H200" s="1" t="e">
        <f>SMALL('Remove outliers'!O$4:O$203,ROW()-1)</f>
        <v>#NUM!</v>
      </c>
      <c r="I200" s="1" t="e">
        <f>SMALL('Remove outliers'!P$4:P$203,ROW()-1)</f>
        <v>#NUM!</v>
      </c>
      <c r="J200" s="1" t="e">
        <f>SMALL('Remove outliers'!Q$4:Q$203,ROW()-1)</f>
        <v>#NUM!</v>
      </c>
      <c r="K200" s="1" t="e">
        <f>SMALL('Remove outliers'!R$4:R$203,ROW()-1)</f>
        <v>#NUM!</v>
      </c>
      <c r="L200" s="1" t="e">
        <f>SMALL('Remove outliers'!S$4:S$203,ROW()-1)</f>
        <v>#NUM!</v>
      </c>
      <c r="M200" s="1" t="e">
        <f>SMALL('Remove outliers'!T$4:T$203,ROW()-1)</f>
        <v>#NUM!</v>
      </c>
      <c r="N200" s="1" t="e">
        <f>SMALL('Remove outliers'!U$4:U$203,ROW()-1)</f>
        <v>#NUM!</v>
      </c>
      <c r="O200" s="1" t="e">
        <f>SMALL('Remove outliers'!V$4:V$203,ROW()-1)</f>
        <v>#NUM!</v>
      </c>
      <c r="P200" s="1" t="e">
        <f>SMALL('Remove outliers'!W$4:W$203,ROW()-1)</f>
        <v>#NUM!</v>
      </c>
      <c r="Q200" s="1" t="e">
        <f>SMALL('Remove outliers'!X$4:X$203,ROW()-1)</f>
        <v>#NUM!</v>
      </c>
      <c r="R200" s="1" t="e">
        <f>SMALL('Remove outliers'!Y$4:Y$203,ROW()-1)</f>
        <v>#NUM!</v>
      </c>
      <c r="S200" s="1" t="e">
        <f>SMALL('Remove outliers'!Z$4:Z$203,ROW()-1)</f>
        <v>#NUM!</v>
      </c>
      <c r="T200" s="1" t="e">
        <f>SMALL('Remove outliers'!AA$4:AA$203,ROW()-1)</f>
        <v>#NUM!</v>
      </c>
      <c r="U200" s="1" t="e">
        <f>SMALL('Remove outliers'!AB$4:AB$203,ROW()-1)</f>
        <v>#NUM!</v>
      </c>
      <c r="V200" s="1" t="e">
        <f>SMALL('Remove outliers'!AC$4:AC$203,ROW()-1)</f>
        <v>#NUM!</v>
      </c>
      <c r="W200" s="1" t="e">
        <f>SMALL('Remove outliers'!AD$4:AD$203,ROW()-1)</f>
        <v>#NUM!</v>
      </c>
      <c r="X200" s="1" t="e">
        <f>SMALL('Remove outliers'!AE$4:AE$203,ROW()-1)</f>
        <v>#NUM!</v>
      </c>
      <c r="Y200" s="1" t="e">
        <f>SMALL('Remove outliers'!AF$4:AF$203,ROW()-1)</f>
        <v>#NUM!</v>
      </c>
      <c r="Z200" s="1" t="e">
        <f>SMALL('Remove outliers'!AG$4:AG$203,ROW()-1)</f>
        <v>#NUM!</v>
      </c>
      <c r="AA200" s="1" t="e">
        <f>SMALL('Remove outliers'!AH$4:AH$203,ROW()-1)</f>
        <v>#NUM!</v>
      </c>
      <c r="AB200" s="1" t="e">
        <f>SMALL('Remove outliers'!AI$4:AI$203,ROW()-1)</f>
        <v>#NUM!</v>
      </c>
      <c r="AC200" s="1" t="e">
        <f>SMALL('Remove outliers'!AJ$4:AJ$203,ROW()-1)</f>
        <v>#NUM!</v>
      </c>
      <c r="AD200" s="1" t="e">
        <f>SMALL('Remove outliers'!AK$4:AK$203,ROW()-1)</f>
        <v>#NUM!</v>
      </c>
      <c r="AE200" s="1" t="e">
        <f>SMALL('Remove outliers'!AL$4:AL$203,ROW()-1)</f>
        <v>#NUM!</v>
      </c>
      <c r="AF200" s="1" t="e">
        <f>SMALL('Remove outliers'!AM$4:AM$203,ROW()-1)</f>
        <v>#NUM!</v>
      </c>
      <c r="AG200" s="1" t="e">
        <f>SMALL('Remove outliers'!AN$4:AN$203,ROW()-1)</f>
        <v>#NUM!</v>
      </c>
      <c r="AH200" s="1" t="e">
        <f>SMALL('Remove outliers'!AO$4:AO$203,ROW()-1)</f>
        <v>#NUM!</v>
      </c>
      <c r="AI200" s="1" t="e">
        <f>SMALL('Remove outliers'!AP$4:AP$203,ROW()-1)</f>
        <v>#NUM!</v>
      </c>
      <c r="AJ200" s="1" t="e">
        <f>SMALL('Remove outliers'!AQ$4:AQ$203,ROW()-1)</f>
        <v>#NUM!</v>
      </c>
      <c r="AK200" s="1" t="e">
        <f>SMALL('Remove outliers'!AR$4:AR$203,ROW()-1)</f>
        <v>#NUM!</v>
      </c>
      <c r="AL200" s="1" t="e">
        <f>SMALL('Remove outliers'!AS$4:AS$203,ROW()-1)</f>
        <v>#NUM!</v>
      </c>
      <c r="AM200" s="1" t="e">
        <f>SMALL('Remove outliers'!AT$4:AT$203,ROW()-1)</f>
        <v>#NUM!</v>
      </c>
      <c r="AN200" s="1" t="e">
        <f>SMALL('Remove outliers'!AU$4:AU$203,ROW()-1)</f>
        <v>#NUM!</v>
      </c>
      <c r="AO200" s="1" t="e">
        <f>SMALL('Remove outliers'!AV$4:AV$203,ROW()-1)</f>
        <v>#NUM!</v>
      </c>
      <c r="AP200" s="1" t="e">
        <f>SMALL('Remove outliers'!AW$4:AW$203,ROW()-1)</f>
        <v>#NUM!</v>
      </c>
      <c r="AQ200" s="1" t="e">
        <f>SMALL('Remove outliers'!AX$4:AX$203,ROW()-1)</f>
        <v>#NUM!</v>
      </c>
      <c r="AR200" s="1" t="e">
        <f>SMALL('Remove outliers'!AY$4:AY$203,ROW()-1)</f>
        <v>#NUM!</v>
      </c>
      <c r="AS200" s="1" t="e">
        <f>SMALL('Remove outliers'!AZ$4:AZ$203,ROW()-1)</f>
        <v>#NUM!</v>
      </c>
      <c r="AT200" s="1" t="e">
        <f>SMALL('Remove outliers'!BA$4:BA$203,ROW()-1)</f>
        <v>#NUM!</v>
      </c>
      <c r="AU200" s="1" t="e">
        <f>SMALL('Remove outliers'!BB$4:BB$203,ROW()-1)</f>
        <v>#NUM!</v>
      </c>
      <c r="AV200" s="1" t="e">
        <f>SMALL('Remove outliers'!BC$4:BC$203,ROW()-1)</f>
        <v>#NUM!</v>
      </c>
      <c r="AW200" s="1" t="e">
        <f>SMALL('Remove outliers'!BD$4:BD$203,ROW()-1)</f>
        <v>#NUM!</v>
      </c>
      <c r="AX200" s="1" t="e">
        <f>SMALL('Remove outliers'!BE$4:BE$203,ROW()-1)</f>
        <v>#NUM!</v>
      </c>
      <c r="AY200" s="1" t="e">
        <f>SMALL('Remove outliers'!BF$4:BF$203,ROW()-1)</f>
        <v>#NUM!</v>
      </c>
      <c r="AZ200" s="1" t="e">
        <f>SMALL('Remove outliers'!BG$4:BG$203,ROW()-1)</f>
        <v>#NUM!</v>
      </c>
      <c r="BA200" s="1" t="e">
        <f>SMALL('Remove outliers'!BH$4:BH$203,ROW()-1)</f>
        <v>#NUM!</v>
      </c>
      <c r="BB200" s="1" t="e">
        <f>SMALL('Remove outliers'!BI$4:BI$203,ROW()-1)</f>
        <v>#NUM!</v>
      </c>
      <c r="BC200" s="1" t="e">
        <f>SMALL('Remove outliers'!BJ$4:BJ$203,ROW()-1)</f>
        <v>#NUM!</v>
      </c>
      <c r="BD200" s="1" t="e">
        <f>SMALL('Remove outliers'!BK$4:BK$203,ROW()-1)</f>
        <v>#NUM!</v>
      </c>
      <c r="BE200" s="1" t="e">
        <f>SMALL('Remove outliers'!BL$4:BL$203,ROW()-1)</f>
        <v>#NUM!</v>
      </c>
      <c r="BF200" s="1" t="e">
        <f>SMALL('Remove outliers'!BM$4:BM$203,ROW()-1)</f>
        <v>#NUM!</v>
      </c>
      <c r="BG200" s="1" t="e">
        <f>SMALL('Remove outliers'!BN$4:BN$203,ROW()-1)</f>
        <v>#NUM!</v>
      </c>
      <c r="BH200" s="1" t="e">
        <f>SMALL('Remove outliers'!BO$4:BO$203,ROW()-1)</f>
        <v>#NUM!</v>
      </c>
      <c r="BI200" s="1" t="e">
        <f>SMALL('Remove outliers'!BP$4:BP$203,ROW()-1)</f>
        <v>#NUM!</v>
      </c>
      <c r="BJ200" s="1" t="e">
        <f>SMALL('Remove outliers'!BQ$4:BQ$203,ROW()-1)</f>
        <v>#NUM!</v>
      </c>
      <c r="BK200" s="1" t="e">
        <f>SMALL('Remove outliers'!BR$4:BR$203,ROW()-1)</f>
        <v>#NUM!</v>
      </c>
      <c r="BL200" s="1" t="e">
        <f>SMALL('Remove outliers'!BS$4:BS$203,ROW()-1)</f>
        <v>#NUM!</v>
      </c>
      <c r="BM200" s="1" t="e">
        <f>SMALL('Remove outliers'!BT$4:BT$203,ROW()-1)</f>
        <v>#NUM!</v>
      </c>
      <c r="BN200" s="1" t="e">
        <f>SMALL('Remove outliers'!BU$4:BU$203,ROW()-1)</f>
        <v>#NUM!</v>
      </c>
      <c r="BO200" s="1" t="e">
        <f>SMALL('Remove outliers'!BV$4:BV$203,ROW()-1)</f>
        <v>#NUM!</v>
      </c>
      <c r="BP200" s="1" t="e">
        <f>SMALL('Remove outliers'!BW$4:BW$203,ROW()-1)</f>
        <v>#NUM!</v>
      </c>
      <c r="BQ200" s="1" t="e">
        <f>SMALL('Remove outliers'!BX$4:BX$203,ROW()-1)</f>
        <v>#NUM!</v>
      </c>
      <c r="BR200" s="1" t="e">
        <f>SMALL('Remove outliers'!BY$4:BY$203,ROW()-1)</f>
        <v>#NUM!</v>
      </c>
      <c r="BS200" s="1" t="e">
        <f>SMALL('Remove outliers'!BZ$4:BZ$203,ROW()-1)</f>
        <v>#NUM!</v>
      </c>
      <c r="BT200" s="1" t="e">
        <f>SMALL('Remove outliers'!CA$4:CA$203,ROW()-1)</f>
        <v>#NUM!</v>
      </c>
      <c r="BU200" s="1" t="e">
        <f>SMALL('Remove outliers'!CB$4:CB$203,ROW()-1)</f>
        <v>#NUM!</v>
      </c>
      <c r="BV200" s="1" t="e">
        <f>SMALL('Remove outliers'!CC$4:CC$203,ROW()-1)</f>
        <v>#NUM!</v>
      </c>
    </row>
    <row r="201" spans="1:74" x14ac:dyDescent="0.2">
      <c r="A201" t="e">
        <f t="shared" si="3"/>
        <v>#NUM!</v>
      </c>
      <c r="B201" s="1" t="e">
        <f>SMALL('Remove outliers'!I$4:I$203,ROW()-1)</f>
        <v>#NUM!</v>
      </c>
      <c r="C201" s="1" t="e">
        <f>SMALL('Remove outliers'!J$4:J$203,ROW()-1)</f>
        <v>#NUM!</v>
      </c>
      <c r="D201" s="1" t="e">
        <f>SMALL('Remove outliers'!K$4:K$203,ROW()-1)</f>
        <v>#NUM!</v>
      </c>
      <c r="E201" s="1" t="e">
        <f>SMALL('Remove outliers'!L$4:L$203,ROW()-1)</f>
        <v>#NUM!</v>
      </c>
      <c r="F201" s="1" t="e">
        <f>SMALL('Remove outliers'!M$4:M$203,ROW()-1)</f>
        <v>#NUM!</v>
      </c>
      <c r="G201" s="1" t="e">
        <f>SMALL('Remove outliers'!N$4:N$203,ROW()-1)</f>
        <v>#NUM!</v>
      </c>
      <c r="H201" s="1" t="e">
        <f>SMALL('Remove outliers'!O$4:O$203,ROW()-1)</f>
        <v>#NUM!</v>
      </c>
      <c r="I201" s="1" t="e">
        <f>SMALL('Remove outliers'!P$4:P$203,ROW()-1)</f>
        <v>#NUM!</v>
      </c>
      <c r="J201" s="1" t="e">
        <f>SMALL('Remove outliers'!Q$4:Q$203,ROW()-1)</f>
        <v>#NUM!</v>
      </c>
      <c r="K201" s="1" t="e">
        <f>SMALL('Remove outliers'!R$4:R$203,ROW()-1)</f>
        <v>#NUM!</v>
      </c>
      <c r="L201" s="1" t="e">
        <f>SMALL('Remove outliers'!S$4:S$203,ROW()-1)</f>
        <v>#NUM!</v>
      </c>
      <c r="M201" s="1" t="e">
        <f>SMALL('Remove outliers'!T$4:T$203,ROW()-1)</f>
        <v>#NUM!</v>
      </c>
      <c r="N201" s="1" t="e">
        <f>SMALL('Remove outliers'!U$4:U$203,ROW()-1)</f>
        <v>#NUM!</v>
      </c>
      <c r="O201" s="1" t="e">
        <f>SMALL('Remove outliers'!V$4:V$203,ROW()-1)</f>
        <v>#NUM!</v>
      </c>
      <c r="P201" s="1" t="e">
        <f>SMALL('Remove outliers'!W$4:W$203,ROW()-1)</f>
        <v>#NUM!</v>
      </c>
      <c r="Q201" s="1" t="e">
        <f>SMALL('Remove outliers'!X$4:X$203,ROW()-1)</f>
        <v>#NUM!</v>
      </c>
      <c r="R201" s="1" t="e">
        <f>SMALL('Remove outliers'!Y$4:Y$203,ROW()-1)</f>
        <v>#NUM!</v>
      </c>
      <c r="S201" s="1" t="e">
        <f>SMALL('Remove outliers'!Z$4:Z$203,ROW()-1)</f>
        <v>#NUM!</v>
      </c>
      <c r="T201" s="1" t="e">
        <f>SMALL('Remove outliers'!AA$4:AA$203,ROW()-1)</f>
        <v>#NUM!</v>
      </c>
      <c r="U201" s="1" t="e">
        <f>SMALL('Remove outliers'!AB$4:AB$203,ROW()-1)</f>
        <v>#NUM!</v>
      </c>
      <c r="V201" s="1" t="e">
        <f>SMALL('Remove outliers'!AC$4:AC$203,ROW()-1)</f>
        <v>#NUM!</v>
      </c>
      <c r="W201" s="1" t="e">
        <f>SMALL('Remove outliers'!AD$4:AD$203,ROW()-1)</f>
        <v>#NUM!</v>
      </c>
      <c r="X201" s="1" t="e">
        <f>SMALL('Remove outliers'!AE$4:AE$203,ROW()-1)</f>
        <v>#NUM!</v>
      </c>
      <c r="Y201" s="1" t="e">
        <f>SMALL('Remove outliers'!AF$4:AF$203,ROW()-1)</f>
        <v>#NUM!</v>
      </c>
      <c r="Z201" s="1" t="e">
        <f>SMALL('Remove outliers'!AG$4:AG$203,ROW()-1)</f>
        <v>#NUM!</v>
      </c>
      <c r="AA201" s="1" t="e">
        <f>SMALL('Remove outliers'!AH$4:AH$203,ROW()-1)</f>
        <v>#NUM!</v>
      </c>
      <c r="AB201" s="1" t="e">
        <f>SMALL('Remove outliers'!AI$4:AI$203,ROW()-1)</f>
        <v>#NUM!</v>
      </c>
      <c r="AC201" s="1" t="e">
        <f>SMALL('Remove outliers'!AJ$4:AJ$203,ROW()-1)</f>
        <v>#NUM!</v>
      </c>
      <c r="AD201" s="1" t="e">
        <f>SMALL('Remove outliers'!AK$4:AK$203,ROW()-1)</f>
        <v>#NUM!</v>
      </c>
      <c r="AE201" s="1" t="e">
        <f>SMALL('Remove outliers'!AL$4:AL$203,ROW()-1)</f>
        <v>#NUM!</v>
      </c>
      <c r="AF201" s="1" t="e">
        <f>SMALL('Remove outliers'!AM$4:AM$203,ROW()-1)</f>
        <v>#NUM!</v>
      </c>
      <c r="AG201" s="1" t="e">
        <f>SMALL('Remove outliers'!AN$4:AN$203,ROW()-1)</f>
        <v>#NUM!</v>
      </c>
      <c r="AH201" s="1" t="e">
        <f>SMALL('Remove outliers'!AO$4:AO$203,ROW()-1)</f>
        <v>#NUM!</v>
      </c>
      <c r="AI201" s="1" t="e">
        <f>SMALL('Remove outliers'!AP$4:AP$203,ROW()-1)</f>
        <v>#NUM!</v>
      </c>
      <c r="AJ201" s="1" t="e">
        <f>SMALL('Remove outliers'!AQ$4:AQ$203,ROW()-1)</f>
        <v>#NUM!</v>
      </c>
      <c r="AK201" s="1" t="e">
        <f>SMALL('Remove outliers'!AR$4:AR$203,ROW()-1)</f>
        <v>#NUM!</v>
      </c>
      <c r="AL201" s="1" t="e">
        <f>SMALL('Remove outliers'!AS$4:AS$203,ROW()-1)</f>
        <v>#NUM!</v>
      </c>
      <c r="AM201" s="1" t="e">
        <f>SMALL('Remove outliers'!AT$4:AT$203,ROW()-1)</f>
        <v>#NUM!</v>
      </c>
      <c r="AN201" s="1" t="e">
        <f>SMALL('Remove outliers'!AU$4:AU$203,ROW()-1)</f>
        <v>#NUM!</v>
      </c>
      <c r="AO201" s="1" t="e">
        <f>SMALL('Remove outliers'!AV$4:AV$203,ROW()-1)</f>
        <v>#NUM!</v>
      </c>
      <c r="AP201" s="1" t="e">
        <f>SMALL('Remove outliers'!AW$4:AW$203,ROW()-1)</f>
        <v>#NUM!</v>
      </c>
      <c r="AQ201" s="1" t="e">
        <f>SMALL('Remove outliers'!AX$4:AX$203,ROW()-1)</f>
        <v>#NUM!</v>
      </c>
      <c r="AR201" s="1" t="e">
        <f>SMALL('Remove outliers'!AY$4:AY$203,ROW()-1)</f>
        <v>#NUM!</v>
      </c>
      <c r="AS201" s="1" t="e">
        <f>SMALL('Remove outliers'!AZ$4:AZ$203,ROW()-1)</f>
        <v>#NUM!</v>
      </c>
      <c r="AT201" s="1" t="e">
        <f>SMALL('Remove outliers'!BA$4:BA$203,ROW()-1)</f>
        <v>#NUM!</v>
      </c>
      <c r="AU201" s="1" t="e">
        <f>SMALL('Remove outliers'!BB$4:BB$203,ROW()-1)</f>
        <v>#NUM!</v>
      </c>
      <c r="AV201" s="1" t="e">
        <f>SMALL('Remove outliers'!BC$4:BC$203,ROW()-1)</f>
        <v>#NUM!</v>
      </c>
      <c r="AW201" s="1" t="e">
        <f>SMALL('Remove outliers'!BD$4:BD$203,ROW()-1)</f>
        <v>#NUM!</v>
      </c>
      <c r="AX201" s="1" t="e">
        <f>SMALL('Remove outliers'!BE$4:BE$203,ROW()-1)</f>
        <v>#NUM!</v>
      </c>
      <c r="AY201" s="1" t="e">
        <f>SMALL('Remove outliers'!BF$4:BF$203,ROW()-1)</f>
        <v>#NUM!</v>
      </c>
      <c r="AZ201" s="1" t="e">
        <f>SMALL('Remove outliers'!BG$4:BG$203,ROW()-1)</f>
        <v>#NUM!</v>
      </c>
      <c r="BA201" s="1" t="e">
        <f>SMALL('Remove outliers'!BH$4:BH$203,ROW()-1)</f>
        <v>#NUM!</v>
      </c>
      <c r="BB201" s="1" t="e">
        <f>SMALL('Remove outliers'!BI$4:BI$203,ROW()-1)</f>
        <v>#NUM!</v>
      </c>
      <c r="BC201" s="1" t="e">
        <f>SMALL('Remove outliers'!BJ$4:BJ$203,ROW()-1)</f>
        <v>#NUM!</v>
      </c>
      <c r="BD201" s="1" t="e">
        <f>SMALL('Remove outliers'!BK$4:BK$203,ROW()-1)</f>
        <v>#NUM!</v>
      </c>
      <c r="BE201" s="1" t="e">
        <f>SMALL('Remove outliers'!BL$4:BL$203,ROW()-1)</f>
        <v>#NUM!</v>
      </c>
      <c r="BF201" s="1" t="e">
        <f>SMALL('Remove outliers'!BM$4:BM$203,ROW()-1)</f>
        <v>#NUM!</v>
      </c>
      <c r="BG201" s="1" t="e">
        <f>SMALL('Remove outliers'!BN$4:BN$203,ROW()-1)</f>
        <v>#NUM!</v>
      </c>
      <c r="BH201" s="1" t="e">
        <f>SMALL('Remove outliers'!BO$4:BO$203,ROW()-1)</f>
        <v>#NUM!</v>
      </c>
      <c r="BI201" s="1" t="e">
        <f>SMALL('Remove outliers'!BP$4:BP$203,ROW()-1)</f>
        <v>#NUM!</v>
      </c>
      <c r="BJ201" s="1" t="e">
        <f>SMALL('Remove outliers'!BQ$4:BQ$203,ROW()-1)</f>
        <v>#NUM!</v>
      </c>
      <c r="BK201" s="1" t="e">
        <f>SMALL('Remove outliers'!BR$4:BR$203,ROW()-1)</f>
        <v>#NUM!</v>
      </c>
      <c r="BL201" s="1" t="e">
        <f>SMALL('Remove outliers'!BS$4:BS$203,ROW()-1)</f>
        <v>#NUM!</v>
      </c>
      <c r="BM201" s="1" t="e">
        <f>SMALL('Remove outliers'!BT$4:BT$203,ROW()-1)</f>
        <v>#NUM!</v>
      </c>
      <c r="BN201" s="1" t="e">
        <f>SMALL('Remove outliers'!BU$4:BU$203,ROW()-1)</f>
        <v>#NUM!</v>
      </c>
      <c r="BO201" s="1" t="e">
        <f>SMALL('Remove outliers'!BV$4:BV$203,ROW()-1)</f>
        <v>#NUM!</v>
      </c>
      <c r="BP201" s="1" t="e">
        <f>SMALL('Remove outliers'!BW$4:BW$203,ROW()-1)</f>
        <v>#NUM!</v>
      </c>
      <c r="BQ201" s="1" t="e">
        <f>SMALL('Remove outliers'!BX$4:BX$203,ROW()-1)</f>
        <v>#NUM!</v>
      </c>
      <c r="BR201" s="1" t="e">
        <f>SMALL('Remove outliers'!BY$4:BY$203,ROW()-1)</f>
        <v>#NUM!</v>
      </c>
      <c r="BS201" s="1" t="e">
        <f>SMALL('Remove outliers'!BZ$4:BZ$203,ROW()-1)</f>
        <v>#NUM!</v>
      </c>
      <c r="BT201" s="1" t="e">
        <f>SMALL('Remove outliers'!CA$4:CA$203,ROW()-1)</f>
        <v>#NUM!</v>
      </c>
      <c r="BU201" s="1" t="e">
        <f>SMALL('Remove outliers'!CB$4:CB$203,ROW()-1)</f>
        <v>#NUM!</v>
      </c>
      <c r="BV201" s="1" t="e">
        <f>SMALL('Remove outliers'!CC$4:CC$203,ROW()-1)</f>
        <v>#NUM!</v>
      </c>
    </row>
    <row r="202" spans="1:74" x14ac:dyDescent="0.2">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row>
    <row r="203" spans="1:74" x14ac:dyDescent="0.2">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row>
    <row r="204" spans="1:74" x14ac:dyDescent="0.2">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row>
    <row r="211" spans="1:94" x14ac:dyDescent="0.2">
      <c r="A211" t="str">
        <f>'Report Sheet'!G2</f>
        <v>Arsenic</v>
      </c>
      <c r="B211" t="str">
        <f t="shared" ref="B211:AB211" si="4">B1</f>
        <v>Arsenic</v>
      </c>
      <c r="C211" t="str">
        <f t="shared" si="4"/>
        <v>Barium</v>
      </c>
      <c r="D211" t="str">
        <f t="shared" si="4"/>
        <v>Beryllium</v>
      </c>
      <c r="E211" t="str">
        <f t="shared" si="4"/>
        <v>Boron</v>
      </c>
      <c r="F211" t="str">
        <f t="shared" si="4"/>
        <v>Cadmium</v>
      </c>
      <c r="G211" t="str">
        <f t="shared" si="4"/>
        <v>Chromium VI</v>
      </c>
      <c r="H211" t="str">
        <f t="shared" si="4"/>
        <v>Chromium III</v>
      </c>
      <c r="I211" t="str">
        <f t="shared" si="4"/>
        <v>Copper</v>
      </c>
      <c r="J211" t="str">
        <f t="shared" si="4"/>
        <v>Lead</v>
      </c>
      <c r="K211" t="str">
        <f t="shared" si="4"/>
        <v>Inorganic Mercury</v>
      </c>
      <c r="L211" t="str">
        <f t="shared" si="4"/>
        <v>Nickel</v>
      </c>
      <c r="M211" t="str">
        <f t="shared" si="4"/>
        <v>Selenium</v>
      </c>
      <c r="N211" t="str">
        <f t="shared" si="4"/>
        <v>Vanadium</v>
      </c>
      <c r="O211" t="str">
        <f t="shared" si="4"/>
        <v>Zinc</v>
      </c>
      <c r="P211" t="str">
        <f t="shared" si="4"/>
        <v>Cyanide (Free)</v>
      </c>
      <c r="Q211" t="str">
        <f t="shared" si="4"/>
        <v>Cyanide (Complex)</v>
      </c>
      <c r="R211" t="str">
        <f t="shared" si="4"/>
        <v>Phenols (Total)</v>
      </c>
      <c r="S211" t="str">
        <f t="shared" si="4"/>
        <v>Benzene</v>
      </c>
      <c r="T211" t="str">
        <f t="shared" si="4"/>
        <v>Toluene</v>
      </c>
      <c r="U211" t="str">
        <f t="shared" si="4"/>
        <v>Ethyl benzene</v>
      </c>
      <c r="V211" t="str">
        <f t="shared" si="4"/>
        <v>Total Xylene</v>
      </c>
      <c r="W211" t="str">
        <f t="shared" si="4"/>
        <v>TPH (EC5-6) aliphatic</v>
      </c>
      <c r="X211" t="str">
        <f t="shared" si="4"/>
        <v>TPH (&gt;EC6-8) aliphatic</v>
      </c>
      <c r="Y211" t="str">
        <f t="shared" si="4"/>
        <v>TPH (&gt;EC8-10) aliphatic</v>
      </c>
      <c r="Z211" t="str">
        <f t="shared" si="4"/>
        <v>TPH (&gt;EC10-12) aliphatic</v>
      </c>
      <c r="AA211" t="str">
        <f t="shared" si="4"/>
        <v>TPH (&gt;EC12-16) aliphatic</v>
      </c>
      <c r="AB211" t="str">
        <f t="shared" si="4"/>
        <v>TPH (&gt;EC16-21) aliphatic</v>
      </c>
      <c r="AC211" t="str">
        <f t="shared" ref="AC211:BV211" si="5">AC1</f>
        <v>TPH (&gt;EC21-35) aliphatic</v>
      </c>
      <c r="AD211" t="str">
        <f t="shared" si="5"/>
        <v>TPH (&gt;EC35-44) aliphatic</v>
      </c>
      <c r="AE211" t="str">
        <f t="shared" si="5"/>
        <v>TPH (&gt;EC6-7) aromatic (benzene)</v>
      </c>
      <c r="AF211" t="str">
        <f t="shared" si="5"/>
        <v>TPH (&gt;EC7-8) aromatic (toluene)</v>
      </c>
      <c r="AG211" t="str">
        <f t="shared" si="5"/>
        <v>TPH (&gt;EC8-10) aromatic</v>
      </c>
      <c r="AH211" t="str">
        <f t="shared" si="5"/>
        <v>TPH (&gt;EC10-12) aromatic</v>
      </c>
      <c r="AI211" t="str">
        <f t="shared" si="5"/>
        <v>TPH (&gt;EC12-16) aromatic</v>
      </c>
      <c r="AJ211" t="str">
        <f t="shared" si="5"/>
        <v>TPH (&gt;EC16-21) aromatic</v>
      </c>
      <c r="AK211" t="str">
        <f t="shared" si="5"/>
        <v>TPH (&gt;EC21-35) aromatic</v>
      </c>
      <c r="AL211" t="str">
        <f t="shared" si="5"/>
        <v>TPH (&gt;EC35-44) aromatic</v>
      </c>
      <c r="AM211" t="str">
        <f t="shared" si="5"/>
        <v>Total TPH</v>
      </c>
      <c r="AN211" t="str">
        <f t="shared" si="5"/>
        <v>Naphthalene</v>
      </c>
      <c r="AO211" t="str">
        <f t="shared" si="5"/>
        <v>Acenaphthylene</v>
      </c>
      <c r="AP211" t="str">
        <f t="shared" si="5"/>
        <v>Acenaphthene</v>
      </c>
      <c r="AQ211" t="str">
        <f t="shared" si="5"/>
        <v>Fluorene</v>
      </c>
      <c r="AR211" t="str">
        <f t="shared" si="5"/>
        <v>Phenanthrene</v>
      </c>
      <c r="AS211" t="str">
        <f t="shared" si="5"/>
        <v>Anthracene</v>
      </c>
      <c r="AT211" t="str">
        <f t="shared" si="5"/>
        <v>Fluoranthene</v>
      </c>
      <c r="AU211" t="str">
        <f t="shared" si="5"/>
        <v>Pyrene</v>
      </c>
      <c r="AV211" t="str">
        <f t="shared" si="5"/>
        <v>Benzo(a)anthracene</v>
      </c>
      <c r="AW211" t="str">
        <f t="shared" si="5"/>
        <v>Chrysene</v>
      </c>
      <c r="AX211" t="str">
        <f t="shared" si="5"/>
        <v>Benzo(b)fluoranthene</v>
      </c>
      <c r="AY211" t="str">
        <f t="shared" si="5"/>
        <v>Benzo(k)fluoranthene</v>
      </c>
      <c r="AZ211" t="str">
        <f t="shared" si="5"/>
        <v>Benzo(a)pyrene</v>
      </c>
      <c r="BA211" t="str">
        <f t="shared" si="5"/>
        <v>Indeno(1,2,3-c,d)pyrene</v>
      </c>
      <c r="BB211" t="str">
        <f t="shared" si="5"/>
        <v>Dibenzo(a,h)anthracene</v>
      </c>
      <c r="BC211" t="str">
        <f t="shared" si="5"/>
        <v>Benzo(g,hi)perylene</v>
      </c>
      <c r="BD211" t="str">
        <f t="shared" si="5"/>
        <v>Benzo(a)pyrene (as surrogate marker)</v>
      </c>
      <c r="BE211" t="str">
        <f t="shared" si="5"/>
        <v>Tetrachloroethene (PCE)</v>
      </c>
      <c r="BF211" t="str">
        <f t="shared" si="5"/>
        <v>Trichloroethene (TCE)</v>
      </c>
      <c r="BG211" t="str">
        <f t="shared" si="5"/>
        <v>cis-1,2-Dichloroethene</v>
      </c>
      <c r="BH211" t="str">
        <f t="shared" si="5"/>
        <v>Vinyl Chloride (VC)</v>
      </c>
      <c r="BI211" t="str">
        <f t="shared" si="5"/>
        <v>1,1,2,2-Tetrachloroethane (PCA)</v>
      </c>
      <c r="BJ211" t="str">
        <f t="shared" si="5"/>
        <v>1,1,1-Trichloroethane (TCA)</v>
      </c>
      <c r="BK211" t="str">
        <f t="shared" si="5"/>
        <v>1,2-Dichloroethane</v>
      </c>
      <c r="BL211" t="str">
        <f t="shared" si="5"/>
        <v>Carbon Tetrachloride</v>
      </c>
      <c r="BM211" t="str">
        <f t="shared" si="5"/>
        <v>Carbon disulphide</v>
      </c>
      <c r="BN211">
        <f t="shared" si="5"/>
        <v>0</v>
      </c>
      <c r="BO211">
        <f t="shared" si="5"/>
        <v>0</v>
      </c>
      <c r="BP211">
        <f t="shared" si="5"/>
        <v>0</v>
      </c>
      <c r="BQ211">
        <f t="shared" si="5"/>
        <v>0</v>
      </c>
      <c r="BR211">
        <f t="shared" si="5"/>
        <v>0</v>
      </c>
      <c r="BS211">
        <f t="shared" si="5"/>
        <v>0</v>
      </c>
      <c r="BT211">
        <f t="shared" si="5"/>
        <v>0</v>
      </c>
      <c r="BU211">
        <f t="shared" si="5"/>
        <v>0</v>
      </c>
      <c r="BV211">
        <f t="shared" si="5"/>
        <v>0</v>
      </c>
    </row>
    <row r="212" spans="1:94" x14ac:dyDescent="0.2">
      <c r="A212">
        <f>HLOOKUP($A$1,$B$211:$BV$411,ROW()-210,FALSE)</f>
        <v>28</v>
      </c>
      <c r="B212" s="1">
        <f>LARGE('Remove outliers'!I$4:I$203,ROW()-211)</f>
        <v>28</v>
      </c>
      <c r="C212" s="1">
        <f>LARGE('Remove outliers'!J$4:J$203,ROW()-211)</f>
        <v>370</v>
      </c>
      <c r="D212" s="1">
        <f>LARGE('Remove outliers'!K$4:K$203,ROW()-211)</f>
        <v>2.4</v>
      </c>
      <c r="E212" s="1">
        <f>LARGE('Remove outliers'!L$4:L$203,ROW()-211)</f>
        <v>7.8</v>
      </c>
      <c r="F212" s="1">
        <f>LARGE('Remove outliers'!M$4:M$203,ROW()-211)</f>
        <v>0.6</v>
      </c>
      <c r="G212" s="1">
        <f>LARGE('Remove outliers'!N$4:N$203,ROW()-211)</f>
        <v>4</v>
      </c>
      <c r="H212" s="1">
        <f>LARGE('Remove outliers'!O$4:O$203,ROW()-211)</f>
        <v>37</v>
      </c>
      <c r="I212" s="1">
        <f>LARGE('Remove outliers'!P$4:P$203,ROW()-211)</f>
        <v>77</v>
      </c>
      <c r="J212" s="1">
        <f>LARGE('Remove outliers'!Q$4:Q$203,ROW()-211)</f>
        <v>36</v>
      </c>
      <c r="K212" s="1">
        <f>LARGE('Remove outliers'!R$4:R$203,ROW()-211)</f>
        <v>0.3</v>
      </c>
      <c r="L212" s="1">
        <f>LARGE('Remove outliers'!S$4:S$203,ROW()-211)</f>
        <v>46</v>
      </c>
      <c r="M212" s="1">
        <f>LARGE('Remove outliers'!T$4:T$203,ROW()-211)</f>
        <v>2.6</v>
      </c>
      <c r="N212" s="1">
        <f>LARGE('Remove outliers'!U$4:U$203,ROW()-211)</f>
        <v>90</v>
      </c>
      <c r="O212" s="1">
        <f>LARGE('Remove outliers'!V$4:V$203,ROW()-211)</f>
        <v>1100</v>
      </c>
      <c r="P212" s="1">
        <f>LARGE('Remove outliers'!W$4:W$203,ROW()-211)</f>
        <v>1</v>
      </c>
      <c r="Q212" s="1">
        <f>LARGE('Remove outliers'!X$4:X$203,ROW()-211)</f>
        <v>1</v>
      </c>
      <c r="R212" s="1">
        <f>LARGE('Remove outliers'!Y$4:Y$203,ROW()-211)</f>
        <v>1</v>
      </c>
      <c r="S212" s="1" t="e">
        <f>LARGE('Remove outliers'!Z$4:Z$203,ROW()-211)</f>
        <v>#NUM!</v>
      </c>
      <c r="T212" s="1" t="e">
        <f>LARGE('Remove outliers'!AA$4:AA$203,ROW()-211)</f>
        <v>#NUM!</v>
      </c>
      <c r="U212" s="1" t="e">
        <f>LARGE('Remove outliers'!AB$4:AB$203,ROW()-211)</f>
        <v>#NUM!</v>
      </c>
      <c r="V212" s="1" t="e">
        <f>LARGE('Remove outliers'!AC$4:AC$203,ROW()-211)</f>
        <v>#NUM!</v>
      </c>
      <c r="W212" s="1" t="e">
        <f>LARGE('Remove outliers'!AD$4:AD$203,ROW()-211)</f>
        <v>#NUM!</v>
      </c>
      <c r="X212" s="1" t="e">
        <f>LARGE('Remove outliers'!AE$4:AE$203,ROW()-211)</f>
        <v>#NUM!</v>
      </c>
      <c r="Y212" s="1" t="e">
        <f>LARGE('Remove outliers'!AF$4:AF$203,ROW()-211)</f>
        <v>#NUM!</v>
      </c>
      <c r="Z212" s="1" t="e">
        <f>LARGE('Remove outliers'!AG$4:AG$203,ROW()-211)</f>
        <v>#NUM!</v>
      </c>
      <c r="AA212" s="1" t="e">
        <f>LARGE('Remove outliers'!AH$4:AH$203,ROW()-211)</f>
        <v>#NUM!</v>
      </c>
      <c r="AB212" s="1" t="e">
        <f>LARGE('Remove outliers'!AI$4:AI$203,ROW()-211)</f>
        <v>#NUM!</v>
      </c>
      <c r="AC212" s="1" t="e">
        <f>LARGE('Remove outliers'!AJ$4:AJ$203,ROW()-211)</f>
        <v>#NUM!</v>
      </c>
      <c r="AD212" s="1" t="e">
        <f>LARGE('Remove outliers'!AK$4:AK$203,ROW()-211)</f>
        <v>#NUM!</v>
      </c>
      <c r="AE212" s="1" t="e">
        <f>LARGE('Remove outliers'!AL$4:AL$203,ROW()-211)</f>
        <v>#NUM!</v>
      </c>
      <c r="AF212" s="1" t="e">
        <f>LARGE('Remove outliers'!AM$4:AM$203,ROW()-211)</f>
        <v>#NUM!</v>
      </c>
      <c r="AG212" s="1" t="e">
        <f>LARGE('Remove outliers'!AN$4:AN$203,ROW()-211)</f>
        <v>#NUM!</v>
      </c>
      <c r="AH212" s="1" t="e">
        <f>LARGE('Remove outliers'!AO$4:AO$203,ROW()-211)</f>
        <v>#NUM!</v>
      </c>
      <c r="AI212" s="1" t="e">
        <f>LARGE('Remove outliers'!AP$4:AP$203,ROW()-211)</f>
        <v>#NUM!</v>
      </c>
      <c r="AJ212" s="1" t="e">
        <f>LARGE('Remove outliers'!AQ$4:AQ$203,ROW()-211)</f>
        <v>#NUM!</v>
      </c>
      <c r="AK212" s="1" t="e">
        <f>LARGE('Remove outliers'!AR$4:AR$203,ROW()-211)</f>
        <v>#NUM!</v>
      </c>
      <c r="AL212" s="1" t="e">
        <f>LARGE('Remove outliers'!AS$4:AS$203,ROW()-211)</f>
        <v>#NUM!</v>
      </c>
      <c r="AM212" s="1">
        <f>LARGE('Remove outliers'!AT$4:AT$203,ROW()-211)</f>
        <v>10</v>
      </c>
      <c r="AN212" s="1">
        <f>LARGE('Remove outliers'!AU$4:AU$203,ROW()-211)</f>
        <v>0.05</v>
      </c>
      <c r="AO212" s="1">
        <f>LARGE('Remove outliers'!AV$4:AV$203,ROW()-211)</f>
        <v>0.05</v>
      </c>
      <c r="AP212" s="1">
        <f>LARGE('Remove outliers'!AW$4:AW$203,ROW()-211)</f>
        <v>0.05</v>
      </c>
      <c r="AQ212" s="1">
        <f>LARGE('Remove outliers'!AX$4:AX$203,ROW()-211)</f>
        <v>0.05</v>
      </c>
      <c r="AR212" s="1">
        <f>LARGE('Remove outliers'!AY$4:AY$203,ROW()-211)</f>
        <v>0.28000000000000003</v>
      </c>
      <c r="AS212" s="1">
        <f>LARGE('Remove outliers'!AZ$4:AZ$203,ROW()-211)</f>
        <v>0.05</v>
      </c>
      <c r="AT212" s="1">
        <f>LARGE('Remove outliers'!BA$4:BA$203,ROW()-211)</f>
        <v>0.61</v>
      </c>
      <c r="AU212" s="1">
        <f>LARGE('Remove outliers'!BB$4:BB$203,ROW()-211)</f>
        <v>0.52</v>
      </c>
      <c r="AV212" s="1">
        <f>LARGE('Remove outliers'!BC$4:BC$203,ROW()-211)</f>
        <v>0.39</v>
      </c>
      <c r="AW212" s="1">
        <f>LARGE('Remove outliers'!BD$4:BD$203,ROW()-211)</f>
        <v>0.43</v>
      </c>
      <c r="AX212" s="1">
        <f>LARGE('Remove outliers'!BE$4:BE$203,ROW()-211)</f>
        <v>0.47</v>
      </c>
      <c r="AY212" s="1">
        <f>LARGE('Remove outliers'!BF$4:BF$203,ROW()-211)</f>
        <v>0.22</v>
      </c>
      <c r="AZ212" s="1">
        <f>LARGE('Remove outliers'!BG$4:BG$203,ROW()-211)</f>
        <v>0.42</v>
      </c>
      <c r="BA212" s="1">
        <f>LARGE('Remove outliers'!BH$4:BH$203,ROW()-211)</f>
        <v>0.23</v>
      </c>
      <c r="BB212" s="1">
        <f>LARGE('Remove outliers'!BI$4:BI$203,ROW()-211)</f>
        <v>0.05</v>
      </c>
      <c r="BC212" s="1">
        <f>LARGE('Remove outliers'!BJ$4:BJ$203,ROW()-211)</f>
        <v>0.23</v>
      </c>
      <c r="BD212" s="1" t="e">
        <f>LARGE('Remove outliers'!BK$4:BK$203,ROW()-211)</f>
        <v>#NUM!</v>
      </c>
      <c r="BE212" s="1" t="e">
        <f>LARGE('Remove outliers'!BL$4:BL$203,ROW()-211)</f>
        <v>#NUM!</v>
      </c>
      <c r="BF212" s="1" t="e">
        <f>LARGE('Remove outliers'!BM$4:BM$203,ROW()-211)</f>
        <v>#NUM!</v>
      </c>
      <c r="BG212" s="1" t="e">
        <f>LARGE('Remove outliers'!BN$4:BN$203,ROW()-211)</f>
        <v>#NUM!</v>
      </c>
      <c r="BH212" s="1" t="e">
        <f>LARGE('Remove outliers'!BO$4:BO$203,ROW()-211)</f>
        <v>#NUM!</v>
      </c>
      <c r="BI212" s="1" t="e">
        <f>LARGE('Remove outliers'!BP$4:BP$203,ROW()-211)</f>
        <v>#NUM!</v>
      </c>
      <c r="BJ212" s="1" t="e">
        <f>LARGE('Remove outliers'!BQ$4:BQ$203,ROW()-211)</f>
        <v>#NUM!</v>
      </c>
      <c r="BK212" s="1" t="e">
        <f>LARGE('Remove outliers'!BR$4:BR$203,ROW()-211)</f>
        <v>#NUM!</v>
      </c>
      <c r="BL212" s="1" t="e">
        <f>LARGE('Remove outliers'!BS$4:BS$203,ROW()-211)</f>
        <v>#NUM!</v>
      </c>
      <c r="BM212" s="1" t="e">
        <f>LARGE('Remove outliers'!BT$4:BT$203,ROW()-211)</f>
        <v>#NUM!</v>
      </c>
      <c r="BN212" s="1" t="e">
        <f>LARGE('Remove outliers'!BU$4:BU$203,ROW()-211)</f>
        <v>#NUM!</v>
      </c>
      <c r="BO212" s="1" t="e">
        <f>LARGE('Remove outliers'!BV$4:BV$203,ROW()-211)</f>
        <v>#NUM!</v>
      </c>
      <c r="BP212" s="1" t="e">
        <f>LARGE('Remove outliers'!BW$4:BW$203,ROW()-211)</f>
        <v>#NUM!</v>
      </c>
      <c r="BQ212" s="1" t="e">
        <f>LARGE('Remove outliers'!BX$4:BX$203,ROW()-211)</f>
        <v>#NUM!</v>
      </c>
      <c r="BR212" s="1" t="e">
        <f>LARGE('Remove outliers'!BY$4:BY$203,ROW()-211)</f>
        <v>#NUM!</v>
      </c>
      <c r="BS212" s="1" t="e">
        <f>LARGE('Remove outliers'!BZ$4:BZ$203,ROW()-211)</f>
        <v>#NUM!</v>
      </c>
      <c r="BT212" s="1" t="e">
        <f>LARGE('Remove outliers'!CA$4:CA$203,ROW()-211)</f>
        <v>#NUM!</v>
      </c>
      <c r="BU212" s="1" t="e">
        <f>LARGE('Remove outliers'!CB$4:CB$203,ROW()-211)</f>
        <v>#NUM!</v>
      </c>
      <c r="BV212" s="1" t="e">
        <f>LARGE('Remove outliers'!CC$4:CC$203,ROW()-211)</f>
        <v>#NUM!</v>
      </c>
      <c r="BW212" s="1"/>
      <c r="BX212" s="1"/>
      <c r="BY212" s="1"/>
      <c r="BZ212" s="1"/>
      <c r="CA212" s="1"/>
      <c r="CB212" s="1"/>
      <c r="CC212" s="1"/>
      <c r="CD212" s="1"/>
      <c r="CE212" s="1"/>
      <c r="CF212" s="1"/>
      <c r="CG212" s="1"/>
      <c r="CH212" s="1"/>
      <c r="CI212" s="1"/>
      <c r="CJ212" s="1"/>
      <c r="CK212" s="1"/>
      <c r="CL212" s="1"/>
      <c r="CM212" s="1"/>
      <c r="CN212" s="1"/>
      <c r="CO212" s="1"/>
      <c r="CP212" s="1"/>
    </row>
    <row r="213" spans="1:94" x14ac:dyDescent="0.2">
      <c r="A213">
        <f t="shared" ref="A213:A276" si="6">HLOOKUP($A$1,$B$211:$BV$411,ROW()-210,FALSE)</f>
        <v>25</v>
      </c>
      <c r="B213" s="1">
        <f>LARGE('Remove outliers'!I$4:I$203,ROW()-211)</f>
        <v>25</v>
      </c>
      <c r="C213" s="1">
        <f>LARGE('Remove outliers'!J$4:J$203,ROW()-211)</f>
        <v>120</v>
      </c>
      <c r="D213" s="1">
        <f>LARGE('Remove outliers'!K$4:K$203,ROW()-211)</f>
        <v>1.2</v>
      </c>
      <c r="E213" s="1">
        <f>LARGE('Remove outliers'!L$4:L$203,ROW()-211)</f>
        <v>2.9</v>
      </c>
      <c r="F213" s="1">
        <f>LARGE('Remove outliers'!M$4:M$203,ROW()-211)</f>
        <v>0.5</v>
      </c>
      <c r="G213" s="1">
        <f>LARGE('Remove outliers'!N$4:N$203,ROW()-211)</f>
        <v>4</v>
      </c>
      <c r="H213" s="1">
        <f>LARGE('Remove outliers'!O$4:O$203,ROW()-211)</f>
        <v>33</v>
      </c>
      <c r="I213" s="1">
        <f>LARGE('Remove outliers'!P$4:P$203,ROW()-211)</f>
        <v>28</v>
      </c>
      <c r="J213" s="1">
        <f>LARGE('Remove outliers'!Q$4:Q$203,ROW()-211)</f>
        <v>32</v>
      </c>
      <c r="K213" s="1">
        <f>LARGE('Remove outliers'!R$4:R$203,ROW()-211)</f>
        <v>0.3</v>
      </c>
      <c r="L213" s="1">
        <f>LARGE('Remove outliers'!S$4:S$203,ROW()-211)</f>
        <v>30</v>
      </c>
      <c r="M213" s="1">
        <f>LARGE('Remove outliers'!T$4:T$203,ROW()-211)</f>
        <v>1</v>
      </c>
      <c r="N213" s="1">
        <f>LARGE('Remove outliers'!U$4:U$203,ROW()-211)</f>
        <v>80</v>
      </c>
      <c r="O213" s="1">
        <f>LARGE('Remove outliers'!V$4:V$203,ROW()-211)</f>
        <v>130</v>
      </c>
      <c r="P213" s="1">
        <f>LARGE('Remove outliers'!W$4:W$203,ROW()-211)</f>
        <v>1</v>
      </c>
      <c r="Q213" s="1">
        <f>LARGE('Remove outliers'!X$4:X$203,ROW()-211)</f>
        <v>1</v>
      </c>
      <c r="R213" s="1">
        <f>LARGE('Remove outliers'!Y$4:Y$203,ROW()-211)</f>
        <v>1</v>
      </c>
      <c r="S213" s="1" t="e">
        <f>LARGE('Remove outliers'!Z$4:Z$203,ROW()-211)</f>
        <v>#NUM!</v>
      </c>
      <c r="T213" s="1" t="e">
        <f>LARGE('Remove outliers'!AA$4:AA$203,ROW()-211)</f>
        <v>#NUM!</v>
      </c>
      <c r="U213" s="1" t="e">
        <f>LARGE('Remove outliers'!AB$4:AB$203,ROW()-211)</f>
        <v>#NUM!</v>
      </c>
      <c r="V213" s="1" t="e">
        <f>LARGE('Remove outliers'!AC$4:AC$203,ROW()-211)</f>
        <v>#NUM!</v>
      </c>
      <c r="W213" s="1" t="e">
        <f>LARGE('Remove outliers'!AD$4:AD$203,ROW()-211)</f>
        <v>#NUM!</v>
      </c>
      <c r="X213" s="1" t="e">
        <f>LARGE('Remove outliers'!AE$4:AE$203,ROW()-211)</f>
        <v>#NUM!</v>
      </c>
      <c r="Y213" s="1" t="e">
        <f>LARGE('Remove outliers'!AF$4:AF$203,ROW()-211)</f>
        <v>#NUM!</v>
      </c>
      <c r="Z213" s="1" t="e">
        <f>LARGE('Remove outliers'!AG$4:AG$203,ROW()-211)</f>
        <v>#NUM!</v>
      </c>
      <c r="AA213" s="1" t="e">
        <f>LARGE('Remove outliers'!AH$4:AH$203,ROW()-211)</f>
        <v>#NUM!</v>
      </c>
      <c r="AB213" s="1" t="e">
        <f>LARGE('Remove outliers'!AI$4:AI$203,ROW()-211)</f>
        <v>#NUM!</v>
      </c>
      <c r="AC213" s="1" t="e">
        <f>LARGE('Remove outliers'!AJ$4:AJ$203,ROW()-211)</f>
        <v>#NUM!</v>
      </c>
      <c r="AD213" s="1" t="e">
        <f>LARGE('Remove outliers'!AK$4:AK$203,ROW()-211)</f>
        <v>#NUM!</v>
      </c>
      <c r="AE213" s="1" t="e">
        <f>LARGE('Remove outliers'!AL$4:AL$203,ROW()-211)</f>
        <v>#NUM!</v>
      </c>
      <c r="AF213" s="1" t="e">
        <f>LARGE('Remove outliers'!AM$4:AM$203,ROW()-211)</f>
        <v>#NUM!</v>
      </c>
      <c r="AG213" s="1" t="e">
        <f>LARGE('Remove outliers'!AN$4:AN$203,ROW()-211)</f>
        <v>#NUM!</v>
      </c>
      <c r="AH213" s="1" t="e">
        <f>LARGE('Remove outliers'!AO$4:AO$203,ROW()-211)</f>
        <v>#NUM!</v>
      </c>
      <c r="AI213" s="1" t="e">
        <f>LARGE('Remove outliers'!AP$4:AP$203,ROW()-211)</f>
        <v>#NUM!</v>
      </c>
      <c r="AJ213" s="1" t="e">
        <f>LARGE('Remove outliers'!AQ$4:AQ$203,ROW()-211)</f>
        <v>#NUM!</v>
      </c>
      <c r="AK213" s="1" t="e">
        <f>LARGE('Remove outliers'!AR$4:AR$203,ROW()-211)</f>
        <v>#NUM!</v>
      </c>
      <c r="AL213" s="1" t="e">
        <f>LARGE('Remove outliers'!AS$4:AS$203,ROW()-211)</f>
        <v>#NUM!</v>
      </c>
      <c r="AM213" s="1">
        <f>LARGE('Remove outliers'!AT$4:AT$203,ROW()-211)</f>
        <v>10</v>
      </c>
      <c r="AN213" s="1">
        <f>LARGE('Remove outliers'!AU$4:AU$203,ROW()-211)</f>
        <v>0.05</v>
      </c>
      <c r="AO213" s="1">
        <f>LARGE('Remove outliers'!AV$4:AV$203,ROW()-211)</f>
        <v>0.05</v>
      </c>
      <c r="AP213" s="1">
        <f>LARGE('Remove outliers'!AW$4:AW$203,ROW()-211)</f>
        <v>0.05</v>
      </c>
      <c r="AQ213" s="1">
        <f>LARGE('Remove outliers'!AX$4:AX$203,ROW()-211)</f>
        <v>0.05</v>
      </c>
      <c r="AR213" s="1">
        <f>LARGE('Remove outliers'!AY$4:AY$203,ROW()-211)</f>
        <v>0.05</v>
      </c>
      <c r="AS213" s="1">
        <f>LARGE('Remove outliers'!AZ$4:AZ$203,ROW()-211)</f>
        <v>0.05</v>
      </c>
      <c r="AT213" s="1">
        <f>LARGE('Remove outliers'!BA$4:BA$203,ROW()-211)</f>
        <v>0.28000000000000003</v>
      </c>
      <c r="AU213" s="1">
        <f>LARGE('Remove outliers'!BB$4:BB$203,ROW()-211)</f>
        <v>0.22</v>
      </c>
      <c r="AV213" s="1">
        <f>LARGE('Remove outliers'!BC$4:BC$203,ROW()-211)</f>
        <v>0.05</v>
      </c>
      <c r="AW213" s="1">
        <f>LARGE('Remove outliers'!BD$4:BD$203,ROW()-211)</f>
        <v>0.05</v>
      </c>
      <c r="AX213" s="1">
        <f>LARGE('Remove outliers'!BE$4:BE$203,ROW()-211)</f>
        <v>0.05</v>
      </c>
      <c r="AY213" s="1">
        <f>LARGE('Remove outliers'!BF$4:BF$203,ROW()-211)</f>
        <v>0.05</v>
      </c>
      <c r="AZ213" s="1">
        <f>LARGE('Remove outliers'!BG$4:BG$203,ROW()-211)</f>
        <v>0.05</v>
      </c>
      <c r="BA213" s="1">
        <f>LARGE('Remove outliers'!BH$4:BH$203,ROW()-211)</f>
        <v>0.05</v>
      </c>
      <c r="BB213" s="1">
        <f>LARGE('Remove outliers'!BI$4:BI$203,ROW()-211)</f>
        <v>0.05</v>
      </c>
      <c r="BC213" s="1">
        <f>LARGE('Remove outliers'!BJ$4:BJ$203,ROW()-211)</f>
        <v>0.05</v>
      </c>
      <c r="BD213" s="1" t="e">
        <f>LARGE('Remove outliers'!BK$4:BK$203,ROW()-211)</f>
        <v>#NUM!</v>
      </c>
      <c r="BE213" s="1" t="e">
        <f>LARGE('Remove outliers'!BL$4:BL$203,ROW()-211)</f>
        <v>#NUM!</v>
      </c>
      <c r="BF213" s="1" t="e">
        <f>LARGE('Remove outliers'!BM$4:BM$203,ROW()-211)</f>
        <v>#NUM!</v>
      </c>
      <c r="BG213" s="1" t="e">
        <f>LARGE('Remove outliers'!BN$4:BN$203,ROW()-211)</f>
        <v>#NUM!</v>
      </c>
      <c r="BH213" s="1" t="e">
        <f>LARGE('Remove outliers'!BO$4:BO$203,ROW()-211)</f>
        <v>#NUM!</v>
      </c>
      <c r="BI213" s="1" t="e">
        <f>LARGE('Remove outliers'!BP$4:BP$203,ROW()-211)</f>
        <v>#NUM!</v>
      </c>
      <c r="BJ213" s="1" t="e">
        <f>LARGE('Remove outliers'!BQ$4:BQ$203,ROW()-211)</f>
        <v>#NUM!</v>
      </c>
      <c r="BK213" s="1" t="e">
        <f>LARGE('Remove outliers'!BR$4:BR$203,ROW()-211)</f>
        <v>#NUM!</v>
      </c>
      <c r="BL213" s="1" t="e">
        <f>LARGE('Remove outliers'!BS$4:BS$203,ROW()-211)</f>
        <v>#NUM!</v>
      </c>
      <c r="BM213" s="1" t="e">
        <f>LARGE('Remove outliers'!BT$4:BT$203,ROW()-211)</f>
        <v>#NUM!</v>
      </c>
      <c r="BN213" s="1" t="e">
        <f>LARGE('Remove outliers'!BU$4:BU$203,ROW()-211)</f>
        <v>#NUM!</v>
      </c>
      <c r="BO213" s="1" t="e">
        <f>LARGE('Remove outliers'!BV$4:BV$203,ROW()-211)</f>
        <v>#NUM!</v>
      </c>
      <c r="BP213" s="1" t="e">
        <f>LARGE('Remove outliers'!BW$4:BW$203,ROW()-211)</f>
        <v>#NUM!</v>
      </c>
      <c r="BQ213" s="1" t="e">
        <f>LARGE('Remove outliers'!BX$4:BX$203,ROW()-211)</f>
        <v>#NUM!</v>
      </c>
      <c r="BR213" s="1" t="e">
        <f>LARGE('Remove outliers'!BY$4:BY$203,ROW()-211)</f>
        <v>#NUM!</v>
      </c>
      <c r="BS213" s="1" t="e">
        <f>LARGE('Remove outliers'!BZ$4:BZ$203,ROW()-211)</f>
        <v>#NUM!</v>
      </c>
      <c r="BT213" s="1" t="e">
        <f>LARGE('Remove outliers'!CA$4:CA$203,ROW()-211)</f>
        <v>#NUM!</v>
      </c>
      <c r="BU213" s="1" t="e">
        <f>LARGE('Remove outliers'!CB$4:CB$203,ROW()-211)</f>
        <v>#NUM!</v>
      </c>
      <c r="BV213" s="1" t="e">
        <f>LARGE('Remove outliers'!CC$4:CC$203,ROW()-211)</f>
        <v>#NUM!</v>
      </c>
      <c r="BW213" s="1"/>
      <c r="BX213" s="1"/>
      <c r="BY213" s="1"/>
      <c r="BZ213" s="1"/>
      <c r="CA213" s="1"/>
      <c r="CB213" s="1"/>
      <c r="CC213" s="1"/>
      <c r="CD213" s="1"/>
      <c r="CE213" s="1"/>
      <c r="CF213" s="1"/>
      <c r="CG213" s="1"/>
      <c r="CH213" s="1"/>
      <c r="CI213" s="1"/>
      <c r="CJ213" s="1"/>
      <c r="CK213" s="1"/>
      <c r="CL213" s="1"/>
      <c r="CM213" s="1"/>
      <c r="CN213" s="1"/>
      <c r="CO213" s="1"/>
      <c r="CP213" s="1"/>
    </row>
    <row r="214" spans="1:94" x14ac:dyDescent="0.2">
      <c r="A214">
        <f t="shared" si="6"/>
        <v>24</v>
      </c>
      <c r="B214" s="1">
        <f>LARGE('Remove outliers'!I$4:I$203,ROW()-211)</f>
        <v>24</v>
      </c>
      <c r="C214" s="1">
        <f>LARGE('Remove outliers'!J$4:J$203,ROW()-211)</f>
        <v>110</v>
      </c>
      <c r="D214" s="1">
        <f>LARGE('Remove outliers'!K$4:K$203,ROW()-211)</f>
        <v>1.2</v>
      </c>
      <c r="E214" s="1">
        <f>LARGE('Remove outliers'!L$4:L$203,ROW()-211)</f>
        <v>2.7</v>
      </c>
      <c r="F214" s="1">
        <f>LARGE('Remove outliers'!M$4:M$203,ROW()-211)</f>
        <v>0.2</v>
      </c>
      <c r="G214" s="1">
        <f>LARGE('Remove outliers'!N$4:N$203,ROW()-211)</f>
        <v>4</v>
      </c>
      <c r="H214" s="1">
        <f>LARGE('Remove outliers'!O$4:O$203,ROW()-211)</f>
        <v>32</v>
      </c>
      <c r="I214" s="1">
        <f>LARGE('Remove outliers'!P$4:P$203,ROW()-211)</f>
        <v>22</v>
      </c>
      <c r="J214" s="1">
        <f>LARGE('Remove outliers'!Q$4:Q$203,ROW()-211)</f>
        <v>20</v>
      </c>
      <c r="K214" s="1">
        <f>LARGE('Remove outliers'!R$4:R$203,ROW()-211)</f>
        <v>0.3</v>
      </c>
      <c r="L214" s="1">
        <f>LARGE('Remove outliers'!S$4:S$203,ROW()-211)</f>
        <v>26</v>
      </c>
      <c r="M214" s="1">
        <f>LARGE('Remove outliers'!T$4:T$203,ROW()-211)</f>
        <v>1</v>
      </c>
      <c r="N214" s="1">
        <f>LARGE('Remove outliers'!U$4:U$203,ROW()-211)</f>
        <v>74</v>
      </c>
      <c r="O214" s="1">
        <f>LARGE('Remove outliers'!V$4:V$203,ROW()-211)</f>
        <v>120</v>
      </c>
      <c r="P214" s="1">
        <f>LARGE('Remove outliers'!W$4:W$203,ROW()-211)</f>
        <v>1</v>
      </c>
      <c r="Q214" s="1">
        <f>LARGE('Remove outliers'!X$4:X$203,ROW()-211)</f>
        <v>1</v>
      </c>
      <c r="R214" s="1">
        <f>LARGE('Remove outliers'!Y$4:Y$203,ROW()-211)</f>
        <v>1</v>
      </c>
      <c r="S214" s="1" t="e">
        <f>LARGE('Remove outliers'!Z$4:Z$203,ROW()-211)</f>
        <v>#NUM!</v>
      </c>
      <c r="T214" s="1" t="e">
        <f>LARGE('Remove outliers'!AA$4:AA$203,ROW()-211)</f>
        <v>#NUM!</v>
      </c>
      <c r="U214" s="1" t="e">
        <f>LARGE('Remove outliers'!AB$4:AB$203,ROW()-211)</f>
        <v>#NUM!</v>
      </c>
      <c r="V214" s="1" t="e">
        <f>LARGE('Remove outliers'!AC$4:AC$203,ROW()-211)</f>
        <v>#NUM!</v>
      </c>
      <c r="W214" s="1" t="e">
        <f>LARGE('Remove outliers'!AD$4:AD$203,ROW()-211)</f>
        <v>#NUM!</v>
      </c>
      <c r="X214" s="1" t="e">
        <f>LARGE('Remove outliers'!AE$4:AE$203,ROW()-211)</f>
        <v>#NUM!</v>
      </c>
      <c r="Y214" s="1" t="e">
        <f>LARGE('Remove outliers'!AF$4:AF$203,ROW()-211)</f>
        <v>#NUM!</v>
      </c>
      <c r="Z214" s="1" t="e">
        <f>LARGE('Remove outliers'!AG$4:AG$203,ROW()-211)</f>
        <v>#NUM!</v>
      </c>
      <c r="AA214" s="1" t="e">
        <f>LARGE('Remove outliers'!AH$4:AH$203,ROW()-211)</f>
        <v>#NUM!</v>
      </c>
      <c r="AB214" s="1" t="e">
        <f>LARGE('Remove outliers'!AI$4:AI$203,ROW()-211)</f>
        <v>#NUM!</v>
      </c>
      <c r="AC214" s="1" t="e">
        <f>LARGE('Remove outliers'!AJ$4:AJ$203,ROW()-211)</f>
        <v>#NUM!</v>
      </c>
      <c r="AD214" s="1" t="e">
        <f>LARGE('Remove outliers'!AK$4:AK$203,ROW()-211)</f>
        <v>#NUM!</v>
      </c>
      <c r="AE214" s="1" t="e">
        <f>LARGE('Remove outliers'!AL$4:AL$203,ROW()-211)</f>
        <v>#NUM!</v>
      </c>
      <c r="AF214" s="1" t="e">
        <f>LARGE('Remove outliers'!AM$4:AM$203,ROW()-211)</f>
        <v>#NUM!</v>
      </c>
      <c r="AG214" s="1" t="e">
        <f>LARGE('Remove outliers'!AN$4:AN$203,ROW()-211)</f>
        <v>#NUM!</v>
      </c>
      <c r="AH214" s="1" t="e">
        <f>LARGE('Remove outliers'!AO$4:AO$203,ROW()-211)</f>
        <v>#NUM!</v>
      </c>
      <c r="AI214" s="1" t="e">
        <f>LARGE('Remove outliers'!AP$4:AP$203,ROW()-211)</f>
        <v>#NUM!</v>
      </c>
      <c r="AJ214" s="1" t="e">
        <f>LARGE('Remove outliers'!AQ$4:AQ$203,ROW()-211)</f>
        <v>#NUM!</v>
      </c>
      <c r="AK214" s="1" t="e">
        <f>LARGE('Remove outliers'!AR$4:AR$203,ROW()-211)</f>
        <v>#NUM!</v>
      </c>
      <c r="AL214" s="1" t="e">
        <f>LARGE('Remove outliers'!AS$4:AS$203,ROW()-211)</f>
        <v>#NUM!</v>
      </c>
      <c r="AM214" s="1">
        <f>LARGE('Remove outliers'!AT$4:AT$203,ROW()-211)</f>
        <v>10</v>
      </c>
      <c r="AN214" s="1">
        <f>LARGE('Remove outliers'!AU$4:AU$203,ROW()-211)</f>
        <v>0.05</v>
      </c>
      <c r="AO214" s="1">
        <f>LARGE('Remove outliers'!AV$4:AV$203,ROW()-211)</f>
        <v>0.05</v>
      </c>
      <c r="AP214" s="1">
        <f>LARGE('Remove outliers'!AW$4:AW$203,ROW()-211)</f>
        <v>0.05</v>
      </c>
      <c r="AQ214" s="1">
        <f>LARGE('Remove outliers'!AX$4:AX$203,ROW()-211)</f>
        <v>0.05</v>
      </c>
      <c r="AR214" s="1">
        <f>LARGE('Remove outliers'!AY$4:AY$203,ROW()-211)</f>
        <v>0.05</v>
      </c>
      <c r="AS214" s="1">
        <f>LARGE('Remove outliers'!AZ$4:AZ$203,ROW()-211)</f>
        <v>0.05</v>
      </c>
      <c r="AT214" s="1">
        <f>LARGE('Remove outliers'!BA$4:BA$203,ROW()-211)</f>
        <v>0.05</v>
      </c>
      <c r="AU214" s="1">
        <f>LARGE('Remove outliers'!BB$4:BB$203,ROW()-211)</f>
        <v>0.05</v>
      </c>
      <c r="AV214" s="1">
        <f>LARGE('Remove outliers'!BC$4:BC$203,ROW()-211)</f>
        <v>0.05</v>
      </c>
      <c r="AW214" s="1">
        <f>LARGE('Remove outliers'!BD$4:BD$203,ROW()-211)</f>
        <v>0.05</v>
      </c>
      <c r="AX214" s="1">
        <f>LARGE('Remove outliers'!BE$4:BE$203,ROW()-211)</f>
        <v>0.05</v>
      </c>
      <c r="AY214" s="1">
        <f>LARGE('Remove outliers'!BF$4:BF$203,ROW()-211)</f>
        <v>0.05</v>
      </c>
      <c r="AZ214" s="1">
        <f>LARGE('Remove outliers'!BG$4:BG$203,ROW()-211)</f>
        <v>0.05</v>
      </c>
      <c r="BA214" s="1">
        <f>LARGE('Remove outliers'!BH$4:BH$203,ROW()-211)</f>
        <v>0.05</v>
      </c>
      <c r="BB214" s="1">
        <f>LARGE('Remove outliers'!BI$4:BI$203,ROW()-211)</f>
        <v>0.05</v>
      </c>
      <c r="BC214" s="1">
        <f>LARGE('Remove outliers'!BJ$4:BJ$203,ROW()-211)</f>
        <v>0.05</v>
      </c>
      <c r="BD214" s="1" t="e">
        <f>LARGE('Remove outliers'!BK$4:BK$203,ROW()-211)</f>
        <v>#NUM!</v>
      </c>
      <c r="BE214" s="1" t="e">
        <f>LARGE('Remove outliers'!BL$4:BL$203,ROW()-211)</f>
        <v>#NUM!</v>
      </c>
      <c r="BF214" s="1" t="e">
        <f>LARGE('Remove outliers'!BM$4:BM$203,ROW()-211)</f>
        <v>#NUM!</v>
      </c>
      <c r="BG214" s="1" t="e">
        <f>LARGE('Remove outliers'!BN$4:BN$203,ROW()-211)</f>
        <v>#NUM!</v>
      </c>
      <c r="BH214" s="1" t="e">
        <f>LARGE('Remove outliers'!BO$4:BO$203,ROW()-211)</f>
        <v>#NUM!</v>
      </c>
      <c r="BI214" s="1" t="e">
        <f>LARGE('Remove outliers'!BP$4:BP$203,ROW()-211)</f>
        <v>#NUM!</v>
      </c>
      <c r="BJ214" s="1" t="e">
        <f>LARGE('Remove outliers'!BQ$4:BQ$203,ROW()-211)</f>
        <v>#NUM!</v>
      </c>
      <c r="BK214" s="1" t="e">
        <f>LARGE('Remove outliers'!BR$4:BR$203,ROW()-211)</f>
        <v>#NUM!</v>
      </c>
      <c r="BL214" s="1" t="e">
        <f>LARGE('Remove outliers'!BS$4:BS$203,ROW()-211)</f>
        <v>#NUM!</v>
      </c>
      <c r="BM214" s="1" t="e">
        <f>LARGE('Remove outliers'!BT$4:BT$203,ROW()-211)</f>
        <v>#NUM!</v>
      </c>
      <c r="BN214" s="1" t="e">
        <f>LARGE('Remove outliers'!BU$4:BU$203,ROW()-211)</f>
        <v>#NUM!</v>
      </c>
      <c r="BO214" s="1" t="e">
        <f>LARGE('Remove outliers'!BV$4:BV$203,ROW()-211)</f>
        <v>#NUM!</v>
      </c>
      <c r="BP214" s="1" t="e">
        <f>LARGE('Remove outliers'!BW$4:BW$203,ROW()-211)</f>
        <v>#NUM!</v>
      </c>
      <c r="BQ214" s="1" t="e">
        <f>LARGE('Remove outliers'!BX$4:BX$203,ROW()-211)</f>
        <v>#NUM!</v>
      </c>
      <c r="BR214" s="1" t="e">
        <f>LARGE('Remove outliers'!BY$4:BY$203,ROW()-211)</f>
        <v>#NUM!</v>
      </c>
      <c r="BS214" s="1" t="e">
        <f>LARGE('Remove outliers'!BZ$4:BZ$203,ROW()-211)</f>
        <v>#NUM!</v>
      </c>
      <c r="BT214" s="1" t="e">
        <f>LARGE('Remove outliers'!CA$4:CA$203,ROW()-211)</f>
        <v>#NUM!</v>
      </c>
      <c r="BU214" s="1" t="e">
        <f>LARGE('Remove outliers'!CB$4:CB$203,ROW()-211)</f>
        <v>#NUM!</v>
      </c>
      <c r="BV214" s="1" t="e">
        <f>LARGE('Remove outliers'!CC$4:CC$203,ROW()-211)</f>
        <v>#NUM!</v>
      </c>
      <c r="BW214" s="1"/>
      <c r="BX214" s="1"/>
      <c r="BY214" s="1"/>
      <c r="BZ214" s="1"/>
      <c r="CA214" s="1"/>
      <c r="CB214" s="1"/>
      <c r="CC214" s="1"/>
      <c r="CD214" s="1"/>
      <c r="CE214" s="1"/>
      <c r="CF214" s="1"/>
      <c r="CG214" s="1"/>
      <c r="CH214" s="1"/>
      <c r="CI214" s="1"/>
      <c r="CJ214" s="1"/>
      <c r="CK214" s="1"/>
      <c r="CL214" s="1"/>
      <c r="CM214" s="1"/>
      <c r="CN214" s="1"/>
      <c r="CO214" s="1"/>
      <c r="CP214" s="1"/>
    </row>
    <row r="215" spans="1:94" x14ac:dyDescent="0.2">
      <c r="A215">
        <f t="shared" si="6"/>
        <v>24</v>
      </c>
      <c r="B215" s="1">
        <f>LARGE('Remove outliers'!I$4:I$203,ROW()-211)</f>
        <v>24</v>
      </c>
      <c r="C215" s="1">
        <f>LARGE('Remove outliers'!J$4:J$203,ROW()-211)</f>
        <v>98</v>
      </c>
      <c r="D215" s="1">
        <f>LARGE('Remove outliers'!K$4:K$203,ROW()-211)</f>
        <v>1</v>
      </c>
      <c r="E215" s="1">
        <f>LARGE('Remove outliers'!L$4:L$203,ROW()-211)</f>
        <v>1.7</v>
      </c>
      <c r="F215" s="1">
        <f>LARGE('Remove outliers'!M$4:M$203,ROW()-211)</f>
        <v>0.2</v>
      </c>
      <c r="G215" s="1">
        <f>LARGE('Remove outliers'!N$4:N$203,ROW()-211)</f>
        <v>4</v>
      </c>
      <c r="H215" s="1">
        <f>LARGE('Remove outliers'!O$4:O$203,ROW()-211)</f>
        <v>31</v>
      </c>
      <c r="I215" s="1">
        <f>LARGE('Remove outliers'!P$4:P$203,ROW()-211)</f>
        <v>22</v>
      </c>
      <c r="J215" s="1">
        <f>LARGE('Remove outliers'!Q$4:Q$203,ROW()-211)</f>
        <v>20</v>
      </c>
      <c r="K215" s="1">
        <f>LARGE('Remove outliers'!R$4:R$203,ROW()-211)</f>
        <v>0.3</v>
      </c>
      <c r="L215" s="1">
        <f>LARGE('Remove outliers'!S$4:S$203,ROW()-211)</f>
        <v>24</v>
      </c>
      <c r="M215" s="1">
        <f>LARGE('Remove outliers'!T$4:T$203,ROW()-211)</f>
        <v>1</v>
      </c>
      <c r="N215" s="1">
        <f>LARGE('Remove outliers'!U$4:U$203,ROW()-211)</f>
        <v>70</v>
      </c>
      <c r="O215" s="1">
        <f>LARGE('Remove outliers'!V$4:V$203,ROW()-211)</f>
        <v>120</v>
      </c>
      <c r="P215" s="1">
        <f>LARGE('Remove outliers'!W$4:W$203,ROW()-211)</f>
        <v>1</v>
      </c>
      <c r="Q215" s="1">
        <f>LARGE('Remove outliers'!X$4:X$203,ROW()-211)</f>
        <v>1</v>
      </c>
      <c r="R215" s="1">
        <f>LARGE('Remove outliers'!Y$4:Y$203,ROW()-211)</f>
        <v>1</v>
      </c>
      <c r="S215" s="1" t="e">
        <f>LARGE('Remove outliers'!Z$4:Z$203,ROW()-211)</f>
        <v>#NUM!</v>
      </c>
      <c r="T215" s="1" t="e">
        <f>LARGE('Remove outliers'!AA$4:AA$203,ROW()-211)</f>
        <v>#NUM!</v>
      </c>
      <c r="U215" s="1" t="e">
        <f>LARGE('Remove outliers'!AB$4:AB$203,ROW()-211)</f>
        <v>#NUM!</v>
      </c>
      <c r="V215" s="1" t="e">
        <f>LARGE('Remove outliers'!AC$4:AC$203,ROW()-211)</f>
        <v>#NUM!</v>
      </c>
      <c r="W215" s="1" t="e">
        <f>LARGE('Remove outliers'!AD$4:AD$203,ROW()-211)</f>
        <v>#NUM!</v>
      </c>
      <c r="X215" s="1" t="e">
        <f>LARGE('Remove outliers'!AE$4:AE$203,ROW()-211)</f>
        <v>#NUM!</v>
      </c>
      <c r="Y215" s="1" t="e">
        <f>LARGE('Remove outliers'!AF$4:AF$203,ROW()-211)</f>
        <v>#NUM!</v>
      </c>
      <c r="Z215" s="1" t="e">
        <f>LARGE('Remove outliers'!AG$4:AG$203,ROW()-211)</f>
        <v>#NUM!</v>
      </c>
      <c r="AA215" s="1" t="e">
        <f>LARGE('Remove outliers'!AH$4:AH$203,ROW()-211)</f>
        <v>#NUM!</v>
      </c>
      <c r="AB215" s="1" t="e">
        <f>LARGE('Remove outliers'!AI$4:AI$203,ROW()-211)</f>
        <v>#NUM!</v>
      </c>
      <c r="AC215" s="1" t="e">
        <f>LARGE('Remove outliers'!AJ$4:AJ$203,ROW()-211)</f>
        <v>#NUM!</v>
      </c>
      <c r="AD215" s="1" t="e">
        <f>LARGE('Remove outliers'!AK$4:AK$203,ROW()-211)</f>
        <v>#NUM!</v>
      </c>
      <c r="AE215" s="1" t="e">
        <f>LARGE('Remove outliers'!AL$4:AL$203,ROW()-211)</f>
        <v>#NUM!</v>
      </c>
      <c r="AF215" s="1" t="e">
        <f>LARGE('Remove outliers'!AM$4:AM$203,ROW()-211)</f>
        <v>#NUM!</v>
      </c>
      <c r="AG215" s="1" t="e">
        <f>LARGE('Remove outliers'!AN$4:AN$203,ROW()-211)</f>
        <v>#NUM!</v>
      </c>
      <c r="AH215" s="1" t="e">
        <f>LARGE('Remove outliers'!AO$4:AO$203,ROW()-211)</f>
        <v>#NUM!</v>
      </c>
      <c r="AI215" s="1" t="e">
        <f>LARGE('Remove outliers'!AP$4:AP$203,ROW()-211)</f>
        <v>#NUM!</v>
      </c>
      <c r="AJ215" s="1" t="e">
        <f>LARGE('Remove outliers'!AQ$4:AQ$203,ROW()-211)</f>
        <v>#NUM!</v>
      </c>
      <c r="AK215" s="1" t="e">
        <f>LARGE('Remove outliers'!AR$4:AR$203,ROW()-211)</f>
        <v>#NUM!</v>
      </c>
      <c r="AL215" s="1" t="e">
        <f>LARGE('Remove outliers'!AS$4:AS$203,ROW()-211)</f>
        <v>#NUM!</v>
      </c>
      <c r="AM215" s="1">
        <f>LARGE('Remove outliers'!AT$4:AT$203,ROW()-211)</f>
        <v>10</v>
      </c>
      <c r="AN215" s="1">
        <f>LARGE('Remove outliers'!AU$4:AU$203,ROW()-211)</f>
        <v>0.05</v>
      </c>
      <c r="AO215" s="1">
        <f>LARGE('Remove outliers'!AV$4:AV$203,ROW()-211)</f>
        <v>0.05</v>
      </c>
      <c r="AP215" s="1">
        <f>LARGE('Remove outliers'!AW$4:AW$203,ROW()-211)</f>
        <v>0.05</v>
      </c>
      <c r="AQ215" s="1">
        <f>LARGE('Remove outliers'!AX$4:AX$203,ROW()-211)</f>
        <v>0.05</v>
      </c>
      <c r="AR215" s="1">
        <f>LARGE('Remove outliers'!AY$4:AY$203,ROW()-211)</f>
        <v>0.05</v>
      </c>
      <c r="AS215" s="1">
        <f>LARGE('Remove outliers'!AZ$4:AZ$203,ROW()-211)</f>
        <v>0.05</v>
      </c>
      <c r="AT215" s="1">
        <f>LARGE('Remove outliers'!BA$4:BA$203,ROW()-211)</f>
        <v>0.05</v>
      </c>
      <c r="AU215" s="1">
        <f>LARGE('Remove outliers'!BB$4:BB$203,ROW()-211)</f>
        <v>0.05</v>
      </c>
      <c r="AV215" s="1">
        <f>LARGE('Remove outliers'!BC$4:BC$203,ROW()-211)</f>
        <v>0.05</v>
      </c>
      <c r="AW215" s="1">
        <f>LARGE('Remove outliers'!BD$4:BD$203,ROW()-211)</f>
        <v>0.05</v>
      </c>
      <c r="AX215" s="1">
        <f>LARGE('Remove outliers'!BE$4:BE$203,ROW()-211)</f>
        <v>0.05</v>
      </c>
      <c r="AY215" s="1">
        <f>LARGE('Remove outliers'!BF$4:BF$203,ROW()-211)</f>
        <v>0.05</v>
      </c>
      <c r="AZ215" s="1">
        <f>LARGE('Remove outliers'!BG$4:BG$203,ROW()-211)</f>
        <v>0.05</v>
      </c>
      <c r="BA215" s="1">
        <f>LARGE('Remove outliers'!BH$4:BH$203,ROW()-211)</f>
        <v>0.05</v>
      </c>
      <c r="BB215" s="1">
        <f>LARGE('Remove outliers'!BI$4:BI$203,ROW()-211)</f>
        <v>0.05</v>
      </c>
      <c r="BC215" s="1">
        <f>LARGE('Remove outliers'!BJ$4:BJ$203,ROW()-211)</f>
        <v>0.05</v>
      </c>
      <c r="BD215" s="1" t="e">
        <f>LARGE('Remove outliers'!BK$4:BK$203,ROW()-211)</f>
        <v>#NUM!</v>
      </c>
      <c r="BE215" s="1" t="e">
        <f>LARGE('Remove outliers'!BL$4:BL$203,ROW()-211)</f>
        <v>#NUM!</v>
      </c>
      <c r="BF215" s="1" t="e">
        <f>LARGE('Remove outliers'!BM$4:BM$203,ROW()-211)</f>
        <v>#NUM!</v>
      </c>
      <c r="BG215" s="1" t="e">
        <f>LARGE('Remove outliers'!BN$4:BN$203,ROW()-211)</f>
        <v>#NUM!</v>
      </c>
      <c r="BH215" s="1" t="e">
        <f>LARGE('Remove outliers'!BO$4:BO$203,ROW()-211)</f>
        <v>#NUM!</v>
      </c>
      <c r="BI215" s="1" t="e">
        <f>LARGE('Remove outliers'!BP$4:BP$203,ROW()-211)</f>
        <v>#NUM!</v>
      </c>
      <c r="BJ215" s="1" t="e">
        <f>LARGE('Remove outliers'!BQ$4:BQ$203,ROW()-211)</f>
        <v>#NUM!</v>
      </c>
      <c r="BK215" s="1" t="e">
        <f>LARGE('Remove outliers'!BR$4:BR$203,ROW()-211)</f>
        <v>#NUM!</v>
      </c>
      <c r="BL215" s="1" t="e">
        <f>LARGE('Remove outliers'!BS$4:BS$203,ROW()-211)</f>
        <v>#NUM!</v>
      </c>
      <c r="BM215" s="1" t="e">
        <f>LARGE('Remove outliers'!BT$4:BT$203,ROW()-211)</f>
        <v>#NUM!</v>
      </c>
      <c r="BN215" s="1" t="e">
        <f>LARGE('Remove outliers'!BU$4:BU$203,ROW()-211)</f>
        <v>#NUM!</v>
      </c>
      <c r="BO215" s="1" t="e">
        <f>LARGE('Remove outliers'!BV$4:BV$203,ROW()-211)</f>
        <v>#NUM!</v>
      </c>
      <c r="BP215" s="1" t="e">
        <f>LARGE('Remove outliers'!BW$4:BW$203,ROW()-211)</f>
        <v>#NUM!</v>
      </c>
      <c r="BQ215" s="1" t="e">
        <f>LARGE('Remove outliers'!BX$4:BX$203,ROW()-211)</f>
        <v>#NUM!</v>
      </c>
      <c r="BR215" s="1" t="e">
        <f>LARGE('Remove outliers'!BY$4:BY$203,ROW()-211)</f>
        <v>#NUM!</v>
      </c>
      <c r="BS215" s="1" t="e">
        <f>LARGE('Remove outliers'!BZ$4:BZ$203,ROW()-211)</f>
        <v>#NUM!</v>
      </c>
      <c r="BT215" s="1" t="e">
        <f>LARGE('Remove outliers'!CA$4:CA$203,ROW()-211)</f>
        <v>#NUM!</v>
      </c>
      <c r="BU215" s="1" t="e">
        <f>LARGE('Remove outliers'!CB$4:CB$203,ROW()-211)</f>
        <v>#NUM!</v>
      </c>
      <c r="BV215" s="1" t="e">
        <f>LARGE('Remove outliers'!CC$4:CC$203,ROW()-211)</f>
        <v>#NUM!</v>
      </c>
      <c r="BW215" s="1"/>
      <c r="BX215" s="1"/>
      <c r="BY215" s="1"/>
      <c r="BZ215" s="1"/>
      <c r="CA215" s="1"/>
      <c r="CB215" s="1"/>
      <c r="CC215" s="1"/>
      <c r="CD215" s="1"/>
      <c r="CE215" s="1"/>
      <c r="CF215" s="1"/>
      <c r="CG215" s="1"/>
      <c r="CH215" s="1"/>
      <c r="CI215" s="1"/>
      <c r="CJ215" s="1"/>
      <c r="CK215" s="1"/>
      <c r="CL215" s="1"/>
      <c r="CM215" s="1"/>
      <c r="CN215" s="1"/>
      <c r="CO215" s="1"/>
      <c r="CP215" s="1"/>
    </row>
    <row r="216" spans="1:94" x14ac:dyDescent="0.2">
      <c r="A216">
        <f t="shared" si="6"/>
        <v>22</v>
      </c>
      <c r="B216" s="1">
        <f>LARGE('Remove outliers'!I$4:I$203,ROW()-211)</f>
        <v>22</v>
      </c>
      <c r="C216" s="1">
        <f>LARGE('Remove outliers'!J$4:J$203,ROW()-211)</f>
        <v>73</v>
      </c>
      <c r="D216" s="1">
        <f>LARGE('Remove outliers'!K$4:K$203,ROW()-211)</f>
        <v>0.96</v>
      </c>
      <c r="E216" s="1">
        <f>LARGE('Remove outliers'!L$4:L$203,ROW()-211)</f>
        <v>1.7</v>
      </c>
      <c r="F216" s="1">
        <f>LARGE('Remove outliers'!M$4:M$203,ROW()-211)</f>
        <v>0.2</v>
      </c>
      <c r="G216" s="1">
        <f>LARGE('Remove outliers'!N$4:N$203,ROW()-211)</f>
        <v>4</v>
      </c>
      <c r="H216" s="1">
        <f>LARGE('Remove outliers'!O$4:O$203,ROW()-211)</f>
        <v>21</v>
      </c>
      <c r="I216" s="1">
        <f>LARGE('Remove outliers'!P$4:P$203,ROW()-211)</f>
        <v>20</v>
      </c>
      <c r="J216" s="1">
        <f>LARGE('Remove outliers'!Q$4:Q$203,ROW()-211)</f>
        <v>16</v>
      </c>
      <c r="K216" s="1">
        <f>LARGE('Remove outliers'!R$4:R$203,ROW()-211)</f>
        <v>0.3</v>
      </c>
      <c r="L216" s="1">
        <f>LARGE('Remove outliers'!S$4:S$203,ROW()-211)</f>
        <v>24</v>
      </c>
      <c r="M216" s="1">
        <f>LARGE('Remove outliers'!T$4:T$203,ROW()-211)</f>
        <v>1</v>
      </c>
      <c r="N216" s="1">
        <f>LARGE('Remove outliers'!U$4:U$203,ROW()-211)</f>
        <v>65</v>
      </c>
      <c r="O216" s="1">
        <f>LARGE('Remove outliers'!V$4:V$203,ROW()-211)</f>
        <v>100</v>
      </c>
      <c r="P216" s="1">
        <f>LARGE('Remove outliers'!W$4:W$203,ROW()-211)</f>
        <v>1</v>
      </c>
      <c r="Q216" s="1">
        <f>LARGE('Remove outliers'!X$4:X$203,ROW()-211)</f>
        <v>1</v>
      </c>
      <c r="R216" s="1">
        <f>LARGE('Remove outliers'!Y$4:Y$203,ROW()-211)</f>
        <v>1</v>
      </c>
      <c r="S216" s="1" t="e">
        <f>LARGE('Remove outliers'!Z$4:Z$203,ROW()-211)</f>
        <v>#NUM!</v>
      </c>
      <c r="T216" s="1" t="e">
        <f>LARGE('Remove outliers'!AA$4:AA$203,ROW()-211)</f>
        <v>#NUM!</v>
      </c>
      <c r="U216" s="1" t="e">
        <f>LARGE('Remove outliers'!AB$4:AB$203,ROW()-211)</f>
        <v>#NUM!</v>
      </c>
      <c r="V216" s="1" t="e">
        <f>LARGE('Remove outliers'!AC$4:AC$203,ROW()-211)</f>
        <v>#NUM!</v>
      </c>
      <c r="W216" s="1" t="e">
        <f>LARGE('Remove outliers'!AD$4:AD$203,ROW()-211)</f>
        <v>#NUM!</v>
      </c>
      <c r="X216" s="1" t="e">
        <f>LARGE('Remove outliers'!AE$4:AE$203,ROW()-211)</f>
        <v>#NUM!</v>
      </c>
      <c r="Y216" s="1" t="e">
        <f>LARGE('Remove outliers'!AF$4:AF$203,ROW()-211)</f>
        <v>#NUM!</v>
      </c>
      <c r="Z216" s="1" t="e">
        <f>LARGE('Remove outliers'!AG$4:AG$203,ROW()-211)</f>
        <v>#NUM!</v>
      </c>
      <c r="AA216" s="1" t="e">
        <f>LARGE('Remove outliers'!AH$4:AH$203,ROW()-211)</f>
        <v>#NUM!</v>
      </c>
      <c r="AB216" s="1" t="e">
        <f>LARGE('Remove outliers'!AI$4:AI$203,ROW()-211)</f>
        <v>#NUM!</v>
      </c>
      <c r="AC216" s="1" t="e">
        <f>LARGE('Remove outliers'!AJ$4:AJ$203,ROW()-211)</f>
        <v>#NUM!</v>
      </c>
      <c r="AD216" s="1" t="e">
        <f>LARGE('Remove outliers'!AK$4:AK$203,ROW()-211)</f>
        <v>#NUM!</v>
      </c>
      <c r="AE216" s="1" t="e">
        <f>LARGE('Remove outliers'!AL$4:AL$203,ROW()-211)</f>
        <v>#NUM!</v>
      </c>
      <c r="AF216" s="1" t="e">
        <f>LARGE('Remove outliers'!AM$4:AM$203,ROW()-211)</f>
        <v>#NUM!</v>
      </c>
      <c r="AG216" s="1" t="e">
        <f>LARGE('Remove outliers'!AN$4:AN$203,ROW()-211)</f>
        <v>#NUM!</v>
      </c>
      <c r="AH216" s="1" t="e">
        <f>LARGE('Remove outliers'!AO$4:AO$203,ROW()-211)</f>
        <v>#NUM!</v>
      </c>
      <c r="AI216" s="1" t="e">
        <f>LARGE('Remove outliers'!AP$4:AP$203,ROW()-211)</f>
        <v>#NUM!</v>
      </c>
      <c r="AJ216" s="1" t="e">
        <f>LARGE('Remove outliers'!AQ$4:AQ$203,ROW()-211)</f>
        <v>#NUM!</v>
      </c>
      <c r="AK216" s="1" t="e">
        <f>LARGE('Remove outliers'!AR$4:AR$203,ROW()-211)</f>
        <v>#NUM!</v>
      </c>
      <c r="AL216" s="1" t="e">
        <f>LARGE('Remove outliers'!AS$4:AS$203,ROW()-211)</f>
        <v>#NUM!</v>
      </c>
      <c r="AM216" s="1">
        <f>LARGE('Remove outliers'!AT$4:AT$203,ROW()-211)</f>
        <v>10</v>
      </c>
      <c r="AN216" s="1">
        <f>LARGE('Remove outliers'!AU$4:AU$203,ROW()-211)</f>
        <v>0.05</v>
      </c>
      <c r="AO216" s="1">
        <f>LARGE('Remove outliers'!AV$4:AV$203,ROW()-211)</f>
        <v>0.05</v>
      </c>
      <c r="AP216" s="1">
        <f>LARGE('Remove outliers'!AW$4:AW$203,ROW()-211)</f>
        <v>0.05</v>
      </c>
      <c r="AQ216" s="1">
        <f>LARGE('Remove outliers'!AX$4:AX$203,ROW()-211)</f>
        <v>0.05</v>
      </c>
      <c r="AR216" s="1">
        <f>LARGE('Remove outliers'!AY$4:AY$203,ROW()-211)</f>
        <v>0.05</v>
      </c>
      <c r="AS216" s="1">
        <f>LARGE('Remove outliers'!AZ$4:AZ$203,ROW()-211)</f>
        <v>0.05</v>
      </c>
      <c r="AT216" s="1">
        <f>LARGE('Remove outliers'!BA$4:BA$203,ROW()-211)</f>
        <v>0.05</v>
      </c>
      <c r="AU216" s="1">
        <f>LARGE('Remove outliers'!BB$4:BB$203,ROW()-211)</f>
        <v>0.05</v>
      </c>
      <c r="AV216" s="1">
        <f>LARGE('Remove outliers'!BC$4:BC$203,ROW()-211)</f>
        <v>0.05</v>
      </c>
      <c r="AW216" s="1">
        <f>LARGE('Remove outliers'!BD$4:BD$203,ROW()-211)</f>
        <v>0.05</v>
      </c>
      <c r="AX216" s="1">
        <f>LARGE('Remove outliers'!BE$4:BE$203,ROW()-211)</f>
        <v>0.05</v>
      </c>
      <c r="AY216" s="1">
        <f>LARGE('Remove outliers'!BF$4:BF$203,ROW()-211)</f>
        <v>0.05</v>
      </c>
      <c r="AZ216" s="1">
        <f>LARGE('Remove outliers'!BG$4:BG$203,ROW()-211)</f>
        <v>0.05</v>
      </c>
      <c r="BA216" s="1">
        <f>LARGE('Remove outliers'!BH$4:BH$203,ROW()-211)</f>
        <v>0.05</v>
      </c>
      <c r="BB216" s="1">
        <f>LARGE('Remove outliers'!BI$4:BI$203,ROW()-211)</f>
        <v>0.05</v>
      </c>
      <c r="BC216" s="1">
        <f>LARGE('Remove outliers'!BJ$4:BJ$203,ROW()-211)</f>
        <v>0.05</v>
      </c>
      <c r="BD216" s="1" t="e">
        <f>LARGE('Remove outliers'!BK$4:BK$203,ROW()-211)</f>
        <v>#NUM!</v>
      </c>
      <c r="BE216" s="1" t="e">
        <f>LARGE('Remove outliers'!BL$4:BL$203,ROW()-211)</f>
        <v>#NUM!</v>
      </c>
      <c r="BF216" s="1" t="e">
        <f>LARGE('Remove outliers'!BM$4:BM$203,ROW()-211)</f>
        <v>#NUM!</v>
      </c>
      <c r="BG216" s="1" t="e">
        <f>LARGE('Remove outliers'!BN$4:BN$203,ROW()-211)</f>
        <v>#NUM!</v>
      </c>
      <c r="BH216" s="1" t="e">
        <f>LARGE('Remove outliers'!BO$4:BO$203,ROW()-211)</f>
        <v>#NUM!</v>
      </c>
      <c r="BI216" s="1" t="e">
        <f>LARGE('Remove outliers'!BP$4:BP$203,ROW()-211)</f>
        <v>#NUM!</v>
      </c>
      <c r="BJ216" s="1" t="e">
        <f>LARGE('Remove outliers'!BQ$4:BQ$203,ROW()-211)</f>
        <v>#NUM!</v>
      </c>
      <c r="BK216" s="1" t="e">
        <f>LARGE('Remove outliers'!BR$4:BR$203,ROW()-211)</f>
        <v>#NUM!</v>
      </c>
      <c r="BL216" s="1" t="e">
        <f>LARGE('Remove outliers'!BS$4:BS$203,ROW()-211)</f>
        <v>#NUM!</v>
      </c>
      <c r="BM216" s="1" t="e">
        <f>LARGE('Remove outliers'!BT$4:BT$203,ROW()-211)</f>
        <v>#NUM!</v>
      </c>
      <c r="BN216" s="1" t="e">
        <f>LARGE('Remove outliers'!BU$4:BU$203,ROW()-211)</f>
        <v>#NUM!</v>
      </c>
      <c r="BO216" s="1" t="e">
        <f>LARGE('Remove outliers'!BV$4:BV$203,ROW()-211)</f>
        <v>#NUM!</v>
      </c>
      <c r="BP216" s="1" t="e">
        <f>LARGE('Remove outliers'!BW$4:BW$203,ROW()-211)</f>
        <v>#NUM!</v>
      </c>
      <c r="BQ216" s="1" t="e">
        <f>LARGE('Remove outliers'!BX$4:BX$203,ROW()-211)</f>
        <v>#NUM!</v>
      </c>
      <c r="BR216" s="1" t="e">
        <f>LARGE('Remove outliers'!BY$4:BY$203,ROW()-211)</f>
        <v>#NUM!</v>
      </c>
      <c r="BS216" s="1" t="e">
        <f>LARGE('Remove outliers'!BZ$4:BZ$203,ROW()-211)</f>
        <v>#NUM!</v>
      </c>
      <c r="BT216" s="1" t="e">
        <f>LARGE('Remove outliers'!CA$4:CA$203,ROW()-211)</f>
        <v>#NUM!</v>
      </c>
      <c r="BU216" s="1" t="e">
        <f>LARGE('Remove outliers'!CB$4:CB$203,ROW()-211)</f>
        <v>#NUM!</v>
      </c>
      <c r="BV216" s="1" t="e">
        <f>LARGE('Remove outliers'!CC$4:CC$203,ROW()-211)</f>
        <v>#NUM!</v>
      </c>
      <c r="BW216" s="1"/>
      <c r="BX216" s="1"/>
      <c r="BY216" s="1"/>
      <c r="BZ216" s="1"/>
      <c r="CA216" s="1"/>
      <c r="CB216" s="1"/>
      <c r="CC216" s="1"/>
      <c r="CD216" s="1"/>
      <c r="CE216" s="1"/>
      <c r="CF216" s="1"/>
      <c r="CG216" s="1"/>
      <c r="CH216" s="1"/>
      <c r="CI216" s="1"/>
      <c r="CJ216" s="1"/>
      <c r="CK216" s="1"/>
      <c r="CL216" s="1"/>
      <c r="CM216" s="1"/>
      <c r="CN216" s="1"/>
      <c r="CO216" s="1"/>
      <c r="CP216" s="1"/>
    </row>
    <row r="217" spans="1:94" x14ac:dyDescent="0.2">
      <c r="A217">
        <f t="shared" si="6"/>
        <v>19</v>
      </c>
      <c r="B217" s="1">
        <f>LARGE('Remove outliers'!I$4:I$203,ROW()-211)</f>
        <v>19</v>
      </c>
      <c r="C217" s="1">
        <f>LARGE('Remove outliers'!J$4:J$203,ROW()-211)</f>
        <v>64</v>
      </c>
      <c r="D217" s="1">
        <f>LARGE('Remove outliers'!K$4:K$203,ROW()-211)</f>
        <v>0.8</v>
      </c>
      <c r="E217" s="1">
        <f>LARGE('Remove outliers'!L$4:L$203,ROW()-211)</f>
        <v>1.5</v>
      </c>
      <c r="F217" s="1">
        <f>LARGE('Remove outliers'!M$4:M$203,ROW()-211)</f>
        <v>0.2</v>
      </c>
      <c r="G217" s="1">
        <f>LARGE('Remove outliers'!N$4:N$203,ROW()-211)</f>
        <v>4</v>
      </c>
      <c r="H217" s="1">
        <f>LARGE('Remove outliers'!O$4:O$203,ROW()-211)</f>
        <v>18</v>
      </c>
      <c r="I217" s="1">
        <f>LARGE('Remove outliers'!P$4:P$203,ROW()-211)</f>
        <v>15</v>
      </c>
      <c r="J217" s="1">
        <f>LARGE('Remove outliers'!Q$4:Q$203,ROW()-211)</f>
        <v>14</v>
      </c>
      <c r="K217" s="1">
        <f>LARGE('Remove outliers'!R$4:R$203,ROW()-211)</f>
        <v>0.3</v>
      </c>
      <c r="L217" s="1">
        <f>LARGE('Remove outliers'!S$4:S$203,ROW()-211)</f>
        <v>17</v>
      </c>
      <c r="M217" s="1">
        <f>LARGE('Remove outliers'!T$4:T$203,ROW()-211)</f>
        <v>1</v>
      </c>
      <c r="N217" s="1">
        <f>LARGE('Remove outliers'!U$4:U$203,ROW()-211)</f>
        <v>58</v>
      </c>
      <c r="O217" s="1">
        <f>LARGE('Remove outliers'!V$4:V$203,ROW()-211)</f>
        <v>97</v>
      </c>
      <c r="P217" s="1">
        <f>LARGE('Remove outliers'!W$4:W$203,ROW()-211)</f>
        <v>1</v>
      </c>
      <c r="Q217" s="1">
        <f>LARGE('Remove outliers'!X$4:X$203,ROW()-211)</f>
        <v>1</v>
      </c>
      <c r="R217" s="1">
        <f>LARGE('Remove outliers'!Y$4:Y$203,ROW()-211)</f>
        <v>1</v>
      </c>
      <c r="S217" s="1" t="e">
        <f>LARGE('Remove outliers'!Z$4:Z$203,ROW()-211)</f>
        <v>#NUM!</v>
      </c>
      <c r="T217" s="1" t="e">
        <f>LARGE('Remove outliers'!AA$4:AA$203,ROW()-211)</f>
        <v>#NUM!</v>
      </c>
      <c r="U217" s="1" t="e">
        <f>LARGE('Remove outliers'!AB$4:AB$203,ROW()-211)</f>
        <v>#NUM!</v>
      </c>
      <c r="V217" s="1" t="e">
        <f>LARGE('Remove outliers'!AC$4:AC$203,ROW()-211)</f>
        <v>#NUM!</v>
      </c>
      <c r="W217" s="1" t="e">
        <f>LARGE('Remove outliers'!AD$4:AD$203,ROW()-211)</f>
        <v>#NUM!</v>
      </c>
      <c r="X217" s="1" t="e">
        <f>LARGE('Remove outliers'!AE$4:AE$203,ROW()-211)</f>
        <v>#NUM!</v>
      </c>
      <c r="Y217" s="1" t="e">
        <f>LARGE('Remove outliers'!AF$4:AF$203,ROW()-211)</f>
        <v>#NUM!</v>
      </c>
      <c r="Z217" s="1" t="e">
        <f>LARGE('Remove outliers'!AG$4:AG$203,ROW()-211)</f>
        <v>#NUM!</v>
      </c>
      <c r="AA217" s="1" t="e">
        <f>LARGE('Remove outliers'!AH$4:AH$203,ROW()-211)</f>
        <v>#NUM!</v>
      </c>
      <c r="AB217" s="1" t="e">
        <f>LARGE('Remove outliers'!AI$4:AI$203,ROW()-211)</f>
        <v>#NUM!</v>
      </c>
      <c r="AC217" s="1" t="e">
        <f>LARGE('Remove outliers'!AJ$4:AJ$203,ROW()-211)</f>
        <v>#NUM!</v>
      </c>
      <c r="AD217" s="1" t="e">
        <f>LARGE('Remove outliers'!AK$4:AK$203,ROW()-211)</f>
        <v>#NUM!</v>
      </c>
      <c r="AE217" s="1" t="e">
        <f>LARGE('Remove outliers'!AL$4:AL$203,ROW()-211)</f>
        <v>#NUM!</v>
      </c>
      <c r="AF217" s="1" t="e">
        <f>LARGE('Remove outliers'!AM$4:AM$203,ROW()-211)</f>
        <v>#NUM!</v>
      </c>
      <c r="AG217" s="1" t="e">
        <f>LARGE('Remove outliers'!AN$4:AN$203,ROW()-211)</f>
        <v>#NUM!</v>
      </c>
      <c r="AH217" s="1" t="e">
        <f>LARGE('Remove outliers'!AO$4:AO$203,ROW()-211)</f>
        <v>#NUM!</v>
      </c>
      <c r="AI217" s="1" t="e">
        <f>LARGE('Remove outliers'!AP$4:AP$203,ROW()-211)</f>
        <v>#NUM!</v>
      </c>
      <c r="AJ217" s="1" t="e">
        <f>LARGE('Remove outliers'!AQ$4:AQ$203,ROW()-211)</f>
        <v>#NUM!</v>
      </c>
      <c r="AK217" s="1" t="e">
        <f>LARGE('Remove outliers'!AR$4:AR$203,ROW()-211)</f>
        <v>#NUM!</v>
      </c>
      <c r="AL217" s="1" t="e">
        <f>LARGE('Remove outliers'!AS$4:AS$203,ROW()-211)</f>
        <v>#NUM!</v>
      </c>
      <c r="AM217" s="1">
        <f>LARGE('Remove outliers'!AT$4:AT$203,ROW()-211)</f>
        <v>10</v>
      </c>
      <c r="AN217" s="1">
        <f>LARGE('Remove outliers'!AU$4:AU$203,ROW()-211)</f>
        <v>0.05</v>
      </c>
      <c r="AO217" s="1">
        <f>LARGE('Remove outliers'!AV$4:AV$203,ROW()-211)</f>
        <v>0.05</v>
      </c>
      <c r="AP217" s="1">
        <f>LARGE('Remove outliers'!AW$4:AW$203,ROW()-211)</f>
        <v>0.05</v>
      </c>
      <c r="AQ217" s="1">
        <f>LARGE('Remove outliers'!AX$4:AX$203,ROW()-211)</f>
        <v>0.05</v>
      </c>
      <c r="AR217" s="1">
        <f>LARGE('Remove outliers'!AY$4:AY$203,ROW()-211)</f>
        <v>0.05</v>
      </c>
      <c r="AS217" s="1">
        <f>LARGE('Remove outliers'!AZ$4:AZ$203,ROW()-211)</f>
        <v>0.05</v>
      </c>
      <c r="AT217" s="1">
        <f>LARGE('Remove outliers'!BA$4:BA$203,ROW()-211)</f>
        <v>0.05</v>
      </c>
      <c r="AU217" s="1">
        <f>LARGE('Remove outliers'!BB$4:BB$203,ROW()-211)</f>
        <v>0.05</v>
      </c>
      <c r="AV217" s="1">
        <f>LARGE('Remove outliers'!BC$4:BC$203,ROW()-211)</f>
        <v>0.05</v>
      </c>
      <c r="AW217" s="1">
        <f>LARGE('Remove outliers'!BD$4:BD$203,ROW()-211)</f>
        <v>0.05</v>
      </c>
      <c r="AX217" s="1">
        <f>LARGE('Remove outliers'!BE$4:BE$203,ROW()-211)</f>
        <v>0.05</v>
      </c>
      <c r="AY217" s="1">
        <f>LARGE('Remove outliers'!BF$4:BF$203,ROW()-211)</f>
        <v>0.05</v>
      </c>
      <c r="AZ217" s="1">
        <f>LARGE('Remove outliers'!BG$4:BG$203,ROW()-211)</f>
        <v>0.05</v>
      </c>
      <c r="BA217" s="1">
        <f>LARGE('Remove outliers'!BH$4:BH$203,ROW()-211)</f>
        <v>0.05</v>
      </c>
      <c r="BB217" s="1">
        <f>LARGE('Remove outliers'!BI$4:BI$203,ROW()-211)</f>
        <v>0.05</v>
      </c>
      <c r="BC217" s="1">
        <f>LARGE('Remove outliers'!BJ$4:BJ$203,ROW()-211)</f>
        <v>0.05</v>
      </c>
      <c r="BD217" s="1" t="e">
        <f>LARGE('Remove outliers'!BK$4:BK$203,ROW()-211)</f>
        <v>#NUM!</v>
      </c>
      <c r="BE217" s="1" t="e">
        <f>LARGE('Remove outliers'!BL$4:BL$203,ROW()-211)</f>
        <v>#NUM!</v>
      </c>
      <c r="BF217" s="1" t="e">
        <f>LARGE('Remove outliers'!BM$4:BM$203,ROW()-211)</f>
        <v>#NUM!</v>
      </c>
      <c r="BG217" s="1" t="e">
        <f>LARGE('Remove outliers'!BN$4:BN$203,ROW()-211)</f>
        <v>#NUM!</v>
      </c>
      <c r="BH217" s="1" t="e">
        <f>LARGE('Remove outliers'!BO$4:BO$203,ROW()-211)</f>
        <v>#NUM!</v>
      </c>
      <c r="BI217" s="1" t="e">
        <f>LARGE('Remove outliers'!BP$4:BP$203,ROW()-211)</f>
        <v>#NUM!</v>
      </c>
      <c r="BJ217" s="1" t="e">
        <f>LARGE('Remove outliers'!BQ$4:BQ$203,ROW()-211)</f>
        <v>#NUM!</v>
      </c>
      <c r="BK217" s="1" t="e">
        <f>LARGE('Remove outliers'!BR$4:BR$203,ROW()-211)</f>
        <v>#NUM!</v>
      </c>
      <c r="BL217" s="1" t="e">
        <f>LARGE('Remove outliers'!BS$4:BS$203,ROW()-211)</f>
        <v>#NUM!</v>
      </c>
      <c r="BM217" s="1" t="e">
        <f>LARGE('Remove outliers'!BT$4:BT$203,ROW()-211)</f>
        <v>#NUM!</v>
      </c>
      <c r="BN217" s="1" t="e">
        <f>LARGE('Remove outliers'!BU$4:BU$203,ROW()-211)</f>
        <v>#NUM!</v>
      </c>
      <c r="BO217" s="1" t="e">
        <f>LARGE('Remove outliers'!BV$4:BV$203,ROW()-211)</f>
        <v>#NUM!</v>
      </c>
      <c r="BP217" s="1" t="e">
        <f>LARGE('Remove outliers'!BW$4:BW$203,ROW()-211)</f>
        <v>#NUM!</v>
      </c>
      <c r="BQ217" s="1" t="e">
        <f>LARGE('Remove outliers'!BX$4:BX$203,ROW()-211)</f>
        <v>#NUM!</v>
      </c>
      <c r="BR217" s="1" t="e">
        <f>LARGE('Remove outliers'!BY$4:BY$203,ROW()-211)</f>
        <v>#NUM!</v>
      </c>
      <c r="BS217" s="1" t="e">
        <f>LARGE('Remove outliers'!BZ$4:BZ$203,ROW()-211)</f>
        <v>#NUM!</v>
      </c>
      <c r="BT217" s="1" t="e">
        <f>LARGE('Remove outliers'!CA$4:CA$203,ROW()-211)</f>
        <v>#NUM!</v>
      </c>
      <c r="BU217" s="1" t="e">
        <f>LARGE('Remove outliers'!CB$4:CB$203,ROW()-211)</f>
        <v>#NUM!</v>
      </c>
      <c r="BV217" s="1" t="e">
        <f>LARGE('Remove outliers'!CC$4:CC$203,ROW()-211)</f>
        <v>#NUM!</v>
      </c>
      <c r="BW217" s="1"/>
      <c r="BX217" s="1"/>
      <c r="BY217" s="1"/>
      <c r="BZ217" s="1"/>
      <c r="CA217" s="1"/>
      <c r="CB217" s="1"/>
      <c r="CC217" s="1"/>
      <c r="CD217" s="1"/>
      <c r="CE217" s="1"/>
      <c r="CF217" s="1"/>
      <c r="CG217" s="1"/>
      <c r="CH217" s="1"/>
      <c r="CI217" s="1"/>
      <c r="CJ217" s="1"/>
      <c r="CK217" s="1"/>
      <c r="CL217" s="1"/>
      <c r="CM217" s="1"/>
      <c r="CN217" s="1"/>
      <c r="CO217" s="1"/>
      <c r="CP217" s="1"/>
    </row>
    <row r="218" spans="1:94" x14ac:dyDescent="0.2">
      <c r="A218">
        <f t="shared" si="6"/>
        <v>18</v>
      </c>
      <c r="B218" s="1">
        <f>LARGE('Remove outliers'!I$4:I$203,ROW()-211)</f>
        <v>18</v>
      </c>
      <c r="C218" s="1">
        <f>LARGE('Remove outliers'!J$4:J$203,ROW()-211)</f>
        <v>36</v>
      </c>
      <c r="D218" s="1">
        <f>LARGE('Remove outliers'!K$4:K$203,ROW()-211)</f>
        <v>0.73</v>
      </c>
      <c r="E218" s="1">
        <f>LARGE('Remove outliers'!L$4:L$203,ROW()-211)</f>
        <v>1.5</v>
      </c>
      <c r="F218" s="1">
        <f>LARGE('Remove outliers'!M$4:M$203,ROW()-211)</f>
        <v>0.2</v>
      </c>
      <c r="G218" s="1">
        <f>LARGE('Remove outliers'!N$4:N$203,ROW()-211)</f>
        <v>4</v>
      </c>
      <c r="H218" s="1">
        <f>LARGE('Remove outliers'!O$4:O$203,ROW()-211)</f>
        <v>18</v>
      </c>
      <c r="I218" s="1">
        <f>LARGE('Remove outliers'!P$4:P$203,ROW()-211)</f>
        <v>12</v>
      </c>
      <c r="J218" s="1">
        <f>LARGE('Remove outliers'!Q$4:Q$203,ROW()-211)</f>
        <v>10</v>
      </c>
      <c r="K218" s="1">
        <f>LARGE('Remove outliers'!R$4:R$203,ROW()-211)</f>
        <v>0.3</v>
      </c>
      <c r="L218" s="1">
        <f>LARGE('Remove outliers'!S$4:S$203,ROW()-211)</f>
        <v>16</v>
      </c>
      <c r="M218" s="1">
        <f>LARGE('Remove outliers'!T$4:T$203,ROW()-211)</f>
        <v>1</v>
      </c>
      <c r="N218" s="1">
        <f>LARGE('Remove outliers'!U$4:U$203,ROW()-211)</f>
        <v>53</v>
      </c>
      <c r="O218" s="1">
        <f>LARGE('Remove outliers'!V$4:V$203,ROW()-211)</f>
        <v>48</v>
      </c>
      <c r="P218" s="1">
        <f>LARGE('Remove outliers'!W$4:W$203,ROW()-211)</f>
        <v>1</v>
      </c>
      <c r="Q218" s="1">
        <f>LARGE('Remove outliers'!X$4:X$203,ROW()-211)</f>
        <v>1</v>
      </c>
      <c r="R218" s="1">
        <f>LARGE('Remove outliers'!Y$4:Y$203,ROW()-211)</f>
        <v>1</v>
      </c>
      <c r="S218" s="1" t="e">
        <f>LARGE('Remove outliers'!Z$4:Z$203,ROW()-211)</f>
        <v>#NUM!</v>
      </c>
      <c r="T218" s="1" t="e">
        <f>LARGE('Remove outliers'!AA$4:AA$203,ROW()-211)</f>
        <v>#NUM!</v>
      </c>
      <c r="U218" s="1" t="e">
        <f>LARGE('Remove outliers'!AB$4:AB$203,ROW()-211)</f>
        <v>#NUM!</v>
      </c>
      <c r="V218" s="1" t="e">
        <f>LARGE('Remove outliers'!AC$4:AC$203,ROW()-211)</f>
        <v>#NUM!</v>
      </c>
      <c r="W218" s="1" t="e">
        <f>LARGE('Remove outliers'!AD$4:AD$203,ROW()-211)</f>
        <v>#NUM!</v>
      </c>
      <c r="X218" s="1" t="e">
        <f>LARGE('Remove outliers'!AE$4:AE$203,ROW()-211)</f>
        <v>#NUM!</v>
      </c>
      <c r="Y218" s="1" t="e">
        <f>LARGE('Remove outliers'!AF$4:AF$203,ROW()-211)</f>
        <v>#NUM!</v>
      </c>
      <c r="Z218" s="1" t="e">
        <f>LARGE('Remove outliers'!AG$4:AG$203,ROW()-211)</f>
        <v>#NUM!</v>
      </c>
      <c r="AA218" s="1" t="e">
        <f>LARGE('Remove outliers'!AH$4:AH$203,ROW()-211)</f>
        <v>#NUM!</v>
      </c>
      <c r="AB218" s="1" t="e">
        <f>LARGE('Remove outliers'!AI$4:AI$203,ROW()-211)</f>
        <v>#NUM!</v>
      </c>
      <c r="AC218" s="1" t="e">
        <f>LARGE('Remove outliers'!AJ$4:AJ$203,ROW()-211)</f>
        <v>#NUM!</v>
      </c>
      <c r="AD218" s="1" t="e">
        <f>LARGE('Remove outliers'!AK$4:AK$203,ROW()-211)</f>
        <v>#NUM!</v>
      </c>
      <c r="AE218" s="1" t="e">
        <f>LARGE('Remove outliers'!AL$4:AL$203,ROW()-211)</f>
        <v>#NUM!</v>
      </c>
      <c r="AF218" s="1" t="e">
        <f>LARGE('Remove outliers'!AM$4:AM$203,ROW()-211)</f>
        <v>#NUM!</v>
      </c>
      <c r="AG218" s="1" t="e">
        <f>LARGE('Remove outliers'!AN$4:AN$203,ROW()-211)</f>
        <v>#NUM!</v>
      </c>
      <c r="AH218" s="1" t="e">
        <f>LARGE('Remove outliers'!AO$4:AO$203,ROW()-211)</f>
        <v>#NUM!</v>
      </c>
      <c r="AI218" s="1" t="e">
        <f>LARGE('Remove outliers'!AP$4:AP$203,ROW()-211)</f>
        <v>#NUM!</v>
      </c>
      <c r="AJ218" s="1" t="e">
        <f>LARGE('Remove outliers'!AQ$4:AQ$203,ROW()-211)</f>
        <v>#NUM!</v>
      </c>
      <c r="AK218" s="1" t="e">
        <f>LARGE('Remove outliers'!AR$4:AR$203,ROW()-211)</f>
        <v>#NUM!</v>
      </c>
      <c r="AL218" s="1" t="e">
        <f>LARGE('Remove outliers'!AS$4:AS$203,ROW()-211)</f>
        <v>#NUM!</v>
      </c>
      <c r="AM218" s="1">
        <f>LARGE('Remove outliers'!AT$4:AT$203,ROW()-211)</f>
        <v>10</v>
      </c>
      <c r="AN218" s="1">
        <f>LARGE('Remove outliers'!AU$4:AU$203,ROW()-211)</f>
        <v>0.05</v>
      </c>
      <c r="AO218" s="1">
        <f>LARGE('Remove outliers'!AV$4:AV$203,ROW()-211)</f>
        <v>0.05</v>
      </c>
      <c r="AP218" s="1">
        <f>LARGE('Remove outliers'!AW$4:AW$203,ROW()-211)</f>
        <v>0.05</v>
      </c>
      <c r="AQ218" s="1">
        <f>LARGE('Remove outliers'!AX$4:AX$203,ROW()-211)</f>
        <v>0.05</v>
      </c>
      <c r="AR218" s="1">
        <f>LARGE('Remove outliers'!AY$4:AY$203,ROW()-211)</f>
        <v>0.05</v>
      </c>
      <c r="AS218" s="1">
        <f>LARGE('Remove outliers'!AZ$4:AZ$203,ROW()-211)</f>
        <v>0.05</v>
      </c>
      <c r="AT218" s="1">
        <f>LARGE('Remove outliers'!BA$4:BA$203,ROW()-211)</f>
        <v>0.05</v>
      </c>
      <c r="AU218" s="1">
        <f>LARGE('Remove outliers'!BB$4:BB$203,ROW()-211)</f>
        <v>0.05</v>
      </c>
      <c r="AV218" s="1">
        <f>LARGE('Remove outliers'!BC$4:BC$203,ROW()-211)</f>
        <v>0.05</v>
      </c>
      <c r="AW218" s="1">
        <f>LARGE('Remove outliers'!BD$4:BD$203,ROW()-211)</f>
        <v>0.05</v>
      </c>
      <c r="AX218" s="1">
        <f>LARGE('Remove outliers'!BE$4:BE$203,ROW()-211)</f>
        <v>0.05</v>
      </c>
      <c r="AY218" s="1">
        <f>LARGE('Remove outliers'!BF$4:BF$203,ROW()-211)</f>
        <v>0.05</v>
      </c>
      <c r="AZ218" s="1">
        <f>LARGE('Remove outliers'!BG$4:BG$203,ROW()-211)</f>
        <v>0.05</v>
      </c>
      <c r="BA218" s="1">
        <f>LARGE('Remove outliers'!BH$4:BH$203,ROW()-211)</f>
        <v>0.05</v>
      </c>
      <c r="BB218" s="1">
        <f>LARGE('Remove outliers'!BI$4:BI$203,ROW()-211)</f>
        <v>0.05</v>
      </c>
      <c r="BC218" s="1">
        <f>LARGE('Remove outliers'!BJ$4:BJ$203,ROW()-211)</f>
        <v>0.05</v>
      </c>
      <c r="BD218" s="1" t="e">
        <f>LARGE('Remove outliers'!BK$4:BK$203,ROW()-211)</f>
        <v>#NUM!</v>
      </c>
      <c r="BE218" s="1" t="e">
        <f>LARGE('Remove outliers'!BL$4:BL$203,ROW()-211)</f>
        <v>#NUM!</v>
      </c>
      <c r="BF218" s="1" t="e">
        <f>LARGE('Remove outliers'!BM$4:BM$203,ROW()-211)</f>
        <v>#NUM!</v>
      </c>
      <c r="BG218" s="1" t="e">
        <f>LARGE('Remove outliers'!BN$4:BN$203,ROW()-211)</f>
        <v>#NUM!</v>
      </c>
      <c r="BH218" s="1" t="e">
        <f>LARGE('Remove outliers'!BO$4:BO$203,ROW()-211)</f>
        <v>#NUM!</v>
      </c>
      <c r="BI218" s="1" t="e">
        <f>LARGE('Remove outliers'!BP$4:BP$203,ROW()-211)</f>
        <v>#NUM!</v>
      </c>
      <c r="BJ218" s="1" t="e">
        <f>LARGE('Remove outliers'!BQ$4:BQ$203,ROW()-211)</f>
        <v>#NUM!</v>
      </c>
      <c r="BK218" s="1" t="e">
        <f>LARGE('Remove outliers'!BR$4:BR$203,ROW()-211)</f>
        <v>#NUM!</v>
      </c>
      <c r="BL218" s="1" t="e">
        <f>LARGE('Remove outliers'!BS$4:BS$203,ROW()-211)</f>
        <v>#NUM!</v>
      </c>
      <c r="BM218" s="1" t="e">
        <f>LARGE('Remove outliers'!BT$4:BT$203,ROW()-211)</f>
        <v>#NUM!</v>
      </c>
      <c r="BN218" s="1" t="e">
        <f>LARGE('Remove outliers'!BU$4:BU$203,ROW()-211)</f>
        <v>#NUM!</v>
      </c>
      <c r="BO218" s="1" t="e">
        <f>LARGE('Remove outliers'!BV$4:BV$203,ROW()-211)</f>
        <v>#NUM!</v>
      </c>
      <c r="BP218" s="1" t="e">
        <f>LARGE('Remove outliers'!BW$4:BW$203,ROW()-211)</f>
        <v>#NUM!</v>
      </c>
      <c r="BQ218" s="1" t="e">
        <f>LARGE('Remove outliers'!BX$4:BX$203,ROW()-211)</f>
        <v>#NUM!</v>
      </c>
      <c r="BR218" s="1" t="e">
        <f>LARGE('Remove outliers'!BY$4:BY$203,ROW()-211)</f>
        <v>#NUM!</v>
      </c>
      <c r="BS218" s="1" t="e">
        <f>LARGE('Remove outliers'!BZ$4:BZ$203,ROW()-211)</f>
        <v>#NUM!</v>
      </c>
      <c r="BT218" s="1" t="e">
        <f>LARGE('Remove outliers'!CA$4:CA$203,ROW()-211)</f>
        <v>#NUM!</v>
      </c>
      <c r="BU218" s="1" t="e">
        <f>LARGE('Remove outliers'!CB$4:CB$203,ROW()-211)</f>
        <v>#NUM!</v>
      </c>
      <c r="BV218" s="1" t="e">
        <f>LARGE('Remove outliers'!CC$4:CC$203,ROW()-211)</f>
        <v>#NUM!</v>
      </c>
      <c r="BW218" s="1"/>
      <c r="BX218" s="1"/>
      <c r="BY218" s="1"/>
      <c r="BZ218" s="1"/>
      <c r="CA218" s="1"/>
      <c r="CB218" s="1"/>
      <c r="CC218" s="1"/>
      <c r="CD218" s="1"/>
      <c r="CE218" s="1"/>
      <c r="CF218" s="1"/>
      <c r="CG218" s="1"/>
      <c r="CH218" s="1"/>
      <c r="CI218" s="1"/>
      <c r="CJ218" s="1"/>
      <c r="CK218" s="1"/>
      <c r="CL218" s="1"/>
      <c r="CM218" s="1"/>
      <c r="CN218" s="1"/>
      <c r="CO218" s="1"/>
      <c r="CP218" s="1"/>
    </row>
    <row r="219" spans="1:94" x14ac:dyDescent="0.2">
      <c r="A219">
        <f t="shared" si="6"/>
        <v>11</v>
      </c>
      <c r="B219" s="1">
        <f>LARGE('Remove outliers'!I$4:I$203,ROW()-211)</f>
        <v>11</v>
      </c>
      <c r="C219" s="1">
        <f>LARGE('Remove outliers'!J$4:J$203,ROW()-211)</f>
        <v>22</v>
      </c>
      <c r="D219" s="1">
        <f>LARGE('Remove outliers'!K$4:K$203,ROW()-211)</f>
        <v>0.55000000000000004</v>
      </c>
      <c r="E219" s="1">
        <f>LARGE('Remove outliers'!L$4:L$203,ROW()-211)</f>
        <v>1.2</v>
      </c>
      <c r="F219" s="1">
        <f>LARGE('Remove outliers'!M$4:M$203,ROW()-211)</f>
        <v>0.2</v>
      </c>
      <c r="G219" s="1">
        <f>LARGE('Remove outliers'!N$4:N$203,ROW()-211)</f>
        <v>4</v>
      </c>
      <c r="H219" s="1">
        <f>LARGE('Remove outliers'!O$4:O$203,ROW()-211)</f>
        <v>17</v>
      </c>
      <c r="I219" s="1">
        <f>LARGE('Remove outliers'!P$4:P$203,ROW()-211)</f>
        <v>11</v>
      </c>
      <c r="J219" s="1">
        <f>LARGE('Remove outliers'!Q$4:Q$203,ROW()-211)</f>
        <v>9.6999999999999993</v>
      </c>
      <c r="K219" s="1">
        <f>LARGE('Remove outliers'!R$4:R$203,ROW()-211)</f>
        <v>0.3</v>
      </c>
      <c r="L219" s="1">
        <f>LARGE('Remove outliers'!S$4:S$203,ROW()-211)</f>
        <v>16</v>
      </c>
      <c r="M219" s="1">
        <f>LARGE('Remove outliers'!T$4:T$203,ROW()-211)</f>
        <v>1</v>
      </c>
      <c r="N219" s="1">
        <f>LARGE('Remove outliers'!U$4:U$203,ROW()-211)</f>
        <v>34</v>
      </c>
      <c r="O219" s="1">
        <f>LARGE('Remove outliers'!V$4:V$203,ROW()-211)</f>
        <v>35</v>
      </c>
      <c r="P219" s="1">
        <f>LARGE('Remove outliers'!W$4:W$203,ROW()-211)</f>
        <v>1</v>
      </c>
      <c r="Q219" s="1">
        <f>LARGE('Remove outliers'!X$4:X$203,ROW()-211)</f>
        <v>1</v>
      </c>
      <c r="R219" s="1">
        <f>LARGE('Remove outliers'!Y$4:Y$203,ROW()-211)</f>
        <v>1</v>
      </c>
      <c r="S219" s="1" t="e">
        <f>LARGE('Remove outliers'!Z$4:Z$203,ROW()-211)</f>
        <v>#NUM!</v>
      </c>
      <c r="T219" s="1" t="e">
        <f>LARGE('Remove outliers'!AA$4:AA$203,ROW()-211)</f>
        <v>#NUM!</v>
      </c>
      <c r="U219" s="1" t="e">
        <f>LARGE('Remove outliers'!AB$4:AB$203,ROW()-211)</f>
        <v>#NUM!</v>
      </c>
      <c r="V219" s="1" t="e">
        <f>LARGE('Remove outliers'!AC$4:AC$203,ROW()-211)</f>
        <v>#NUM!</v>
      </c>
      <c r="W219" s="1" t="e">
        <f>LARGE('Remove outliers'!AD$4:AD$203,ROW()-211)</f>
        <v>#NUM!</v>
      </c>
      <c r="X219" s="1" t="e">
        <f>LARGE('Remove outliers'!AE$4:AE$203,ROW()-211)</f>
        <v>#NUM!</v>
      </c>
      <c r="Y219" s="1" t="e">
        <f>LARGE('Remove outliers'!AF$4:AF$203,ROW()-211)</f>
        <v>#NUM!</v>
      </c>
      <c r="Z219" s="1" t="e">
        <f>LARGE('Remove outliers'!AG$4:AG$203,ROW()-211)</f>
        <v>#NUM!</v>
      </c>
      <c r="AA219" s="1" t="e">
        <f>LARGE('Remove outliers'!AH$4:AH$203,ROW()-211)</f>
        <v>#NUM!</v>
      </c>
      <c r="AB219" s="1" t="e">
        <f>LARGE('Remove outliers'!AI$4:AI$203,ROW()-211)</f>
        <v>#NUM!</v>
      </c>
      <c r="AC219" s="1" t="e">
        <f>LARGE('Remove outliers'!AJ$4:AJ$203,ROW()-211)</f>
        <v>#NUM!</v>
      </c>
      <c r="AD219" s="1" t="e">
        <f>LARGE('Remove outliers'!AK$4:AK$203,ROW()-211)</f>
        <v>#NUM!</v>
      </c>
      <c r="AE219" s="1" t="e">
        <f>LARGE('Remove outliers'!AL$4:AL$203,ROW()-211)</f>
        <v>#NUM!</v>
      </c>
      <c r="AF219" s="1" t="e">
        <f>LARGE('Remove outliers'!AM$4:AM$203,ROW()-211)</f>
        <v>#NUM!</v>
      </c>
      <c r="AG219" s="1" t="e">
        <f>LARGE('Remove outliers'!AN$4:AN$203,ROW()-211)</f>
        <v>#NUM!</v>
      </c>
      <c r="AH219" s="1" t="e">
        <f>LARGE('Remove outliers'!AO$4:AO$203,ROW()-211)</f>
        <v>#NUM!</v>
      </c>
      <c r="AI219" s="1" t="e">
        <f>LARGE('Remove outliers'!AP$4:AP$203,ROW()-211)</f>
        <v>#NUM!</v>
      </c>
      <c r="AJ219" s="1" t="e">
        <f>LARGE('Remove outliers'!AQ$4:AQ$203,ROW()-211)</f>
        <v>#NUM!</v>
      </c>
      <c r="AK219" s="1" t="e">
        <f>LARGE('Remove outliers'!AR$4:AR$203,ROW()-211)</f>
        <v>#NUM!</v>
      </c>
      <c r="AL219" s="1" t="e">
        <f>LARGE('Remove outliers'!AS$4:AS$203,ROW()-211)</f>
        <v>#NUM!</v>
      </c>
      <c r="AM219" s="1">
        <f>LARGE('Remove outliers'!AT$4:AT$203,ROW()-211)</f>
        <v>10</v>
      </c>
      <c r="AN219" s="1">
        <f>LARGE('Remove outliers'!AU$4:AU$203,ROW()-211)</f>
        <v>0.05</v>
      </c>
      <c r="AO219" s="1">
        <f>LARGE('Remove outliers'!AV$4:AV$203,ROW()-211)</f>
        <v>0.05</v>
      </c>
      <c r="AP219" s="1">
        <f>LARGE('Remove outliers'!AW$4:AW$203,ROW()-211)</f>
        <v>0.05</v>
      </c>
      <c r="AQ219" s="1">
        <f>LARGE('Remove outliers'!AX$4:AX$203,ROW()-211)</f>
        <v>0.05</v>
      </c>
      <c r="AR219" s="1">
        <f>LARGE('Remove outliers'!AY$4:AY$203,ROW()-211)</f>
        <v>0.05</v>
      </c>
      <c r="AS219" s="1">
        <f>LARGE('Remove outliers'!AZ$4:AZ$203,ROW()-211)</f>
        <v>0.05</v>
      </c>
      <c r="AT219" s="1">
        <f>LARGE('Remove outliers'!BA$4:BA$203,ROW()-211)</f>
        <v>0.05</v>
      </c>
      <c r="AU219" s="1">
        <f>LARGE('Remove outliers'!BB$4:BB$203,ROW()-211)</f>
        <v>0.05</v>
      </c>
      <c r="AV219" s="1">
        <f>LARGE('Remove outliers'!BC$4:BC$203,ROW()-211)</f>
        <v>0.05</v>
      </c>
      <c r="AW219" s="1">
        <f>LARGE('Remove outliers'!BD$4:BD$203,ROW()-211)</f>
        <v>0.05</v>
      </c>
      <c r="AX219" s="1">
        <f>LARGE('Remove outliers'!BE$4:BE$203,ROW()-211)</f>
        <v>0.05</v>
      </c>
      <c r="AY219" s="1">
        <f>LARGE('Remove outliers'!BF$4:BF$203,ROW()-211)</f>
        <v>0.05</v>
      </c>
      <c r="AZ219" s="1">
        <f>LARGE('Remove outliers'!BG$4:BG$203,ROW()-211)</f>
        <v>0.05</v>
      </c>
      <c r="BA219" s="1">
        <f>LARGE('Remove outliers'!BH$4:BH$203,ROW()-211)</f>
        <v>0.05</v>
      </c>
      <c r="BB219" s="1">
        <f>LARGE('Remove outliers'!BI$4:BI$203,ROW()-211)</f>
        <v>0.05</v>
      </c>
      <c r="BC219" s="1">
        <f>LARGE('Remove outliers'!BJ$4:BJ$203,ROW()-211)</f>
        <v>0.05</v>
      </c>
      <c r="BD219" s="1" t="e">
        <f>LARGE('Remove outliers'!BK$4:BK$203,ROW()-211)</f>
        <v>#NUM!</v>
      </c>
      <c r="BE219" s="1" t="e">
        <f>LARGE('Remove outliers'!BL$4:BL$203,ROW()-211)</f>
        <v>#NUM!</v>
      </c>
      <c r="BF219" s="1" t="e">
        <f>LARGE('Remove outliers'!BM$4:BM$203,ROW()-211)</f>
        <v>#NUM!</v>
      </c>
      <c r="BG219" s="1" t="e">
        <f>LARGE('Remove outliers'!BN$4:BN$203,ROW()-211)</f>
        <v>#NUM!</v>
      </c>
      <c r="BH219" s="1" t="e">
        <f>LARGE('Remove outliers'!BO$4:BO$203,ROW()-211)</f>
        <v>#NUM!</v>
      </c>
      <c r="BI219" s="1" t="e">
        <f>LARGE('Remove outliers'!BP$4:BP$203,ROW()-211)</f>
        <v>#NUM!</v>
      </c>
      <c r="BJ219" s="1" t="e">
        <f>LARGE('Remove outliers'!BQ$4:BQ$203,ROW()-211)</f>
        <v>#NUM!</v>
      </c>
      <c r="BK219" s="1" t="e">
        <f>LARGE('Remove outliers'!BR$4:BR$203,ROW()-211)</f>
        <v>#NUM!</v>
      </c>
      <c r="BL219" s="1" t="e">
        <f>LARGE('Remove outliers'!BS$4:BS$203,ROW()-211)</f>
        <v>#NUM!</v>
      </c>
      <c r="BM219" s="1" t="e">
        <f>LARGE('Remove outliers'!BT$4:BT$203,ROW()-211)</f>
        <v>#NUM!</v>
      </c>
      <c r="BN219" s="1" t="e">
        <f>LARGE('Remove outliers'!BU$4:BU$203,ROW()-211)</f>
        <v>#NUM!</v>
      </c>
      <c r="BO219" s="1" t="e">
        <f>LARGE('Remove outliers'!BV$4:BV$203,ROW()-211)</f>
        <v>#NUM!</v>
      </c>
      <c r="BP219" s="1" t="e">
        <f>LARGE('Remove outliers'!BW$4:BW$203,ROW()-211)</f>
        <v>#NUM!</v>
      </c>
      <c r="BQ219" s="1" t="e">
        <f>LARGE('Remove outliers'!BX$4:BX$203,ROW()-211)</f>
        <v>#NUM!</v>
      </c>
      <c r="BR219" s="1" t="e">
        <f>LARGE('Remove outliers'!BY$4:BY$203,ROW()-211)</f>
        <v>#NUM!</v>
      </c>
      <c r="BS219" s="1" t="e">
        <f>LARGE('Remove outliers'!BZ$4:BZ$203,ROW()-211)</f>
        <v>#NUM!</v>
      </c>
      <c r="BT219" s="1" t="e">
        <f>LARGE('Remove outliers'!CA$4:CA$203,ROW()-211)</f>
        <v>#NUM!</v>
      </c>
      <c r="BU219" s="1" t="e">
        <f>LARGE('Remove outliers'!CB$4:CB$203,ROW()-211)</f>
        <v>#NUM!</v>
      </c>
      <c r="BV219" s="1" t="e">
        <f>LARGE('Remove outliers'!CC$4:CC$203,ROW()-211)</f>
        <v>#NUM!</v>
      </c>
      <c r="BW219" s="1"/>
      <c r="BX219" s="1"/>
      <c r="BY219" s="1"/>
      <c r="BZ219" s="1"/>
      <c r="CA219" s="1"/>
      <c r="CB219" s="1"/>
      <c r="CC219" s="1"/>
      <c r="CD219" s="1"/>
      <c r="CE219" s="1"/>
      <c r="CF219" s="1"/>
      <c r="CG219" s="1"/>
      <c r="CH219" s="1"/>
      <c r="CI219" s="1"/>
      <c r="CJ219" s="1"/>
      <c r="CK219" s="1"/>
      <c r="CL219" s="1"/>
      <c r="CM219" s="1"/>
      <c r="CN219" s="1"/>
      <c r="CO219" s="1"/>
      <c r="CP219" s="1"/>
    </row>
    <row r="220" spans="1:94" x14ac:dyDescent="0.2">
      <c r="A220">
        <f t="shared" si="6"/>
        <v>9.6</v>
      </c>
      <c r="B220" s="1">
        <f>LARGE('Remove outliers'!I$4:I$203,ROW()-211)</f>
        <v>9.6</v>
      </c>
      <c r="C220" s="1">
        <f>LARGE('Remove outliers'!J$4:J$203,ROW()-211)</f>
        <v>20</v>
      </c>
      <c r="D220" s="1">
        <f>LARGE('Remove outliers'!K$4:K$203,ROW()-211)</f>
        <v>0.51</v>
      </c>
      <c r="E220" s="1">
        <f>LARGE('Remove outliers'!L$4:L$203,ROW()-211)</f>
        <v>1</v>
      </c>
      <c r="F220" s="1">
        <f>LARGE('Remove outliers'!M$4:M$203,ROW()-211)</f>
        <v>0.2</v>
      </c>
      <c r="G220" s="1">
        <f>LARGE('Remove outliers'!N$4:N$203,ROW()-211)</f>
        <v>4</v>
      </c>
      <c r="H220" s="1">
        <f>LARGE('Remove outliers'!O$4:O$203,ROW()-211)</f>
        <v>12</v>
      </c>
      <c r="I220" s="1">
        <f>LARGE('Remove outliers'!P$4:P$203,ROW()-211)</f>
        <v>9.3000000000000007</v>
      </c>
      <c r="J220" s="1">
        <f>LARGE('Remove outliers'!Q$4:Q$203,ROW()-211)</f>
        <v>8.8000000000000007</v>
      </c>
      <c r="K220" s="1">
        <f>LARGE('Remove outliers'!R$4:R$203,ROW()-211)</f>
        <v>0.3</v>
      </c>
      <c r="L220" s="1">
        <f>LARGE('Remove outliers'!S$4:S$203,ROW()-211)</f>
        <v>10</v>
      </c>
      <c r="M220" s="1">
        <f>LARGE('Remove outliers'!T$4:T$203,ROW()-211)</f>
        <v>1</v>
      </c>
      <c r="N220" s="1">
        <f>LARGE('Remove outliers'!U$4:U$203,ROW()-211)</f>
        <v>34</v>
      </c>
      <c r="O220" s="1">
        <f>LARGE('Remove outliers'!V$4:V$203,ROW()-211)</f>
        <v>34</v>
      </c>
      <c r="P220" s="1">
        <f>LARGE('Remove outliers'!W$4:W$203,ROW()-211)</f>
        <v>1</v>
      </c>
      <c r="Q220" s="1">
        <f>LARGE('Remove outliers'!X$4:X$203,ROW()-211)</f>
        <v>1</v>
      </c>
      <c r="R220" s="1">
        <f>LARGE('Remove outliers'!Y$4:Y$203,ROW()-211)</f>
        <v>1</v>
      </c>
      <c r="S220" s="1" t="e">
        <f>LARGE('Remove outliers'!Z$4:Z$203,ROW()-211)</f>
        <v>#NUM!</v>
      </c>
      <c r="T220" s="1" t="e">
        <f>LARGE('Remove outliers'!AA$4:AA$203,ROW()-211)</f>
        <v>#NUM!</v>
      </c>
      <c r="U220" s="1" t="e">
        <f>LARGE('Remove outliers'!AB$4:AB$203,ROW()-211)</f>
        <v>#NUM!</v>
      </c>
      <c r="V220" s="1" t="e">
        <f>LARGE('Remove outliers'!AC$4:AC$203,ROW()-211)</f>
        <v>#NUM!</v>
      </c>
      <c r="W220" s="1" t="e">
        <f>LARGE('Remove outliers'!AD$4:AD$203,ROW()-211)</f>
        <v>#NUM!</v>
      </c>
      <c r="X220" s="1" t="e">
        <f>LARGE('Remove outliers'!AE$4:AE$203,ROW()-211)</f>
        <v>#NUM!</v>
      </c>
      <c r="Y220" s="1" t="e">
        <f>LARGE('Remove outliers'!AF$4:AF$203,ROW()-211)</f>
        <v>#NUM!</v>
      </c>
      <c r="Z220" s="1" t="e">
        <f>LARGE('Remove outliers'!AG$4:AG$203,ROW()-211)</f>
        <v>#NUM!</v>
      </c>
      <c r="AA220" s="1" t="e">
        <f>LARGE('Remove outliers'!AH$4:AH$203,ROW()-211)</f>
        <v>#NUM!</v>
      </c>
      <c r="AB220" s="1" t="e">
        <f>LARGE('Remove outliers'!AI$4:AI$203,ROW()-211)</f>
        <v>#NUM!</v>
      </c>
      <c r="AC220" s="1" t="e">
        <f>LARGE('Remove outliers'!AJ$4:AJ$203,ROW()-211)</f>
        <v>#NUM!</v>
      </c>
      <c r="AD220" s="1" t="e">
        <f>LARGE('Remove outliers'!AK$4:AK$203,ROW()-211)</f>
        <v>#NUM!</v>
      </c>
      <c r="AE220" s="1" t="e">
        <f>LARGE('Remove outliers'!AL$4:AL$203,ROW()-211)</f>
        <v>#NUM!</v>
      </c>
      <c r="AF220" s="1" t="e">
        <f>LARGE('Remove outliers'!AM$4:AM$203,ROW()-211)</f>
        <v>#NUM!</v>
      </c>
      <c r="AG220" s="1" t="e">
        <f>LARGE('Remove outliers'!AN$4:AN$203,ROW()-211)</f>
        <v>#NUM!</v>
      </c>
      <c r="AH220" s="1" t="e">
        <f>LARGE('Remove outliers'!AO$4:AO$203,ROW()-211)</f>
        <v>#NUM!</v>
      </c>
      <c r="AI220" s="1" t="e">
        <f>LARGE('Remove outliers'!AP$4:AP$203,ROW()-211)</f>
        <v>#NUM!</v>
      </c>
      <c r="AJ220" s="1" t="e">
        <f>LARGE('Remove outliers'!AQ$4:AQ$203,ROW()-211)</f>
        <v>#NUM!</v>
      </c>
      <c r="AK220" s="1" t="e">
        <f>LARGE('Remove outliers'!AR$4:AR$203,ROW()-211)</f>
        <v>#NUM!</v>
      </c>
      <c r="AL220" s="1" t="e">
        <f>LARGE('Remove outliers'!AS$4:AS$203,ROW()-211)</f>
        <v>#NUM!</v>
      </c>
      <c r="AM220" s="1">
        <f>LARGE('Remove outliers'!AT$4:AT$203,ROW()-211)</f>
        <v>10</v>
      </c>
      <c r="AN220" s="1">
        <f>LARGE('Remove outliers'!AU$4:AU$203,ROW()-211)</f>
        <v>0.05</v>
      </c>
      <c r="AO220" s="1">
        <f>LARGE('Remove outliers'!AV$4:AV$203,ROW()-211)</f>
        <v>0.05</v>
      </c>
      <c r="AP220" s="1">
        <f>LARGE('Remove outliers'!AW$4:AW$203,ROW()-211)</f>
        <v>0.05</v>
      </c>
      <c r="AQ220" s="1">
        <f>LARGE('Remove outliers'!AX$4:AX$203,ROW()-211)</f>
        <v>0.05</v>
      </c>
      <c r="AR220" s="1">
        <f>LARGE('Remove outliers'!AY$4:AY$203,ROW()-211)</f>
        <v>0.05</v>
      </c>
      <c r="AS220" s="1">
        <f>LARGE('Remove outliers'!AZ$4:AZ$203,ROW()-211)</f>
        <v>0.05</v>
      </c>
      <c r="AT220" s="1">
        <f>LARGE('Remove outliers'!BA$4:BA$203,ROW()-211)</f>
        <v>0.05</v>
      </c>
      <c r="AU220" s="1">
        <f>LARGE('Remove outliers'!BB$4:BB$203,ROW()-211)</f>
        <v>0.05</v>
      </c>
      <c r="AV220" s="1">
        <f>LARGE('Remove outliers'!BC$4:BC$203,ROW()-211)</f>
        <v>0.05</v>
      </c>
      <c r="AW220" s="1">
        <f>LARGE('Remove outliers'!BD$4:BD$203,ROW()-211)</f>
        <v>0.05</v>
      </c>
      <c r="AX220" s="1">
        <f>LARGE('Remove outliers'!BE$4:BE$203,ROW()-211)</f>
        <v>0.05</v>
      </c>
      <c r="AY220" s="1">
        <f>LARGE('Remove outliers'!BF$4:BF$203,ROW()-211)</f>
        <v>0.05</v>
      </c>
      <c r="AZ220" s="1">
        <f>LARGE('Remove outliers'!BG$4:BG$203,ROW()-211)</f>
        <v>0.05</v>
      </c>
      <c r="BA220" s="1">
        <f>LARGE('Remove outliers'!BH$4:BH$203,ROW()-211)</f>
        <v>0.05</v>
      </c>
      <c r="BB220" s="1">
        <f>LARGE('Remove outliers'!BI$4:BI$203,ROW()-211)</f>
        <v>0.05</v>
      </c>
      <c r="BC220" s="1">
        <f>LARGE('Remove outliers'!BJ$4:BJ$203,ROW()-211)</f>
        <v>0.05</v>
      </c>
      <c r="BD220" s="1" t="e">
        <f>LARGE('Remove outliers'!BK$4:BK$203,ROW()-211)</f>
        <v>#NUM!</v>
      </c>
      <c r="BE220" s="1" t="e">
        <f>LARGE('Remove outliers'!BL$4:BL$203,ROW()-211)</f>
        <v>#NUM!</v>
      </c>
      <c r="BF220" s="1" t="e">
        <f>LARGE('Remove outliers'!BM$4:BM$203,ROW()-211)</f>
        <v>#NUM!</v>
      </c>
      <c r="BG220" s="1" t="e">
        <f>LARGE('Remove outliers'!BN$4:BN$203,ROW()-211)</f>
        <v>#NUM!</v>
      </c>
      <c r="BH220" s="1" t="e">
        <f>LARGE('Remove outliers'!BO$4:BO$203,ROW()-211)</f>
        <v>#NUM!</v>
      </c>
      <c r="BI220" s="1" t="e">
        <f>LARGE('Remove outliers'!BP$4:BP$203,ROW()-211)</f>
        <v>#NUM!</v>
      </c>
      <c r="BJ220" s="1" t="e">
        <f>LARGE('Remove outliers'!BQ$4:BQ$203,ROW()-211)</f>
        <v>#NUM!</v>
      </c>
      <c r="BK220" s="1" t="e">
        <f>LARGE('Remove outliers'!BR$4:BR$203,ROW()-211)</f>
        <v>#NUM!</v>
      </c>
      <c r="BL220" s="1" t="e">
        <f>LARGE('Remove outliers'!BS$4:BS$203,ROW()-211)</f>
        <v>#NUM!</v>
      </c>
      <c r="BM220" s="1" t="e">
        <f>LARGE('Remove outliers'!BT$4:BT$203,ROW()-211)</f>
        <v>#NUM!</v>
      </c>
      <c r="BN220" s="1" t="e">
        <f>LARGE('Remove outliers'!BU$4:BU$203,ROW()-211)</f>
        <v>#NUM!</v>
      </c>
      <c r="BO220" s="1" t="e">
        <f>LARGE('Remove outliers'!BV$4:BV$203,ROW()-211)</f>
        <v>#NUM!</v>
      </c>
      <c r="BP220" s="1" t="e">
        <f>LARGE('Remove outliers'!BW$4:BW$203,ROW()-211)</f>
        <v>#NUM!</v>
      </c>
      <c r="BQ220" s="1" t="e">
        <f>LARGE('Remove outliers'!BX$4:BX$203,ROW()-211)</f>
        <v>#NUM!</v>
      </c>
      <c r="BR220" s="1" t="e">
        <f>LARGE('Remove outliers'!BY$4:BY$203,ROW()-211)</f>
        <v>#NUM!</v>
      </c>
      <c r="BS220" s="1" t="e">
        <f>LARGE('Remove outliers'!BZ$4:BZ$203,ROW()-211)</f>
        <v>#NUM!</v>
      </c>
      <c r="BT220" s="1" t="e">
        <f>LARGE('Remove outliers'!CA$4:CA$203,ROW()-211)</f>
        <v>#NUM!</v>
      </c>
      <c r="BU220" s="1" t="e">
        <f>LARGE('Remove outliers'!CB$4:CB$203,ROW()-211)</f>
        <v>#NUM!</v>
      </c>
      <c r="BV220" s="1" t="e">
        <f>LARGE('Remove outliers'!CC$4:CC$203,ROW()-211)</f>
        <v>#NUM!</v>
      </c>
      <c r="BW220" s="1"/>
      <c r="BX220" s="1"/>
      <c r="BY220" s="1"/>
      <c r="BZ220" s="1"/>
      <c r="CA220" s="1"/>
      <c r="CB220" s="1"/>
      <c r="CC220" s="1"/>
      <c r="CD220" s="1"/>
      <c r="CE220" s="1"/>
      <c r="CF220" s="1"/>
      <c r="CG220" s="1"/>
      <c r="CH220" s="1"/>
      <c r="CI220" s="1"/>
      <c r="CJ220" s="1"/>
      <c r="CK220" s="1"/>
      <c r="CL220" s="1"/>
      <c r="CM220" s="1"/>
      <c r="CN220" s="1"/>
      <c r="CO220" s="1"/>
      <c r="CP220" s="1"/>
    </row>
    <row r="221" spans="1:94" x14ac:dyDescent="0.2">
      <c r="A221">
        <f t="shared" si="6"/>
        <v>4.4000000000000004</v>
      </c>
      <c r="B221" s="1">
        <f>LARGE('Remove outliers'!I$4:I$203,ROW()-211)</f>
        <v>4.4000000000000004</v>
      </c>
      <c r="C221" s="1">
        <f>LARGE('Remove outliers'!J$4:J$203,ROW()-211)</f>
        <v>19</v>
      </c>
      <c r="D221" s="1">
        <f>LARGE('Remove outliers'!K$4:K$203,ROW()-211)</f>
        <v>0.47</v>
      </c>
      <c r="E221" s="1">
        <f>LARGE('Remove outliers'!L$4:L$203,ROW()-211)</f>
        <v>0.7</v>
      </c>
      <c r="F221" s="1">
        <f>LARGE('Remove outliers'!M$4:M$203,ROW()-211)</f>
        <v>0.2</v>
      </c>
      <c r="G221" s="1">
        <f>LARGE('Remove outliers'!N$4:N$203,ROW()-211)</f>
        <v>4</v>
      </c>
      <c r="H221" s="1">
        <f>LARGE('Remove outliers'!O$4:O$203,ROW()-211)</f>
        <v>11</v>
      </c>
      <c r="I221" s="1">
        <f>LARGE('Remove outliers'!P$4:P$203,ROW()-211)</f>
        <v>6.3</v>
      </c>
      <c r="J221" s="1">
        <f>LARGE('Remove outliers'!Q$4:Q$203,ROW()-211)</f>
        <v>4.3</v>
      </c>
      <c r="K221" s="1">
        <f>LARGE('Remove outliers'!R$4:R$203,ROW()-211)</f>
        <v>0.3</v>
      </c>
      <c r="L221" s="1">
        <f>LARGE('Remove outliers'!S$4:S$203,ROW()-211)</f>
        <v>10</v>
      </c>
      <c r="M221" s="1">
        <f>LARGE('Remove outliers'!T$4:T$203,ROW()-211)</f>
        <v>1</v>
      </c>
      <c r="N221" s="1">
        <f>LARGE('Remove outliers'!U$4:U$203,ROW()-211)</f>
        <v>23</v>
      </c>
      <c r="O221" s="1">
        <f>LARGE('Remove outliers'!V$4:V$203,ROW()-211)</f>
        <v>25</v>
      </c>
      <c r="P221" s="1">
        <f>LARGE('Remove outliers'!W$4:W$203,ROW()-211)</f>
        <v>1</v>
      </c>
      <c r="Q221" s="1">
        <f>LARGE('Remove outliers'!X$4:X$203,ROW()-211)</f>
        <v>1</v>
      </c>
      <c r="R221" s="1">
        <f>LARGE('Remove outliers'!Y$4:Y$203,ROW()-211)</f>
        <v>1</v>
      </c>
      <c r="S221" s="1" t="e">
        <f>LARGE('Remove outliers'!Z$4:Z$203,ROW()-211)</f>
        <v>#NUM!</v>
      </c>
      <c r="T221" s="1" t="e">
        <f>LARGE('Remove outliers'!AA$4:AA$203,ROW()-211)</f>
        <v>#NUM!</v>
      </c>
      <c r="U221" s="1" t="e">
        <f>LARGE('Remove outliers'!AB$4:AB$203,ROW()-211)</f>
        <v>#NUM!</v>
      </c>
      <c r="V221" s="1" t="e">
        <f>LARGE('Remove outliers'!AC$4:AC$203,ROW()-211)</f>
        <v>#NUM!</v>
      </c>
      <c r="W221" s="1" t="e">
        <f>LARGE('Remove outliers'!AD$4:AD$203,ROW()-211)</f>
        <v>#NUM!</v>
      </c>
      <c r="X221" s="1" t="e">
        <f>LARGE('Remove outliers'!AE$4:AE$203,ROW()-211)</f>
        <v>#NUM!</v>
      </c>
      <c r="Y221" s="1" t="e">
        <f>LARGE('Remove outliers'!AF$4:AF$203,ROW()-211)</f>
        <v>#NUM!</v>
      </c>
      <c r="Z221" s="1" t="e">
        <f>LARGE('Remove outliers'!AG$4:AG$203,ROW()-211)</f>
        <v>#NUM!</v>
      </c>
      <c r="AA221" s="1" t="e">
        <f>LARGE('Remove outliers'!AH$4:AH$203,ROW()-211)</f>
        <v>#NUM!</v>
      </c>
      <c r="AB221" s="1" t="e">
        <f>LARGE('Remove outliers'!AI$4:AI$203,ROW()-211)</f>
        <v>#NUM!</v>
      </c>
      <c r="AC221" s="1" t="e">
        <f>LARGE('Remove outliers'!AJ$4:AJ$203,ROW()-211)</f>
        <v>#NUM!</v>
      </c>
      <c r="AD221" s="1" t="e">
        <f>LARGE('Remove outliers'!AK$4:AK$203,ROW()-211)</f>
        <v>#NUM!</v>
      </c>
      <c r="AE221" s="1" t="e">
        <f>LARGE('Remove outliers'!AL$4:AL$203,ROW()-211)</f>
        <v>#NUM!</v>
      </c>
      <c r="AF221" s="1" t="e">
        <f>LARGE('Remove outliers'!AM$4:AM$203,ROW()-211)</f>
        <v>#NUM!</v>
      </c>
      <c r="AG221" s="1" t="e">
        <f>LARGE('Remove outliers'!AN$4:AN$203,ROW()-211)</f>
        <v>#NUM!</v>
      </c>
      <c r="AH221" s="1" t="e">
        <f>LARGE('Remove outliers'!AO$4:AO$203,ROW()-211)</f>
        <v>#NUM!</v>
      </c>
      <c r="AI221" s="1" t="e">
        <f>LARGE('Remove outliers'!AP$4:AP$203,ROW()-211)</f>
        <v>#NUM!</v>
      </c>
      <c r="AJ221" s="1" t="e">
        <f>LARGE('Remove outliers'!AQ$4:AQ$203,ROW()-211)</f>
        <v>#NUM!</v>
      </c>
      <c r="AK221" s="1" t="e">
        <f>LARGE('Remove outliers'!AR$4:AR$203,ROW()-211)</f>
        <v>#NUM!</v>
      </c>
      <c r="AL221" s="1" t="e">
        <f>LARGE('Remove outliers'!AS$4:AS$203,ROW()-211)</f>
        <v>#NUM!</v>
      </c>
      <c r="AM221" s="1">
        <f>LARGE('Remove outliers'!AT$4:AT$203,ROW()-211)</f>
        <v>10</v>
      </c>
      <c r="AN221" s="1">
        <f>LARGE('Remove outliers'!AU$4:AU$203,ROW()-211)</f>
        <v>0.05</v>
      </c>
      <c r="AO221" s="1">
        <f>LARGE('Remove outliers'!AV$4:AV$203,ROW()-211)</f>
        <v>0.05</v>
      </c>
      <c r="AP221" s="1">
        <f>LARGE('Remove outliers'!AW$4:AW$203,ROW()-211)</f>
        <v>0.05</v>
      </c>
      <c r="AQ221" s="1">
        <f>LARGE('Remove outliers'!AX$4:AX$203,ROW()-211)</f>
        <v>0.05</v>
      </c>
      <c r="AR221" s="1">
        <f>LARGE('Remove outliers'!AY$4:AY$203,ROW()-211)</f>
        <v>0.05</v>
      </c>
      <c r="AS221" s="1">
        <f>LARGE('Remove outliers'!AZ$4:AZ$203,ROW()-211)</f>
        <v>0.05</v>
      </c>
      <c r="AT221" s="1">
        <f>LARGE('Remove outliers'!BA$4:BA$203,ROW()-211)</f>
        <v>0.05</v>
      </c>
      <c r="AU221" s="1">
        <f>LARGE('Remove outliers'!BB$4:BB$203,ROW()-211)</f>
        <v>0.05</v>
      </c>
      <c r="AV221" s="1">
        <f>LARGE('Remove outliers'!BC$4:BC$203,ROW()-211)</f>
        <v>0.05</v>
      </c>
      <c r="AW221" s="1">
        <f>LARGE('Remove outliers'!BD$4:BD$203,ROW()-211)</f>
        <v>0.05</v>
      </c>
      <c r="AX221" s="1">
        <f>LARGE('Remove outliers'!BE$4:BE$203,ROW()-211)</f>
        <v>0.05</v>
      </c>
      <c r="AY221" s="1">
        <f>LARGE('Remove outliers'!BF$4:BF$203,ROW()-211)</f>
        <v>0.05</v>
      </c>
      <c r="AZ221" s="1">
        <f>LARGE('Remove outliers'!BG$4:BG$203,ROW()-211)</f>
        <v>0.05</v>
      </c>
      <c r="BA221" s="1">
        <f>LARGE('Remove outliers'!BH$4:BH$203,ROW()-211)</f>
        <v>0.05</v>
      </c>
      <c r="BB221" s="1">
        <f>LARGE('Remove outliers'!BI$4:BI$203,ROW()-211)</f>
        <v>0.05</v>
      </c>
      <c r="BC221" s="1">
        <f>LARGE('Remove outliers'!BJ$4:BJ$203,ROW()-211)</f>
        <v>0.05</v>
      </c>
      <c r="BD221" s="1" t="e">
        <f>LARGE('Remove outliers'!BK$4:BK$203,ROW()-211)</f>
        <v>#NUM!</v>
      </c>
      <c r="BE221" s="1" t="e">
        <f>LARGE('Remove outliers'!BL$4:BL$203,ROW()-211)</f>
        <v>#NUM!</v>
      </c>
      <c r="BF221" s="1" t="e">
        <f>LARGE('Remove outliers'!BM$4:BM$203,ROW()-211)</f>
        <v>#NUM!</v>
      </c>
      <c r="BG221" s="1" t="e">
        <f>LARGE('Remove outliers'!BN$4:BN$203,ROW()-211)</f>
        <v>#NUM!</v>
      </c>
      <c r="BH221" s="1" t="e">
        <f>LARGE('Remove outliers'!BO$4:BO$203,ROW()-211)</f>
        <v>#NUM!</v>
      </c>
      <c r="BI221" s="1" t="e">
        <f>LARGE('Remove outliers'!BP$4:BP$203,ROW()-211)</f>
        <v>#NUM!</v>
      </c>
      <c r="BJ221" s="1" t="e">
        <f>LARGE('Remove outliers'!BQ$4:BQ$203,ROW()-211)</f>
        <v>#NUM!</v>
      </c>
      <c r="BK221" s="1" t="e">
        <f>LARGE('Remove outliers'!BR$4:BR$203,ROW()-211)</f>
        <v>#NUM!</v>
      </c>
      <c r="BL221" s="1" t="e">
        <f>LARGE('Remove outliers'!BS$4:BS$203,ROW()-211)</f>
        <v>#NUM!</v>
      </c>
      <c r="BM221" s="1" t="e">
        <f>LARGE('Remove outliers'!BT$4:BT$203,ROW()-211)</f>
        <v>#NUM!</v>
      </c>
      <c r="BN221" s="1" t="e">
        <f>LARGE('Remove outliers'!BU$4:BU$203,ROW()-211)</f>
        <v>#NUM!</v>
      </c>
      <c r="BO221" s="1" t="e">
        <f>LARGE('Remove outliers'!BV$4:BV$203,ROW()-211)</f>
        <v>#NUM!</v>
      </c>
      <c r="BP221" s="1" t="e">
        <f>LARGE('Remove outliers'!BW$4:BW$203,ROW()-211)</f>
        <v>#NUM!</v>
      </c>
      <c r="BQ221" s="1" t="e">
        <f>LARGE('Remove outliers'!BX$4:BX$203,ROW()-211)</f>
        <v>#NUM!</v>
      </c>
      <c r="BR221" s="1" t="e">
        <f>LARGE('Remove outliers'!BY$4:BY$203,ROW()-211)</f>
        <v>#NUM!</v>
      </c>
      <c r="BS221" s="1" t="e">
        <f>LARGE('Remove outliers'!BZ$4:BZ$203,ROW()-211)</f>
        <v>#NUM!</v>
      </c>
      <c r="BT221" s="1" t="e">
        <f>LARGE('Remove outliers'!CA$4:CA$203,ROW()-211)</f>
        <v>#NUM!</v>
      </c>
      <c r="BU221" s="1" t="e">
        <f>LARGE('Remove outliers'!CB$4:CB$203,ROW()-211)</f>
        <v>#NUM!</v>
      </c>
      <c r="BV221" s="1" t="e">
        <f>LARGE('Remove outliers'!CC$4:CC$203,ROW()-211)</f>
        <v>#NUM!</v>
      </c>
      <c r="BW221" s="1"/>
      <c r="BX221" s="1"/>
      <c r="BY221" s="1"/>
      <c r="BZ221" s="1"/>
      <c r="CA221" s="1"/>
      <c r="CB221" s="1"/>
      <c r="CC221" s="1"/>
      <c r="CD221" s="1"/>
      <c r="CE221" s="1"/>
      <c r="CF221" s="1"/>
      <c r="CG221" s="1"/>
      <c r="CH221" s="1"/>
      <c r="CI221" s="1"/>
      <c r="CJ221" s="1"/>
      <c r="CK221" s="1"/>
      <c r="CL221" s="1"/>
      <c r="CM221" s="1"/>
      <c r="CN221" s="1"/>
      <c r="CO221" s="1"/>
      <c r="CP221" s="1"/>
    </row>
    <row r="222" spans="1:94" x14ac:dyDescent="0.2">
      <c r="A222">
        <f t="shared" si="6"/>
        <v>4.4000000000000004</v>
      </c>
      <c r="B222" s="1">
        <f>LARGE('Remove outliers'!I$4:I$203,ROW()-211)</f>
        <v>4.4000000000000004</v>
      </c>
      <c r="C222" s="1">
        <f>LARGE('Remove outliers'!J$4:J$203,ROW()-211)</f>
        <v>12</v>
      </c>
      <c r="D222" s="1">
        <f>LARGE('Remove outliers'!K$4:K$203,ROW()-211)</f>
        <v>0.43</v>
      </c>
      <c r="E222" s="1">
        <f>LARGE('Remove outliers'!L$4:L$203,ROW()-211)</f>
        <v>0.5</v>
      </c>
      <c r="F222" s="1">
        <f>LARGE('Remove outliers'!M$4:M$203,ROW()-211)</f>
        <v>0.2</v>
      </c>
      <c r="G222" s="1">
        <f>LARGE('Remove outliers'!N$4:N$203,ROW()-211)</f>
        <v>4</v>
      </c>
      <c r="H222" s="1">
        <f>LARGE('Remove outliers'!O$4:O$203,ROW()-211)</f>
        <v>8.8000000000000007</v>
      </c>
      <c r="I222" s="1">
        <f>LARGE('Remove outliers'!P$4:P$203,ROW()-211)</f>
        <v>6.3</v>
      </c>
      <c r="J222" s="1">
        <f>LARGE('Remove outliers'!Q$4:Q$203,ROW()-211)</f>
        <v>3.7</v>
      </c>
      <c r="K222" s="1">
        <f>LARGE('Remove outliers'!R$4:R$203,ROW()-211)</f>
        <v>0.3</v>
      </c>
      <c r="L222" s="1">
        <f>LARGE('Remove outliers'!S$4:S$203,ROW()-211)</f>
        <v>8.1</v>
      </c>
      <c r="M222" s="1">
        <f>LARGE('Remove outliers'!T$4:T$203,ROW()-211)</f>
        <v>1</v>
      </c>
      <c r="N222" s="1">
        <f>LARGE('Remove outliers'!U$4:U$203,ROW()-211)</f>
        <v>19</v>
      </c>
      <c r="O222" s="1">
        <f>LARGE('Remove outliers'!V$4:V$203,ROW()-211)</f>
        <v>16</v>
      </c>
      <c r="P222" s="1">
        <f>LARGE('Remove outliers'!W$4:W$203,ROW()-211)</f>
        <v>1</v>
      </c>
      <c r="Q222" s="1">
        <f>LARGE('Remove outliers'!X$4:X$203,ROW()-211)</f>
        <v>1</v>
      </c>
      <c r="R222" s="1">
        <f>LARGE('Remove outliers'!Y$4:Y$203,ROW()-211)</f>
        <v>1</v>
      </c>
      <c r="S222" s="1" t="e">
        <f>LARGE('Remove outliers'!Z$4:Z$203,ROW()-211)</f>
        <v>#NUM!</v>
      </c>
      <c r="T222" s="1" t="e">
        <f>LARGE('Remove outliers'!AA$4:AA$203,ROW()-211)</f>
        <v>#NUM!</v>
      </c>
      <c r="U222" s="1" t="e">
        <f>LARGE('Remove outliers'!AB$4:AB$203,ROW()-211)</f>
        <v>#NUM!</v>
      </c>
      <c r="V222" s="1" t="e">
        <f>LARGE('Remove outliers'!AC$4:AC$203,ROW()-211)</f>
        <v>#NUM!</v>
      </c>
      <c r="W222" s="1" t="e">
        <f>LARGE('Remove outliers'!AD$4:AD$203,ROW()-211)</f>
        <v>#NUM!</v>
      </c>
      <c r="X222" s="1" t="e">
        <f>LARGE('Remove outliers'!AE$4:AE$203,ROW()-211)</f>
        <v>#NUM!</v>
      </c>
      <c r="Y222" s="1" t="e">
        <f>LARGE('Remove outliers'!AF$4:AF$203,ROW()-211)</f>
        <v>#NUM!</v>
      </c>
      <c r="Z222" s="1" t="e">
        <f>LARGE('Remove outliers'!AG$4:AG$203,ROW()-211)</f>
        <v>#NUM!</v>
      </c>
      <c r="AA222" s="1" t="e">
        <f>LARGE('Remove outliers'!AH$4:AH$203,ROW()-211)</f>
        <v>#NUM!</v>
      </c>
      <c r="AB222" s="1" t="e">
        <f>LARGE('Remove outliers'!AI$4:AI$203,ROW()-211)</f>
        <v>#NUM!</v>
      </c>
      <c r="AC222" s="1" t="e">
        <f>LARGE('Remove outliers'!AJ$4:AJ$203,ROW()-211)</f>
        <v>#NUM!</v>
      </c>
      <c r="AD222" s="1" t="e">
        <f>LARGE('Remove outliers'!AK$4:AK$203,ROW()-211)</f>
        <v>#NUM!</v>
      </c>
      <c r="AE222" s="1" t="e">
        <f>LARGE('Remove outliers'!AL$4:AL$203,ROW()-211)</f>
        <v>#NUM!</v>
      </c>
      <c r="AF222" s="1" t="e">
        <f>LARGE('Remove outliers'!AM$4:AM$203,ROW()-211)</f>
        <v>#NUM!</v>
      </c>
      <c r="AG222" s="1" t="e">
        <f>LARGE('Remove outliers'!AN$4:AN$203,ROW()-211)</f>
        <v>#NUM!</v>
      </c>
      <c r="AH222" s="1" t="e">
        <f>LARGE('Remove outliers'!AO$4:AO$203,ROW()-211)</f>
        <v>#NUM!</v>
      </c>
      <c r="AI222" s="1" t="e">
        <f>LARGE('Remove outliers'!AP$4:AP$203,ROW()-211)</f>
        <v>#NUM!</v>
      </c>
      <c r="AJ222" s="1" t="e">
        <f>LARGE('Remove outliers'!AQ$4:AQ$203,ROW()-211)</f>
        <v>#NUM!</v>
      </c>
      <c r="AK222" s="1" t="e">
        <f>LARGE('Remove outliers'!AR$4:AR$203,ROW()-211)</f>
        <v>#NUM!</v>
      </c>
      <c r="AL222" s="1" t="e">
        <f>LARGE('Remove outliers'!AS$4:AS$203,ROW()-211)</f>
        <v>#NUM!</v>
      </c>
      <c r="AM222" s="1">
        <f>LARGE('Remove outliers'!AT$4:AT$203,ROW()-211)</f>
        <v>10</v>
      </c>
      <c r="AN222" s="1">
        <f>LARGE('Remove outliers'!AU$4:AU$203,ROW()-211)</f>
        <v>0.05</v>
      </c>
      <c r="AO222" s="1">
        <f>LARGE('Remove outliers'!AV$4:AV$203,ROW()-211)</f>
        <v>0.05</v>
      </c>
      <c r="AP222" s="1">
        <f>LARGE('Remove outliers'!AW$4:AW$203,ROW()-211)</f>
        <v>0.05</v>
      </c>
      <c r="AQ222" s="1">
        <f>LARGE('Remove outliers'!AX$4:AX$203,ROW()-211)</f>
        <v>0.05</v>
      </c>
      <c r="AR222" s="1">
        <f>LARGE('Remove outliers'!AY$4:AY$203,ROW()-211)</f>
        <v>0.05</v>
      </c>
      <c r="AS222" s="1">
        <f>LARGE('Remove outliers'!AZ$4:AZ$203,ROW()-211)</f>
        <v>0.05</v>
      </c>
      <c r="AT222" s="1">
        <f>LARGE('Remove outliers'!BA$4:BA$203,ROW()-211)</f>
        <v>0.05</v>
      </c>
      <c r="AU222" s="1">
        <f>LARGE('Remove outliers'!BB$4:BB$203,ROW()-211)</f>
        <v>0.05</v>
      </c>
      <c r="AV222" s="1">
        <f>LARGE('Remove outliers'!BC$4:BC$203,ROW()-211)</f>
        <v>0.05</v>
      </c>
      <c r="AW222" s="1">
        <f>LARGE('Remove outliers'!BD$4:BD$203,ROW()-211)</f>
        <v>0.05</v>
      </c>
      <c r="AX222" s="1">
        <f>LARGE('Remove outliers'!BE$4:BE$203,ROW()-211)</f>
        <v>0.05</v>
      </c>
      <c r="AY222" s="1">
        <f>LARGE('Remove outliers'!BF$4:BF$203,ROW()-211)</f>
        <v>0.05</v>
      </c>
      <c r="AZ222" s="1" t="e">
        <f>LARGE('Remove outliers'!BG$4:BG$203,ROW()-211)</f>
        <v>#NUM!</v>
      </c>
      <c r="BA222" s="1">
        <f>LARGE('Remove outliers'!BH$4:BH$203,ROW()-211)</f>
        <v>0.05</v>
      </c>
      <c r="BB222" s="1">
        <f>LARGE('Remove outliers'!BI$4:BI$203,ROW()-211)</f>
        <v>0.05</v>
      </c>
      <c r="BC222" s="1">
        <f>LARGE('Remove outliers'!BJ$4:BJ$203,ROW()-211)</f>
        <v>0.05</v>
      </c>
      <c r="BD222" s="1" t="e">
        <f>LARGE('Remove outliers'!BK$4:BK$203,ROW()-211)</f>
        <v>#NUM!</v>
      </c>
      <c r="BE222" s="1" t="e">
        <f>LARGE('Remove outliers'!BL$4:BL$203,ROW()-211)</f>
        <v>#NUM!</v>
      </c>
      <c r="BF222" s="1" t="e">
        <f>LARGE('Remove outliers'!BM$4:BM$203,ROW()-211)</f>
        <v>#NUM!</v>
      </c>
      <c r="BG222" s="1" t="e">
        <f>LARGE('Remove outliers'!BN$4:BN$203,ROW()-211)</f>
        <v>#NUM!</v>
      </c>
      <c r="BH222" s="1" t="e">
        <f>LARGE('Remove outliers'!BO$4:BO$203,ROW()-211)</f>
        <v>#NUM!</v>
      </c>
      <c r="BI222" s="1" t="e">
        <f>LARGE('Remove outliers'!BP$4:BP$203,ROW()-211)</f>
        <v>#NUM!</v>
      </c>
      <c r="BJ222" s="1" t="e">
        <f>LARGE('Remove outliers'!BQ$4:BQ$203,ROW()-211)</f>
        <v>#NUM!</v>
      </c>
      <c r="BK222" s="1" t="e">
        <f>LARGE('Remove outliers'!BR$4:BR$203,ROW()-211)</f>
        <v>#NUM!</v>
      </c>
      <c r="BL222" s="1" t="e">
        <f>LARGE('Remove outliers'!BS$4:BS$203,ROW()-211)</f>
        <v>#NUM!</v>
      </c>
      <c r="BM222" s="1" t="e">
        <f>LARGE('Remove outliers'!BT$4:BT$203,ROW()-211)</f>
        <v>#NUM!</v>
      </c>
      <c r="BN222" s="1" t="e">
        <f>LARGE('Remove outliers'!BU$4:BU$203,ROW()-211)</f>
        <v>#NUM!</v>
      </c>
      <c r="BO222" s="1" t="e">
        <f>LARGE('Remove outliers'!BV$4:BV$203,ROW()-211)</f>
        <v>#NUM!</v>
      </c>
      <c r="BP222" s="1" t="e">
        <f>LARGE('Remove outliers'!BW$4:BW$203,ROW()-211)</f>
        <v>#NUM!</v>
      </c>
      <c r="BQ222" s="1" t="e">
        <f>LARGE('Remove outliers'!BX$4:BX$203,ROW()-211)</f>
        <v>#NUM!</v>
      </c>
      <c r="BR222" s="1" t="e">
        <f>LARGE('Remove outliers'!BY$4:BY$203,ROW()-211)</f>
        <v>#NUM!</v>
      </c>
      <c r="BS222" s="1" t="e">
        <f>LARGE('Remove outliers'!BZ$4:BZ$203,ROW()-211)</f>
        <v>#NUM!</v>
      </c>
      <c r="BT222" s="1" t="e">
        <f>LARGE('Remove outliers'!CA$4:CA$203,ROW()-211)</f>
        <v>#NUM!</v>
      </c>
      <c r="BU222" s="1" t="e">
        <f>LARGE('Remove outliers'!CB$4:CB$203,ROW()-211)</f>
        <v>#NUM!</v>
      </c>
      <c r="BV222" s="1" t="e">
        <f>LARGE('Remove outliers'!CC$4:CC$203,ROW()-211)</f>
        <v>#NUM!</v>
      </c>
      <c r="BW222" s="1"/>
      <c r="BX222" s="1"/>
      <c r="BY222" s="1"/>
      <c r="BZ222" s="1"/>
      <c r="CA222" s="1"/>
      <c r="CB222" s="1"/>
      <c r="CC222" s="1"/>
      <c r="CD222" s="1"/>
      <c r="CE222" s="1"/>
      <c r="CF222" s="1"/>
      <c r="CG222" s="1"/>
      <c r="CH222" s="1"/>
      <c r="CI222" s="1"/>
      <c r="CJ222" s="1"/>
      <c r="CK222" s="1"/>
      <c r="CL222" s="1"/>
      <c r="CM222" s="1"/>
      <c r="CN222" s="1"/>
      <c r="CO222" s="1"/>
      <c r="CP222" s="1"/>
    </row>
    <row r="223" spans="1:94" x14ac:dyDescent="0.2">
      <c r="A223" t="e">
        <f t="shared" si="6"/>
        <v>#NUM!</v>
      </c>
      <c r="B223" s="1" t="e">
        <f>LARGE('Remove outliers'!I$4:I$203,ROW()-211)</f>
        <v>#NUM!</v>
      </c>
      <c r="C223" s="1" t="e">
        <f>LARGE('Remove outliers'!J$4:J$203,ROW()-211)</f>
        <v>#NUM!</v>
      </c>
      <c r="D223" s="1" t="e">
        <f>LARGE('Remove outliers'!K$4:K$203,ROW()-211)</f>
        <v>#NUM!</v>
      </c>
      <c r="E223" s="1" t="e">
        <f>LARGE('Remove outliers'!L$4:L$203,ROW()-211)</f>
        <v>#NUM!</v>
      </c>
      <c r="F223" s="1" t="e">
        <f>LARGE('Remove outliers'!M$4:M$203,ROW()-211)</f>
        <v>#NUM!</v>
      </c>
      <c r="G223" s="1" t="e">
        <f>LARGE('Remove outliers'!N$4:N$203,ROW()-211)</f>
        <v>#NUM!</v>
      </c>
      <c r="H223" s="1" t="e">
        <f>LARGE('Remove outliers'!O$4:O$203,ROW()-211)</f>
        <v>#NUM!</v>
      </c>
      <c r="I223" s="1" t="e">
        <f>LARGE('Remove outliers'!P$4:P$203,ROW()-211)</f>
        <v>#NUM!</v>
      </c>
      <c r="J223" s="1" t="e">
        <f>LARGE('Remove outliers'!Q$4:Q$203,ROW()-211)</f>
        <v>#NUM!</v>
      </c>
      <c r="K223" s="1" t="e">
        <f>LARGE('Remove outliers'!R$4:R$203,ROW()-211)</f>
        <v>#NUM!</v>
      </c>
      <c r="L223" s="1" t="e">
        <f>LARGE('Remove outliers'!S$4:S$203,ROW()-211)</f>
        <v>#NUM!</v>
      </c>
      <c r="M223" s="1" t="e">
        <f>LARGE('Remove outliers'!T$4:T$203,ROW()-211)</f>
        <v>#NUM!</v>
      </c>
      <c r="N223" s="1" t="e">
        <f>LARGE('Remove outliers'!U$4:U$203,ROW()-211)</f>
        <v>#NUM!</v>
      </c>
      <c r="O223" s="1" t="e">
        <f>LARGE('Remove outliers'!V$4:V$203,ROW()-211)</f>
        <v>#NUM!</v>
      </c>
      <c r="P223" s="1" t="e">
        <f>LARGE('Remove outliers'!W$4:W$203,ROW()-211)</f>
        <v>#NUM!</v>
      </c>
      <c r="Q223" s="1" t="e">
        <f>LARGE('Remove outliers'!X$4:X$203,ROW()-211)</f>
        <v>#NUM!</v>
      </c>
      <c r="R223" s="1" t="e">
        <f>LARGE('Remove outliers'!Y$4:Y$203,ROW()-211)</f>
        <v>#NUM!</v>
      </c>
      <c r="S223" s="1" t="e">
        <f>LARGE('Remove outliers'!Z$4:Z$203,ROW()-211)</f>
        <v>#NUM!</v>
      </c>
      <c r="T223" s="1" t="e">
        <f>LARGE('Remove outliers'!AA$4:AA$203,ROW()-211)</f>
        <v>#NUM!</v>
      </c>
      <c r="U223" s="1" t="e">
        <f>LARGE('Remove outliers'!AB$4:AB$203,ROW()-211)</f>
        <v>#NUM!</v>
      </c>
      <c r="V223" s="1" t="e">
        <f>LARGE('Remove outliers'!AC$4:AC$203,ROW()-211)</f>
        <v>#NUM!</v>
      </c>
      <c r="W223" s="1" t="e">
        <f>LARGE('Remove outliers'!AD$4:AD$203,ROW()-211)</f>
        <v>#NUM!</v>
      </c>
      <c r="X223" s="1" t="e">
        <f>LARGE('Remove outliers'!AE$4:AE$203,ROW()-211)</f>
        <v>#NUM!</v>
      </c>
      <c r="Y223" s="1" t="e">
        <f>LARGE('Remove outliers'!AF$4:AF$203,ROW()-211)</f>
        <v>#NUM!</v>
      </c>
      <c r="Z223" s="1" t="e">
        <f>LARGE('Remove outliers'!AG$4:AG$203,ROW()-211)</f>
        <v>#NUM!</v>
      </c>
      <c r="AA223" s="1" t="e">
        <f>LARGE('Remove outliers'!AH$4:AH$203,ROW()-211)</f>
        <v>#NUM!</v>
      </c>
      <c r="AB223" s="1" t="e">
        <f>LARGE('Remove outliers'!AI$4:AI$203,ROW()-211)</f>
        <v>#NUM!</v>
      </c>
      <c r="AC223" s="1" t="e">
        <f>LARGE('Remove outliers'!AJ$4:AJ$203,ROW()-211)</f>
        <v>#NUM!</v>
      </c>
      <c r="AD223" s="1" t="e">
        <f>LARGE('Remove outliers'!AK$4:AK$203,ROW()-211)</f>
        <v>#NUM!</v>
      </c>
      <c r="AE223" s="1" t="e">
        <f>LARGE('Remove outliers'!AL$4:AL$203,ROW()-211)</f>
        <v>#NUM!</v>
      </c>
      <c r="AF223" s="1" t="e">
        <f>LARGE('Remove outliers'!AM$4:AM$203,ROW()-211)</f>
        <v>#NUM!</v>
      </c>
      <c r="AG223" s="1" t="e">
        <f>LARGE('Remove outliers'!AN$4:AN$203,ROW()-211)</f>
        <v>#NUM!</v>
      </c>
      <c r="AH223" s="1" t="e">
        <f>LARGE('Remove outliers'!AO$4:AO$203,ROW()-211)</f>
        <v>#NUM!</v>
      </c>
      <c r="AI223" s="1" t="e">
        <f>LARGE('Remove outliers'!AP$4:AP$203,ROW()-211)</f>
        <v>#NUM!</v>
      </c>
      <c r="AJ223" s="1" t="e">
        <f>LARGE('Remove outliers'!AQ$4:AQ$203,ROW()-211)</f>
        <v>#NUM!</v>
      </c>
      <c r="AK223" s="1" t="e">
        <f>LARGE('Remove outliers'!AR$4:AR$203,ROW()-211)</f>
        <v>#NUM!</v>
      </c>
      <c r="AL223" s="1" t="e">
        <f>LARGE('Remove outliers'!AS$4:AS$203,ROW()-211)</f>
        <v>#NUM!</v>
      </c>
      <c r="AM223" s="1" t="e">
        <f>LARGE('Remove outliers'!AT$4:AT$203,ROW()-211)</f>
        <v>#NUM!</v>
      </c>
      <c r="AN223" s="1" t="e">
        <f>LARGE('Remove outliers'!AU$4:AU$203,ROW()-211)</f>
        <v>#NUM!</v>
      </c>
      <c r="AO223" s="1" t="e">
        <f>LARGE('Remove outliers'!AV$4:AV$203,ROW()-211)</f>
        <v>#NUM!</v>
      </c>
      <c r="AP223" s="1" t="e">
        <f>LARGE('Remove outliers'!AW$4:AW$203,ROW()-211)</f>
        <v>#NUM!</v>
      </c>
      <c r="AQ223" s="1" t="e">
        <f>LARGE('Remove outliers'!AX$4:AX$203,ROW()-211)</f>
        <v>#NUM!</v>
      </c>
      <c r="AR223" s="1" t="e">
        <f>LARGE('Remove outliers'!AY$4:AY$203,ROW()-211)</f>
        <v>#NUM!</v>
      </c>
      <c r="AS223" s="1" t="e">
        <f>LARGE('Remove outliers'!AZ$4:AZ$203,ROW()-211)</f>
        <v>#NUM!</v>
      </c>
      <c r="AT223" s="1" t="e">
        <f>LARGE('Remove outliers'!BA$4:BA$203,ROW()-211)</f>
        <v>#NUM!</v>
      </c>
      <c r="AU223" s="1" t="e">
        <f>LARGE('Remove outliers'!BB$4:BB$203,ROW()-211)</f>
        <v>#NUM!</v>
      </c>
      <c r="AV223" s="1" t="e">
        <f>LARGE('Remove outliers'!BC$4:BC$203,ROW()-211)</f>
        <v>#NUM!</v>
      </c>
      <c r="AW223" s="1" t="e">
        <f>LARGE('Remove outliers'!BD$4:BD$203,ROW()-211)</f>
        <v>#NUM!</v>
      </c>
      <c r="AX223" s="1" t="e">
        <f>LARGE('Remove outliers'!BE$4:BE$203,ROW()-211)</f>
        <v>#NUM!</v>
      </c>
      <c r="AY223" s="1" t="e">
        <f>LARGE('Remove outliers'!BF$4:BF$203,ROW()-211)</f>
        <v>#NUM!</v>
      </c>
      <c r="AZ223" s="1" t="e">
        <f>LARGE('Remove outliers'!BG$4:BG$203,ROW()-211)</f>
        <v>#NUM!</v>
      </c>
      <c r="BA223" s="1" t="e">
        <f>LARGE('Remove outliers'!BH$4:BH$203,ROW()-211)</f>
        <v>#NUM!</v>
      </c>
      <c r="BB223" s="1" t="e">
        <f>LARGE('Remove outliers'!BI$4:BI$203,ROW()-211)</f>
        <v>#NUM!</v>
      </c>
      <c r="BC223" s="1" t="e">
        <f>LARGE('Remove outliers'!BJ$4:BJ$203,ROW()-211)</f>
        <v>#NUM!</v>
      </c>
      <c r="BD223" s="1" t="e">
        <f>LARGE('Remove outliers'!BK$4:BK$203,ROW()-211)</f>
        <v>#NUM!</v>
      </c>
      <c r="BE223" s="1" t="e">
        <f>LARGE('Remove outliers'!BL$4:BL$203,ROW()-211)</f>
        <v>#NUM!</v>
      </c>
      <c r="BF223" s="1" t="e">
        <f>LARGE('Remove outliers'!BM$4:BM$203,ROW()-211)</f>
        <v>#NUM!</v>
      </c>
      <c r="BG223" s="1" t="e">
        <f>LARGE('Remove outliers'!BN$4:BN$203,ROW()-211)</f>
        <v>#NUM!</v>
      </c>
      <c r="BH223" s="1" t="e">
        <f>LARGE('Remove outliers'!BO$4:BO$203,ROW()-211)</f>
        <v>#NUM!</v>
      </c>
      <c r="BI223" s="1" t="e">
        <f>LARGE('Remove outliers'!BP$4:BP$203,ROW()-211)</f>
        <v>#NUM!</v>
      </c>
      <c r="BJ223" s="1" t="e">
        <f>LARGE('Remove outliers'!BQ$4:BQ$203,ROW()-211)</f>
        <v>#NUM!</v>
      </c>
      <c r="BK223" s="1" t="e">
        <f>LARGE('Remove outliers'!BR$4:BR$203,ROW()-211)</f>
        <v>#NUM!</v>
      </c>
      <c r="BL223" s="1" t="e">
        <f>LARGE('Remove outliers'!BS$4:BS$203,ROW()-211)</f>
        <v>#NUM!</v>
      </c>
      <c r="BM223" s="1" t="e">
        <f>LARGE('Remove outliers'!BT$4:BT$203,ROW()-211)</f>
        <v>#NUM!</v>
      </c>
      <c r="BN223" s="1" t="e">
        <f>LARGE('Remove outliers'!BU$4:BU$203,ROW()-211)</f>
        <v>#NUM!</v>
      </c>
      <c r="BO223" s="1" t="e">
        <f>LARGE('Remove outliers'!BV$4:BV$203,ROW()-211)</f>
        <v>#NUM!</v>
      </c>
      <c r="BP223" s="1" t="e">
        <f>LARGE('Remove outliers'!BW$4:BW$203,ROW()-211)</f>
        <v>#NUM!</v>
      </c>
      <c r="BQ223" s="1" t="e">
        <f>LARGE('Remove outliers'!BX$4:BX$203,ROW()-211)</f>
        <v>#NUM!</v>
      </c>
      <c r="BR223" s="1" t="e">
        <f>LARGE('Remove outliers'!BY$4:BY$203,ROW()-211)</f>
        <v>#NUM!</v>
      </c>
      <c r="BS223" s="1" t="e">
        <f>LARGE('Remove outliers'!BZ$4:BZ$203,ROW()-211)</f>
        <v>#NUM!</v>
      </c>
      <c r="BT223" s="1" t="e">
        <f>LARGE('Remove outliers'!CA$4:CA$203,ROW()-211)</f>
        <v>#NUM!</v>
      </c>
      <c r="BU223" s="1" t="e">
        <f>LARGE('Remove outliers'!CB$4:CB$203,ROW()-211)</f>
        <v>#NUM!</v>
      </c>
      <c r="BV223" s="1" t="e">
        <f>LARGE('Remove outliers'!CC$4:CC$203,ROW()-211)</f>
        <v>#NUM!</v>
      </c>
      <c r="BW223" s="1"/>
      <c r="BX223" s="1"/>
      <c r="BY223" s="1"/>
      <c r="BZ223" s="1"/>
      <c r="CA223" s="1"/>
      <c r="CB223" s="1"/>
      <c r="CC223" s="1"/>
      <c r="CD223" s="1"/>
      <c r="CE223" s="1"/>
      <c r="CF223" s="1"/>
      <c r="CG223" s="1"/>
      <c r="CH223" s="1"/>
      <c r="CI223" s="1"/>
      <c r="CJ223" s="1"/>
      <c r="CK223" s="1"/>
      <c r="CL223" s="1"/>
      <c r="CM223" s="1"/>
      <c r="CN223" s="1"/>
      <c r="CO223" s="1"/>
      <c r="CP223" s="1"/>
    </row>
    <row r="224" spans="1:94" x14ac:dyDescent="0.2">
      <c r="A224" t="e">
        <f t="shared" si="6"/>
        <v>#NUM!</v>
      </c>
      <c r="B224" s="1" t="e">
        <f>LARGE('Remove outliers'!I$4:I$203,ROW()-211)</f>
        <v>#NUM!</v>
      </c>
      <c r="C224" s="1" t="e">
        <f>LARGE('Remove outliers'!J$4:J$203,ROW()-211)</f>
        <v>#NUM!</v>
      </c>
      <c r="D224" s="1" t="e">
        <f>LARGE('Remove outliers'!K$4:K$203,ROW()-211)</f>
        <v>#NUM!</v>
      </c>
      <c r="E224" s="1" t="e">
        <f>LARGE('Remove outliers'!L$4:L$203,ROW()-211)</f>
        <v>#NUM!</v>
      </c>
      <c r="F224" s="1" t="e">
        <f>LARGE('Remove outliers'!M$4:M$203,ROW()-211)</f>
        <v>#NUM!</v>
      </c>
      <c r="G224" s="1" t="e">
        <f>LARGE('Remove outliers'!N$4:N$203,ROW()-211)</f>
        <v>#NUM!</v>
      </c>
      <c r="H224" s="1" t="e">
        <f>LARGE('Remove outliers'!O$4:O$203,ROW()-211)</f>
        <v>#NUM!</v>
      </c>
      <c r="I224" s="1" t="e">
        <f>LARGE('Remove outliers'!P$4:P$203,ROW()-211)</f>
        <v>#NUM!</v>
      </c>
      <c r="J224" s="1" t="e">
        <f>LARGE('Remove outliers'!Q$4:Q$203,ROW()-211)</f>
        <v>#NUM!</v>
      </c>
      <c r="K224" s="1" t="e">
        <f>LARGE('Remove outliers'!R$4:R$203,ROW()-211)</f>
        <v>#NUM!</v>
      </c>
      <c r="L224" s="1" t="e">
        <f>LARGE('Remove outliers'!S$4:S$203,ROW()-211)</f>
        <v>#NUM!</v>
      </c>
      <c r="M224" s="1" t="e">
        <f>LARGE('Remove outliers'!T$4:T$203,ROW()-211)</f>
        <v>#NUM!</v>
      </c>
      <c r="N224" s="1" t="e">
        <f>LARGE('Remove outliers'!U$4:U$203,ROW()-211)</f>
        <v>#NUM!</v>
      </c>
      <c r="O224" s="1" t="e">
        <f>LARGE('Remove outliers'!V$4:V$203,ROW()-211)</f>
        <v>#NUM!</v>
      </c>
      <c r="P224" s="1" t="e">
        <f>LARGE('Remove outliers'!W$4:W$203,ROW()-211)</f>
        <v>#NUM!</v>
      </c>
      <c r="Q224" s="1" t="e">
        <f>LARGE('Remove outliers'!X$4:X$203,ROW()-211)</f>
        <v>#NUM!</v>
      </c>
      <c r="R224" s="1" t="e">
        <f>LARGE('Remove outliers'!Y$4:Y$203,ROW()-211)</f>
        <v>#NUM!</v>
      </c>
      <c r="S224" s="1" t="e">
        <f>LARGE('Remove outliers'!Z$4:Z$203,ROW()-211)</f>
        <v>#NUM!</v>
      </c>
      <c r="T224" s="1" t="e">
        <f>LARGE('Remove outliers'!AA$4:AA$203,ROW()-211)</f>
        <v>#NUM!</v>
      </c>
      <c r="U224" s="1" t="e">
        <f>LARGE('Remove outliers'!AB$4:AB$203,ROW()-211)</f>
        <v>#NUM!</v>
      </c>
      <c r="V224" s="1" t="e">
        <f>LARGE('Remove outliers'!AC$4:AC$203,ROW()-211)</f>
        <v>#NUM!</v>
      </c>
      <c r="W224" s="1" t="e">
        <f>LARGE('Remove outliers'!AD$4:AD$203,ROW()-211)</f>
        <v>#NUM!</v>
      </c>
      <c r="X224" s="1" t="e">
        <f>LARGE('Remove outliers'!AE$4:AE$203,ROW()-211)</f>
        <v>#NUM!</v>
      </c>
      <c r="Y224" s="1" t="e">
        <f>LARGE('Remove outliers'!AF$4:AF$203,ROW()-211)</f>
        <v>#NUM!</v>
      </c>
      <c r="Z224" s="1" t="e">
        <f>LARGE('Remove outliers'!AG$4:AG$203,ROW()-211)</f>
        <v>#NUM!</v>
      </c>
      <c r="AA224" s="1" t="e">
        <f>LARGE('Remove outliers'!AH$4:AH$203,ROW()-211)</f>
        <v>#NUM!</v>
      </c>
      <c r="AB224" s="1" t="e">
        <f>LARGE('Remove outliers'!AI$4:AI$203,ROW()-211)</f>
        <v>#NUM!</v>
      </c>
      <c r="AC224" s="1" t="e">
        <f>LARGE('Remove outliers'!AJ$4:AJ$203,ROW()-211)</f>
        <v>#NUM!</v>
      </c>
      <c r="AD224" s="1" t="e">
        <f>LARGE('Remove outliers'!AK$4:AK$203,ROW()-211)</f>
        <v>#NUM!</v>
      </c>
      <c r="AE224" s="1" t="e">
        <f>LARGE('Remove outliers'!AL$4:AL$203,ROW()-211)</f>
        <v>#NUM!</v>
      </c>
      <c r="AF224" s="1" t="e">
        <f>LARGE('Remove outliers'!AM$4:AM$203,ROW()-211)</f>
        <v>#NUM!</v>
      </c>
      <c r="AG224" s="1" t="e">
        <f>LARGE('Remove outliers'!AN$4:AN$203,ROW()-211)</f>
        <v>#NUM!</v>
      </c>
      <c r="AH224" s="1" t="e">
        <f>LARGE('Remove outliers'!AO$4:AO$203,ROW()-211)</f>
        <v>#NUM!</v>
      </c>
      <c r="AI224" s="1" t="e">
        <f>LARGE('Remove outliers'!AP$4:AP$203,ROW()-211)</f>
        <v>#NUM!</v>
      </c>
      <c r="AJ224" s="1" t="e">
        <f>LARGE('Remove outliers'!AQ$4:AQ$203,ROW()-211)</f>
        <v>#NUM!</v>
      </c>
      <c r="AK224" s="1" t="e">
        <f>LARGE('Remove outliers'!AR$4:AR$203,ROW()-211)</f>
        <v>#NUM!</v>
      </c>
      <c r="AL224" s="1" t="e">
        <f>LARGE('Remove outliers'!AS$4:AS$203,ROW()-211)</f>
        <v>#NUM!</v>
      </c>
      <c r="AM224" s="1" t="e">
        <f>LARGE('Remove outliers'!AT$4:AT$203,ROW()-211)</f>
        <v>#NUM!</v>
      </c>
      <c r="AN224" s="1" t="e">
        <f>LARGE('Remove outliers'!AU$4:AU$203,ROW()-211)</f>
        <v>#NUM!</v>
      </c>
      <c r="AO224" s="1" t="e">
        <f>LARGE('Remove outliers'!AV$4:AV$203,ROW()-211)</f>
        <v>#NUM!</v>
      </c>
      <c r="AP224" s="1" t="e">
        <f>LARGE('Remove outliers'!AW$4:AW$203,ROW()-211)</f>
        <v>#NUM!</v>
      </c>
      <c r="AQ224" s="1" t="e">
        <f>LARGE('Remove outliers'!AX$4:AX$203,ROW()-211)</f>
        <v>#NUM!</v>
      </c>
      <c r="AR224" s="1" t="e">
        <f>LARGE('Remove outliers'!AY$4:AY$203,ROW()-211)</f>
        <v>#NUM!</v>
      </c>
      <c r="AS224" s="1" t="e">
        <f>LARGE('Remove outliers'!AZ$4:AZ$203,ROW()-211)</f>
        <v>#NUM!</v>
      </c>
      <c r="AT224" s="1" t="e">
        <f>LARGE('Remove outliers'!BA$4:BA$203,ROW()-211)</f>
        <v>#NUM!</v>
      </c>
      <c r="AU224" s="1" t="e">
        <f>LARGE('Remove outliers'!BB$4:BB$203,ROW()-211)</f>
        <v>#NUM!</v>
      </c>
      <c r="AV224" s="1" t="e">
        <f>LARGE('Remove outliers'!BC$4:BC$203,ROW()-211)</f>
        <v>#NUM!</v>
      </c>
      <c r="AW224" s="1" t="e">
        <f>LARGE('Remove outliers'!BD$4:BD$203,ROW()-211)</f>
        <v>#NUM!</v>
      </c>
      <c r="AX224" s="1" t="e">
        <f>LARGE('Remove outliers'!BE$4:BE$203,ROW()-211)</f>
        <v>#NUM!</v>
      </c>
      <c r="AY224" s="1" t="e">
        <f>LARGE('Remove outliers'!BF$4:BF$203,ROW()-211)</f>
        <v>#NUM!</v>
      </c>
      <c r="AZ224" s="1" t="e">
        <f>LARGE('Remove outliers'!BG$4:BG$203,ROW()-211)</f>
        <v>#NUM!</v>
      </c>
      <c r="BA224" s="1" t="e">
        <f>LARGE('Remove outliers'!BH$4:BH$203,ROW()-211)</f>
        <v>#NUM!</v>
      </c>
      <c r="BB224" s="1" t="e">
        <f>LARGE('Remove outliers'!BI$4:BI$203,ROW()-211)</f>
        <v>#NUM!</v>
      </c>
      <c r="BC224" s="1" t="e">
        <f>LARGE('Remove outliers'!BJ$4:BJ$203,ROW()-211)</f>
        <v>#NUM!</v>
      </c>
      <c r="BD224" s="1" t="e">
        <f>LARGE('Remove outliers'!BK$4:BK$203,ROW()-211)</f>
        <v>#NUM!</v>
      </c>
      <c r="BE224" s="1" t="e">
        <f>LARGE('Remove outliers'!BL$4:BL$203,ROW()-211)</f>
        <v>#NUM!</v>
      </c>
      <c r="BF224" s="1" t="e">
        <f>LARGE('Remove outliers'!BM$4:BM$203,ROW()-211)</f>
        <v>#NUM!</v>
      </c>
      <c r="BG224" s="1" t="e">
        <f>LARGE('Remove outliers'!BN$4:BN$203,ROW()-211)</f>
        <v>#NUM!</v>
      </c>
      <c r="BH224" s="1" t="e">
        <f>LARGE('Remove outliers'!BO$4:BO$203,ROW()-211)</f>
        <v>#NUM!</v>
      </c>
      <c r="BI224" s="1" t="e">
        <f>LARGE('Remove outliers'!BP$4:BP$203,ROW()-211)</f>
        <v>#NUM!</v>
      </c>
      <c r="BJ224" s="1" t="e">
        <f>LARGE('Remove outliers'!BQ$4:BQ$203,ROW()-211)</f>
        <v>#NUM!</v>
      </c>
      <c r="BK224" s="1" t="e">
        <f>LARGE('Remove outliers'!BR$4:BR$203,ROW()-211)</f>
        <v>#NUM!</v>
      </c>
      <c r="BL224" s="1" t="e">
        <f>LARGE('Remove outliers'!BS$4:BS$203,ROW()-211)</f>
        <v>#NUM!</v>
      </c>
      <c r="BM224" s="1" t="e">
        <f>LARGE('Remove outliers'!BT$4:BT$203,ROW()-211)</f>
        <v>#NUM!</v>
      </c>
      <c r="BN224" s="1" t="e">
        <f>LARGE('Remove outliers'!BU$4:BU$203,ROW()-211)</f>
        <v>#NUM!</v>
      </c>
      <c r="BO224" s="1" t="e">
        <f>LARGE('Remove outliers'!BV$4:BV$203,ROW()-211)</f>
        <v>#NUM!</v>
      </c>
      <c r="BP224" s="1" t="e">
        <f>LARGE('Remove outliers'!BW$4:BW$203,ROW()-211)</f>
        <v>#NUM!</v>
      </c>
      <c r="BQ224" s="1" t="e">
        <f>LARGE('Remove outliers'!BX$4:BX$203,ROW()-211)</f>
        <v>#NUM!</v>
      </c>
      <c r="BR224" s="1" t="e">
        <f>LARGE('Remove outliers'!BY$4:BY$203,ROW()-211)</f>
        <v>#NUM!</v>
      </c>
      <c r="BS224" s="1" t="e">
        <f>LARGE('Remove outliers'!BZ$4:BZ$203,ROW()-211)</f>
        <v>#NUM!</v>
      </c>
      <c r="BT224" s="1" t="e">
        <f>LARGE('Remove outliers'!CA$4:CA$203,ROW()-211)</f>
        <v>#NUM!</v>
      </c>
      <c r="BU224" s="1" t="e">
        <f>LARGE('Remove outliers'!CB$4:CB$203,ROW()-211)</f>
        <v>#NUM!</v>
      </c>
      <c r="BV224" s="1" t="e">
        <f>LARGE('Remove outliers'!CC$4:CC$203,ROW()-211)</f>
        <v>#NUM!</v>
      </c>
      <c r="BW224" s="1"/>
      <c r="BX224" s="1"/>
      <c r="BY224" s="1"/>
      <c r="BZ224" s="1"/>
      <c r="CA224" s="1"/>
      <c r="CB224" s="1"/>
      <c r="CC224" s="1"/>
      <c r="CD224" s="1"/>
      <c r="CE224" s="1"/>
      <c r="CF224" s="1"/>
      <c r="CG224" s="1"/>
      <c r="CH224" s="1"/>
      <c r="CI224" s="1"/>
      <c r="CJ224" s="1"/>
      <c r="CK224" s="1"/>
      <c r="CL224" s="1"/>
      <c r="CM224" s="1"/>
      <c r="CN224" s="1"/>
      <c r="CO224" s="1"/>
      <c r="CP224" s="1"/>
    </row>
    <row r="225" spans="1:94" x14ac:dyDescent="0.2">
      <c r="A225" t="e">
        <f t="shared" si="6"/>
        <v>#NUM!</v>
      </c>
      <c r="B225" s="1" t="e">
        <f>LARGE('Remove outliers'!I$4:I$203,ROW()-211)</f>
        <v>#NUM!</v>
      </c>
      <c r="C225" s="1" t="e">
        <f>LARGE('Remove outliers'!J$4:J$203,ROW()-211)</f>
        <v>#NUM!</v>
      </c>
      <c r="D225" s="1" t="e">
        <f>LARGE('Remove outliers'!K$4:K$203,ROW()-211)</f>
        <v>#NUM!</v>
      </c>
      <c r="E225" s="1" t="e">
        <f>LARGE('Remove outliers'!L$4:L$203,ROW()-211)</f>
        <v>#NUM!</v>
      </c>
      <c r="F225" s="1" t="e">
        <f>LARGE('Remove outliers'!M$4:M$203,ROW()-211)</f>
        <v>#NUM!</v>
      </c>
      <c r="G225" s="1" t="e">
        <f>LARGE('Remove outliers'!N$4:N$203,ROW()-211)</f>
        <v>#NUM!</v>
      </c>
      <c r="H225" s="1" t="e">
        <f>LARGE('Remove outliers'!O$4:O$203,ROW()-211)</f>
        <v>#NUM!</v>
      </c>
      <c r="I225" s="1" t="e">
        <f>LARGE('Remove outliers'!P$4:P$203,ROW()-211)</f>
        <v>#NUM!</v>
      </c>
      <c r="J225" s="1" t="e">
        <f>LARGE('Remove outliers'!Q$4:Q$203,ROW()-211)</f>
        <v>#NUM!</v>
      </c>
      <c r="K225" s="1" t="e">
        <f>LARGE('Remove outliers'!R$4:R$203,ROW()-211)</f>
        <v>#NUM!</v>
      </c>
      <c r="L225" s="1" t="e">
        <f>LARGE('Remove outliers'!S$4:S$203,ROW()-211)</f>
        <v>#NUM!</v>
      </c>
      <c r="M225" s="1" t="e">
        <f>LARGE('Remove outliers'!T$4:T$203,ROW()-211)</f>
        <v>#NUM!</v>
      </c>
      <c r="N225" s="1" t="e">
        <f>LARGE('Remove outliers'!U$4:U$203,ROW()-211)</f>
        <v>#NUM!</v>
      </c>
      <c r="O225" s="1" t="e">
        <f>LARGE('Remove outliers'!V$4:V$203,ROW()-211)</f>
        <v>#NUM!</v>
      </c>
      <c r="P225" s="1" t="e">
        <f>LARGE('Remove outliers'!W$4:W$203,ROW()-211)</f>
        <v>#NUM!</v>
      </c>
      <c r="Q225" s="1" t="e">
        <f>LARGE('Remove outliers'!X$4:X$203,ROW()-211)</f>
        <v>#NUM!</v>
      </c>
      <c r="R225" s="1" t="e">
        <f>LARGE('Remove outliers'!Y$4:Y$203,ROW()-211)</f>
        <v>#NUM!</v>
      </c>
      <c r="S225" s="1" t="e">
        <f>LARGE('Remove outliers'!Z$4:Z$203,ROW()-211)</f>
        <v>#NUM!</v>
      </c>
      <c r="T225" s="1" t="e">
        <f>LARGE('Remove outliers'!AA$4:AA$203,ROW()-211)</f>
        <v>#NUM!</v>
      </c>
      <c r="U225" s="1" t="e">
        <f>LARGE('Remove outliers'!AB$4:AB$203,ROW()-211)</f>
        <v>#NUM!</v>
      </c>
      <c r="V225" s="1" t="e">
        <f>LARGE('Remove outliers'!AC$4:AC$203,ROW()-211)</f>
        <v>#NUM!</v>
      </c>
      <c r="W225" s="1" t="e">
        <f>LARGE('Remove outliers'!AD$4:AD$203,ROW()-211)</f>
        <v>#NUM!</v>
      </c>
      <c r="X225" s="1" t="e">
        <f>LARGE('Remove outliers'!AE$4:AE$203,ROW()-211)</f>
        <v>#NUM!</v>
      </c>
      <c r="Y225" s="1" t="e">
        <f>LARGE('Remove outliers'!AF$4:AF$203,ROW()-211)</f>
        <v>#NUM!</v>
      </c>
      <c r="Z225" s="1" t="e">
        <f>LARGE('Remove outliers'!AG$4:AG$203,ROW()-211)</f>
        <v>#NUM!</v>
      </c>
      <c r="AA225" s="1" t="e">
        <f>LARGE('Remove outliers'!AH$4:AH$203,ROW()-211)</f>
        <v>#NUM!</v>
      </c>
      <c r="AB225" s="1" t="e">
        <f>LARGE('Remove outliers'!AI$4:AI$203,ROW()-211)</f>
        <v>#NUM!</v>
      </c>
      <c r="AC225" s="1" t="e">
        <f>LARGE('Remove outliers'!AJ$4:AJ$203,ROW()-211)</f>
        <v>#NUM!</v>
      </c>
      <c r="AD225" s="1" t="e">
        <f>LARGE('Remove outliers'!AK$4:AK$203,ROW()-211)</f>
        <v>#NUM!</v>
      </c>
      <c r="AE225" s="1" t="e">
        <f>LARGE('Remove outliers'!AL$4:AL$203,ROW()-211)</f>
        <v>#NUM!</v>
      </c>
      <c r="AF225" s="1" t="e">
        <f>LARGE('Remove outliers'!AM$4:AM$203,ROW()-211)</f>
        <v>#NUM!</v>
      </c>
      <c r="AG225" s="1" t="e">
        <f>LARGE('Remove outliers'!AN$4:AN$203,ROW()-211)</f>
        <v>#NUM!</v>
      </c>
      <c r="AH225" s="1" t="e">
        <f>LARGE('Remove outliers'!AO$4:AO$203,ROW()-211)</f>
        <v>#NUM!</v>
      </c>
      <c r="AI225" s="1" t="e">
        <f>LARGE('Remove outliers'!AP$4:AP$203,ROW()-211)</f>
        <v>#NUM!</v>
      </c>
      <c r="AJ225" s="1" t="e">
        <f>LARGE('Remove outliers'!AQ$4:AQ$203,ROW()-211)</f>
        <v>#NUM!</v>
      </c>
      <c r="AK225" s="1" t="e">
        <f>LARGE('Remove outliers'!AR$4:AR$203,ROW()-211)</f>
        <v>#NUM!</v>
      </c>
      <c r="AL225" s="1" t="e">
        <f>LARGE('Remove outliers'!AS$4:AS$203,ROW()-211)</f>
        <v>#NUM!</v>
      </c>
      <c r="AM225" s="1" t="e">
        <f>LARGE('Remove outliers'!AT$4:AT$203,ROW()-211)</f>
        <v>#NUM!</v>
      </c>
      <c r="AN225" s="1" t="e">
        <f>LARGE('Remove outliers'!AU$4:AU$203,ROW()-211)</f>
        <v>#NUM!</v>
      </c>
      <c r="AO225" s="1" t="e">
        <f>LARGE('Remove outliers'!AV$4:AV$203,ROW()-211)</f>
        <v>#NUM!</v>
      </c>
      <c r="AP225" s="1" t="e">
        <f>LARGE('Remove outliers'!AW$4:AW$203,ROW()-211)</f>
        <v>#NUM!</v>
      </c>
      <c r="AQ225" s="1" t="e">
        <f>LARGE('Remove outliers'!AX$4:AX$203,ROW()-211)</f>
        <v>#NUM!</v>
      </c>
      <c r="AR225" s="1" t="e">
        <f>LARGE('Remove outliers'!AY$4:AY$203,ROW()-211)</f>
        <v>#NUM!</v>
      </c>
      <c r="AS225" s="1" t="e">
        <f>LARGE('Remove outliers'!AZ$4:AZ$203,ROW()-211)</f>
        <v>#NUM!</v>
      </c>
      <c r="AT225" s="1" t="e">
        <f>LARGE('Remove outliers'!BA$4:BA$203,ROW()-211)</f>
        <v>#NUM!</v>
      </c>
      <c r="AU225" s="1" t="e">
        <f>LARGE('Remove outliers'!BB$4:BB$203,ROW()-211)</f>
        <v>#NUM!</v>
      </c>
      <c r="AV225" s="1" t="e">
        <f>LARGE('Remove outliers'!BC$4:BC$203,ROW()-211)</f>
        <v>#NUM!</v>
      </c>
      <c r="AW225" s="1" t="e">
        <f>LARGE('Remove outliers'!BD$4:BD$203,ROW()-211)</f>
        <v>#NUM!</v>
      </c>
      <c r="AX225" s="1" t="e">
        <f>LARGE('Remove outliers'!BE$4:BE$203,ROW()-211)</f>
        <v>#NUM!</v>
      </c>
      <c r="AY225" s="1" t="e">
        <f>LARGE('Remove outliers'!BF$4:BF$203,ROW()-211)</f>
        <v>#NUM!</v>
      </c>
      <c r="AZ225" s="1" t="e">
        <f>LARGE('Remove outliers'!BG$4:BG$203,ROW()-211)</f>
        <v>#NUM!</v>
      </c>
      <c r="BA225" s="1" t="e">
        <f>LARGE('Remove outliers'!BH$4:BH$203,ROW()-211)</f>
        <v>#NUM!</v>
      </c>
      <c r="BB225" s="1" t="e">
        <f>LARGE('Remove outliers'!BI$4:BI$203,ROW()-211)</f>
        <v>#NUM!</v>
      </c>
      <c r="BC225" s="1" t="e">
        <f>LARGE('Remove outliers'!BJ$4:BJ$203,ROW()-211)</f>
        <v>#NUM!</v>
      </c>
      <c r="BD225" s="1" t="e">
        <f>LARGE('Remove outliers'!BK$4:BK$203,ROW()-211)</f>
        <v>#NUM!</v>
      </c>
      <c r="BE225" s="1" t="e">
        <f>LARGE('Remove outliers'!BL$4:BL$203,ROW()-211)</f>
        <v>#NUM!</v>
      </c>
      <c r="BF225" s="1" t="e">
        <f>LARGE('Remove outliers'!BM$4:BM$203,ROW()-211)</f>
        <v>#NUM!</v>
      </c>
      <c r="BG225" s="1" t="e">
        <f>LARGE('Remove outliers'!BN$4:BN$203,ROW()-211)</f>
        <v>#NUM!</v>
      </c>
      <c r="BH225" s="1" t="e">
        <f>LARGE('Remove outliers'!BO$4:BO$203,ROW()-211)</f>
        <v>#NUM!</v>
      </c>
      <c r="BI225" s="1" t="e">
        <f>LARGE('Remove outliers'!BP$4:BP$203,ROW()-211)</f>
        <v>#NUM!</v>
      </c>
      <c r="BJ225" s="1" t="e">
        <f>LARGE('Remove outliers'!BQ$4:BQ$203,ROW()-211)</f>
        <v>#NUM!</v>
      </c>
      <c r="BK225" s="1" t="e">
        <f>LARGE('Remove outliers'!BR$4:BR$203,ROW()-211)</f>
        <v>#NUM!</v>
      </c>
      <c r="BL225" s="1" t="e">
        <f>LARGE('Remove outliers'!BS$4:BS$203,ROW()-211)</f>
        <v>#NUM!</v>
      </c>
      <c r="BM225" s="1" t="e">
        <f>LARGE('Remove outliers'!BT$4:BT$203,ROW()-211)</f>
        <v>#NUM!</v>
      </c>
      <c r="BN225" s="1" t="e">
        <f>LARGE('Remove outliers'!BU$4:BU$203,ROW()-211)</f>
        <v>#NUM!</v>
      </c>
      <c r="BO225" s="1" t="e">
        <f>LARGE('Remove outliers'!BV$4:BV$203,ROW()-211)</f>
        <v>#NUM!</v>
      </c>
      <c r="BP225" s="1" t="e">
        <f>LARGE('Remove outliers'!BW$4:BW$203,ROW()-211)</f>
        <v>#NUM!</v>
      </c>
      <c r="BQ225" s="1" t="e">
        <f>LARGE('Remove outliers'!BX$4:BX$203,ROW()-211)</f>
        <v>#NUM!</v>
      </c>
      <c r="BR225" s="1" t="e">
        <f>LARGE('Remove outliers'!BY$4:BY$203,ROW()-211)</f>
        <v>#NUM!</v>
      </c>
      <c r="BS225" s="1" t="e">
        <f>LARGE('Remove outliers'!BZ$4:BZ$203,ROW()-211)</f>
        <v>#NUM!</v>
      </c>
      <c r="BT225" s="1" t="e">
        <f>LARGE('Remove outliers'!CA$4:CA$203,ROW()-211)</f>
        <v>#NUM!</v>
      </c>
      <c r="BU225" s="1" t="e">
        <f>LARGE('Remove outliers'!CB$4:CB$203,ROW()-211)</f>
        <v>#NUM!</v>
      </c>
      <c r="BV225" s="1" t="e">
        <f>LARGE('Remove outliers'!CC$4:CC$203,ROW()-211)</f>
        <v>#NUM!</v>
      </c>
      <c r="BW225" s="1"/>
      <c r="BX225" s="1"/>
      <c r="BY225" s="1"/>
      <c r="BZ225" s="1"/>
      <c r="CA225" s="1"/>
      <c r="CB225" s="1"/>
      <c r="CC225" s="1"/>
      <c r="CD225" s="1"/>
      <c r="CE225" s="1"/>
      <c r="CF225" s="1"/>
      <c r="CG225" s="1"/>
      <c r="CH225" s="1"/>
      <c r="CI225" s="1"/>
      <c r="CJ225" s="1"/>
      <c r="CK225" s="1"/>
      <c r="CL225" s="1"/>
      <c r="CM225" s="1"/>
      <c r="CN225" s="1"/>
      <c r="CO225" s="1"/>
      <c r="CP225" s="1"/>
    </row>
    <row r="226" spans="1:94" x14ac:dyDescent="0.2">
      <c r="A226" t="e">
        <f t="shared" si="6"/>
        <v>#NUM!</v>
      </c>
      <c r="B226" s="1" t="e">
        <f>LARGE('Remove outliers'!I$4:I$203,ROW()-211)</f>
        <v>#NUM!</v>
      </c>
      <c r="C226" s="1" t="e">
        <f>LARGE('Remove outliers'!J$4:J$203,ROW()-211)</f>
        <v>#NUM!</v>
      </c>
      <c r="D226" s="1" t="e">
        <f>LARGE('Remove outliers'!K$4:K$203,ROW()-211)</f>
        <v>#NUM!</v>
      </c>
      <c r="E226" s="1" t="e">
        <f>LARGE('Remove outliers'!L$4:L$203,ROW()-211)</f>
        <v>#NUM!</v>
      </c>
      <c r="F226" s="1" t="e">
        <f>LARGE('Remove outliers'!M$4:M$203,ROW()-211)</f>
        <v>#NUM!</v>
      </c>
      <c r="G226" s="1" t="e">
        <f>LARGE('Remove outliers'!N$4:N$203,ROW()-211)</f>
        <v>#NUM!</v>
      </c>
      <c r="H226" s="1" t="e">
        <f>LARGE('Remove outliers'!O$4:O$203,ROW()-211)</f>
        <v>#NUM!</v>
      </c>
      <c r="I226" s="1" t="e">
        <f>LARGE('Remove outliers'!P$4:P$203,ROW()-211)</f>
        <v>#NUM!</v>
      </c>
      <c r="J226" s="1" t="e">
        <f>LARGE('Remove outliers'!Q$4:Q$203,ROW()-211)</f>
        <v>#NUM!</v>
      </c>
      <c r="K226" s="1" t="e">
        <f>LARGE('Remove outliers'!R$4:R$203,ROW()-211)</f>
        <v>#NUM!</v>
      </c>
      <c r="L226" s="1" t="e">
        <f>LARGE('Remove outliers'!S$4:S$203,ROW()-211)</f>
        <v>#NUM!</v>
      </c>
      <c r="M226" s="1" t="e">
        <f>LARGE('Remove outliers'!T$4:T$203,ROW()-211)</f>
        <v>#NUM!</v>
      </c>
      <c r="N226" s="1" t="e">
        <f>LARGE('Remove outliers'!U$4:U$203,ROW()-211)</f>
        <v>#NUM!</v>
      </c>
      <c r="O226" s="1" t="e">
        <f>LARGE('Remove outliers'!V$4:V$203,ROW()-211)</f>
        <v>#NUM!</v>
      </c>
      <c r="P226" s="1" t="e">
        <f>LARGE('Remove outliers'!W$4:W$203,ROW()-211)</f>
        <v>#NUM!</v>
      </c>
      <c r="Q226" s="1" t="e">
        <f>LARGE('Remove outliers'!X$4:X$203,ROW()-211)</f>
        <v>#NUM!</v>
      </c>
      <c r="R226" s="1" t="e">
        <f>LARGE('Remove outliers'!Y$4:Y$203,ROW()-211)</f>
        <v>#NUM!</v>
      </c>
      <c r="S226" s="1" t="e">
        <f>LARGE('Remove outliers'!Z$4:Z$203,ROW()-211)</f>
        <v>#NUM!</v>
      </c>
      <c r="T226" s="1" t="e">
        <f>LARGE('Remove outliers'!AA$4:AA$203,ROW()-211)</f>
        <v>#NUM!</v>
      </c>
      <c r="U226" s="1" t="e">
        <f>LARGE('Remove outliers'!AB$4:AB$203,ROW()-211)</f>
        <v>#NUM!</v>
      </c>
      <c r="V226" s="1" t="e">
        <f>LARGE('Remove outliers'!AC$4:AC$203,ROW()-211)</f>
        <v>#NUM!</v>
      </c>
      <c r="W226" s="1" t="e">
        <f>LARGE('Remove outliers'!AD$4:AD$203,ROW()-211)</f>
        <v>#NUM!</v>
      </c>
      <c r="X226" s="1" t="e">
        <f>LARGE('Remove outliers'!AE$4:AE$203,ROW()-211)</f>
        <v>#NUM!</v>
      </c>
      <c r="Y226" s="1" t="e">
        <f>LARGE('Remove outliers'!AF$4:AF$203,ROW()-211)</f>
        <v>#NUM!</v>
      </c>
      <c r="Z226" s="1" t="e">
        <f>LARGE('Remove outliers'!AG$4:AG$203,ROW()-211)</f>
        <v>#NUM!</v>
      </c>
      <c r="AA226" s="1" t="e">
        <f>LARGE('Remove outliers'!AH$4:AH$203,ROW()-211)</f>
        <v>#NUM!</v>
      </c>
      <c r="AB226" s="1" t="e">
        <f>LARGE('Remove outliers'!AI$4:AI$203,ROW()-211)</f>
        <v>#NUM!</v>
      </c>
      <c r="AC226" s="1" t="e">
        <f>LARGE('Remove outliers'!AJ$4:AJ$203,ROW()-211)</f>
        <v>#NUM!</v>
      </c>
      <c r="AD226" s="1" t="e">
        <f>LARGE('Remove outliers'!AK$4:AK$203,ROW()-211)</f>
        <v>#NUM!</v>
      </c>
      <c r="AE226" s="1" t="e">
        <f>LARGE('Remove outliers'!AL$4:AL$203,ROW()-211)</f>
        <v>#NUM!</v>
      </c>
      <c r="AF226" s="1" t="e">
        <f>LARGE('Remove outliers'!AM$4:AM$203,ROW()-211)</f>
        <v>#NUM!</v>
      </c>
      <c r="AG226" s="1" t="e">
        <f>LARGE('Remove outliers'!AN$4:AN$203,ROW()-211)</f>
        <v>#NUM!</v>
      </c>
      <c r="AH226" s="1" t="e">
        <f>LARGE('Remove outliers'!AO$4:AO$203,ROW()-211)</f>
        <v>#NUM!</v>
      </c>
      <c r="AI226" s="1" t="e">
        <f>LARGE('Remove outliers'!AP$4:AP$203,ROW()-211)</f>
        <v>#NUM!</v>
      </c>
      <c r="AJ226" s="1" t="e">
        <f>LARGE('Remove outliers'!AQ$4:AQ$203,ROW()-211)</f>
        <v>#NUM!</v>
      </c>
      <c r="AK226" s="1" t="e">
        <f>LARGE('Remove outliers'!AR$4:AR$203,ROW()-211)</f>
        <v>#NUM!</v>
      </c>
      <c r="AL226" s="1" t="e">
        <f>LARGE('Remove outliers'!AS$4:AS$203,ROW()-211)</f>
        <v>#NUM!</v>
      </c>
      <c r="AM226" s="1" t="e">
        <f>LARGE('Remove outliers'!AT$4:AT$203,ROW()-211)</f>
        <v>#NUM!</v>
      </c>
      <c r="AN226" s="1" t="e">
        <f>LARGE('Remove outliers'!AU$4:AU$203,ROW()-211)</f>
        <v>#NUM!</v>
      </c>
      <c r="AO226" s="1" t="e">
        <f>LARGE('Remove outliers'!AV$4:AV$203,ROW()-211)</f>
        <v>#NUM!</v>
      </c>
      <c r="AP226" s="1" t="e">
        <f>LARGE('Remove outliers'!AW$4:AW$203,ROW()-211)</f>
        <v>#NUM!</v>
      </c>
      <c r="AQ226" s="1" t="e">
        <f>LARGE('Remove outliers'!AX$4:AX$203,ROW()-211)</f>
        <v>#NUM!</v>
      </c>
      <c r="AR226" s="1" t="e">
        <f>LARGE('Remove outliers'!AY$4:AY$203,ROW()-211)</f>
        <v>#NUM!</v>
      </c>
      <c r="AS226" s="1" t="e">
        <f>LARGE('Remove outliers'!AZ$4:AZ$203,ROW()-211)</f>
        <v>#NUM!</v>
      </c>
      <c r="AT226" s="1" t="e">
        <f>LARGE('Remove outliers'!BA$4:BA$203,ROW()-211)</f>
        <v>#NUM!</v>
      </c>
      <c r="AU226" s="1" t="e">
        <f>LARGE('Remove outliers'!BB$4:BB$203,ROW()-211)</f>
        <v>#NUM!</v>
      </c>
      <c r="AV226" s="1" t="e">
        <f>LARGE('Remove outliers'!BC$4:BC$203,ROW()-211)</f>
        <v>#NUM!</v>
      </c>
      <c r="AW226" s="1" t="e">
        <f>LARGE('Remove outliers'!BD$4:BD$203,ROW()-211)</f>
        <v>#NUM!</v>
      </c>
      <c r="AX226" s="1" t="e">
        <f>LARGE('Remove outliers'!BE$4:BE$203,ROW()-211)</f>
        <v>#NUM!</v>
      </c>
      <c r="AY226" s="1" t="e">
        <f>LARGE('Remove outliers'!BF$4:BF$203,ROW()-211)</f>
        <v>#NUM!</v>
      </c>
      <c r="AZ226" s="1" t="e">
        <f>LARGE('Remove outliers'!BG$4:BG$203,ROW()-211)</f>
        <v>#NUM!</v>
      </c>
      <c r="BA226" s="1" t="e">
        <f>LARGE('Remove outliers'!BH$4:BH$203,ROW()-211)</f>
        <v>#NUM!</v>
      </c>
      <c r="BB226" s="1" t="e">
        <f>LARGE('Remove outliers'!BI$4:BI$203,ROW()-211)</f>
        <v>#NUM!</v>
      </c>
      <c r="BC226" s="1" t="e">
        <f>LARGE('Remove outliers'!BJ$4:BJ$203,ROW()-211)</f>
        <v>#NUM!</v>
      </c>
      <c r="BD226" s="1" t="e">
        <f>LARGE('Remove outliers'!BK$4:BK$203,ROW()-211)</f>
        <v>#NUM!</v>
      </c>
      <c r="BE226" s="1" t="e">
        <f>LARGE('Remove outliers'!BL$4:BL$203,ROW()-211)</f>
        <v>#NUM!</v>
      </c>
      <c r="BF226" s="1" t="e">
        <f>LARGE('Remove outliers'!BM$4:BM$203,ROW()-211)</f>
        <v>#NUM!</v>
      </c>
      <c r="BG226" s="1" t="e">
        <f>LARGE('Remove outliers'!BN$4:BN$203,ROW()-211)</f>
        <v>#NUM!</v>
      </c>
      <c r="BH226" s="1" t="e">
        <f>LARGE('Remove outliers'!BO$4:BO$203,ROW()-211)</f>
        <v>#NUM!</v>
      </c>
      <c r="BI226" s="1" t="e">
        <f>LARGE('Remove outliers'!BP$4:BP$203,ROW()-211)</f>
        <v>#NUM!</v>
      </c>
      <c r="BJ226" s="1" t="e">
        <f>LARGE('Remove outliers'!BQ$4:BQ$203,ROW()-211)</f>
        <v>#NUM!</v>
      </c>
      <c r="BK226" s="1" t="e">
        <f>LARGE('Remove outliers'!BR$4:BR$203,ROW()-211)</f>
        <v>#NUM!</v>
      </c>
      <c r="BL226" s="1" t="e">
        <f>LARGE('Remove outliers'!BS$4:BS$203,ROW()-211)</f>
        <v>#NUM!</v>
      </c>
      <c r="BM226" s="1" t="e">
        <f>LARGE('Remove outliers'!BT$4:BT$203,ROW()-211)</f>
        <v>#NUM!</v>
      </c>
      <c r="BN226" s="1" t="e">
        <f>LARGE('Remove outliers'!BU$4:BU$203,ROW()-211)</f>
        <v>#NUM!</v>
      </c>
      <c r="BO226" s="1" t="e">
        <f>LARGE('Remove outliers'!BV$4:BV$203,ROW()-211)</f>
        <v>#NUM!</v>
      </c>
      <c r="BP226" s="1" t="e">
        <f>LARGE('Remove outliers'!BW$4:BW$203,ROW()-211)</f>
        <v>#NUM!</v>
      </c>
      <c r="BQ226" s="1" t="e">
        <f>LARGE('Remove outliers'!BX$4:BX$203,ROW()-211)</f>
        <v>#NUM!</v>
      </c>
      <c r="BR226" s="1" t="e">
        <f>LARGE('Remove outliers'!BY$4:BY$203,ROW()-211)</f>
        <v>#NUM!</v>
      </c>
      <c r="BS226" s="1" t="e">
        <f>LARGE('Remove outliers'!BZ$4:BZ$203,ROW()-211)</f>
        <v>#NUM!</v>
      </c>
      <c r="BT226" s="1" t="e">
        <f>LARGE('Remove outliers'!CA$4:CA$203,ROW()-211)</f>
        <v>#NUM!</v>
      </c>
      <c r="BU226" s="1" t="e">
        <f>LARGE('Remove outliers'!CB$4:CB$203,ROW()-211)</f>
        <v>#NUM!</v>
      </c>
      <c r="BV226" s="1" t="e">
        <f>LARGE('Remove outliers'!CC$4:CC$203,ROW()-211)</f>
        <v>#NUM!</v>
      </c>
      <c r="BW226" s="1"/>
      <c r="BX226" s="1"/>
      <c r="BY226" s="1"/>
      <c r="BZ226" s="1"/>
      <c r="CA226" s="1"/>
      <c r="CB226" s="1"/>
      <c r="CC226" s="1"/>
      <c r="CD226" s="1"/>
      <c r="CE226" s="1"/>
      <c r="CF226" s="1"/>
      <c r="CG226" s="1"/>
      <c r="CH226" s="1"/>
      <c r="CI226" s="1"/>
      <c r="CJ226" s="1"/>
      <c r="CK226" s="1"/>
      <c r="CL226" s="1"/>
      <c r="CM226" s="1"/>
      <c r="CN226" s="1"/>
      <c r="CO226" s="1"/>
      <c r="CP226" s="1"/>
    </row>
    <row r="227" spans="1:94" x14ac:dyDescent="0.2">
      <c r="A227" t="e">
        <f t="shared" si="6"/>
        <v>#NUM!</v>
      </c>
      <c r="B227" s="1" t="e">
        <f>LARGE('Remove outliers'!I$4:I$203,ROW()-211)</f>
        <v>#NUM!</v>
      </c>
      <c r="C227" s="1" t="e">
        <f>LARGE('Remove outliers'!J$4:J$203,ROW()-211)</f>
        <v>#NUM!</v>
      </c>
      <c r="D227" s="1" t="e">
        <f>LARGE('Remove outliers'!K$4:K$203,ROW()-211)</f>
        <v>#NUM!</v>
      </c>
      <c r="E227" s="1" t="e">
        <f>LARGE('Remove outliers'!L$4:L$203,ROW()-211)</f>
        <v>#NUM!</v>
      </c>
      <c r="F227" s="1" t="e">
        <f>LARGE('Remove outliers'!M$4:M$203,ROW()-211)</f>
        <v>#NUM!</v>
      </c>
      <c r="G227" s="1" t="e">
        <f>LARGE('Remove outliers'!N$4:N$203,ROW()-211)</f>
        <v>#NUM!</v>
      </c>
      <c r="H227" s="1" t="e">
        <f>LARGE('Remove outliers'!O$4:O$203,ROW()-211)</f>
        <v>#NUM!</v>
      </c>
      <c r="I227" s="1" t="e">
        <f>LARGE('Remove outliers'!P$4:P$203,ROW()-211)</f>
        <v>#NUM!</v>
      </c>
      <c r="J227" s="1" t="e">
        <f>LARGE('Remove outliers'!Q$4:Q$203,ROW()-211)</f>
        <v>#NUM!</v>
      </c>
      <c r="K227" s="1" t="e">
        <f>LARGE('Remove outliers'!R$4:R$203,ROW()-211)</f>
        <v>#NUM!</v>
      </c>
      <c r="L227" s="1" t="e">
        <f>LARGE('Remove outliers'!S$4:S$203,ROW()-211)</f>
        <v>#NUM!</v>
      </c>
      <c r="M227" s="1" t="e">
        <f>LARGE('Remove outliers'!T$4:T$203,ROW()-211)</f>
        <v>#NUM!</v>
      </c>
      <c r="N227" s="1" t="e">
        <f>LARGE('Remove outliers'!U$4:U$203,ROW()-211)</f>
        <v>#NUM!</v>
      </c>
      <c r="O227" s="1" t="e">
        <f>LARGE('Remove outliers'!V$4:V$203,ROW()-211)</f>
        <v>#NUM!</v>
      </c>
      <c r="P227" s="1" t="e">
        <f>LARGE('Remove outliers'!W$4:W$203,ROW()-211)</f>
        <v>#NUM!</v>
      </c>
      <c r="Q227" s="1" t="e">
        <f>LARGE('Remove outliers'!X$4:X$203,ROW()-211)</f>
        <v>#NUM!</v>
      </c>
      <c r="R227" s="1" t="e">
        <f>LARGE('Remove outliers'!Y$4:Y$203,ROW()-211)</f>
        <v>#NUM!</v>
      </c>
      <c r="S227" s="1" t="e">
        <f>LARGE('Remove outliers'!Z$4:Z$203,ROW()-211)</f>
        <v>#NUM!</v>
      </c>
      <c r="T227" s="1" t="e">
        <f>LARGE('Remove outliers'!AA$4:AA$203,ROW()-211)</f>
        <v>#NUM!</v>
      </c>
      <c r="U227" s="1" t="e">
        <f>LARGE('Remove outliers'!AB$4:AB$203,ROW()-211)</f>
        <v>#NUM!</v>
      </c>
      <c r="V227" s="1" t="e">
        <f>LARGE('Remove outliers'!AC$4:AC$203,ROW()-211)</f>
        <v>#NUM!</v>
      </c>
      <c r="W227" s="1" t="e">
        <f>LARGE('Remove outliers'!AD$4:AD$203,ROW()-211)</f>
        <v>#NUM!</v>
      </c>
      <c r="X227" s="1" t="e">
        <f>LARGE('Remove outliers'!AE$4:AE$203,ROW()-211)</f>
        <v>#NUM!</v>
      </c>
      <c r="Y227" s="1" t="e">
        <f>LARGE('Remove outliers'!AF$4:AF$203,ROW()-211)</f>
        <v>#NUM!</v>
      </c>
      <c r="Z227" s="1" t="e">
        <f>LARGE('Remove outliers'!AG$4:AG$203,ROW()-211)</f>
        <v>#NUM!</v>
      </c>
      <c r="AA227" s="1" t="e">
        <f>LARGE('Remove outliers'!AH$4:AH$203,ROW()-211)</f>
        <v>#NUM!</v>
      </c>
      <c r="AB227" s="1" t="e">
        <f>LARGE('Remove outliers'!AI$4:AI$203,ROW()-211)</f>
        <v>#NUM!</v>
      </c>
      <c r="AC227" s="1" t="e">
        <f>LARGE('Remove outliers'!AJ$4:AJ$203,ROW()-211)</f>
        <v>#NUM!</v>
      </c>
      <c r="AD227" s="1" t="e">
        <f>LARGE('Remove outliers'!AK$4:AK$203,ROW()-211)</f>
        <v>#NUM!</v>
      </c>
      <c r="AE227" s="1" t="e">
        <f>LARGE('Remove outliers'!AL$4:AL$203,ROW()-211)</f>
        <v>#NUM!</v>
      </c>
      <c r="AF227" s="1" t="e">
        <f>LARGE('Remove outliers'!AM$4:AM$203,ROW()-211)</f>
        <v>#NUM!</v>
      </c>
      <c r="AG227" s="1" t="e">
        <f>LARGE('Remove outliers'!AN$4:AN$203,ROW()-211)</f>
        <v>#NUM!</v>
      </c>
      <c r="AH227" s="1" t="e">
        <f>LARGE('Remove outliers'!AO$4:AO$203,ROW()-211)</f>
        <v>#NUM!</v>
      </c>
      <c r="AI227" s="1" t="e">
        <f>LARGE('Remove outliers'!AP$4:AP$203,ROW()-211)</f>
        <v>#NUM!</v>
      </c>
      <c r="AJ227" s="1" t="e">
        <f>LARGE('Remove outliers'!AQ$4:AQ$203,ROW()-211)</f>
        <v>#NUM!</v>
      </c>
      <c r="AK227" s="1" t="e">
        <f>LARGE('Remove outliers'!AR$4:AR$203,ROW()-211)</f>
        <v>#NUM!</v>
      </c>
      <c r="AL227" s="1" t="e">
        <f>LARGE('Remove outliers'!AS$4:AS$203,ROW()-211)</f>
        <v>#NUM!</v>
      </c>
      <c r="AM227" s="1" t="e">
        <f>LARGE('Remove outliers'!AT$4:AT$203,ROW()-211)</f>
        <v>#NUM!</v>
      </c>
      <c r="AN227" s="1" t="e">
        <f>LARGE('Remove outliers'!AU$4:AU$203,ROW()-211)</f>
        <v>#NUM!</v>
      </c>
      <c r="AO227" s="1" t="e">
        <f>LARGE('Remove outliers'!AV$4:AV$203,ROW()-211)</f>
        <v>#NUM!</v>
      </c>
      <c r="AP227" s="1" t="e">
        <f>LARGE('Remove outliers'!AW$4:AW$203,ROW()-211)</f>
        <v>#NUM!</v>
      </c>
      <c r="AQ227" s="1" t="e">
        <f>LARGE('Remove outliers'!AX$4:AX$203,ROW()-211)</f>
        <v>#NUM!</v>
      </c>
      <c r="AR227" s="1" t="e">
        <f>LARGE('Remove outliers'!AY$4:AY$203,ROW()-211)</f>
        <v>#NUM!</v>
      </c>
      <c r="AS227" s="1" t="e">
        <f>LARGE('Remove outliers'!AZ$4:AZ$203,ROW()-211)</f>
        <v>#NUM!</v>
      </c>
      <c r="AT227" s="1" t="e">
        <f>LARGE('Remove outliers'!BA$4:BA$203,ROW()-211)</f>
        <v>#NUM!</v>
      </c>
      <c r="AU227" s="1" t="e">
        <f>LARGE('Remove outliers'!BB$4:BB$203,ROW()-211)</f>
        <v>#NUM!</v>
      </c>
      <c r="AV227" s="1" t="e">
        <f>LARGE('Remove outliers'!BC$4:BC$203,ROW()-211)</f>
        <v>#NUM!</v>
      </c>
      <c r="AW227" s="1" t="e">
        <f>LARGE('Remove outliers'!BD$4:BD$203,ROW()-211)</f>
        <v>#NUM!</v>
      </c>
      <c r="AX227" s="1" t="e">
        <f>LARGE('Remove outliers'!BE$4:BE$203,ROW()-211)</f>
        <v>#NUM!</v>
      </c>
      <c r="AY227" s="1" t="e">
        <f>LARGE('Remove outliers'!BF$4:BF$203,ROW()-211)</f>
        <v>#NUM!</v>
      </c>
      <c r="AZ227" s="1" t="e">
        <f>LARGE('Remove outliers'!BG$4:BG$203,ROW()-211)</f>
        <v>#NUM!</v>
      </c>
      <c r="BA227" s="1" t="e">
        <f>LARGE('Remove outliers'!BH$4:BH$203,ROW()-211)</f>
        <v>#NUM!</v>
      </c>
      <c r="BB227" s="1" t="e">
        <f>LARGE('Remove outliers'!BI$4:BI$203,ROW()-211)</f>
        <v>#NUM!</v>
      </c>
      <c r="BC227" s="1" t="e">
        <f>LARGE('Remove outliers'!BJ$4:BJ$203,ROW()-211)</f>
        <v>#NUM!</v>
      </c>
      <c r="BD227" s="1" t="e">
        <f>LARGE('Remove outliers'!BK$4:BK$203,ROW()-211)</f>
        <v>#NUM!</v>
      </c>
      <c r="BE227" s="1" t="e">
        <f>LARGE('Remove outliers'!BL$4:BL$203,ROW()-211)</f>
        <v>#NUM!</v>
      </c>
      <c r="BF227" s="1" t="e">
        <f>LARGE('Remove outliers'!BM$4:BM$203,ROW()-211)</f>
        <v>#NUM!</v>
      </c>
      <c r="BG227" s="1" t="e">
        <f>LARGE('Remove outliers'!BN$4:BN$203,ROW()-211)</f>
        <v>#NUM!</v>
      </c>
      <c r="BH227" s="1" t="e">
        <f>LARGE('Remove outliers'!BO$4:BO$203,ROW()-211)</f>
        <v>#NUM!</v>
      </c>
      <c r="BI227" s="1" t="e">
        <f>LARGE('Remove outliers'!BP$4:BP$203,ROW()-211)</f>
        <v>#NUM!</v>
      </c>
      <c r="BJ227" s="1" t="e">
        <f>LARGE('Remove outliers'!BQ$4:BQ$203,ROW()-211)</f>
        <v>#NUM!</v>
      </c>
      <c r="BK227" s="1" t="e">
        <f>LARGE('Remove outliers'!BR$4:BR$203,ROW()-211)</f>
        <v>#NUM!</v>
      </c>
      <c r="BL227" s="1" t="e">
        <f>LARGE('Remove outliers'!BS$4:BS$203,ROW()-211)</f>
        <v>#NUM!</v>
      </c>
      <c r="BM227" s="1" t="e">
        <f>LARGE('Remove outliers'!BT$4:BT$203,ROW()-211)</f>
        <v>#NUM!</v>
      </c>
      <c r="BN227" s="1" t="e">
        <f>LARGE('Remove outliers'!BU$4:BU$203,ROW()-211)</f>
        <v>#NUM!</v>
      </c>
      <c r="BO227" s="1" t="e">
        <f>LARGE('Remove outliers'!BV$4:BV$203,ROW()-211)</f>
        <v>#NUM!</v>
      </c>
      <c r="BP227" s="1" t="e">
        <f>LARGE('Remove outliers'!BW$4:BW$203,ROW()-211)</f>
        <v>#NUM!</v>
      </c>
      <c r="BQ227" s="1" t="e">
        <f>LARGE('Remove outliers'!BX$4:BX$203,ROW()-211)</f>
        <v>#NUM!</v>
      </c>
      <c r="BR227" s="1" t="e">
        <f>LARGE('Remove outliers'!BY$4:BY$203,ROW()-211)</f>
        <v>#NUM!</v>
      </c>
      <c r="BS227" s="1" t="e">
        <f>LARGE('Remove outliers'!BZ$4:BZ$203,ROW()-211)</f>
        <v>#NUM!</v>
      </c>
      <c r="BT227" s="1" t="e">
        <f>LARGE('Remove outliers'!CA$4:CA$203,ROW()-211)</f>
        <v>#NUM!</v>
      </c>
      <c r="BU227" s="1" t="e">
        <f>LARGE('Remove outliers'!CB$4:CB$203,ROW()-211)</f>
        <v>#NUM!</v>
      </c>
      <c r="BV227" s="1" t="e">
        <f>LARGE('Remove outliers'!CC$4:CC$203,ROW()-211)</f>
        <v>#NUM!</v>
      </c>
      <c r="BW227" s="1"/>
      <c r="BX227" s="1"/>
      <c r="BY227" s="1"/>
      <c r="BZ227" s="1"/>
      <c r="CA227" s="1"/>
      <c r="CB227" s="1"/>
      <c r="CC227" s="1"/>
      <c r="CD227" s="1"/>
      <c r="CE227" s="1"/>
      <c r="CF227" s="1"/>
      <c r="CG227" s="1"/>
      <c r="CH227" s="1"/>
      <c r="CI227" s="1"/>
      <c r="CJ227" s="1"/>
      <c r="CK227" s="1"/>
      <c r="CL227" s="1"/>
      <c r="CM227" s="1"/>
      <c r="CN227" s="1"/>
      <c r="CO227" s="1"/>
      <c r="CP227" s="1"/>
    </row>
    <row r="228" spans="1:94" x14ac:dyDescent="0.2">
      <c r="A228" t="e">
        <f t="shared" si="6"/>
        <v>#NUM!</v>
      </c>
      <c r="B228" s="1" t="e">
        <f>LARGE('Remove outliers'!I$4:I$203,ROW()-211)</f>
        <v>#NUM!</v>
      </c>
      <c r="C228" s="1" t="e">
        <f>LARGE('Remove outliers'!J$4:J$203,ROW()-211)</f>
        <v>#NUM!</v>
      </c>
      <c r="D228" s="1" t="e">
        <f>LARGE('Remove outliers'!K$4:K$203,ROW()-211)</f>
        <v>#NUM!</v>
      </c>
      <c r="E228" s="1" t="e">
        <f>LARGE('Remove outliers'!L$4:L$203,ROW()-211)</f>
        <v>#NUM!</v>
      </c>
      <c r="F228" s="1" t="e">
        <f>LARGE('Remove outliers'!M$4:M$203,ROW()-211)</f>
        <v>#NUM!</v>
      </c>
      <c r="G228" s="1" t="e">
        <f>LARGE('Remove outliers'!N$4:N$203,ROW()-211)</f>
        <v>#NUM!</v>
      </c>
      <c r="H228" s="1" t="e">
        <f>LARGE('Remove outliers'!O$4:O$203,ROW()-211)</f>
        <v>#NUM!</v>
      </c>
      <c r="I228" s="1" t="e">
        <f>LARGE('Remove outliers'!P$4:P$203,ROW()-211)</f>
        <v>#NUM!</v>
      </c>
      <c r="J228" s="1" t="e">
        <f>LARGE('Remove outliers'!Q$4:Q$203,ROW()-211)</f>
        <v>#NUM!</v>
      </c>
      <c r="K228" s="1" t="e">
        <f>LARGE('Remove outliers'!R$4:R$203,ROW()-211)</f>
        <v>#NUM!</v>
      </c>
      <c r="L228" s="1" t="e">
        <f>LARGE('Remove outliers'!S$4:S$203,ROW()-211)</f>
        <v>#NUM!</v>
      </c>
      <c r="M228" s="1" t="e">
        <f>LARGE('Remove outliers'!T$4:T$203,ROW()-211)</f>
        <v>#NUM!</v>
      </c>
      <c r="N228" s="1" t="e">
        <f>LARGE('Remove outliers'!U$4:U$203,ROW()-211)</f>
        <v>#NUM!</v>
      </c>
      <c r="O228" s="1" t="e">
        <f>LARGE('Remove outliers'!V$4:V$203,ROW()-211)</f>
        <v>#NUM!</v>
      </c>
      <c r="P228" s="1" t="e">
        <f>LARGE('Remove outliers'!W$4:W$203,ROW()-211)</f>
        <v>#NUM!</v>
      </c>
      <c r="Q228" s="1" t="e">
        <f>LARGE('Remove outliers'!X$4:X$203,ROW()-211)</f>
        <v>#NUM!</v>
      </c>
      <c r="R228" s="1" t="e">
        <f>LARGE('Remove outliers'!Y$4:Y$203,ROW()-211)</f>
        <v>#NUM!</v>
      </c>
      <c r="S228" s="1" t="e">
        <f>LARGE('Remove outliers'!Z$4:Z$203,ROW()-211)</f>
        <v>#NUM!</v>
      </c>
      <c r="T228" s="1" t="e">
        <f>LARGE('Remove outliers'!AA$4:AA$203,ROW()-211)</f>
        <v>#NUM!</v>
      </c>
      <c r="U228" s="1" t="e">
        <f>LARGE('Remove outliers'!AB$4:AB$203,ROW()-211)</f>
        <v>#NUM!</v>
      </c>
      <c r="V228" s="1" t="e">
        <f>LARGE('Remove outliers'!AC$4:AC$203,ROW()-211)</f>
        <v>#NUM!</v>
      </c>
      <c r="W228" s="1" t="e">
        <f>LARGE('Remove outliers'!AD$4:AD$203,ROW()-211)</f>
        <v>#NUM!</v>
      </c>
      <c r="X228" s="1" t="e">
        <f>LARGE('Remove outliers'!AE$4:AE$203,ROW()-211)</f>
        <v>#NUM!</v>
      </c>
      <c r="Y228" s="1" t="e">
        <f>LARGE('Remove outliers'!AF$4:AF$203,ROW()-211)</f>
        <v>#NUM!</v>
      </c>
      <c r="Z228" s="1" t="e">
        <f>LARGE('Remove outliers'!AG$4:AG$203,ROW()-211)</f>
        <v>#NUM!</v>
      </c>
      <c r="AA228" s="1" t="e">
        <f>LARGE('Remove outliers'!AH$4:AH$203,ROW()-211)</f>
        <v>#NUM!</v>
      </c>
      <c r="AB228" s="1" t="e">
        <f>LARGE('Remove outliers'!AI$4:AI$203,ROW()-211)</f>
        <v>#NUM!</v>
      </c>
      <c r="AC228" s="1" t="e">
        <f>LARGE('Remove outliers'!AJ$4:AJ$203,ROW()-211)</f>
        <v>#NUM!</v>
      </c>
      <c r="AD228" s="1" t="e">
        <f>LARGE('Remove outliers'!AK$4:AK$203,ROW()-211)</f>
        <v>#NUM!</v>
      </c>
      <c r="AE228" s="1" t="e">
        <f>LARGE('Remove outliers'!AL$4:AL$203,ROW()-211)</f>
        <v>#NUM!</v>
      </c>
      <c r="AF228" s="1" t="e">
        <f>LARGE('Remove outliers'!AM$4:AM$203,ROW()-211)</f>
        <v>#NUM!</v>
      </c>
      <c r="AG228" s="1" t="e">
        <f>LARGE('Remove outliers'!AN$4:AN$203,ROW()-211)</f>
        <v>#NUM!</v>
      </c>
      <c r="AH228" s="1" t="e">
        <f>LARGE('Remove outliers'!AO$4:AO$203,ROW()-211)</f>
        <v>#NUM!</v>
      </c>
      <c r="AI228" s="1" t="e">
        <f>LARGE('Remove outliers'!AP$4:AP$203,ROW()-211)</f>
        <v>#NUM!</v>
      </c>
      <c r="AJ228" s="1" t="e">
        <f>LARGE('Remove outliers'!AQ$4:AQ$203,ROW()-211)</f>
        <v>#NUM!</v>
      </c>
      <c r="AK228" s="1" t="e">
        <f>LARGE('Remove outliers'!AR$4:AR$203,ROW()-211)</f>
        <v>#NUM!</v>
      </c>
      <c r="AL228" s="1" t="e">
        <f>LARGE('Remove outliers'!AS$4:AS$203,ROW()-211)</f>
        <v>#NUM!</v>
      </c>
      <c r="AM228" s="1" t="e">
        <f>LARGE('Remove outliers'!AT$4:AT$203,ROW()-211)</f>
        <v>#NUM!</v>
      </c>
      <c r="AN228" s="1" t="e">
        <f>LARGE('Remove outliers'!AU$4:AU$203,ROW()-211)</f>
        <v>#NUM!</v>
      </c>
      <c r="AO228" s="1" t="e">
        <f>LARGE('Remove outliers'!AV$4:AV$203,ROW()-211)</f>
        <v>#NUM!</v>
      </c>
      <c r="AP228" s="1" t="e">
        <f>LARGE('Remove outliers'!AW$4:AW$203,ROW()-211)</f>
        <v>#NUM!</v>
      </c>
      <c r="AQ228" s="1" t="e">
        <f>LARGE('Remove outliers'!AX$4:AX$203,ROW()-211)</f>
        <v>#NUM!</v>
      </c>
      <c r="AR228" s="1" t="e">
        <f>LARGE('Remove outliers'!AY$4:AY$203,ROW()-211)</f>
        <v>#NUM!</v>
      </c>
      <c r="AS228" s="1" t="e">
        <f>LARGE('Remove outliers'!AZ$4:AZ$203,ROW()-211)</f>
        <v>#NUM!</v>
      </c>
      <c r="AT228" s="1" t="e">
        <f>LARGE('Remove outliers'!BA$4:BA$203,ROW()-211)</f>
        <v>#NUM!</v>
      </c>
      <c r="AU228" s="1" t="e">
        <f>LARGE('Remove outliers'!BB$4:BB$203,ROW()-211)</f>
        <v>#NUM!</v>
      </c>
      <c r="AV228" s="1" t="e">
        <f>LARGE('Remove outliers'!BC$4:BC$203,ROW()-211)</f>
        <v>#NUM!</v>
      </c>
      <c r="AW228" s="1" t="e">
        <f>LARGE('Remove outliers'!BD$4:BD$203,ROW()-211)</f>
        <v>#NUM!</v>
      </c>
      <c r="AX228" s="1" t="e">
        <f>LARGE('Remove outliers'!BE$4:BE$203,ROW()-211)</f>
        <v>#NUM!</v>
      </c>
      <c r="AY228" s="1" t="e">
        <f>LARGE('Remove outliers'!BF$4:BF$203,ROW()-211)</f>
        <v>#NUM!</v>
      </c>
      <c r="AZ228" s="1" t="e">
        <f>LARGE('Remove outliers'!BG$4:BG$203,ROW()-211)</f>
        <v>#NUM!</v>
      </c>
      <c r="BA228" s="1" t="e">
        <f>LARGE('Remove outliers'!BH$4:BH$203,ROW()-211)</f>
        <v>#NUM!</v>
      </c>
      <c r="BB228" s="1" t="e">
        <f>LARGE('Remove outliers'!BI$4:BI$203,ROW()-211)</f>
        <v>#NUM!</v>
      </c>
      <c r="BC228" s="1" t="e">
        <f>LARGE('Remove outliers'!BJ$4:BJ$203,ROW()-211)</f>
        <v>#NUM!</v>
      </c>
      <c r="BD228" s="1" t="e">
        <f>LARGE('Remove outliers'!BK$4:BK$203,ROW()-211)</f>
        <v>#NUM!</v>
      </c>
      <c r="BE228" s="1" t="e">
        <f>LARGE('Remove outliers'!BL$4:BL$203,ROW()-211)</f>
        <v>#NUM!</v>
      </c>
      <c r="BF228" s="1" t="e">
        <f>LARGE('Remove outliers'!BM$4:BM$203,ROW()-211)</f>
        <v>#NUM!</v>
      </c>
      <c r="BG228" s="1" t="e">
        <f>LARGE('Remove outliers'!BN$4:BN$203,ROW()-211)</f>
        <v>#NUM!</v>
      </c>
      <c r="BH228" s="1" t="e">
        <f>LARGE('Remove outliers'!BO$4:BO$203,ROW()-211)</f>
        <v>#NUM!</v>
      </c>
      <c r="BI228" s="1" t="e">
        <f>LARGE('Remove outliers'!BP$4:BP$203,ROW()-211)</f>
        <v>#NUM!</v>
      </c>
      <c r="BJ228" s="1" t="e">
        <f>LARGE('Remove outliers'!BQ$4:BQ$203,ROW()-211)</f>
        <v>#NUM!</v>
      </c>
      <c r="BK228" s="1" t="e">
        <f>LARGE('Remove outliers'!BR$4:BR$203,ROW()-211)</f>
        <v>#NUM!</v>
      </c>
      <c r="BL228" s="1" t="e">
        <f>LARGE('Remove outliers'!BS$4:BS$203,ROW()-211)</f>
        <v>#NUM!</v>
      </c>
      <c r="BM228" s="1" t="e">
        <f>LARGE('Remove outliers'!BT$4:BT$203,ROW()-211)</f>
        <v>#NUM!</v>
      </c>
      <c r="BN228" s="1" t="e">
        <f>LARGE('Remove outliers'!BU$4:BU$203,ROW()-211)</f>
        <v>#NUM!</v>
      </c>
      <c r="BO228" s="1" t="e">
        <f>LARGE('Remove outliers'!BV$4:BV$203,ROW()-211)</f>
        <v>#NUM!</v>
      </c>
      <c r="BP228" s="1" t="e">
        <f>LARGE('Remove outliers'!BW$4:BW$203,ROW()-211)</f>
        <v>#NUM!</v>
      </c>
      <c r="BQ228" s="1" t="e">
        <f>LARGE('Remove outliers'!BX$4:BX$203,ROW()-211)</f>
        <v>#NUM!</v>
      </c>
      <c r="BR228" s="1" t="e">
        <f>LARGE('Remove outliers'!BY$4:BY$203,ROW()-211)</f>
        <v>#NUM!</v>
      </c>
      <c r="BS228" s="1" t="e">
        <f>LARGE('Remove outliers'!BZ$4:BZ$203,ROW()-211)</f>
        <v>#NUM!</v>
      </c>
      <c r="BT228" s="1" t="e">
        <f>LARGE('Remove outliers'!CA$4:CA$203,ROW()-211)</f>
        <v>#NUM!</v>
      </c>
      <c r="BU228" s="1" t="e">
        <f>LARGE('Remove outliers'!CB$4:CB$203,ROW()-211)</f>
        <v>#NUM!</v>
      </c>
      <c r="BV228" s="1" t="e">
        <f>LARGE('Remove outliers'!CC$4:CC$203,ROW()-211)</f>
        <v>#NUM!</v>
      </c>
      <c r="BW228" s="1"/>
      <c r="BX228" s="1"/>
      <c r="BY228" s="1"/>
      <c r="BZ228" s="1"/>
      <c r="CA228" s="1"/>
      <c r="CB228" s="1"/>
      <c r="CC228" s="1"/>
      <c r="CD228" s="1"/>
      <c r="CE228" s="1"/>
      <c r="CF228" s="1"/>
      <c r="CG228" s="1"/>
      <c r="CH228" s="1"/>
      <c r="CI228" s="1"/>
      <c r="CJ228" s="1"/>
      <c r="CK228" s="1"/>
      <c r="CL228" s="1"/>
      <c r="CM228" s="1"/>
      <c r="CN228" s="1"/>
      <c r="CO228" s="1"/>
      <c r="CP228" s="1"/>
    </row>
    <row r="229" spans="1:94" x14ac:dyDescent="0.2">
      <c r="A229" t="e">
        <f t="shared" si="6"/>
        <v>#NUM!</v>
      </c>
      <c r="B229" s="1" t="e">
        <f>LARGE('Remove outliers'!I$4:I$203,ROW()-211)</f>
        <v>#NUM!</v>
      </c>
      <c r="C229" s="1" t="e">
        <f>LARGE('Remove outliers'!J$4:J$203,ROW()-211)</f>
        <v>#NUM!</v>
      </c>
      <c r="D229" s="1" t="e">
        <f>LARGE('Remove outliers'!K$4:K$203,ROW()-211)</f>
        <v>#NUM!</v>
      </c>
      <c r="E229" s="1" t="e">
        <f>LARGE('Remove outliers'!L$4:L$203,ROW()-211)</f>
        <v>#NUM!</v>
      </c>
      <c r="F229" s="1" t="e">
        <f>LARGE('Remove outliers'!M$4:M$203,ROW()-211)</f>
        <v>#NUM!</v>
      </c>
      <c r="G229" s="1" t="e">
        <f>LARGE('Remove outliers'!N$4:N$203,ROW()-211)</f>
        <v>#NUM!</v>
      </c>
      <c r="H229" s="1" t="e">
        <f>LARGE('Remove outliers'!O$4:O$203,ROW()-211)</f>
        <v>#NUM!</v>
      </c>
      <c r="I229" s="1" t="e">
        <f>LARGE('Remove outliers'!P$4:P$203,ROW()-211)</f>
        <v>#NUM!</v>
      </c>
      <c r="J229" s="1" t="e">
        <f>LARGE('Remove outliers'!Q$4:Q$203,ROW()-211)</f>
        <v>#NUM!</v>
      </c>
      <c r="K229" s="1" t="e">
        <f>LARGE('Remove outliers'!R$4:R$203,ROW()-211)</f>
        <v>#NUM!</v>
      </c>
      <c r="L229" s="1" t="e">
        <f>LARGE('Remove outliers'!S$4:S$203,ROW()-211)</f>
        <v>#NUM!</v>
      </c>
      <c r="M229" s="1" t="e">
        <f>LARGE('Remove outliers'!T$4:T$203,ROW()-211)</f>
        <v>#NUM!</v>
      </c>
      <c r="N229" s="1" t="e">
        <f>LARGE('Remove outliers'!U$4:U$203,ROW()-211)</f>
        <v>#NUM!</v>
      </c>
      <c r="O229" s="1" t="e">
        <f>LARGE('Remove outliers'!V$4:V$203,ROW()-211)</f>
        <v>#NUM!</v>
      </c>
      <c r="P229" s="1" t="e">
        <f>LARGE('Remove outliers'!W$4:W$203,ROW()-211)</f>
        <v>#NUM!</v>
      </c>
      <c r="Q229" s="1" t="e">
        <f>LARGE('Remove outliers'!X$4:X$203,ROW()-211)</f>
        <v>#NUM!</v>
      </c>
      <c r="R229" s="1" t="e">
        <f>LARGE('Remove outliers'!Y$4:Y$203,ROW()-211)</f>
        <v>#NUM!</v>
      </c>
      <c r="S229" s="1" t="e">
        <f>LARGE('Remove outliers'!Z$4:Z$203,ROW()-211)</f>
        <v>#NUM!</v>
      </c>
      <c r="T229" s="1" t="e">
        <f>LARGE('Remove outliers'!AA$4:AA$203,ROW()-211)</f>
        <v>#NUM!</v>
      </c>
      <c r="U229" s="1" t="e">
        <f>LARGE('Remove outliers'!AB$4:AB$203,ROW()-211)</f>
        <v>#NUM!</v>
      </c>
      <c r="V229" s="1" t="e">
        <f>LARGE('Remove outliers'!AC$4:AC$203,ROW()-211)</f>
        <v>#NUM!</v>
      </c>
      <c r="W229" s="1" t="e">
        <f>LARGE('Remove outliers'!AD$4:AD$203,ROW()-211)</f>
        <v>#NUM!</v>
      </c>
      <c r="X229" s="1" t="e">
        <f>LARGE('Remove outliers'!AE$4:AE$203,ROW()-211)</f>
        <v>#NUM!</v>
      </c>
      <c r="Y229" s="1" t="e">
        <f>LARGE('Remove outliers'!AF$4:AF$203,ROW()-211)</f>
        <v>#NUM!</v>
      </c>
      <c r="Z229" s="1" t="e">
        <f>LARGE('Remove outliers'!AG$4:AG$203,ROW()-211)</f>
        <v>#NUM!</v>
      </c>
      <c r="AA229" s="1" t="e">
        <f>LARGE('Remove outliers'!AH$4:AH$203,ROW()-211)</f>
        <v>#NUM!</v>
      </c>
      <c r="AB229" s="1" t="e">
        <f>LARGE('Remove outliers'!AI$4:AI$203,ROW()-211)</f>
        <v>#NUM!</v>
      </c>
      <c r="AC229" s="1" t="e">
        <f>LARGE('Remove outliers'!AJ$4:AJ$203,ROW()-211)</f>
        <v>#NUM!</v>
      </c>
      <c r="AD229" s="1" t="e">
        <f>LARGE('Remove outliers'!AK$4:AK$203,ROW()-211)</f>
        <v>#NUM!</v>
      </c>
      <c r="AE229" s="1" t="e">
        <f>LARGE('Remove outliers'!AL$4:AL$203,ROW()-211)</f>
        <v>#NUM!</v>
      </c>
      <c r="AF229" s="1" t="e">
        <f>LARGE('Remove outliers'!AM$4:AM$203,ROW()-211)</f>
        <v>#NUM!</v>
      </c>
      <c r="AG229" s="1" t="e">
        <f>LARGE('Remove outliers'!AN$4:AN$203,ROW()-211)</f>
        <v>#NUM!</v>
      </c>
      <c r="AH229" s="1" t="e">
        <f>LARGE('Remove outliers'!AO$4:AO$203,ROW()-211)</f>
        <v>#NUM!</v>
      </c>
      <c r="AI229" s="1" t="e">
        <f>LARGE('Remove outliers'!AP$4:AP$203,ROW()-211)</f>
        <v>#NUM!</v>
      </c>
      <c r="AJ229" s="1" t="e">
        <f>LARGE('Remove outliers'!AQ$4:AQ$203,ROW()-211)</f>
        <v>#NUM!</v>
      </c>
      <c r="AK229" s="1" t="e">
        <f>LARGE('Remove outliers'!AR$4:AR$203,ROW()-211)</f>
        <v>#NUM!</v>
      </c>
      <c r="AL229" s="1" t="e">
        <f>LARGE('Remove outliers'!AS$4:AS$203,ROW()-211)</f>
        <v>#NUM!</v>
      </c>
      <c r="AM229" s="1" t="e">
        <f>LARGE('Remove outliers'!AT$4:AT$203,ROW()-211)</f>
        <v>#NUM!</v>
      </c>
      <c r="AN229" s="1" t="e">
        <f>LARGE('Remove outliers'!AU$4:AU$203,ROW()-211)</f>
        <v>#NUM!</v>
      </c>
      <c r="AO229" s="1" t="e">
        <f>LARGE('Remove outliers'!AV$4:AV$203,ROW()-211)</f>
        <v>#NUM!</v>
      </c>
      <c r="AP229" s="1" t="e">
        <f>LARGE('Remove outliers'!AW$4:AW$203,ROW()-211)</f>
        <v>#NUM!</v>
      </c>
      <c r="AQ229" s="1" t="e">
        <f>LARGE('Remove outliers'!AX$4:AX$203,ROW()-211)</f>
        <v>#NUM!</v>
      </c>
      <c r="AR229" s="1" t="e">
        <f>LARGE('Remove outliers'!AY$4:AY$203,ROW()-211)</f>
        <v>#NUM!</v>
      </c>
      <c r="AS229" s="1" t="e">
        <f>LARGE('Remove outliers'!AZ$4:AZ$203,ROW()-211)</f>
        <v>#NUM!</v>
      </c>
      <c r="AT229" s="1" t="e">
        <f>LARGE('Remove outliers'!BA$4:BA$203,ROW()-211)</f>
        <v>#NUM!</v>
      </c>
      <c r="AU229" s="1" t="e">
        <f>LARGE('Remove outliers'!BB$4:BB$203,ROW()-211)</f>
        <v>#NUM!</v>
      </c>
      <c r="AV229" s="1" t="e">
        <f>LARGE('Remove outliers'!BC$4:BC$203,ROW()-211)</f>
        <v>#NUM!</v>
      </c>
      <c r="AW229" s="1" t="e">
        <f>LARGE('Remove outliers'!BD$4:BD$203,ROW()-211)</f>
        <v>#NUM!</v>
      </c>
      <c r="AX229" s="1" t="e">
        <f>LARGE('Remove outliers'!BE$4:BE$203,ROW()-211)</f>
        <v>#NUM!</v>
      </c>
      <c r="AY229" s="1" t="e">
        <f>LARGE('Remove outliers'!BF$4:BF$203,ROW()-211)</f>
        <v>#NUM!</v>
      </c>
      <c r="AZ229" s="1" t="e">
        <f>LARGE('Remove outliers'!BG$4:BG$203,ROW()-211)</f>
        <v>#NUM!</v>
      </c>
      <c r="BA229" s="1" t="e">
        <f>LARGE('Remove outliers'!BH$4:BH$203,ROW()-211)</f>
        <v>#NUM!</v>
      </c>
      <c r="BB229" s="1" t="e">
        <f>LARGE('Remove outliers'!BI$4:BI$203,ROW()-211)</f>
        <v>#NUM!</v>
      </c>
      <c r="BC229" s="1" t="e">
        <f>LARGE('Remove outliers'!BJ$4:BJ$203,ROW()-211)</f>
        <v>#NUM!</v>
      </c>
      <c r="BD229" s="1" t="e">
        <f>LARGE('Remove outliers'!BK$4:BK$203,ROW()-211)</f>
        <v>#NUM!</v>
      </c>
      <c r="BE229" s="1" t="e">
        <f>LARGE('Remove outliers'!BL$4:BL$203,ROW()-211)</f>
        <v>#NUM!</v>
      </c>
      <c r="BF229" s="1" t="e">
        <f>LARGE('Remove outliers'!BM$4:BM$203,ROW()-211)</f>
        <v>#NUM!</v>
      </c>
      <c r="BG229" s="1" t="e">
        <f>LARGE('Remove outliers'!BN$4:BN$203,ROW()-211)</f>
        <v>#NUM!</v>
      </c>
      <c r="BH229" s="1" t="e">
        <f>LARGE('Remove outliers'!BO$4:BO$203,ROW()-211)</f>
        <v>#NUM!</v>
      </c>
      <c r="BI229" s="1" t="e">
        <f>LARGE('Remove outliers'!BP$4:BP$203,ROW()-211)</f>
        <v>#NUM!</v>
      </c>
      <c r="BJ229" s="1" t="e">
        <f>LARGE('Remove outliers'!BQ$4:BQ$203,ROW()-211)</f>
        <v>#NUM!</v>
      </c>
      <c r="BK229" s="1" t="e">
        <f>LARGE('Remove outliers'!BR$4:BR$203,ROW()-211)</f>
        <v>#NUM!</v>
      </c>
      <c r="BL229" s="1" t="e">
        <f>LARGE('Remove outliers'!BS$4:BS$203,ROW()-211)</f>
        <v>#NUM!</v>
      </c>
      <c r="BM229" s="1" t="e">
        <f>LARGE('Remove outliers'!BT$4:BT$203,ROW()-211)</f>
        <v>#NUM!</v>
      </c>
      <c r="BN229" s="1" t="e">
        <f>LARGE('Remove outliers'!BU$4:BU$203,ROW()-211)</f>
        <v>#NUM!</v>
      </c>
      <c r="BO229" s="1" t="e">
        <f>LARGE('Remove outliers'!BV$4:BV$203,ROW()-211)</f>
        <v>#NUM!</v>
      </c>
      <c r="BP229" s="1" t="e">
        <f>LARGE('Remove outliers'!BW$4:BW$203,ROW()-211)</f>
        <v>#NUM!</v>
      </c>
      <c r="BQ229" s="1" t="e">
        <f>LARGE('Remove outliers'!BX$4:BX$203,ROW()-211)</f>
        <v>#NUM!</v>
      </c>
      <c r="BR229" s="1" t="e">
        <f>LARGE('Remove outliers'!BY$4:BY$203,ROW()-211)</f>
        <v>#NUM!</v>
      </c>
      <c r="BS229" s="1" t="e">
        <f>LARGE('Remove outliers'!BZ$4:BZ$203,ROW()-211)</f>
        <v>#NUM!</v>
      </c>
      <c r="BT229" s="1" t="e">
        <f>LARGE('Remove outliers'!CA$4:CA$203,ROW()-211)</f>
        <v>#NUM!</v>
      </c>
      <c r="BU229" s="1" t="e">
        <f>LARGE('Remove outliers'!CB$4:CB$203,ROW()-211)</f>
        <v>#NUM!</v>
      </c>
      <c r="BV229" s="1" t="e">
        <f>LARGE('Remove outliers'!CC$4:CC$203,ROW()-211)</f>
        <v>#NUM!</v>
      </c>
      <c r="BW229" s="1"/>
      <c r="BX229" s="1"/>
      <c r="BY229" s="1"/>
      <c r="BZ229" s="1"/>
      <c r="CA229" s="1"/>
      <c r="CB229" s="1"/>
      <c r="CC229" s="1"/>
      <c r="CD229" s="1"/>
      <c r="CE229" s="1"/>
      <c r="CF229" s="1"/>
      <c r="CG229" s="1"/>
      <c r="CH229" s="1"/>
      <c r="CI229" s="1"/>
      <c r="CJ229" s="1"/>
      <c r="CK229" s="1"/>
      <c r="CL229" s="1"/>
      <c r="CM229" s="1"/>
      <c r="CN229" s="1"/>
      <c r="CO229" s="1"/>
      <c r="CP229" s="1"/>
    </row>
    <row r="230" spans="1:94" x14ac:dyDescent="0.2">
      <c r="A230" t="e">
        <f t="shared" si="6"/>
        <v>#NUM!</v>
      </c>
      <c r="B230" s="1" t="e">
        <f>LARGE('Remove outliers'!I$4:I$203,ROW()-211)</f>
        <v>#NUM!</v>
      </c>
      <c r="C230" s="1" t="e">
        <f>LARGE('Remove outliers'!J$4:J$203,ROW()-211)</f>
        <v>#NUM!</v>
      </c>
      <c r="D230" s="1" t="e">
        <f>LARGE('Remove outliers'!K$4:K$203,ROW()-211)</f>
        <v>#NUM!</v>
      </c>
      <c r="E230" s="1" t="e">
        <f>LARGE('Remove outliers'!L$4:L$203,ROW()-211)</f>
        <v>#NUM!</v>
      </c>
      <c r="F230" s="1" t="e">
        <f>LARGE('Remove outliers'!M$4:M$203,ROW()-211)</f>
        <v>#NUM!</v>
      </c>
      <c r="G230" s="1" t="e">
        <f>LARGE('Remove outliers'!N$4:N$203,ROW()-211)</f>
        <v>#NUM!</v>
      </c>
      <c r="H230" s="1" t="e">
        <f>LARGE('Remove outliers'!O$4:O$203,ROW()-211)</f>
        <v>#NUM!</v>
      </c>
      <c r="I230" s="1" t="e">
        <f>LARGE('Remove outliers'!P$4:P$203,ROW()-211)</f>
        <v>#NUM!</v>
      </c>
      <c r="J230" s="1" t="e">
        <f>LARGE('Remove outliers'!Q$4:Q$203,ROW()-211)</f>
        <v>#NUM!</v>
      </c>
      <c r="K230" s="1" t="e">
        <f>LARGE('Remove outliers'!R$4:R$203,ROW()-211)</f>
        <v>#NUM!</v>
      </c>
      <c r="L230" s="1" t="e">
        <f>LARGE('Remove outliers'!S$4:S$203,ROW()-211)</f>
        <v>#NUM!</v>
      </c>
      <c r="M230" s="1" t="e">
        <f>LARGE('Remove outliers'!T$4:T$203,ROW()-211)</f>
        <v>#NUM!</v>
      </c>
      <c r="N230" s="1" t="e">
        <f>LARGE('Remove outliers'!U$4:U$203,ROW()-211)</f>
        <v>#NUM!</v>
      </c>
      <c r="O230" s="1" t="e">
        <f>LARGE('Remove outliers'!V$4:V$203,ROW()-211)</f>
        <v>#NUM!</v>
      </c>
      <c r="P230" s="1" t="e">
        <f>LARGE('Remove outliers'!W$4:W$203,ROW()-211)</f>
        <v>#NUM!</v>
      </c>
      <c r="Q230" s="1" t="e">
        <f>LARGE('Remove outliers'!X$4:X$203,ROW()-211)</f>
        <v>#NUM!</v>
      </c>
      <c r="R230" s="1" t="e">
        <f>LARGE('Remove outliers'!Y$4:Y$203,ROW()-211)</f>
        <v>#NUM!</v>
      </c>
      <c r="S230" s="1" t="e">
        <f>LARGE('Remove outliers'!Z$4:Z$203,ROW()-211)</f>
        <v>#NUM!</v>
      </c>
      <c r="T230" s="1" t="e">
        <f>LARGE('Remove outliers'!AA$4:AA$203,ROW()-211)</f>
        <v>#NUM!</v>
      </c>
      <c r="U230" s="1" t="e">
        <f>LARGE('Remove outliers'!AB$4:AB$203,ROW()-211)</f>
        <v>#NUM!</v>
      </c>
      <c r="V230" s="1" t="e">
        <f>LARGE('Remove outliers'!AC$4:AC$203,ROW()-211)</f>
        <v>#NUM!</v>
      </c>
      <c r="W230" s="1" t="e">
        <f>LARGE('Remove outliers'!AD$4:AD$203,ROW()-211)</f>
        <v>#NUM!</v>
      </c>
      <c r="X230" s="1" t="e">
        <f>LARGE('Remove outliers'!AE$4:AE$203,ROW()-211)</f>
        <v>#NUM!</v>
      </c>
      <c r="Y230" s="1" t="e">
        <f>LARGE('Remove outliers'!AF$4:AF$203,ROW()-211)</f>
        <v>#NUM!</v>
      </c>
      <c r="Z230" s="1" t="e">
        <f>LARGE('Remove outliers'!AG$4:AG$203,ROW()-211)</f>
        <v>#NUM!</v>
      </c>
      <c r="AA230" s="1" t="e">
        <f>LARGE('Remove outliers'!AH$4:AH$203,ROW()-211)</f>
        <v>#NUM!</v>
      </c>
      <c r="AB230" s="1" t="e">
        <f>LARGE('Remove outliers'!AI$4:AI$203,ROW()-211)</f>
        <v>#NUM!</v>
      </c>
      <c r="AC230" s="1" t="e">
        <f>LARGE('Remove outliers'!AJ$4:AJ$203,ROW()-211)</f>
        <v>#NUM!</v>
      </c>
      <c r="AD230" s="1" t="e">
        <f>LARGE('Remove outliers'!AK$4:AK$203,ROW()-211)</f>
        <v>#NUM!</v>
      </c>
      <c r="AE230" s="1" t="e">
        <f>LARGE('Remove outliers'!AL$4:AL$203,ROW()-211)</f>
        <v>#NUM!</v>
      </c>
      <c r="AF230" s="1" t="e">
        <f>LARGE('Remove outliers'!AM$4:AM$203,ROW()-211)</f>
        <v>#NUM!</v>
      </c>
      <c r="AG230" s="1" t="e">
        <f>LARGE('Remove outliers'!AN$4:AN$203,ROW()-211)</f>
        <v>#NUM!</v>
      </c>
      <c r="AH230" s="1" t="e">
        <f>LARGE('Remove outliers'!AO$4:AO$203,ROW()-211)</f>
        <v>#NUM!</v>
      </c>
      <c r="AI230" s="1" t="e">
        <f>LARGE('Remove outliers'!AP$4:AP$203,ROW()-211)</f>
        <v>#NUM!</v>
      </c>
      <c r="AJ230" s="1" t="e">
        <f>LARGE('Remove outliers'!AQ$4:AQ$203,ROW()-211)</f>
        <v>#NUM!</v>
      </c>
      <c r="AK230" s="1" t="e">
        <f>LARGE('Remove outliers'!AR$4:AR$203,ROW()-211)</f>
        <v>#NUM!</v>
      </c>
      <c r="AL230" s="1" t="e">
        <f>LARGE('Remove outliers'!AS$4:AS$203,ROW()-211)</f>
        <v>#NUM!</v>
      </c>
      <c r="AM230" s="1" t="e">
        <f>LARGE('Remove outliers'!AT$4:AT$203,ROW()-211)</f>
        <v>#NUM!</v>
      </c>
      <c r="AN230" s="1" t="e">
        <f>LARGE('Remove outliers'!AU$4:AU$203,ROW()-211)</f>
        <v>#NUM!</v>
      </c>
      <c r="AO230" s="1" t="e">
        <f>LARGE('Remove outliers'!AV$4:AV$203,ROW()-211)</f>
        <v>#NUM!</v>
      </c>
      <c r="AP230" s="1" t="e">
        <f>LARGE('Remove outliers'!AW$4:AW$203,ROW()-211)</f>
        <v>#NUM!</v>
      </c>
      <c r="AQ230" s="1" t="e">
        <f>LARGE('Remove outliers'!AX$4:AX$203,ROW()-211)</f>
        <v>#NUM!</v>
      </c>
      <c r="AR230" s="1" t="e">
        <f>LARGE('Remove outliers'!AY$4:AY$203,ROW()-211)</f>
        <v>#NUM!</v>
      </c>
      <c r="AS230" s="1" t="e">
        <f>LARGE('Remove outliers'!AZ$4:AZ$203,ROW()-211)</f>
        <v>#NUM!</v>
      </c>
      <c r="AT230" s="1" t="e">
        <f>LARGE('Remove outliers'!BA$4:BA$203,ROW()-211)</f>
        <v>#NUM!</v>
      </c>
      <c r="AU230" s="1" t="e">
        <f>LARGE('Remove outliers'!BB$4:BB$203,ROW()-211)</f>
        <v>#NUM!</v>
      </c>
      <c r="AV230" s="1" t="e">
        <f>LARGE('Remove outliers'!BC$4:BC$203,ROW()-211)</f>
        <v>#NUM!</v>
      </c>
      <c r="AW230" s="1" t="e">
        <f>LARGE('Remove outliers'!BD$4:BD$203,ROW()-211)</f>
        <v>#NUM!</v>
      </c>
      <c r="AX230" s="1" t="e">
        <f>LARGE('Remove outliers'!BE$4:BE$203,ROW()-211)</f>
        <v>#NUM!</v>
      </c>
      <c r="AY230" s="1" t="e">
        <f>LARGE('Remove outliers'!BF$4:BF$203,ROW()-211)</f>
        <v>#NUM!</v>
      </c>
      <c r="AZ230" s="1" t="e">
        <f>LARGE('Remove outliers'!BG$4:BG$203,ROW()-211)</f>
        <v>#NUM!</v>
      </c>
      <c r="BA230" s="1" t="e">
        <f>LARGE('Remove outliers'!BH$4:BH$203,ROW()-211)</f>
        <v>#NUM!</v>
      </c>
      <c r="BB230" s="1" t="e">
        <f>LARGE('Remove outliers'!BI$4:BI$203,ROW()-211)</f>
        <v>#NUM!</v>
      </c>
      <c r="BC230" s="1" t="e">
        <f>LARGE('Remove outliers'!BJ$4:BJ$203,ROW()-211)</f>
        <v>#NUM!</v>
      </c>
      <c r="BD230" s="1" t="e">
        <f>LARGE('Remove outliers'!BK$4:BK$203,ROW()-211)</f>
        <v>#NUM!</v>
      </c>
      <c r="BE230" s="1" t="e">
        <f>LARGE('Remove outliers'!BL$4:BL$203,ROW()-211)</f>
        <v>#NUM!</v>
      </c>
      <c r="BF230" s="1" t="e">
        <f>LARGE('Remove outliers'!BM$4:BM$203,ROW()-211)</f>
        <v>#NUM!</v>
      </c>
      <c r="BG230" s="1" t="e">
        <f>LARGE('Remove outliers'!BN$4:BN$203,ROW()-211)</f>
        <v>#NUM!</v>
      </c>
      <c r="BH230" s="1" t="e">
        <f>LARGE('Remove outliers'!BO$4:BO$203,ROW()-211)</f>
        <v>#NUM!</v>
      </c>
      <c r="BI230" s="1" t="e">
        <f>LARGE('Remove outliers'!BP$4:BP$203,ROW()-211)</f>
        <v>#NUM!</v>
      </c>
      <c r="BJ230" s="1" t="e">
        <f>LARGE('Remove outliers'!BQ$4:BQ$203,ROW()-211)</f>
        <v>#NUM!</v>
      </c>
      <c r="BK230" s="1" t="e">
        <f>LARGE('Remove outliers'!BR$4:BR$203,ROW()-211)</f>
        <v>#NUM!</v>
      </c>
      <c r="BL230" s="1" t="e">
        <f>LARGE('Remove outliers'!BS$4:BS$203,ROW()-211)</f>
        <v>#NUM!</v>
      </c>
      <c r="BM230" s="1" t="e">
        <f>LARGE('Remove outliers'!BT$4:BT$203,ROW()-211)</f>
        <v>#NUM!</v>
      </c>
      <c r="BN230" s="1" t="e">
        <f>LARGE('Remove outliers'!BU$4:BU$203,ROW()-211)</f>
        <v>#NUM!</v>
      </c>
      <c r="BO230" s="1" t="e">
        <f>LARGE('Remove outliers'!BV$4:BV$203,ROW()-211)</f>
        <v>#NUM!</v>
      </c>
      <c r="BP230" s="1" t="e">
        <f>LARGE('Remove outliers'!BW$4:BW$203,ROW()-211)</f>
        <v>#NUM!</v>
      </c>
      <c r="BQ230" s="1" t="e">
        <f>LARGE('Remove outliers'!BX$4:BX$203,ROW()-211)</f>
        <v>#NUM!</v>
      </c>
      <c r="BR230" s="1" t="e">
        <f>LARGE('Remove outliers'!BY$4:BY$203,ROW()-211)</f>
        <v>#NUM!</v>
      </c>
      <c r="BS230" s="1" t="e">
        <f>LARGE('Remove outliers'!BZ$4:BZ$203,ROW()-211)</f>
        <v>#NUM!</v>
      </c>
      <c r="BT230" s="1" t="e">
        <f>LARGE('Remove outliers'!CA$4:CA$203,ROW()-211)</f>
        <v>#NUM!</v>
      </c>
      <c r="BU230" s="1" t="e">
        <f>LARGE('Remove outliers'!CB$4:CB$203,ROW()-211)</f>
        <v>#NUM!</v>
      </c>
      <c r="BV230" s="1" t="e">
        <f>LARGE('Remove outliers'!CC$4:CC$203,ROW()-211)</f>
        <v>#NUM!</v>
      </c>
      <c r="BW230" s="1"/>
      <c r="BX230" s="1"/>
      <c r="BY230" s="1"/>
      <c r="BZ230" s="1"/>
      <c r="CA230" s="1"/>
      <c r="CB230" s="1"/>
      <c r="CC230" s="1"/>
      <c r="CD230" s="1"/>
      <c r="CE230" s="1"/>
      <c r="CF230" s="1"/>
      <c r="CG230" s="1"/>
      <c r="CH230" s="1"/>
      <c r="CI230" s="1"/>
      <c r="CJ230" s="1"/>
      <c r="CK230" s="1"/>
      <c r="CL230" s="1"/>
      <c r="CM230" s="1"/>
      <c r="CN230" s="1"/>
      <c r="CO230" s="1"/>
      <c r="CP230" s="1"/>
    </row>
    <row r="231" spans="1:94" x14ac:dyDescent="0.2">
      <c r="A231" t="e">
        <f t="shared" si="6"/>
        <v>#NUM!</v>
      </c>
      <c r="B231" s="1" t="e">
        <f>LARGE('Remove outliers'!I$4:I$203,ROW()-211)</f>
        <v>#NUM!</v>
      </c>
      <c r="C231" s="1" t="e">
        <f>LARGE('Remove outliers'!J$4:J$203,ROW()-211)</f>
        <v>#NUM!</v>
      </c>
      <c r="D231" s="1" t="e">
        <f>LARGE('Remove outliers'!K$4:K$203,ROW()-211)</f>
        <v>#NUM!</v>
      </c>
      <c r="E231" s="1" t="e">
        <f>LARGE('Remove outliers'!L$4:L$203,ROW()-211)</f>
        <v>#NUM!</v>
      </c>
      <c r="F231" s="1" t="e">
        <f>LARGE('Remove outliers'!M$4:M$203,ROW()-211)</f>
        <v>#NUM!</v>
      </c>
      <c r="G231" s="1" t="e">
        <f>LARGE('Remove outliers'!N$4:N$203,ROW()-211)</f>
        <v>#NUM!</v>
      </c>
      <c r="H231" s="1" t="e">
        <f>LARGE('Remove outliers'!O$4:O$203,ROW()-211)</f>
        <v>#NUM!</v>
      </c>
      <c r="I231" s="1" t="e">
        <f>LARGE('Remove outliers'!P$4:P$203,ROW()-211)</f>
        <v>#NUM!</v>
      </c>
      <c r="J231" s="1" t="e">
        <f>LARGE('Remove outliers'!Q$4:Q$203,ROW()-211)</f>
        <v>#NUM!</v>
      </c>
      <c r="K231" s="1" t="e">
        <f>LARGE('Remove outliers'!R$4:R$203,ROW()-211)</f>
        <v>#NUM!</v>
      </c>
      <c r="L231" s="1" t="e">
        <f>LARGE('Remove outliers'!S$4:S$203,ROW()-211)</f>
        <v>#NUM!</v>
      </c>
      <c r="M231" s="1" t="e">
        <f>LARGE('Remove outliers'!T$4:T$203,ROW()-211)</f>
        <v>#NUM!</v>
      </c>
      <c r="N231" s="1" t="e">
        <f>LARGE('Remove outliers'!U$4:U$203,ROW()-211)</f>
        <v>#NUM!</v>
      </c>
      <c r="O231" s="1" t="e">
        <f>LARGE('Remove outliers'!V$4:V$203,ROW()-211)</f>
        <v>#NUM!</v>
      </c>
      <c r="P231" s="1" t="e">
        <f>LARGE('Remove outliers'!W$4:W$203,ROW()-211)</f>
        <v>#NUM!</v>
      </c>
      <c r="Q231" s="1" t="e">
        <f>LARGE('Remove outliers'!X$4:X$203,ROW()-211)</f>
        <v>#NUM!</v>
      </c>
      <c r="R231" s="1" t="e">
        <f>LARGE('Remove outliers'!Y$4:Y$203,ROW()-211)</f>
        <v>#NUM!</v>
      </c>
      <c r="S231" s="1" t="e">
        <f>LARGE('Remove outliers'!Z$4:Z$203,ROW()-211)</f>
        <v>#NUM!</v>
      </c>
      <c r="T231" s="1" t="e">
        <f>LARGE('Remove outliers'!AA$4:AA$203,ROW()-211)</f>
        <v>#NUM!</v>
      </c>
      <c r="U231" s="1" t="e">
        <f>LARGE('Remove outliers'!AB$4:AB$203,ROW()-211)</f>
        <v>#NUM!</v>
      </c>
      <c r="V231" s="1" t="e">
        <f>LARGE('Remove outliers'!AC$4:AC$203,ROW()-211)</f>
        <v>#NUM!</v>
      </c>
      <c r="W231" s="1" t="e">
        <f>LARGE('Remove outliers'!AD$4:AD$203,ROW()-211)</f>
        <v>#NUM!</v>
      </c>
      <c r="X231" s="1" t="e">
        <f>LARGE('Remove outliers'!AE$4:AE$203,ROW()-211)</f>
        <v>#NUM!</v>
      </c>
      <c r="Y231" s="1" t="e">
        <f>LARGE('Remove outliers'!AF$4:AF$203,ROW()-211)</f>
        <v>#NUM!</v>
      </c>
      <c r="Z231" s="1" t="e">
        <f>LARGE('Remove outliers'!AG$4:AG$203,ROW()-211)</f>
        <v>#NUM!</v>
      </c>
      <c r="AA231" s="1" t="e">
        <f>LARGE('Remove outliers'!AH$4:AH$203,ROW()-211)</f>
        <v>#NUM!</v>
      </c>
      <c r="AB231" s="1" t="e">
        <f>LARGE('Remove outliers'!AI$4:AI$203,ROW()-211)</f>
        <v>#NUM!</v>
      </c>
      <c r="AC231" s="1" t="e">
        <f>LARGE('Remove outliers'!AJ$4:AJ$203,ROW()-211)</f>
        <v>#NUM!</v>
      </c>
      <c r="AD231" s="1" t="e">
        <f>LARGE('Remove outliers'!AK$4:AK$203,ROW()-211)</f>
        <v>#NUM!</v>
      </c>
      <c r="AE231" s="1" t="e">
        <f>LARGE('Remove outliers'!AL$4:AL$203,ROW()-211)</f>
        <v>#NUM!</v>
      </c>
      <c r="AF231" s="1" t="e">
        <f>LARGE('Remove outliers'!AM$4:AM$203,ROW()-211)</f>
        <v>#NUM!</v>
      </c>
      <c r="AG231" s="1" t="e">
        <f>LARGE('Remove outliers'!AN$4:AN$203,ROW()-211)</f>
        <v>#NUM!</v>
      </c>
      <c r="AH231" s="1" t="e">
        <f>LARGE('Remove outliers'!AO$4:AO$203,ROW()-211)</f>
        <v>#NUM!</v>
      </c>
      <c r="AI231" s="1" t="e">
        <f>LARGE('Remove outliers'!AP$4:AP$203,ROW()-211)</f>
        <v>#NUM!</v>
      </c>
      <c r="AJ231" s="1" t="e">
        <f>LARGE('Remove outliers'!AQ$4:AQ$203,ROW()-211)</f>
        <v>#NUM!</v>
      </c>
      <c r="AK231" s="1" t="e">
        <f>LARGE('Remove outliers'!AR$4:AR$203,ROW()-211)</f>
        <v>#NUM!</v>
      </c>
      <c r="AL231" s="1" t="e">
        <f>LARGE('Remove outliers'!AS$4:AS$203,ROW()-211)</f>
        <v>#NUM!</v>
      </c>
      <c r="AM231" s="1" t="e">
        <f>LARGE('Remove outliers'!AT$4:AT$203,ROW()-211)</f>
        <v>#NUM!</v>
      </c>
      <c r="AN231" s="1" t="e">
        <f>LARGE('Remove outliers'!AU$4:AU$203,ROW()-211)</f>
        <v>#NUM!</v>
      </c>
      <c r="AO231" s="1" t="e">
        <f>LARGE('Remove outliers'!AV$4:AV$203,ROW()-211)</f>
        <v>#NUM!</v>
      </c>
      <c r="AP231" s="1" t="e">
        <f>LARGE('Remove outliers'!AW$4:AW$203,ROW()-211)</f>
        <v>#NUM!</v>
      </c>
      <c r="AQ231" s="1" t="e">
        <f>LARGE('Remove outliers'!AX$4:AX$203,ROW()-211)</f>
        <v>#NUM!</v>
      </c>
      <c r="AR231" s="1" t="e">
        <f>LARGE('Remove outliers'!AY$4:AY$203,ROW()-211)</f>
        <v>#NUM!</v>
      </c>
      <c r="AS231" s="1" t="e">
        <f>LARGE('Remove outliers'!AZ$4:AZ$203,ROW()-211)</f>
        <v>#NUM!</v>
      </c>
      <c r="AT231" s="1" t="e">
        <f>LARGE('Remove outliers'!BA$4:BA$203,ROW()-211)</f>
        <v>#NUM!</v>
      </c>
      <c r="AU231" s="1" t="e">
        <f>LARGE('Remove outliers'!BB$4:BB$203,ROW()-211)</f>
        <v>#NUM!</v>
      </c>
      <c r="AV231" s="1" t="e">
        <f>LARGE('Remove outliers'!BC$4:BC$203,ROW()-211)</f>
        <v>#NUM!</v>
      </c>
      <c r="AW231" s="1" t="e">
        <f>LARGE('Remove outliers'!BD$4:BD$203,ROW()-211)</f>
        <v>#NUM!</v>
      </c>
      <c r="AX231" s="1" t="e">
        <f>LARGE('Remove outliers'!BE$4:BE$203,ROW()-211)</f>
        <v>#NUM!</v>
      </c>
      <c r="AY231" s="1" t="e">
        <f>LARGE('Remove outliers'!BF$4:BF$203,ROW()-211)</f>
        <v>#NUM!</v>
      </c>
      <c r="AZ231" s="1" t="e">
        <f>LARGE('Remove outliers'!BG$4:BG$203,ROW()-211)</f>
        <v>#NUM!</v>
      </c>
      <c r="BA231" s="1" t="e">
        <f>LARGE('Remove outliers'!BH$4:BH$203,ROW()-211)</f>
        <v>#NUM!</v>
      </c>
      <c r="BB231" s="1" t="e">
        <f>LARGE('Remove outliers'!BI$4:BI$203,ROW()-211)</f>
        <v>#NUM!</v>
      </c>
      <c r="BC231" s="1" t="e">
        <f>LARGE('Remove outliers'!BJ$4:BJ$203,ROW()-211)</f>
        <v>#NUM!</v>
      </c>
      <c r="BD231" s="1" t="e">
        <f>LARGE('Remove outliers'!BK$4:BK$203,ROW()-211)</f>
        <v>#NUM!</v>
      </c>
      <c r="BE231" s="1" t="e">
        <f>LARGE('Remove outliers'!BL$4:BL$203,ROW()-211)</f>
        <v>#NUM!</v>
      </c>
      <c r="BF231" s="1" t="e">
        <f>LARGE('Remove outliers'!BM$4:BM$203,ROW()-211)</f>
        <v>#NUM!</v>
      </c>
      <c r="BG231" s="1" t="e">
        <f>LARGE('Remove outliers'!BN$4:BN$203,ROW()-211)</f>
        <v>#NUM!</v>
      </c>
      <c r="BH231" s="1" t="e">
        <f>LARGE('Remove outliers'!BO$4:BO$203,ROW()-211)</f>
        <v>#NUM!</v>
      </c>
      <c r="BI231" s="1" t="e">
        <f>LARGE('Remove outliers'!BP$4:BP$203,ROW()-211)</f>
        <v>#NUM!</v>
      </c>
      <c r="BJ231" s="1" t="e">
        <f>LARGE('Remove outliers'!BQ$4:BQ$203,ROW()-211)</f>
        <v>#NUM!</v>
      </c>
      <c r="BK231" s="1" t="e">
        <f>LARGE('Remove outliers'!BR$4:BR$203,ROW()-211)</f>
        <v>#NUM!</v>
      </c>
      <c r="BL231" s="1" t="e">
        <f>LARGE('Remove outliers'!BS$4:BS$203,ROW()-211)</f>
        <v>#NUM!</v>
      </c>
      <c r="BM231" s="1" t="e">
        <f>LARGE('Remove outliers'!BT$4:BT$203,ROW()-211)</f>
        <v>#NUM!</v>
      </c>
      <c r="BN231" s="1" t="e">
        <f>LARGE('Remove outliers'!BU$4:BU$203,ROW()-211)</f>
        <v>#NUM!</v>
      </c>
      <c r="BO231" s="1" t="e">
        <f>LARGE('Remove outliers'!BV$4:BV$203,ROW()-211)</f>
        <v>#NUM!</v>
      </c>
      <c r="BP231" s="1" t="e">
        <f>LARGE('Remove outliers'!BW$4:BW$203,ROW()-211)</f>
        <v>#NUM!</v>
      </c>
      <c r="BQ231" s="1" t="e">
        <f>LARGE('Remove outliers'!BX$4:BX$203,ROW()-211)</f>
        <v>#NUM!</v>
      </c>
      <c r="BR231" s="1" t="e">
        <f>LARGE('Remove outliers'!BY$4:BY$203,ROW()-211)</f>
        <v>#NUM!</v>
      </c>
      <c r="BS231" s="1" t="e">
        <f>LARGE('Remove outliers'!BZ$4:BZ$203,ROW()-211)</f>
        <v>#NUM!</v>
      </c>
      <c r="BT231" s="1" t="e">
        <f>LARGE('Remove outliers'!CA$4:CA$203,ROW()-211)</f>
        <v>#NUM!</v>
      </c>
      <c r="BU231" s="1" t="e">
        <f>LARGE('Remove outliers'!CB$4:CB$203,ROW()-211)</f>
        <v>#NUM!</v>
      </c>
      <c r="BV231" s="1" t="e">
        <f>LARGE('Remove outliers'!CC$4:CC$203,ROW()-211)</f>
        <v>#NUM!</v>
      </c>
      <c r="BW231" s="1"/>
      <c r="BX231" s="1"/>
      <c r="BY231" s="1"/>
      <c r="BZ231" s="1"/>
      <c r="CA231" s="1"/>
      <c r="CB231" s="1"/>
      <c r="CC231" s="1"/>
      <c r="CD231" s="1"/>
      <c r="CE231" s="1"/>
      <c r="CF231" s="1"/>
      <c r="CG231" s="1"/>
      <c r="CH231" s="1"/>
      <c r="CI231" s="1"/>
      <c r="CJ231" s="1"/>
      <c r="CK231" s="1"/>
      <c r="CL231" s="1"/>
      <c r="CM231" s="1"/>
      <c r="CN231" s="1"/>
      <c r="CO231" s="1"/>
      <c r="CP231" s="1"/>
    </row>
    <row r="232" spans="1:94" x14ac:dyDescent="0.2">
      <c r="A232" t="e">
        <f t="shared" si="6"/>
        <v>#NUM!</v>
      </c>
      <c r="B232" s="1" t="e">
        <f>LARGE('Remove outliers'!I$4:I$203,ROW()-211)</f>
        <v>#NUM!</v>
      </c>
      <c r="C232" s="1" t="e">
        <f>LARGE('Remove outliers'!J$4:J$203,ROW()-211)</f>
        <v>#NUM!</v>
      </c>
      <c r="D232" s="1" t="e">
        <f>LARGE('Remove outliers'!K$4:K$203,ROW()-211)</f>
        <v>#NUM!</v>
      </c>
      <c r="E232" s="1" t="e">
        <f>LARGE('Remove outliers'!L$4:L$203,ROW()-211)</f>
        <v>#NUM!</v>
      </c>
      <c r="F232" s="1" t="e">
        <f>LARGE('Remove outliers'!M$4:M$203,ROW()-211)</f>
        <v>#NUM!</v>
      </c>
      <c r="G232" s="1" t="e">
        <f>LARGE('Remove outliers'!N$4:N$203,ROW()-211)</f>
        <v>#NUM!</v>
      </c>
      <c r="H232" s="1" t="e">
        <f>LARGE('Remove outliers'!O$4:O$203,ROW()-211)</f>
        <v>#NUM!</v>
      </c>
      <c r="I232" s="1" t="e">
        <f>LARGE('Remove outliers'!P$4:P$203,ROW()-211)</f>
        <v>#NUM!</v>
      </c>
      <c r="J232" s="1" t="e">
        <f>LARGE('Remove outliers'!Q$4:Q$203,ROW()-211)</f>
        <v>#NUM!</v>
      </c>
      <c r="K232" s="1" t="e">
        <f>LARGE('Remove outliers'!R$4:R$203,ROW()-211)</f>
        <v>#NUM!</v>
      </c>
      <c r="L232" s="1" t="e">
        <f>LARGE('Remove outliers'!S$4:S$203,ROW()-211)</f>
        <v>#NUM!</v>
      </c>
      <c r="M232" s="1" t="e">
        <f>LARGE('Remove outliers'!T$4:T$203,ROW()-211)</f>
        <v>#NUM!</v>
      </c>
      <c r="N232" s="1" t="e">
        <f>LARGE('Remove outliers'!U$4:U$203,ROW()-211)</f>
        <v>#NUM!</v>
      </c>
      <c r="O232" s="1" t="e">
        <f>LARGE('Remove outliers'!V$4:V$203,ROW()-211)</f>
        <v>#NUM!</v>
      </c>
      <c r="P232" s="1" t="e">
        <f>LARGE('Remove outliers'!W$4:W$203,ROW()-211)</f>
        <v>#NUM!</v>
      </c>
      <c r="Q232" s="1" t="e">
        <f>LARGE('Remove outliers'!X$4:X$203,ROW()-211)</f>
        <v>#NUM!</v>
      </c>
      <c r="R232" s="1" t="e">
        <f>LARGE('Remove outliers'!Y$4:Y$203,ROW()-211)</f>
        <v>#NUM!</v>
      </c>
      <c r="S232" s="1" t="e">
        <f>LARGE('Remove outliers'!Z$4:Z$203,ROW()-211)</f>
        <v>#NUM!</v>
      </c>
      <c r="T232" s="1" t="e">
        <f>LARGE('Remove outliers'!AA$4:AA$203,ROW()-211)</f>
        <v>#NUM!</v>
      </c>
      <c r="U232" s="1" t="e">
        <f>LARGE('Remove outliers'!AB$4:AB$203,ROW()-211)</f>
        <v>#NUM!</v>
      </c>
      <c r="V232" s="1" t="e">
        <f>LARGE('Remove outliers'!AC$4:AC$203,ROW()-211)</f>
        <v>#NUM!</v>
      </c>
      <c r="W232" s="1" t="e">
        <f>LARGE('Remove outliers'!AD$4:AD$203,ROW()-211)</f>
        <v>#NUM!</v>
      </c>
      <c r="X232" s="1" t="e">
        <f>LARGE('Remove outliers'!AE$4:AE$203,ROW()-211)</f>
        <v>#NUM!</v>
      </c>
      <c r="Y232" s="1" t="e">
        <f>LARGE('Remove outliers'!AF$4:AF$203,ROW()-211)</f>
        <v>#NUM!</v>
      </c>
      <c r="Z232" s="1" t="e">
        <f>LARGE('Remove outliers'!AG$4:AG$203,ROW()-211)</f>
        <v>#NUM!</v>
      </c>
      <c r="AA232" s="1" t="e">
        <f>LARGE('Remove outliers'!AH$4:AH$203,ROW()-211)</f>
        <v>#NUM!</v>
      </c>
      <c r="AB232" s="1" t="e">
        <f>LARGE('Remove outliers'!AI$4:AI$203,ROW()-211)</f>
        <v>#NUM!</v>
      </c>
      <c r="AC232" s="1" t="e">
        <f>LARGE('Remove outliers'!AJ$4:AJ$203,ROW()-211)</f>
        <v>#NUM!</v>
      </c>
      <c r="AD232" s="1" t="e">
        <f>LARGE('Remove outliers'!AK$4:AK$203,ROW()-211)</f>
        <v>#NUM!</v>
      </c>
      <c r="AE232" s="1" t="e">
        <f>LARGE('Remove outliers'!AL$4:AL$203,ROW()-211)</f>
        <v>#NUM!</v>
      </c>
      <c r="AF232" s="1" t="e">
        <f>LARGE('Remove outliers'!AM$4:AM$203,ROW()-211)</f>
        <v>#NUM!</v>
      </c>
      <c r="AG232" s="1" t="e">
        <f>LARGE('Remove outliers'!AN$4:AN$203,ROW()-211)</f>
        <v>#NUM!</v>
      </c>
      <c r="AH232" s="1" t="e">
        <f>LARGE('Remove outliers'!AO$4:AO$203,ROW()-211)</f>
        <v>#NUM!</v>
      </c>
      <c r="AI232" s="1" t="e">
        <f>LARGE('Remove outliers'!AP$4:AP$203,ROW()-211)</f>
        <v>#NUM!</v>
      </c>
      <c r="AJ232" s="1" t="e">
        <f>LARGE('Remove outliers'!AQ$4:AQ$203,ROW()-211)</f>
        <v>#NUM!</v>
      </c>
      <c r="AK232" s="1" t="e">
        <f>LARGE('Remove outliers'!AR$4:AR$203,ROW()-211)</f>
        <v>#NUM!</v>
      </c>
      <c r="AL232" s="1" t="e">
        <f>LARGE('Remove outliers'!AS$4:AS$203,ROW()-211)</f>
        <v>#NUM!</v>
      </c>
      <c r="AM232" s="1" t="e">
        <f>LARGE('Remove outliers'!AT$4:AT$203,ROW()-211)</f>
        <v>#NUM!</v>
      </c>
      <c r="AN232" s="1" t="e">
        <f>LARGE('Remove outliers'!AU$4:AU$203,ROW()-211)</f>
        <v>#NUM!</v>
      </c>
      <c r="AO232" s="1" t="e">
        <f>LARGE('Remove outliers'!AV$4:AV$203,ROW()-211)</f>
        <v>#NUM!</v>
      </c>
      <c r="AP232" s="1" t="e">
        <f>LARGE('Remove outliers'!AW$4:AW$203,ROW()-211)</f>
        <v>#NUM!</v>
      </c>
      <c r="AQ232" s="1" t="e">
        <f>LARGE('Remove outliers'!AX$4:AX$203,ROW()-211)</f>
        <v>#NUM!</v>
      </c>
      <c r="AR232" s="1" t="e">
        <f>LARGE('Remove outliers'!AY$4:AY$203,ROW()-211)</f>
        <v>#NUM!</v>
      </c>
      <c r="AS232" s="1" t="e">
        <f>LARGE('Remove outliers'!AZ$4:AZ$203,ROW()-211)</f>
        <v>#NUM!</v>
      </c>
      <c r="AT232" s="1" t="e">
        <f>LARGE('Remove outliers'!BA$4:BA$203,ROW()-211)</f>
        <v>#NUM!</v>
      </c>
      <c r="AU232" s="1" t="e">
        <f>LARGE('Remove outliers'!BB$4:BB$203,ROW()-211)</f>
        <v>#NUM!</v>
      </c>
      <c r="AV232" s="1" t="e">
        <f>LARGE('Remove outliers'!BC$4:BC$203,ROW()-211)</f>
        <v>#NUM!</v>
      </c>
      <c r="AW232" s="1" t="e">
        <f>LARGE('Remove outliers'!BD$4:BD$203,ROW()-211)</f>
        <v>#NUM!</v>
      </c>
      <c r="AX232" s="1" t="e">
        <f>LARGE('Remove outliers'!BE$4:BE$203,ROW()-211)</f>
        <v>#NUM!</v>
      </c>
      <c r="AY232" s="1" t="e">
        <f>LARGE('Remove outliers'!BF$4:BF$203,ROW()-211)</f>
        <v>#NUM!</v>
      </c>
      <c r="AZ232" s="1" t="e">
        <f>LARGE('Remove outliers'!BG$4:BG$203,ROW()-211)</f>
        <v>#NUM!</v>
      </c>
      <c r="BA232" s="1" t="e">
        <f>LARGE('Remove outliers'!BH$4:BH$203,ROW()-211)</f>
        <v>#NUM!</v>
      </c>
      <c r="BB232" s="1" t="e">
        <f>LARGE('Remove outliers'!BI$4:BI$203,ROW()-211)</f>
        <v>#NUM!</v>
      </c>
      <c r="BC232" s="1" t="e">
        <f>LARGE('Remove outliers'!BJ$4:BJ$203,ROW()-211)</f>
        <v>#NUM!</v>
      </c>
      <c r="BD232" s="1" t="e">
        <f>LARGE('Remove outliers'!BK$4:BK$203,ROW()-211)</f>
        <v>#NUM!</v>
      </c>
      <c r="BE232" s="1" t="e">
        <f>LARGE('Remove outliers'!BL$4:BL$203,ROW()-211)</f>
        <v>#NUM!</v>
      </c>
      <c r="BF232" s="1" t="e">
        <f>LARGE('Remove outliers'!BM$4:BM$203,ROW()-211)</f>
        <v>#NUM!</v>
      </c>
      <c r="BG232" s="1" t="e">
        <f>LARGE('Remove outliers'!BN$4:BN$203,ROW()-211)</f>
        <v>#NUM!</v>
      </c>
      <c r="BH232" s="1" t="e">
        <f>LARGE('Remove outliers'!BO$4:BO$203,ROW()-211)</f>
        <v>#NUM!</v>
      </c>
      <c r="BI232" s="1" t="e">
        <f>LARGE('Remove outliers'!BP$4:BP$203,ROW()-211)</f>
        <v>#NUM!</v>
      </c>
      <c r="BJ232" s="1" t="e">
        <f>LARGE('Remove outliers'!BQ$4:BQ$203,ROW()-211)</f>
        <v>#NUM!</v>
      </c>
      <c r="BK232" s="1" t="e">
        <f>LARGE('Remove outliers'!BR$4:BR$203,ROW()-211)</f>
        <v>#NUM!</v>
      </c>
      <c r="BL232" s="1" t="e">
        <f>LARGE('Remove outliers'!BS$4:BS$203,ROW()-211)</f>
        <v>#NUM!</v>
      </c>
      <c r="BM232" s="1" t="e">
        <f>LARGE('Remove outliers'!BT$4:BT$203,ROW()-211)</f>
        <v>#NUM!</v>
      </c>
      <c r="BN232" s="1" t="e">
        <f>LARGE('Remove outliers'!BU$4:BU$203,ROW()-211)</f>
        <v>#NUM!</v>
      </c>
      <c r="BO232" s="1" t="e">
        <f>LARGE('Remove outliers'!BV$4:BV$203,ROW()-211)</f>
        <v>#NUM!</v>
      </c>
      <c r="BP232" s="1" t="e">
        <f>LARGE('Remove outliers'!BW$4:BW$203,ROW()-211)</f>
        <v>#NUM!</v>
      </c>
      <c r="BQ232" s="1" t="e">
        <f>LARGE('Remove outliers'!BX$4:BX$203,ROW()-211)</f>
        <v>#NUM!</v>
      </c>
      <c r="BR232" s="1" t="e">
        <f>LARGE('Remove outliers'!BY$4:BY$203,ROW()-211)</f>
        <v>#NUM!</v>
      </c>
      <c r="BS232" s="1" t="e">
        <f>LARGE('Remove outliers'!BZ$4:BZ$203,ROW()-211)</f>
        <v>#NUM!</v>
      </c>
      <c r="BT232" s="1" t="e">
        <f>LARGE('Remove outliers'!CA$4:CA$203,ROW()-211)</f>
        <v>#NUM!</v>
      </c>
      <c r="BU232" s="1" t="e">
        <f>LARGE('Remove outliers'!CB$4:CB$203,ROW()-211)</f>
        <v>#NUM!</v>
      </c>
      <c r="BV232" s="1" t="e">
        <f>LARGE('Remove outliers'!CC$4:CC$203,ROW()-211)</f>
        <v>#NUM!</v>
      </c>
      <c r="BW232" s="1"/>
      <c r="BX232" s="1"/>
      <c r="BY232" s="1"/>
      <c r="BZ232" s="1"/>
      <c r="CA232" s="1"/>
      <c r="CB232" s="1"/>
      <c r="CC232" s="1"/>
      <c r="CD232" s="1"/>
      <c r="CE232" s="1"/>
      <c r="CF232" s="1"/>
      <c r="CG232" s="1"/>
      <c r="CH232" s="1"/>
      <c r="CI232" s="1"/>
      <c r="CJ232" s="1"/>
      <c r="CK232" s="1"/>
      <c r="CL232" s="1"/>
      <c r="CM232" s="1"/>
      <c r="CN232" s="1"/>
      <c r="CO232" s="1"/>
      <c r="CP232" s="1"/>
    </row>
    <row r="233" spans="1:94" x14ac:dyDescent="0.2">
      <c r="A233" t="e">
        <f t="shared" si="6"/>
        <v>#NUM!</v>
      </c>
      <c r="B233" s="1" t="e">
        <f>LARGE('Remove outliers'!I$4:I$203,ROW()-211)</f>
        <v>#NUM!</v>
      </c>
      <c r="C233" s="1" t="e">
        <f>LARGE('Remove outliers'!J$4:J$203,ROW()-211)</f>
        <v>#NUM!</v>
      </c>
      <c r="D233" s="1" t="e">
        <f>LARGE('Remove outliers'!K$4:K$203,ROW()-211)</f>
        <v>#NUM!</v>
      </c>
      <c r="E233" s="1" t="e">
        <f>LARGE('Remove outliers'!L$4:L$203,ROW()-211)</f>
        <v>#NUM!</v>
      </c>
      <c r="F233" s="1" t="e">
        <f>LARGE('Remove outliers'!M$4:M$203,ROW()-211)</f>
        <v>#NUM!</v>
      </c>
      <c r="G233" s="1" t="e">
        <f>LARGE('Remove outliers'!N$4:N$203,ROW()-211)</f>
        <v>#NUM!</v>
      </c>
      <c r="H233" s="1" t="e">
        <f>LARGE('Remove outliers'!O$4:O$203,ROW()-211)</f>
        <v>#NUM!</v>
      </c>
      <c r="I233" s="1" t="e">
        <f>LARGE('Remove outliers'!P$4:P$203,ROW()-211)</f>
        <v>#NUM!</v>
      </c>
      <c r="J233" s="1" t="e">
        <f>LARGE('Remove outliers'!Q$4:Q$203,ROW()-211)</f>
        <v>#NUM!</v>
      </c>
      <c r="K233" s="1" t="e">
        <f>LARGE('Remove outliers'!R$4:R$203,ROW()-211)</f>
        <v>#NUM!</v>
      </c>
      <c r="L233" s="1" t="e">
        <f>LARGE('Remove outliers'!S$4:S$203,ROW()-211)</f>
        <v>#NUM!</v>
      </c>
      <c r="M233" s="1" t="e">
        <f>LARGE('Remove outliers'!T$4:T$203,ROW()-211)</f>
        <v>#NUM!</v>
      </c>
      <c r="N233" s="1" t="e">
        <f>LARGE('Remove outliers'!U$4:U$203,ROW()-211)</f>
        <v>#NUM!</v>
      </c>
      <c r="O233" s="1" t="e">
        <f>LARGE('Remove outliers'!V$4:V$203,ROW()-211)</f>
        <v>#NUM!</v>
      </c>
      <c r="P233" s="1" t="e">
        <f>LARGE('Remove outliers'!W$4:W$203,ROW()-211)</f>
        <v>#NUM!</v>
      </c>
      <c r="Q233" s="1" t="e">
        <f>LARGE('Remove outliers'!X$4:X$203,ROW()-211)</f>
        <v>#NUM!</v>
      </c>
      <c r="R233" s="1" t="e">
        <f>LARGE('Remove outliers'!Y$4:Y$203,ROW()-211)</f>
        <v>#NUM!</v>
      </c>
      <c r="S233" s="1" t="e">
        <f>LARGE('Remove outliers'!Z$4:Z$203,ROW()-211)</f>
        <v>#NUM!</v>
      </c>
      <c r="T233" s="1" t="e">
        <f>LARGE('Remove outliers'!AA$4:AA$203,ROW()-211)</f>
        <v>#NUM!</v>
      </c>
      <c r="U233" s="1" t="e">
        <f>LARGE('Remove outliers'!AB$4:AB$203,ROW()-211)</f>
        <v>#NUM!</v>
      </c>
      <c r="V233" s="1" t="e">
        <f>LARGE('Remove outliers'!AC$4:AC$203,ROW()-211)</f>
        <v>#NUM!</v>
      </c>
      <c r="W233" s="1" t="e">
        <f>LARGE('Remove outliers'!AD$4:AD$203,ROW()-211)</f>
        <v>#NUM!</v>
      </c>
      <c r="X233" s="1" t="e">
        <f>LARGE('Remove outliers'!AE$4:AE$203,ROW()-211)</f>
        <v>#NUM!</v>
      </c>
      <c r="Y233" s="1" t="e">
        <f>LARGE('Remove outliers'!AF$4:AF$203,ROW()-211)</f>
        <v>#NUM!</v>
      </c>
      <c r="Z233" s="1" t="e">
        <f>LARGE('Remove outliers'!AG$4:AG$203,ROW()-211)</f>
        <v>#NUM!</v>
      </c>
      <c r="AA233" s="1" t="e">
        <f>LARGE('Remove outliers'!AH$4:AH$203,ROW()-211)</f>
        <v>#NUM!</v>
      </c>
      <c r="AB233" s="1" t="e">
        <f>LARGE('Remove outliers'!AI$4:AI$203,ROW()-211)</f>
        <v>#NUM!</v>
      </c>
      <c r="AC233" s="1" t="e">
        <f>LARGE('Remove outliers'!AJ$4:AJ$203,ROW()-211)</f>
        <v>#NUM!</v>
      </c>
      <c r="AD233" s="1" t="e">
        <f>LARGE('Remove outliers'!AK$4:AK$203,ROW()-211)</f>
        <v>#NUM!</v>
      </c>
      <c r="AE233" s="1" t="e">
        <f>LARGE('Remove outliers'!AL$4:AL$203,ROW()-211)</f>
        <v>#NUM!</v>
      </c>
      <c r="AF233" s="1" t="e">
        <f>LARGE('Remove outliers'!AM$4:AM$203,ROW()-211)</f>
        <v>#NUM!</v>
      </c>
      <c r="AG233" s="1" t="e">
        <f>LARGE('Remove outliers'!AN$4:AN$203,ROW()-211)</f>
        <v>#NUM!</v>
      </c>
      <c r="AH233" s="1" t="e">
        <f>LARGE('Remove outliers'!AO$4:AO$203,ROW()-211)</f>
        <v>#NUM!</v>
      </c>
      <c r="AI233" s="1" t="e">
        <f>LARGE('Remove outliers'!AP$4:AP$203,ROW()-211)</f>
        <v>#NUM!</v>
      </c>
      <c r="AJ233" s="1" t="e">
        <f>LARGE('Remove outliers'!AQ$4:AQ$203,ROW()-211)</f>
        <v>#NUM!</v>
      </c>
      <c r="AK233" s="1" t="e">
        <f>LARGE('Remove outliers'!AR$4:AR$203,ROW()-211)</f>
        <v>#NUM!</v>
      </c>
      <c r="AL233" s="1" t="e">
        <f>LARGE('Remove outliers'!AS$4:AS$203,ROW()-211)</f>
        <v>#NUM!</v>
      </c>
      <c r="AM233" s="1" t="e">
        <f>LARGE('Remove outliers'!AT$4:AT$203,ROW()-211)</f>
        <v>#NUM!</v>
      </c>
      <c r="AN233" s="1" t="e">
        <f>LARGE('Remove outliers'!AU$4:AU$203,ROW()-211)</f>
        <v>#NUM!</v>
      </c>
      <c r="AO233" s="1" t="e">
        <f>LARGE('Remove outliers'!AV$4:AV$203,ROW()-211)</f>
        <v>#NUM!</v>
      </c>
      <c r="AP233" s="1" t="e">
        <f>LARGE('Remove outliers'!AW$4:AW$203,ROW()-211)</f>
        <v>#NUM!</v>
      </c>
      <c r="AQ233" s="1" t="e">
        <f>LARGE('Remove outliers'!AX$4:AX$203,ROW()-211)</f>
        <v>#NUM!</v>
      </c>
      <c r="AR233" s="1" t="e">
        <f>LARGE('Remove outliers'!AY$4:AY$203,ROW()-211)</f>
        <v>#NUM!</v>
      </c>
      <c r="AS233" s="1" t="e">
        <f>LARGE('Remove outliers'!AZ$4:AZ$203,ROW()-211)</f>
        <v>#NUM!</v>
      </c>
      <c r="AT233" s="1" t="e">
        <f>LARGE('Remove outliers'!BA$4:BA$203,ROW()-211)</f>
        <v>#NUM!</v>
      </c>
      <c r="AU233" s="1" t="e">
        <f>LARGE('Remove outliers'!BB$4:BB$203,ROW()-211)</f>
        <v>#NUM!</v>
      </c>
      <c r="AV233" s="1" t="e">
        <f>LARGE('Remove outliers'!BC$4:BC$203,ROW()-211)</f>
        <v>#NUM!</v>
      </c>
      <c r="AW233" s="1" t="e">
        <f>LARGE('Remove outliers'!BD$4:BD$203,ROW()-211)</f>
        <v>#NUM!</v>
      </c>
      <c r="AX233" s="1" t="e">
        <f>LARGE('Remove outliers'!BE$4:BE$203,ROW()-211)</f>
        <v>#NUM!</v>
      </c>
      <c r="AY233" s="1" t="e">
        <f>LARGE('Remove outliers'!BF$4:BF$203,ROW()-211)</f>
        <v>#NUM!</v>
      </c>
      <c r="AZ233" s="1" t="e">
        <f>LARGE('Remove outliers'!BG$4:BG$203,ROW()-211)</f>
        <v>#NUM!</v>
      </c>
      <c r="BA233" s="1" t="e">
        <f>LARGE('Remove outliers'!BH$4:BH$203,ROW()-211)</f>
        <v>#NUM!</v>
      </c>
      <c r="BB233" s="1" t="e">
        <f>LARGE('Remove outliers'!BI$4:BI$203,ROW()-211)</f>
        <v>#NUM!</v>
      </c>
      <c r="BC233" s="1" t="e">
        <f>LARGE('Remove outliers'!BJ$4:BJ$203,ROW()-211)</f>
        <v>#NUM!</v>
      </c>
      <c r="BD233" s="1" t="e">
        <f>LARGE('Remove outliers'!BK$4:BK$203,ROW()-211)</f>
        <v>#NUM!</v>
      </c>
      <c r="BE233" s="1" t="e">
        <f>LARGE('Remove outliers'!BL$4:BL$203,ROW()-211)</f>
        <v>#NUM!</v>
      </c>
      <c r="BF233" s="1" t="e">
        <f>LARGE('Remove outliers'!BM$4:BM$203,ROW()-211)</f>
        <v>#NUM!</v>
      </c>
      <c r="BG233" s="1" t="e">
        <f>LARGE('Remove outliers'!BN$4:BN$203,ROW()-211)</f>
        <v>#NUM!</v>
      </c>
      <c r="BH233" s="1" t="e">
        <f>LARGE('Remove outliers'!BO$4:BO$203,ROW()-211)</f>
        <v>#NUM!</v>
      </c>
      <c r="BI233" s="1" t="e">
        <f>LARGE('Remove outliers'!BP$4:BP$203,ROW()-211)</f>
        <v>#NUM!</v>
      </c>
      <c r="BJ233" s="1" t="e">
        <f>LARGE('Remove outliers'!BQ$4:BQ$203,ROW()-211)</f>
        <v>#NUM!</v>
      </c>
      <c r="BK233" s="1" t="e">
        <f>LARGE('Remove outliers'!BR$4:BR$203,ROW()-211)</f>
        <v>#NUM!</v>
      </c>
      <c r="BL233" s="1" t="e">
        <f>LARGE('Remove outliers'!BS$4:BS$203,ROW()-211)</f>
        <v>#NUM!</v>
      </c>
      <c r="BM233" s="1" t="e">
        <f>LARGE('Remove outliers'!BT$4:BT$203,ROW()-211)</f>
        <v>#NUM!</v>
      </c>
      <c r="BN233" s="1" t="e">
        <f>LARGE('Remove outliers'!BU$4:BU$203,ROW()-211)</f>
        <v>#NUM!</v>
      </c>
      <c r="BO233" s="1" t="e">
        <f>LARGE('Remove outliers'!BV$4:BV$203,ROW()-211)</f>
        <v>#NUM!</v>
      </c>
      <c r="BP233" s="1" t="e">
        <f>LARGE('Remove outliers'!BW$4:BW$203,ROW()-211)</f>
        <v>#NUM!</v>
      </c>
      <c r="BQ233" s="1" t="e">
        <f>LARGE('Remove outliers'!BX$4:BX$203,ROW()-211)</f>
        <v>#NUM!</v>
      </c>
      <c r="BR233" s="1" t="e">
        <f>LARGE('Remove outliers'!BY$4:BY$203,ROW()-211)</f>
        <v>#NUM!</v>
      </c>
      <c r="BS233" s="1" t="e">
        <f>LARGE('Remove outliers'!BZ$4:BZ$203,ROW()-211)</f>
        <v>#NUM!</v>
      </c>
      <c r="BT233" s="1" t="e">
        <f>LARGE('Remove outliers'!CA$4:CA$203,ROW()-211)</f>
        <v>#NUM!</v>
      </c>
      <c r="BU233" s="1" t="e">
        <f>LARGE('Remove outliers'!CB$4:CB$203,ROW()-211)</f>
        <v>#NUM!</v>
      </c>
      <c r="BV233" s="1" t="e">
        <f>LARGE('Remove outliers'!CC$4:CC$203,ROW()-211)</f>
        <v>#NUM!</v>
      </c>
      <c r="BW233" s="1"/>
      <c r="BX233" s="1"/>
      <c r="BY233" s="1"/>
      <c r="BZ233" s="1"/>
      <c r="CA233" s="1"/>
      <c r="CB233" s="1"/>
      <c r="CC233" s="1"/>
      <c r="CD233" s="1"/>
      <c r="CE233" s="1"/>
      <c r="CF233" s="1"/>
      <c r="CG233" s="1"/>
      <c r="CH233" s="1"/>
      <c r="CI233" s="1"/>
      <c r="CJ233" s="1"/>
      <c r="CK233" s="1"/>
      <c r="CL233" s="1"/>
      <c r="CM233" s="1"/>
      <c r="CN233" s="1"/>
      <c r="CO233" s="1"/>
      <c r="CP233" s="1"/>
    </row>
    <row r="234" spans="1:94" x14ac:dyDescent="0.2">
      <c r="A234" t="e">
        <f t="shared" si="6"/>
        <v>#NUM!</v>
      </c>
      <c r="B234" s="1" t="e">
        <f>LARGE('Remove outliers'!I$4:I$203,ROW()-211)</f>
        <v>#NUM!</v>
      </c>
      <c r="C234" s="1" t="e">
        <f>LARGE('Remove outliers'!J$4:J$203,ROW()-211)</f>
        <v>#NUM!</v>
      </c>
      <c r="D234" s="1" t="e">
        <f>LARGE('Remove outliers'!K$4:K$203,ROW()-211)</f>
        <v>#NUM!</v>
      </c>
      <c r="E234" s="1" t="e">
        <f>LARGE('Remove outliers'!L$4:L$203,ROW()-211)</f>
        <v>#NUM!</v>
      </c>
      <c r="F234" s="1" t="e">
        <f>LARGE('Remove outliers'!M$4:M$203,ROW()-211)</f>
        <v>#NUM!</v>
      </c>
      <c r="G234" s="1" t="e">
        <f>LARGE('Remove outliers'!N$4:N$203,ROW()-211)</f>
        <v>#NUM!</v>
      </c>
      <c r="H234" s="1" t="e">
        <f>LARGE('Remove outliers'!O$4:O$203,ROW()-211)</f>
        <v>#NUM!</v>
      </c>
      <c r="I234" s="1" t="e">
        <f>LARGE('Remove outliers'!P$4:P$203,ROW()-211)</f>
        <v>#NUM!</v>
      </c>
      <c r="J234" s="1" t="e">
        <f>LARGE('Remove outliers'!Q$4:Q$203,ROW()-211)</f>
        <v>#NUM!</v>
      </c>
      <c r="K234" s="1" t="e">
        <f>LARGE('Remove outliers'!R$4:R$203,ROW()-211)</f>
        <v>#NUM!</v>
      </c>
      <c r="L234" s="1" t="e">
        <f>LARGE('Remove outliers'!S$4:S$203,ROW()-211)</f>
        <v>#NUM!</v>
      </c>
      <c r="M234" s="1" t="e">
        <f>LARGE('Remove outliers'!T$4:T$203,ROW()-211)</f>
        <v>#NUM!</v>
      </c>
      <c r="N234" s="1" t="e">
        <f>LARGE('Remove outliers'!U$4:U$203,ROW()-211)</f>
        <v>#NUM!</v>
      </c>
      <c r="O234" s="1" t="e">
        <f>LARGE('Remove outliers'!V$4:V$203,ROW()-211)</f>
        <v>#NUM!</v>
      </c>
      <c r="P234" s="1" t="e">
        <f>LARGE('Remove outliers'!W$4:W$203,ROW()-211)</f>
        <v>#NUM!</v>
      </c>
      <c r="Q234" s="1" t="e">
        <f>LARGE('Remove outliers'!X$4:X$203,ROW()-211)</f>
        <v>#NUM!</v>
      </c>
      <c r="R234" s="1" t="e">
        <f>LARGE('Remove outliers'!Y$4:Y$203,ROW()-211)</f>
        <v>#NUM!</v>
      </c>
      <c r="S234" s="1" t="e">
        <f>LARGE('Remove outliers'!Z$4:Z$203,ROW()-211)</f>
        <v>#NUM!</v>
      </c>
      <c r="T234" s="1" t="e">
        <f>LARGE('Remove outliers'!AA$4:AA$203,ROW()-211)</f>
        <v>#NUM!</v>
      </c>
      <c r="U234" s="1" t="e">
        <f>LARGE('Remove outliers'!AB$4:AB$203,ROW()-211)</f>
        <v>#NUM!</v>
      </c>
      <c r="V234" s="1" t="e">
        <f>LARGE('Remove outliers'!AC$4:AC$203,ROW()-211)</f>
        <v>#NUM!</v>
      </c>
      <c r="W234" s="1" t="e">
        <f>LARGE('Remove outliers'!AD$4:AD$203,ROW()-211)</f>
        <v>#NUM!</v>
      </c>
      <c r="X234" s="1" t="e">
        <f>LARGE('Remove outliers'!AE$4:AE$203,ROW()-211)</f>
        <v>#NUM!</v>
      </c>
      <c r="Y234" s="1" t="e">
        <f>LARGE('Remove outliers'!AF$4:AF$203,ROW()-211)</f>
        <v>#NUM!</v>
      </c>
      <c r="Z234" s="1" t="e">
        <f>LARGE('Remove outliers'!AG$4:AG$203,ROW()-211)</f>
        <v>#NUM!</v>
      </c>
      <c r="AA234" s="1" t="e">
        <f>LARGE('Remove outliers'!AH$4:AH$203,ROW()-211)</f>
        <v>#NUM!</v>
      </c>
      <c r="AB234" s="1" t="e">
        <f>LARGE('Remove outliers'!AI$4:AI$203,ROW()-211)</f>
        <v>#NUM!</v>
      </c>
      <c r="AC234" s="1" t="e">
        <f>LARGE('Remove outliers'!AJ$4:AJ$203,ROW()-211)</f>
        <v>#NUM!</v>
      </c>
      <c r="AD234" s="1" t="e">
        <f>LARGE('Remove outliers'!AK$4:AK$203,ROW()-211)</f>
        <v>#NUM!</v>
      </c>
      <c r="AE234" s="1" t="e">
        <f>LARGE('Remove outliers'!AL$4:AL$203,ROW()-211)</f>
        <v>#NUM!</v>
      </c>
      <c r="AF234" s="1" t="e">
        <f>LARGE('Remove outliers'!AM$4:AM$203,ROW()-211)</f>
        <v>#NUM!</v>
      </c>
      <c r="AG234" s="1" t="e">
        <f>LARGE('Remove outliers'!AN$4:AN$203,ROW()-211)</f>
        <v>#NUM!</v>
      </c>
      <c r="AH234" s="1" t="e">
        <f>LARGE('Remove outliers'!AO$4:AO$203,ROW()-211)</f>
        <v>#NUM!</v>
      </c>
      <c r="AI234" s="1" t="e">
        <f>LARGE('Remove outliers'!AP$4:AP$203,ROW()-211)</f>
        <v>#NUM!</v>
      </c>
      <c r="AJ234" s="1" t="e">
        <f>LARGE('Remove outliers'!AQ$4:AQ$203,ROW()-211)</f>
        <v>#NUM!</v>
      </c>
      <c r="AK234" s="1" t="e">
        <f>LARGE('Remove outliers'!AR$4:AR$203,ROW()-211)</f>
        <v>#NUM!</v>
      </c>
      <c r="AL234" s="1" t="e">
        <f>LARGE('Remove outliers'!AS$4:AS$203,ROW()-211)</f>
        <v>#NUM!</v>
      </c>
      <c r="AM234" s="1" t="e">
        <f>LARGE('Remove outliers'!AT$4:AT$203,ROW()-211)</f>
        <v>#NUM!</v>
      </c>
      <c r="AN234" s="1" t="e">
        <f>LARGE('Remove outliers'!AU$4:AU$203,ROW()-211)</f>
        <v>#NUM!</v>
      </c>
      <c r="AO234" s="1" t="e">
        <f>LARGE('Remove outliers'!AV$4:AV$203,ROW()-211)</f>
        <v>#NUM!</v>
      </c>
      <c r="AP234" s="1" t="e">
        <f>LARGE('Remove outliers'!AW$4:AW$203,ROW()-211)</f>
        <v>#NUM!</v>
      </c>
      <c r="AQ234" s="1" t="e">
        <f>LARGE('Remove outliers'!AX$4:AX$203,ROW()-211)</f>
        <v>#NUM!</v>
      </c>
      <c r="AR234" s="1" t="e">
        <f>LARGE('Remove outliers'!AY$4:AY$203,ROW()-211)</f>
        <v>#NUM!</v>
      </c>
      <c r="AS234" s="1" t="e">
        <f>LARGE('Remove outliers'!AZ$4:AZ$203,ROW()-211)</f>
        <v>#NUM!</v>
      </c>
      <c r="AT234" s="1" t="e">
        <f>LARGE('Remove outliers'!BA$4:BA$203,ROW()-211)</f>
        <v>#NUM!</v>
      </c>
      <c r="AU234" s="1" t="e">
        <f>LARGE('Remove outliers'!BB$4:BB$203,ROW()-211)</f>
        <v>#NUM!</v>
      </c>
      <c r="AV234" s="1" t="e">
        <f>LARGE('Remove outliers'!BC$4:BC$203,ROW()-211)</f>
        <v>#NUM!</v>
      </c>
      <c r="AW234" s="1" t="e">
        <f>LARGE('Remove outliers'!BD$4:BD$203,ROW()-211)</f>
        <v>#NUM!</v>
      </c>
      <c r="AX234" s="1" t="e">
        <f>LARGE('Remove outliers'!BE$4:BE$203,ROW()-211)</f>
        <v>#NUM!</v>
      </c>
      <c r="AY234" s="1" t="e">
        <f>LARGE('Remove outliers'!BF$4:BF$203,ROW()-211)</f>
        <v>#NUM!</v>
      </c>
      <c r="AZ234" s="1" t="e">
        <f>LARGE('Remove outliers'!BG$4:BG$203,ROW()-211)</f>
        <v>#NUM!</v>
      </c>
      <c r="BA234" s="1" t="e">
        <f>LARGE('Remove outliers'!BH$4:BH$203,ROW()-211)</f>
        <v>#NUM!</v>
      </c>
      <c r="BB234" s="1" t="e">
        <f>LARGE('Remove outliers'!BI$4:BI$203,ROW()-211)</f>
        <v>#NUM!</v>
      </c>
      <c r="BC234" s="1" t="e">
        <f>LARGE('Remove outliers'!BJ$4:BJ$203,ROW()-211)</f>
        <v>#NUM!</v>
      </c>
      <c r="BD234" s="1" t="e">
        <f>LARGE('Remove outliers'!BK$4:BK$203,ROW()-211)</f>
        <v>#NUM!</v>
      </c>
      <c r="BE234" s="1" t="e">
        <f>LARGE('Remove outliers'!BL$4:BL$203,ROW()-211)</f>
        <v>#NUM!</v>
      </c>
      <c r="BF234" s="1" t="e">
        <f>LARGE('Remove outliers'!BM$4:BM$203,ROW()-211)</f>
        <v>#NUM!</v>
      </c>
      <c r="BG234" s="1" t="e">
        <f>LARGE('Remove outliers'!BN$4:BN$203,ROW()-211)</f>
        <v>#NUM!</v>
      </c>
      <c r="BH234" s="1" t="e">
        <f>LARGE('Remove outliers'!BO$4:BO$203,ROW()-211)</f>
        <v>#NUM!</v>
      </c>
      <c r="BI234" s="1" t="e">
        <f>LARGE('Remove outliers'!BP$4:BP$203,ROW()-211)</f>
        <v>#NUM!</v>
      </c>
      <c r="BJ234" s="1" t="e">
        <f>LARGE('Remove outliers'!BQ$4:BQ$203,ROW()-211)</f>
        <v>#NUM!</v>
      </c>
      <c r="BK234" s="1" t="e">
        <f>LARGE('Remove outliers'!BR$4:BR$203,ROW()-211)</f>
        <v>#NUM!</v>
      </c>
      <c r="BL234" s="1" t="e">
        <f>LARGE('Remove outliers'!BS$4:BS$203,ROW()-211)</f>
        <v>#NUM!</v>
      </c>
      <c r="BM234" s="1" t="e">
        <f>LARGE('Remove outliers'!BT$4:BT$203,ROW()-211)</f>
        <v>#NUM!</v>
      </c>
      <c r="BN234" s="1" t="e">
        <f>LARGE('Remove outliers'!BU$4:BU$203,ROW()-211)</f>
        <v>#NUM!</v>
      </c>
      <c r="BO234" s="1" t="e">
        <f>LARGE('Remove outliers'!BV$4:BV$203,ROW()-211)</f>
        <v>#NUM!</v>
      </c>
      <c r="BP234" s="1" t="e">
        <f>LARGE('Remove outliers'!BW$4:BW$203,ROW()-211)</f>
        <v>#NUM!</v>
      </c>
      <c r="BQ234" s="1" t="e">
        <f>LARGE('Remove outliers'!BX$4:BX$203,ROW()-211)</f>
        <v>#NUM!</v>
      </c>
      <c r="BR234" s="1" t="e">
        <f>LARGE('Remove outliers'!BY$4:BY$203,ROW()-211)</f>
        <v>#NUM!</v>
      </c>
      <c r="BS234" s="1" t="e">
        <f>LARGE('Remove outliers'!BZ$4:BZ$203,ROW()-211)</f>
        <v>#NUM!</v>
      </c>
      <c r="BT234" s="1" t="e">
        <f>LARGE('Remove outliers'!CA$4:CA$203,ROW()-211)</f>
        <v>#NUM!</v>
      </c>
      <c r="BU234" s="1" t="e">
        <f>LARGE('Remove outliers'!CB$4:CB$203,ROW()-211)</f>
        <v>#NUM!</v>
      </c>
      <c r="BV234" s="1" t="e">
        <f>LARGE('Remove outliers'!CC$4:CC$203,ROW()-211)</f>
        <v>#NUM!</v>
      </c>
      <c r="BW234" s="1"/>
      <c r="BX234" s="1"/>
      <c r="BY234" s="1"/>
      <c r="BZ234" s="1"/>
      <c r="CA234" s="1"/>
      <c r="CB234" s="1"/>
      <c r="CC234" s="1"/>
      <c r="CD234" s="1"/>
      <c r="CE234" s="1"/>
      <c r="CF234" s="1"/>
      <c r="CG234" s="1"/>
      <c r="CH234" s="1"/>
      <c r="CI234" s="1"/>
      <c r="CJ234" s="1"/>
      <c r="CK234" s="1"/>
      <c r="CL234" s="1"/>
      <c r="CM234" s="1"/>
      <c r="CN234" s="1"/>
      <c r="CO234" s="1"/>
      <c r="CP234" s="1"/>
    </row>
    <row r="235" spans="1:94" x14ac:dyDescent="0.2">
      <c r="A235" t="e">
        <f t="shared" si="6"/>
        <v>#NUM!</v>
      </c>
      <c r="B235" s="1" t="e">
        <f>LARGE('Remove outliers'!I$4:I$203,ROW()-211)</f>
        <v>#NUM!</v>
      </c>
      <c r="C235" s="1" t="e">
        <f>LARGE('Remove outliers'!J$4:J$203,ROW()-211)</f>
        <v>#NUM!</v>
      </c>
      <c r="D235" s="1" t="e">
        <f>LARGE('Remove outliers'!K$4:K$203,ROW()-211)</f>
        <v>#NUM!</v>
      </c>
      <c r="E235" s="1" t="e">
        <f>LARGE('Remove outliers'!L$4:L$203,ROW()-211)</f>
        <v>#NUM!</v>
      </c>
      <c r="F235" s="1" t="e">
        <f>LARGE('Remove outliers'!M$4:M$203,ROW()-211)</f>
        <v>#NUM!</v>
      </c>
      <c r="G235" s="1" t="e">
        <f>LARGE('Remove outliers'!N$4:N$203,ROW()-211)</f>
        <v>#NUM!</v>
      </c>
      <c r="H235" s="1" t="e">
        <f>LARGE('Remove outliers'!O$4:O$203,ROW()-211)</f>
        <v>#NUM!</v>
      </c>
      <c r="I235" s="1" t="e">
        <f>LARGE('Remove outliers'!P$4:P$203,ROW()-211)</f>
        <v>#NUM!</v>
      </c>
      <c r="J235" s="1" t="e">
        <f>LARGE('Remove outliers'!Q$4:Q$203,ROW()-211)</f>
        <v>#NUM!</v>
      </c>
      <c r="K235" s="1" t="e">
        <f>LARGE('Remove outliers'!R$4:R$203,ROW()-211)</f>
        <v>#NUM!</v>
      </c>
      <c r="L235" s="1" t="e">
        <f>LARGE('Remove outliers'!S$4:S$203,ROW()-211)</f>
        <v>#NUM!</v>
      </c>
      <c r="M235" s="1" t="e">
        <f>LARGE('Remove outliers'!T$4:T$203,ROW()-211)</f>
        <v>#NUM!</v>
      </c>
      <c r="N235" s="1" t="e">
        <f>LARGE('Remove outliers'!U$4:U$203,ROW()-211)</f>
        <v>#NUM!</v>
      </c>
      <c r="O235" s="1" t="e">
        <f>LARGE('Remove outliers'!V$4:V$203,ROW()-211)</f>
        <v>#NUM!</v>
      </c>
      <c r="P235" s="1" t="e">
        <f>LARGE('Remove outliers'!W$4:W$203,ROW()-211)</f>
        <v>#NUM!</v>
      </c>
      <c r="Q235" s="1" t="e">
        <f>LARGE('Remove outliers'!X$4:X$203,ROW()-211)</f>
        <v>#NUM!</v>
      </c>
      <c r="R235" s="1" t="e">
        <f>LARGE('Remove outliers'!Y$4:Y$203,ROW()-211)</f>
        <v>#NUM!</v>
      </c>
      <c r="S235" s="1" t="e">
        <f>LARGE('Remove outliers'!Z$4:Z$203,ROW()-211)</f>
        <v>#NUM!</v>
      </c>
      <c r="T235" s="1" t="e">
        <f>LARGE('Remove outliers'!AA$4:AA$203,ROW()-211)</f>
        <v>#NUM!</v>
      </c>
      <c r="U235" s="1" t="e">
        <f>LARGE('Remove outliers'!AB$4:AB$203,ROW()-211)</f>
        <v>#NUM!</v>
      </c>
      <c r="V235" s="1" t="e">
        <f>LARGE('Remove outliers'!AC$4:AC$203,ROW()-211)</f>
        <v>#NUM!</v>
      </c>
      <c r="W235" s="1" t="e">
        <f>LARGE('Remove outliers'!AD$4:AD$203,ROW()-211)</f>
        <v>#NUM!</v>
      </c>
      <c r="X235" s="1" t="e">
        <f>LARGE('Remove outliers'!AE$4:AE$203,ROW()-211)</f>
        <v>#NUM!</v>
      </c>
      <c r="Y235" s="1" t="e">
        <f>LARGE('Remove outliers'!AF$4:AF$203,ROW()-211)</f>
        <v>#NUM!</v>
      </c>
      <c r="Z235" s="1" t="e">
        <f>LARGE('Remove outliers'!AG$4:AG$203,ROW()-211)</f>
        <v>#NUM!</v>
      </c>
      <c r="AA235" s="1" t="e">
        <f>LARGE('Remove outliers'!AH$4:AH$203,ROW()-211)</f>
        <v>#NUM!</v>
      </c>
      <c r="AB235" s="1" t="e">
        <f>LARGE('Remove outliers'!AI$4:AI$203,ROW()-211)</f>
        <v>#NUM!</v>
      </c>
      <c r="AC235" s="1" t="e">
        <f>LARGE('Remove outliers'!AJ$4:AJ$203,ROW()-211)</f>
        <v>#NUM!</v>
      </c>
      <c r="AD235" s="1" t="e">
        <f>LARGE('Remove outliers'!AK$4:AK$203,ROW()-211)</f>
        <v>#NUM!</v>
      </c>
      <c r="AE235" s="1" t="e">
        <f>LARGE('Remove outliers'!AL$4:AL$203,ROW()-211)</f>
        <v>#NUM!</v>
      </c>
      <c r="AF235" s="1" t="e">
        <f>LARGE('Remove outliers'!AM$4:AM$203,ROW()-211)</f>
        <v>#NUM!</v>
      </c>
      <c r="AG235" s="1" t="e">
        <f>LARGE('Remove outliers'!AN$4:AN$203,ROW()-211)</f>
        <v>#NUM!</v>
      </c>
      <c r="AH235" s="1" t="e">
        <f>LARGE('Remove outliers'!AO$4:AO$203,ROW()-211)</f>
        <v>#NUM!</v>
      </c>
      <c r="AI235" s="1" t="e">
        <f>LARGE('Remove outliers'!AP$4:AP$203,ROW()-211)</f>
        <v>#NUM!</v>
      </c>
      <c r="AJ235" s="1" t="e">
        <f>LARGE('Remove outliers'!AQ$4:AQ$203,ROW()-211)</f>
        <v>#NUM!</v>
      </c>
      <c r="AK235" s="1" t="e">
        <f>LARGE('Remove outliers'!AR$4:AR$203,ROW()-211)</f>
        <v>#NUM!</v>
      </c>
      <c r="AL235" s="1" t="e">
        <f>LARGE('Remove outliers'!AS$4:AS$203,ROW()-211)</f>
        <v>#NUM!</v>
      </c>
      <c r="AM235" s="1" t="e">
        <f>LARGE('Remove outliers'!AT$4:AT$203,ROW()-211)</f>
        <v>#NUM!</v>
      </c>
      <c r="AN235" s="1" t="e">
        <f>LARGE('Remove outliers'!AU$4:AU$203,ROW()-211)</f>
        <v>#NUM!</v>
      </c>
      <c r="AO235" s="1" t="e">
        <f>LARGE('Remove outliers'!AV$4:AV$203,ROW()-211)</f>
        <v>#NUM!</v>
      </c>
      <c r="AP235" s="1" t="e">
        <f>LARGE('Remove outliers'!AW$4:AW$203,ROW()-211)</f>
        <v>#NUM!</v>
      </c>
      <c r="AQ235" s="1" t="e">
        <f>LARGE('Remove outliers'!AX$4:AX$203,ROW()-211)</f>
        <v>#NUM!</v>
      </c>
      <c r="AR235" s="1" t="e">
        <f>LARGE('Remove outliers'!AY$4:AY$203,ROW()-211)</f>
        <v>#NUM!</v>
      </c>
      <c r="AS235" s="1" t="e">
        <f>LARGE('Remove outliers'!AZ$4:AZ$203,ROW()-211)</f>
        <v>#NUM!</v>
      </c>
      <c r="AT235" s="1" t="e">
        <f>LARGE('Remove outliers'!BA$4:BA$203,ROW()-211)</f>
        <v>#NUM!</v>
      </c>
      <c r="AU235" s="1" t="e">
        <f>LARGE('Remove outliers'!BB$4:BB$203,ROW()-211)</f>
        <v>#NUM!</v>
      </c>
      <c r="AV235" s="1" t="e">
        <f>LARGE('Remove outliers'!BC$4:BC$203,ROW()-211)</f>
        <v>#NUM!</v>
      </c>
      <c r="AW235" s="1" t="e">
        <f>LARGE('Remove outliers'!BD$4:BD$203,ROW()-211)</f>
        <v>#NUM!</v>
      </c>
      <c r="AX235" s="1" t="e">
        <f>LARGE('Remove outliers'!BE$4:BE$203,ROW()-211)</f>
        <v>#NUM!</v>
      </c>
      <c r="AY235" s="1" t="e">
        <f>LARGE('Remove outliers'!BF$4:BF$203,ROW()-211)</f>
        <v>#NUM!</v>
      </c>
      <c r="AZ235" s="1" t="e">
        <f>LARGE('Remove outliers'!BG$4:BG$203,ROW()-211)</f>
        <v>#NUM!</v>
      </c>
      <c r="BA235" s="1" t="e">
        <f>LARGE('Remove outliers'!BH$4:BH$203,ROW()-211)</f>
        <v>#NUM!</v>
      </c>
      <c r="BB235" s="1" t="e">
        <f>LARGE('Remove outliers'!BI$4:BI$203,ROW()-211)</f>
        <v>#NUM!</v>
      </c>
      <c r="BC235" s="1" t="e">
        <f>LARGE('Remove outliers'!BJ$4:BJ$203,ROW()-211)</f>
        <v>#NUM!</v>
      </c>
      <c r="BD235" s="1" t="e">
        <f>LARGE('Remove outliers'!BK$4:BK$203,ROW()-211)</f>
        <v>#NUM!</v>
      </c>
      <c r="BE235" s="1" t="e">
        <f>LARGE('Remove outliers'!BL$4:BL$203,ROW()-211)</f>
        <v>#NUM!</v>
      </c>
      <c r="BF235" s="1" t="e">
        <f>LARGE('Remove outliers'!BM$4:BM$203,ROW()-211)</f>
        <v>#NUM!</v>
      </c>
      <c r="BG235" s="1" t="e">
        <f>LARGE('Remove outliers'!BN$4:BN$203,ROW()-211)</f>
        <v>#NUM!</v>
      </c>
      <c r="BH235" s="1" t="e">
        <f>LARGE('Remove outliers'!BO$4:BO$203,ROW()-211)</f>
        <v>#NUM!</v>
      </c>
      <c r="BI235" s="1" t="e">
        <f>LARGE('Remove outliers'!BP$4:BP$203,ROW()-211)</f>
        <v>#NUM!</v>
      </c>
      <c r="BJ235" s="1" t="e">
        <f>LARGE('Remove outliers'!BQ$4:BQ$203,ROW()-211)</f>
        <v>#NUM!</v>
      </c>
      <c r="BK235" s="1" t="e">
        <f>LARGE('Remove outliers'!BR$4:BR$203,ROW()-211)</f>
        <v>#NUM!</v>
      </c>
      <c r="BL235" s="1" t="e">
        <f>LARGE('Remove outliers'!BS$4:BS$203,ROW()-211)</f>
        <v>#NUM!</v>
      </c>
      <c r="BM235" s="1" t="e">
        <f>LARGE('Remove outliers'!BT$4:BT$203,ROW()-211)</f>
        <v>#NUM!</v>
      </c>
      <c r="BN235" s="1" t="e">
        <f>LARGE('Remove outliers'!BU$4:BU$203,ROW()-211)</f>
        <v>#NUM!</v>
      </c>
      <c r="BO235" s="1" t="e">
        <f>LARGE('Remove outliers'!BV$4:BV$203,ROW()-211)</f>
        <v>#NUM!</v>
      </c>
      <c r="BP235" s="1" t="e">
        <f>LARGE('Remove outliers'!BW$4:BW$203,ROW()-211)</f>
        <v>#NUM!</v>
      </c>
      <c r="BQ235" s="1" t="e">
        <f>LARGE('Remove outliers'!BX$4:BX$203,ROW()-211)</f>
        <v>#NUM!</v>
      </c>
      <c r="BR235" s="1" t="e">
        <f>LARGE('Remove outliers'!BY$4:BY$203,ROW()-211)</f>
        <v>#NUM!</v>
      </c>
      <c r="BS235" s="1" t="e">
        <f>LARGE('Remove outliers'!BZ$4:BZ$203,ROW()-211)</f>
        <v>#NUM!</v>
      </c>
      <c r="BT235" s="1" t="e">
        <f>LARGE('Remove outliers'!CA$4:CA$203,ROW()-211)</f>
        <v>#NUM!</v>
      </c>
      <c r="BU235" s="1" t="e">
        <f>LARGE('Remove outliers'!CB$4:CB$203,ROW()-211)</f>
        <v>#NUM!</v>
      </c>
      <c r="BV235" s="1" t="e">
        <f>LARGE('Remove outliers'!CC$4:CC$203,ROW()-211)</f>
        <v>#NUM!</v>
      </c>
      <c r="BW235" s="1"/>
      <c r="BX235" s="1"/>
      <c r="BY235" s="1"/>
      <c r="BZ235" s="1"/>
      <c r="CA235" s="1"/>
      <c r="CB235" s="1"/>
      <c r="CC235" s="1"/>
      <c r="CD235" s="1"/>
      <c r="CE235" s="1"/>
      <c r="CF235" s="1"/>
      <c r="CG235" s="1"/>
      <c r="CH235" s="1"/>
      <c r="CI235" s="1"/>
      <c r="CJ235" s="1"/>
      <c r="CK235" s="1"/>
      <c r="CL235" s="1"/>
      <c r="CM235" s="1"/>
      <c r="CN235" s="1"/>
      <c r="CO235" s="1"/>
      <c r="CP235" s="1"/>
    </row>
    <row r="236" spans="1:94" x14ac:dyDescent="0.2">
      <c r="A236" t="e">
        <f t="shared" si="6"/>
        <v>#NUM!</v>
      </c>
      <c r="B236" s="1" t="e">
        <f>LARGE('Remove outliers'!I$4:I$203,ROW()-211)</f>
        <v>#NUM!</v>
      </c>
      <c r="C236" s="1" t="e">
        <f>LARGE('Remove outliers'!J$4:J$203,ROW()-211)</f>
        <v>#NUM!</v>
      </c>
      <c r="D236" s="1" t="e">
        <f>LARGE('Remove outliers'!K$4:K$203,ROW()-211)</f>
        <v>#NUM!</v>
      </c>
      <c r="E236" s="1" t="e">
        <f>LARGE('Remove outliers'!L$4:L$203,ROW()-211)</f>
        <v>#NUM!</v>
      </c>
      <c r="F236" s="1" t="e">
        <f>LARGE('Remove outliers'!M$4:M$203,ROW()-211)</f>
        <v>#NUM!</v>
      </c>
      <c r="G236" s="1" t="e">
        <f>LARGE('Remove outliers'!N$4:N$203,ROW()-211)</f>
        <v>#NUM!</v>
      </c>
      <c r="H236" s="1" t="e">
        <f>LARGE('Remove outliers'!O$4:O$203,ROW()-211)</f>
        <v>#NUM!</v>
      </c>
      <c r="I236" s="1" t="e">
        <f>LARGE('Remove outliers'!P$4:P$203,ROW()-211)</f>
        <v>#NUM!</v>
      </c>
      <c r="J236" s="1" t="e">
        <f>LARGE('Remove outliers'!Q$4:Q$203,ROW()-211)</f>
        <v>#NUM!</v>
      </c>
      <c r="K236" s="1" t="e">
        <f>LARGE('Remove outliers'!R$4:R$203,ROW()-211)</f>
        <v>#NUM!</v>
      </c>
      <c r="L236" s="1" t="e">
        <f>LARGE('Remove outliers'!S$4:S$203,ROW()-211)</f>
        <v>#NUM!</v>
      </c>
      <c r="M236" s="1" t="e">
        <f>LARGE('Remove outliers'!T$4:T$203,ROW()-211)</f>
        <v>#NUM!</v>
      </c>
      <c r="N236" s="1" t="e">
        <f>LARGE('Remove outliers'!U$4:U$203,ROW()-211)</f>
        <v>#NUM!</v>
      </c>
      <c r="O236" s="1" t="e">
        <f>LARGE('Remove outliers'!V$4:V$203,ROW()-211)</f>
        <v>#NUM!</v>
      </c>
      <c r="P236" s="1" t="e">
        <f>LARGE('Remove outliers'!W$4:W$203,ROW()-211)</f>
        <v>#NUM!</v>
      </c>
      <c r="Q236" s="1" t="e">
        <f>LARGE('Remove outliers'!X$4:X$203,ROW()-211)</f>
        <v>#NUM!</v>
      </c>
      <c r="R236" s="1" t="e">
        <f>LARGE('Remove outliers'!Y$4:Y$203,ROW()-211)</f>
        <v>#NUM!</v>
      </c>
      <c r="S236" s="1" t="e">
        <f>LARGE('Remove outliers'!Z$4:Z$203,ROW()-211)</f>
        <v>#NUM!</v>
      </c>
      <c r="T236" s="1" t="e">
        <f>LARGE('Remove outliers'!AA$4:AA$203,ROW()-211)</f>
        <v>#NUM!</v>
      </c>
      <c r="U236" s="1" t="e">
        <f>LARGE('Remove outliers'!AB$4:AB$203,ROW()-211)</f>
        <v>#NUM!</v>
      </c>
      <c r="V236" s="1" t="e">
        <f>LARGE('Remove outliers'!AC$4:AC$203,ROW()-211)</f>
        <v>#NUM!</v>
      </c>
      <c r="W236" s="1" t="e">
        <f>LARGE('Remove outliers'!AD$4:AD$203,ROW()-211)</f>
        <v>#NUM!</v>
      </c>
      <c r="X236" s="1" t="e">
        <f>LARGE('Remove outliers'!AE$4:AE$203,ROW()-211)</f>
        <v>#NUM!</v>
      </c>
      <c r="Y236" s="1" t="e">
        <f>LARGE('Remove outliers'!AF$4:AF$203,ROW()-211)</f>
        <v>#NUM!</v>
      </c>
      <c r="Z236" s="1" t="e">
        <f>LARGE('Remove outliers'!AG$4:AG$203,ROW()-211)</f>
        <v>#NUM!</v>
      </c>
      <c r="AA236" s="1" t="e">
        <f>LARGE('Remove outliers'!AH$4:AH$203,ROW()-211)</f>
        <v>#NUM!</v>
      </c>
      <c r="AB236" s="1" t="e">
        <f>LARGE('Remove outliers'!AI$4:AI$203,ROW()-211)</f>
        <v>#NUM!</v>
      </c>
      <c r="AC236" s="1" t="e">
        <f>LARGE('Remove outliers'!AJ$4:AJ$203,ROW()-211)</f>
        <v>#NUM!</v>
      </c>
      <c r="AD236" s="1" t="e">
        <f>LARGE('Remove outliers'!AK$4:AK$203,ROW()-211)</f>
        <v>#NUM!</v>
      </c>
      <c r="AE236" s="1" t="e">
        <f>LARGE('Remove outliers'!AL$4:AL$203,ROW()-211)</f>
        <v>#NUM!</v>
      </c>
      <c r="AF236" s="1" t="e">
        <f>LARGE('Remove outliers'!AM$4:AM$203,ROW()-211)</f>
        <v>#NUM!</v>
      </c>
      <c r="AG236" s="1" t="e">
        <f>LARGE('Remove outliers'!AN$4:AN$203,ROW()-211)</f>
        <v>#NUM!</v>
      </c>
      <c r="AH236" s="1" t="e">
        <f>LARGE('Remove outliers'!AO$4:AO$203,ROW()-211)</f>
        <v>#NUM!</v>
      </c>
      <c r="AI236" s="1" t="e">
        <f>LARGE('Remove outliers'!AP$4:AP$203,ROW()-211)</f>
        <v>#NUM!</v>
      </c>
      <c r="AJ236" s="1" t="e">
        <f>LARGE('Remove outliers'!AQ$4:AQ$203,ROW()-211)</f>
        <v>#NUM!</v>
      </c>
      <c r="AK236" s="1" t="e">
        <f>LARGE('Remove outliers'!AR$4:AR$203,ROW()-211)</f>
        <v>#NUM!</v>
      </c>
      <c r="AL236" s="1" t="e">
        <f>LARGE('Remove outliers'!AS$4:AS$203,ROW()-211)</f>
        <v>#NUM!</v>
      </c>
      <c r="AM236" s="1" t="e">
        <f>LARGE('Remove outliers'!AT$4:AT$203,ROW()-211)</f>
        <v>#NUM!</v>
      </c>
      <c r="AN236" s="1" t="e">
        <f>LARGE('Remove outliers'!AU$4:AU$203,ROW()-211)</f>
        <v>#NUM!</v>
      </c>
      <c r="AO236" s="1" t="e">
        <f>LARGE('Remove outliers'!AV$4:AV$203,ROW()-211)</f>
        <v>#NUM!</v>
      </c>
      <c r="AP236" s="1" t="e">
        <f>LARGE('Remove outliers'!AW$4:AW$203,ROW()-211)</f>
        <v>#NUM!</v>
      </c>
      <c r="AQ236" s="1" t="e">
        <f>LARGE('Remove outliers'!AX$4:AX$203,ROW()-211)</f>
        <v>#NUM!</v>
      </c>
      <c r="AR236" s="1" t="e">
        <f>LARGE('Remove outliers'!AY$4:AY$203,ROW()-211)</f>
        <v>#NUM!</v>
      </c>
      <c r="AS236" s="1" t="e">
        <f>LARGE('Remove outliers'!AZ$4:AZ$203,ROW()-211)</f>
        <v>#NUM!</v>
      </c>
      <c r="AT236" s="1" t="e">
        <f>LARGE('Remove outliers'!BA$4:BA$203,ROW()-211)</f>
        <v>#NUM!</v>
      </c>
      <c r="AU236" s="1" t="e">
        <f>LARGE('Remove outliers'!BB$4:BB$203,ROW()-211)</f>
        <v>#NUM!</v>
      </c>
      <c r="AV236" s="1" t="e">
        <f>LARGE('Remove outliers'!BC$4:BC$203,ROW()-211)</f>
        <v>#NUM!</v>
      </c>
      <c r="AW236" s="1" t="e">
        <f>LARGE('Remove outliers'!BD$4:BD$203,ROW()-211)</f>
        <v>#NUM!</v>
      </c>
      <c r="AX236" s="1" t="e">
        <f>LARGE('Remove outliers'!BE$4:BE$203,ROW()-211)</f>
        <v>#NUM!</v>
      </c>
      <c r="AY236" s="1" t="e">
        <f>LARGE('Remove outliers'!BF$4:BF$203,ROW()-211)</f>
        <v>#NUM!</v>
      </c>
      <c r="AZ236" s="1" t="e">
        <f>LARGE('Remove outliers'!BG$4:BG$203,ROW()-211)</f>
        <v>#NUM!</v>
      </c>
      <c r="BA236" s="1" t="e">
        <f>LARGE('Remove outliers'!BH$4:BH$203,ROW()-211)</f>
        <v>#NUM!</v>
      </c>
      <c r="BB236" s="1" t="e">
        <f>LARGE('Remove outliers'!BI$4:BI$203,ROW()-211)</f>
        <v>#NUM!</v>
      </c>
      <c r="BC236" s="1" t="e">
        <f>LARGE('Remove outliers'!BJ$4:BJ$203,ROW()-211)</f>
        <v>#NUM!</v>
      </c>
      <c r="BD236" s="1" t="e">
        <f>LARGE('Remove outliers'!BK$4:BK$203,ROW()-211)</f>
        <v>#NUM!</v>
      </c>
      <c r="BE236" s="1" t="e">
        <f>LARGE('Remove outliers'!BL$4:BL$203,ROW()-211)</f>
        <v>#NUM!</v>
      </c>
      <c r="BF236" s="1" t="e">
        <f>LARGE('Remove outliers'!BM$4:BM$203,ROW()-211)</f>
        <v>#NUM!</v>
      </c>
      <c r="BG236" s="1" t="e">
        <f>LARGE('Remove outliers'!BN$4:BN$203,ROW()-211)</f>
        <v>#NUM!</v>
      </c>
      <c r="BH236" s="1" t="e">
        <f>LARGE('Remove outliers'!BO$4:BO$203,ROW()-211)</f>
        <v>#NUM!</v>
      </c>
      <c r="BI236" s="1" t="e">
        <f>LARGE('Remove outliers'!BP$4:BP$203,ROW()-211)</f>
        <v>#NUM!</v>
      </c>
      <c r="BJ236" s="1" t="e">
        <f>LARGE('Remove outliers'!BQ$4:BQ$203,ROW()-211)</f>
        <v>#NUM!</v>
      </c>
      <c r="BK236" s="1" t="e">
        <f>LARGE('Remove outliers'!BR$4:BR$203,ROW()-211)</f>
        <v>#NUM!</v>
      </c>
      <c r="BL236" s="1" t="e">
        <f>LARGE('Remove outliers'!BS$4:BS$203,ROW()-211)</f>
        <v>#NUM!</v>
      </c>
      <c r="BM236" s="1" t="e">
        <f>LARGE('Remove outliers'!BT$4:BT$203,ROW()-211)</f>
        <v>#NUM!</v>
      </c>
      <c r="BN236" s="1" t="e">
        <f>LARGE('Remove outliers'!BU$4:BU$203,ROW()-211)</f>
        <v>#NUM!</v>
      </c>
      <c r="BO236" s="1" t="e">
        <f>LARGE('Remove outliers'!BV$4:BV$203,ROW()-211)</f>
        <v>#NUM!</v>
      </c>
      <c r="BP236" s="1" t="e">
        <f>LARGE('Remove outliers'!BW$4:BW$203,ROW()-211)</f>
        <v>#NUM!</v>
      </c>
      <c r="BQ236" s="1" t="e">
        <f>LARGE('Remove outliers'!BX$4:BX$203,ROW()-211)</f>
        <v>#NUM!</v>
      </c>
      <c r="BR236" s="1" t="e">
        <f>LARGE('Remove outliers'!BY$4:BY$203,ROW()-211)</f>
        <v>#NUM!</v>
      </c>
      <c r="BS236" s="1" t="e">
        <f>LARGE('Remove outliers'!BZ$4:BZ$203,ROW()-211)</f>
        <v>#NUM!</v>
      </c>
      <c r="BT236" s="1" t="e">
        <f>LARGE('Remove outliers'!CA$4:CA$203,ROW()-211)</f>
        <v>#NUM!</v>
      </c>
      <c r="BU236" s="1" t="e">
        <f>LARGE('Remove outliers'!CB$4:CB$203,ROW()-211)</f>
        <v>#NUM!</v>
      </c>
      <c r="BV236" s="1" t="e">
        <f>LARGE('Remove outliers'!CC$4:CC$203,ROW()-211)</f>
        <v>#NUM!</v>
      </c>
      <c r="BW236" s="1"/>
      <c r="BX236" s="1"/>
      <c r="BY236" s="1"/>
      <c r="BZ236" s="1"/>
      <c r="CA236" s="1"/>
      <c r="CB236" s="1"/>
      <c r="CC236" s="1"/>
      <c r="CD236" s="1"/>
      <c r="CE236" s="1"/>
      <c r="CF236" s="1"/>
      <c r="CG236" s="1"/>
      <c r="CH236" s="1"/>
      <c r="CI236" s="1"/>
      <c r="CJ236" s="1"/>
      <c r="CK236" s="1"/>
      <c r="CL236" s="1"/>
      <c r="CM236" s="1"/>
      <c r="CN236" s="1"/>
      <c r="CO236" s="1"/>
      <c r="CP236" s="1"/>
    </row>
    <row r="237" spans="1:94" x14ac:dyDescent="0.2">
      <c r="A237" t="e">
        <f t="shared" si="6"/>
        <v>#NUM!</v>
      </c>
      <c r="B237" s="1" t="e">
        <f>LARGE('Remove outliers'!I$4:I$203,ROW()-211)</f>
        <v>#NUM!</v>
      </c>
      <c r="C237" s="1" t="e">
        <f>LARGE('Remove outliers'!J$4:J$203,ROW()-211)</f>
        <v>#NUM!</v>
      </c>
      <c r="D237" s="1" t="e">
        <f>LARGE('Remove outliers'!K$4:K$203,ROW()-211)</f>
        <v>#NUM!</v>
      </c>
      <c r="E237" s="1" t="e">
        <f>LARGE('Remove outliers'!L$4:L$203,ROW()-211)</f>
        <v>#NUM!</v>
      </c>
      <c r="F237" s="1" t="e">
        <f>LARGE('Remove outliers'!M$4:M$203,ROW()-211)</f>
        <v>#NUM!</v>
      </c>
      <c r="G237" s="1" t="e">
        <f>LARGE('Remove outliers'!N$4:N$203,ROW()-211)</f>
        <v>#NUM!</v>
      </c>
      <c r="H237" s="1" t="e">
        <f>LARGE('Remove outliers'!O$4:O$203,ROW()-211)</f>
        <v>#NUM!</v>
      </c>
      <c r="I237" s="1" t="e">
        <f>LARGE('Remove outliers'!P$4:P$203,ROW()-211)</f>
        <v>#NUM!</v>
      </c>
      <c r="J237" s="1" t="e">
        <f>LARGE('Remove outliers'!Q$4:Q$203,ROW()-211)</f>
        <v>#NUM!</v>
      </c>
      <c r="K237" s="1" t="e">
        <f>LARGE('Remove outliers'!R$4:R$203,ROW()-211)</f>
        <v>#NUM!</v>
      </c>
      <c r="L237" s="1" t="e">
        <f>LARGE('Remove outliers'!S$4:S$203,ROW()-211)</f>
        <v>#NUM!</v>
      </c>
      <c r="M237" s="1" t="e">
        <f>LARGE('Remove outliers'!T$4:T$203,ROW()-211)</f>
        <v>#NUM!</v>
      </c>
      <c r="N237" s="1" t="e">
        <f>LARGE('Remove outliers'!U$4:U$203,ROW()-211)</f>
        <v>#NUM!</v>
      </c>
      <c r="O237" s="1" t="e">
        <f>LARGE('Remove outliers'!V$4:V$203,ROW()-211)</f>
        <v>#NUM!</v>
      </c>
      <c r="P237" s="1" t="e">
        <f>LARGE('Remove outliers'!W$4:W$203,ROW()-211)</f>
        <v>#NUM!</v>
      </c>
      <c r="Q237" s="1" t="e">
        <f>LARGE('Remove outliers'!X$4:X$203,ROW()-211)</f>
        <v>#NUM!</v>
      </c>
      <c r="R237" s="1" t="e">
        <f>LARGE('Remove outliers'!Y$4:Y$203,ROW()-211)</f>
        <v>#NUM!</v>
      </c>
      <c r="S237" s="1" t="e">
        <f>LARGE('Remove outliers'!Z$4:Z$203,ROW()-211)</f>
        <v>#NUM!</v>
      </c>
      <c r="T237" s="1" t="e">
        <f>LARGE('Remove outliers'!AA$4:AA$203,ROW()-211)</f>
        <v>#NUM!</v>
      </c>
      <c r="U237" s="1" t="e">
        <f>LARGE('Remove outliers'!AB$4:AB$203,ROW()-211)</f>
        <v>#NUM!</v>
      </c>
      <c r="V237" s="1" t="e">
        <f>LARGE('Remove outliers'!AC$4:AC$203,ROW()-211)</f>
        <v>#NUM!</v>
      </c>
      <c r="W237" s="1" t="e">
        <f>LARGE('Remove outliers'!AD$4:AD$203,ROW()-211)</f>
        <v>#NUM!</v>
      </c>
      <c r="X237" s="1" t="e">
        <f>LARGE('Remove outliers'!AE$4:AE$203,ROW()-211)</f>
        <v>#NUM!</v>
      </c>
      <c r="Y237" s="1" t="e">
        <f>LARGE('Remove outliers'!AF$4:AF$203,ROW()-211)</f>
        <v>#NUM!</v>
      </c>
      <c r="Z237" s="1" t="e">
        <f>LARGE('Remove outliers'!AG$4:AG$203,ROW()-211)</f>
        <v>#NUM!</v>
      </c>
      <c r="AA237" s="1" t="e">
        <f>LARGE('Remove outliers'!AH$4:AH$203,ROW()-211)</f>
        <v>#NUM!</v>
      </c>
      <c r="AB237" s="1" t="e">
        <f>LARGE('Remove outliers'!AI$4:AI$203,ROW()-211)</f>
        <v>#NUM!</v>
      </c>
      <c r="AC237" s="1" t="e">
        <f>LARGE('Remove outliers'!AJ$4:AJ$203,ROW()-211)</f>
        <v>#NUM!</v>
      </c>
      <c r="AD237" s="1" t="e">
        <f>LARGE('Remove outliers'!AK$4:AK$203,ROW()-211)</f>
        <v>#NUM!</v>
      </c>
      <c r="AE237" s="1" t="e">
        <f>LARGE('Remove outliers'!AL$4:AL$203,ROW()-211)</f>
        <v>#NUM!</v>
      </c>
      <c r="AF237" s="1" t="e">
        <f>LARGE('Remove outliers'!AM$4:AM$203,ROW()-211)</f>
        <v>#NUM!</v>
      </c>
      <c r="AG237" s="1" t="e">
        <f>LARGE('Remove outliers'!AN$4:AN$203,ROW()-211)</f>
        <v>#NUM!</v>
      </c>
      <c r="AH237" s="1" t="e">
        <f>LARGE('Remove outliers'!AO$4:AO$203,ROW()-211)</f>
        <v>#NUM!</v>
      </c>
      <c r="AI237" s="1" t="e">
        <f>LARGE('Remove outliers'!AP$4:AP$203,ROW()-211)</f>
        <v>#NUM!</v>
      </c>
      <c r="AJ237" s="1" t="e">
        <f>LARGE('Remove outliers'!AQ$4:AQ$203,ROW()-211)</f>
        <v>#NUM!</v>
      </c>
      <c r="AK237" s="1" t="e">
        <f>LARGE('Remove outliers'!AR$4:AR$203,ROW()-211)</f>
        <v>#NUM!</v>
      </c>
      <c r="AL237" s="1" t="e">
        <f>LARGE('Remove outliers'!AS$4:AS$203,ROW()-211)</f>
        <v>#NUM!</v>
      </c>
      <c r="AM237" s="1" t="e">
        <f>LARGE('Remove outliers'!AT$4:AT$203,ROW()-211)</f>
        <v>#NUM!</v>
      </c>
      <c r="AN237" s="1" t="e">
        <f>LARGE('Remove outliers'!AU$4:AU$203,ROW()-211)</f>
        <v>#NUM!</v>
      </c>
      <c r="AO237" s="1" t="e">
        <f>LARGE('Remove outliers'!AV$4:AV$203,ROW()-211)</f>
        <v>#NUM!</v>
      </c>
      <c r="AP237" s="1" t="e">
        <f>LARGE('Remove outliers'!AW$4:AW$203,ROW()-211)</f>
        <v>#NUM!</v>
      </c>
      <c r="AQ237" s="1" t="e">
        <f>LARGE('Remove outliers'!AX$4:AX$203,ROW()-211)</f>
        <v>#NUM!</v>
      </c>
      <c r="AR237" s="1" t="e">
        <f>LARGE('Remove outliers'!AY$4:AY$203,ROW()-211)</f>
        <v>#NUM!</v>
      </c>
      <c r="AS237" s="1" t="e">
        <f>LARGE('Remove outliers'!AZ$4:AZ$203,ROW()-211)</f>
        <v>#NUM!</v>
      </c>
      <c r="AT237" s="1" t="e">
        <f>LARGE('Remove outliers'!BA$4:BA$203,ROW()-211)</f>
        <v>#NUM!</v>
      </c>
      <c r="AU237" s="1" t="e">
        <f>LARGE('Remove outliers'!BB$4:BB$203,ROW()-211)</f>
        <v>#NUM!</v>
      </c>
      <c r="AV237" s="1" t="e">
        <f>LARGE('Remove outliers'!BC$4:BC$203,ROW()-211)</f>
        <v>#NUM!</v>
      </c>
      <c r="AW237" s="1" t="e">
        <f>LARGE('Remove outliers'!BD$4:BD$203,ROW()-211)</f>
        <v>#NUM!</v>
      </c>
      <c r="AX237" s="1" t="e">
        <f>LARGE('Remove outliers'!BE$4:BE$203,ROW()-211)</f>
        <v>#NUM!</v>
      </c>
      <c r="AY237" s="1" t="e">
        <f>LARGE('Remove outliers'!BF$4:BF$203,ROW()-211)</f>
        <v>#NUM!</v>
      </c>
      <c r="AZ237" s="1" t="e">
        <f>LARGE('Remove outliers'!BG$4:BG$203,ROW()-211)</f>
        <v>#NUM!</v>
      </c>
      <c r="BA237" s="1" t="e">
        <f>LARGE('Remove outliers'!BH$4:BH$203,ROW()-211)</f>
        <v>#NUM!</v>
      </c>
      <c r="BB237" s="1" t="e">
        <f>LARGE('Remove outliers'!BI$4:BI$203,ROW()-211)</f>
        <v>#NUM!</v>
      </c>
      <c r="BC237" s="1" t="e">
        <f>LARGE('Remove outliers'!BJ$4:BJ$203,ROW()-211)</f>
        <v>#NUM!</v>
      </c>
      <c r="BD237" s="1" t="e">
        <f>LARGE('Remove outliers'!BK$4:BK$203,ROW()-211)</f>
        <v>#NUM!</v>
      </c>
      <c r="BE237" s="1" t="e">
        <f>LARGE('Remove outliers'!BL$4:BL$203,ROW()-211)</f>
        <v>#NUM!</v>
      </c>
      <c r="BF237" s="1" t="e">
        <f>LARGE('Remove outliers'!BM$4:BM$203,ROW()-211)</f>
        <v>#NUM!</v>
      </c>
      <c r="BG237" s="1" t="e">
        <f>LARGE('Remove outliers'!BN$4:BN$203,ROW()-211)</f>
        <v>#NUM!</v>
      </c>
      <c r="BH237" s="1" t="e">
        <f>LARGE('Remove outliers'!BO$4:BO$203,ROW()-211)</f>
        <v>#NUM!</v>
      </c>
      <c r="BI237" s="1" t="e">
        <f>LARGE('Remove outliers'!BP$4:BP$203,ROW()-211)</f>
        <v>#NUM!</v>
      </c>
      <c r="BJ237" s="1" t="e">
        <f>LARGE('Remove outliers'!BQ$4:BQ$203,ROW()-211)</f>
        <v>#NUM!</v>
      </c>
      <c r="BK237" s="1" t="e">
        <f>LARGE('Remove outliers'!BR$4:BR$203,ROW()-211)</f>
        <v>#NUM!</v>
      </c>
      <c r="BL237" s="1" t="e">
        <f>LARGE('Remove outliers'!BS$4:BS$203,ROW()-211)</f>
        <v>#NUM!</v>
      </c>
      <c r="BM237" s="1" t="e">
        <f>LARGE('Remove outliers'!BT$4:BT$203,ROW()-211)</f>
        <v>#NUM!</v>
      </c>
      <c r="BN237" s="1" t="e">
        <f>LARGE('Remove outliers'!BU$4:BU$203,ROW()-211)</f>
        <v>#NUM!</v>
      </c>
      <c r="BO237" s="1" t="e">
        <f>LARGE('Remove outliers'!BV$4:BV$203,ROW()-211)</f>
        <v>#NUM!</v>
      </c>
      <c r="BP237" s="1" t="e">
        <f>LARGE('Remove outliers'!BW$4:BW$203,ROW()-211)</f>
        <v>#NUM!</v>
      </c>
      <c r="BQ237" s="1" t="e">
        <f>LARGE('Remove outliers'!BX$4:BX$203,ROW()-211)</f>
        <v>#NUM!</v>
      </c>
      <c r="BR237" s="1" t="e">
        <f>LARGE('Remove outliers'!BY$4:BY$203,ROW()-211)</f>
        <v>#NUM!</v>
      </c>
      <c r="BS237" s="1" t="e">
        <f>LARGE('Remove outliers'!BZ$4:BZ$203,ROW()-211)</f>
        <v>#NUM!</v>
      </c>
      <c r="BT237" s="1" t="e">
        <f>LARGE('Remove outliers'!CA$4:CA$203,ROW()-211)</f>
        <v>#NUM!</v>
      </c>
      <c r="BU237" s="1" t="e">
        <f>LARGE('Remove outliers'!CB$4:CB$203,ROW()-211)</f>
        <v>#NUM!</v>
      </c>
      <c r="BV237" s="1" t="e">
        <f>LARGE('Remove outliers'!CC$4:CC$203,ROW()-211)</f>
        <v>#NUM!</v>
      </c>
      <c r="BW237" s="1"/>
      <c r="BX237" s="1"/>
      <c r="BY237" s="1"/>
      <c r="BZ237" s="1"/>
      <c r="CA237" s="1"/>
      <c r="CB237" s="1"/>
      <c r="CC237" s="1"/>
      <c r="CD237" s="1"/>
      <c r="CE237" s="1"/>
      <c r="CF237" s="1"/>
      <c r="CG237" s="1"/>
      <c r="CH237" s="1"/>
      <c r="CI237" s="1"/>
      <c r="CJ237" s="1"/>
      <c r="CK237" s="1"/>
      <c r="CL237" s="1"/>
      <c r="CM237" s="1"/>
      <c r="CN237" s="1"/>
      <c r="CO237" s="1"/>
      <c r="CP237" s="1"/>
    </row>
    <row r="238" spans="1:94" x14ac:dyDescent="0.2">
      <c r="A238" t="e">
        <f t="shared" si="6"/>
        <v>#NUM!</v>
      </c>
      <c r="B238" s="1" t="e">
        <f>LARGE('Remove outliers'!I$4:I$203,ROW()-211)</f>
        <v>#NUM!</v>
      </c>
      <c r="C238" s="1" t="e">
        <f>LARGE('Remove outliers'!J$4:J$203,ROW()-211)</f>
        <v>#NUM!</v>
      </c>
      <c r="D238" s="1" t="e">
        <f>LARGE('Remove outliers'!K$4:K$203,ROW()-211)</f>
        <v>#NUM!</v>
      </c>
      <c r="E238" s="1" t="e">
        <f>LARGE('Remove outliers'!L$4:L$203,ROW()-211)</f>
        <v>#NUM!</v>
      </c>
      <c r="F238" s="1" t="e">
        <f>LARGE('Remove outliers'!M$4:M$203,ROW()-211)</f>
        <v>#NUM!</v>
      </c>
      <c r="G238" s="1" t="e">
        <f>LARGE('Remove outliers'!N$4:N$203,ROW()-211)</f>
        <v>#NUM!</v>
      </c>
      <c r="H238" s="1" t="e">
        <f>LARGE('Remove outliers'!O$4:O$203,ROW()-211)</f>
        <v>#NUM!</v>
      </c>
      <c r="I238" s="1" t="e">
        <f>LARGE('Remove outliers'!P$4:P$203,ROW()-211)</f>
        <v>#NUM!</v>
      </c>
      <c r="J238" s="1" t="e">
        <f>LARGE('Remove outliers'!Q$4:Q$203,ROW()-211)</f>
        <v>#NUM!</v>
      </c>
      <c r="K238" s="1" t="e">
        <f>LARGE('Remove outliers'!R$4:R$203,ROW()-211)</f>
        <v>#NUM!</v>
      </c>
      <c r="L238" s="1" t="e">
        <f>LARGE('Remove outliers'!S$4:S$203,ROW()-211)</f>
        <v>#NUM!</v>
      </c>
      <c r="M238" s="1" t="e">
        <f>LARGE('Remove outliers'!T$4:T$203,ROW()-211)</f>
        <v>#NUM!</v>
      </c>
      <c r="N238" s="1" t="e">
        <f>LARGE('Remove outliers'!U$4:U$203,ROW()-211)</f>
        <v>#NUM!</v>
      </c>
      <c r="O238" s="1" t="e">
        <f>LARGE('Remove outliers'!V$4:V$203,ROW()-211)</f>
        <v>#NUM!</v>
      </c>
      <c r="P238" s="1" t="e">
        <f>LARGE('Remove outliers'!W$4:W$203,ROW()-211)</f>
        <v>#NUM!</v>
      </c>
      <c r="Q238" s="1" t="e">
        <f>LARGE('Remove outliers'!X$4:X$203,ROW()-211)</f>
        <v>#NUM!</v>
      </c>
      <c r="R238" s="1" t="e">
        <f>LARGE('Remove outliers'!Y$4:Y$203,ROW()-211)</f>
        <v>#NUM!</v>
      </c>
      <c r="S238" s="1" t="e">
        <f>LARGE('Remove outliers'!Z$4:Z$203,ROW()-211)</f>
        <v>#NUM!</v>
      </c>
      <c r="T238" s="1" t="e">
        <f>LARGE('Remove outliers'!AA$4:AA$203,ROW()-211)</f>
        <v>#NUM!</v>
      </c>
      <c r="U238" s="1" t="e">
        <f>LARGE('Remove outliers'!AB$4:AB$203,ROW()-211)</f>
        <v>#NUM!</v>
      </c>
      <c r="V238" s="1" t="e">
        <f>LARGE('Remove outliers'!AC$4:AC$203,ROW()-211)</f>
        <v>#NUM!</v>
      </c>
      <c r="W238" s="1" t="e">
        <f>LARGE('Remove outliers'!AD$4:AD$203,ROW()-211)</f>
        <v>#NUM!</v>
      </c>
      <c r="X238" s="1" t="e">
        <f>LARGE('Remove outliers'!AE$4:AE$203,ROW()-211)</f>
        <v>#NUM!</v>
      </c>
      <c r="Y238" s="1" t="e">
        <f>LARGE('Remove outliers'!AF$4:AF$203,ROW()-211)</f>
        <v>#NUM!</v>
      </c>
      <c r="Z238" s="1" t="e">
        <f>LARGE('Remove outliers'!AG$4:AG$203,ROW()-211)</f>
        <v>#NUM!</v>
      </c>
      <c r="AA238" s="1" t="e">
        <f>LARGE('Remove outliers'!AH$4:AH$203,ROW()-211)</f>
        <v>#NUM!</v>
      </c>
      <c r="AB238" s="1" t="e">
        <f>LARGE('Remove outliers'!AI$4:AI$203,ROW()-211)</f>
        <v>#NUM!</v>
      </c>
      <c r="AC238" s="1" t="e">
        <f>LARGE('Remove outliers'!AJ$4:AJ$203,ROW()-211)</f>
        <v>#NUM!</v>
      </c>
      <c r="AD238" s="1" t="e">
        <f>LARGE('Remove outliers'!AK$4:AK$203,ROW()-211)</f>
        <v>#NUM!</v>
      </c>
      <c r="AE238" s="1" t="e">
        <f>LARGE('Remove outliers'!AL$4:AL$203,ROW()-211)</f>
        <v>#NUM!</v>
      </c>
      <c r="AF238" s="1" t="e">
        <f>LARGE('Remove outliers'!AM$4:AM$203,ROW()-211)</f>
        <v>#NUM!</v>
      </c>
      <c r="AG238" s="1" t="e">
        <f>LARGE('Remove outliers'!AN$4:AN$203,ROW()-211)</f>
        <v>#NUM!</v>
      </c>
      <c r="AH238" s="1" t="e">
        <f>LARGE('Remove outliers'!AO$4:AO$203,ROW()-211)</f>
        <v>#NUM!</v>
      </c>
      <c r="AI238" s="1" t="e">
        <f>LARGE('Remove outliers'!AP$4:AP$203,ROW()-211)</f>
        <v>#NUM!</v>
      </c>
      <c r="AJ238" s="1" t="e">
        <f>LARGE('Remove outliers'!AQ$4:AQ$203,ROW()-211)</f>
        <v>#NUM!</v>
      </c>
      <c r="AK238" s="1" t="e">
        <f>LARGE('Remove outliers'!AR$4:AR$203,ROW()-211)</f>
        <v>#NUM!</v>
      </c>
      <c r="AL238" s="1" t="e">
        <f>LARGE('Remove outliers'!AS$4:AS$203,ROW()-211)</f>
        <v>#NUM!</v>
      </c>
      <c r="AM238" s="1" t="e">
        <f>LARGE('Remove outliers'!AT$4:AT$203,ROW()-211)</f>
        <v>#NUM!</v>
      </c>
      <c r="AN238" s="1" t="e">
        <f>LARGE('Remove outliers'!AU$4:AU$203,ROW()-211)</f>
        <v>#NUM!</v>
      </c>
      <c r="AO238" s="1" t="e">
        <f>LARGE('Remove outliers'!AV$4:AV$203,ROW()-211)</f>
        <v>#NUM!</v>
      </c>
      <c r="AP238" s="1" t="e">
        <f>LARGE('Remove outliers'!AW$4:AW$203,ROW()-211)</f>
        <v>#NUM!</v>
      </c>
      <c r="AQ238" s="1" t="e">
        <f>LARGE('Remove outliers'!AX$4:AX$203,ROW()-211)</f>
        <v>#NUM!</v>
      </c>
      <c r="AR238" s="1" t="e">
        <f>LARGE('Remove outliers'!AY$4:AY$203,ROW()-211)</f>
        <v>#NUM!</v>
      </c>
      <c r="AS238" s="1" t="e">
        <f>LARGE('Remove outliers'!AZ$4:AZ$203,ROW()-211)</f>
        <v>#NUM!</v>
      </c>
      <c r="AT238" s="1" t="e">
        <f>LARGE('Remove outliers'!BA$4:BA$203,ROW()-211)</f>
        <v>#NUM!</v>
      </c>
      <c r="AU238" s="1" t="e">
        <f>LARGE('Remove outliers'!BB$4:BB$203,ROW()-211)</f>
        <v>#NUM!</v>
      </c>
      <c r="AV238" s="1" t="e">
        <f>LARGE('Remove outliers'!BC$4:BC$203,ROW()-211)</f>
        <v>#NUM!</v>
      </c>
      <c r="AW238" s="1" t="e">
        <f>LARGE('Remove outliers'!BD$4:BD$203,ROW()-211)</f>
        <v>#NUM!</v>
      </c>
      <c r="AX238" s="1" t="e">
        <f>LARGE('Remove outliers'!BE$4:BE$203,ROW()-211)</f>
        <v>#NUM!</v>
      </c>
      <c r="AY238" s="1" t="e">
        <f>LARGE('Remove outliers'!BF$4:BF$203,ROW()-211)</f>
        <v>#NUM!</v>
      </c>
      <c r="AZ238" s="1" t="e">
        <f>LARGE('Remove outliers'!BG$4:BG$203,ROW()-211)</f>
        <v>#NUM!</v>
      </c>
      <c r="BA238" s="1" t="e">
        <f>LARGE('Remove outliers'!BH$4:BH$203,ROW()-211)</f>
        <v>#NUM!</v>
      </c>
      <c r="BB238" s="1" t="e">
        <f>LARGE('Remove outliers'!BI$4:BI$203,ROW()-211)</f>
        <v>#NUM!</v>
      </c>
      <c r="BC238" s="1" t="e">
        <f>LARGE('Remove outliers'!BJ$4:BJ$203,ROW()-211)</f>
        <v>#NUM!</v>
      </c>
      <c r="BD238" s="1" t="e">
        <f>LARGE('Remove outliers'!BK$4:BK$203,ROW()-211)</f>
        <v>#NUM!</v>
      </c>
      <c r="BE238" s="1" t="e">
        <f>LARGE('Remove outliers'!BL$4:BL$203,ROW()-211)</f>
        <v>#NUM!</v>
      </c>
      <c r="BF238" s="1" t="e">
        <f>LARGE('Remove outliers'!BM$4:BM$203,ROW()-211)</f>
        <v>#NUM!</v>
      </c>
      <c r="BG238" s="1" t="e">
        <f>LARGE('Remove outliers'!BN$4:BN$203,ROW()-211)</f>
        <v>#NUM!</v>
      </c>
      <c r="BH238" s="1" t="e">
        <f>LARGE('Remove outliers'!BO$4:BO$203,ROW()-211)</f>
        <v>#NUM!</v>
      </c>
      <c r="BI238" s="1" t="e">
        <f>LARGE('Remove outliers'!BP$4:BP$203,ROW()-211)</f>
        <v>#NUM!</v>
      </c>
      <c r="BJ238" s="1" t="e">
        <f>LARGE('Remove outliers'!BQ$4:BQ$203,ROW()-211)</f>
        <v>#NUM!</v>
      </c>
      <c r="BK238" s="1" t="e">
        <f>LARGE('Remove outliers'!BR$4:BR$203,ROW()-211)</f>
        <v>#NUM!</v>
      </c>
      <c r="BL238" s="1" t="e">
        <f>LARGE('Remove outliers'!BS$4:BS$203,ROW()-211)</f>
        <v>#NUM!</v>
      </c>
      <c r="BM238" s="1" t="e">
        <f>LARGE('Remove outliers'!BT$4:BT$203,ROW()-211)</f>
        <v>#NUM!</v>
      </c>
      <c r="BN238" s="1" t="e">
        <f>LARGE('Remove outliers'!BU$4:BU$203,ROW()-211)</f>
        <v>#NUM!</v>
      </c>
      <c r="BO238" s="1" t="e">
        <f>LARGE('Remove outliers'!BV$4:BV$203,ROW()-211)</f>
        <v>#NUM!</v>
      </c>
      <c r="BP238" s="1" t="e">
        <f>LARGE('Remove outliers'!BW$4:BW$203,ROW()-211)</f>
        <v>#NUM!</v>
      </c>
      <c r="BQ238" s="1" t="e">
        <f>LARGE('Remove outliers'!BX$4:BX$203,ROW()-211)</f>
        <v>#NUM!</v>
      </c>
      <c r="BR238" s="1" t="e">
        <f>LARGE('Remove outliers'!BY$4:BY$203,ROW()-211)</f>
        <v>#NUM!</v>
      </c>
      <c r="BS238" s="1" t="e">
        <f>LARGE('Remove outliers'!BZ$4:BZ$203,ROW()-211)</f>
        <v>#NUM!</v>
      </c>
      <c r="BT238" s="1" t="e">
        <f>LARGE('Remove outliers'!CA$4:CA$203,ROW()-211)</f>
        <v>#NUM!</v>
      </c>
      <c r="BU238" s="1" t="e">
        <f>LARGE('Remove outliers'!CB$4:CB$203,ROW()-211)</f>
        <v>#NUM!</v>
      </c>
      <c r="BV238" s="1" t="e">
        <f>LARGE('Remove outliers'!CC$4:CC$203,ROW()-211)</f>
        <v>#NUM!</v>
      </c>
      <c r="BW238" s="1"/>
      <c r="BX238" s="1"/>
      <c r="BY238" s="1"/>
      <c r="BZ238" s="1"/>
      <c r="CA238" s="1"/>
      <c r="CB238" s="1"/>
      <c r="CC238" s="1"/>
      <c r="CD238" s="1"/>
      <c r="CE238" s="1"/>
      <c r="CF238" s="1"/>
      <c r="CG238" s="1"/>
      <c r="CH238" s="1"/>
      <c r="CI238" s="1"/>
      <c r="CJ238" s="1"/>
      <c r="CK238" s="1"/>
      <c r="CL238" s="1"/>
      <c r="CM238" s="1"/>
      <c r="CN238" s="1"/>
      <c r="CO238" s="1"/>
      <c r="CP238" s="1"/>
    </row>
    <row r="239" spans="1:94" x14ac:dyDescent="0.2">
      <c r="A239" t="e">
        <f t="shared" si="6"/>
        <v>#NUM!</v>
      </c>
      <c r="B239" s="1" t="e">
        <f>LARGE('Remove outliers'!I$4:I$203,ROW()-211)</f>
        <v>#NUM!</v>
      </c>
      <c r="C239" s="1" t="e">
        <f>LARGE('Remove outliers'!J$4:J$203,ROW()-211)</f>
        <v>#NUM!</v>
      </c>
      <c r="D239" s="1" t="e">
        <f>LARGE('Remove outliers'!K$4:K$203,ROW()-211)</f>
        <v>#NUM!</v>
      </c>
      <c r="E239" s="1" t="e">
        <f>LARGE('Remove outliers'!L$4:L$203,ROW()-211)</f>
        <v>#NUM!</v>
      </c>
      <c r="F239" s="1" t="e">
        <f>LARGE('Remove outliers'!M$4:M$203,ROW()-211)</f>
        <v>#NUM!</v>
      </c>
      <c r="G239" s="1" t="e">
        <f>LARGE('Remove outliers'!N$4:N$203,ROW()-211)</f>
        <v>#NUM!</v>
      </c>
      <c r="H239" s="1" t="e">
        <f>LARGE('Remove outliers'!O$4:O$203,ROW()-211)</f>
        <v>#NUM!</v>
      </c>
      <c r="I239" s="1" t="e">
        <f>LARGE('Remove outliers'!P$4:P$203,ROW()-211)</f>
        <v>#NUM!</v>
      </c>
      <c r="J239" s="1" t="e">
        <f>LARGE('Remove outliers'!Q$4:Q$203,ROW()-211)</f>
        <v>#NUM!</v>
      </c>
      <c r="K239" s="1" t="e">
        <f>LARGE('Remove outliers'!R$4:R$203,ROW()-211)</f>
        <v>#NUM!</v>
      </c>
      <c r="L239" s="1" t="e">
        <f>LARGE('Remove outliers'!S$4:S$203,ROW()-211)</f>
        <v>#NUM!</v>
      </c>
      <c r="M239" s="1" t="e">
        <f>LARGE('Remove outliers'!T$4:T$203,ROW()-211)</f>
        <v>#NUM!</v>
      </c>
      <c r="N239" s="1" t="e">
        <f>LARGE('Remove outliers'!U$4:U$203,ROW()-211)</f>
        <v>#NUM!</v>
      </c>
      <c r="O239" s="1" t="e">
        <f>LARGE('Remove outliers'!V$4:V$203,ROW()-211)</f>
        <v>#NUM!</v>
      </c>
      <c r="P239" s="1" t="e">
        <f>LARGE('Remove outliers'!W$4:W$203,ROW()-211)</f>
        <v>#NUM!</v>
      </c>
      <c r="Q239" s="1" t="e">
        <f>LARGE('Remove outliers'!X$4:X$203,ROW()-211)</f>
        <v>#NUM!</v>
      </c>
      <c r="R239" s="1" t="e">
        <f>LARGE('Remove outliers'!Y$4:Y$203,ROW()-211)</f>
        <v>#NUM!</v>
      </c>
      <c r="S239" s="1" t="e">
        <f>LARGE('Remove outliers'!Z$4:Z$203,ROW()-211)</f>
        <v>#NUM!</v>
      </c>
      <c r="T239" s="1" t="e">
        <f>LARGE('Remove outliers'!AA$4:AA$203,ROW()-211)</f>
        <v>#NUM!</v>
      </c>
      <c r="U239" s="1" t="e">
        <f>LARGE('Remove outliers'!AB$4:AB$203,ROW()-211)</f>
        <v>#NUM!</v>
      </c>
      <c r="V239" s="1" t="e">
        <f>LARGE('Remove outliers'!AC$4:AC$203,ROW()-211)</f>
        <v>#NUM!</v>
      </c>
      <c r="W239" s="1" t="e">
        <f>LARGE('Remove outliers'!AD$4:AD$203,ROW()-211)</f>
        <v>#NUM!</v>
      </c>
      <c r="X239" s="1" t="e">
        <f>LARGE('Remove outliers'!AE$4:AE$203,ROW()-211)</f>
        <v>#NUM!</v>
      </c>
      <c r="Y239" s="1" t="e">
        <f>LARGE('Remove outliers'!AF$4:AF$203,ROW()-211)</f>
        <v>#NUM!</v>
      </c>
      <c r="Z239" s="1" t="e">
        <f>LARGE('Remove outliers'!AG$4:AG$203,ROW()-211)</f>
        <v>#NUM!</v>
      </c>
      <c r="AA239" s="1" t="e">
        <f>LARGE('Remove outliers'!AH$4:AH$203,ROW()-211)</f>
        <v>#NUM!</v>
      </c>
      <c r="AB239" s="1" t="e">
        <f>LARGE('Remove outliers'!AI$4:AI$203,ROW()-211)</f>
        <v>#NUM!</v>
      </c>
      <c r="AC239" s="1" t="e">
        <f>LARGE('Remove outliers'!AJ$4:AJ$203,ROW()-211)</f>
        <v>#NUM!</v>
      </c>
      <c r="AD239" s="1" t="e">
        <f>LARGE('Remove outliers'!AK$4:AK$203,ROW()-211)</f>
        <v>#NUM!</v>
      </c>
      <c r="AE239" s="1" t="e">
        <f>LARGE('Remove outliers'!AL$4:AL$203,ROW()-211)</f>
        <v>#NUM!</v>
      </c>
      <c r="AF239" s="1" t="e">
        <f>LARGE('Remove outliers'!AM$4:AM$203,ROW()-211)</f>
        <v>#NUM!</v>
      </c>
      <c r="AG239" s="1" t="e">
        <f>LARGE('Remove outliers'!AN$4:AN$203,ROW()-211)</f>
        <v>#NUM!</v>
      </c>
      <c r="AH239" s="1" t="e">
        <f>LARGE('Remove outliers'!AO$4:AO$203,ROW()-211)</f>
        <v>#NUM!</v>
      </c>
      <c r="AI239" s="1" t="e">
        <f>LARGE('Remove outliers'!AP$4:AP$203,ROW()-211)</f>
        <v>#NUM!</v>
      </c>
      <c r="AJ239" s="1" t="e">
        <f>LARGE('Remove outliers'!AQ$4:AQ$203,ROW()-211)</f>
        <v>#NUM!</v>
      </c>
      <c r="AK239" s="1" t="e">
        <f>LARGE('Remove outliers'!AR$4:AR$203,ROW()-211)</f>
        <v>#NUM!</v>
      </c>
      <c r="AL239" s="1" t="e">
        <f>LARGE('Remove outliers'!AS$4:AS$203,ROW()-211)</f>
        <v>#NUM!</v>
      </c>
      <c r="AM239" s="1" t="e">
        <f>LARGE('Remove outliers'!AT$4:AT$203,ROW()-211)</f>
        <v>#NUM!</v>
      </c>
      <c r="AN239" s="1" t="e">
        <f>LARGE('Remove outliers'!AU$4:AU$203,ROW()-211)</f>
        <v>#NUM!</v>
      </c>
      <c r="AO239" s="1" t="e">
        <f>LARGE('Remove outliers'!AV$4:AV$203,ROW()-211)</f>
        <v>#NUM!</v>
      </c>
      <c r="AP239" s="1" t="e">
        <f>LARGE('Remove outliers'!AW$4:AW$203,ROW()-211)</f>
        <v>#NUM!</v>
      </c>
      <c r="AQ239" s="1" t="e">
        <f>LARGE('Remove outliers'!AX$4:AX$203,ROW()-211)</f>
        <v>#NUM!</v>
      </c>
      <c r="AR239" s="1" t="e">
        <f>LARGE('Remove outliers'!AY$4:AY$203,ROW()-211)</f>
        <v>#NUM!</v>
      </c>
      <c r="AS239" s="1" t="e">
        <f>LARGE('Remove outliers'!AZ$4:AZ$203,ROW()-211)</f>
        <v>#NUM!</v>
      </c>
      <c r="AT239" s="1" t="e">
        <f>LARGE('Remove outliers'!BA$4:BA$203,ROW()-211)</f>
        <v>#NUM!</v>
      </c>
      <c r="AU239" s="1" t="e">
        <f>LARGE('Remove outliers'!BB$4:BB$203,ROW()-211)</f>
        <v>#NUM!</v>
      </c>
      <c r="AV239" s="1" t="e">
        <f>LARGE('Remove outliers'!BC$4:BC$203,ROW()-211)</f>
        <v>#NUM!</v>
      </c>
      <c r="AW239" s="1" t="e">
        <f>LARGE('Remove outliers'!BD$4:BD$203,ROW()-211)</f>
        <v>#NUM!</v>
      </c>
      <c r="AX239" s="1" t="e">
        <f>LARGE('Remove outliers'!BE$4:BE$203,ROW()-211)</f>
        <v>#NUM!</v>
      </c>
      <c r="AY239" s="1" t="e">
        <f>LARGE('Remove outliers'!BF$4:BF$203,ROW()-211)</f>
        <v>#NUM!</v>
      </c>
      <c r="AZ239" s="1" t="e">
        <f>LARGE('Remove outliers'!BG$4:BG$203,ROW()-211)</f>
        <v>#NUM!</v>
      </c>
      <c r="BA239" s="1" t="e">
        <f>LARGE('Remove outliers'!BH$4:BH$203,ROW()-211)</f>
        <v>#NUM!</v>
      </c>
      <c r="BB239" s="1" t="e">
        <f>LARGE('Remove outliers'!BI$4:BI$203,ROW()-211)</f>
        <v>#NUM!</v>
      </c>
      <c r="BC239" s="1" t="e">
        <f>LARGE('Remove outliers'!BJ$4:BJ$203,ROW()-211)</f>
        <v>#NUM!</v>
      </c>
      <c r="BD239" s="1" t="e">
        <f>LARGE('Remove outliers'!BK$4:BK$203,ROW()-211)</f>
        <v>#NUM!</v>
      </c>
      <c r="BE239" s="1" t="e">
        <f>LARGE('Remove outliers'!BL$4:BL$203,ROW()-211)</f>
        <v>#NUM!</v>
      </c>
      <c r="BF239" s="1" t="e">
        <f>LARGE('Remove outliers'!BM$4:BM$203,ROW()-211)</f>
        <v>#NUM!</v>
      </c>
      <c r="BG239" s="1" t="e">
        <f>LARGE('Remove outliers'!BN$4:BN$203,ROW()-211)</f>
        <v>#NUM!</v>
      </c>
      <c r="BH239" s="1" t="e">
        <f>LARGE('Remove outliers'!BO$4:BO$203,ROW()-211)</f>
        <v>#NUM!</v>
      </c>
      <c r="BI239" s="1" t="e">
        <f>LARGE('Remove outliers'!BP$4:BP$203,ROW()-211)</f>
        <v>#NUM!</v>
      </c>
      <c r="BJ239" s="1" t="e">
        <f>LARGE('Remove outliers'!BQ$4:BQ$203,ROW()-211)</f>
        <v>#NUM!</v>
      </c>
      <c r="BK239" s="1" t="e">
        <f>LARGE('Remove outliers'!BR$4:BR$203,ROW()-211)</f>
        <v>#NUM!</v>
      </c>
      <c r="BL239" s="1" t="e">
        <f>LARGE('Remove outliers'!BS$4:BS$203,ROW()-211)</f>
        <v>#NUM!</v>
      </c>
      <c r="BM239" s="1" t="e">
        <f>LARGE('Remove outliers'!BT$4:BT$203,ROW()-211)</f>
        <v>#NUM!</v>
      </c>
      <c r="BN239" s="1" t="e">
        <f>LARGE('Remove outliers'!BU$4:BU$203,ROW()-211)</f>
        <v>#NUM!</v>
      </c>
      <c r="BO239" s="1" t="e">
        <f>LARGE('Remove outliers'!BV$4:BV$203,ROW()-211)</f>
        <v>#NUM!</v>
      </c>
      <c r="BP239" s="1" t="e">
        <f>LARGE('Remove outliers'!BW$4:BW$203,ROW()-211)</f>
        <v>#NUM!</v>
      </c>
      <c r="BQ239" s="1" t="e">
        <f>LARGE('Remove outliers'!BX$4:BX$203,ROW()-211)</f>
        <v>#NUM!</v>
      </c>
      <c r="BR239" s="1" t="e">
        <f>LARGE('Remove outliers'!BY$4:BY$203,ROW()-211)</f>
        <v>#NUM!</v>
      </c>
      <c r="BS239" s="1" t="e">
        <f>LARGE('Remove outliers'!BZ$4:BZ$203,ROW()-211)</f>
        <v>#NUM!</v>
      </c>
      <c r="BT239" s="1" t="e">
        <f>LARGE('Remove outliers'!CA$4:CA$203,ROW()-211)</f>
        <v>#NUM!</v>
      </c>
      <c r="BU239" s="1" t="e">
        <f>LARGE('Remove outliers'!CB$4:CB$203,ROW()-211)</f>
        <v>#NUM!</v>
      </c>
      <c r="BV239" s="1" t="e">
        <f>LARGE('Remove outliers'!CC$4:CC$203,ROW()-211)</f>
        <v>#NUM!</v>
      </c>
      <c r="BW239" s="1"/>
      <c r="BX239" s="1"/>
      <c r="BY239" s="1"/>
      <c r="BZ239" s="1"/>
      <c r="CA239" s="1"/>
      <c r="CB239" s="1"/>
      <c r="CC239" s="1"/>
      <c r="CD239" s="1"/>
      <c r="CE239" s="1"/>
      <c r="CF239" s="1"/>
      <c r="CG239" s="1"/>
      <c r="CH239" s="1"/>
      <c r="CI239" s="1"/>
      <c r="CJ239" s="1"/>
      <c r="CK239" s="1"/>
      <c r="CL239" s="1"/>
      <c r="CM239" s="1"/>
      <c r="CN239" s="1"/>
      <c r="CO239" s="1"/>
      <c r="CP239" s="1"/>
    </row>
    <row r="240" spans="1:94" x14ac:dyDescent="0.2">
      <c r="A240" t="e">
        <f t="shared" si="6"/>
        <v>#NUM!</v>
      </c>
      <c r="B240" s="1" t="e">
        <f>LARGE('Remove outliers'!I$4:I$203,ROW()-211)</f>
        <v>#NUM!</v>
      </c>
      <c r="C240" s="1" t="e">
        <f>LARGE('Remove outliers'!J$4:J$203,ROW()-211)</f>
        <v>#NUM!</v>
      </c>
      <c r="D240" s="1" t="e">
        <f>LARGE('Remove outliers'!K$4:K$203,ROW()-211)</f>
        <v>#NUM!</v>
      </c>
      <c r="E240" s="1" t="e">
        <f>LARGE('Remove outliers'!L$4:L$203,ROW()-211)</f>
        <v>#NUM!</v>
      </c>
      <c r="F240" s="1" t="e">
        <f>LARGE('Remove outliers'!M$4:M$203,ROW()-211)</f>
        <v>#NUM!</v>
      </c>
      <c r="G240" s="1" t="e">
        <f>LARGE('Remove outliers'!N$4:N$203,ROW()-211)</f>
        <v>#NUM!</v>
      </c>
      <c r="H240" s="1" t="e">
        <f>LARGE('Remove outliers'!O$4:O$203,ROW()-211)</f>
        <v>#NUM!</v>
      </c>
      <c r="I240" s="1" t="e">
        <f>LARGE('Remove outliers'!P$4:P$203,ROW()-211)</f>
        <v>#NUM!</v>
      </c>
      <c r="J240" s="1" t="e">
        <f>LARGE('Remove outliers'!Q$4:Q$203,ROW()-211)</f>
        <v>#NUM!</v>
      </c>
      <c r="K240" s="1" t="e">
        <f>LARGE('Remove outliers'!R$4:R$203,ROW()-211)</f>
        <v>#NUM!</v>
      </c>
      <c r="L240" s="1" t="e">
        <f>LARGE('Remove outliers'!S$4:S$203,ROW()-211)</f>
        <v>#NUM!</v>
      </c>
      <c r="M240" s="1" t="e">
        <f>LARGE('Remove outliers'!T$4:T$203,ROW()-211)</f>
        <v>#NUM!</v>
      </c>
      <c r="N240" s="1" t="e">
        <f>LARGE('Remove outliers'!U$4:U$203,ROW()-211)</f>
        <v>#NUM!</v>
      </c>
      <c r="O240" s="1" t="e">
        <f>LARGE('Remove outliers'!V$4:V$203,ROW()-211)</f>
        <v>#NUM!</v>
      </c>
      <c r="P240" s="1" t="e">
        <f>LARGE('Remove outliers'!W$4:W$203,ROW()-211)</f>
        <v>#NUM!</v>
      </c>
      <c r="Q240" s="1" t="e">
        <f>LARGE('Remove outliers'!X$4:X$203,ROW()-211)</f>
        <v>#NUM!</v>
      </c>
      <c r="R240" s="1" t="e">
        <f>LARGE('Remove outliers'!Y$4:Y$203,ROW()-211)</f>
        <v>#NUM!</v>
      </c>
      <c r="S240" s="1" t="e">
        <f>LARGE('Remove outliers'!Z$4:Z$203,ROW()-211)</f>
        <v>#NUM!</v>
      </c>
      <c r="T240" s="1" t="e">
        <f>LARGE('Remove outliers'!AA$4:AA$203,ROW()-211)</f>
        <v>#NUM!</v>
      </c>
      <c r="U240" s="1" t="e">
        <f>LARGE('Remove outliers'!AB$4:AB$203,ROW()-211)</f>
        <v>#NUM!</v>
      </c>
      <c r="V240" s="1" t="e">
        <f>LARGE('Remove outliers'!AC$4:AC$203,ROW()-211)</f>
        <v>#NUM!</v>
      </c>
      <c r="W240" s="1" t="e">
        <f>LARGE('Remove outliers'!AD$4:AD$203,ROW()-211)</f>
        <v>#NUM!</v>
      </c>
      <c r="X240" s="1" t="e">
        <f>LARGE('Remove outliers'!AE$4:AE$203,ROW()-211)</f>
        <v>#NUM!</v>
      </c>
      <c r="Y240" s="1" t="e">
        <f>LARGE('Remove outliers'!AF$4:AF$203,ROW()-211)</f>
        <v>#NUM!</v>
      </c>
      <c r="Z240" s="1" t="e">
        <f>LARGE('Remove outliers'!AG$4:AG$203,ROW()-211)</f>
        <v>#NUM!</v>
      </c>
      <c r="AA240" s="1" t="e">
        <f>LARGE('Remove outliers'!AH$4:AH$203,ROW()-211)</f>
        <v>#NUM!</v>
      </c>
      <c r="AB240" s="1" t="e">
        <f>LARGE('Remove outliers'!AI$4:AI$203,ROW()-211)</f>
        <v>#NUM!</v>
      </c>
      <c r="AC240" s="1" t="e">
        <f>LARGE('Remove outliers'!AJ$4:AJ$203,ROW()-211)</f>
        <v>#NUM!</v>
      </c>
      <c r="AD240" s="1" t="e">
        <f>LARGE('Remove outliers'!AK$4:AK$203,ROW()-211)</f>
        <v>#NUM!</v>
      </c>
      <c r="AE240" s="1" t="e">
        <f>LARGE('Remove outliers'!AL$4:AL$203,ROW()-211)</f>
        <v>#NUM!</v>
      </c>
      <c r="AF240" s="1" t="e">
        <f>LARGE('Remove outliers'!AM$4:AM$203,ROW()-211)</f>
        <v>#NUM!</v>
      </c>
      <c r="AG240" s="1" t="e">
        <f>LARGE('Remove outliers'!AN$4:AN$203,ROW()-211)</f>
        <v>#NUM!</v>
      </c>
      <c r="AH240" s="1" t="e">
        <f>LARGE('Remove outliers'!AO$4:AO$203,ROW()-211)</f>
        <v>#NUM!</v>
      </c>
      <c r="AI240" s="1" t="e">
        <f>LARGE('Remove outliers'!AP$4:AP$203,ROW()-211)</f>
        <v>#NUM!</v>
      </c>
      <c r="AJ240" s="1" t="e">
        <f>LARGE('Remove outliers'!AQ$4:AQ$203,ROW()-211)</f>
        <v>#NUM!</v>
      </c>
      <c r="AK240" s="1" t="e">
        <f>LARGE('Remove outliers'!AR$4:AR$203,ROW()-211)</f>
        <v>#NUM!</v>
      </c>
      <c r="AL240" s="1" t="e">
        <f>LARGE('Remove outliers'!AS$4:AS$203,ROW()-211)</f>
        <v>#NUM!</v>
      </c>
      <c r="AM240" s="1" t="e">
        <f>LARGE('Remove outliers'!AT$4:AT$203,ROW()-211)</f>
        <v>#NUM!</v>
      </c>
      <c r="AN240" s="1" t="e">
        <f>LARGE('Remove outliers'!AU$4:AU$203,ROW()-211)</f>
        <v>#NUM!</v>
      </c>
      <c r="AO240" s="1" t="e">
        <f>LARGE('Remove outliers'!AV$4:AV$203,ROW()-211)</f>
        <v>#NUM!</v>
      </c>
      <c r="AP240" s="1" t="e">
        <f>LARGE('Remove outliers'!AW$4:AW$203,ROW()-211)</f>
        <v>#NUM!</v>
      </c>
      <c r="AQ240" s="1" t="e">
        <f>LARGE('Remove outliers'!AX$4:AX$203,ROW()-211)</f>
        <v>#NUM!</v>
      </c>
      <c r="AR240" s="1" t="e">
        <f>LARGE('Remove outliers'!AY$4:AY$203,ROW()-211)</f>
        <v>#NUM!</v>
      </c>
      <c r="AS240" s="1" t="e">
        <f>LARGE('Remove outliers'!AZ$4:AZ$203,ROW()-211)</f>
        <v>#NUM!</v>
      </c>
      <c r="AT240" s="1" t="e">
        <f>LARGE('Remove outliers'!BA$4:BA$203,ROW()-211)</f>
        <v>#NUM!</v>
      </c>
      <c r="AU240" s="1" t="e">
        <f>LARGE('Remove outliers'!BB$4:BB$203,ROW()-211)</f>
        <v>#NUM!</v>
      </c>
      <c r="AV240" s="1" t="e">
        <f>LARGE('Remove outliers'!BC$4:BC$203,ROW()-211)</f>
        <v>#NUM!</v>
      </c>
      <c r="AW240" s="1" t="e">
        <f>LARGE('Remove outliers'!BD$4:BD$203,ROW()-211)</f>
        <v>#NUM!</v>
      </c>
      <c r="AX240" s="1" t="e">
        <f>LARGE('Remove outliers'!BE$4:BE$203,ROW()-211)</f>
        <v>#NUM!</v>
      </c>
      <c r="AY240" s="1" t="e">
        <f>LARGE('Remove outliers'!BF$4:BF$203,ROW()-211)</f>
        <v>#NUM!</v>
      </c>
      <c r="AZ240" s="1" t="e">
        <f>LARGE('Remove outliers'!BG$4:BG$203,ROW()-211)</f>
        <v>#NUM!</v>
      </c>
      <c r="BA240" s="1" t="e">
        <f>LARGE('Remove outliers'!BH$4:BH$203,ROW()-211)</f>
        <v>#NUM!</v>
      </c>
      <c r="BB240" s="1" t="e">
        <f>LARGE('Remove outliers'!BI$4:BI$203,ROW()-211)</f>
        <v>#NUM!</v>
      </c>
      <c r="BC240" s="1" t="e">
        <f>LARGE('Remove outliers'!BJ$4:BJ$203,ROW()-211)</f>
        <v>#NUM!</v>
      </c>
      <c r="BD240" s="1" t="e">
        <f>LARGE('Remove outliers'!BK$4:BK$203,ROW()-211)</f>
        <v>#NUM!</v>
      </c>
      <c r="BE240" s="1" t="e">
        <f>LARGE('Remove outliers'!BL$4:BL$203,ROW()-211)</f>
        <v>#NUM!</v>
      </c>
      <c r="BF240" s="1" t="e">
        <f>LARGE('Remove outliers'!BM$4:BM$203,ROW()-211)</f>
        <v>#NUM!</v>
      </c>
      <c r="BG240" s="1" t="e">
        <f>LARGE('Remove outliers'!BN$4:BN$203,ROW()-211)</f>
        <v>#NUM!</v>
      </c>
      <c r="BH240" s="1" t="e">
        <f>LARGE('Remove outliers'!BO$4:BO$203,ROW()-211)</f>
        <v>#NUM!</v>
      </c>
      <c r="BI240" s="1" t="e">
        <f>LARGE('Remove outliers'!BP$4:BP$203,ROW()-211)</f>
        <v>#NUM!</v>
      </c>
      <c r="BJ240" s="1" t="e">
        <f>LARGE('Remove outliers'!BQ$4:BQ$203,ROW()-211)</f>
        <v>#NUM!</v>
      </c>
      <c r="BK240" s="1" t="e">
        <f>LARGE('Remove outliers'!BR$4:BR$203,ROW()-211)</f>
        <v>#NUM!</v>
      </c>
      <c r="BL240" s="1" t="e">
        <f>LARGE('Remove outliers'!BS$4:BS$203,ROW()-211)</f>
        <v>#NUM!</v>
      </c>
      <c r="BM240" s="1" t="e">
        <f>LARGE('Remove outliers'!BT$4:BT$203,ROW()-211)</f>
        <v>#NUM!</v>
      </c>
      <c r="BN240" s="1" t="e">
        <f>LARGE('Remove outliers'!BU$4:BU$203,ROW()-211)</f>
        <v>#NUM!</v>
      </c>
      <c r="BO240" s="1" t="e">
        <f>LARGE('Remove outliers'!BV$4:BV$203,ROW()-211)</f>
        <v>#NUM!</v>
      </c>
      <c r="BP240" s="1" t="e">
        <f>LARGE('Remove outliers'!BW$4:BW$203,ROW()-211)</f>
        <v>#NUM!</v>
      </c>
      <c r="BQ240" s="1" t="e">
        <f>LARGE('Remove outliers'!BX$4:BX$203,ROW()-211)</f>
        <v>#NUM!</v>
      </c>
      <c r="BR240" s="1" t="e">
        <f>LARGE('Remove outliers'!BY$4:BY$203,ROW()-211)</f>
        <v>#NUM!</v>
      </c>
      <c r="BS240" s="1" t="e">
        <f>LARGE('Remove outliers'!BZ$4:BZ$203,ROW()-211)</f>
        <v>#NUM!</v>
      </c>
      <c r="BT240" s="1" t="e">
        <f>LARGE('Remove outliers'!CA$4:CA$203,ROW()-211)</f>
        <v>#NUM!</v>
      </c>
      <c r="BU240" s="1" t="e">
        <f>LARGE('Remove outliers'!CB$4:CB$203,ROW()-211)</f>
        <v>#NUM!</v>
      </c>
      <c r="BV240" s="1" t="e">
        <f>LARGE('Remove outliers'!CC$4:CC$203,ROW()-211)</f>
        <v>#NUM!</v>
      </c>
      <c r="BW240" s="1"/>
      <c r="BX240" s="1"/>
      <c r="BY240" s="1"/>
      <c r="BZ240" s="1"/>
      <c r="CA240" s="1"/>
      <c r="CB240" s="1"/>
      <c r="CC240" s="1"/>
      <c r="CD240" s="1"/>
      <c r="CE240" s="1"/>
      <c r="CF240" s="1"/>
      <c r="CG240" s="1"/>
      <c r="CH240" s="1"/>
      <c r="CI240" s="1"/>
      <c r="CJ240" s="1"/>
      <c r="CK240" s="1"/>
      <c r="CL240" s="1"/>
      <c r="CM240" s="1"/>
      <c r="CN240" s="1"/>
      <c r="CO240" s="1"/>
      <c r="CP240" s="1"/>
    </row>
    <row r="241" spans="1:94" x14ac:dyDescent="0.2">
      <c r="A241" t="e">
        <f t="shared" si="6"/>
        <v>#NUM!</v>
      </c>
      <c r="B241" s="1" t="e">
        <f>LARGE('Remove outliers'!I$4:I$203,ROW()-211)</f>
        <v>#NUM!</v>
      </c>
      <c r="C241" s="1" t="e">
        <f>LARGE('Remove outliers'!J$4:J$203,ROW()-211)</f>
        <v>#NUM!</v>
      </c>
      <c r="D241" s="1" t="e">
        <f>LARGE('Remove outliers'!K$4:K$203,ROW()-211)</f>
        <v>#NUM!</v>
      </c>
      <c r="E241" s="1" t="e">
        <f>LARGE('Remove outliers'!L$4:L$203,ROW()-211)</f>
        <v>#NUM!</v>
      </c>
      <c r="F241" s="1" t="e">
        <f>LARGE('Remove outliers'!M$4:M$203,ROW()-211)</f>
        <v>#NUM!</v>
      </c>
      <c r="G241" s="1" t="e">
        <f>LARGE('Remove outliers'!N$4:N$203,ROW()-211)</f>
        <v>#NUM!</v>
      </c>
      <c r="H241" s="1" t="e">
        <f>LARGE('Remove outliers'!O$4:O$203,ROW()-211)</f>
        <v>#NUM!</v>
      </c>
      <c r="I241" s="1" t="e">
        <f>LARGE('Remove outliers'!P$4:P$203,ROW()-211)</f>
        <v>#NUM!</v>
      </c>
      <c r="J241" s="1" t="e">
        <f>LARGE('Remove outliers'!Q$4:Q$203,ROW()-211)</f>
        <v>#NUM!</v>
      </c>
      <c r="K241" s="1" t="e">
        <f>LARGE('Remove outliers'!R$4:R$203,ROW()-211)</f>
        <v>#NUM!</v>
      </c>
      <c r="L241" s="1" t="e">
        <f>LARGE('Remove outliers'!S$4:S$203,ROW()-211)</f>
        <v>#NUM!</v>
      </c>
      <c r="M241" s="1" t="e">
        <f>LARGE('Remove outliers'!T$4:T$203,ROW()-211)</f>
        <v>#NUM!</v>
      </c>
      <c r="N241" s="1" t="e">
        <f>LARGE('Remove outliers'!U$4:U$203,ROW()-211)</f>
        <v>#NUM!</v>
      </c>
      <c r="O241" s="1" t="e">
        <f>LARGE('Remove outliers'!V$4:V$203,ROW()-211)</f>
        <v>#NUM!</v>
      </c>
      <c r="P241" s="1" t="e">
        <f>LARGE('Remove outliers'!W$4:W$203,ROW()-211)</f>
        <v>#NUM!</v>
      </c>
      <c r="Q241" s="1" t="e">
        <f>LARGE('Remove outliers'!X$4:X$203,ROW()-211)</f>
        <v>#NUM!</v>
      </c>
      <c r="R241" s="1" t="e">
        <f>LARGE('Remove outliers'!Y$4:Y$203,ROW()-211)</f>
        <v>#NUM!</v>
      </c>
      <c r="S241" s="1" t="e">
        <f>LARGE('Remove outliers'!Z$4:Z$203,ROW()-211)</f>
        <v>#NUM!</v>
      </c>
      <c r="T241" s="1" t="e">
        <f>LARGE('Remove outliers'!AA$4:AA$203,ROW()-211)</f>
        <v>#NUM!</v>
      </c>
      <c r="U241" s="1" t="e">
        <f>LARGE('Remove outliers'!AB$4:AB$203,ROW()-211)</f>
        <v>#NUM!</v>
      </c>
      <c r="V241" s="1" t="e">
        <f>LARGE('Remove outliers'!AC$4:AC$203,ROW()-211)</f>
        <v>#NUM!</v>
      </c>
      <c r="W241" s="1" t="e">
        <f>LARGE('Remove outliers'!AD$4:AD$203,ROW()-211)</f>
        <v>#NUM!</v>
      </c>
      <c r="X241" s="1" t="e">
        <f>LARGE('Remove outliers'!AE$4:AE$203,ROW()-211)</f>
        <v>#NUM!</v>
      </c>
      <c r="Y241" s="1" t="e">
        <f>LARGE('Remove outliers'!AF$4:AF$203,ROW()-211)</f>
        <v>#NUM!</v>
      </c>
      <c r="Z241" s="1" t="e">
        <f>LARGE('Remove outliers'!AG$4:AG$203,ROW()-211)</f>
        <v>#NUM!</v>
      </c>
      <c r="AA241" s="1" t="e">
        <f>LARGE('Remove outliers'!AH$4:AH$203,ROW()-211)</f>
        <v>#NUM!</v>
      </c>
      <c r="AB241" s="1" t="e">
        <f>LARGE('Remove outliers'!AI$4:AI$203,ROW()-211)</f>
        <v>#NUM!</v>
      </c>
      <c r="AC241" s="1" t="e">
        <f>LARGE('Remove outliers'!AJ$4:AJ$203,ROW()-211)</f>
        <v>#NUM!</v>
      </c>
      <c r="AD241" s="1" t="e">
        <f>LARGE('Remove outliers'!AK$4:AK$203,ROW()-211)</f>
        <v>#NUM!</v>
      </c>
      <c r="AE241" s="1" t="e">
        <f>LARGE('Remove outliers'!AL$4:AL$203,ROW()-211)</f>
        <v>#NUM!</v>
      </c>
      <c r="AF241" s="1" t="e">
        <f>LARGE('Remove outliers'!AM$4:AM$203,ROW()-211)</f>
        <v>#NUM!</v>
      </c>
      <c r="AG241" s="1" t="e">
        <f>LARGE('Remove outliers'!AN$4:AN$203,ROW()-211)</f>
        <v>#NUM!</v>
      </c>
      <c r="AH241" s="1" t="e">
        <f>LARGE('Remove outliers'!AO$4:AO$203,ROW()-211)</f>
        <v>#NUM!</v>
      </c>
      <c r="AI241" s="1" t="e">
        <f>LARGE('Remove outliers'!AP$4:AP$203,ROW()-211)</f>
        <v>#NUM!</v>
      </c>
      <c r="AJ241" s="1" t="e">
        <f>LARGE('Remove outliers'!AQ$4:AQ$203,ROW()-211)</f>
        <v>#NUM!</v>
      </c>
      <c r="AK241" s="1" t="e">
        <f>LARGE('Remove outliers'!AR$4:AR$203,ROW()-211)</f>
        <v>#NUM!</v>
      </c>
      <c r="AL241" s="1" t="e">
        <f>LARGE('Remove outliers'!AS$4:AS$203,ROW()-211)</f>
        <v>#NUM!</v>
      </c>
      <c r="AM241" s="1" t="e">
        <f>LARGE('Remove outliers'!AT$4:AT$203,ROW()-211)</f>
        <v>#NUM!</v>
      </c>
      <c r="AN241" s="1" t="e">
        <f>LARGE('Remove outliers'!AU$4:AU$203,ROW()-211)</f>
        <v>#NUM!</v>
      </c>
      <c r="AO241" s="1" t="e">
        <f>LARGE('Remove outliers'!AV$4:AV$203,ROW()-211)</f>
        <v>#NUM!</v>
      </c>
      <c r="AP241" s="1" t="e">
        <f>LARGE('Remove outliers'!AW$4:AW$203,ROW()-211)</f>
        <v>#NUM!</v>
      </c>
      <c r="AQ241" s="1" t="e">
        <f>LARGE('Remove outliers'!AX$4:AX$203,ROW()-211)</f>
        <v>#NUM!</v>
      </c>
      <c r="AR241" s="1" t="e">
        <f>LARGE('Remove outliers'!AY$4:AY$203,ROW()-211)</f>
        <v>#NUM!</v>
      </c>
      <c r="AS241" s="1" t="e">
        <f>LARGE('Remove outliers'!AZ$4:AZ$203,ROW()-211)</f>
        <v>#NUM!</v>
      </c>
      <c r="AT241" s="1" t="e">
        <f>LARGE('Remove outliers'!BA$4:BA$203,ROW()-211)</f>
        <v>#NUM!</v>
      </c>
      <c r="AU241" s="1" t="e">
        <f>LARGE('Remove outliers'!BB$4:BB$203,ROW()-211)</f>
        <v>#NUM!</v>
      </c>
      <c r="AV241" s="1" t="e">
        <f>LARGE('Remove outliers'!BC$4:BC$203,ROW()-211)</f>
        <v>#NUM!</v>
      </c>
      <c r="AW241" s="1" t="e">
        <f>LARGE('Remove outliers'!BD$4:BD$203,ROW()-211)</f>
        <v>#NUM!</v>
      </c>
      <c r="AX241" s="1" t="e">
        <f>LARGE('Remove outliers'!BE$4:BE$203,ROW()-211)</f>
        <v>#NUM!</v>
      </c>
      <c r="AY241" s="1" t="e">
        <f>LARGE('Remove outliers'!BF$4:BF$203,ROW()-211)</f>
        <v>#NUM!</v>
      </c>
      <c r="AZ241" s="1" t="e">
        <f>LARGE('Remove outliers'!BG$4:BG$203,ROW()-211)</f>
        <v>#NUM!</v>
      </c>
      <c r="BA241" s="1" t="e">
        <f>LARGE('Remove outliers'!BH$4:BH$203,ROW()-211)</f>
        <v>#NUM!</v>
      </c>
      <c r="BB241" s="1" t="e">
        <f>LARGE('Remove outliers'!BI$4:BI$203,ROW()-211)</f>
        <v>#NUM!</v>
      </c>
      <c r="BC241" s="1" t="e">
        <f>LARGE('Remove outliers'!BJ$4:BJ$203,ROW()-211)</f>
        <v>#NUM!</v>
      </c>
      <c r="BD241" s="1" t="e">
        <f>LARGE('Remove outliers'!BK$4:BK$203,ROW()-211)</f>
        <v>#NUM!</v>
      </c>
      <c r="BE241" s="1" t="e">
        <f>LARGE('Remove outliers'!BL$4:BL$203,ROW()-211)</f>
        <v>#NUM!</v>
      </c>
      <c r="BF241" s="1" t="e">
        <f>LARGE('Remove outliers'!BM$4:BM$203,ROW()-211)</f>
        <v>#NUM!</v>
      </c>
      <c r="BG241" s="1" t="e">
        <f>LARGE('Remove outliers'!BN$4:BN$203,ROW()-211)</f>
        <v>#NUM!</v>
      </c>
      <c r="BH241" s="1" t="e">
        <f>LARGE('Remove outliers'!BO$4:BO$203,ROW()-211)</f>
        <v>#NUM!</v>
      </c>
      <c r="BI241" s="1" t="e">
        <f>LARGE('Remove outliers'!BP$4:BP$203,ROW()-211)</f>
        <v>#NUM!</v>
      </c>
      <c r="BJ241" s="1" t="e">
        <f>LARGE('Remove outliers'!BQ$4:BQ$203,ROW()-211)</f>
        <v>#NUM!</v>
      </c>
      <c r="BK241" s="1" t="e">
        <f>LARGE('Remove outliers'!BR$4:BR$203,ROW()-211)</f>
        <v>#NUM!</v>
      </c>
      <c r="BL241" s="1" t="e">
        <f>LARGE('Remove outliers'!BS$4:BS$203,ROW()-211)</f>
        <v>#NUM!</v>
      </c>
      <c r="BM241" s="1" t="e">
        <f>LARGE('Remove outliers'!BT$4:BT$203,ROW()-211)</f>
        <v>#NUM!</v>
      </c>
      <c r="BN241" s="1" t="e">
        <f>LARGE('Remove outliers'!BU$4:BU$203,ROW()-211)</f>
        <v>#NUM!</v>
      </c>
      <c r="BO241" s="1" t="e">
        <f>LARGE('Remove outliers'!BV$4:BV$203,ROW()-211)</f>
        <v>#NUM!</v>
      </c>
      <c r="BP241" s="1" t="e">
        <f>LARGE('Remove outliers'!BW$4:BW$203,ROW()-211)</f>
        <v>#NUM!</v>
      </c>
      <c r="BQ241" s="1" t="e">
        <f>LARGE('Remove outliers'!BX$4:BX$203,ROW()-211)</f>
        <v>#NUM!</v>
      </c>
      <c r="BR241" s="1" t="e">
        <f>LARGE('Remove outliers'!BY$4:BY$203,ROW()-211)</f>
        <v>#NUM!</v>
      </c>
      <c r="BS241" s="1" t="e">
        <f>LARGE('Remove outliers'!BZ$4:BZ$203,ROW()-211)</f>
        <v>#NUM!</v>
      </c>
      <c r="BT241" s="1" t="e">
        <f>LARGE('Remove outliers'!CA$4:CA$203,ROW()-211)</f>
        <v>#NUM!</v>
      </c>
      <c r="BU241" s="1" t="e">
        <f>LARGE('Remove outliers'!CB$4:CB$203,ROW()-211)</f>
        <v>#NUM!</v>
      </c>
      <c r="BV241" s="1" t="e">
        <f>LARGE('Remove outliers'!CC$4:CC$203,ROW()-211)</f>
        <v>#NUM!</v>
      </c>
      <c r="BW241" s="1"/>
      <c r="BX241" s="1"/>
      <c r="BY241" s="1"/>
      <c r="BZ241" s="1"/>
      <c r="CA241" s="1"/>
      <c r="CB241" s="1"/>
      <c r="CC241" s="1"/>
      <c r="CD241" s="1"/>
      <c r="CE241" s="1"/>
      <c r="CF241" s="1"/>
      <c r="CG241" s="1"/>
      <c r="CH241" s="1"/>
      <c r="CI241" s="1"/>
      <c r="CJ241" s="1"/>
      <c r="CK241" s="1"/>
      <c r="CL241" s="1"/>
      <c r="CM241" s="1"/>
      <c r="CN241" s="1"/>
      <c r="CO241" s="1"/>
      <c r="CP241" s="1"/>
    </row>
    <row r="242" spans="1:94" x14ac:dyDescent="0.2">
      <c r="A242" t="e">
        <f t="shared" si="6"/>
        <v>#NUM!</v>
      </c>
      <c r="B242" s="1" t="e">
        <f>LARGE('Remove outliers'!I$4:I$203,ROW()-211)</f>
        <v>#NUM!</v>
      </c>
      <c r="C242" s="1" t="e">
        <f>LARGE('Remove outliers'!J$4:J$203,ROW()-211)</f>
        <v>#NUM!</v>
      </c>
      <c r="D242" s="1" t="e">
        <f>LARGE('Remove outliers'!K$4:K$203,ROW()-211)</f>
        <v>#NUM!</v>
      </c>
      <c r="E242" s="1" t="e">
        <f>LARGE('Remove outliers'!L$4:L$203,ROW()-211)</f>
        <v>#NUM!</v>
      </c>
      <c r="F242" s="1" t="e">
        <f>LARGE('Remove outliers'!M$4:M$203,ROW()-211)</f>
        <v>#NUM!</v>
      </c>
      <c r="G242" s="1" t="e">
        <f>LARGE('Remove outliers'!N$4:N$203,ROW()-211)</f>
        <v>#NUM!</v>
      </c>
      <c r="H242" s="1" t="e">
        <f>LARGE('Remove outliers'!O$4:O$203,ROW()-211)</f>
        <v>#NUM!</v>
      </c>
      <c r="I242" s="1" t="e">
        <f>LARGE('Remove outliers'!P$4:P$203,ROW()-211)</f>
        <v>#NUM!</v>
      </c>
      <c r="J242" s="1" t="e">
        <f>LARGE('Remove outliers'!Q$4:Q$203,ROW()-211)</f>
        <v>#NUM!</v>
      </c>
      <c r="K242" s="1" t="e">
        <f>LARGE('Remove outliers'!R$4:R$203,ROW()-211)</f>
        <v>#NUM!</v>
      </c>
      <c r="L242" s="1" t="e">
        <f>LARGE('Remove outliers'!S$4:S$203,ROW()-211)</f>
        <v>#NUM!</v>
      </c>
      <c r="M242" s="1" t="e">
        <f>LARGE('Remove outliers'!T$4:T$203,ROW()-211)</f>
        <v>#NUM!</v>
      </c>
      <c r="N242" s="1" t="e">
        <f>LARGE('Remove outliers'!U$4:U$203,ROW()-211)</f>
        <v>#NUM!</v>
      </c>
      <c r="O242" s="1" t="e">
        <f>LARGE('Remove outliers'!V$4:V$203,ROW()-211)</f>
        <v>#NUM!</v>
      </c>
      <c r="P242" s="1" t="e">
        <f>LARGE('Remove outliers'!W$4:W$203,ROW()-211)</f>
        <v>#NUM!</v>
      </c>
      <c r="Q242" s="1" t="e">
        <f>LARGE('Remove outliers'!X$4:X$203,ROW()-211)</f>
        <v>#NUM!</v>
      </c>
      <c r="R242" s="1" t="e">
        <f>LARGE('Remove outliers'!Y$4:Y$203,ROW()-211)</f>
        <v>#NUM!</v>
      </c>
      <c r="S242" s="1" t="e">
        <f>LARGE('Remove outliers'!Z$4:Z$203,ROW()-211)</f>
        <v>#NUM!</v>
      </c>
      <c r="T242" s="1" t="e">
        <f>LARGE('Remove outliers'!AA$4:AA$203,ROW()-211)</f>
        <v>#NUM!</v>
      </c>
      <c r="U242" s="1" t="e">
        <f>LARGE('Remove outliers'!AB$4:AB$203,ROW()-211)</f>
        <v>#NUM!</v>
      </c>
      <c r="V242" s="1" t="e">
        <f>LARGE('Remove outliers'!AC$4:AC$203,ROW()-211)</f>
        <v>#NUM!</v>
      </c>
      <c r="W242" s="1" t="e">
        <f>LARGE('Remove outliers'!AD$4:AD$203,ROW()-211)</f>
        <v>#NUM!</v>
      </c>
      <c r="X242" s="1" t="e">
        <f>LARGE('Remove outliers'!AE$4:AE$203,ROW()-211)</f>
        <v>#NUM!</v>
      </c>
      <c r="Y242" s="1" t="e">
        <f>LARGE('Remove outliers'!AF$4:AF$203,ROW()-211)</f>
        <v>#NUM!</v>
      </c>
      <c r="Z242" s="1" t="e">
        <f>LARGE('Remove outliers'!AG$4:AG$203,ROW()-211)</f>
        <v>#NUM!</v>
      </c>
      <c r="AA242" s="1" t="e">
        <f>LARGE('Remove outliers'!AH$4:AH$203,ROW()-211)</f>
        <v>#NUM!</v>
      </c>
      <c r="AB242" s="1" t="e">
        <f>LARGE('Remove outliers'!AI$4:AI$203,ROW()-211)</f>
        <v>#NUM!</v>
      </c>
      <c r="AC242" s="1" t="e">
        <f>LARGE('Remove outliers'!AJ$4:AJ$203,ROW()-211)</f>
        <v>#NUM!</v>
      </c>
      <c r="AD242" s="1" t="e">
        <f>LARGE('Remove outliers'!AK$4:AK$203,ROW()-211)</f>
        <v>#NUM!</v>
      </c>
      <c r="AE242" s="1" t="e">
        <f>LARGE('Remove outliers'!AL$4:AL$203,ROW()-211)</f>
        <v>#NUM!</v>
      </c>
      <c r="AF242" s="1" t="e">
        <f>LARGE('Remove outliers'!AM$4:AM$203,ROW()-211)</f>
        <v>#NUM!</v>
      </c>
      <c r="AG242" s="1" t="e">
        <f>LARGE('Remove outliers'!AN$4:AN$203,ROW()-211)</f>
        <v>#NUM!</v>
      </c>
      <c r="AH242" s="1" t="e">
        <f>LARGE('Remove outliers'!AO$4:AO$203,ROW()-211)</f>
        <v>#NUM!</v>
      </c>
      <c r="AI242" s="1" t="e">
        <f>LARGE('Remove outliers'!AP$4:AP$203,ROW()-211)</f>
        <v>#NUM!</v>
      </c>
      <c r="AJ242" s="1" t="e">
        <f>LARGE('Remove outliers'!AQ$4:AQ$203,ROW()-211)</f>
        <v>#NUM!</v>
      </c>
      <c r="AK242" s="1" t="e">
        <f>LARGE('Remove outliers'!AR$4:AR$203,ROW()-211)</f>
        <v>#NUM!</v>
      </c>
      <c r="AL242" s="1" t="e">
        <f>LARGE('Remove outliers'!AS$4:AS$203,ROW()-211)</f>
        <v>#NUM!</v>
      </c>
      <c r="AM242" s="1" t="e">
        <f>LARGE('Remove outliers'!AT$4:AT$203,ROW()-211)</f>
        <v>#NUM!</v>
      </c>
      <c r="AN242" s="1" t="e">
        <f>LARGE('Remove outliers'!AU$4:AU$203,ROW()-211)</f>
        <v>#NUM!</v>
      </c>
      <c r="AO242" s="1" t="e">
        <f>LARGE('Remove outliers'!AV$4:AV$203,ROW()-211)</f>
        <v>#NUM!</v>
      </c>
      <c r="AP242" s="1" t="e">
        <f>LARGE('Remove outliers'!AW$4:AW$203,ROW()-211)</f>
        <v>#NUM!</v>
      </c>
      <c r="AQ242" s="1" t="e">
        <f>LARGE('Remove outliers'!AX$4:AX$203,ROW()-211)</f>
        <v>#NUM!</v>
      </c>
      <c r="AR242" s="1" t="e">
        <f>LARGE('Remove outliers'!AY$4:AY$203,ROW()-211)</f>
        <v>#NUM!</v>
      </c>
      <c r="AS242" s="1" t="e">
        <f>LARGE('Remove outliers'!AZ$4:AZ$203,ROW()-211)</f>
        <v>#NUM!</v>
      </c>
      <c r="AT242" s="1" t="e">
        <f>LARGE('Remove outliers'!BA$4:BA$203,ROW()-211)</f>
        <v>#NUM!</v>
      </c>
      <c r="AU242" s="1" t="e">
        <f>LARGE('Remove outliers'!BB$4:BB$203,ROW()-211)</f>
        <v>#NUM!</v>
      </c>
      <c r="AV242" s="1" t="e">
        <f>LARGE('Remove outliers'!BC$4:BC$203,ROW()-211)</f>
        <v>#NUM!</v>
      </c>
      <c r="AW242" s="1" t="e">
        <f>LARGE('Remove outliers'!BD$4:BD$203,ROW()-211)</f>
        <v>#NUM!</v>
      </c>
      <c r="AX242" s="1" t="e">
        <f>LARGE('Remove outliers'!BE$4:BE$203,ROW()-211)</f>
        <v>#NUM!</v>
      </c>
      <c r="AY242" s="1" t="e">
        <f>LARGE('Remove outliers'!BF$4:BF$203,ROW()-211)</f>
        <v>#NUM!</v>
      </c>
      <c r="AZ242" s="1" t="e">
        <f>LARGE('Remove outliers'!BG$4:BG$203,ROW()-211)</f>
        <v>#NUM!</v>
      </c>
      <c r="BA242" s="1" t="e">
        <f>LARGE('Remove outliers'!BH$4:BH$203,ROW()-211)</f>
        <v>#NUM!</v>
      </c>
      <c r="BB242" s="1" t="e">
        <f>LARGE('Remove outliers'!BI$4:BI$203,ROW()-211)</f>
        <v>#NUM!</v>
      </c>
      <c r="BC242" s="1" t="e">
        <f>LARGE('Remove outliers'!BJ$4:BJ$203,ROW()-211)</f>
        <v>#NUM!</v>
      </c>
      <c r="BD242" s="1" t="e">
        <f>LARGE('Remove outliers'!BK$4:BK$203,ROW()-211)</f>
        <v>#NUM!</v>
      </c>
      <c r="BE242" s="1" t="e">
        <f>LARGE('Remove outliers'!BL$4:BL$203,ROW()-211)</f>
        <v>#NUM!</v>
      </c>
      <c r="BF242" s="1" t="e">
        <f>LARGE('Remove outliers'!BM$4:BM$203,ROW()-211)</f>
        <v>#NUM!</v>
      </c>
      <c r="BG242" s="1" t="e">
        <f>LARGE('Remove outliers'!BN$4:BN$203,ROW()-211)</f>
        <v>#NUM!</v>
      </c>
      <c r="BH242" s="1" t="e">
        <f>LARGE('Remove outliers'!BO$4:BO$203,ROW()-211)</f>
        <v>#NUM!</v>
      </c>
      <c r="BI242" s="1" t="e">
        <f>LARGE('Remove outliers'!BP$4:BP$203,ROW()-211)</f>
        <v>#NUM!</v>
      </c>
      <c r="BJ242" s="1" t="e">
        <f>LARGE('Remove outliers'!BQ$4:BQ$203,ROW()-211)</f>
        <v>#NUM!</v>
      </c>
      <c r="BK242" s="1" t="e">
        <f>LARGE('Remove outliers'!BR$4:BR$203,ROW()-211)</f>
        <v>#NUM!</v>
      </c>
      <c r="BL242" s="1" t="e">
        <f>LARGE('Remove outliers'!BS$4:BS$203,ROW()-211)</f>
        <v>#NUM!</v>
      </c>
      <c r="BM242" s="1" t="e">
        <f>LARGE('Remove outliers'!BT$4:BT$203,ROW()-211)</f>
        <v>#NUM!</v>
      </c>
      <c r="BN242" s="1" t="e">
        <f>LARGE('Remove outliers'!BU$4:BU$203,ROW()-211)</f>
        <v>#NUM!</v>
      </c>
      <c r="BO242" s="1" t="e">
        <f>LARGE('Remove outliers'!BV$4:BV$203,ROW()-211)</f>
        <v>#NUM!</v>
      </c>
      <c r="BP242" s="1" t="e">
        <f>LARGE('Remove outliers'!BW$4:BW$203,ROW()-211)</f>
        <v>#NUM!</v>
      </c>
      <c r="BQ242" s="1" t="e">
        <f>LARGE('Remove outliers'!BX$4:BX$203,ROW()-211)</f>
        <v>#NUM!</v>
      </c>
      <c r="BR242" s="1" t="e">
        <f>LARGE('Remove outliers'!BY$4:BY$203,ROW()-211)</f>
        <v>#NUM!</v>
      </c>
      <c r="BS242" s="1" t="e">
        <f>LARGE('Remove outliers'!BZ$4:BZ$203,ROW()-211)</f>
        <v>#NUM!</v>
      </c>
      <c r="BT242" s="1" t="e">
        <f>LARGE('Remove outliers'!CA$4:CA$203,ROW()-211)</f>
        <v>#NUM!</v>
      </c>
      <c r="BU242" s="1" t="e">
        <f>LARGE('Remove outliers'!CB$4:CB$203,ROW()-211)</f>
        <v>#NUM!</v>
      </c>
      <c r="BV242" s="1" t="e">
        <f>LARGE('Remove outliers'!CC$4:CC$203,ROW()-211)</f>
        <v>#NUM!</v>
      </c>
      <c r="BW242" s="1"/>
      <c r="BX242" s="1"/>
      <c r="BY242" s="1"/>
      <c r="BZ242" s="1"/>
      <c r="CA242" s="1"/>
      <c r="CB242" s="1"/>
      <c r="CC242" s="1"/>
      <c r="CD242" s="1"/>
      <c r="CE242" s="1"/>
      <c r="CF242" s="1"/>
      <c r="CG242" s="1"/>
      <c r="CH242" s="1"/>
      <c r="CI242" s="1"/>
      <c r="CJ242" s="1"/>
      <c r="CK242" s="1"/>
      <c r="CL242" s="1"/>
      <c r="CM242" s="1"/>
      <c r="CN242" s="1"/>
      <c r="CO242" s="1"/>
      <c r="CP242" s="1"/>
    </row>
    <row r="243" spans="1:94" x14ac:dyDescent="0.2">
      <c r="A243" t="e">
        <f t="shared" si="6"/>
        <v>#NUM!</v>
      </c>
      <c r="B243" s="1" t="e">
        <f>LARGE('Remove outliers'!I$4:I$203,ROW()-211)</f>
        <v>#NUM!</v>
      </c>
      <c r="C243" s="1" t="e">
        <f>LARGE('Remove outliers'!J$4:J$203,ROW()-211)</f>
        <v>#NUM!</v>
      </c>
      <c r="D243" s="1" t="e">
        <f>LARGE('Remove outliers'!K$4:K$203,ROW()-211)</f>
        <v>#NUM!</v>
      </c>
      <c r="E243" s="1" t="e">
        <f>LARGE('Remove outliers'!L$4:L$203,ROW()-211)</f>
        <v>#NUM!</v>
      </c>
      <c r="F243" s="1" t="e">
        <f>LARGE('Remove outliers'!M$4:M$203,ROW()-211)</f>
        <v>#NUM!</v>
      </c>
      <c r="G243" s="1" t="e">
        <f>LARGE('Remove outliers'!N$4:N$203,ROW()-211)</f>
        <v>#NUM!</v>
      </c>
      <c r="H243" s="1" t="e">
        <f>LARGE('Remove outliers'!O$4:O$203,ROW()-211)</f>
        <v>#NUM!</v>
      </c>
      <c r="I243" s="1" t="e">
        <f>LARGE('Remove outliers'!P$4:P$203,ROW()-211)</f>
        <v>#NUM!</v>
      </c>
      <c r="J243" s="1" t="e">
        <f>LARGE('Remove outliers'!Q$4:Q$203,ROW()-211)</f>
        <v>#NUM!</v>
      </c>
      <c r="K243" s="1" t="e">
        <f>LARGE('Remove outliers'!R$4:R$203,ROW()-211)</f>
        <v>#NUM!</v>
      </c>
      <c r="L243" s="1" t="e">
        <f>LARGE('Remove outliers'!S$4:S$203,ROW()-211)</f>
        <v>#NUM!</v>
      </c>
      <c r="M243" s="1" t="e">
        <f>LARGE('Remove outliers'!T$4:T$203,ROW()-211)</f>
        <v>#NUM!</v>
      </c>
      <c r="N243" s="1" t="e">
        <f>LARGE('Remove outliers'!U$4:U$203,ROW()-211)</f>
        <v>#NUM!</v>
      </c>
      <c r="O243" s="1" t="e">
        <f>LARGE('Remove outliers'!V$4:V$203,ROW()-211)</f>
        <v>#NUM!</v>
      </c>
      <c r="P243" s="1" t="e">
        <f>LARGE('Remove outliers'!W$4:W$203,ROW()-211)</f>
        <v>#NUM!</v>
      </c>
      <c r="Q243" s="1" t="e">
        <f>LARGE('Remove outliers'!X$4:X$203,ROW()-211)</f>
        <v>#NUM!</v>
      </c>
      <c r="R243" s="1" t="e">
        <f>LARGE('Remove outliers'!Y$4:Y$203,ROW()-211)</f>
        <v>#NUM!</v>
      </c>
      <c r="S243" s="1" t="e">
        <f>LARGE('Remove outliers'!Z$4:Z$203,ROW()-211)</f>
        <v>#NUM!</v>
      </c>
      <c r="T243" s="1" t="e">
        <f>LARGE('Remove outliers'!AA$4:AA$203,ROW()-211)</f>
        <v>#NUM!</v>
      </c>
      <c r="U243" s="1" t="e">
        <f>LARGE('Remove outliers'!AB$4:AB$203,ROW()-211)</f>
        <v>#NUM!</v>
      </c>
      <c r="V243" s="1" t="e">
        <f>LARGE('Remove outliers'!AC$4:AC$203,ROW()-211)</f>
        <v>#NUM!</v>
      </c>
      <c r="W243" s="1" t="e">
        <f>LARGE('Remove outliers'!AD$4:AD$203,ROW()-211)</f>
        <v>#NUM!</v>
      </c>
      <c r="X243" s="1" t="e">
        <f>LARGE('Remove outliers'!AE$4:AE$203,ROW()-211)</f>
        <v>#NUM!</v>
      </c>
      <c r="Y243" s="1" t="e">
        <f>LARGE('Remove outliers'!AF$4:AF$203,ROW()-211)</f>
        <v>#NUM!</v>
      </c>
      <c r="Z243" s="1" t="e">
        <f>LARGE('Remove outliers'!AG$4:AG$203,ROW()-211)</f>
        <v>#NUM!</v>
      </c>
      <c r="AA243" s="1" t="e">
        <f>LARGE('Remove outliers'!AH$4:AH$203,ROW()-211)</f>
        <v>#NUM!</v>
      </c>
      <c r="AB243" s="1" t="e">
        <f>LARGE('Remove outliers'!AI$4:AI$203,ROW()-211)</f>
        <v>#NUM!</v>
      </c>
      <c r="AC243" s="1" t="e">
        <f>LARGE('Remove outliers'!AJ$4:AJ$203,ROW()-211)</f>
        <v>#NUM!</v>
      </c>
      <c r="AD243" s="1" t="e">
        <f>LARGE('Remove outliers'!AK$4:AK$203,ROW()-211)</f>
        <v>#NUM!</v>
      </c>
      <c r="AE243" s="1" t="e">
        <f>LARGE('Remove outliers'!AL$4:AL$203,ROW()-211)</f>
        <v>#NUM!</v>
      </c>
      <c r="AF243" s="1" t="e">
        <f>LARGE('Remove outliers'!AM$4:AM$203,ROW()-211)</f>
        <v>#NUM!</v>
      </c>
      <c r="AG243" s="1" t="e">
        <f>LARGE('Remove outliers'!AN$4:AN$203,ROW()-211)</f>
        <v>#NUM!</v>
      </c>
      <c r="AH243" s="1" t="e">
        <f>LARGE('Remove outliers'!AO$4:AO$203,ROW()-211)</f>
        <v>#NUM!</v>
      </c>
      <c r="AI243" s="1" t="e">
        <f>LARGE('Remove outliers'!AP$4:AP$203,ROW()-211)</f>
        <v>#NUM!</v>
      </c>
      <c r="AJ243" s="1" t="e">
        <f>LARGE('Remove outliers'!AQ$4:AQ$203,ROW()-211)</f>
        <v>#NUM!</v>
      </c>
      <c r="AK243" s="1" t="e">
        <f>LARGE('Remove outliers'!AR$4:AR$203,ROW()-211)</f>
        <v>#NUM!</v>
      </c>
      <c r="AL243" s="1" t="e">
        <f>LARGE('Remove outliers'!AS$4:AS$203,ROW()-211)</f>
        <v>#NUM!</v>
      </c>
      <c r="AM243" s="1" t="e">
        <f>LARGE('Remove outliers'!AT$4:AT$203,ROW()-211)</f>
        <v>#NUM!</v>
      </c>
      <c r="AN243" s="1" t="e">
        <f>LARGE('Remove outliers'!AU$4:AU$203,ROW()-211)</f>
        <v>#NUM!</v>
      </c>
      <c r="AO243" s="1" t="e">
        <f>LARGE('Remove outliers'!AV$4:AV$203,ROW()-211)</f>
        <v>#NUM!</v>
      </c>
      <c r="AP243" s="1" t="e">
        <f>LARGE('Remove outliers'!AW$4:AW$203,ROW()-211)</f>
        <v>#NUM!</v>
      </c>
      <c r="AQ243" s="1" t="e">
        <f>LARGE('Remove outliers'!AX$4:AX$203,ROW()-211)</f>
        <v>#NUM!</v>
      </c>
      <c r="AR243" s="1" t="e">
        <f>LARGE('Remove outliers'!AY$4:AY$203,ROW()-211)</f>
        <v>#NUM!</v>
      </c>
      <c r="AS243" s="1" t="e">
        <f>LARGE('Remove outliers'!AZ$4:AZ$203,ROW()-211)</f>
        <v>#NUM!</v>
      </c>
      <c r="AT243" s="1" t="e">
        <f>LARGE('Remove outliers'!BA$4:BA$203,ROW()-211)</f>
        <v>#NUM!</v>
      </c>
      <c r="AU243" s="1" t="e">
        <f>LARGE('Remove outliers'!BB$4:BB$203,ROW()-211)</f>
        <v>#NUM!</v>
      </c>
      <c r="AV243" s="1" t="e">
        <f>LARGE('Remove outliers'!BC$4:BC$203,ROW()-211)</f>
        <v>#NUM!</v>
      </c>
      <c r="AW243" s="1" t="e">
        <f>LARGE('Remove outliers'!BD$4:BD$203,ROW()-211)</f>
        <v>#NUM!</v>
      </c>
      <c r="AX243" s="1" t="e">
        <f>LARGE('Remove outliers'!BE$4:BE$203,ROW()-211)</f>
        <v>#NUM!</v>
      </c>
      <c r="AY243" s="1" t="e">
        <f>LARGE('Remove outliers'!BF$4:BF$203,ROW()-211)</f>
        <v>#NUM!</v>
      </c>
      <c r="AZ243" s="1" t="e">
        <f>LARGE('Remove outliers'!BG$4:BG$203,ROW()-211)</f>
        <v>#NUM!</v>
      </c>
      <c r="BA243" s="1" t="e">
        <f>LARGE('Remove outliers'!BH$4:BH$203,ROW()-211)</f>
        <v>#NUM!</v>
      </c>
      <c r="BB243" s="1" t="e">
        <f>LARGE('Remove outliers'!BI$4:BI$203,ROW()-211)</f>
        <v>#NUM!</v>
      </c>
      <c r="BC243" s="1" t="e">
        <f>LARGE('Remove outliers'!BJ$4:BJ$203,ROW()-211)</f>
        <v>#NUM!</v>
      </c>
      <c r="BD243" s="1" t="e">
        <f>LARGE('Remove outliers'!BK$4:BK$203,ROW()-211)</f>
        <v>#NUM!</v>
      </c>
      <c r="BE243" s="1" t="e">
        <f>LARGE('Remove outliers'!BL$4:BL$203,ROW()-211)</f>
        <v>#NUM!</v>
      </c>
      <c r="BF243" s="1" t="e">
        <f>LARGE('Remove outliers'!BM$4:BM$203,ROW()-211)</f>
        <v>#NUM!</v>
      </c>
      <c r="BG243" s="1" t="e">
        <f>LARGE('Remove outliers'!BN$4:BN$203,ROW()-211)</f>
        <v>#NUM!</v>
      </c>
      <c r="BH243" s="1" t="e">
        <f>LARGE('Remove outliers'!BO$4:BO$203,ROW()-211)</f>
        <v>#NUM!</v>
      </c>
      <c r="BI243" s="1" t="e">
        <f>LARGE('Remove outliers'!BP$4:BP$203,ROW()-211)</f>
        <v>#NUM!</v>
      </c>
      <c r="BJ243" s="1" t="e">
        <f>LARGE('Remove outliers'!BQ$4:BQ$203,ROW()-211)</f>
        <v>#NUM!</v>
      </c>
      <c r="BK243" s="1" t="e">
        <f>LARGE('Remove outliers'!BR$4:BR$203,ROW()-211)</f>
        <v>#NUM!</v>
      </c>
      <c r="BL243" s="1" t="e">
        <f>LARGE('Remove outliers'!BS$4:BS$203,ROW()-211)</f>
        <v>#NUM!</v>
      </c>
      <c r="BM243" s="1" t="e">
        <f>LARGE('Remove outliers'!BT$4:BT$203,ROW()-211)</f>
        <v>#NUM!</v>
      </c>
      <c r="BN243" s="1" t="e">
        <f>LARGE('Remove outliers'!BU$4:BU$203,ROW()-211)</f>
        <v>#NUM!</v>
      </c>
      <c r="BO243" s="1" t="e">
        <f>LARGE('Remove outliers'!BV$4:BV$203,ROW()-211)</f>
        <v>#NUM!</v>
      </c>
      <c r="BP243" s="1" t="e">
        <f>LARGE('Remove outliers'!BW$4:BW$203,ROW()-211)</f>
        <v>#NUM!</v>
      </c>
      <c r="BQ243" s="1" t="e">
        <f>LARGE('Remove outliers'!BX$4:BX$203,ROW()-211)</f>
        <v>#NUM!</v>
      </c>
      <c r="BR243" s="1" t="e">
        <f>LARGE('Remove outliers'!BY$4:BY$203,ROW()-211)</f>
        <v>#NUM!</v>
      </c>
      <c r="BS243" s="1" t="e">
        <f>LARGE('Remove outliers'!BZ$4:BZ$203,ROW()-211)</f>
        <v>#NUM!</v>
      </c>
      <c r="BT243" s="1" t="e">
        <f>LARGE('Remove outliers'!CA$4:CA$203,ROW()-211)</f>
        <v>#NUM!</v>
      </c>
      <c r="BU243" s="1" t="e">
        <f>LARGE('Remove outliers'!CB$4:CB$203,ROW()-211)</f>
        <v>#NUM!</v>
      </c>
      <c r="BV243" s="1" t="e">
        <f>LARGE('Remove outliers'!CC$4:CC$203,ROW()-211)</f>
        <v>#NUM!</v>
      </c>
      <c r="BW243" s="1"/>
      <c r="BX243" s="1"/>
      <c r="BY243" s="1"/>
      <c r="BZ243" s="1"/>
      <c r="CA243" s="1"/>
      <c r="CB243" s="1"/>
      <c r="CC243" s="1"/>
      <c r="CD243" s="1"/>
      <c r="CE243" s="1"/>
      <c r="CF243" s="1"/>
      <c r="CG243" s="1"/>
      <c r="CH243" s="1"/>
      <c r="CI243" s="1"/>
      <c r="CJ243" s="1"/>
      <c r="CK243" s="1"/>
      <c r="CL243" s="1"/>
      <c r="CM243" s="1"/>
      <c r="CN243" s="1"/>
      <c r="CO243" s="1"/>
      <c r="CP243" s="1"/>
    </row>
    <row r="244" spans="1:94" x14ac:dyDescent="0.2">
      <c r="A244" t="e">
        <f t="shared" si="6"/>
        <v>#NUM!</v>
      </c>
      <c r="B244" s="1" t="e">
        <f>LARGE('Remove outliers'!I$4:I$203,ROW()-211)</f>
        <v>#NUM!</v>
      </c>
      <c r="C244" s="1" t="e">
        <f>LARGE('Remove outliers'!J$4:J$203,ROW()-211)</f>
        <v>#NUM!</v>
      </c>
      <c r="D244" s="1" t="e">
        <f>LARGE('Remove outliers'!K$4:K$203,ROW()-211)</f>
        <v>#NUM!</v>
      </c>
      <c r="E244" s="1" t="e">
        <f>LARGE('Remove outliers'!L$4:L$203,ROW()-211)</f>
        <v>#NUM!</v>
      </c>
      <c r="F244" s="1" t="e">
        <f>LARGE('Remove outliers'!M$4:M$203,ROW()-211)</f>
        <v>#NUM!</v>
      </c>
      <c r="G244" s="1" t="e">
        <f>LARGE('Remove outliers'!N$4:N$203,ROW()-211)</f>
        <v>#NUM!</v>
      </c>
      <c r="H244" s="1" t="e">
        <f>LARGE('Remove outliers'!O$4:O$203,ROW()-211)</f>
        <v>#NUM!</v>
      </c>
      <c r="I244" s="1" t="e">
        <f>LARGE('Remove outliers'!P$4:P$203,ROW()-211)</f>
        <v>#NUM!</v>
      </c>
      <c r="J244" s="1" t="e">
        <f>LARGE('Remove outliers'!Q$4:Q$203,ROW()-211)</f>
        <v>#NUM!</v>
      </c>
      <c r="K244" s="1" t="e">
        <f>LARGE('Remove outliers'!R$4:R$203,ROW()-211)</f>
        <v>#NUM!</v>
      </c>
      <c r="L244" s="1" t="e">
        <f>LARGE('Remove outliers'!S$4:S$203,ROW()-211)</f>
        <v>#NUM!</v>
      </c>
      <c r="M244" s="1" t="e">
        <f>LARGE('Remove outliers'!T$4:T$203,ROW()-211)</f>
        <v>#NUM!</v>
      </c>
      <c r="N244" s="1" t="e">
        <f>LARGE('Remove outliers'!U$4:U$203,ROW()-211)</f>
        <v>#NUM!</v>
      </c>
      <c r="O244" s="1" t="e">
        <f>LARGE('Remove outliers'!V$4:V$203,ROW()-211)</f>
        <v>#NUM!</v>
      </c>
      <c r="P244" s="1" t="e">
        <f>LARGE('Remove outliers'!W$4:W$203,ROW()-211)</f>
        <v>#NUM!</v>
      </c>
      <c r="Q244" s="1" t="e">
        <f>LARGE('Remove outliers'!X$4:X$203,ROW()-211)</f>
        <v>#NUM!</v>
      </c>
      <c r="R244" s="1" t="e">
        <f>LARGE('Remove outliers'!Y$4:Y$203,ROW()-211)</f>
        <v>#NUM!</v>
      </c>
      <c r="S244" s="1" t="e">
        <f>LARGE('Remove outliers'!Z$4:Z$203,ROW()-211)</f>
        <v>#NUM!</v>
      </c>
      <c r="T244" s="1" t="e">
        <f>LARGE('Remove outliers'!AA$4:AA$203,ROW()-211)</f>
        <v>#NUM!</v>
      </c>
      <c r="U244" s="1" t="e">
        <f>LARGE('Remove outliers'!AB$4:AB$203,ROW()-211)</f>
        <v>#NUM!</v>
      </c>
      <c r="V244" s="1" t="e">
        <f>LARGE('Remove outliers'!AC$4:AC$203,ROW()-211)</f>
        <v>#NUM!</v>
      </c>
      <c r="W244" s="1" t="e">
        <f>LARGE('Remove outliers'!AD$4:AD$203,ROW()-211)</f>
        <v>#NUM!</v>
      </c>
      <c r="X244" s="1" t="e">
        <f>LARGE('Remove outliers'!AE$4:AE$203,ROW()-211)</f>
        <v>#NUM!</v>
      </c>
      <c r="Y244" s="1" t="e">
        <f>LARGE('Remove outliers'!AF$4:AF$203,ROW()-211)</f>
        <v>#NUM!</v>
      </c>
      <c r="Z244" s="1" t="e">
        <f>LARGE('Remove outliers'!AG$4:AG$203,ROW()-211)</f>
        <v>#NUM!</v>
      </c>
      <c r="AA244" s="1" t="e">
        <f>LARGE('Remove outliers'!AH$4:AH$203,ROW()-211)</f>
        <v>#NUM!</v>
      </c>
      <c r="AB244" s="1" t="e">
        <f>LARGE('Remove outliers'!AI$4:AI$203,ROW()-211)</f>
        <v>#NUM!</v>
      </c>
      <c r="AC244" s="1" t="e">
        <f>LARGE('Remove outliers'!AJ$4:AJ$203,ROW()-211)</f>
        <v>#NUM!</v>
      </c>
      <c r="AD244" s="1" t="e">
        <f>LARGE('Remove outliers'!AK$4:AK$203,ROW()-211)</f>
        <v>#NUM!</v>
      </c>
      <c r="AE244" s="1" t="e">
        <f>LARGE('Remove outliers'!AL$4:AL$203,ROW()-211)</f>
        <v>#NUM!</v>
      </c>
      <c r="AF244" s="1" t="e">
        <f>LARGE('Remove outliers'!AM$4:AM$203,ROW()-211)</f>
        <v>#NUM!</v>
      </c>
      <c r="AG244" s="1" t="e">
        <f>LARGE('Remove outliers'!AN$4:AN$203,ROW()-211)</f>
        <v>#NUM!</v>
      </c>
      <c r="AH244" s="1" t="e">
        <f>LARGE('Remove outliers'!AO$4:AO$203,ROW()-211)</f>
        <v>#NUM!</v>
      </c>
      <c r="AI244" s="1" t="e">
        <f>LARGE('Remove outliers'!AP$4:AP$203,ROW()-211)</f>
        <v>#NUM!</v>
      </c>
      <c r="AJ244" s="1" t="e">
        <f>LARGE('Remove outliers'!AQ$4:AQ$203,ROW()-211)</f>
        <v>#NUM!</v>
      </c>
      <c r="AK244" s="1" t="e">
        <f>LARGE('Remove outliers'!AR$4:AR$203,ROW()-211)</f>
        <v>#NUM!</v>
      </c>
      <c r="AL244" s="1" t="e">
        <f>LARGE('Remove outliers'!AS$4:AS$203,ROW()-211)</f>
        <v>#NUM!</v>
      </c>
      <c r="AM244" s="1" t="e">
        <f>LARGE('Remove outliers'!AT$4:AT$203,ROW()-211)</f>
        <v>#NUM!</v>
      </c>
      <c r="AN244" s="1" t="e">
        <f>LARGE('Remove outliers'!AU$4:AU$203,ROW()-211)</f>
        <v>#NUM!</v>
      </c>
      <c r="AO244" s="1" t="e">
        <f>LARGE('Remove outliers'!AV$4:AV$203,ROW()-211)</f>
        <v>#NUM!</v>
      </c>
      <c r="AP244" s="1" t="e">
        <f>LARGE('Remove outliers'!AW$4:AW$203,ROW()-211)</f>
        <v>#NUM!</v>
      </c>
      <c r="AQ244" s="1" t="e">
        <f>LARGE('Remove outliers'!AX$4:AX$203,ROW()-211)</f>
        <v>#NUM!</v>
      </c>
      <c r="AR244" s="1" t="e">
        <f>LARGE('Remove outliers'!AY$4:AY$203,ROW()-211)</f>
        <v>#NUM!</v>
      </c>
      <c r="AS244" s="1" t="e">
        <f>LARGE('Remove outliers'!AZ$4:AZ$203,ROW()-211)</f>
        <v>#NUM!</v>
      </c>
      <c r="AT244" s="1" t="e">
        <f>LARGE('Remove outliers'!BA$4:BA$203,ROW()-211)</f>
        <v>#NUM!</v>
      </c>
      <c r="AU244" s="1" t="e">
        <f>LARGE('Remove outliers'!BB$4:BB$203,ROW()-211)</f>
        <v>#NUM!</v>
      </c>
      <c r="AV244" s="1" t="e">
        <f>LARGE('Remove outliers'!BC$4:BC$203,ROW()-211)</f>
        <v>#NUM!</v>
      </c>
      <c r="AW244" s="1" t="e">
        <f>LARGE('Remove outliers'!BD$4:BD$203,ROW()-211)</f>
        <v>#NUM!</v>
      </c>
      <c r="AX244" s="1" t="e">
        <f>LARGE('Remove outliers'!BE$4:BE$203,ROW()-211)</f>
        <v>#NUM!</v>
      </c>
      <c r="AY244" s="1" t="e">
        <f>LARGE('Remove outliers'!BF$4:BF$203,ROW()-211)</f>
        <v>#NUM!</v>
      </c>
      <c r="AZ244" s="1" t="e">
        <f>LARGE('Remove outliers'!BG$4:BG$203,ROW()-211)</f>
        <v>#NUM!</v>
      </c>
      <c r="BA244" s="1" t="e">
        <f>LARGE('Remove outliers'!BH$4:BH$203,ROW()-211)</f>
        <v>#NUM!</v>
      </c>
      <c r="BB244" s="1" t="e">
        <f>LARGE('Remove outliers'!BI$4:BI$203,ROW()-211)</f>
        <v>#NUM!</v>
      </c>
      <c r="BC244" s="1" t="e">
        <f>LARGE('Remove outliers'!BJ$4:BJ$203,ROW()-211)</f>
        <v>#NUM!</v>
      </c>
      <c r="BD244" s="1" t="e">
        <f>LARGE('Remove outliers'!BK$4:BK$203,ROW()-211)</f>
        <v>#NUM!</v>
      </c>
      <c r="BE244" s="1" t="e">
        <f>LARGE('Remove outliers'!BL$4:BL$203,ROW()-211)</f>
        <v>#NUM!</v>
      </c>
      <c r="BF244" s="1" t="e">
        <f>LARGE('Remove outliers'!BM$4:BM$203,ROW()-211)</f>
        <v>#NUM!</v>
      </c>
      <c r="BG244" s="1" t="e">
        <f>LARGE('Remove outliers'!BN$4:BN$203,ROW()-211)</f>
        <v>#NUM!</v>
      </c>
      <c r="BH244" s="1" t="e">
        <f>LARGE('Remove outliers'!BO$4:BO$203,ROW()-211)</f>
        <v>#NUM!</v>
      </c>
      <c r="BI244" s="1" t="e">
        <f>LARGE('Remove outliers'!BP$4:BP$203,ROW()-211)</f>
        <v>#NUM!</v>
      </c>
      <c r="BJ244" s="1" t="e">
        <f>LARGE('Remove outliers'!BQ$4:BQ$203,ROW()-211)</f>
        <v>#NUM!</v>
      </c>
      <c r="BK244" s="1" t="e">
        <f>LARGE('Remove outliers'!BR$4:BR$203,ROW()-211)</f>
        <v>#NUM!</v>
      </c>
      <c r="BL244" s="1" t="e">
        <f>LARGE('Remove outliers'!BS$4:BS$203,ROW()-211)</f>
        <v>#NUM!</v>
      </c>
      <c r="BM244" s="1" t="e">
        <f>LARGE('Remove outliers'!BT$4:BT$203,ROW()-211)</f>
        <v>#NUM!</v>
      </c>
      <c r="BN244" s="1" t="e">
        <f>LARGE('Remove outliers'!BU$4:BU$203,ROW()-211)</f>
        <v>#NUM!</v>
      </c>
      <c r="BO244" s="1" t="e">
        <f>LARGE('Remove outliers'!BV$4:BV$203,ROW()-211)</f>
        <v>#NUM!</v>
      </c>
      <c r="BP244" s="1" t="e">
        <f>LARGE('Remove outliers'!BW$4:BW$203,ROW()-211)</f>
        <v>#NUM!</v>
      </c>
      <c r="BQ244" s="1" t="e">
        <f>LARGE('Remove outliers'!BX$4:BX$203,ROW()-211)</f>
        <v>#NUM!</v>
      </c>
      <c r="BR244" s="1" t="e">
        <f>LARGE('Remove outliers'!BY$4:BY$203,ROW()-211)</f>
        <v>#NUM!</v>
      </c>
      <c r="BS244" s="1" t="e">
        <f>LARGE('Remove outliers'!BZ$4:BZ$203,ROW()-211)</f>
        <v>#NUM!</v>
      </c>
      <c r="BT244" s="1" t="e">
        <f>LARGE('Remove outliers'!CA$4:CA$203,ROW()-211)</f>
        <v>#NUM!</v>
      </c>
      <c r="BU244" s="1" t="e">
        <f>LARGE('Remove outliers'!CB$4:CB$203,ROW()-211)</f>
        <v>#NUM!</v>
      </c>
      <c r="BV244" s="1" t="e">
        <f>LARGE('Remove outliers'!CC$4:CC$203,ROW()-211)</f>
        <v>#NUM!</v>
      </c>
      <c r="BW244" s="1"/>
      <c r="BX244" s="1"/>
      <c r="BY244" s="1"/>
      <c r="BZ244" s="1"/>
      <c r="CA244" s="1"/>
      <c r="CB244" s="1"/>
      <c r="CC244" s="1"/>
      <c r="CD244" s="1"/>
      <c r="CE244" s="1"/>
      <c r="CF244" s="1"/>
      <c r="CG244" s="1"/>
      <c r="CH244" s="1"/>
      <c r="CI244" s="1"/>
      <c r="CJ244" s="1"/>
      <c r="CK244" s="1"/>
      <c r="CL244" s="1"/>
      <c r="CM244" s="1"/>
      <c r="CN244" s="1"/>
      <c r="CO244" s="1"/>
      <c r="CP244" s="1"/>
    </row>
    <row r="245" spans="1:94" x14ac:dyDescent="0.2">
      <c r="A245" t="e">
        <f t="shared" si="6"/>
        <v>#NUM!</v>
      </c>
      <c r="B245" s="1" t="e">
        <f>LARGE('Remove outliers'!I$4:I$203,ROW()-211)</f>
        <v>#NUM!</v>
      </c>
      <c r="C245" s="1" t="e">
        <f>LARGE('Remove outliers'!J$4:J$203,ROW()-211)</f>
        <v>#NUM!</v>
      </c>
      <c r="D245" s="1" t="e">
        <f>LARGE('Remove outliers'!K$4:K$203,ROW()-211)</f>
        <v>#NUM!</v>
      </c>
      <c r="E245" s="1" t="e">
        <f>LARGE('Remove outliers'!L$4:L$203,ROW()-211)</f>
        <v>#NUM!</v>
      </c>
      <c r="F245" s="1" t="e">
        <f>LARGE('Remove outliers'!M$4:M$203,ROW()-211)</f>
        <v>#NUM!</v>
      </c>
      <c r="G245" s="1" t="e">
        <f>LARGE('Remove outliers'!N$4:N$203,ROW()-211)</f>
        <v>#NUM!</v>
      </c>
      <c r="H245" s="1" t="e">
        <f>LARGE('Remove outliers'!O$4:O$203,ROW()-211)</f>
        <v>#NUM!</v>
      </c>
      <c r="I245" s="1" t="e">
        <f>LARGE('Remove outliers'!P$4:P$203,ROW()-211)</f>
        <v>#NUM!</v>
      </c>
      <c r="J245" s="1" t="e">
        <f>LARGE('Remove outliers'!Q$4:Q$203,ROW()-211)</f>
        <v>#NUM!</v>
      </c>
      <c r="K245" s="1" t="e">
        <f>LARGE('Remove outliers'!R$4:R$203,ROW()-211)</f>
        <v>#NUM!</v>
      </c>
      <c r="L245" s="1" t="e">
        <f>LARGE('Remove outliers'!S$4:S$203,ROW()-211)</f>
        <v>#NUM!</v>
      </c>
      <c r="M245" s="1" t="e">
        <f>LARGE('Remove outliers'!T$4:T$203,ROW()-211)</f>
        <v>#NUM!</v>
      </c>
      <c r="N245" s="1" t="e">
        <f>LARGE('Remove outliers'!U$4:U$203,ROW()-211)</f>
        <v>#NUM!</v>
      </c>
      <c r="O245" s="1" t="e">
        <f>LARGE('Remove outliers'!V$4:V$203,ROW()-211)</f>
        <v>#NUM!</v>
      </c>
      <c r="P245" s="1" t="e">
        <f>LARGE('Remove outliers'!W$4:W$203,ROW()-211)</f>
        <v>#NUM!</v>
      </c>
      <c r="Q245" s="1" t="e">
        <f>LARGE('Remove outliers'!X$4:X$203,ROW()-211)</f>
        <v>#NUM!</v>
      </c>
      <c r="R245" s="1" t="e">
        <f>LARGE('Remove outliers'!Y$4:Y$203,ROW()-211)</f>
        <v>#NUM!</v>
      </c>
      <c r="S245" s="1" t="e">
        <f>LARGE('Remove outliers'!Z$4:Z$203,ROW()-211)</f>
        <v>#NUM!</v>
      </c>
      <c r="T245" s="1" t="e">
        <f>LARGE('Remove outliers'!AA$4:AA$203,ROW()-211)</f>
        <v>#NUM!</v>
      </c>
      <c r="U245" s="1" t="e">
        <f>LARGE('Remove outliers'!AB$4:AB$203,ROW()-211)</f>
        <v>#NUM!</v>
      </c>
      <c r="V245" s="1" t="e">
        <f>LARGE('Remove outliers'!AC$4:AC$203,ROW()-211)</f>
        <v>#NUM!</v>
      </c>
      <c r="W245" s="1" t="e">
        <f>LARGE('Remove outliers'!AD$4:AD$203,ROW()-211)</f>
        <v>#NUM!</v>
      </c>
      <c r="X245" s="1" t="e">
        <f>LARGE('Remove outliers'!AE$4:AE$203,ROW()-211)</f>
        <v>#NUM!</v>
      </c>
      <c r="Y245" s="1" t="e">
        <f>LARGE('Remove outliers'!AF$4:AF$203,ROW()-211)</f>
        <v>#NUM!</v>
      </c>
      <c r="Z245" s="1" t="e">
        <f>LARGE('Remove outliers'!AG$4:AG$203,ROW()-211)</f>
        <v>#NUM!</v>
      </c>
      <c r="AA245" s="1" t="e">
        <f>LARGE('Remove outliers'!AH$4:AH$203,ROW()-211)</f>
        <v>#NUM!</v>
      </c>
      <c r="AB245" s="1" t="e">
        <f>LARGE('Remove outliers'!AI$4:AI$203,ROW()-211)</f>
        <v>#NUM!</v>
      </c>
      <c r="AC245" s="1" t="e">
        <f>LARGE('Remove outliers'!AJ$4:AJ$203,ROW()-211)</f>
        <v>#NUM!</v>
      </c>
      <c r="AD245" s="1" t="e">
        <f>LARGE('Remove outliers'!AK$4:AK$203,ROW()-211)</f>
        <v>#NUM!</v>
      </c>
      <c r="AE245" s="1" t="e">
        <f>LARGE('Remove outliers'!AL$4:AL$203,ROW()-211)</f>
        <v>#NUM!</v>
      </c>
      <c r="AF245" s="1" t="e">
        <f>LARGE('Remove outliers'!AM$4:AM$203,ROW()-211)</f>
        <v>#NUM!</v>
      </c>
      <c r="AG245" s="1" t="e">
        <f>LARGE('Remove outliers'!AN$4:AN$203,ROW()-211)</f>
        <v>#NUM!</v>
      </c>
      <c r="AH245" s="1" t="e">
        <f>LARGE('Remove outliers'!AO$4:AO$203,ROW()-211)</f>
        <v>#NUM!</v>
      </c>
      <c r="AI245" s="1" t="e">
        <f>LARGE('Remove outliers'!AP$4:AP$203,ROW()-211)</f>
        <v>#NUM!</v>
      </c>
      <c r="AJ245" s="1" t="e">
        <f>LARGE('Remove outliers'!AQ$4:AQ$203,ROW()-211)</f>
        <v>#NUM!</v>
      </c>
      <c r="AK245" s="1" t="e">
        <f>LARGE('Remove outliers'!AR$4:AR$203,ROW()-211)</f>
        <v>#NUM!</v>
      </c>
      <c r="AL245" s="1" t="e">
        <f>LARGE('Remove outliers'!AS$4:AS$203,ROW()-211)</f>
        <v>#NUM!</v>
      </c>
      <c r="AM245" s="1" t="e">
        <f>LARGE('Remove outliers'!AT$4:AT$203,ROW()-211)</f>
        <v>#NUM!</v>
      </c>
      <c r="AN245" s="1" t="e">
        <f>LARGE('Remove outliers'!AU$4:AU$203,ROW()-211)</f>
        <v>#NUM!</v>
      </c>
      <c r="AO245" s="1" t="e">
        <f>LARGE('Remove outliers'!AV$4:AV$203,ROW()-211)</f>
        <v>#NUM!</v>
      </c>
      <c r="AP245" s="1" t="e">
        <f>LARGE('Remove outliers'!AW$4:AW$203,ROW()-211)</f>
        <v>#NUM!</v>
      </c>
      <c r="AQ245" s="1" t="e">
        <f>LARGE('Remove outliers'!AX$4:AX$203,ROW()-211)</f>
        <v>#NUM!</v>
      </c>
      <c r="AR245" s="1" t="e">
        <f>LARGE('Remove outliers'!AY$4:AY$203,ROW()-211)</f>
        <v>#NUM!</v>
      </c>
      <c r="AS245" s="1" t="e">
        <f>LARGE('Remove outliers'!AZ$4:AZ$203,ROW()-211)</f>
        <v>#NUM!</v>
      </c>
      <c r="AT245" s="1" t="e">
        <f>LARGE('Remove outliers'!BA$4:BA$203,ROW()-211)</f>
        <v>#NUM!</v>
      </c>
      <c r="AU245" s="1" t="e">
        <f>LARGE('Remove outliers'!BB$4:BB$203,ROW()-211)</f>
        <v>#NUM!</v>
      </c>
      <c r="AV245" s="1" t="e">
        <f>LARGE('Remove outliers'!BC$4:BC$203,ROW()-211)</f>
        <v>#NUM!</v>
      </c>
      <c r="AW245" s="1" t="e">
        <f>LARGE('Remove outliers'!BD$4:BD$203,ROW()-211)</f>
        <v>#NUM!</v>
      </c>
      <c r="AX245" s="1" t="e">
        <f>LARGE('Remove outliers'!BE$4:BE$203,ROW()-211)</f>
        <v>#NUM!</v>
      </c>
      <c r="AY245" s="1" t="e">
        <f>LARGE('Remove outliers'!BF$4:BF$203,ROW()-211)</f>
        <v>#NUM!</v>
      </c>
      <c r="AZ245" s="1" t="e">
        <f>LARGE('Remove outliers'!BG$4:BG$203,ROW()-211)</f>
        <v>#NUM!</v>
      </c>
      <c r="BA245" s="1" t="e">
        <f>LARGE('Remove outliers'!BH$4:BH$203,ROW()-211)</f>
        <v>#NUM!</v>
      </c>
      <c r="BB245" s="1" t="e">
        <f>LARGE('Remove outliers'!BI$4:BI$203,ROW()-211)</f>
        <v>#NUM!</v>
      </c>
      <c r="BC245" s="1" t="e">
        <f>LARGE('Remove outliers'!BJ$4:BJ$203,ROW()-211)</f>
        <v>#NUM!</v>
      </c>
      <c r="BD245" s="1" t="e">
        <f>LARGE('Remove outliers'!BK$4:BK$203,ROW()-211)</f>
        <v>#NUM!</v>
      </c>
      <c r="BE245" s="1" t="e">
        <f>LARGE('Remove outliers'!BL$4:BL$203,ROW()-211)</f>
        <v>#NUM!</v>
      </c>
      <c r="BF245" s="1" t="e">
        <f>LARGE('Remove outliers'!BM$4:BM$203,ROW()-211)</f>
        <v>#NUM!</v>
      </c>
      <c r="BG245" s="1" t="e">
        <f>LARGE('Remove outliers'!BN$4:BN$203,ROW()-211)</f>
        <v>#NUM!</v>
      </c>
      <c r="BH245" s="1" t="e">
        <f>LARGE('Remove outliers'!BO$4:BO$203,ROW()-211)</f>
        <v>#NUM!</v>
      </c>
      <c r="BI245" s="1" t="e">
        <f>LARGE('Remove outliers'!BP$4:BP$203,ROW()-211)</f>
        <v>#NUM!</v>
      </c>
      <c r="BJ245" s="1" t="e">
        <f>LARGE('Remove outliers'!BQ$4:BQ$203,ROW()-211)</f>
        <v>#NUM!</v>
      </c>
      <c r="BK245" s="1" t="e">
        <f>LARGE('Remove outliers'!BR$4:BR$203,ROW()-211)</f>
        <v>#NUM!</v>
      </c>
      <c r="BL245" s="1" t="e">
        <f>LARGE('Remove outliers'!BS$4:BS$203,ROW()-211)</f>
        <v>#NUM!</v>
      </c>
      <c r="BM245" s="1" t="e">
        <f>LARGE('Remove outliers'!BT$4:BT$203,ROW()-211)</f>
        <v>#NUM!</v>
      </c>
      <c r="BN245" s="1" t="e">
        <f>LARGE('Remove outliers'!BU$4:BU$203,ROW()-211)</f>
        <v>#NUM!</v>
      </c>
      <c r="BO245" s="1" t="e">
        <f>LARGE('Remove outliers'!BV$4:BV$203,ROW()-211)</f>
        <v>#NUM!</v>
      </c>
      <c r="BP245" s="1" t="e">
        <f>LARGE('Remove outliers'!BW$4:BW$203,ROW()-211)</f>
        <v>#NUM!</v>
      </c>
      <c r="BQ245" s="1" t="e">
        <f>LARGE('Remove outliers'!BX$4:BX$203,ROW()-211)</f>
        <v>#NUM!</v>
      </c>
      <c r="BR245" s="1" t="e">
        <f>LARGE('Remove outliers'!BY$4:BY$203,ROW()-211)</f>
        <v>#NUM!</v>
      </c>
      <c r="BS245" s="1" t="e">
        <f>LARGE('Remove outliers'!BZ$4:BZ$203,ROW()-211)</f>
        <v>#NUM!</v>
      </c>
      <c r="BT245" s="1" t="e">
        <f>LARGE('Remove outliers'!CA$4:CA$203,ROW()-211)</f>
        <v>#NUM!</v>
      </c>
      <c r="BU245" s="1" t="e">
        <f>LARGE('Remove outliers'!CB$4:CB$203,ROW()-211)</f>
        <v>#NUM!</v>
      </c>
      <c r="BV245" s="1" t="e">
        <f>LARGE('Remove outliers'!CC$4:CC$203,ROW()-211)</f>
        <v>#NUM!</v>
      </c>
      <c r="BW245" s="1"/>
      <c r="BX245" s="1"/>
      <c r="BY245" s="1"/>
      <c r="BZ245" s="1"/>
      <c r="CA245" s="1"/>
      <c r="CB245" s="1"/>
      <c r="CC245" s="1"/>
      <c r="CD245" s="1"/>
      <c r="CE245" s="1"/>
      <c r="CF245" s="1"/>
      <c r="CG245" s="1"/>
      <c r="CH245" s="1"/>
      <c r="CI245" s="1"/>
      <c r="CJ245" s="1"/>
      <c r="CK245" s="1"/>
      <c r="CL245" s="1"/>
      <c r="CM245" s="1"/>
      <c r="CN245" s="1"/>
      <c r="CO245" s="1"/>
      <c r="CP245" s="1"/>
    </row>
    <row r="246" spans="1:94" x14ac:dyDescent="0.2">
      <c r="A246" t="e">
        <f t="shared" si="6"/>
        <v>#NUM!</v>
      </c>
      <c r="B246" s="1" t="e">
        <f>LARGE('Remove outliers'!I$4:I$203,ROW()-211)</f>
        <v>#NUM!</v>
      </c>
      <c r="C246" s="1" t="e">
        <f>LARGE('Remove outliers'!J$4:J$203,ROW()-211)</f>
        <v>#NUM!</v>
      </c>
      <c r="D246" s="1" t="e">
        <f>LARGE('Remove outliers'!K$4:K$203,ROW()-211)</f>
        <v>#NUM!</v>
      </c>
      <c r="E246" s="1" t="e">
        <f>LARGE('Remove outliers'!L$4:L$203,ROW()-211)</f>
        <v>#NUM!</v>
      </c>
      <c r="F246" s="1" t="e">
        <f>LARGE('Remove outliers'!M$4:M$203,ROW()-211)</f>
        <v>#NUM!</v>
      </c>
      <c r="G246" s="1" t="e">
        <f>LARGE('Remove outliers'!N$4:N$203,ROW()-211)</f>
        <v>#NUM!</v>
      </c>
      <c r="H246" s="1" t="e">
        <f>LARGE('Remove outliers'!O$4:O$203,ROW()-211)</f>
        <v>#NUM!</v>
      </c>
      <c r="I246" s="1" t="e">
        <f>LARGE('Remove outliers'!P$4:P$203,ROW()-211)</f>
        <v>#NUM!</v>
      </c>
      <c r="J246" s="1" t="e">
        <f>LARGE('Remove outliers'!Q$4:Q$203,ROW()-211)</f>
        <v>#NUM!</v>
      </c>
      <c r="K246" s="1" t="e">
        <f>LARGE('Remove outliers'!R$4:R$203,ROW()-211)</f>
        <v>#NUM!</v>
      </c>
      <c r="L246" s="1" t="e">
        <f>LARGE('Remove outliers'!S$4:S$203,ROW()-211)</f>
        <v>#NUM!</v>
      </c>
      <c r="M246" s="1" t="e">
        <f>LARGE('Remove outliers'!T$4:T$203,ROW()-211)</f>
        <v>#NUM!</v>
      </c>
      <c r="N246" s="1" t="e">
        <f>LARGE('Remove outliers'!U$4:U$203,ROW()-211)</f>
        <v>#NUM!</v>
      </c>
      <c r="O246" s="1" t="e">
        <f>LARGE('Remove outliers'!V$4:V$203,ROW()-211)</f>
        <v>#NUM!</v>
      </c>
      <c r="P246" s="1" t="e">
        <f>LARGE('Remove outliers'!W$4:W$203,ROW()-211)</f>
        <v>#NUM!</v>
      </c>
      <c r="Q246" s="1" t="e">
        <f>LARGE('Remove outliers'!X$4:X$203,ROW()-211)</f>
        <v>#NUM!</v>
      </c>
      <c r="R246" s="1" t="e">
        <f>LARGE('Remove outliers'!Y$4:Y$203,ROW()-211)</f>
        <v>#NUM!</v>
      </c>
      <c r="S246" s="1" t="e">
        <f>LARGE('Remove outliers'!Z$4:Z$203,ROW()-211)</f>
        <v>#NUM!</v>
      </c>
      <c r="T246" s="1" t="e">
        <f>LARGE('Remove outliers'!AA$4:AA$203,ROW()-211)</f>
        <v>#NUM!</v>
      </c>
      <c r="U246" s="1" t="e">
        <f>LARGE('Remove outliers'!AB$4:AB$203,ROW()-211)</f>
        <v>#NUM!</v>
      </c>
      <c r="V246" s="1" t="e">
        <f>LARGE('Remove outliers'!AC$4:AC$203,ROW()-211)</f>
        <v>#NUM!</v>
      </c>
      <c r="W246" s="1" t="e">
        <f>LARGE('Remove outliers'!AD$4:AD$203,ROW()-211)</f>
        <v>#NUM!</v>
      </c>
      <c r="X246" s="1" t="e">
        <f>LARGE('Remove outliers'!AE$4:AE$203,ROW()-211)</f>
        <v>#NUM!</v>
      </c>
      <c r="Y246" s="1" t="e">
        <f>LARGE('Remove outliers'!AF$4:AF$203,ROW()-211)</f>
        <v>#NUM!</v>
      </c>
      <c r="Z246" s="1" t="e">
        <f>LARGE('Remove outliers'!AG$4:AG$203,ROW()-211)</f>
        <v>#NUM!</v>
      </c>
      <c r="AA246" s="1" t="e">
        <f>LARGE('Remove outliers'!AH$4:AH$203,ROW()-211)</f>
        <v>#NUM!</v>
      </c>
      <c r="AB246" s="1" t="e">
        <f>LARGE('Remove outliers'!AI$4:AI$203,ROW()-211)</f>
        <v>#NUM!</v>
      </c>
      <c r="AC246" s="1" t="e">
        <f>LARGE('Remove outliers'!AJ$4:AJ$203,ROW()-211)</f>
        <v>#NUM!</v>
      </c>
      <c r="AD246" s="1" t="e">
        <f>LARGE('Remove outliers'!AK$4:AK$203,ROW()-211)</f>
        <v>#NUM!</v>
      </c>
      <c r="AE246" s="1" t="e">
        <f>LARGE('Remove outliers'!AL$4:AL$203,ROW()-211)</f>
        <v>#NUM!</v>
      </c>
      <c r="AF246" s="1" t="e">
        <f>LARGE('Remove outliers'!AM$4:AM$203,ROW()-211)</f>
        <v>#NUM!</v>
      </c>
      <c r="AG246" s="1" t="e">
        <f>LARGE('Remove outliers'!AN$4:AN$203,ROW()-211)</f>
        <v>#NUM!</v>
      </c>
      <c r="AH246" s="1" t="e">
        <f>LARGE('Remove outliers'!AO$4:AO$203,ROW()-211)</f>
        <v>#NUM!</v>
      </c>
      <c r="AI246" s="1" t="e">
        <f>LARGE('Remove outliers'!AP$4:AP$203,ROW()-211)</f>
        <v>#NUM!</v>
      </c>
      <c r="AJ246" s="1" t="e">
        <f>LARGE('Remove outliers'!AQ$4:AQ$203,ROW()-211)</f>
        <v>#NUM!</v>
      </c>
      <c r="AK246" s="1" t="e">
        <f>LARGE('Remove outliers'!AR$4:AR$203,ROW()-211)</f>
        <v>#NUM!</v>
      </c>
      <c r="AL246" s="1" t="e">
        <f>LARGE('Remove outliers'!AS$4:AS$203,ROW()-211)</f>
        <v>#NUM!</v>
      </c>
      <c r="AM246" s="1" t="e">
        <f>LARGE('Remove outliers'!AT$4:AT$203,ROW()-211)</f>
        <v>#NUM!</v>
      </c>
      <c r="AN246" s="1" t="e">
        <f>LARGE('Remove outliers'!AU$4:AU$203,ROW()-211)</f>
        <v>#NUM!</v>
      </c>
      <c r="AO246" s="1" t="e">
        <f>LARGE('Remove outliers'!AV$4:AV$203,ROW()-211)</f>
        <v>#NUM!</v>
      </c>
      <c r="AP246" s="1" t="e">
        <f>LARGE('Remove outliers'!AW$4:AW$203,ROW()-211)</f>
        <v>#NUM!</v>
      </c>
      <c r="AQ246" s="1" t="e">
        <f>LARGE('Remove outliers'!AX$4:AX$203,ROW()-211)</f>
        <v>#NUM!</v>
      </c>
      <c r="AR246" s="1" t="e">
        <f>LARGE('Remove outliers'!AY$4:AY$203,ROW()-211)</f>
        <v>#NUM!</v>
      </c>
      <c r="AS246" s="1" t="e">
        <f>LARGE('Remove outliers'!AZ$4:AZ$203,ROW()-211)</f>
        <v>#NUM!</v>
      </c>
      <c r="AT246" s="1" t="e">
        <f>LARGE('Remove outliers'!BA$4:BA$203,ROW()-211)</f>
        <v>#NUM!</v>
      </c>
      <c r="AU246" s="1" t="e">
        <f>LARGE('Remove outliers'!BB$4:BB$203,ROW()-211)</f>
        <v>#NUM!</v>
      </c>
      <c r="AV246" s="1" t="e">
        <f>LARGE('Remove outliers'!BC$4:BC$203,ROW()-211)</f>
        <v>#NUM!</v>
      </c>
      <c r="AW246" s="1" t="e">
        <f>LARGE('Remove outliers'!BD$4:BD$203,ROW()-211)</f>
        <v>#NUM!</v>
      </c>
      <c r="AX246" s="1" t="e">
        <f>LARGE('Remove outliers'!BE$4:BE$203,ROW()-211)</f>
        <v>#NUM!</v>
      </c>
      <c r="AY246" s="1" t="e">
        <f>LARGE('Remove outliers'!BF$4:BF$203,ROW()-211)</f>
        <v>#NUM!</v>
      </c>
      <c r="AZ246" s="1" t="e">
        <f>LARGE('Remove outliers'!BG$4:BG$203,ROW()-211)</f>
        <v>#NUM!</v>
      </c>
      <c r="BA246" s="1" t="e">
        <f>LARGE('Remove outliers'!BH$4:BH$203,ROW()-211)</f>
        <v>#NUM!</v>
      </c>
      <c r="BB246" s="1" t="e">
        <f>LARGE('Remove outliers'!BI$4:BI$203,ROW()-211)</f>
        <v>#NUM!</v>
      </c>
      <c r="BC246" s="1" t="e">
        <f>LARGE('Remove outliers'!BJ$4:BJ$203,ROW()-211)</f>
        <v>#NUM!</v>
      </c>
      <c r="BD246" s="1" t="e">
        <f>LARGE('Remove outliers'!BK$4:BK$203,ROW()-211)</f>
        <v>#NUM!</v>
      </c>
      <c r="BE246" s="1" t="e">
        <f>LARGE('Remove outliers'!BL$4:BL$203,ROW()-211)</f>
        <v>#NUM!</v>
      </c>
      <c r="BF246" s="1" t="e">
        <f>LARGE('Remove outliers'!BM$4:BM$203,ROW()-211)</f>
        <v>#NUM!</v>
      </c>
      <c r="BG246" s="1" t="e">
        <f>LARGE('Remove outliers'!BN$4:BN$203,ROW()-211)</f>
        <v>#NUM!</v>
      </c>
      <c r="BH246" s="1" t="e">
        <f>LARGE('Remove outliers'!BO$4:BO$203,ROW()-211)</f>
        <v>#NUM!</v>
      </c>
      <c r="BI246" s="1" t="e">
        <f>LARGE('Remove outliers'!BP$4:BP$203,ROW()-211)</f>
        <v>#NUM!</v>
      </c>
      <c r="BJ246" s="1" t="e">
        <f>LARGE('Remove outliers'!BQ$4:BQ$203,ROW()-211)</f>
        <v>#NUM!</v>
      </c>
      <c r="BK246" s="1" t="e">
        <f>LARGE('Remove outliers'!BR$4:BR$203,ROW()-211)</f>
        <v>#NUM!</v>
      </c>
      <c r="BL246" s="1" t="e">
        <f>LARGE('Remove outliers'!BS$4:BS$203,ROW()-211)</f>
        <v>#NUM!</v>
      </c>
      <c r="BM246" s="1" t="e">
        <f>LARGE('Remove outliers'!BT$4:BT$203,ROW()-211)</f>
        <v>#NUM!</v>
      </c>
      <c r="BN246" s="1" t="e">
        <f>LARGE('Remove outliers'!BU$4:BU$203,ROW()-211)</f>
        <v>#NUM!</v>
      </c>
      <c r="BO246" s="1" t="e">
        <f>LARGE('Remove outliers'!BV$4:BV$203,ROW()-211)</f>
        <v>#NUM!</v>
      </c>
      <c r="BP246" s="1" t="e">
        <f>LARGE('Remove outliers'!BW$4:BW$203,ROW()-211)</f>
        <v>#NUM!</v>
      </c>
      <c r="BQ246" s="1" t="e">
        <f>LARGE('Remove outliers'!BX$4:BX$203,ROW()-211)</f>
        <v>#NUM!</v>
      </c>
      <c r="BR246" s="1" t="e">
        <f>LARGE('Remove outliers'!BY$4:BY$203,ROW()-211)</f>
        <v>#NUM!</v>
      </c>
      <c r="BS246" s="1" t="e">
        <f>LARGE('Remove outliers'!BZ$4:BZ$203,ROW()-211)</f>
        <v>#NUM!</v>
      </c>
      <c r="BT246" s="1" t="e">
        <f>LARGE('Remove outliers'!CA$4:CA$203,ROW()-211)</f>
        <v>#NUM!</v>
      </c>
      <c r="BU246" s="1" t="e">
        <f>LARGE('Remove outliers'!CB$4:CB$203,ROW()-211)</f>
        <v>#NUM!</v>
      </c>
      <c r="BV246" s="1" t="e">
        <f>LARGE('Remove outliers'!CC$4:CC$203,ROW()-211)</f>
        <v>#NUM!</v>
      </c>
      <c r="BW246" s="1"/>
      <c r="BX246" s="1"/>
      <c r="BY246" s="1"/>
      <c r="BZ246" s="1"/>
      <c r="CA246" s="1"/>
      <c r="CB246" s="1"/>
      <c r="CC246" s="1"/>
      <c r="CD246" s="1"/>
      <c r="CE246" s="1"/>
      <c r="CF246" s="1"/>
      <c r="CG246" s="1"/>
      <c r="CH246" s="1"/>
      <c r="CI246" s="1"/>
      <c r="CJ246" s="1"/>
      <c r="CK246" s="1"/>
      <c r="CL246" s="1"/>
      <c r="CM246" s="1"/>
      <c r="CN246" s="1"/>
      <c r="CO246" s="1"/>
      <c r="CP246" s="1"/>
    </row>
    <row r="247" spans="1:94" x14ac:dyDescent="0.2">
      <c r="A247" t="e">
        <f t="shared" si="6"/>
        <v>#NUM!</v>
      </c>
      <c r="B247" s="1" t="e">
        <f>LARGE('Remove outliers'!I$4:I$203,ROW()-211)</f>
        <v>#NUM!</v>
      </c>
      <c r="C247" s="1" t="e">
        <f>LARGE('Remove outliers'!J$4:J$203,ROW()-211)</f>
        <v>#NUM!</v>
      </c>
      <c r="D247" s="1" t="e">
        <f>LARGE('Remove outliers'!K$4:K$203,ROW()-211)</f>
        <v>#NUM!</v>
      </c>
      <c r="E247" s="1" t="e">
        <f>LARGE('Remove outliers'!L$4:L$203,ROW()-211)</f>
        <v>#NUM!</v>
      </c>
      <c r="F247" s="1" t="e">
        <f>LARGE('Remove outliers'!M$4:M$203,ROW()-211)</f>
        <v>#NUM!</v>
      </c>
      <c r="G247" s="1" t="e">
        <f>LARGE('Remove outliers'!N$4:N$203,ROW()-211)</f>
        <v>#NUM!</v>
      </c>
      <c r="H247" s="1" t="e">
        <f>LARGE('Remove outliers'!O$4:O$203,ROW()-211)</f>
        <v>#NUM!</v>
      </c>
      <c r="I247" s="1" t="e">
        <f>LARGE('Remove outliers'!P$4:P$203,ROW()-211)</f>
        <v>#NUM!</v>
      </c>
      <c r="J247" s="1" t="e">
        <f>LARGE('Remove outliers'!Q$4:Q$203,ROW()-211)</f>
        <v>#NUM!</v>
      </c>
      <c r="K247" s="1" t="e">
        <f>LARGE('Remove outliers'!R$4:R$203,ROW()-211)</f>
        <v>#NUM!</v>
      </c>
      <c r="L247" s="1" t="e">
        <f>LARGE('Remove outliers'!S$4:S$203,ROW()-211)</f>
        <v>#NUM!</v>
      </c>
      <c r="M247" s="1" t="e">
        <f>LARGE('Remove outliers'!T$4:T$203,ROW()-211)</f>
        <v>#NUM!</v>
      </c>
      <c r="N247" s="1" t="e">
        <f>LARGE('Remove outliers'!U$4:U$203,ROW()-211)</f>
        <v>#NUM!</v>
      </c>
      <c r="O247" s="1" t="e">
        <f>LARGE('Remove outliers'!V$4:V$203,ROW()-211)</f>
        <v>#NUM!</v>
      </c>
      <c r="P247" s="1" t="e">
        <f>LARGE('Remove outliers'!W$4:W$203,ROW()-211)</f>
        <v>#NUM!</v>
      </c>
      <c r="Q247" s="1" t="e">
        <f>LARGE('Remove outliers'!X$4:X$203,ROW()-211)</f>
        <v>#NUM!</v>
      </c>
      <c r="R247" s="1" t="e">
        <f>LARGE('Remove outliers'!Y$4:Y$203,ROW()-211)</f>
        <v>#NUM!</v>
      </c>
      <c r="S247" s="1" t="e">
        <f>LARGE('Remove outliers'!Z$4:Z$203,ROW()-211)</f>
        <v>#NUM!</v>
      </c>
      <c r="T247" s="1" t="e">
        <f>LARGE('Remove outliers'!AA$4:AA$203,ROW()-211)</f>
        <v>#NUM!</v>
      </c>
      <c r="U247" s="1" t="e">
        <f>LARGE('Remove outliers'!AB$4:AB$203,ROW()-211)</f>
        <v>#NUM!</v>
      </c>
      <c r="V247" s="1" t="e">
        <f>LARGE('Remove outliers'!AC$4:AC$203,ROW()-211)</f>
        <v>#NUM!</v>
      </c>
      <c r="W247" s="1" t="e">
        <f>LARGE('Remove outliers'!AD$4:AD$203,ROW()-211)</f>
        <v>#NUM!</v>
      </c>
      <c r="X247" s="1" t="e">
        <f>LARGE('Remove outliers'!AE$4:AE$203,ROW()-211)</f>
        <v>#NUM!</v>
      </c>
      <c r="Y247" s="1" t="e">
        <f>LARGE('Remove outliers'!AF$4:AF$203,ROW()-211)</f>
        <v>#NUM!</v>
      </c>
      <c r="Z247" s="1" t="e">
        <f>LARGE('Remove outliers'!AG$4:AG$203,ROW()-211)</f>
        <v>#NUM!</v>
      </c>
      <c r="AA247" s="1" t="e">
        <f>LARGE('Remove outliers'!AH$4:AH$203,ROW()-211)</f>
        <v>#NUM!</v>
      </c>
      <c r="AB247" s="1" t="e">
        <f>LARGE('Remove outliers'!AI$4:AI$203,ROW()-211)</f>
        <v>#NUM!</v>
      </c>
      <c r="AC247" s="1" t="e">
        <f>LARGE('Remove outliers'!AJ$4:AJ$203,ROW()-211)</f>
        <v>#NUM!</v>
      </c>
      <c r="AD247" s="1" t="e">
        <f>LARGE('Remove outliers'!AK$4:AK$203,ROW()-211)</f>
        <v>#NUM!</v>
      </c>
      <c r="AE247" s="1" t="e">
        <f>LARGE('Remove outliers'!AL$4:AL$203,ROW()-211)</f>
        <v>#NUM!</v>
      </c>
      <c r="AF247" s="1" t="e">
        <f>LARGE('Remove outliers'!AM$4:AM$203,ROW()-211)</f>
        <v>#NUM!</v>
      </c>
      <c r="AG247" s="1" t="e">
        <f>LARGE('Remove outliers'!AN$4:AN$203,ROW()-211)</f>
        <v>#NUM!</v>
      </c>
      <c r="AH247" s="1" t="e">
        <f>LARGE('Remove outliers'!AO$4:AO$203,ROW()-211)</f>
        <v>#NUM!</v>
      </c>
      <c r="AI247" s="1" t="e">
        <f>LARGE('Remove outliers'!AP$4:AP$203,ROW()-211)</f>
        <v>#NUM!</v>
      </c>
      <c r="AJ247" s="1" t="e">
        <f>LARGE('Remove outliers'!AQ$4:AQ$203,ROW()-211)</f>
        <v>#NUM!</v>
      </c>
      <c r="AK247" s="1" t="e">
        <f>LARGE('Remove outliers'!AR$4:AR$203,ROW()-211)</f>
        <v>#NUM!</v>
      </c>
      <c r="AL247" s="1" t="e">
        <f>LARGE('Remove outliers'!AS$4:AS$203,ROW()-211)</f>
        <v>#NUM!</v>
      </c>
      <c r="AM247" s="1" t="e">
        <f>LARGE('Remove outliers'!AT$4:AT$203,ROW()-211)</f>
        <v>#NUM!</v>
      </c>
      <c r="AN247" s="1" t="e">
        <f>LARGE('Remove outliers'!AU$4:AU$203,ROW()-211)</f>
        <v>#NUM!</v>
      </c>
      <c r="AO247" s="1" t="e">
        <f>LARGE('Remove outliers'!AV$4:AV$203,ROW()-211)</f>
        <v>#NUM!</v>
      </c>
      <c r="AP247" s="1" t="e">
        <f>LARGE('Remove outliers'!AW$4:AW$203,ROW()-211)</f>
        <v>#NUM!</v>
      </c>
      <c r="AQ247" s="1" t="e">
        <f>LARGE('Remove outliers'!AX$4:AX$203,ROW()-211)</f>
        <v>#NUM!</v>
      </c>
      <c r="AR247" s="1" t="e">
        <f>LARGE('Remove outliers'!AY$4:AY$203,ROW()-211)</f>
        <v>#NUM!</v>
      </c>
      <c r="AS247" s="1" t="e">
        <f>LARGE('Remove outliers'!AZ$4:AZ$203,ROW()-211)</f>
        <v>#NUM!</v>
      </c>
      <c r="AT247" s="1" t="e">
        <f>LARGE('Remove outliers'!BA$4:BA$203,ROW()-211)</f>
        <v>#NUM!</v>
      </c>
      <c r="AU247" s="1" t="e">
        <f>LARGE('Remove outliers'!BB$4:BB$203,ROW()-211)</f>
        <v>#NUM!</v>
      </c>
      <c r="AV247" s="1" t="e">
        <f>LARGE('Remove outliers'!BC$4:BC$203,ROW()-211)</f>
        <v>#NUM!</v>
      </c>
      <c r="AW247" s="1" t="e">
        <f>LARGE('Remove outliers'!BD$4:BD$203,ROW()-211)</f>
        <v>#NUM!</v>
      </c>
      <c r="AX247" s="1" t="e">
        <f>LARGE('Remove outliers'!BE$4:BE$203,ROW()-211)</f>
        <v>#NUM!</v>
      </c>
      <c r="AY247" s="1" t="e">
        <f>LARGE('Remove outliers'!BF$4:BF$203,ROW()-211)</f>
        <v>#NUM!</v>
      </c>
      <c r="AZ247" s="1" t="e">
        <f>LARGE('Remove outliers'!BG$4:BG$203,ROW()-211)</f>
        <v>#NUM!</v>
      </c>
      <c r="BA247" s="1" t="e">
        <f>LARGE('Remove outliers'!BH$4:BH$203,ROW()-211)</f>
        <v>#NUM!</v>
      </c>
      <c r="BB247" s="1" t="e">
        <f>LARGE('Remove outliers'!BI$4:BI$203,ROW()-211)</f>
        <v>#NUM!</v>
      </c>
      <c r="BC247" s="1" t="e">
        <f>LARGE('Remove outliers'!BJ$4:BJ$203,ROW()-211)</f>
        <v>#NUM!</v>
      </c>
      <c r="BD247" s="1" t="e">
        <f>LARGE('Remove outliers'!BK$4:BK$203,ROW()-211)</f>
        <v>#NUM!</v>
      </c>
      <c r="BE247" s="1" t="e">
        <f>LARGE('Remove outliers'!BL$4:BL$203,ROW()-211)</f>
        <v>#NUM!</v>
      </c>
      <c r="BF247" s="1" t="e">
        <f>LARGE('Remove outliers'!BM$4:BM$203,ROW()-211)</f>
        <v>#NUM!</v>
      </c>
      <c r="BG247" s="1" t="e">
        <f>LARGE('Remove outliers'!BN$4:BN$203,ROW()-211)</f>
        <v>#NUM!</v>
      </c>
      <c r="BH247" s="1" t="e">
        <f>LARGE('Remove outliers'!BO$4:BO$203,ROW()-211)</f>
        <v>#NUM!</v>
      </c>
      <c r="BI247" s="1" t="e">
        <f>LARGE('Remove outliers'!BP$4:BP$203,ROW()-211)</f>
        <v>#NUM!</v>
      </c>
      <c r="BJ247" s="1" t="e">
        <f>LARGE('Remove outliers'!BQ$4:BQ$203,ROW()-211)</f>
        <v>#NUM!</v>
      </c>
      <c r="BK247" s="1" t="e">
        <f>LARGE('Remove outliers'!BR$4:BR$203,ROW()-211)</f>
        <v>#NUM!</v>
      </c>
      <c r="BL247" s="1" t="e">
        <f>LARGE('Remove outliers'!BS$4:BS$203,ROW()-211)</f>
        <v>#NUM!</v>
      </c>
      <c r="BM247" s="1" t="e">
        <f>LARGE('Remove outliers'!BT$4:BT$203,ROW()-211)</f>
        <v>#NUM!</v>
      </c>
      <c r="BN247" s="1" t="e">
        <f>LARGE('Remove outliers'!BU$4:BU$203,ROW()-211)</f>
        <v>#NUM!</v>
      </c>
      <c r="BO247" s="1" t="e">
        <f>LARGE('Remove outliers'!BV$4:BV$203,ROW()-211)</f>
        <v>#NUM!</v>
      </c>
      <c r="BP247" s="1" t="e">
        <f>LARGE('Remove outliers'!BW$4:BW$203,ROW()-211)</f>
        <v>#NUM!</v>
      </c>
      <c r="BQ247" s="1" t="e">
        <f>LARGE('Remove outliers'!BX$4:BX$203,ROW()-211)</f>
        <v>#NUM!</v>
      </c>
      <c r="BR247" s="1" t="e">
        <f>LARGE('Remove outliers'!BY$4:BY$203,ROW()-211)</f>
        <v>#NUM!</v>
      </c>
      <c r="BS247" s="1" t="e">
        <f>LARGE('Remove outliers'!BZ$4:BZ$203,ROW()-211)</f>
        <v>#NUM!</v>
      </c>
      <c r="BT247" s="1" t="e">
        <f>LARGE('Remove outliers'!CA$4:CA$203,ROW()-211)</f>
        <v>#NUM!</v>
      </c>
      <c r="BU247" s="1" t="e">
        <f>LARGE('Remove outliers'!CB$4:CB$203,ROW()-211)</f>
        <v>#NUM!</v>
      </c>
      <c r="BV247" s="1" t="e">
        <f>LARGE('Remove outliers'!CC$4:CC$203,ROW()-211)</f>
        <v>#NUM!</v>
      </c>
      <c r="BW247" s="1"/>
      <c r="BX247" s="1"/>
      <c r="BY247" s="1"/>
      <c r="BZ247" s="1"/>
      <c r="CA247" s="1"/>
      <c r="CB247" s="1"/>
      <c r="CC247" s="1"/>
      <c r="CD247" s="1"/>
      <c r="CE247" s="1"/>
      <c r="CF247" s="1"/>
      <c r="CG247" s="1"/>
      <c r="CH247" s="1"/>
      <c r="CI247" s="1"/>
      <c r="CJ247" s="1"/>
      <c r="CK247" s="1"/>
      <c r="CL247" s="1"/>
      <c r="CM247" s="1"/>
      <c r="CN247" s="1"/>
      <c r="CO247" s="1"/>
      <c r="CP247" s="1"/>
    </row>
    <row r="248" spans="1:94" x14ac:dyDescent="0.2">
      <c r="A248" t="e">
        <f t="shared" si="6"/>
        <v>#NUM!</v>
      </c>
      <c r="B248" s="1" t="e">
        <f>LARGE('Remove outliers'!I$4:I$203,ROW()-211)</f>
        <v>#NUM!</v>
      </c>
      <c r="C248" s="1" t="e">
        <f>LARGE('Remove outliers'!J$4:J$203,ROW()-211)</f>
        <v>#NUM!</v>
      </c>
      <c r="D248" s="1" t="e">
        <f>LARGE('Remove outliers'!K$4:K$203,ROW()-211)</f>
        <v>#NUM!</v>
      </c>
      <c r="E248" s="1" t="e">
        <f>LARGE('Remove outliers'!L$4:L$203,ROW()-211)</f>
        <v>#NUM!</v>
      </c>
      <c r="F248" s="1" t="e">
        <f>LARGE('Remove outliers'!M$4:M$203,ROW()-211)</f>
        <v>#NUM!</v>
      </c>
      <c r="G248" s="1" t="e">
        <f>LARGE('Remove outliers'!N$4:N$203,ROW()-211)</f>
        <v>#NUM!</v>
      </c>
      <c r="H248" s="1" t="e">
        <f>LARGE('Remove outliers'!O$4:O$203,ROW()-211)</f>
        <v>#NUM!</v>
      </c>
      <c r="I248" s="1" t="e">
        <f>LARGE('Remove outliers'!P$4:P$203,ROW()-211)</f>
        <v>#NUM!</v>
      </c>
      <c r="J248" s="1" t="e">
        <f>LARGE('Remove outliers'!Q$4:Q$203,ROW()-211)</f>
        <v>#NUM!</v>
      </c>
      <c r="K248" s="1" t="e">
        <f>LARGE('Remove outliers'!R$4:R$203,ROW()-211)</f>
        <v>#NUM!</v>
      </c>
      <c r="L248" s="1" t="e">
        <f>LARGE('Remove outliers'!S$4:S$203,ROW()-211)</f>
        <v>#NUM!</v>
      </c>
      <c r="M248" s="1" t="e">
        <f>LARGE('Remove outliers'!T$4:T$203,ROW()-211)</f>
        <v>#NUM!</v>
      </c>
      <c r="N248" s="1" t="e">
        <f>LARGE('Remove outliers'!U$4:U$203,ROW()-211)</f>
        <v>#NUM!</v>
      </c>
      <c r="O248" s="1" t="e">
        <f>LARGE('Remove outliers'!V$4:V$203,ROW()-211)</f>
        <v>#NUM!</v>
      </c>
      <c r="P248" s="1" t="e">
        <f>LARGE('Remove outliers'!W$4:W$203,ROW()-211)</f>
        <v>#NUM!</v>
      </c>
      <c r="Q248" s="1" t="e">
        <f>LARGE('Remove outliers'!X$4:X$203,ROW()-211)</f>
        <v>#NUM!</v>
      </c>
      <c r="R248" s="1" t="e">
        <f>LARGE('Remove outliers'!Y$4:Y$203,ROW()-211)</f>
        <v>#NUM!</v>
      </c>
      <c r="S248" s="1" t="e">
        <f>LARGE('Remove outliers'!Z$4:Z$203,ROW()-211)</f>
        <v>#NUM!</v>
      </c>
      <c r="T248" s="1" t="e">
        <f>LARGE('Remove outliers'!AA$4:AA$203,ROW()-211)</f>
        <v>#NUM!</v>
      </c>
      <c r="U248" s="1" t="e">
        <f>LARGE('Remove outliers'!AB$4:AB$203,ROW()-211)</f>
        <v>#NUM!</v>
      </c>
      <c r="V248" s="1" t="e">
        <f>LARGE('Remove outliers'!AC$4:AC$203,ROW()-211)</f>
        <v>#NUM!</v>
      </c>
      <c r="W248" s="1" t="e">
        <f>LARGE('Remove outliers'!AD$4:AD$203,ROW()-211)</f>
        <v>#NUM!</v>
      </c>
      <c r="X248" s="1" t="e">
        <f>LARGE('Remove outliers'!AE$4:AE$203,ROW()-211)</f>
        <v>#NUM!</v>
      </c>
      <c r="Y248" s="1" t="e">
        <f>LARGE('Remove outliers'!AF$4:AF$203,ROW()-211)</f>
        <v>#NUM!</v>
      </c>
      <c r="Z248" s="1" t="e">
        <f>LARGE('Remove outliers'!AG$4:AG$203,ROW()-211)</f>
        <v>#NUM!</v>
      </c>
      <c r="AA248" s="1" t="e">
        <f>LARGE('Remove outliers'!AH$4:AH$203,ROW()-211)</f>
        <v>#NUM!</v>
      </c>
      <c r="AB248" s="1" t="e">
        <f>LARGE('Remove outliers'!AI$4:AI$203,ROW()-211)</f>
        <v>#NUM!</v>
      </c>
      <c r="AC248" s="1" t="e">
        <f>LARGE('Remove outliers'!AJ$4:AJ$203,ROW()-211)</f>
        <v>#NUM!</v>
      </c>
      <c r="AD248" s="1" t="e">
        <f>LARGE('Remove outliers'!AK$4:AK$203,ROW()-211)</f>
        <v>#NUM!</v>
      </c>
      <c r="AE248" s="1" t="e">
        <f>LARGE('Remove outliers'!AL$4:AL$203,ROW()-211)</f>
        <v>#NUM!</v>
      </c>
      <c r="AF248" s="1" t="e">
        <f>LARGE('Remove outliers'!AM$4:AM$203,ROW()-211)</f>
        <v>#NUM!</v>
      </c>
      <c r="AG248" s="1" t="e">
        <f>LARGE('Remove outliers'!AN$4:AN$203,ROW()-211)</f>
        <v>#NUM!</v>
      </c>
      <c r="AH248" s="1" t="e">
        <f>LARGE('Remove outliers'!AO$4:AO$203,ROW()-211)</f>
        <v>#NUM!</v>
      </c>
      <c r="AI248" s="1" t="e">
        <f>LARGE('Remove outliers'!AP$4:AP$203,ROW()-211)</f>
        <v>#NUM!</v>
      </c>
      <c r="AJ248" s="1" t="e">
        <f>LARGE('Remove outliers'!AQ$4:AQ$203,ROW()-211)</f>
        <v>#NUM!</v>
      </c>
      <c r="AK248" s="1" t="e">
        <f>LARGE('Remove outliers'!AR$4:AR$203,ROW()-211)</f>
        <v>#NUM!</v>
      </c>
      <c r="AL248" s="1" t="e">
        <f>LARGE('Remove outliers'!AS$4:AS$203,ROW()-211)</f>
        <v>#NUM!</v>
      </c>
      <c r="AM248" s="1" t="e">
        <f>LARGE('Remove outliers'!AT$4:AT$203,ROW()-211)</f>
        <v>#NUM!</v>
      </c>
      <c r="AN248" s="1" t="e">
        <f>LARGE('Remove outliers'!AU$4:AU$203,ROW()-211)</f>
        <v>#NUM!</v>
      </c>
      <c r="AO248" s="1" t="e">
        <f>LARGE('Remove outliers'!AV$4:AV$203,ROW()-211)</f>
        <v>#NUM!</v>
      </c>
      <c r="AP248" s="1" t="e">
        <f>LARGE('Remove outliers'!AW$4:AW$203,ROW()-211)</f>
        <v>#NUM!</v>
      </c>
      <c r="AQ248" s="1" t="e">
        <f>LARGE('Remove outliers'!AX$4:AX$203,ROW()-211)</f>
        <v>#NUM!</v>
      </c>
      <c r="AR248" s="1" t="e">
        <f>LARGE('Remove outliers'!AY$4:AY$203,ROW()-211)</f>
        <v>#NUM!</v>
      </c>
      <c r="AS248" s="1" t="e">
        <f>LARGE('Remove outliers'!AZ$4:AZ$203,ROW()-211)</f>
        <v>#NUM!</v>
      </c>
      <c r="AT248" s="1" t="e">
        <f>LARGE('Remove outliers'!BA$4:BA$203,ROW()-211)</f>
        <v>#NUM!</v>
      </c>
      <c r="AU248" s="1" t="e">
        <f>LARGE('Remove outliers'!BB$4:BB$203,ROW()-211)</f>
        <v>#NUM!</v>
      </c>
      <c r="AV248" s="1" t="e">
        <f>LARGE('Remove outliers'!BC$4:BC$203,ROW()-211)</f>
        <v>#NUM!</v>
      </c>
      <c r="AW248" s="1" t="e">
        <f>LARGE('Remove outliers'!BD$4:BD$203,ROW()-211)</f>
        <v>#NUM!</v>
      </c>
      <c r="AX248" s="1" t="e">
        <f>LARGE('Remove outliers'!BE$4:BE$203,ROW()-211)</f>
        <v>#NUM!</v>
      </c>
      <c r="AY248" s="1" t="e">
        <f>LARGE('Remove outliers'!BF$4:BF$203,ROW()-211)</f>
        <v>#NUM!</v>
      </c>
      <c r="AZ248" s="1" t="e">
        <f>LARGE('Remove outliers'!BG$4:BG$203,ROW()-211)</f>
        <v>#NUM!</v>
      </c>
      <c r="BA248" s="1" t="e">
        <f>LARGE('Remove outliers'!BH$4:BH$203,ROW()-211)</f>
        <v>#NUM!</v>
      </c>
      <c r="BB248" s="1" t="e">
        <f>LARGE('Remove outliers'!BI$4:BI$203,ROW()-211)</f>
        <v>#NUM!</v>
      </c>
      <c r="BC248" s="1" t="e">
        <f>LARGE('Remove outliers'!BJ$4:BJ$203,ROW()-211)</f>
        <v>#NUM!</v>
      </c>
      <c r="BD248" s="1" t="e">
        <f>LARGE('Remove outliers'!BK$4:BK$203,ROW()-211)</f>
        <v>#NUM!</v>
      </c>
      <c r="BE248" s="1" t="e">
        <f>LARGE('Remove outliers'!BL$4:BL$203,ROW()-211)</f>
        <v>#NUM!</v>
      </c>
      <c r="BF248" s="1" t="e">
        <f>LARGE('Remove outliers'!BM$4:BM$203,ROW()-211)</f>
        <v>#NUM!</v>
      </c>
      <c r="BG248" s="1" t="e">
        <f>LARGE('Remove outliers'!BN$4:BN$203,ROW()-211)</f>
        <v>#NUM!</v>
      </c>
      <c r="BH248" s="1" t="e">
        <f>LARGE('Remove outliers'!BO$4:BO$203,ROW()-211)</f>
        <v>#NUM!</v>
      </c>
      <c r="BI248" s="1" t="e">
        <f>LARGE('Remove outliers'!BP$4:BP$203,ROW()-211)</f>
        <v>#NUM!</v>
      </c>
      <c r="BJ248" s="1" t="e">
        <f>LARGE('Remove outliers'!BQ$4:BQ$203,ROW()-211)</f>
        <v>#NUM!</v>
      </c>
      <c r="BK248" s="1" t="e">
        <f>LARGE('Remove outliers'!BR$4:BR$203,ROW()-211)</f>
        <v>#NUM!</v>
      </c>
      <c r="BL248" s="1" t="e">
        <f>LARGE('Remove outliers'!BS$4:BS$203,ROW()-211)</f>
        <v>#NUM!</v>
      </c>
      <c r="BM248" s="1" t="e">
        <f>LARGE('Remove outliers'!BT$4:BT$203,ROW()-211)</f>
        <v>#NUM!</v>
      </c>
      <c r="BN248" s="1" t="e">
        <f>LARGE('Remove outliers'!BU$4:BU$203,ROW()-211)</f>
        <v>#NUM!</v>
      </c>
      <c r="BO248" s="1" t="e">
        <f>LARGE('Remove outliers'!BV$4:BV$203,ROW()-211)</f>
        <v>#NUM!</v>
      </c>
      <c r="BP248" s="1" t="e">
        <f>LARGE('Remove outliers'!BW$4:BW$203,ROW()-211)</f>
        <v>#NUM!</v>
      </c>
      <c r="BQ248" s="1" t="e">
        <f>LARGE('Remove outliers'!BX$4:BX$203,ROW()-211)</f>
        <v>#NUM!</v>
      </c>
      <c r="BR248" s="1" t="e">
        <f>LARGE('Remove outliers'!BY$4:BY$203,ROW()-211)</f>
        <v>#NUM!</v>
      </c>
      <c r="BS248" s="1" t="e">
        <f>LARGE('Remove outliers'!BZ$4:BZ$203,ROW()-211)</f>
        <v>#NUM!</v>
      </c>
      <c r="BT248" s="1" t="e">
        <f>LARGE('Remove outliers'!CA$4:CA$203,ROW()-211)</f>
        <v>#NUM!</v>
      </c>
      <c r="BU248" s="1" t="e">
        <f>LARGE('Remove outliers'!CB$4:CB$203,ROW()-211)</f>
        <v>#NUM!</v>
      </c>
      <c r="BV248" s="1" t="e">
        <f>LARGE('Remove outliers'!CC$4:CC$203,ROW()-211)</f>
        <v>#NUM!</v>
      </c>
      <c r="BW248" s="1"/>
      <c r="BX248" s="1"/>
      <c r="BY248" s="1"/>
      <c r="BZ248" s="1"/>
      <c r="CA248" s="1"/>
      <c r="CB248" s="1"/>
      <c r="CC248" s="1"/>
      <c r="CD248" s="1"/>
      <c r="CE248" s="1"/>
      <c r="CF248" s="1"/>
      <c r="CG248" s="1"/>
      <c r="CH248" s="1"/>
      <c r="CI248" s="1"/>
      <c r="CJ248" s="1"/>
      <c r="CK248" s="1"/>
      <c r="CL248" s="1"/>
      <c r="CM248" s="1"/>
      <c r="CN248" s="1"/>
      <c r="CO248" s="1"/>
      <c r="CP248" s="1"/>
    </row>
    <row r="249" spans="1:94" x14ac:dyDescent="0.2">
      <c r="A249" t="e">
        <f t="shared" si="6"/>
        <v>#NUM!</v>
      </c>
      <c r="B249" s="1" t="e">
        <f>LARGE('Remove outliers'!I$4:I$203,ROW()-211)</f>
        <v>#NUM!</v>
      </c>
      <c r="C249" s="1" t="e">
        <f>LARGE('Remove outliers'!J$4:J$203,ROW()-211)</f>
        <v>#NUM!</v>
      </c>
      <c r="D249" s="1" t="e">
        <f>LARGE('Remove outliers'!K$4:K$203,ROW()-211)</f>
        <v>#NUM!</v>
      </c>
      <c r="E249" s="1" t="e">
        <f>LARGE('Remove outliers'!L$4:L$203,ROW()-211)</f>
        <v>#NUM!</v>
      </c>
      <c r="F249" s="1" t="e">
        <f>LARGE('Remove outliers'!M$4:M$203,ROW()-211)</f>
        <v>#NUM!</v>
      </c>
      <c r="G249" s="1" t="e">
        <f>LARGE('Remove outliers'!N$4:N$203,ROW()-211)</f>
        <v>#NUM!</v>
      </c>
      <c r="H249" s="1" t="e">
        <f>LARGE('Remove outliers'!O$4:O$203,ROW()-211)</f>
        <v>#NUM!</v>
      </c>
      <c r="I249" s="1" t="e">
        <f>LARGE('Remove outliers'!P$4:P$203,ROW()-211)</f>
        <v>#NUM!</v>
      </c>
      <c r="J249" s="1" t="e">
        <f>LARGE('Remove outliers'!Q$4:Q$203,ROW()-211)</f>
        <v>#NUM!</v>
      </c>
      <c r="K249" s="1" t="e">
        <f>LARGE('Remove outliers'!R$4:R$203,ROW()-211)</f>
        <v>#NUM!</v>
      </c>
      <c r="L249" s="1" t="e">
        <f>LARGE('Remove outliers'!S$4:S$203,ROW()-211)</f>
        <v>#NUM!</v>
      </c>
      <c r="M249" s="1" t="e">
        <f>LARGE('Remove outliers'!T$4:T$203,ROW()-211)</f>
        <v>#NUM!</v>
      </c>
      <c r="N249" s="1" t="e">
        <f>LARGE('Remove outliers'!U$4:U$203,ROW()-211)</f>
        <v>#NUM!</v>
      </c>
      <c r="O249" s="1" t="e">
        <f>LARGE('Remove outliers'!V$4:V$203,ROW()-211)</f>
        <v>#NUM!</v>
      </c>
      <c r="P249" s="1" t="e">
        <f>LARGE('Remove outliers'!W$4:W$203,ROW()-211)</f>
        <v>#NUM!</v>
      </c>
      <c r="Q249" s="1" t="e">
        <f>LARGE('Remove outliers'!X$4:X$203,ROW()-211)</f>
        <v>#NUM!</v>
      </c>
      <c r="R249" s="1" t="e">
        <f>LARGE('Remove outliers'!Y$4:Y$203,ROW()-211)</f>
        <v>#NUM!</v>
      </c>
      <c r="S249" s="1" t="e">
        <f>LARGE('Remove outliers'!Z$4:Z$203,ROW()-211)</f>
        <v>#NUM!</v>
      </c>
      <c r="T249" s="1" t="e">
        <f>LARGE('Remove outliers'!AA$4:AA$203,ROW()-211)</f>
        <v>#NUM!</v>
      </c>
      <c r="U249" s="1" t="e">
        <f>LARGE('Remove outliers'!AB$4:AB$203,ROW()-211)</f>
        <v>#NUM!</v>
      </c>
      <c r="V249" s="1" t="e">
        <f>LARGE('Remove outliers'!AC$4:AC$203,ROW()-211)</f>
        <v>#NUM!</v>
      </c>
      <c r="W249" s="1" t="e">
        <f>LARGE('Remove outliers'!AD$4:AD$203,ROW()-211)</f>
        <v>#NUM!</v>
      </c>
      <c r="X249" s="1" t="e">
        <f>LARGE('Remove outliers'!AE$4:AE$203,ROW()-211)</f>
        <v>#NUM!</v>
      </c>
      <c r="Y249" s="1" t="e">
        <f>LARGE('Remove outliers'!AF$4:AF$203,ROW()-211)</f>
        <v>#NUM!</v>
      </c>
      <c r="Z249" s="1" t="e">
        <f>LARGE('Remove outliers'!AG$4:AG$203,ROW()-211)</f>
        <v>#NUM!</v>
      </c>
      <c r="AA249" s="1" t="e">
        <f>LARGE('Remove outliers'!AH$4:AH$203,ROW()-211)</f>
        <v>#NUM!</v>
      </c>
      <c r="AB249" s="1" t="e">
        <f>LARGE('Remove outliers'!AI$4:AI$203,ROW()-211)</f>
        <v>#NUM!</v>
      </c>
      <c r="AC249" s="1" t="e">
        <f>LARGE('Remove outliers'!AJ$4:AJ$203,ROW()-211)</f>
        <v>#NUM!</v>
      </c>
      <c r="AD249" s="1" t="e">
        <f>LARGE('Remove outliers'!AK$4:AK$203,ROW()-211)</f>
        <v>#NUM!</v>
      </c>
      <c r="AE249" s="1" t="e">
        <f>LARGE('Remove outliers'!AL$4:AL$203,ROW()-211)</f>
        <v>#NUM!</v>
      </c>
      <c r="AF249" s="1" t="e">
        <f>LARGE('Remove outliers'!AM$4:AM$203,ROW()-211)</f>
        <v>#NUM!</v>
      </c>
      <c r="AG249" s="1" t="e">
        <f>LARGE('Remove outliers'!AN$4:AN$203,ROW()-211)</f>
        <v>#NUM!</v>
      </c>
      <c r="AH249" s="1" t="e">
        <f>LARGE('Remove outliers'!AO$4:AO$203,ROW()-211)</f>
        <v>#NUM!</v>
      </c>
      <c r="AI249" s="1" t="e">
        <f>LARGE('Remove outliers'!AP$4:AP$203,ROW()-211)</f>
        <v>#NUM!</v>
      </c>
      <c r="AJ249" s="1" t="e">
        <f>LARGE('Remove outliers'!AQ$4:AQ$203,ROW()-211)</f>
        <v>#NUM!</v>
      </c>
      <c r="AK249" s="1" t="e">
        <f>LARGE('Remove outliers'!AR$4:AR$203,ROW()-211)</f>
        <v>#NUM!</v>
      </c>
      <c r="AL249" s="1" t="e">
        <f>LARGE('Remove outliers'!AS$4:AS$203,ROW()-211)</f>
        <v>#NUM!</v>
      </c>
      <c r="AM249" s="1" t="e">
        <f>LARGE('Remove outliers'!AT$4:AT$203,ROW()-211)</f>
        <v>#NUM!</v>
      </c>
      <c r="AN249" s="1" t="e">
        <f>LARGE('Remove outliers'!AU$4:AU$203,ROW()-211)</f>
        <v>#NUM!</v>
      </c>
      <c r="AO249" s="1" t="e">
        <f>LARGE('Remove outliers'!AV$4:AV$203,ROW()-211)</f>
        <v>#NUM!</v>
      </c>
      <c r="AP249" s="1" t="e">
        <f>LARGE('Remove outliers'!AW$4:AW$203,ROW()-211)</f>
        <v>#NUM!</v>
      </c>
      <c r="AQ249" s="1" t="e">
        <f>LARGE('Remove outliers'!AX$4:AX$203,ROW()-211)</f>
        <v>#NUM!</v>
      </c>
      <c r="AR249" s="1" t="e">
        <f>LARGE('Remove outliers'!AY$4:AY$203,ROW()-211)</f>
        <v>#NUM!</v>
      </c>
      <c r="AS249" s="1" t="e">
        <f>LARGE('Remove outliers'!AZ$4:AZ$203,ROW()-211)</f>
        <v>#NUM!</v>
      </c>
      <c r="AT249" s="1" t="e">
        <f>LARGE('Remove outliers'!BA$4:BA$203,ROW()-211)</f>
        <v>#NUM!</v>
      </c>
      <c r="AU249" s="1" t="e">
        <f>LARGE('Remove outliers'!BB$4:BB$203,ROW()-211)</f>
        <v>#NUM!</v>
      </c>
      <c r="AV249" s="1" t="e">
        <f>LARGE('Remove outliers'!BC$4:BC$203,ROW()-211)</f>
        <v>#NUM!</v>
      </c>
      <c r="AW249" s="1" t="e">
        <f>LARGE('Remove outliers'!BD$4:BD$203,ROW()-211)</f>
        <v>#NUM!</v>
      </c>
      <c r="AX249" s="1" t="e">
        <f>LARGE('Remove outliers'!BE$4:BE$203,ROW()-211)</f>
        <v>#NUM!</v>
      </c>
      <c r="AY249" s="1" t="e">
        <f>LARGE('Remove outliers'!BF$4:BF$203,ROW()-211)</f>
        <v>#NUM!</v>
      </c>
      <c r="AZ249" s="1" t="e">
        <f>LARGE('Remove outliers'!BG$4:BG$203,ROW()-211)</f>
        <v>#NUM!</v>
      </c>
      <c r="BA249" s="1" t="e">
        <f>LARGE('Remove outliers'!BH$4:BH$203,ROW()-211)</f>
        <v>#NUM!</v>
      </c>
      <c r="BB249" s="1" t="e">
        <f>LARGE('Remove outliers'!BI$4:BI$203,ROW()-211)</f>
        <v>#NUM!</v>
      </c>
      <c r="BC249" s="1" t="e">
        <f>LARGE('Remove outliers'!BJ$4:BJ$203,ROW()-211)</f>
        <v>#NUM!</v>
      </c>
      <c r="BD249" s="1" t="e">
        <f>LARGE('Remove outliers'!BK$4:BK$203,ROW()-211)</f>
        <v>#NUM!</v>
      </c>
      <c r="BE249" s="1" t="e">
        <f>LARGE('Remove outliers'!BL$4:BL$203,ROW()-211)</f>
        <v>#NUM!</v>
      </c>
      <c r="BF249" s="1" t="e">
        <f>LARGE('Remove outliers'!BM$4:BM$203,ROW()-211)</f>
        <v>#NUM!</v>
      </c>
      <c r="BG249" s="1" t="e">
        <f>LARGE('Remove outliers'!BN$4:BN$203,ROW()-211)</f>
        <v>#NUM!</v>
      </c>
      <c r="BH249" s="1" t="e">
        <f>LARGE('Remove outliers'!BO$4:BO$203,ROW()-211)</f>
        <v>#NUM!</v>
      </c>
      <c r="BI249" s="1" t="e">
        <f>LARGE('Remove outliers'!BP$4:BP$203,ROW()-211)</f>
        <v>#NUM!</v>
      </c>
      <c r="BJ249" s="1" t="e">
        <f>LARGE('Remove outliers'!BQ$4:BQ$203,ROW()-211)</f>
        <v>#NUM!</v>
      </c>
      <c r="BK249" s="1" t="e">
        <f>LARGE('Remove outliers'!BR$4:BR$203,ROW()-211)</f>
        <v>#NUM!</v>
      </c>
      <c r="BL249" s="1" t="e">
        <f>LARGE('Remove outliers'!BS$4:BS$203,ROW()-211)</f>
        <v>#NUM!</v>
      </c>
      <c r="BM249" s="1" t="e">
        <f>LARGE('Remove outliers'!BT$4:BT$203,ROW()-211)</f>
        <v>#NUM!</v>
      </c>
      <c r="BN249" s="1" t="e">
        <f>LARGE('Remove outliers'!BU$4:BU$203,ROW()-211)</f>
        <v>#NUM!</v>
      </c>
      <c r="BO249" s="1" t="e">
        <f>LARGE('Remove outliers'!BV$4:BV$203,ROW()-211)</f>
        <v>#NUM!</v>
      </c>
      <c r="BP249" s="1" t="e">
        <f>LARGE('Remove outliers'!BW$4:BW$203,ROW()-211)</f>
        <v>#NUM!</v>
      </c>
      <c r="BQ249" s="1" t="e">
        <f>LARGE('Remove outliers'!BX$4:BX$203,ROW()-211)</f>
        <v>#NUM!</v>
      </c>
      <c r="BR249" s="1" t="e">
        <f>LARGE('Remove outliers'!BY$4:BY$203,ROW()-211)</f>
        <v>#NUM!</v>
      </c>
      <c r="BS249" s="1" t="e">
        <f>LARGE('Remove outliers'!BZ$4:BZ$203,ROW()-211)</f>
        <v>#NUM!</v>
      </c>
      <c r="BT249" s="1" t="e">
        <f>LARGE('Remove outliers'!CA$4:CA$203,ROW()-211)</f>
        <v>#NUM!</v>
      </c>
      <c r="BU249" s="1" t="e">
        <f>LARGE('Remove outliers'!CB$4:CB$203,ROW()-211)</f>
        <v>#NUM!</v>
      </c>
      <c r="BV249" s="1" t="e">
        <f>LARGE('Remove outliers'!CC$4:CC$203,ROW()-211)</f>
        <v>#NUM!</v>
      </c>
      <c r="BW249" s="1"/>
      <c r="BX249" s="1"/>
      <c r="BY249" s="1"/>
      <c r="BZ249" s="1"/>
      <c r="CA249" s="1"/>
      <c r="CB249" s="1"/>
      <c r="CC249" s="1"/>
      <c r="CD249" s="1"/>
      <c r="CE249" s="1"/>
      <c r="CF249" s="1"/>
      <c r="CG249" s="1"/>
      <c r="CH249" s="1"/>
      <c r="CI249" s="1"/>
      <c r="CJ249" s="1"/>
      <c r="CK249" s="1"/>
      <c r="CL249" s="1"/>
      <c r="CM249" s="1"/>
      <c r="CN249" s="1"/>
      <c r="CO249" s="1"/>
      <c r="CP249" s="1"/>
    </row>
    <row r="250" spans="1:94" x14ac:dyDescent="0.2">
      <c r="A250" t="e">
        <f t="shared" si="6"/>
        <v>#NUM!</v>
      </c>
      <c r="B250" s="1" t="e">
        <f>LARGE('Remove outliers'!I$4:I$203,ROW()-211)</f>
        <v>#NUM!</v>
      </c>
      <c r="C250" s="1" t="e">
        <f>LARGE('Remove outliers'!J$4:J$203,ROW()-211)</f>
        <v>#NUM!</v>
      </c>
      <c r="D250" s="1" t="e">
        <f>LARGE('Remove outliers'!K$4:K$203,ROW()-211)</f>
        <v>#NUM!</v>
      </c>
      <c r="E250" s="1" t="e">
        <f>LARGE('Remove outliers'!L$4:L$203,ROW()-211)</f>
        <v>#NUM!</v>
      </c>
      <c r="F250" s="1" t="e">
        <f>LARGE('Remove outliers'!M$4:M$203,ROW()-211)</f>
        <v>#NUM!</v>
      </c>
      <c r="G250" s="1" t="e">
        <f>LARGE('Remove outliers'!N$4:N$203,ROW()-211)</f>
        <v>#NUM!</v>
      </c>
      <c r="H250" s="1" t="e">
        <f>LARGE('Remove outliers'!O$4:O$203,ROW()-211)</f>
        <v>#NUM!</v>
      </c>
      <c r="I250" s="1" t="e">
        <f>LARGE('Remove outliers'!P$4:P$203,ROW()-211)</f>
        <v>#NUM!</v>
      </c>
      <c r="J250" s="1" t="e">
        <f>LARGE('Remove outliers'!Q$4:Q$203,ROW()-211)</f>
        <v>#NUM!</v>
      </c>
      <c r="K250" s="1" t="e">
        <f>LARGE('Remove outliers'!R$4:R$203,ROW()-211)</f>
        <v>#NUM!</v>
      </c>
      <c r="L250" s="1" t="e">
        <f>LARGE('Remove outliers'!S$4:S$203,ROW()-211)</f>
        <v>#NUM!</v>
      </c>
      <c r="M250" s="1" t="e">
        <f>LARGE('Remove outliers'!T$4:T$203,ROW()-211)</f>
        <v>#NUM!</v>
      </c>
      <c r="N250" s="1" t="e">
        <f>LARGE('Remove outliers'!U$4:U$203,ROW()-211)</f>
        <v>#NUM!</v>
      </c>
      <c r="O250" s="1" t="e">
        <f>LARGE('Remove outliers'!V$4:V$203,ROW()-211)</f>
        <v>#NUM!</v>
      </c>
      <c r="P250" s="1" t="e">
        <f>LARGE('Remove outliers'!W$4:W$203,ROW()-211)</f>
        <v>#NUM!</v>
      </c>
      <c r="Q250" s="1" t="e">
        <f>LARGE('Remove outliers'!X$4:X$203,ROW()-211)</f>
        <v>#NUM!</v>
      </c>
      <c r="R250" s="1" t="e">
        <f>LARGE('Remove outliers'!Y$4:Y$203,ROW()-211)</f>
        <v>#NUM!</v>
      </c>
      <c r="S250" s="1" t="e">
        <f>LARGE('Remove outliers'!Z$4:Z$203,ROW()-211)</f>
        <v>#NUM!</v>
      </c>
      <c r="T250" s="1" t="e">
        <f>LARGE('Remove outliers'!AA$4:AA$203,ROW()-211)</f>
        <v>#NUM!</v>
      </c>
      <c r="U250" s="1" t="e">
        <f>LARGE('Remove outliers'!AB$4:AB$203,ROW()-211)</f>
        <v>#NUM!</v>
      </c>
      <c r="V250" s="1" t="e">
        <f>LARGE('Remove outliers'!AC$4:AC$203,ROW()-211)</f>
        <v>#NUM!</v>
      </c>
      <c r="W250" s="1" t="e">
        <f>LARGE('Remove outliers'!AD$4:AD$203,ROW()-211)</f>
        <v>#NUM!</v>
      </c>
      <c r="X250" s="1" t="e">
        <f>LARGE('Remove outliers'!AE$4:AE$203,ROW()-211)</f>
        <v>#NUM!</v>
      </c>
      <c r="Y250" s="1" t="e">
        <f>LARGE('Remove outliers'!AF$4:AF$203,ROW()-211)</f>
        <v>#NUM!</v>
      </c>
      <c r="Z250" s="1" t="e">
        <f>LARGE('Remove outliers'!AG$4:AG$203,ROW()-211)</f>
        <v>#NUM!</v>
      </c>
      <c r="AA250" s="1" t="e">
        <f>LARGE('Remove outliers'!AH$4:AH$203,ROW()-211)</f>
        <v>#NUM!</v>
      </c>
      <c r="AB250" s="1" t="e">
        <f>LARGE('Remove outliers'!AI$4:AI$203,ROW()-211)</f>
        <v>#NUM!</v>
      </c>
      <c r="AC250" s="1" t="e">
        <f>LARGE('Remove outliers'!AJ$4:AJ$203,ROW()-211)</f>
        <v>#NUM!</v>
      </c>
      <c r="AD250" s="1" t="e">
        <f>LARGE('Remove outliers'!AK$4:AK$203,ROW()-211)</f>
        <v>#NUM!</v>
      </c>
      <c r="AE250" s="1" t="e">
        <f>LARGE('Remove outliers'!AL$4:AL$203,ROW()-211)</f>
        <v>#NUM!</v>
      </c>
      <c r="AF250" s="1" t="e">
        <f>LARGE('Remove outliers'!AM$4:AM$203,ROW()-211)</f>
        <v>#NUM!</v>
      </c>
      <c r="AG250" s="1" t="e">
        <f>LARGE('Remove outliers'!AN$4:AN$203,ROW()-211)</f>
        <v>#NUM!</v>
      </c>
      <c r="AH250" s="1" t="e">
        <f>LARGE('Remove outliers'!AO$4:AO$203,ROW()-211)</f>
        <v>#NUM!</v>
      </c>
      <c r="AI250" s="1" t="e">
        <f>LARGE('Remove outliers'!AP$4:AP$203,ROW()-211)</f>
        <v>#NUM!</v>
      </c>
      <c r="AJ250" s="1" t="e">
        <f>LARGE('Remove outliers'!AQ$4:AQ$203,ROW()-211)</f>
        <v>#NUM!</v>
      </c>
      <c r="AK250" s="1" t="e">
        <f>LARGE('Remove outliers'!AR$4:AR$203,ROW()-211)</f>
        <v>#NUM!</v>
      </c>
      <c r="AL250" s="1" t="e">
        <f>LARGE('Remove outliers'!AS$4:AS$203,ROW()-211)</f>
        <v>#NUM!</v>
      </c>
      <c r="AM250" s="1" t="e">
        <f>LARGE('Remove outliers'!AT$4:AT$203,ROW()-211)</f>
        <v>#NUM!</v>
      </c>
      <c r="AN250" s="1" t="e">
        <f>LARGE('Remove outliers'!AU$4:AU$203,ROW()-211)</f>
        <v>#NUM!</v>
      </c>
      <c r="AO250" s="1" t="e">
        <f>LARGE('Remove outliers'!AV$4:AV$203,ROW()-211)</f>
        <v>#NUM!</v>
      </c>
      <c r="AP250" s="1" t="e">
        <f>LARGE('Remove outliers'!AW$4:AW$203,ROW()-211)</f>
        <v>#NUM!</v>
      </c>
      <c r="AQ250" s="1" t="e">
        <f>LARGE('Remove outliers'!AX$4:AX$203,ROW()-211)</f>
        <v>#NUM!</v>
      </c>
      <c r="AR250" s="1" t="e">
        <f>LARGE('Remove outliers'!AY$4:AY$203,ROW()-211)</f>
        <v>#NUM!</v>
      </c>
      <c r="AS250" s="1" t="e">
        <f>LARGE('Remove outliers'!AZ$4:AZ$203,ROW()-211)</f>
        <v>#NUM!</v>
      </c>
      <c r="AT250" s="1" t="e">
        <f>LARGE('Remove outliers'!BA$4:BA$203,ROW()-211)</f>
        <v>#NUM!</v>
      </c>
      <c r="AU250" s="1" t="e">
        <f>LARGE('Remove outliers'!BB$4:BB$203,ROW()-211)</f>
        <v>#NUM!</v>
      </c>
      <c r="AV250" s="1" t="e">
        <f>LARGE('Remove outliers'!BC$4:BC$203,ROW()-211)</f>
        <v>#NUM!</v>
      </c>
      <c r="AW250" s="1" t="e">
        <f>LARGE('Remove outliers'!BD$4:BD$203,ROW()-211)</f>
        <v>#NUM!</v>
      </c>
      <c r="AX250" s="1" t="e">
        <f>LARGE('Remove outliers'!BE$4:BE$203,ROW()-211)</f>
        <v>#NUM!</v>
      </c>
      <c r="AY250" s="1" t="e">
        <f>LARGE('Remove outliers'!BF$4:BF$203,ROW()-211)</f>
        <v>#NUM!</v>
      </c>
      <c r="AZ250" s="1" t="e">
        <f>LARGE('Remove outliers'!BG$4:BG$203,ROW()-211)</f>
        <v>#NUM!</v>
      </c>
      <c r="BA250" s="1" t="e">
        <f>LARGE('Remove outliers'!BH$4:BH$203,ROW()-211)</f>
        <v>#NUM!</v>
      </c>
      <c r="BB250" s="1" t="e">
        <f>LARGE('Remove outliers'!BI$4:BI$203,ROW()-211)</f>
        <v>#NUM!</v>
      </c>
      <c r="BC250" s="1" t="e">
        <f>LARGE('Remove outliers'!BJ$4:BJ$203,ROW()-211)</f>
        <v>#NUM!</v>
      </c>
      <c r="BD250" s="1" t="e">
        <f>LARGE('Remove outliers'!BK$4:BK$203,ROW()-211)</f>
        <v>#NUM!</v>
      </c>
      <c r="BE250" s="1" t="e">
        <f>LARGE('Remove outliers'!BL$4:BL$203,ROW()-211)</f>
        <v>#NUM!</v>
      </c>
      <c r="BF250" s="1" t="e">
        <f>LARGE('Remove outliers'!BM$4:BM$203,ROW()-211)</f>
        <v>#NUM!</v>
      </c>
      <c r="BG250" s="1" t="e">
        <f>LARGE('Remove outliers'!BN$4:BN$203,ROW()-211)</f>
        <v>#NUM!</v>
      </c>
      <c r="BH250" s="1" t="e">
        <f>LARGE('Remove outliers'!BO$4:BO$203,ROW()-211)</f>
        <v>#NUM!</v>
      </c>
      <c r="BI250" s="1" t="e">
        <f>LARGE('Remove outliers'!BP$4:BP$203,ROW()-211)</f>
        <v>#NUM!</v>
      </c>
      <c r="BJ250" s="1" t="e">
        <f>LARGE('Remove outliers'!BQ$4:BQ$203,ROW()-211)</f>
        <v>#NUM!</v>
      </c>
      <c r="BK250" s="1" t="e">
        <f>LARGE('Remove outliers'!BR$4:BR$203,ROW()-211)</f>
        <v>#NUM!</v>
      </c>
      <c r="BL250" s="1" t="e">
        <f>LARGE('Remove outliers'!BS$4:BS$203,ROW()-211)</f>
        <v>#NUM!</v>
      </c>
      <c r="BM250" s="1" t="e">
        <f>LARGE('Remove outliers'!BT$4:BT$203,ROW()-211)</f>
        <v>#NUM!</v>
      </c>
      <c r="BN250" s="1" t="e">
        <f>LARGE('Remove outliers'!BU$4:BU$203,ROW()-211)</f>
        <v>#NUM!</v>
      </c>
      <c r="BO250" s="1" t="e">
        <f>LARGE('Remove outliers'!BV$4:BV$203,ROW()-211)</f>
        <v>#NUM!</v>
      </c>
      <c r="BP250" s="1" t="e">
        <f>LARGE('Remove outliers'!BW$4:BW$203,ROW()-211)</f>
        <v>#NUM!</v>
      </c>
      <c r="BQ250" s="1" t="e">
        <f>LARGE('Remove outliers'!BX$4:BX$203,ROW()-211)</f>
        <v>#NUM!</v>
      </c>
      <c r="BR250" s="1" t="e">
        <f>LARGE('Remove outliers'!BY$4:BY$203,ROW()-211)</f>
        <v>#NUM!</v>
      </c>
      <c r="BS250" s="1" t="e">
        <f>LARGE('Remove outliers'!BZ$4:BZ$203,ROW()-211)</f>
        <v>#NUM!</v>
      </c>
      <c r="BT250" s="1" t="e">
        <f>LARGE('Remove outliers'!CA$4:CA$203,ROW()-211)</f>
        <v>#NUM!</v>
      </c>
      <c r="BU250" s="1" t="e">
        <f>LARGE('Remove outliers'!CB$4:CB$203,ROW()-211)</f>
        <v>#NUM!</v>
      </c>
      <c r="BV250" s="1" t="e">
        <f>LARGE('Remove outliers'!CC$4:CC$203,ROW()-211)</f>
        <v>#NUM!</v>
      </c>
      <c r="BW250" s="1"/>
      <c r="BX250" s="1"/>
      <c r="BY250" s="1"/>
      <c r="BZ250" s="1"/>
      <c r="CA250" s="1"/>
      <c r="CB250" s="1"/>
      <c r="CC250" s="1"/>
      <c r="CD250" s="1"/>
      <c r="CE250" s="1"/>
      <c r="CF250" s="1"/>
      <c r="CG250" s="1"/>
      <c r="CH250" s="1"/>
      <c r="CI250" s="1"/>
      <c r="CJ250" s="1"/>
      <c r="CK250" s="1"/>
      <c r="CL250" s="1"/>
      <c r="CM250" s="1"/>
      <c r="CN250" s="1"/>
      <c r="CO250" s="1"/>
      <c r="CP250" s="1"/>
    </row>
    <row r="251" spans="1:94" x14ac:dyDescent="0.2">
      <c r="A251" t="e">
        <f t="shared" si="6"/>
        <v>#NUM!</v>
      </c>
      <c r="B251" s="1" t="e">
        <f>LARGE('Remove outliers'!I$4:I$203,ROW()-211)</f>
        <v>#NUM!</v>
      </c>
      <c r="C251" s="1" t="e">
        <f>LARGE('Remove outliers'!J$4:J$203,ROW()-211)</f>
        <v>#NUM!</v>
      </c>
      <c r="D251" s="1" t="e">
        <f>LARGE('Remove outliers'!K$4:K$203,ROW()-211)</f>
        <v>#NUM!</v>
      </c>
      <c r="E251" s="1" t="e">
        <f>LARGE('Remove outliers'!L$4:L$203,ROW()-211)</f>
        <v>#NUM!</v>
      </c>
      <c r="F251" s="1" t="e">
        <f>LARGE('Remove outliers'!M$4:M$203,ROW()-211)</f>
        <v>#NUM!</v>
      </c>
      <c r="G251" s="1" t="e">
        <f>LARGE('Remove outliers'!N$4:N$203,ROW()-211)</f>
        <v>#NUM!</v>
      </c>
      <c r="H251" s="1" t="e">
        <f>LARGE('Remove outliers'!O$4:O$203,ROW()-211)</f>
        <v>#NUM!</v>
      </c>
      <c r="I251" s="1" t="e">
        <f>LARGE('Remove outliers'!P$4:P$203,ROW()-211)</f>
        <v>#NUM!</v>
      </c>
      <c r="J251" s="1" t="e">
        <f>LARGE('Remove outliers'!Q$4:Q$203,ROW()-211)</f>
        <v>#NUM!</v>
      </c>
      <c r="K251" s="1" t="e">
        <f>LARGE('Remove outliers'!R$4:R$203,ROW()-211)</f>
        <v>#NUM!</v>
      </c>
      <c r="L251" s="1" t="e">
        <f>LARGE('Remove outliers'!S$4:S$203,ROW()-211)</f>
        <v>#NUM!</v>
      </c>
      <c r="M251" s="1" t="e">
        <f>LARGE('Remove outliers'!T$4:T$203,ROW()-211)</f>
        <v>#NUM!</v>
      </c>
      <c r="N251" s="1" t="e">
        <f>LARGE('Remove outliers'!U$4:U$203,ROW()-211)</f>
        <v>#NUM!</v>
      </c>
      <c r="O251" s="1" t="e">
        <f>LARGE('Remove outliers'!V$4:V$203,ROW()-211)</f>
        <v>#NUM!</v>
      </c>
      <c r="P251" s="1" t="e">
        <f>LARGE('Remove outliers'!W$4:W$203,ROW()-211)</f>
        <v>#NUM!</v>
      </c>
      <c r="Q251" s="1" t="e">
        <f>LARGE('Remove outliers'!X$4:X$203,ROW()-211)</f>
        <v>#NUM!</v>
      </c>
      <c r="R251" s="1" t="e">
        <f>LARGE('Remove outliers'!Y$4:Y$203,ROW()-211)</f>
        <v>#NUM!</v>
      </c>
      <c r="S251" s="1" t="e">
        <f>LARGE('Remove outliers'!Z$4:Z$203,ROW()-211)</f>
        <v>#NUM!</v>
      </c>
      <c r="T251" s="1" t="e">
        <f>LARGE('Remove outliers'!AA$4:AA$203,ROW()-211)</f>
        <v>#NUM!</v>
      </c>
      <c r="U251" s="1" t="e">
        <f>LARGE('Remove outliers'!AB$4:AB$203,ROW()-211)</f>
        <v>#NUM!</v>
      </c>
      <c r="V251" s="1" t="e">
        <f>LARGE('Remove outliers'!AC$4:AC$203,ROW()-211)</f>
        <v>#NUM!</v>
      </c>
      <c r="W251" s="1" t="e">
        <f>LARGE('Remove outliers'!AD$4:AD$203,ROW()-211)</f>
        <v>#NUM!</v>
      </c>
      <c r="X251" s="1" t="e">
        <f>LARGE('Remove outliers'!AE$4:AE$203,ROW()-211)</f>
        <v>#NUM!</v>
      </c>
      <c r="Y251" s="1" t="e">
        <f>LARGE('Remove outliers'!AF$4:AF$203,ROW()-211)</f>
        <v>#NUM!</v>
      </c>
      <c r="Z251" s="1" t="e">
        <f>LARGE('Remove outliers'!AG$4:AG$203,ROW()-211)</f>
        <v>#NUM!</v>
      </c>
      <c r="AA251" s="1" t="e">
        <f>LARGE('Remove outliers'!AH$4:AH$203,ROW()-211)</f>
        <v>#NUM!</v>
      </c>
      <c r="AB251" s="1" t="e">
        <f>LARGE('Remove outliers'!AI$4:AI$203,ROW()-211)</f>
        <v>#NUM!</v>
      </c>
      <c r="AC251" s="1" t="e">
        <f>LARGE('Remove outliers'!AJ$4:AJ$203,ROW()-211)</f>
        <v>#NUM!</v>
      </c>
      <c r="AD251" s="1" t="e">
        <f>LARGE('Remove outliers'!AK$4:AK$203,ROW()-211)</f>
        <v>#NUM!</v>
      </c>
      <c r="AE251" s="1" t="e">
        <f>LARGE('Remove outliers'!AL$4:AL$203,ROW()-211)</f>
        <v>#NUM!</v>
      </c>
      <c r="AF251" s="1" t="e">
        <f>LARGE('Remove outliers'!AM$4:AM$203,ROW()-211)</f>
        <v>#NUM!</v>
      </c>
      <c r="AG251" s="1" t="e">
        <f>LARGE('Remove outliers'!AN$4:AN$203,ROW()-211)</f>
        <v>#NUM!</v>
      </c>
      <c r="AH251" s="1" t="e">
        <f>LARGE('Remove outliers'!AO$4:AO$203,ROW()-211)</f>
        <v>#NUM!</v>
      </c>
      <c r="AI251" s="1" t="e">
        <f>LARGE('Remove outliers'!AP$4:AP$203,ROW()-211)</f>
        <v>#NUM!</v>
      </c>
      <c r="AJ251" s="1" t="e">
        <f>LARGE('Remove outliers'!AQ$4:AQ$203,ROW()-211)</f>
        <v>#NUM!</v>
      </c>
      <c r="AK251" s="1" t="e">
        <f>LARGE('Remove outliers'!AR$4:AR$203,ROW()-211)</f>
        <v>#NUM!</v>
      </c>
      <c r="AL251" s="1" t="e">
        <f>LARGE('Remove outliers'!AS$4:AS$203,ROW()-211)</f>
        <v>#NUM!</v>
      </c>
      <c r="AM251" s="1" t="e">
        <f>LARGE('Remove outliers'!AT$4:AT$203,ROW()-211)</f>
        <v>#NUM!</v>
      </c>
      <c r="AN251" s="1" t="e">
        <f>LARGE('Remove outliers'!AU$4:AU$203,ROW()-211)</f>
        <v>#NUM!</v>
      </c>
      <c r="AO251" s="1" t="e">
        <f>LARGE('Remove outliers'!AV$4:AV$203,ROW()-211)</f>
        <v>#NUM!</v>
      </c>
      <c r="AP251" s="1" t="e">
        <f>LARGE('Remove outliers'!AW$4:AW$203,ROW()-211)</f>
        <v>#NUM!</v>
      </c>
      <c r="AQ251" s="1" t="e">
        <f>LARGE('Remove outliers'!AX$4:AX$203,ROW()-211)</f>
        <v>#NUM!</v>
      </c>
      <c r="AR251" s="1" t="e">
        <f>LARGE('Remove outliers'!AY$4:AY$203,ROW()-211)</f>
        <v>#NUM!</v>
      </c>
      <c r="AS251" s="1" t="e">
        <f>LARGE('Remove outliers'!AZ$4:AZ$203,ROW()-211)</f>
        <v>#NUM!</v>
      </c>
      <c r="AT251" s="1" t="e">
        <f>LARGE('Remove outliers'!BA$4:BA$203,ROW()-211)</f>
        <v>#NUM!</v>
      </c>
      <c r="AU251" s="1" t="e">
        <f>LARGE('Remove outliers'!BB$4:BB$203,ROW()-211)</f>
        <v>#NUM!</v>
      </c>
      <c r="AV251" s="1" t="e">
        <f>LARGE('Remove outliers'!BC$4:BC$203,ROW()-211)</f>
        <v>#NUM!</v>
      </c>
      <c r="AW251" s="1" t="e">
        <f>LARGE('Remove outliers'!BD$4:BD$203,ROW()-211)</f>
        <v>#NUM!</v>
      </c>
      <c r="AX251" s="1" t="e">
        <f>LARGE('Remove outliers'!BE$4:BE$203,ROW()-211)</f>
        <v>#NUM!</v>
      </c>
      <c r="AY251" s="1" t="e">
        <f>LARGE('Remove outliers'!BF$4:BF$203,ROW()-211)</f>
        <v>#NUM!</v>
      </c>
      <c r="AZ251" s="1" t="e">
        <f>LARGE('Remove outliers'!BG$4:BG$203,ROW()-211)</f>
        <v>#NUM!</v>
      </c>
      <c r="BA251" s="1" t="e">
        <f>LARGE('Remove outliers'!BH$4:BH$203,ROW()-211)</f>
        <v>#NUM!</v>
      </c>
      <c r="BB251" s="1" t="e">
        <f>LARGE('Remove outliers'!BI$4:BI$203,ROW()-211)</f>
        <v>#NUM!</v>
      </c>
      <c r="BC251" s="1" t="e">
        <f>LARGE('Remove outliers'!BJ$4:BJ$203,ROW()-211)</f>
        <v>#NUM!</v>
      </c>
      <c r="BD251" s="1" t="e">
        <f>LARGE('Remove outliers'!BK$4:BK$203,ROW()-211)</f>
        <v>#NUM!</v>
      </c>
      <c r="BE251" s="1" t="e">
        <f>LARGE('Remove outliers'!BL$4:BL$203,ROW()-211)</f>
        <v>#NUM!</v>
      </c>
      <c r="BF251" s="1" t="e">
        <f>LARGE('Remove outliers'!BM$4:BM$203,ROW()-211)</f>
        <v>#NUM!</v>
      </c>
      <c r="BG251" s="1" t="e">
        <f>LARGE('Remove outliers'!BN$4:BN$203,ROW()-211)</f>
        <v>#NUM!</v>
      </c>
      <c r="BH251" s="1" t="e">
        <f>LARGE('Remove outliers'!BO$4:BO$203,ROW()-211)</f>
        <v>#NUM!</v>
      </c>
      <c r="BI251" s="1" t="e">
        <f>LARGE('Remove outliers'!BP$4:BP$203,ROW()-211)</f>
        <v>#NUM!</v>
      </c>
      <c r="BJ251" s="1" t="e">
        <f>LARGE('Remove outliers'!BQ$4:BQ$203,ROW()-211)</f>
        <v>#NUM!</v>
      </c>
      <c r="BK251" s="1" t="e">
        <f>LARGE('Remove outliers'!BR$4:BR$203,ROW()-211)</f>
        <v>#NUM!</v>
      </c>
      <c r="BL251" s="1" t="e">
        <f>LARGE('Remove outliers'!BS$4:BS$203,ROW()-211)</f>
        <v>#NUM!</v>
      </c>
      <c r="BM251" s="1" t="e">
        <f>LARGE('Remove outliers'!BT$4:BT$203,ROW()-211)</f>
        <v>#NUM!</v>
      </c>
      <c r="BN251" s="1" t="e">
        <f>LARGE('Remove outliers'!BU$4:BU$203,ROW()-211)</f>
        <v>#NUM!</v>
      </c>
      <c r="BO251" s="1" t="e">
        <f>LARGE('Remove outliers'!BV$4:BV$203,ROW()-211)</f>
        <v>#NUM!</v>
      </c>
      <c r="BP251" s="1" t="e">
        <f>LARGE('Remove outliers'!BW$4:BW$203,ROW()-211)</f>
        <v>#NUM!</v>
      </c>
      <c r="BQ251" s="1" t="e">
        <f>LARGE('Remove outliers'!BX$4:BX$203,ROW()-211)</f>
        <v>#NUM!</v>
      </c>
      <c r="BR251" s="1" t="e">
        <f>LARGE('Remove outliers'!BY$4:BY$203,ROW()-211)</f>
        <v>#NUM!</v>
      </c>
      <c r="BS251" s="1" t="e">
        <f>LARGE('Remove outliers'!BZ$4:BZ$203,ROW()-211)</f>
        <v>#NUM!</v>
      </c>
      <c r="BT251" s="1" t="e">
        <f>LARGE('Remove outliers'!CA$4:CA$203,ROW()-211)</f>
        <v>#NUM!</v>
      </c>
      <c r="BU251" s="1" t="e">
        <f>LARGE('Remove outliers'!CB$4:CB$203,ROW()-211)</f>
        <v>#NUM!</v>
      </c>
      <c r="BV251" s="1" t="e">
        <f>LARGE('Remove outliers'!CC$4:CC$203,ROW()-211)</f>
        <v>#NUM!</v>
      </c>
      <c r="BW251" s="1"/>
      <c r="BX251" s="1"/>
      <c r="BY251" s="1"/>
      <c r="BZ251" s="1"/>
      <c r="CA251" s="1"/>
      <c r="CB251" s="1"/>
      <c r="CC251" s="1"/>
      <c r="CD251" s="1"/>
      <c r="CE251" s="1"/>
      <c r="CF251" s="1"/>
      <c r="CG251" s="1"/>
      <c r="CH251" s="1"/>
      <c r="CI251" s="1"/>
      <c r="CJ251" s="1"/>
      <c r="CK251" s="1"/>
      <c r="CL251" s="1"/>
      <c r="CM251" s="1"/>
      <c r="CN251" s="1"/>
      <c r="CO251" s="1"/>
      <c r="CP251" s="1"/>
    </row>
    <row r="252" spans="1:94" x14ac:dyDescent="0.2">
      <c r="A252" t="e">
        <f t="shared" si="6"/>
        <v>#NUM!</v>
      </c>
      <c r="B252" s="1" t="e">
        <f>LARGE('Remove outliers'!I$4:I$203,ROW()-211)</f>
        <v>#NUM!</v>
      </c>
      <c r="C252" s="1" t="e">
        <f>LARGE('Remove outliers'!J$4:J$203,ROW()-211)</f>
        <v>#NUM!</v>
      </c>
      <c r="D252" s="1" t="e">
        <f>LARGE('Remove outliers'!K$4:K$203,ROW()-211)</f>
        <v>#NUM!</v>
      </c>
      <c r="E252" s="1" t="e">
        <f>LARGE('Remove outliers'!L$4:L$203,ROW()-211)</f>
        <v>#NUM!</v>
      </c>
      <c r="F252" s="1" t="e">
        <f>LARGE('Remove outliers'!M$4:M$203,ROW()-211)</f>
        <v>#NUM!</v>
      </c>
      <c r="G252" s="1" t="e">
        <f>LARGE('Remove outliers'!N$4:N$203,ROW()-211)</f>
        <v>#NUM!</v>
      </c>
      <c r="H252" s="1" t="e">
        <f>LARGE('Remove outliers'!O$4:O$203,ROW()-211)</f>
        <v>#NUM!</v>
      </c>
      <c r="I252" s="1" t="e">
        <f>LARGE('Remove outliers'!P$4:P$203,ROW()-211)</f>
        <v>#NUM!</v>
      </c>
      <c r="J252" s="1" t="e">
        <f>LARGE('Remove outliers'!Q$4:Q$203,ROW()-211)</f>
        <v>#NUM!</v>
      </c>
      <c r="K252" s="1" t="e">
        <f>LARGE('Remove outliers'!R$4:R$203,ROW()-211)</f>
        <v>#NUM!</v>
      </c>
      <c r="L252" s="1" t="e">
        <f>LARGE('Remove outliers'!S$4:S$203,ROW()-211)</f>
        <v>#NUM!</v>
      </c>
      <c r="M252" s="1" t="e">
        <f>LARGE('Remove outliers'!T$4:T$203,ROW()-211)</f>
        <v>#NUM!</v>
      </c>
      <c r="N252" s="1" t="e">
        <f>LARGE('Remove outliers'!U$4:U$203,ROW()-211)</f>
        <v>#NUM!</v>
      </c>
      <c r="O252" s="1" t="e">
        <f>LARGE('Remove outliers'!V$4:V$203,ROW()-211)</f>
        <v>#NUM!</v>
      </c>
      <c r="P252" s="1" t="e">
        <f>LARGE('Remove outliers'!W$4:W$203,ROW()-211)</f>
        <v>#NUM!</v>
      </c>
      <c r="Q252" s="1" t="e">
        <f>LARGE('Remove outliers'!X$4:X$203,ROW()-211)</f>
        <v>#NUM!</v>
      </c>
      <c r="R252" s="1" t="e">
        <f>LARGE('Remove outliers'!Y$4:Y$203,ROW()-211)</f>
        <v>#NUM!</v>
      </c>
      <c r="S252" s="1" t="e">
        <f>LARGE('Remove outliers'!Z$4:Z$203,ROW()-211)</f>
        <v>#NUM!</v>
      </c>
      <c r="T252" s="1" t="e">
        <f>LARGE('Remove outliers'!AA$4:AA$203,ROW()-211)</f>
        <v>#NUM!</v>
      </c>
      <c r="U252" s="1" t="e">
        <f>LARGE('Remove outliers'!AB$4:AB$203,ROW()-211)</f>
        <v>#NUM!</v>
      </c>
      <c r="V252" s="1" t="e">
        <f>LARGE('Remove outliers'!AC$4:AC$203,ROW()-211)</f>
        <v>#NUM!</v>
      </c>
      <c r="W252" s="1" t="e">
        <f>LARGE('Remove outliers'!AD$4:AD$203,ROW()-211)</f>
        <v>#NUM!</v>
      </c>
      <c r="X252" s="1" t="e">
        <f>LARGE('Remove outliers'!AE$4:AE$203,ROW()-211)</f>
        <v>#NUM!</v>
      </c>
      <c r="Y252" s="1" t="e">
        <f>LARGE('Remove outliers'!AF$4:AF$203,ROW()-211)</f>
        <v>#NUM!</v>
      </c>
      <c r="Z252" s="1" t="e">
        <f>LARGE('Remove outliers'!AG$4:AG$203,ROW()-211)</f>
        <v>#NUM!</v>
      </c>
      <c r="AA252" s="1" t="e">
        <f>LARGE('Remove outliers'!AH$4:AH$203,ROW()-211)</f>
        <v>#NUM!</v>
      </c>
      <c r="AB252" s="1" t="e">
        <f>LARGE('Remove outliers'!AI$4:AI$203,ROW()-211)</f>
        <v>#NUM!</v>
      </c>
      <c r="AC252" s="1" t="e">
        <f>LARGE('Remove outliers'!AJ$4:AJ$203,ROW()-211)</f>
        <v>#NUM!</v>
      </c>
      <c r="AD252" s="1" t="e">
        <f>LARGE('Remove outliers'!AK$4:AK$203,ROW()-211)</f>
        <v>#NUM!</v>
      </c>
      <c r="AE252" s="1" t="e">
        <f>LARGE('Remove outliers'!AL$4:AL$203,ROW()-211)</f>
        <v>#NUM!</v>
      </c>
      <c r="AF252" s="1" t="e">
        <f>LARGE('Remove outliers'!AM$4:AM$203,ROW()-211)</f>
        <v>#NUM!</v>
      </c>
      <c r="AG252" s="1" t="e">
        <f>LARGE('Remove outliers'!AN$4:AN$203,ROW()-211)</f>
        <v>#NUM!</v>
      </c>
      <c r="AH252" s="1" t="e">
        <f>LARGE('Remove outliers'!AO$4:AO$203,ROW()-211)</f>
        <v>#NUM!</v>
      </c>
      <c r="AI252" s="1" t="e">
        <f>LARGE('Remove outliers'!AP$4:AP$203,ROW()-211)</f>
        <v>#NUM!</v>
      </c>
      <c r="AJ252" s="1" t="e">
        <f>LARGE('Remove outliers'!AQ$4:AQ$203,ROW()-211)</f>
        <v>#NUM!</v>
      </c>
      <c r="AK252" s="1" t="e">
        <f>LARGE('Remove outliers'!AR$4:AR$203,ROW()-211)</f>
        <v>#NUM!</v>
      </c>
      <c r="AL252" s="1" t="e">
        <f>LARGE('Remove outliers'!AS$4:AS$203,ROW()-211)</f>
        <v>#NUM!</v>
      </c>
      <c r="AM252" s="1" t="e">
        <f>LARGE('Remove outliers'!AT$4:AT$203,ROW()-211)</f>
        <v>#NUM!</v>
      </c>
      <c r="AN252" s="1" t="e">
        <f>LARGE('Remove outliers'!AU$4:AU$203,ROW()-211)</f>
        <v>#NUM!</v>
      </c>
      <c r="AO252" s="1" t="e">
        <f>LARGE('Remove outliers'!AV$4:AV$203,ROW()-211)</f>
        <v>#NUM!</v>
      </c>
      <c r="AP252" s="1" t="e">
        <f>LARGE('Remove outliers'!AW$4:AW$203,ROW()-211)</f>
        <v>#NUM!</v>
      </c>
      <c r="AQ252" s="1" t="e">
        <f>LARGE('Remove outliers'!AX$4:AX$203,ROW()-211)</f>
        <v>#NUM!</v>
      </c>
      <c r="AR252" s="1" t="e">
        <f>LARGE('Remove outliers'!AY$4:AY$203,ROW()-211)</f>
        <v>#NUM!</v>
      </c>
      <c r="AS252" s="1" t="e">
        <f>LARGE('Remove outliers'!AZ$4:AZ$203,ROW()-211)</f>
        <v>#NUM!</v>
      </c>
      <c r="AT252" s="1" t="e">
        <f>LARGE('Remove outliers'!BA$4:BA$203,ROW()-211)</f>
        <v>#NUM!</v>
      </c>
      <c r="AU252" s="1" t="e">
        <f>LARGE('Remove outliers'!BB$4:BB$203,ROW()-211)</f>
        <v>#NUM!</v>
      </c>
      <c r="AV252" s="1" t="e">
        <f>LARGE('Remove outliers'!BC$4:BC$203,ROW()-211)</f>
        <v>#NUM!</v>
      </c>
      <c r="AW252" s="1" t="e">
        <f>LARGE('Remove outliers'!BD$4:BD$203,ROW()-211)</f>
        <v>#NUM!</v>
      </c>
      <c r="AX252" s="1" t="e">
        <f>LARGE('Remove outliers'!BE$4:BE$203,ROW()-211)</f>
        <v>#NUM!</v>
      </c>
      <c r="AY252" s="1" t="e">
        <f>LARGE('Remove outliers'!BF$4:BF$203,ROW()-211)</f>
        <v>#NUM!</v>
      </c>
      <c r="AZ252" s="1" t="e">
        <f>LARGE('Remove outliers'!BG$4:BG$203,ROW()-211)</f>
        <v>#NUM!</v>
      </c>
      <c r="BA252" s="1" t="e">
        <f>LARGE('Remove outliers'!BH$4:BH$203,ROW()-211)</f>
        <v>#NUM!</v>
      </c>
      <c r="BB252" s="1" t="e">
        <f>LARGE('Remove outliers'!BI$4:BI$203,ROW()-211)</f>
        <v>#NUM!</v>
      </c>
      <c r="BC252" s="1" t="e">
        <f>LARGE('Remove outliers'!BJ$4:BJ$203,ROW()-211)</f>
        <v>#NUM!</v>
      </c>
      <c r="BD252" s="1" t="e">
        <f>LARGE('Remove outliers'!BK$4:BK$203,ROW()-211)</f>
        <v>#NUM!</v>
      </c>
      <c r="BE252" s="1" t="e">
        <f>LARGE('Remove outliers'!BL$4:BL$203,ROW()-211)</f>
        <v>#NUM!</v>
      </c>
      <c r="BF252" s="1" t="e">
        <f>LARGE('Remove outliers'!BM$4:BM$203,ROW()-211)</f>
        <v>#NUM!</v>
      </c>
      <c r="BG252" s="1" t="e">
        <f>LARGE('Remove outliers'!BN$4:BN$203,ROW()-211)</f>
        <v>#NUM!</v>
      </c>
      <c r="BH252" s="1" t="e">
        <f>LARGE('Remove outliers'!BO$4:BO$203,ROW()-211)</f>
        <v>#NUM!</v>
      </c>
      <c r="BI252" s="1" t="e">
        <f>LARGE('Remove outliers'!BP$4:BP$203,ROW()-211)</f>
        <v>#NUM!</v>
      </c>
      <c r="BJ252" s="1" t="e">
        <f>LARGE('Remove outliers'!BQ$4:BQ$203,ROW()-211)</f>
        <v>#NUM!</v>
      </c>
      <c r="BK252" s="1" t="e">
        <f>LARGE('Remove outliers'!BR$4:BR$203,ROW()-211)</f>
        <v>#NUM!</v>
      </c>
      <c r="BL252" s="1" t="e">
        <f>LARGE('Remove outliers'!BS$4:BS$203,ROW()-211)</f>
        <v>#NUM!</v>
      </c>
      <c r="BM252" s="1" t="e">
        <f>LARGE('Remove outliers'!BT$4:BT$203,ROW()-211)</f>
        <v>#NUM!</v>
      </c>
      <c r="BN252" s="1" t="e">
        <f>LARGE('Remove outliers'!BU$4:BU$203,ROW()-211)</f>
        <v>#NUM!</v>
      </c>
      <c r="BO252" s="1" t="e">
        <f>LARGE('Remove outliers'!BV$4:BV$203,ROW()-211)</f>
        <v>#NUM!</v>
      </c>
      <c r="BP252" s="1" t="e">
        <f>LARGE('Remove outliers'!BW$4:BW$203,ROW()-211)</f>
        <v>#NUM!</v>
      </c>
      <c r="BQ252" s="1" t="e">
        <f>LARGE('Remove outliers'!BX$4:BX$203,ROW()-211)</f>
        <v>#NUM!</v>
      </c>
      <c r="BR252" s="1" t="e">
        <f>LARGE('Remove outliers'!BY$4:BY$203,ROW()-211)</f>
        <v>#NUM!</v>
      </c>
      <c r="BS252" s="1" t="e">
        <f>LARGE('Remove outliers'!BZ$4:BZ$203,ROW()-211)</f>
        <v>#NUM!</v>
      </c>
      <c r="BT252" s="1" t="e">
        <f>LARGE('Remove outliers'!CA$4:CA$203,ROW()-211)</f>
        <v>#NUM!</v>
      </c>
      <c r="BU252" s="1" t="e">
        <f>LARGE('Remove outliers'!CB$4:CB$203,ROW()-211)</f>
        <v>#NUM!</v>
      </c>
      <c r="BV252" s="1" t="e">
        <f>LARGE('Remove outliers'!CC$4:CC$203,ROW()-211)</f>
        <v>#NUM!</v>
      </c>
      <c r="BW252" s="1"/>
      <c r="BX252" s="1"/>
      <c r="BY252" s="1"/>
      <c r="BZ252" s="1"/>
      <c r="CA252" s="1"/>
      <c r="CB252" s="1"/>
      <c r="CC252" s="1"/>
      <c r="CD252" s="1"/>
      <c r="CE252" s="1"/>
      <c r="CF252" s="1"/>
      <c r="CG252" s="1"/>
      <c r="CH252" s="1"/>
      <c r="CI252" s="1"/>
      <c r="CJ252" s="1"/>
      <c r="CK252" s="1"/>
      <c r="CL252" s="1"/>
      <c r="CM252" s="1"/>
      <c r="CN252" s="1"/>
      <c r="CO252" s="1"/>
      <c r="CP252" s="1"/>
    </row>
    <row r="253" spans="1:94" x14ac:dyDescent="0.2">
      <c r="A253" t="e">
        <f t="shared" si="6"/>
        <v>#NUM!</v>
      </c>
      <c r="B253" s="1" t="e">
        <f>LARGE('Remove outliers'!I$4:I$203,ROW()-211)</f>
        <v>#NUM!</v>
      </c>
      <c r="C253" s="1" t="e">
        <f>LARGE('Remove outliers'!J$4:J$203,ROW()-211)</f>
        <v>#NUM!</v>
      </c>
      <c r="D253" s="1" t="e">
        <f>LARGE('Remove outliers'!K$4:K$203,ROW()-211)</f>
        <v>#NUM!</v>
      </c>
      <c r="E253" s="1" t="e">
        <f>LARGE('Remove outliers'!L$4:L$203,ROW()-211)</f>
        <v>#NUM!</v>
      </c>
      <c r="F253" s="1" t="e">
        <f>LARGE('Remove outliers'!M$4:M$203,ROW()-211)</f>
        <v>#NUM!</v>
      </c>
      <c r="G253" s="1" t="e">
        <f>LARGE('Remove outliers'!N$4:N$203,ROW()-211)</f>
        <v>#NUM!</v>
      </c>
      <c r="H253" s="1" t="e">
        <f>LARGE('Remove outliers'!O$4:O$203,ROW()-211)</f>
        <v>#NUM!</v>
      </c>
      <c r="I253" s="1" t="e">
        <f>LARGE('Remove outliers'!P$4:P$203,ROW()-211)</f>
        <v>#NUM!</v>
      </c>
      <c r="J253" s="1" t="e">
        <f>LARGE('Remove outliers'!Q$4:Q$203,ROW()-211)</f>
        <v>#NUM!</v>
      </c>
      <c r="K253" s="1" t="e">
        <f>LARGE('Remove outliers'!R$4:R$203,ROW()-211)</f>
        <v>#NUM!</v>
      </c>
      <c r="L253" s="1" t="e">
        <f>LARGE('Remove outliers'!S$4:S$203,ROW()-211)</f>
        <v>#NUM!</v>
      </c>
      <c r="M253" s="1" t="e">
        <f>LARGE('Remove outliers'!T$4:T$203,ROW()-211)</f>
        <v>#NUM!</v>
      </c>
      <c r="N253" s="1" t="e">
        <f>LARGE('Remove outliers'!U$4:U$203,ROW()-211)</f>
        <v>#NUM!</v>
      </c>
      <c r="O253" s="1" t="e">
        <f>LARGE('Remove outliers'!V$4:V$203,ROW()-211)</f>
        <v>#NUM!</v>
      </c>
      <c r="P253" s="1" t="e">
        <f>LARGE('Remove outliers'!W$4:W$203,ROW()-211)</f>
        <v>#NUM!</v>
      </c>
      <c r="Q253" s="1" t="e">
        <f>LARGE('Remove outliers'!X$4:X$203,ROW()-211)</f>
        <v>#NUM!</v>
      </c>
      <c r="R253" s="1" t="e">
        <f>LARGE('Remove outliers'!Y$4:Y$203,ROW()-211)</f>
        <v>#NUM!</v>
      </c>
      <c r="S253" s="1" t="e">
        <f>LARGE('Remove outliers'!Z$4:Z$203,ROW()-211)</f>
        <v>#NUM!</v>
      </c>
      <c r="T253" s="1" t="e">
        <f>LARGE('Remove outliers'!AA$4:AA$203,ROW()-211)</f>
        <v>#NUM!</v>
      </c>
      <c r="U253" s="1" t="e">
        <f>LARGE('Remove outliers'!AB$4:AB$203,ROW()-211)</f>
        <v>#NUM!</v>
      </c>
      <c r="V253" s="1" t="e">
        <f>LARGE('Remove outliers'!AC$4:AC$203,ROW()-211)</f>
        <v>#NUM!</v>
      </c>
      <c r="W253" s="1" t="e">
        <f>LARGE('Remove outliers'!AD$4:AD$203,ROW()-211)</f>
        <v>#NUM!</v>
      </c>
      <c r="X253" s="1" t="e">
        <f>LARGE('Remove outliers'!AE$4:AE$203,ROW()-211)</f>
        <v>#NUM!</v>
      </c>
      <c r="Y253" s="1" t="e">
        <f>LARGE('Remove outliers'!AF$4:AF$203,ROW()-211)</f>
        <v>#NUM!</v>
      </c>
      <c r="Z253" s="1" t="e">
        <f>LARGE('Remove outliers'!AG$4:AG$203,ROW()-211)</f>
        <v>#NUM!</v>
      </c>
      <c r="AA253" s="1" t="e">
        <f>LARGE('Remove outliers'!AH$4:AH$203,ROW()-211)</f>
        <v>#NUM!</v>
      </c>
      <c r="AB253" s="1" t="e">
        <f>LARGE('Remove outliers'!AI$4:AI$203,ROW()-211)</f>
        <v>#NUM!</v>
      </c>
      <c r="AC253" s="1" t="e">
        <f>LARGE('Remove outliers'!AJ$4:AJ$203,ROW()-211)</f>
        <v>#NUM!</v>
      </c>
      <c r="AD253" s="1" t="e">
        <f>LARGE('Remove outliers'!AK$4:AK$203,ROW()-211)</f>
        <v>#NUM!</v>
      </c>
      <c r="AE253" s="1" t="e">
        <f>LARGE('Remove outliers'!AL$4:AL$203,ROW()-211)</f>
        <v>#NUM!</v>
      </c>
      <c r="AF253" s="1" t="e">
        <f>LARGE('Remove outliers'!AM$4:AM$203,ROW()-211)</f>
        <v>#NUM!</v>
      </c>
      <c r="AG253" s="1" t="e">
        <f>LARGE('Remove outliers'!AN$4:AN$203,ROW()-211)</f>
        <v>#NUM!</v>
      </c>
      <c r="AH253" s="1" t="e">
        <f>LARGE('Remove outliers'!AO$4:AO$203,ROW()-211)</f>
        <v>#NUM!</v>
      </c>
      <c r="AI253" s="1" t="e">
        <f>LARGE('Remove outliers'!AP$4:AP$203,ROW()-211)</f>
        <v>#NUM!</v>
      </c>
      <c r="AJ253" s="1" t="e">
        <f>LARGE('Remove outliers'!AQ$4:AQ$203,ROW()-211)</f>
        <v>#NUM!</v>
      </c>
      <c r="AK253" s="1" t="e">
        <f>LARGE('Remove outliers'!AR$4:AR$203,ROW()-211)</f>
        <v>#NUM!</v>
      </c>
      <c r="AL253" s="1" t="e">
        <f>LARGE('Remove outliers'!AS$4:AS$203,ROW()-211)</f>
        <v>#NUM!</v>
      </c>
      <c r="AM253" s="1" t="e">
        <f>LARGE('Remove outliers'!AT$4:AT$203,ROW()-211)</f>
        <v>#NUM!</v>
      </c>
      <c r="AN253" s="1" t="e">
        <f>LARGE('Remove outliers'!AU$4:AU$203,ROW()-211)</f>
        <v>#NUM!</v>
      </c>
      <c r="AO253" s="1" t="e">
        <f>LARGE('Remove outliers'!AV$4:AV$203,ROW()-211)</f>
        <v>#NUM!</v>
      </c>
      <c r="AP253" s="1" t="e">
        <f>LARGE('Remove outliers'!AW$4:AW$203,ROW()-211)</f>
        <v>#NUM!</v>
      </c>
      <c r="AQ253" s="1" t="e">
        <f>LARGE('Remove outliers'!AX$4:AX$203,ROW()-211)</f>
        <v>#NUM!</v>
      </c>
      <c r="AR253" s="1" t="e">
        <f>LARGE('Remove outliers'!AY$4:AY$203,ROW()-211)</f>
        <v>#NUM!</v>
      </c>
      <c r="AS253" s="1" t="e">
        <f>LARGE('Remove outliers'!AZ$4:AZ$203,ROW()-211)</f>
        <v>#NUM!</v>
      </c>
      <c r="AT253" s="1" t="e">
        <f>LARGE('Remove outliers'!BA$4:BA$203,ROW()-211)</f>
        <v>#NUM!</v>
      </c>
      <c r="AU253" s="1" t="e">
        <f>LARGE('Remove outliers'!BB$4:BB$203,ROW()-211)</f>
        <v>#NUM!</v>
      </c>
      <c r="AV253" s="1" t="e">
        <f>LARGE('Remove outliers'!BC$4:BC$203,ROW()-211)</f>
        <v>#NUM!</v>
      </c>
      <c r="AW253" s="1" t="e">
        <f>LARGE('Remove outliers'!BD$4:BD$203,ROW()-211)</f>
        <v>#NUM!</v>
      </c>
      <c r="AX253" s="1" t="e">
        <f>LARGE('Remove outliers'!BE$4:BE$203,ROW()-211)</f>
        <v>#NUM!</v>
      </c>
      <c r="AY253" s="1" t="e">
        <f>LARGE('Remove outliers'!BF$4:BF$203,ROW()-211)</f>
        <v>#NUM!</v>
      </c>
      <c r="AZ253" s="1" t="e">
        <f>LARGE('Remove outliers'!BG$4:BG$203,ROW()-211)</f>
        <v>#NUM!</v>
      </c>
      <c r="BA253" s="1" t="e">
        <f>LARGE('Remove outliers'!BH$4:BH$203,ROW()-211)</f>
        <v>#NUM!</v>
      </c>
      <c r="BB253" s="1" t="e">
        <f>LARGE('Remove outliers'!BI$4:BI$203,ROW()-211)</f>
        <v>#NUM!</v>
      </c>
      <c r="BC253" s="1" t="e">
        <f>LARGE('Remove outliers'!BJ$4:BJ$203,ROW()-211)</f>
        <v>#NUM!</v>
      </c>
      <c r="BD253" s="1" t="e">
        <f>LARGE('Remove outliers'!BK$4:BK$203,ROW()-211)</f>
        <v>#NUM!</v>
      </c>
      <c r="BE253" s="1" t="e">
        <f>LARGE('Remove outliers'!BL$4:BL$203,ROW()-211)</f>
        <v>#NUM!</v>
      </c>
      <c r="BF253" s="1" t="e">
        <f>LARGE('Remove outliers'!BM$4:BM$203,ROW()-211)</f>
        <v>#NUM!</v>
      </c>
      <c r="BG253" s="1" t="e">
        <f>LARGE('Remove outliers'!BN$4:BN$203,ROW()-211)</f>
        <v>#NUM!</v>
      </c>
      <c r="BH253" s="1" t="e">
        <f>LARGE('Remove outliers'!BO$4:BO$203,ROW()-211)</f>
        <v>#NUM!</v>
      </c>
      <c r="BI253" s="1" t="e">
        <f>LARGE('Remove outliers'!BP$4:BP$203,ROW()-211)</f>
        <v>#NUM!</v>
      </c>
      <c r="BJ253" s="1" t="e">
        <f>LARGE('Remove outliers'!BQ$4:BQ$203,ROW()-211)</f>
        <v>#NUM!</v>
      </c>
      <c r="BK253" s="1" t="e">
        <f>LARGE('Remove outliers'!BR$4:BR$203,ROW()-211)</f>
        <v>#NUM!</v>
      </c>
      <c r="BL253" s="1" t="e">
        <f>LARGE('Remove outliers'!BS$4:BS$203,ROW()-211)</f>
        <v>#NUM!</v>
      </c>
      <c r="BM253" s="1" t="e">
        <f>LARGE('Remove outliers'!BT$4:BT$203,ROW()-211)</f>
        <v>#NUM!</v>
      </c>
      <c r="BN253" s="1" t="e">
        <f>LARGE('Remove outliers'!BU$4:BU$203,ROW()-211)</f>
        <v>#NUM!</v>
      </c>
      <c r="BO253" s="1" t="e">
        <f>LARGE('Remove outliers'!BV$4:BV$203,ROW()-211)</f>
        <v>#NUM!</v>
      </c>
      <c r="BP253" s="1" t="e">
        <f>LARGE('Remove outliers'!BW$4:BW$203,ROW()-211)</f>
        <v>#NUM!</v>
      </c>
      <c r="BQ253" s="1" t="e">
        <f>LARGE('Remove outliers'!BX$4:BX$203,ROW()-211)</f>
        <v>#NUM!</v>
      </c>
      <c r="BR253" s="1" t="e">
        <f>LARGE('Remove outliers'!BY$4:BY$203,ROW()-211)</f>
        <v>#NUM!</v>
      </c>
      <c r="BS253" s="1" t="e">
        <f>LARGE('Remove outliers'!BZ$4:BZ$203,ROW()-211)</f>
        <v>#NUM!</v>
      </c>
      <c r="BT253" s="1" t="e">
        <f>LARGE('Remove outliers'!CA$4:CA$203,ROW()-211)</f>
        <v>#NUM!</v>
      </c>
      <c r="BU253" s="1" t="e">
        <f>LARGE('Remove outliers'!CB$4:CB$203,ROW()-211)</f>
        <v>#NUM!</v>
      </c>
      <c r="BV253" s="1" t="e">
        <f>LARGE('Remove outliers'!CC$4:CC$203,ROW()-211)</f>
        <v>#NUM!</v>
      </c>
      <c r="BW253" s="1"/>
      <c r="BX253" s="1"/>
      <c r="BY253" s="1"/>
      <c r="BZ253" s="1"/>
      <c r="CA253" s="1"/>
      <c r="CB253" s="1"/>
      <c r="CC253" s="1"/>
      <c r="CD253" s="1"/>
      <c r="CE253" s="1"/>
      <c r="CF253" s="1"/>
      <c r="CG253" s="1"/>
      <c r="CH253" s="1"/>
      <c r="CI253" s="1"/>
      <c r="CJ253" s="1"/>
      <c r="CK253" s="1"/>
      <c r="CL253" s="1"/>
      <c r="CM253" s="1"/>
      <c r="CN253" s="1"/>
      <c r="CO253" s="1"/>
      <c r="CP253" s="1"/>
    </row>
    <row r="254" spans="1:94" x14ac:dyDescent="0.2">
      <c r="A254" t="e">
        <f t="shared" si="6"/>
        <v>#NUM!</v>
      </c>
      <c r="B254" s="1" t="e">
        <f>LARGE('Remove outliers'!I$4:I$203,ROW()-211)</f>
        <v>#NUM!</v>
      </c>
      <c r="C254" s="1" t="e">
        <f>LARGE('Remove outliers'!J$4:J$203,ROW()-211)</f>
        <v>#NUM!</v>
      </c>
      <c r="D254" s="1" t="e">
        <f>LARGE('Remove outliers'!K$4:K$203,ROW()-211)</f>
        <v>#NUM!</v>
      </c>
      <c r="E254" s="1" t="e">
        <f>LARGE('Remove outliers'!L$4:L$203,ROW()-211)</f>
        <v>#NUM!</v>
      </c>
      <c r="F254" s="1" t="e">
        <f>LARGE('Remove outliers'!M$4:M$203,ROW()-211)</f>
        <v>#NUM!</v>
      </c>
      <c r="G254" s="1" t="e">
        <f>LARGE('Remove outliers'!N$4:N$203,ROW()-211)</f>
        <v>#NUM!</v>
      </c>
      <c r="H254" s="1" t="e">
        <f>LARGE('Remove outliers'!O$4:O$203,ROW()-211)</f>
        <v>#NUM!</v>
      </c>
      <c r="I254" s="1" t="e">
        <f>LARGE('Remove outliers'!P$4:P$203,ROW()-211)</f>
        <v>#NUM!</v>
      </c>
      <c r="J254" s="1" t="e">
        <f>LARGE('Remove outliers'!Q$4:Q$203,ROW()-211)</f>
        <v>#NUM!</v>
      </c>
      <c r="K254" s="1" t="e">
        <f>LARGE('Remove outliers'!R$4:R$203,ROW()-211)</f>
        <v>#NUM!</v>
      </c>
      <c r="L254" s="1" t="e">
        <f>LARGE('Remove outliers'!S$4:S$203,ROW()-211)</f>
        <v>#NUM!</v>
      </c>
      <c r="M254" s="1" t="e">
        <f>LARGE('Remove outliers'!T$4:T$203,ROW()-211)</f>
        <v>#NUM!</v>
      </c>
      <c r="N254" s="1" t="e">
        <f>LARGE('Remove outliers'!U$4:U$203,ROW()-211)</f>
        <v>#NUM!</v>
      </c>
      <c r="O254" s="1" t="e">
        <f>LARGE('Remove outliers'!V$4:V$203,ROW()-211)</f>
        <v>#NUM!</v>
      </c>
      <c r="P254" s="1" t="e">
        <f>LARGE('Remove outliers'!W$4:W$203,ROW()-211)</f>
        <v>#NUM!</v>
      </c>
      <c r="Q254" s="1" t="e">
        <f>LARGE('Remove outliers'!X$4:X$203,ROW()-211)</f>
        <v>#NUM!</v>
      </c>
      <c r="R254" s="1" t="e">
        <f>LARGE('Remove outliers'!Y$4:Y$203,ROW()-211)</f>
        <v>#NUM!</v>
      </c>
      <c r="S254" s="1" t="e">
        <f>LARGE('Remove outliers'!Z$4:Z$203,ROW()-211)</f>
        <v>#NUM!</v>
      </c>
      <c r="T254" s="1" t="e">
        <f>LARGE('Remove outliers'!AA$4:AA$203,ROW()-211)</f>
        <v>#NUM!</v>
      </c>
      <c r="U254" s="1" t="e">
        <f>LARGE('Remove outliers'!AB$4:AB$203,ROW()-211)</f>
        <v>#NUM!</v>
      </c>
      <c r="V254" s="1" t="e">
        <f>LARGE('Remove outliers'!AC$4:AC$203,ROW()-211)</f>
        <v>#NUM!</v>
      </c>
      <c r="W254" s="1" t="e">
        <f>LARGE('Remove outliers'!AD$4:AD$203,ROW()-211)</f>
        <v>#NUM!</v>
      </c>
      <c r="X254" s="1" t="e">
        <f>LARGE('Remove outliers'!AE$4:AE$203,ROW()-211)</f>
        <v>#NUM!</v>
      </c>
      <c r="Y254" s="1" t="e">
        <f>LARGE('Remove outliers'!AF$4:AF$203,ROW()-211)</f>
        <v>#NUM!</v>
      </c>
      <c r="Z254" s="1" t="e">
        <f>LARGE('Remove outliers'!AG$4:AG$203,ROW()-211)</f>
        <v>#NUM!</v>
      </c>
      <c r="AA254" s="1" t="e">
        <f>LARGE('Remove outliers'!AH$4:AH$203,ROW()-211)</f>
        <v>#NUM!</v>
      </c>
      <c r="AB254" s="1" t="e">
        <f>LARGE('Remove outliers'!AI$4:AI$203,ROW()-211)</f>
        <v>#NUM!</v>
      </c>
      <c r="AC254" s="1" t="e">
        <f>LARGE('Remove outliers'!AJ$4:AJ$203,ROW()-211)</f>
        <v>#NUM!</v>
      </c>
      <c r="AD254" s="1" t="e">
        <f>LARGE('Remove outliers'!AK$4:AK$203,ROW()-211)</f>
        <v>#NUM!</v>
      </c>
      <c r="AE254" s="1" t="e">
        <f>LARGE('Remove outliers'!AL$4:AL$203,ROW()-211)</f>
        <v>#NUM!</v>
      </c>
      <c r="AF254" s="1" t="e">
        <f>LARGE('Remove outliers'!AM$4:AM$203,ROW()-211)</f>
        <v>#NUM!</v>
      </c>
      <c r="AG254" s="1" t="e">
        <f>LARGE('Remove outliers'!AN$4:AN$203,ROW()-211)</f>
        <v>#NUM!</v>
      </c>
      <c r="AH254" s="1" t="e">
        <f>LARGE('Remove outliers'!AO$4:AO$203,ROW()-211)</f>
        <v>#NUM!</v>
      </c>
      <c r="AI254" s="1" t="e">
        <f>LARGE('Remove outliers'!AP$4:AP$203,ROW()-211)</f>
        <v>#NUM!</v>
      </c>
      <c r="AJ254" s="1" t="e">
        <f>LARGE('Remove outliers'!AQ$4:AQ$203,ROW()-211)</f>
        <v>#NUM!</v>
      </c>
      <c r="AK254" s="1" t="e">
        <f>LARGE('Remove outliers'!AR$4:AR$203,ROW()-211)</f>
        <v>#NUM!</v>
      </c>
      <c r="AL254" s="1" t="e">
        <f>LARGE('Remove outliers'!AS$4:AS$203,ROW()-211)</f>
        <v>#NUM!</v>
      </c>
      <c r="AM254" s="1" t="e">
        <f>LARGE('Remove outliers'!AT$4:AT$203,ROW()-211)</f>
        <v>#NUM!</v>
      </c>
      <c r="AN254" s="1" t="e">
        <f>LARGE('Remove outliers'!AU$4:AU$203,ROW()-211)</f>
        <v>#NUM!</v>
      </c>
      <c r="AO254" s="1" t="e">
        <f>LARGE('Remove outliers'!AV$4:AV$203,ROW()-211)</f>
        <v>#NUM!</v>
      </c>
      <c r="AP254" s="1" t="e">
        <f>LARGE('Remove outliers'!AW$4:AW$203,ROW()-211)</f>
        <v>#NUM!</v>
      </c>
      <c r="AQ254" s="1" t="e">
        <f>LARGE('Remove outliers'!AX$4:AX$203,ROW()-211)</f>
        <v>#NUM!</v>
      </c>
      <c r="AR254" s="1" t="e">
        <f>LARGE('Remove outliers'!AY$4:AY$203,ROW()-211)</f>
        <v>#NUM!</v>
      </c>
      <c r="AS254" s="1" t="e">
        <f>LARGE('Remove outliers'!AZ$4:AZ$203,ROW()-211)</f>
        <v>#NUM!</v>
      </c>
      <c r="AT254" s="1" t="e">
        <f>LARGE('Remove outliers'!BA$4:BA$203,ROW()-211)</f>
        <v>#NUM!</v>
      </c>
      <c r="AU254" s="1" t="e">
        <f>LARGE('Remove outliers'!BB$4:BB$203,ROW()-211)</f>
        <v>#NUM!</v>
      </c>
      <c r="AV254" s="1" t="e">
        <f>LARGE('Remove outliers'!BC$4:BC$203,ROW()-211)</f>
        <v>#NUM!</v>
      </c>
      <c r="AW254" s="1" t="e">
        <f>LARGE('Remove outliers'!BD$4:BD$203,ROW()-211)</f>
        <v>#NUM!</v>
      </c>
      <c r="AX254" s="1" t="e">
        <f>LARGE('Remove outliers'!BE$4:BE$203,ROW()-211)</f>
        <v>#NUM!</v>
      </c>
      <c r="AY254" s="1" t="e">
        <f>LARGE('Remove outliers'!BF$4:BF$203,ROW()-211)</f>
        <v>#NUM!</v>
      </c>
      <c r="AZ254" s="1" t="e">
        <f>LARGE('Remove outliers'!BG$4:BG$203,ROW()-211)</f>
        <v>#NUM!</v>
      </c>
      <c r="BA254" s="1" t="e">
        <f>LARGE('Remove outliers'!BH$4:BH$203,ROW()-211)</f>
        <v>#NUM!</v>
      </c>
      <c r="BB254" s="1" t="e">
        <f>LARGE('Remove outliers'!BI$4:BI$203,ROW()-211)</f>
        <v>#NUM!</v>
      </c>
      <c r="BC254" s="1" t="e">
        <f>LARGE('Remove outliers'!BJ$4:BJ$203,ROW()-211)</f>
        <v>#NUM!</v>
      </c>
      <c r="BD254" s="1" t="e">
        <f>LARGE('Remove outliers'!BK$4:BK$203,ROW()-211)</f>
        <v>#NUM!</v>
      </c>
      <c r="BE254" s="1" t="e">
        <f>LARGE('Remove outliers'!BL$4:BL$203,ROW()-211)</f>
        <v>#NUM!</v>
      </c>
      <c r="BF254" s="1" t="e">
        <f>LARGE('Remove outliers'!BM$4:BM$203,ROW()-211)</f>
        <v>#NUM!</v>
      </c>
      <c r="BG254" s="1" t="e">
        <f>LARGE('Remove outliers'!BN$4:BN$203,ROW()-211)</f>
        <v>#NUM!</v>
      </c>
      <c r="BH254" s="1" t="e">
        <f>LARGE('Remove outliers'!BO$4:BO$203,ROW()-211)</f>
        <v>#NUM!</v>
      </c>
      <c r="BI254" s="1" t="e">
        <f>LARGE('Remove outliers'!BP$4:BP$203,ROW()-211)</f>
        <v>#NUM!</v>
      </c>
      <c r="BJ254" s="1" t="e">
        <f>LARGE('Remove outliers'!BQ$4:BQ$203,ROW()-211)</f>
        <v>#NUM!</v>
      </c>
      <c r="BK254" s="1" t="e">
        <f>LARGE('Remove outliers'!BR$4:BR$203,ROW()-211)</f>
        <v>#NUM!</v>
      </c>
      <c r="BL254" s="1" t="e">
        <f>LARGE('Remove outliers'!BS$4:BS$203,ROW()-211)</f>
        <v>#NUM!</v>
      </c>
      <c r="BM254" s="1" t="e">
        <f>LARGE('Remove outliers'!BT$4:BT$203,ROW()-211)</f>
        <v>#NUM!</v>
      </c>
      <c r="BN254" s="1" t="e">
        <f>LARGE('Remove outliers'!BU$4:BU$203,ROW()-211)</f>
        <v>#NUM!</v>
      </c>
      <c r="BO254" s="1" t="e">
        <f>LARGE('Remove outliers'!BV$4:BV$203,ROW()-211)</f>
        <v>#NUM!</v>
      </c>
      <c r="BP254" s="1" t="e">
        <f>LARGE('Remove outliers'!BW$4:BW$203,ROW()-211)</f>
        <v>#NUM!</v>
      </c>
      <c r="BQ254" s="1" t="e">
        <f>LARGE('Remove outliers'!BX$4:BX$203,ROW()-211)</f>
        <v>#NUM!</v>
      </c>
      <c r="BR254" s="1" t="e">
        <f>LARGE('Remove outliers'!BY$4:BY$203,ROW()-211)</f>
        <v>#NUM!</v>
      </c>
      <c r="BS254" s="1" t="e">
        <f>LARGE('Remove outliers'!BZ$4:BZ$203,ROW()-211)</f>
        <v>#NUM!</v>
      </c>
      <c r="BT254" s="1" t="e">
        <f>LARGE('Remove outliers'!CA$4:CA$203,ROW()-211)</f>
        <v>#NUM!</v>
      </c>
      <c r="BU254" s="1" t="e">
        <f>LARGE('Remove outliers'!CB$4:CB$203,ROW()-211)</f>
        <v>#NUM!</v>
      </c>
      <c r="BV254" s="1" t="e">
        <f>LARGE('Remove outliers'!CC$4:CC$203,ROW()-211)</f>
        <v>#NUM!</v>
      </c>
      <c r="BW254" s="1"/>
      <c r="BX254" s="1"/>
      <c r="BY254" s="1"/>
      <c r="BZ254" s="1"/>
      <c r="CA254" s="1"/>
      <c r="CB254" s="1"/>
      <c r="CC254" s="1"/>
      <c r="CD254" s="1"/>
      <c r="CE254" s="1"/>
      <c r="CF254" s="1"/>
      <c r="CG254" s="1"/>
      <c r="CH254" s="1"/>
      <c r="CI254" s="1"/>
      <c r="CJ254" s="1"/>
      <c r="CK254" s="1"/>
      <c r="CL254" s="1"/>
      <c r="CM254" s="1"/>
      <c r="CN254" s="1"/>
      <c r="CO254" s="1"/>
      <c r="CP254" s="1"/>
    </row>
    <row r="255" spans="1:94" x14ac:dyDescent="0.2">
      <c r="A255" t="e">
        <f t="shared" si="6"/>
        <v>#NUM!</v>
      </c>
      <c r="B255" s="1" t="e">
        <f>LARGE('Remove outliers'!I$4:I$203,ROW()-211)</f>
        <v>#NUM!</v>
      </c>
      <c r="C255" s="1" t="e">
        <f>LARGE('Remove outliers'!J$4:J$203,ROW()-211)</f>
        <v>#NUM!</v>
      </c>
      <c r="D255" s="1" t="e">
        <f>LARGE('Remove outliers'!K$4:K$203,ROW()-211)</f>
        <v>#NUM!</v>
      </c>
      <c r="E255" s="1" t="e">
        <f>LARGE('Remove outliers'!L$4:L$203,ROW()-211)</f>
        <v>#NUM!</v>
      </c>
      <c r="F255" s="1" t="e">
        <f>LARGE('Remove outliers'!M$4:M$203,ROW()-211)</f>
        <v>#NUM!</v>
      </c>
      <c r="G255" s="1" t="e">
        <f>LARGE('Remove outliers'!N$4:N$203,ROW()-211)</f>
        <v>#NUM!</v>
      </c>
      <c r="H255" s="1" t="e">
        <f>LARGE('Remove outliers'!O$4:O$203,ROW()-211)</f>
        <v>#NUM!</v>
      </c>
      <c r="I255" s="1" t="e">
        <f>LARGE('Remove outliers'!P$4:P$203,ROW()-211)</f>
        <v>#NUM!</v>
      </c>
      <c r="J255" s="1" t="e">
        <f>LARGE('Remove outliers'!Q$4:Q$203,ROW()-211)</f>
        <v>#NUM!</v>
      </c>
      <c r="K255" s="1" t="e">
        <f>LARGE('Remove outliers'!R$4:R$203,ROW()-211)</f>
        <v>#NUM!</v>
      </c>
      <c r="L255" s="1" t="e">
        <f>LARGE('Remove outliers'!S$4:S$203,ROW()-211)</f>
        <v>#NUM!</v>
      </c>
      <c r="M255" s="1" t="e">
        <f>LARGE('Remove outliers'!T$4:T$203,ROW()-211)</f>
        <v>#NUM!</v>
      </c>
      <c r="N255" s="1" t="e">
        <f>LARGE('Remove outliers'!U$4:U$203,ROW()-211)</f>
        <v>#NUM!</v>
      </c>
      <c r="O255" s="1" t="e">
        <f>LARGE('Remove outliers'!V$4:V$203,ROW()-211)</f>
        <v>#NUM!</v>
      </c>
      <c r="P255" s="1" t="e">
        <f>LARGE('Remove outliers'!W$4:W$203,ROW()-211)</f>
        <v>#NUM!</v>
      </c>
      <c r="Q255" s="1" t="e">
        <f>LARGE('Remove outliers'!X$4:X$203,ROW()-211)</f>
        <v>#NUM!</v>
      </c>
      <c r="R255" s="1" t="e">
        <f>LARGE('Remove outliers'!Y$4:Y$203,ROW()-211)</f>
        <v>#NUM!</v>
      </c>
      <c r="S255" s="1" t="e">
        <f>LARGE('Remove outliers'!Z$4:Z$203,ROW()-211)</f>
        <v>#NUM!</v>
      </c>
      <c r="T255" s="1" t="e">
        <f>LARGE('Remove outliers'!AA$4:AA$203,ROW()-211)</f>
        <v>#NUM!</v>
      </c>
      <c r="U255" s="1" t="e">
        <f>LARGE('Remove outliers'!AB$4:AB$203,ROW()-211)</f>
        <v>#NUM!</v>
      </c>
      <c r="V255" s="1" t="e">
        <f>LARGE('Remove outliers'!AC$4:AC$203,ROW()-211)</f>
        <v>#NUM!</v>
      </c>
      <c r="W255" s="1" t="e">
        <f>LARGE('Remove outliers'!AD$4:AD$203,ROW()-211)</f>
        <v>#NUM!</v>
      </c>
      <c r="X255" s="1" t="e">
        <f>LARGE('Remove outliers'!AE$4:AE$203,ROW()-211)</f>
        <v>#NUM!</v>
      </c>
      <c r="Y255" s="1" t="e">
        <f>LARGE('Remove outliers'!AF$4:AF$203,ROW()-211)</f>
        <v>#NUM!</v>
      </c>
      <c r="Z255" s="1" t="e">
        <f>LARGE('Remove outliers'!AG$4:AG$203,ROW()-211)</f>
        <v>#NUM!</v>
      </c>
      <c r="AA255" s="1" t="e">
        <f>LARGE('Remove outliers'!AH$4:AH$203,ROW()-211)</f>
        <v>#NUM!</v>
      </c>
      <c r="AB255" s="1" t="e">
        <f>LARGE('Remove outliers'!AI$4:AI$203,ROW()-211)</f>
        <v>#NUM!</v>
      </c>
      <c r="AC255" s="1" t="e">
        <f>LARGE('Remove outliers'!AJ$4:AJ$203,ROW()-211)</f>
        <v>#NUM!</v>
      </c>
      <c r="AD255" s="1" t="e">
        <f>LARGE('Remove outliers'!AK$4:AK$203,ROW()-211)</f>
        <v>#NUM!</v>
      </c>
      <c r="AE255" s="1" t="e">
        <f>LARGE('Remove outliers'!AL$4:AL$203,ROW()-211)</f>
        <v>#NUM!</v>
      </c>
      <c r="AF255" s="1" t="e">
        <f>LARGE('Remove outliers'!AM$4:AM$203,ROW()-211)</f>
        <v>#NUM!</v>
      </c>
      <c r="AG255" s="1" t="e">
        <f>LARGE('Remove outliers'!AN$4:AN$203,ROW()-211)</f>
        <v>#NUM!</v>
      </c>
      <c r="AH255" s="1" t="e">
        <f>LARGE('Remove outliers'!AO$4:AO$203,ROW()-211)</f>
        <v>#NUM!</v>
      </c>
      <c r="AI255" s="1" t="e">
        <f>LARGE('Remove outliers'!AP$4:AP$203,ROW()-211)</f>
        <v>#NUM!</v>
      </c>
      <c r="AJ255" s="1" t="e">
        <f>LARGE('Remove outliers'!AQ$4:AQ$203,ROW()-211)</f>
        <v>#NUM!</v>
      </c>
      <c r="AK255" s="1" t="e">
        <f>LARGE('Remove outliers'!AR$4:AR$203,ROW()-211)</f>
        <v>#NUM!</v>
      </c>
      <c r="AL255" s="1" t="e">
        <f>LARGE('Remove outliers'!AS$4:AS$203,ROW()-211)</f>
        <v>#NUM!</v>
      </c>
      <c r="AM255" s="1" t="e">
        <f>LARGE('Remove outliers'!AT$4:AT$203,ROW()-211)</f>
        <v>#NUM!</v>
      </c>
      <c r="AN255" s="1" t="e">
        <f>LARGE('Remove outliers'!AU$4:AU$203,ROW()-211)</f>
        <v>#NUM!</v>
      </c>
      <c r="AO255" s="1" t="e">
        <f>LARGE('Remove outliers'!AV$4:AV$203,ROW()-211)</f>
        <v>#NUM!</v>
      </c>
      <c r="AP255" s="1" t="e">
        <f>LARGE('Remove outliers'!AW$4:AW$203,ROW()-211)</f>
        <v>#NUM!</v>
      </c>
      <c r="AQ255" s="1" t="e">
        <f>LARGE('Remove outliers'!AX$4:AX$203,ROW()-211)</f>
        <v>#NUM!</v>
      </c>
      <c r="AR255" s="1" t="e">
        <f>LARGE('Remove outliers'!AY$4:AY$203,ROW()-211)</f>
        <v>#NUM!</v>
      </c>
      <c r="AS255" s="1" t="e">
        <f>LARGE('Remove outliers'!AZ$4:AZ$203,ROW()-211)</f>
        <v>#NUM!</v>
      </c>
      <c r="AT255" s="1" t="e">
        <f>LARGE('Remove outliers'!BA$4:BA$203,ROW()-211)</f>
        <v>#NUM!</v>
      </c>
      <c r="AU255" s="1" t="e">
        <f>LARGE('Remove outliers'!BB$4:BB$203,ROW()-211)</f>
        <v>#NUM!</v>
      </c>
      <c r="AV255" s="1" t="e">
        <f>LARGE('Remove outliers'!BC$4:BC$203,ROW()-211)</f>
        <v>#NUM!</v>
      </c>
      <c r="AW255" s="1" t="e">
        <f>LARGE('Remove outliers'!BD$4:BD$203,ROW()-211)</f>
        <v>#NUM!</v>
      </c>
      <c r="AX255" s="1" t="e">
        <f>LARGE('Remove outliers'!BE$4:BE$203,ROW()-211)</f>
        <v>#NUM!</v>
      </c>
      <c r="AY255" s="1" t="e">
        <f>LARGE('Remove outliers'!BF$4:BF$203,ROW()-211)</f>
        <v>#NUM!</v>
      </c>
      <c r="AZ255" s="1" t="e">
        <f>LARGE('Remove outliers'!BG$4:BG$203,ROW()-211)</f>
        <v>#NUM!</v>
      </c>
      <c r="BA255" s="1" t="e">
        <f>LARGE('Remove outliers'!BH$4:BH$203,ROW()-211)</f>
        <v>#NUM!</v>
      </c>
      <c r="BB255" s="1" t="e">
        <f>LARGE('Remove outliers'!BI$4:BI$203,ROW()-211)</f>
        <v>#NUM!</v>
      </c>
      <c r="BC255" s="1" t="e">
        <f>LARGE('Remove outliers'!BJ$4:BJ$203,ROW()-211)</f>
        <v>#NUM!</v>
      </c>
      <c r="BD255" s="1" t="e">
        <f>LARGE('Remove outliers'!BK$4:BK$203,ROW()-211)</f>
        <v>#NUM!</v>
      </c>
      <c r="BE255" s="1" t="e">
        <f>LARGE('Remove outliers'!BL$4:BL$203,ROW()-211)</f>
        <v>#NUM!</v>
      </c>
      <c r="BF255" s="1" t="e">
        <f>LARGE('Remove outliers'!BM$4:BM$203,ROW()-211)</f>
        <v>#NUM!</v>
      </c>
      <c r="BG255" s="1" t="e">
        <f>LARGE('Remove outliers'!BN$4:BN$203,ROW()-211)</f>
        <v>#NUM!</v>
      </c>
      <c r="BH255" s="1" t="e">
        <f>LARGE('Remove outliers'!BO$4:BO$203,ROW()-211)</f>
        <v>#NUM!</v>
      </c>
      <c r="BI255" s="1" t="e">
        <f>LARGE('Remove outliers'!BP$4:BP$203,ROW()-211)</f>
        <v>#NUM!</v>
      </c>
      <c r="BJ255" s="1" t="e">
        <f>LARGE('Remove outliers'!BQ$4:BQ$203,ROW()-211)</f>
        <v>#NUM!</v>
      </c>
      <c r="BK255" s="1" t="e">
        <f>LARGE('Remove outliers'!BR$4:BR$203,ROW()-211)</f>
        <v>#NUM!</v>
      </c>
      <c r="BL255" s="1" t="e">
        <f>LARGE('Remove outliers'!BS$4:BS$203,ROW()-211)</f>
        <v>#NUM!</v>
      </c>
      <c r="BM255" s="1" t="e">
        <f>LARGE('Remove outliers'!BT$4:BT$203,ROW()-211)</f>
        <v>#NUM!</v>
      </c>
      <c r="BN255" s="1" t="e">
        <f>LARGE('Remove outliers'!BU$4:BU$203,ROW()-211)</f>
        <v>#NUM!</v>
      </c>
      <c r="BO255" s="1" t="e">
        <f>LARGE('Remove outliers'!BV$4:BV$203,ROW()-211)</f>
        <v>#NUM!</v>
      </c>
      <c r="BP255" s="1" t="e">
        <f>LARGE('Remove outliers'!BW$4:BW$203,ROW()-211)</f>
        <v>#NUM!</v>
      </c>
      <c r="BQ255" s="1" t="e">
        <f>LARGE('Remove outliers'!BX$4:BX$203,ROW()-211)</f>
        <v>#NUM!</v>
      </c>
      <c r="BR255" s="1" t="e">
        <f>LARGE('Remove outliers'!BY$4:BY$203,ROW()-211)</f>
        <v>#NUM!</v>
      </c>
      <c r="BS255" s="1" t="e">
        <f>LARGE('Remove outliers'!BZ$4:BZ$203,ROW()-211)</f>
        <v>#NUM!</v>
      </c>
      <c r="BT255" s="1" t="e">
        <f>LARGE('Remove outliers'!CA$4:CA$203,ROW()-211)</f>
        <v>#NUM!</v>
      </c>
      <c r="BU255" s="1" t="e">
        <f>LARGE('Remove outliers'!CB$4:CB$203,ROW()-211)</f>
        <v>#NUM!</v>
      </c>
      <c r="BV255" s="1" t="e">
        <f>LARGE('Remove outliers'!CC$4:CC$203,ROW()-211)</f>
        <v>#NUM!</v>
      </c>
      <c r="BW255" s="1"/>
      <c r="BX255" s="1"/>
      <c r="BY255" s="1"/>
      <c r="BZ255" s="1"/>
      <c r="CA255" s="1"/>
      <c r="CB255" s="1"/>
      <c r="CC255" s="1"/>
      <c r="CD255" s="1"/>
      <c r="CE255" s="1"/>
      <c r="CF255" s="1"/>
      <c r="CG255" s="1"/>
      <c r="CH255" s="1"/>
      <c r="CI255" s="1"/>
      <c r="CJ255" s="1"/>
      <c r="CK255" s="1"/>
      <c r="CL255" s="1"/>
      <c r="CM255" s="1"/>
      <c r="CN255" s="1"/>
      <c r="CO255" s="1"/>
      <c r="CP255" s="1"/>
    </row>
    <row r="256" spans="1:94" x14ac:dyDescent="0.2">
      <c r="A256" t="e">
        <f t="shared" si="6"/>
        <v>#NUM!</v>
      </c>
      <c r="B256" s="1" t="e">
        <f>LARGE('Remove outliers'!I$4:I$203,ROW()-211)</f>
        <v>#NUM!</v>
      </c>
      <c r="C256" s="1" t="e">
        <f>LARGE('Remove outliers'!J$4:J$203,ROW()-211)</f>
        <v>#NUM!</v>
      </c>
      <c r="D256" s="1" t="e">
        <f>LARGE('Remove outliers'!K$4:K$203,ROW()-211)</f>
        <v>#NUM!</v>
      </c>
      <c r="E256" s="1" t="e">
        <f>LARGE('Remove outliers'!L$4:L$203,ROW()-211)</f>
        <v>#NUM!</v>
      </c>
      <c r="F256" s="1" t="e">
        <f>LARGE('Remove outliers'!M$4:M$203,ROW()-211)</f>
        <v>#NUM!</v>
      </c>
      <c r="G256" s="1" t="e">
        <f>LARGE('Remove outliers'!N$4:N$203,ROW()-211)</f>
        <v>#NUM!</v>
      </c>
      <c r="H256" s="1" t="e">
        <f>LARGE('Remove outliers'!O$4:O$203,ROW()-211)</f>
        <v>#NUM!</v>
      </c>
      <c r="I256" s="1" t="e">
        <f>LARGE('Remove outliers'!P$4:P$203,ROW()-211)</f>
        <v>#NUM!</v>
      </c>
      <c r="J256" s="1" t="e">
        <f>LARGE('Remove outliers'!Q$4:Q$203,ROW()-211)</f>
        <v>#NUM!</v>
      </c>
      <c r="K256" s="1" t="e">
        <f>LARGE('Remove outliers'!R$4:R$203,ROW()-211)</f>
        <v>#NUM!</v>
      </c>
      <c r="L256" s="1" t="e">
        <f>LARGE('Remove outliers'!S$4:S$203,ROW()-211)</f>
        <v>#NUM!</v>
      </c>
      <c r="M256" s="1" t="e">
        <f>LARGE('Remove outliers'!T$4:T$203,ROW()-211)</f>
        <v>#NUM!</v>
      </c>
      <c r="N256" s="1" t="e">
        <f>LARGE('Remove outliers'!U$4:U$203,ROW()-211)</f>
        <v>#NUM!</v>
      </c>
      <c r="O256" s="1" t="e">
        <f>LARGE('Remove outliers'!V$4:V$203,ROW()-211)</f>
        <v>#NUM!</v>
      </c>
      <c r="P256" s="1" t="e">
        <f>LARGE('Remove outliers'!W$4:W$203,ROW()-211)</f>
        <v>#NUM!</v>
      </c>
      <c r="Q256" s="1" t="e">
        <f>LARGE('Remove outliers'!X$4:X$203,ROW()-211)</f>
        <v>#NUM!</v>
      </c>
      <c r="R256" s="1" t="e">
        <f>LARGE('Remove outliers'!Y$4:Y$203,ROW()-211)</f>
        <v>#NUM!</v>
      </c>
      <c r="S256" s="1" t="e">
        <f>LARGE('Remove outliers'!Z$4:Z$203,ROW()-211)</f>
        <v>#NUM!</v>
      </c>
      <c r="T256" s="1" t="e">
        <f>LARGE('Remove outliers'!AA$4:AA$203,ROW()-211)</f>
        <v>#NUM!</v>
      </c>
      <c r="U256" s="1" t="e">
        <f>LARGE('Remove outliers'!AB$4:AB$203,ROW()-211)</f>
        <v>#NUM!</v>
      </c>
      <c r="V256" s="1" t="e">
        <f>LARGE('Remove outliers'!AC$4:AC$203,ROW()-211)</f>
        <v>#NUM!</v>
      </c>
      <c r="W256" s="1" t="e">
        <f>LARGE('Remove outliers'!AD$4:AD$203,ROW()-211)</f>
        <v>#NUM!</v>
      </c>
      <c r="X256" s="1" t="e">
        <f>LARGE('Remove outliers'!AE$4:AE$203,ROW()-211)</f>
        <v>#NUM!</v>
      </c>
      <c r="Y256" s="1" t="e">
        <f>LARGE('Remove outliers'!AF$4:AF$203,ROW()-211)</f>
        <v>#NUM!</v>
      </c>
      <c r="Z256" s="1" t="e">
        <f>LARGE('Remove outliers'!AG$4:AG$203,ROW()-211)</f>
        <v>#NUM!</v>
      </c>
      <c r="AA256" s="1" t="e">
        <f>LARGE('Remove outliers'!AH$4:AH$203,ROW()-211)</f>
        <v>#NUM!</v>
      </c>
      <c r="AB256" s="1" t="e">
        <f>LARGE('Remove outliers'!AI$4:AI$203,ROW()-211)</f>
        <v>#NUM!</v>
      </c>
      <c r="AC256" s="1" t="e">
        <f>LARGE('Remove outliers'!AJ$4:AJ$203,ROW()-211)</f>
        <v>#NUM!</v>
      </c>
      <c r="AD256" s="1" t="e">
        <f>LARGE('Remove outliers'!AK$4:AK$203,ROW()-211)</f>
        <v>#NUM!</v>
      </c>
      <c r="AE256" s="1" t="e">
        <f>LARGE('Remove outliers'!AL$4:AL$203,ROW()-211)</f>
        <v>#NUM!</v>
      </c>
      <c r="AF256" s="1" t="e">
        <f>LARGE('Remove outliers'!AM$4:AM$203,ROW()-211)</f>
        <v>#NUM!</v>
      </c>
      <c r="AG256" s="1" t="e">
        <f>LARGE('Remove outliers'!AN$4:AN$203,ROW()-211)</f>
        <v>#NUM!</v>
      </c>
      <c r="AH256" s="1" t="e">
        <f>LARGE('Remove outliers'!AO$4:AO$203,ROW()-211)</f>
        <v>#NUM!</v>
      </c>
      <c r="AI256" s="1" t="e">
        <f>LARGE('Remove outliers'!AP$4:AP$203,ROW()-211)</f>
        <v>#NUM!</v>
      </c>
      <c r="AJ256" s="1" t="e">
        <f>LARGE('Remove outliers'!AQ$4:AQ$203,ROW()-211)</f>
        <v>#NUM!</v>
      </c>
      <c r="AK256" s="1" t="e">
        <f>LARGE('Remove outliers'!AR$4:AR$203,ROW()-211)</f>
        <v>#NUM!</v>
      </c>
      <c r="AL256" s="1" t="e">
        <f>LARGE('Remove outliers'!AS$4:AS$203,ROW()-211)</f>
        <v>#NUM!</v>
      </c>
      <c r="AM256" s="1" t="e">
        <f>LARGE('Remove outliers'!AT$4:AT$203,ROW()-211)</f>
        <v>#NUM!</v>
      </c>
      <c r="AN256" s="1" t="e">
        <f>LARGE('Remove outliers'!AU$4:AU$203,ROW()-211)</f>
        <v>#NUM!</v>
      </c>
      <c r="AO256" s="1" t="e">
        <f>LARGE('Remove outliers'!AV$4:AV$203,ROW()-211)</f>
        <v>#NUM!</v>
      </c>
      <c r="AP256" s="1" t="e">
        <f>LARGE('Remove outliers'!AW$4:AW$203,ROW()-211)</f>
        <v>#NUM!</v>
      </c>
      <c r="AQ256" s="1" t="e">
        <f>LARGE('Remove outliers'!AX$4:AX$203,ROW()-211)</f>
        <v>#NUM!</v>
      </c>
      <c r="AR256" s="1" t="e">
        <f>LARGE('Remove outliers'!AY$4:AY$203,ROW()-211)</f>
        <v>#NUM!</v>
      </c>
      <c r="AS256" s="1" t="e">
        <f>LARGE('Remove outliers'!AZ$4:AZ$203,ROW()-211)</f>
        <v>#NUM!</v>
      </c>
      <c r="AT256" s="1" t="e">
        <f>LARGE('Remove outliers'!BA$4:BA$203,ROW()-211)</f>
        <v>#NUM!</v>
      </c>
      <c r="AU256" s="1" t="e">
        <f>LARGE('Remove outliers'!BB$4:BB$203,ROW()-211)</f>
        <v>#NUM!</v>
      </c>
      <c r="AV256" s="1" t="e">
        <f>LARGE('Remove outliers'!BC$4:BC$203,ROW()-211)</f>
        <v>#NUM!</v>
      </c>
      <c r="AW256" s="1" t="e">
        <f>LARGE('Remove outliers'!BD$4:BD$203,ROW()-211)</f>
        <v>#NUM!</v>
      </c>
      <c r="AX256" s="1" t="e">
        <f>LARGE('Remove outliers'!BE$4:BE$203,ROW()-211)</f>
        <v>#NUM!</v>
      </c>
      <c r="AY256" s="1" t="e">
        <f>LARGE('Remove outliers'!BF$4:BF$203,ROW()-211)</f>
        <v>#NUM!</v>
      </c>
      <c r="AZ256" s="1" t="e">
        <f>LARGE('Remove outliers'!BG$4:BG$203,ROW()-211)</f>
        <v>#NUM!</v>
      </c>
      <c r="BA256" s="1" t="e">
        <f>LARGE('Remove outliers'!BH$4:BH$203,ROW()-211)</f>
        <v>#NUM!</v>
      </c>
      <c r="BB256" s="1" t="e">
        <f>LARGE('Remove outliers'!BI$4:BI$203,ROW()-211)</f>
        <v>#NUM!</v>
      </c>
      <c r="BC256" s="1" t="e">
        <f>LARGE('Remove outliers'!BJ$4:BJ$203,ROW()-211)</f>
        <v>#NUM!</v>
      </c>
      <c r="BD256" s="1" t="e">
        <f>LARGE('Remove outliers'!BK$4:BK$203,ROW()-211)</f>
        <v>#NUM!</v>
      </c>
      <c r="BE256" s="1" t="e">
        <f>LARGE('Remove outliers'!BL$4:BL$203,ROW()-211)</f>
        <v>#NUM!</v>
      </c>
      <c r="BF256" s="1" t="e">
        <f>LARGE('Remove outliers'!BM$4:BM$203,ROW()-211)</f>
        <v>#NUM!</v>
      </c>
      <c r="BG256" s="1" t="e">
        <f>LARGE('Remove outliers'!BN$4:BN$203,ROW()-211)</f>
        <v>#NUM!</v>
      </c>
      <c r="BH256" s="1" t="e">
        <f>LARGE('Remove outliers'!BO$4:BO$203,ROW()-211)</f>
        <v>#NUM!</v>
      </c>
      <c r="BI256" s="1" t="e">
        <f>LARGE('Remove outliers'!BP$4:BP$203,ROW()-211)</f>
        <v>#NUM!</v>
      </c>
      <c r="BJ256" s="1" t="e">
        <f>LARGE('Remove outliers'!BQ$4:BQ$203,ROW()-211)</f>
        <v>#NUM!</v>
      </c>
      <c r="BK256" s="1" t="e">
        <f>LARGE('Remove outliers'!BR$4:BR$203,ROW()-211)</f>
        <v>#NUM!</v>
      </c>
      <c r="BL256" s="1" t="e">
        <f>LARGE('Remove outliers'!BS$4:BS$203,ROW()-211)</f>
        <v>#NUM!</v>
      </c>
      <c r="BM256" s="1" t="e">
        <f>LARGE('Remove outliers'!BT$4:BT$203,ROW()-211)</f>
        <v>#NUM!</v>
      </c>
      <c r="BN256" s="1" t="e">
        <f>LARGE('Remove outliers'!BU$4:BU$203,ROW()-211)</f>
        <v>#NUM!</v>
      </c>
      <c r="BO256" s="1" t="e">
        <f>LARGE('Remove outliers'!BV$4:BV$203,ROW()-211)</f>
        <v>#NUM!</v>
      </c>
      <c r="BP256" s="1" t="e">
        <f>LARGE('Remove outliers'!BW$4:BW$203,ROW()-211)</f>
        <v>#NUM!</v>
      </c>
      <c r="BQ256" s="1" t="e">
        <f>LARGE('Remove outliers'!BX$4:BX$203,ROW()-211)</f>
        <v>#NUM!</v>
      </c>
      <c r="BR256" s="1" t="e">
        <f>LARGE('Remove outliers'!BY$4:BY$203,ROW()-211)</f>
        <v>#NUM!</v>
      </c>
      <c r="BS256" s="1" t="e">
        <f>LARGE('Remove outliers'!BZ$4:BZ$203,ROW()-211)</f>
        <v>#NUM!</v>
      </c>
      <c r="BT256" s="1" t="e">
        <f>LARGE('Remove outliers'!CA$4:CA$203,ROW()-211)</f>
        <v>#NUM!</v>
      </c>
      <c r="BU256" s="1" t="e">
        <f>LARGE('Remove outliers'!CB$4:CB$203,ROW()-211)</f>
        <v>#NUM!</v>
      </c>
      <c r="BV256" s="1" t="e">
        <f>LARGE('Remove outliers'!CC$4:CC$203,ROW()-211)</f>
        <v>#NUM!</v>
      </c>
      <c r="BW256" s="1"/>
      <c r="BX256" s="1"/>
      <c r="BY256" s="1"/>
      <c r="BZ256" s="1"/>
      <c r="CA256" s="1"/>
      <c r="CB256" s="1"/>
      <c r="CC256" s="1"/>
      <c r="CD256" s="1"/>
      <c r="CE256" s="1"/>
      <c r="CF256" s="1"/>
      <c r="CG256" s="1"/>
      <c r="CH256" s="1"/>
      <c r="CI256" s="1"/>
      <c r="CJ256" s="1"/>
      <c r="CK256" s="1"/>
      <c r="CL256" s="1"/>
      <c r="CM256" s="1"/>
      <c r="CN256" s="1"/>
      <c r="CO256" s="1"/>
      <c r="CP256" s="1"/>
    </row>
    <row r="257" spans="1:94" x14ac:dyDescent="0.2">
      <c r="A257" t="e">
        <f t="shared" si="6"/>
        <v>#NUM!</v>
      </c>
      <c r="B257" s="1" t="e">
        <f>LARGE('Remove outliers'!I$4:I$203,ROW()-211)</f>
        <v>#NUM!</v>
      </c>
      <c r="C257" s="1" t="e">
        <f>LARGE('Remove outliers'!J$4:J$203,ROW()-211)</f>
        <v>#NUM!</v>
      </c>
      <c r="D257" s="1" t="e">
        <f>LARGE('Remove outliers'!K$4:K$203,ROW()-211)</f>
        <v>#NUM!</v>
      </c>
      <c r="E257" s="1" t="e">
        <f>LARGE('Remove outliers'!L$4:L$203,ROW()-211)</f>
        <v>#NUM!</v>
      </c>
      <c r="F257" s="1" t="e">
        <f>LARGE('Remove outliers'!M$4:M$203,ROW()-211)</f>
        <v>#NUM!</v>
      </c>
      <c r="G257" s="1" t="e">
        <f>LARGE('Remove outliers'!N$4:N$203,ROW()-211)</f>
        <v>#NUM!</v>
      </c>
      <c r="H257" s="1" t="e">
        <f>LARGE('Remove outliers'!O$4:O$203,ROW()-211)</f>
        <v>#NUM!</v>
      </c>
      <c r="I257" s="1" t="e">
        <f>LARGE('Remove outliers'!P$4:P$203,ROW()-211)</f>
        <v>#NUM!</v>
      </c>
      <c r="J257" s="1" t="e">
        <f>LARGE('Remove outliers'!Q$4:Q$203,ROW()-211)</f>
        <v>#NUM!</v>
      </c>
      <c r="K257" s="1" t="e">
        <f>LARGE('Remove outliers'!R$4:R$203,ROW()-211)</f>
        <v>#NUM!</v>
      </c>
      <c r="L257" s="1" t="e">
        <f>LARGE('Remove outliers'!S$4:S$203,ROW()-211)</f>
        <v>#NUM!</v>
      </c>
      <c r="M257" s="1" t="e">
        <f>LARGE('Remove outliers'!T$4:T$203,ROW()-211)</f>
        <v>#NUM!</v>
      </c>
      <c r="N257" s="1" t="e">
        <f>LARGE('Remove outliers'!U$4:U$203,ROW()-211)</f>
        <v>#NUM!</v>
      </c>
      <c r="O257" s="1" t="e">
        <f>LARGE('Remove outliers'!V$4:V$203,ROW()-211)</f>
        <v>#NUM!</v>
      </c>
      <c r="P257" s="1" t="e">
        <f>LARGE('Remove outliers'!W$4:W$203,ROW()-211)</f>
        <v>#NUM!</v>
      </c>
      <c r="Q257" s="1" t="e">
        <f>LARGE('Remove outliers'!X$4:X$203,ROW()-211)</f>
        <v>#NUM!</v>
      </c>
      <c r="R257" s="1" t="e">
        <f>LARGE('Remove outliers'!Y$4:Y$203,ROW()-211)</f>
        <v>#NUM!</v>
      </c>
      <c r="S257" s="1" t="e">
        <f>LARGE('Remove outliers'!Z$4:Z$203,ROW()-211)</f>
        <v>#NUM!</v>
      </c>
      <c r="T257" s="1" t="e">
        <f>LARGE('Remove outliers'!AA$4:AA$203,ROW()-211)</f>
        <v>#NUM!</v>
      </c>
      <c r="U257" s="1" t="e">
        <f>LARGE('Remove outliers'!AB$4:AB$203,ROW()-211)</f>
        <v>#NUM!</v>
      </c>
      <c r="V257" s="1" t="e">
        <f>LARGE('Remove outliers'!AC$4:AC$203,ROW()-211)</f>
        <v>#NUM!</v>
      </c>
      <c r="W257" s="1" t="e">
        <f>LARGE('Remove outliers'!AD$4:AD$203,ROW()-211)</f>
        <v>#NUM!</v>
      </c>
      <c r="X257" s="1" t="e">
        <f>LARGE('Remove outliers'!AE$4:AE$203,ROW()-211)</f>
        <v>#NUM!</v>
      </c>
      <c r="Y257" s="1" t="e">
        <f>LARGE('Remove outliers'!AF$4:AF$203,ROW()-211)</f>
        <v>#NUM!</v>
      </c>
      <c r="Z257" s="1" t="e">
        <f>LARGE('Remove outliers'!AG$4:AG$203,ROW()-211)</f>
        <v>#NUM!</v>
      </c>
      <c r="AA257" s="1" t="e">
        <f>LARGE('Remove outliers'!AH$4:AH$203,ROW()-211)</f>
        <v>#NUM!</v>
      </c>
      <c r="AB257" s="1" t="e">
        <f>LARGE('Remove outliers'!AI$4:AI$203,ROW()-211)</f>
        <v>#NUM!</v>
      </c>
      <c r="AC257" s="1" t="e">
        <f>LARGE('Remove outliers'!AJ$4:AJ$203,ROW()-211)</f>
        <v>#NUM!</v>
      </c>
      <c r="AD257" s="1" t="e">
        <f>LARGE('Remove outliers'!AK$4:AK$203,ROW()-211)</f>
        <v>#NUM!</v>
      </c>
      <c r="AE257" s="1" t="e">
        <f>LARGE('Remove outliers'!AL$4:AL$203,ROW()-211)</f>
        <v>#NUM!</v>
      </c>
      <c r="AF257" s="1" t="e">
        <f>LARGE('Remove outliers'!AM$4:AM$203,ROW()-211)</f>
        <v>#NUM!</v>
      </c>
      <c r="AG257" s="1" t="e">
        <f>LARGE('Remove outliers'!AN$4:AN$203,ROW()-211)</f>
        <v>#NUM!</v>
      </c>
      <c r="AH257" s="1" t="e">
        <f>LARGE('Remove outliers'!AO$4:AO$203,ROW()-211)</f>
        <v>#NUM!</v>
      </c>
      <c r="AI257" s="1" t="e">
        <f>LARGE('Remove outliers'!AP$4:AP$203,ROW()-211)</f>
        <v>#NUM!</v>
      </c>
      <c r="AJ257" s="1" t="e">
        <f>LARGE('Remove outliers'!AQ$4:AQ$203,ROW()-211)</f>
        <v>#NUM!</v>
      </c>
      <c r="AK257" s="1" t="e">
        <f>LARGE('Remove outliers'!AR$4:AR$203,ROW()-211)</f>
        <v>#NUM!</v>
      </c>
      <c r="AL257" s="1" t="e">
        <f>LARGE('Remove outliers'!AS$4:AS$203,ROW()-211)</f>
        <v>#NUM!</v>
      </c>
      <c r="AM257" s="1" t="e">
        <f>LARGE('Remove outliers'!AT$4:AT$203,ROW()-211)</f>
        <v>#NUM!</v>
      </c>
      <c r="AN257" s="1" t="e">
        <f>LARGE('Remove outliers'!AU$4:AU$203,ROW()-211)</f>
        <v>#NUM!</v>
      </c>
      <c r="AO257" s="1" t="e">
        <f>LARGE('Remove outliers'!AV$4:AV$203,ROW()-211)</f>
        <v>#NUM!</v>
      </c>
      <c r="AP257" s="1" t="e">
        <f>LARGE('Remove outliers'!AW$4:AW$203,ROW()-211)</f>
        <v>#NUM!</v>
      </c>
      <c r="AQ257" s="1" t="e">
        <f>LARGE('Remove outliers'!AX$4:AX$203,ROW()-211)</f>
        <v>#NUM!</v>
      </c>
      <c r="AR257" s="1" t="e">
        <f>LARGE('Remove outliers'!AY$4:AY$203,ROW()-211)</f>
        <v>#NUM!</v>
      </c>
      <c r="AS257" s="1" t="e">
        <f>LARGE('Remove outliers'!AZ$4:AZ$203,ROW()-211)</f>
        <v>#NUM!</v>
      </c>
      <c r="AT257" s="1" t="e">
        <f>LARGE('Remove outliers'!BA$4:BA$203,ROW()-211)</f>
        <v>#NUM!</v>
      </c>
      <c r="AU257" s="1" t="e">
        <f>LARGE('Remove outliers'!BB$4:BB$203,ROW()-211)</f>
        <v>#NUM!</v>
      </c>
      <c r="AV257" s="1" t="e">
        <f>LARGE('Remove outliers'!BC$4:BC$203,ROW()-211)</f>
        <v>#NUM!</v>
      </c>
      <c r="AW257" s="1" t="e">
        <f>LARGE('Remove outliers'!BD$4:BD$203,ROW()-211)</f>
        <v>#NUM!</v>
      </c>
      <c r="AX257" s="1" t="e">
        <f>LARGE('Remove outliers'!BE$4:BE$203,ROW()-211)</f>
        <v>#NUM!</v>
      </c>
      <c r="AY257" s="1" t="e">
        <f>LARGE('Remove outliers'!BF$4:BF$203,ROW()-211)</f>
        <v>#NUM!</v>
      </c>
      <c r="AZ257" s="1" t="e">
        <f>LARGE('Remove outliers'!BG$4:BG$203,ROW()-211)</f>
        <v>#NUM!</v>
      </c>
      <c r="BA257" s="1" t="e">
        <f>LARGE('Remove outliers'!BH$4:BH$203,ROW()-211)</f>
        <v>#NUM!</v>
      </c>
      <c r="BB257" s="1" t="e">
        <f>LARGE('Remove outliers'!BI$4:BI$203,ROW()-211)</f>
        <v>#NUM!</v>
      </c>
      <c r="BC257" s="1" t="e">
        <f>LARGE('Remove outliers'!BJ$4:BJ$203,ROW()-211)</f>
        <v>#NUM!</v>
      </c>
      <c r="BD257" s="1" t="e">
        <f>LARGE('Remove outliers'!BK$4:BK$203,ROW()-211)</f>
        <v>#NUM!</v>
      </c>
      <c r="BE257" s="1" t="e">
        <f>LARGE('Remove outliers'!BL$4:BL$203,ROW()-211)</f>
        <v>#NUM!</v>
      </c>
      <c r="BF257" s="1" t="e">
        <f>LARGE('Remove outliers'!BM$4:BM$203,ROW()-211)</f>
        <v>#NUM!</v>
      </c>
      <c r="BG257" s="1" t="e">
        <f>LARGE('Remove outliers'!BN$4:BN$203,ROW()-211)</f>
        <v>#NUM!</v>
      </c>
      <c r="BH257" s="1" t="e">
        <f>LARGE('Remove outliers'!BO$4:BO$203,ROW()-211)</f>
        <v>#NUM!</v>
      </c>
      <c r="BI257" s="1" t="e">
        <f>LARGE('Remove outliers'!BP$4:BP$203,ROW()-211)</f>
        <v>#NUM!</v>
      </c>
      <c r="BJ257" s="1" t="e">
        <f>LARGE('Remove outliers'!BQ$4:BQ$203,ROW()-211)</f>
        <v>#NUM!</v>
      </c>
      <c r="BK257" s="1" t="e">
        <f>LARGE('Remove outliers'!BR$4:BR$203,ROW()-211)</f>
        <v>#NUM!</v>
      </c>
      <c r="BL257" s="1" t="e">
        <f>LARGE('Remove outliers'!BS$4:BS$203,ROW()-211)</f>
        <v>#NUM!</v>
      </c>
      <c r="BM257" s="1" t="e">
        <f>LARGE('Remove outliers'!BT$4:BT$203,ROW()-211)</f>
        <v>#NUM!</v>
      </c>
      <c r="BN257" s="1" t="e">
        <f>LARGE('Remove outliers'!BU$4:BU$203,ROW()-211)</f>
        <v>#NUM!</v>
      </c>
      <c r="BO257" s="1" t="e">
        <f>LARGE('Remove outliers'!BV$4:BV$203,ROW()-211)</f>
        <v>#NUM!</v>
      </c>
      <c r="BP257" s="1" t="e">
        <f>LARGE('Remove outliers'!BW$4:BW$203,ROW()-211)</f>
        <v>#NUM!</v>
      </c>
      <c r="BQ257" s="1" t="e">
        <f>LARGE('Remove outliers'!BX$4:BX$203,ROW()-211)</f>
        <v>#NUM!</v>
      </c>
      <c r="BR257" s="1" t="e">
        <f>LARGE('Remove outliers'!BY$4:BY$203,ROW()-211)</f>
        <v>#NUM!</v>
      </c>
      <c r="BS257" s="1" t="e">
        <f>LARGE('Remove outliers'!BZ$4:BZ$203,ROW()-211)</f>
        <v>#NUM!</v>
      </c>
      <c r="BT257" s="1" t="e">
        <f>LARGE('Remove outliers'!CA$4:CA$203,ROW()-211)</f>
        <v>#NUM!</v>
      </c>
      <c r="BU257" s="1" t="e">
        <f>LARGE('Remove outliers'!CB$4:CB$203,ROW()-211)</f>
        <v>#NUM!</v>
      </c>
      <c r="BV257" s="1" t="e">
        <f>LARGE('Remove outliers'!CC$4:CC$203,ROW()-211)</f>
        <v>#NUM!</v>
      </c>
      <c r="BW257" s="1"/>
      <c r="BX257" s="1"/>
      <c r="BY257" s="1"/>
      <c r="BZ257" s="1"/>
      <c r="CA257" s="1"/>
      <c r="CB257" s="1"/>
      <c r="CC257" s="1"/>
      <c r="CD257" s="1"/>
      <c r="CE257" s="1"/>
      <c r="CF257" s="1"/>
      <c r="CG257" s="1"/>
      <c r="CH257" s="1"/>
      <c r="CI257" s="1"/>
      <c r="CJ257" s="1"/>
      <c r="CK257" s="1"/>
      <c r="CL257" s="1"/>
      <c r="CM257" s="1"/>
      <c r="CN257" s="1"/>
      <c r="CO257" s="1"/>
      <c r="CP257" s="1"/>
    </row>
    <row r="258" spans="1:94" x14ac:dyDescent="0.2">
      <c r="A258" t="e">
        <f t="shared" si="6"/>
        <v>#NUM!</v>
      </c>
      <c r="B258" s="1" t="e">
        <f>LARGE('Remove outliers'!I$4:I$203,ROW()-211)</f>
        <v>#NUM!</v>
      </c>
      <c r="C258" s="1" t="e">
        <f>LARGE('Remove outliers'!J$4:J$203,ROW()-211)</f>
        <v>#NUM!</v>
      </c>
      <c r="D258" s="1" t="e">
        <f>LARGE('Remove outliers'!K$4:K$203,ROW()-211)</f>
        <v>#NUM!</v>
      </c>
      <c r="E258" s="1" t="e">
        <f>LARGE('Remove outliers'!L$4:L$203,ROW()-211)</f>
        <v>#NUM!</v>
      </c>
      <c r="F258" s="1" t="e">
        <f>LARGE('Remove outliers'!M$4:M$203,ROW()-211)</f>
        <v>#NUM!</v>
      </c>
      <c r="G258" s="1" t="e">
        <f>LARGE('Remove outliers'!N$4:N$203,ROW()-211)</f>
        <v>#NUM!</v>
      </c>
      <c r="H258" s="1" t="e">
        <f>LARGE('Remove outliers'!O$4:O$203,ROW()-211)</f>
        <v>#NUM!</v>
      </c>
      <c r="I258" s="1" t="e">
        <f>LARGE('Remove outliers'!P$4:P$203,ROW()-211)</f>
        <v>#NUM!</v>
      </c>
      <c r="J258" s="1" t="e">
        <f>LARGE('Remove outliers'!Q$4:Q$203,ROW()-211)</f>
        <v>#NUM!</v>
      </c>
      <c r="K258" s="1" t="e">
        <f>LARGE('Remove outliers'!R$4:R$203,ROW()-211)</f>
        <v>#NUM!</v>
      </c>
      <c r="L258" s="1" t="e">
        <f>LARGE('Remove outliers'!S$4:S$203,ROW()-211)</f>
        <v>#NUM!</v>
      </c>
      <c r="M258" s="1" t="e">
        <f>LARGE('Remove outliers'!T$4:T$203,ROW()-211)</f>
        <v>#NUM!</v>
      </c>
      <c r="N258" s="1" t="e">
        <f>LARGE('Remove outliers'!U$4:U$203,ROW()-211)</f>
        <v>#NUM!</v>
      </c>
      <c r="O258" s="1" t="e">
        <f>LARGE('Remove outliers'!V$4:V$203,ROW()-211)</f>
        <v>#NUM!</v>
      </c>
      <c r="P258" s="1" t="e">
        <f>LARGE('Remove outliers'!W$4:W$203,ROW()-211)</f>
        <v>#NUM!</v>
      </c>
      <c r="Q258" s="1" t="e">
        <f>LARGE('Remove outliers'!X$4:X$203,ROW()-211)</f>
        <v>#NUM!</v>
      </c>
      <c r="R258" s="1" t="e">
        <f>LARGE('Remove outliers'!Y$4:Y$203,ROW()-211)</f>
        <v>#NUM!</v>
      </c>
      <c r="S258" s="1" t="e">
        <f>LARGE('Remove outliers'!Z$4:Z$203,ROW()-211)</f>
        <v>#NUM!</v>
      </c>
      <c r="T258" s="1" t="e">
        <f>LARGE('Remove outliers'!AA$4:AA$203,ROW()-211)</f>
        <v>#NUM!</v>
      </c>
      <c r="U258" s="1" t="e">
        <f>LARGE('Remove outliers'!AB$4:AB$203,ROW()-211)</f>
        <v>#NUM!</v>
      </c>
      <c r="V258" s="1" t="e">
        <f>LARGE('Remove outliers'!AC$4:AC$203,ROW()-211)</f>
        <v>#NUM!</v>
      </c>
      <c r="W258" s="1" t="e">
        <f>LARGE('Remove outliers'!AD$4:AD$203,ROW()-211)</f>
        <v>#NUM!</v>
      </c>
      <c r="X258" s="1" t="e">
        <f>LARGE('Remove outliers'!AE$4:AE$203,ROW()-211)</f>
        <v>#NUM!</v>
      </c>
      <c r="Y258" s="1" t="e">
        <f>LARGE('Remove outliers'!AF$4:AF$203,ROW()-211)</f>
        <v>#NUM!</v>
      </c>
      <c r="Z258" s="1" t="e">
        <f>LARGE('Remove outliers'!AG$4:AG$203,ROW()-211)</f>
        <v>#NUM!</v>
      </c>
      <c r="AA258" s="1" t="e">
        <f>LARGE('Remove outliers'!AH$4:AH$203,ROW()-211)</f>
        <v>#NUM!</v>
      </c>
      <c r="AB258" s="1" t="e">
        <f>LARGE('Remove outliers'!AI$4:AI$203,ROW()-211)</f>
        <v>#NUM!</v>
      </c>
      <c r="AC258" s="1" t="e">
        <f>LARGE('Remove outliers'!AJ$4:AJ$203,ROW()-211)</f>
        <v>#NUM!</v>
      </c>
      <c r="AD258" s="1" t="e">
        <f>LARGE('Remove outliers'!AK$4:AK$203,ROW()-211)</f>
        <v>#NUM!</v>
      </c>
      <c r="AE258" s="1" t="e">
        <f>LARGE('Remove outliers'!AL$4:AL$203,ROW()-211)</f>
        <v>#NUM!</v>
      </c>
      <c r="AF258" s="1" t="e">
        <f>LARGE('Remove outliers'!AM$4:AM$203,ROW()-211)</f>
        <v>#NUM!</v>
      </c>
      <c r="AG258" s="1" t="e">
        <f>LARGE('Remove outliers'!AN$4:AN$203,ROW()-211)</f>
        <v>#NUM!</v>
      </c>
      <c r="AH258" s="1" t="e">
        <f>LARGE('Remove outliers'!AO$4:AO$203,ROW()-211)</f>
        <v>#NUM!</v>
      </c>
      <c r="AI258" s="1" t="e">
        <f>LARGE('Remove outliers'!AP$4:AP$203,ROW()-211)</f>
        <v>#NUM!</v>
      </c>
      <c r="AJ258" s="1" t="e">
        <f>LARGE('Remove outliers'!AQ$4:AQ$203,ROW()-211)</f>
        <v>#NUM!</v>
      </c>
      <c r="AK258" s="1" t="e">
        <f>LARGE('Remove outliers'!AR$4:AR$203,ROW()-211)</f>
        <v>#NUM!</v>
      </c>
      <c r="AL258" s="1" t="e">
        <f>LARGE('Remove outliers'!AS$4:AS$203,ROW()-211)</f>
        <v>#NUM!</v>
      </c>
      <c r="AM258" s="1" t="e">
        <f>LARGE('Remove outliers'!AT$4:AT$203,ROW()-211)</f>
        <v>#NUM!</v>
      </c>
      <c r="AN258" s="1" t="e">
        <f>LARGE('Remove outliers'!AU$4:AU$203,ROW()-211)</f>
        <v>#NUM!</v>
      </c>
      <c r="AO258" s="1" t="e">
        <f>LARGE('Remove outliers'!AV$4:AV$203,ROW()-211)</f>
        <v>#NUM!</v>
      </c>
      <c r="AP258" s="1" t="e">
        <f>LARGE('Remove outliers'!AW$4:AW$203,ROW()-211)</f>
        <v>#NUM!</v>
      </c>
      <c r="AQ258" s="1" t="e">
        <f>LARGE('Remove outliers'!AX$4:AX$203,ROW()-211)</f>
        <v>#NUM!</v>
      </c>
      <c r="AR258" s="1" t="e">
        <f>LARGE('Remove outliers'!AY$4:AY$203,ROW()-211)</f>
        <v>#NUM!</v>
      </c>
      <c r="AS258" s="1" t="e">
        <f>LARGE('Remove outliers'!AZ$4:AZ$203,ROW()-211)</f>
        <v>#NUM!</v>
      </c>
      <c r="AT258" s="1" t="e">
        <f>LARGE('Remove outliers'!BA$4:BA$203,ROW()-211)</f>
        <v>#NUM!</v>
      </c>
      <c r="AU258" s="1" t="e">
        <f>LARGE('Remove outliers'!BB$4:BB$203,ROW()-211)</f>
        <v>#NUM!</v>
      </c>
      <c r="AV258" s="1" t="e">
        <f>LARGE('Remove outliers'!BC$4:BC$203,ROW()-211)</f>
        <v>#NUM!</v>
      </c>
      <c r="AW258" s="1" t="e">
        <f>LARGE('Remove outliers'!BD$4:BD$203,ROW()-211)</f>
        <v>#NUM!</v>
      </c>
      <c r="AX258" s="1" t="e">
        <f>LARGE('Remove outliers'!BE$4:BE$203,ROW()-211)</f>
        <v>#NUM!</v>
      </c>
      <c r="AY258" s="1" t="e">
        <f>LARGE('Remove outliers'!BF$4:BF$203,ROW()-211)</f>
        <v>#NUM!</v>
      </c>
      <c r="AZ258" s="1" t="e">
        <f>LARGE('Remove outliers'!BG$4:BG$203,ROW()-211)</f>
        <v>#NUM!</v>
      </c>
      <c r="BA258" s="1" t="e">
        <f>LARGE('Remove outliers'!BH$4:BH$203,ROW()-211)</f>
        <v>#NUM!</v>
      </c>
      <c r="BB258" s="1" t="e">
        <f>LARGE('Remove outliers'!BI$4:BI$203,ROW()-211)</f>
        <v>#NUM!</v>
      </c>
      <c r="BC258" s="1" t="e">
        <f>LARGE('Remove outliers'!BJ$4:BJ$203,ROW()-211)</f>
        <v>#NUM!</v>
      </c>
      <c r="BD258" s="1" t="e">
        <f>LARGE('Remove outliers'!BK$4:BK$203,ROW()-211)</f>
        <v>#NUM!</v>
      </c>
      <c r="BE258" s="1" t="e">
        <f>LARGE('Remove outliers'!BL$4:BL$203,ROW()-211)</f>
        <v>#NUM!</v>
      </c>
      <c r="BF258" s="1" t="e">
        <f>LARGE('Remove outliers'!BM$4:BM$203,ROW()-211)</f>
        <v>#NUM!</v>
      </c>
      <c r="BG258" s="1" t="e">
        <f>LARGE('Remove outliers'!BN$4:BN$203,ROW()-211)</f>
        <v>#NUM!</v>
      </c>
      <c r="BH258" s="1" t="e">
        <f>LARGE('Remove outliers'!BO$4:BO$203,ROW()-211)</f>
        <v>#NUM!</v>
      </c>
      <c r="BI258" s="1" t="e">
        <f>LARGE('Remove outliers'!BP$4:BP$203,ROW()-211)</f>
        <v>#NUM!</v>
      </c>
      <c r="BJ258" s="1" t="e">
        <f>LARGE('Remove outliers'!BQ$4:BQ$203,ROW()-211)</f>
        <v>#NUM!</v>
      </c>
      <c r="BK258" s="1" t="e">
        <f>LARGE('Remove outliers'!BR$4:BR$203,ROW()-211)</f>
        <v>#NUM!</v>
      </c>
      <c r="BL258" s="1" t="e">
        <f>LARGE('Remove outliers'!BS$4:BS$203,ROW()-211)</f>
        <v>#NUM!</v>
      </c>
      <c r="BM258" s="1" t="e">
        <f>LARGE('Remove outliers'!BT$4:BT$203,ROW()-211)</f>
        <v>#NUM!</v>
      </c>
      <c r="BN258" s="1" t="e">
        <f>LARGE('Remove outliers'!BU$4:BU$203,ROW()-211)</f>
        <v>#NUM!</v>
      </c>
      <c r="BO258" s="1" t="e">
        <f>LARGE('Remove outliers'!BV$4:BV$203,ROW()-211)</f>
        <v>#NUM!</v>
      </c>
      <c r="BP258" s="1" t="e">
        <f>LARGE('Remove outliers'!BW$4:BW$203,ROW()-211)</f>
        <v>#NUM!</v>
      </c>
      <c r="BQ258" s="1" t="e">
        <f>LARGE('Remove outliers'!BX$4:BX$203,ROW()-211)</f>
        <v>#NUM!</v>
      </c>
      <c r="BR258" s="1" t="e">
        <f>LARGE('Remove outliers'!BY$4:BY$203,ROW()-211)</f>
        <v>#NUM!</v>
      </c>
      <c r="BS258" s="1" t="e">
        <f>LARGE('Remove outliers'!BZ$4:BZ$203,ROW()-211)</f>
        <v>#NUM!</v>
      </c>
      <c r="BT258" s="1" t="e">
        <f>LARGE('Remove outliers'!CA$4:CA$203,ROW()-211)</f>
        <v>#NUM!</v>
      </c>
      <c r="BU258" s="1" t="e">
        <f>LARGE('Remove outliers'!CB$4:CB$203,ROW()-211)</f>
        <v>#NUM!</v>
      </c>
      <c r="BV258" s="1" t="e">
        <f>LARGE('Remove outliers'!CC$4:CC$203,ROW()-211)</f>
        <v>#NUM!</v>
      </c>
      <c r="BW258" s="1"/>
      <c r="BX258" s="1"/>
      <c r="BY258" s="1"/>
      <c r="BZ258" s="1"/>
      <c r="CA258" s="1"/>
      <c r="CB258" s="1"/>
      <c r="CC258" s="1"/>
      <c r="CD258" s="1"/>
      <c r="CE258" s="1"/>
      <c r="CF258" s="1"/>
      <c r="CG258" s="1"/>
      <c r="CH258" s="1"/>
      <c r="CI258" s="1"/>
      <c r="CJ258" s="1"/>
      <c r="CK258" s="1"/>
      <c r="CL258" s="1"/>
      <c r="CM258" s="1"/>
      <c r="CN258" s="1"/>
      <c r="CO258" s="1"/>
      <c r="CP258" s="1"/>
    </row>
    <row r="259" spans="1:94" x14ac:dyDescent="0.2">
      <c r="A259" t="e">
        <f t="shared" si="6"/>
        <v>#NUM!</v>
      </c>
      <c r="B259" s="1" t="e">
        <f>LARGE('Remove outliers'!I$4:I$203,ROW()-211)</f>
        <v>#NUM!</v>
      </c>
      <c r="C259" s="1" t="e">
        <f>LARGE('Remove outliers'!J$4:J$203,ROW()-211)</f>
        <v>#NUM!</v>
      </c>
      <c r="D259" s="1" t="e">
        <f>LARGE('Remove outliers'!K$4:K$203,ROW()-211)</f>
        <v>#NUM!</v>
      </c>
      <c r="E259" s="1" t="e">
        <f>LARGE('Remove outliers'!L$4:L$203,ROW()-211)</f>
        <v>#NUM!</v>
      </c>
      <c r="F259" s="1" t="e">
        <f>LARGE('Remove outliers'!M$4:M$203,ROW()-211)</f>
        <v>#NUM!</v>
      </c>
      <c r="G259" s="1" t="e">
        <f>LARGE('Remove outliers'!N$4:N$203,ROW()-211)</f>
        <v>#NUM!</v>
      </c>
      <c r="H259" s="1" t="e">
        <f>LARGE('Remove outliers'!O$4:O$203,ROW()-211)</f>
        <v>#NUM!</v>
      </c>
      <c r="I259" s="1" t="e">
        <f>LARGE('Remove outliers'!P$4:P$203,ROW()-211)</f>
        <v>#NUM!</v>
      </c>
      <c r="J259" s="1" t="e">
        <f>LARGE('Remove outliers'!Q$4:Q$203,ROW()-211)</f>
        <v>#NUM!</v>
      </c>
      <c r="K259" s="1" t="e">
        <f>LARGE('Remove outliers'!R$4:R$203,ROW()-211)</f>
        <v>#NUM!</v>
      </c>
      <c r="L259" s="1" t="e">
        <f>LARGE('Remove outliers'!S$4:S$203,ROW()-211)</f>
        <v>#NUM!</v>
      </c>
      <c r="M259" s="1" t="e">
        <f>LARGE('Remove outliers'!T$4:T$203,ROW()-211)</f>
        <v>#NUM!</v>
      </c>
      <c r="N259" s="1" t="e">
        <f>LARGE('Remove outliers'!U$4:U$203,ROW()-211)</f>
        <v>#NUM!</v>
      </c>
      <c r="O259" s="1" t="e">
        <f>LARGE('Remove outliers'!V$4:V$203,ROW()-211)</f>
        <v>#NUM!</v>
      </c>
      <c r="P259" s="1" t="e">
        <f>LARGE('Remove outliers'!W$4:W$203,ROW()-211)</f>
        <v>#NUM!</v>
      </c>
      <c r="Q259" s="1" t="e">
        <f>LARGE('Remove outliers'!X$4:X$203,ROW()-211)</f>
        <v>#NUM!</v>
      </c>
      <c r="R259" s="1" t="e">
        <f>LARGE('Remove outliers'!Y$4:Y$203,ROW()-211)</f>
        <v>#NUM!</v>
      </c>
      <c r="S259" s="1" t="e">
        <f>LARGE('Remove outliers'!Z$4:Z$203,ROW()-211)</f>
        <v>#NUM!</v>
      </c>
      <c r="T259" s="1" t="e">
        <f>LARGE('Remove outliers'!AA$4:AA$203,ROW()-211)</f>
        <v>#NUM!</v>
      </c>
      <c r="U259" s="1" t="e">
        <f>LARGE('Remove outliers'!AB$4:AB$203,ROW()-211)</f>
        <v>#NUM!</v>
      </c>
      <c r="V259" s="1" t="e">
        <f>LARGE('Remove outliers'!AC$4:AC$203,ROW()-211)</f>
        <v>#NUM!</v>
      </c>
      <c r="W259" s="1" t="e">
        <f>LARGE('Remove outliers'!AD$4:AD$203,ROW()-211)</f>
        <v>#NUM!</v>
      </c>
      <c r="X259" s="1" t="e">
        <f>LARGE('Remove outliers'!AE$4:AE$203,ROW()-211)</f>
        <v>#NUM!</v>
      </c>
      <c r="Y259" s="1" t="e">
        <f>LARGE('Remove outliers'!AF$4:AF$203,ROW()-211)</f>
        <v>#NUM!</v>
      </c>
      <c r="Z259" s="1" t="e">
        <f>LARGE('Remove outliers'!AG$4:AG$203,ROW()-211)</f>
        <v>#NUM!</v>
      </c>
      <c r="AA259" s="1" t="e">
        <f>LARGE('Remove outliers'!AH$4:AH$203,ROW()-211)</f>
        <v>#NUM!</v>
      </c>
      <c r="AB259" s="1" t="e">
        <f>LARGE('Remove outliers'!AI$4:AI$203,ROW()-211)</f>
        <v>#NUM!</v>
      </c>
      <c r="AC259" s="1" t="e">
        <f>LARGE('Remove outliers'!AJ$4:AJ$203,ROW()-211)</f>
        <v>#NUM!</v>
      </c>
      <c r="AD259" s="1" t="e">
        <f>LARGE('Remove outliers'!AK$4:AK$203,ROW()-211)</f>
        <v>#NUM!</v>
      </c>
      <c r="AE259" s="1" t="e">
        <f>LARGE('Remove outliers'!AL$4:AL$203,ROW()-211)</f>
        <v>#NUM!</v>
      </c>
      <c r="AF259" s="1" t="e">
        <f>LARGE('Remove outliers'!AM$4:AM$203,ROW()-211)</f>
        <v>#NUM!</v>
      </c>
      <c r="AG259" s="1" t="e">
        <f>LARGE('Remove outliers'!AN$4:AN$203,ROW()-211)</f>
        <v>#NUM!</v>
      </c>
      <c r="AH259" s="1" t="e">
        <f>LARGE('Remove outliers'!AO$4:AO$203,ROW()-211)</f>
        <v>#NUM!</v>
      </c>
      <c r="AI259" s="1" t="e">
        <f>LARGE('Remove outliers'!AP$4:AP$203,ROW()-211)</f>
        <v>#NUM!</v>
      </c>
      <c r="AJ259" s="1" t="e">
        <f>LARGE('Remove outliers'!AQ$4:AQ$203,ROW()-211)</f>
        <v>#NUM!</v>
      </c>
      <c r="AK259" s="1" t="e">
        <f>LARGE('Remove outliers'!AR$4:AR$203,ROW()-211)</f>
        <v>#NUM!</v>
      </c>
      <c r="AL259" s="1" t="e">
        <f>LARGE('Remove outliers'!AS$4:AS$203,ROW()-211)</f>
        <v>#NUM!</v>
      </c>
      <c r="AM259" s="1" t="e">
        <f>LARGE('Remove outliers'!AT$4:AT$203,ROW()-211)</f>
        <v>#NUM!</v>
      </c>
      <c r="AN259" s="1" t="e">
        <f>LARGE('Remove outliers'!AU$4:AU$203,ROW()-211)</f>
        <v>#NUM!</v>
      </c>
      <c r="AO259" s="1" t="e">
        <f>LARGE('Remove outliers'!AV$4:AV$203,ROW()-211)</f>
        <v>#NUM!</v>
      </c>
      <c r="AP259" s="1" t="e">
        <f>LARGE('Remove outliers'!AW$4:AW$203,ROW()-211)</f>
        <v>#NUM!</v>
      </c>
      <c r="AQ259" s="1" t="e">
        <f>LARGE('Remove outliers'!AX$4:AX$203,ROW()-211)</f>
        <v>#NUM!</v>
      </c>
      <c r="AR259" s="1" t="e">
        <f>LARGE('Remove outliers'!AY$4:AY$203,ROW()-211)</f>
        <v>#NUM!</v>
      </c>
      <c r="AS259" s="1" t="e">
        <f>LARGE('Remove outliers'!AZ$4:AZ$203,ROW()-211)</f>
        <v>#NUM!</v>
      </c>
      <c r="AT259" s="1" t="e">
        <f>LARGE('Remove outliers'!BA$4:BA$203,ROW()-211)</f>
        <v>#NUM!</v>
      </c>
      <c r="AU259" s="1" t="e">
        <f>LARGE('Remove outliers'!BB$4:BB$203,ROW()-211)</f>
        <v>#NUM!</v>
      </c>
      <c r="AV259" s="1" t="e">
        <f>LARGE('Remove outliers'!BC$4:BC$203,ROW()-211)</f>
        <v>#NUM!</v>
      </c>
      <c r="AW259" s="1" t="e">
        <f>LARGE('Remove outliers'!BD$4:BD$203,ROW()-211)</f>
        <v>#NUM!</v>
      </c>
      <c r="AX259" s="1" t="e">
        <f>LARGE('Remove outliers'!BE$4:BE$203,ROW()-211)</f>
        <v>#NUM!</v>
      </c>
      <c r="AY259" s="1" t="e">
        <f>LARGE('Remove outliers'!BF$4:BF$203,ROW()-211)</f>
        <v>#NUM!</v>
      </c>
      <c r="AZ259" s="1" t="e">
        <f>LARGE('Remove outliers'!BG$4:BG$203,ROW()-211)</f>
        <v>#NUM!</v>
      </c>
      <c r="BA259" s="1" t="e">
        <f>LARGE('Remove outliers'!BH$4:BH$203,ROW()-211)</f>
        <v>#NUM!</v>
      </c>
      <c r="BB259" s="1" t="e">
        <f>LARGE('Remove outliers'!BI$4:BI$203,ROW()-211)</f>
        <v>#NUM!</v>
      </c>
      <c r="BC259" s="1" t="e">
        <f>LARGE('Remove outliers'!BJ$4:BJ$203,ROW()-211)</f>
        <v>#NUM!</v>
      </c>
      <c r="BD259" s="1" t="e">
        <f>LARGE('Remove outliers'!BK$4:BK$203,ROW()-211)</f>
        <v>#NUM!</v>
      </c>
      <c r="BE259" s="1" t="e">
        <f>LARGE('Remove outliers'!BL$4:BL$203,ROW()-211)</f>
        <v>#NUM!</v>
      </c>
      <c r="BF259" s="1" t="e">
        <f>LARGE('Remove outliers'!BM$4:BM$203,ROW()-211)</f>
        <v>#NUM!</v>
      </c>
      <c r="BG259" s="1" t="e">
        <f>LARGE('Remove outliers'!BN$4:BN$203,ROW()-211)</f>
        <v>#NUM!</v>
      </c>
      <c r="BH259" s="1" t="e">
        <f>LARGE('Remove outliers'!BO$4:BO$203,ROW()-211)</f>
        <v>#NUM!</v>
      </c>
      <c r="BI259" s="1" t="e">
        <f>LARGE('Remove outliers'!BP$4:BP$203,ROW()-211)</f>
        <v>#NUM!</v>
      </c>
      <c r="BJ259" s="1" t="e">
        <f>LARGE('Remove outliers'!BQ$4:BQ$203,ROW()-211)</f>
        <v>#NUM!</v>
      </c>
      <c r="BK259" s="1" t="e">
        <f>LARGE('Remove outliers'!BR$4:BR$203,ROW()-211)</f>
        <v>#NUM!</v>
      </c>
      <c r="BL259" s="1" t="e">
        <f>LARGE('Remove outliers'!BS$4:BS$203,ROW()-211)</f>
        <v>#NUM!</v>
      </c>
      <c r="BM259" s="1" t="e">
        <f>LARGE('Remove outliers'!BT$4:BT$203,ROW()-211)</f>
        <v>#NUM!</v>
      </c>
      <c r="BN259" s="1" t="e">
        <f>LARGE('Remove outliers'!BU$4:BU$203,ROW()-211)</f>
        <v>#NUM!</v>
      </c>
      <c r="BO259" s="1" t="e">
        <f>LARGE('Remove outliers'!BV$4:BV$203,ROW()-211)</f>
        <v>#NUM!</v>
      </c>
      <c r="BP259" s="1" t="e">
        <f>LARGE('Remove outliers'!BW$4:BW$203,ROW()-211)</f>
        <v>#NUM!</v>
      </c>
      <c r="BQ259" s="1" t="e">
        <f>LARGE('Remove outliers'!BX$4:BX$203,ROW()-211)</f>
        <v>#NUM!</v>
      </c>
      <c r="BR259" s="1" t="e">
        <f>LARGE('Remove outliers'!BY$4:BY$203,ROW()-211)</f>
        <v>#NUM!</v>
      </c>
      <c r="BS259" s="1" t="e">
        <f>LARGE('Remove outliers'!BZ$4:BZ$203,ROW()-211)</f>
        <v>#NUM!</v>
      </c>
      <c r="BT259" s="1" t="e">
        <f>LARGE('Remove outliers'!CA$4:CA$203,ROW()-211)</f>
        <v>#NUM!</v>
      </c>
      <c r="BU259" s="1" t="e">
        <f>LARGE('Remove outliers'!CB$4:CB$203,ROW()-211)</f>
        <v>#NUM!</v>
      </c>
      <c r="BV259" s="1" t="e">
        <f>LARGE('Remove outliers'!CC$4:CC$203,ROW()-211)</f>
        <v>#NUM!</v>
      </c>
      <c r="BW259" s="1"/>
      <c r="BX259" s="1"/>
      <c r="BY259" s="1"/>
      <c r="BZ259" s="1"/>
      <c r="CA259" s="1"/>
      <c r="CB259" s="1"/>
      <c r="CC259" s="1"/>
      <c r="CD259" s="1"/>
      <c r="CE259" s="1"/>
      <c r="CF259" s="1"/>
      <c r="CG259" s="1"/>
      <c r="CH259" s="1"/>
      <c r="CI259" s="1"/>
      <c r="CJ259" s="1"/>
      <c r="CK259" s="1"/>
      <c r="CL259" s="1"/>
      <c r="CM259" s="1"/>
      <c r="CN259" s="1"/>
      <c r="CO259" s="1"/>
      <c r="CP259" s="1"/>
    </row>
    <row r="260" spans="1:94" x14ac:dyDescent="0.2">
      <c r="A260" t="e">
        <f t="shared" si="6"/>
        <v>#NUM!</v>
      </c>
      <c r="B260" s="1" t="e">
        <f>LARGE('Remove outliers'!I$4:I$203,ROW()-211)</f>
        <v>#NUM!</v>
      </c>
      <c r="C260" s="1" t="e">
        <f>LARGE('Remove outliers'!J$4:J$203,ROW()-211)</f>
        <v>#NUM!</v>
      </c>
      <c r="D260" s="1" t="e">
        <f>LARGE('Remove outliers'!K$4:K$203,ROW()-211)</f>
        <v>#NUM!</v>
      </c>
      <c r="E260" s="1" t="e">
        <f>LARGE('Remove outliers'!L$4:L$203,ROW()-211)</f>
        <v>#NUM!</v>
      </c>
      <c r="F260" s="1" t="e">
        <f>LARGE('Remove outliers'!M$4:M$203,ROW()-211)</f>
        <v>#NUM!</v>
      </c>
      <c r="G260" s="1" t="e">
        <f>LARGE('Remove outliers'!N$4:N$203,ROW()-211)</f>
        <v>#NUM!</v>
      </c>
      <c r="H260" s="1" t="e">
        <f>LARGE('Remove outliers'!O$4:O$203,ROW()-211)</f>
        <v>#NUM!</v>
      </c>
      <c r="I260" s="1" t="e">
        <f>LARGE('Remove outliers'!P$4:P$203,ROW()-211)</f>
        <v>#NUM!</v>
      </c>
      <c r="J260" s="1" t="e">
        <f>LARGE('Remove outliers'!Q$4:Q$203,ROW()-211)</f>
        <v>#NUM!</v>
      </c>
      <c r="K260" s="1" t="e">
        <f>LARGE('Remove outliers'!R$4:R$203,ROW()-211)</f>
        <v>#NUM!</v>
      </c>
      <c r="L260" s="1" t="e">
        <f>LARGE('Remove outliers'!S$4:S$203,ROW()-211)</f>
        <v>#NUM!</v>
      </c>
      <c r="M260" s="1" t="e">
        <f>LARGE('Remove outliers'!T$4:T$203,ROW()-211)</f>
        <v>#NUM!</v>
      </c>
      <c r="N260" s="1" t="e">
        <f>LARGE('Remove outliers'!U$4:U$203,ROW()-211)</f>
        <v>#NUM!</v>
      </c>
      <c r="O260" s="1" t="e">
        <f>LARGE('Remove outliers'!V$4:V$203,ROW()-211)</f>
        <v>#NUM!</v>
      </c>
      <c r="P260" s="1" t="e">
        <f>LARGE('Remove outliers'!W$4:W$203,ROW()-211)</f>
        <v>#NUM!</v>
      </c>
      <c r="Q260" s="1" t="e">
        <f>LARGE('Remove outliers'!X$4:X$203,ROW()-211)</f>
        <v>#NUM!</v>
      </c>
      <c r="R260" s="1" t="e">
        <f>LARGE('Remove outliers'!Y$4:Y$203,ROW()-211)</f>
        <v>#NUM!</v>
      </c>
      <c r="S260" s="1" t="e">
        <f>LARGE('Remove outliers'!Z$4:Z$203,ROW()-211)</f>
        <v>#NUM!</v>
      </c>
      <c r="T260" s="1" t="e">
        <f>LARGE('Remove outliers'!AA$4:AA$203,ROW()-211)</f>
        <v>#NUM!</v>
      </c>
      <c r="U260" s="1" t="e">
        <f>LARGE('Remove outliers'!AB$4:AB$203,ROW()-211)</f>
        <v>#NUM!</v>
      </c>
      <c r="V260" s="1" t="e">
        <f>LARGE('Remove outliers'!AC$4:AC$203,ROW()-211)</f>
        <v>#NUM!</v>
      </c>
      <c r="W260" s="1" t="e">
        <f>LARGE('Remove outliers'!AD$4:AD$203,ROW()-211)</f>
        <v>#NUM!</v>
      </c>
      <c r="X260" s="1" t="e">
        <f>LARGE('Remove outliers'!AE$4:AE$203,ROW()-211)</f>
        <v>#NUM!</v>
      </c>
      <c r="Y260" s="1" t="e">
        <f>LARGE('Remove outliers'!AF$4:AF$203,ROW()-211)</f>
        <v>#NUM!</v>
      </c>
      <c r="Z260" s="1" t="e">
        <f>LARGE('Remove outliers'!AG$4:AG$203,ROW()-211)</f>
        <v>#NUM!</v>
      </c>
      <c r="AA260" s="1" t="e">
        <f>LARGE('Remove outliers'!AH$4:AH$203,ROW()-211)</f>
        <v>#NUM!</v>
      </c>
      <c r="AB260" s="1" t="e">
        <f>LARGE('Remove outliers'!AI$4:AI$203,ROW()-211)</f>
        <v>#NUM!</v>
      </c>
      <c r="AC260" s="1" t="e">
        <f>LARGE('Remove outliers'!AJ$4:AJ$203,ROW()-211)</f>
        <v>#NUM!</v>
      </c>
      <c r="AD260" s="1" t="e">
        <f>LARGE('Remove outliers'!AK$4:AK$203,ROW()-211)</f>
        <v>#NUM!</v>
      </c>
      <c r="AE260" s="1" t="e">
        <f>LARGE('Remove outliers'!AL$4:AL$203,ROW()-211)</f>
        <v>#NUM!</v>
      </c>
      <c r="AF260" s="1" t="e">
        <f>LARGE('Remove outliers'!AM$4:AM$203,ROW()-211)</f>
        <v>#NUM!</v>
      </c>
      <c r="AG260" s="1" t="e">
        <f>LARGE('Remove outliers'!AN$4:AN$203,ROW()-211)</f>
        <v>#NUM!</v>
      </c>
      <c r="AH260" s="1" t="e">
        <f>LARGE('Remove outliers'!AO$4:AO$203,ROW()-211)</f>
        <v>#NUM!</v>
      </c>
      <c r="AI260" s="1" t="e">
        <f>LARGE('Remove outliers'!AP$4:AP$203,ROW()-211)</f>
        <v>#NUM!</v>
      </c>
      <c r="AJ260" s="1" t="e">
        <f>LARGE('Remove outliers'!AQ$4:AQ$203,ROW()-211)</f>
        <v>#NUM!</v>
      </c>
      <c r="AK260" s="1" t="e">
        <f>LARGE('Remove outliers'!AR$4:AR$203,ROW()-211)</f>
        <v>#NUM!</v>
      </c>
      <c r="AL260" s="1" t="e">
        <f>LARGE('Remove outliers'!AS$4:AS$203,ROW()-211)</f>
        <v>#NUM!</v>
      </c>
      <c r="AM260" s="1" t="e">
        <f>LARGE('Remove outliers'!AT$4:AT$203,ROW()-211)</f>
        <v>#NUM!</v>
      </c>
      <c r="AN260" s="1" t="e">
        <f>LARGE('Remove outliers'!AU$4:AU$203,ROW()-211)</f>
        <v>#NUM!</v>
      </c>
      <c r="AO260" s="1" t="e">
        <f>LARGE('Remove outliers'!AV$4:AV$203,ROW()-211)</f>
        <v>#NUM!</v>
      </c>
      <c r="AP260" s="1" t="e">
        <f>LARGE('Remove outliers'!AW$4:AW$203,ROW()-211)</f>
        <v>#NUM!</v>
      </c>
      <c r="AQ260" s="1" t="e">
        <f>LARGE('Remove outliers'!AX$4:AX$203,ROW()-211)</f>
        <v>#NUM!</v>
      </c>
      <c r="AR260" s="1" t="e">
        <f>LARGE('Remove outliers'!AY$4:AY$203,ROW()-211)</f>
        <v>#NUM!</v>
      </c>
      <c r="AS260" s="1" t="e">
        <f>LARGE('Remove outliers'!AZ$4:AZ$203,ROW()-211)</f>
        <v>#NUM!</v>
      </c>
      <c r="AT260" s="1" t="e">
        <f>LARGE('Remove outliers'!BA$4:BA$203,ROW()-211)</f>
        <v>#NUM!</v>
      </c>
      <c r="AU260" s="1" t="e">
        <f>LARGE('Remove outliers'!BB$4:BB$203,ROW()-211)</f>
        <v>#NUM!</v>
      </c>
      <c r="AV260" s="1" t="e">
        <f>LARGE('Remove outliers'!BC$4:BC$203,ROW()-211)</f>
        <v>#NUM!</v>
      </c>
      <c r="AW260" s="1" t="e">
        <f>LARGE('Remove outliers'!BD$4:BD$203,ROW()-211)</f>
        <v>#NUM!</v>
      </c>
      <c r="AX260" s="1" t="e">
        <f>LARGE('Remove outliers'!BE$4:BE$203,ROW()-211)</f>
        <v>#NUM!</v>
      </c>
      <c r="AY260" s="1" t="e">
        <f>LARGE('Remove outliers'!BF$4:BF$203,ROW()-211)</f>
        <v>#NUM!</v>
      </c>
      <c r="AZ260" s="1" t="e">
        <f>LARGE('Remove outliers'!BG$4:BG$203,ROW()-211)</f>
        <v>#NUM!</v>
      </c>
      <c r="BA260" s="1" t="e">
        <f>LARGE('Remove outliers'!BH$4:BH$203,ROW()-211)</f>
        <v>#NUM!</v>
      </c>
      <c r="BB260" s="1" t="e">
        <f>LARGE('Remove outliers'!BI$4:BI$203,ROW()-211)</f>
        <v>#NUM!</v>
      </c>
      <c r="BC260" s="1" t="e">
        <f>LARGE('Remove outliers'!BJ$4:BJ$203,ROW()-211)</f>
        <v>#NUM!</v>
      </c>
      <c r="BD260" s="1" t="e">
        <f>LARGE('Remove outliers'!BK$4:BK$203,ROW()-211)</f>
        <v>#NUM!</v>
      </c>
      <c r="BE260" s="1" t="e">
        <f>LARGE('Remove outliers'!BL$4:BL$203,ROW()-211)</f>
        <v>#NUM!</v>
      </c>
      <c r="BF260" s="1" t="e">
        <f>LARGE('Remove outliers'!BM$4:BM$203,ROW()-211)</f>
        <v>#NUM!</v>
      </c>
      <c r="BG260" s="1" t="e">
        <f>LARGE('Remove outliers'!BN$4:BN$203,ROW()-211)</f>
        <v>#NUM!</v>
      </c>
      <c r="BH260" s="1" t="e">
        <f>LARGE('Remove outliers'!BO$4:BO$203,ROW()-211)</f>
        <v>#NUM!</v>
      </c>
      <c r="BI260" s="1" t="e">
        <f>LARGE('Remove outliers'!BP$4:BP$203,ROW()-211)</f>
        <v>#NUM!</v>
      </c>
      <c r="BJ260" s="1" t="e">
        <f>LARGE('Remove outliers'!BQ$4:BQ$203,ROW()-211)</f>
        <v>#NUM!</v>
      </c>
      <c r="BK260" s="1" t="e">
        <f>LARGE('Remove outliers'!BR$4:BR$203,ROW()-211)</f>
        <v>#NUM!</v>
      </c>
      <c r="BL260" s="1" t="e">
        <f>LARGE('Remove outliers'!BS$4:BS$203,ROW()-211)</f>
        <v>#NUM!</v>
      </c>
      <c r="BM260" s="1" t="e">
        <f>LARGE('Remove outliers'!BT$4:BT$203,ROW()-211)</f>
        <v>#NUM!</v>
      </c>
      <c r="BN260" s="1" t="e">
        <f>LARGE('Remove outliers'!BU$4:BU$203,ROW()-211)</f>
        <v>#NUM!</v>
      </c>
      <c r="BO260" s="1" t="e">
        <f>LARGE('Remove outliers'!BV$4:BV$203,ROW()-211)</f>
        <v>#NUM!</v>
      </c>
      <c r="BP260" s="1" t="e">
        <f>LARGE('Remove outliers'!BW$4:BW$203,ROW()-211)</f>
        <v>#NUM!</v>
      </c>
      <c r="BQ260" s="1" t="e">
        <f>LARGE('Remove outliers'!BX$4:BX$203,ROW()-211)</f>
        <v>#NUM!</v>
      </c>
      <c r="BR260" s="1" t="e">
        <f>LARGE('Remove outliers'!BY$4:BY$203,ROW()-211)</f>
        <v>#NUM!</v>
      </c>
      <c r="BS260" s="1" t="e">
        <f>LARGE('Remove outliers'!BZ$4:BZ$203,ROW()-211)</f>
        <v>#NUM!</v>
      </c>
      <c r="BT260" s="1" t="e">
        <f>LARGE('Remove outliers'!CA$4:CA$203,ROW()-211)</f>
        <v>#NUM!</v>
      </c>
      <c r="BU260" s="1" t="e">
        <f>LARGE('Remove outliers'!CB$4:CB$203,ROW()-211)</f>
        <v>#NUM!</v>
      </c>
      <c r="BV260" s="1" t="e">
        <f>LARGE('Remove outliers'!CC$4:CC$203,ROW()-211)</f>
        <v>#NUM!</v>
      </c>
      <c r="BW260" s="1"/>
      <c r="BX260" s="1"/>
      <c r="BY260" s="1"/>
      <c r="BZ260" s="1"/>
      <c r="CA260" s="1"/>
      <c r="CB260" s="1"/>
      <c r="CC260" s="1"/>
      <c r="CD260" s="1"/>
      <c r="CE260" s="1"/>
      <c r="CF260" s="1"/>
      <c r="CG260" s="1"/>
      <c r="CH260" s="1"/>
      <c r="CI260" s="1"/>
      <c r="CJ260" s="1"/>
      <c r="CK260" s="1"/>
      <c r="CL260" s="1"/>
      <c r="CM260" s="1"/>
      <c r="CN260" s="1"/>
      <c r="CO260" s="1"/>
      <c r="CP260" s="1"/>
    </row>
    <row r="261" spans="1:94" x14ac:dyDescent="0.2">
      <c r="A261" t="e">
        <f t="shared" si="6"/>
        <v>#NUM!</v>
      </c>
      <c r="B261" s="1" t="e">
        <f>LARGE('Remove outliers'!I$4:I$203,ROW()-211)</f>
        <v>#NUM!</v>
      </c>
      <c r="C261" s="1" t="e">
        <f>LARGE('Remove outliers'!J$4:J$203,ROW()-211)</f>
        <v>#NUM!</v>
      </c>
      <c r="D261" s="1" t="e">
        <f>LARGE('Remove outliers'!K$4:K$203,ROW()-211)</f>
        <v>#NUM!</v>
      </c>
      <c r="E261" s="1" t="e">
        <f>LARGE('Remove outliers'!L$4:L$203,ROW()-211)</f>
        <v>#NUM!</v>
      </c>
      <c r="F261" s="1" t="e">
        <f>LARGE('Remove outliers'!M$4:M$203,ROW()-211)</f>
        <v>#NUM!</v>
      </c>
      <c r="G261" s="1" t="e">
        <f>LARGE('Remove outliers'!N$4:N$203,ROW()-211)</f>
        <v>#NUM!</v>
      </c>
      <c r="H261" s="1" t="e">
        <f>LARGE('Remove outliers'!O$4:O$203,ROW()-211)</f>
        <v>#NUM!</v>
      </c>
      <c r="I261" s="1" t="e">
        <f>LARGE('Remove outliers'!P$4:P$203,ROW()-211)</f>
        <v>#NUM!</v>
      </c>
      <c r="J261" s="1" t="e">
        <f>LARGE('Remove outliers'!Q$4:Q$203,ROW()-211)</f>
        <v>#NUM!</v>
      </c>
      <c r="K261" s="1" t="e">
        <f>LARGE('Remove outliers'!R$4:R$203,ROW()-211)</f>
        <v>#NUM!</v>
      </c>
      <c r="L261" s="1" t="e">
        <f>LARGE('Remove outliers'!S$4:S$203,ROW()-211)</f>
        <v>#NUM!</v>
      </c>
      <c r="M261" s="1" t="e">
        <f>LARGE('Remove outliers'!T$4:T$203,ROW()-211)</f>
        <v>#NUM!</v>
      </c>
      <c r="N261" s="1" t="e">
        <f>LARGE('Remove outliers'!U$4:U$203,ROW()-211)</f>
        <v>#NUM!</v>
      </c>
      <c r="O261" s="1" t="e">
        <f>LARGE('Remove outliers'!V$4:V$203,ROW()-211)</f>
        <v>#NUM!</v>
      </c>
      <c r="P261" s="1" t="e">
        <f>LARGE('Remove outliers'!W$4:W$203,ROW()-211)</f>
        <v>#NUM!</v>
      </c>
      <c r="Q261" s="1" t="e">
        <f>LARGE('Remove outliers'!X$4:X$203,ROW()-211)</f>
        <v>#NUM!</v>
      </c>
      <c r="R261" s="1" t="e">
        <f>LARGE('Remove outliers'!Y$4:Y$203,ROW()-211)</f>
        <v>#NUM!</v>
      </c>
      <c r="S261" s="1" t="e">
        <f>LARGE('Remove outliers'!Z$4:Z$203,ROW()-211)</f>
        <v>#NUM!</v>
      </c>
      <c r="T261" s="1" t="e">
        <f>LARGE('Remove outliers'!AA$4:AA$203,ROW()-211)</f>
        <v>#NUM!</v>
      </c>
      <c r="U261" s="1" t="e">
        <f>LARGE('Remove outliers'!AB$4:AB$203,ROW()-211)</f>
        <v>#NUM!</v>
      </c>
      <c r="V261" s="1" t="e">
        <f>LARGE('Remove outliers'!AC$4:AC$203,ROW()-211)</f>
        <v>#NUM!</v>
      </c>
      <c r="W261" s="1" t="e">
        <f>LARGE('Remove outliers'!AD$4:AD$203,ROW()-211)</f>
        <v>#NUM!</v>
      </c>
      <c r="X261" s="1" t="e">
        <f>LARGE('Remove outliers'!AE$4:AE$203,ROW()-211)</f>
        <v>#NUM!</v>
      </c>
      <c r="Y261" s="1" t="e">
        <f>LARGE('Remove outliers'!AF$4:AF$203,ROW()-211)</f>
        <v>#NUM!</v>
      </c>
      <c r="Z261" s="1" t="e">
        <f>LARGE('Remove outliers'!AG$4:AG$203,ROW()-211)</f>
        <v>#NUM!</v>
      </c>
      <c r="AA261" s="1" t="e">
        <f>LARGE('Remove outliers'!AH$4:AH$203,ROW()-211)</f>
        <v>#NUM!</v>
      </c>
      <c r="AB261" s="1" t="e">
        <f>LARGE('Remove outliers'!AI$4:AI$203,ROW()-211)</f>
        <v>#NUM!</v>
      </c>
      <c r="AC261" s="1" t="e">
        <f>LARGE('Remove outliers'!AJ$4:AJ$203,ROW()-211)</f>
        <v>#NUM!</v>
      </c>
      <c r="AD261" s="1" t="e">
        <f>LARGE('Remove outliers'!AK$4:AK$203,ROW()-211)</f>
        <v>#NUM!</v>
      </c>
      <c r="AE261" s="1" t="e">
        <f>LARGE('Remove outliers'!AL$4:AL$203,ROW()-211)</f>
        <v>#NUM!</v>
      </c>
      <c r="AF261" s="1" t="e">
        <f>LARGE('Remove outliers'!AM$4:AM$203,ROW()-211)</f>
        <v>#NUM!</v>
      </c>
      <c r="AG261" s="1" t="e">
        <f>LARGE('Remove outliers'!AN$4:AN$203,ROW()-211)</f>
        <v>#NUM!</v>
      </c>
      <c r="AH261" s="1" t="e">
        <f>LARGE('Remove outliers'!AO$4:AO$203,ROW()-211)</f>
        <v>#NUM!</v>
      </c>
      <c r="AI261" s="1" t="e">
        <f>LARGE('Remove outliers'!AP$4:AP$203,ROW()-211)</f>
        <v>#NUM!</v>
      </c>
      <c r="AJ261" s="1" t="e">
        <f>LARGE('Remove outliers'!AQ$4:AQ$203,ROW()-211)</f>
        <v>#NUM!</v>
      </c>
      <c r="AK261" s="1" t="e">
        <f>LARGE('Remove outliers'!AR$4:AR$203,ROW()-211)</f>
        <v>#NUM!</v>
      </c>
      <c r="AL261" s="1" t="e">
        <f>LARGE('Remove outliers'!AS$4:AS$203,ROW()-211)</f>
        <v>#NUM!</v>
      </c>
      <c r="AM261" s="1" t="e">
        <f>LARGE('Remove outliers'!AT$4:AT$203,ROW()-211)</f>
        <v>#NUM!</v>
      </c>
      <c r="AN261" s="1" t="e">
        <f>LARGE('Remove outliers'!AU$4:AU$203,ROW()-211)</f>
        <v>#NUM!</v>
      </c>
      <c r="AO261" s="1" t="e">
        <f>LARGE('Remove outliers'!AV$4:AV$203,ROW()-211)</f>
        <v>#NUM!</v>
      </c>
      <c r="AP261" s="1" t="e">
        <f>LARGE('Remove outliers'!AW$4:AW$203,ROW()-211)</f>
        <v>#NUM!</v>
      </c>
      <c r="AQ261" s="1" t="e">
        <f>LARGE('Remove outliers'!AX$4:AX$203,ROW()-211)</f>
        <v>#NUM!</v>
      </c>
      <c r="AR261" s="1" t="e">
        <f>LARGE('Remove outliers'!AY$4:AY$203,ROW()-211)</f>
        <v>#NUM!</v>
      </c>
      <c r="AS261" s="1" t="e">
        <f>LARGE('Remove outliers'!AZ$4:AZ$203,ROW()-211)</f>
        <v>#NUM!</v>
      </c>
      <c r="AT261" s="1" t="e">
        <f>LARGE('Remove outliers'!BA$4:BA$203,ROW()-211)</f>
        <v>#NUM!</v>
      </c>
      <c r="AU261" s="1" t="e">
        <f>LARGE('Remove outliers'!BB$4:BB$203,ROW()-211)</f>
        <v>#NUM!</v>
      </c>
      <c r="AV261" s="1" t="e">
        <f>LARGE('Remove outliers'!BC$4:BC$203,ROW()-211)</f>
        <v>#NUM!</v>
      </c>
      <c r="AW261" s="1" t="e">
        <f>LARGE('Remove outliers'!BD$4:BD$203,ROW()-211)</f>
        <v>#NUM!</v>
      </c>
      <c r="AX261" s="1" t="e">
        <f>LARGE('Remove outliers'!BE$4:BE$203,ROW()-211)</f>
        <v>#NUM!</v>
      </c>
      <c r="AY261" s="1" t="e">
        <f>LARGE('Remove outliers'!BF$4:BF$203,ROW()-211)</f>
        <v>#NUM!</v>
      </c>
      <c r="AZ261" s="1" t="e">
        <f>LARGE('Remove outliers'!BG$4:BG$203,ROW()-211)</f>
        <v>#NUM!</v>
      </c>
      <c r="BA261" s="1" t="e">
        <f>LARGE('Remove outliers'!BH$4:BH$203,ROW()-211)</f>
        <v>#NUM!</v>
      </c>
      <c r="BB261" s="1" t="e">
        <f>LARGE('Remove outliers'!BI$4:BI$203,ROW()-211)</f>
        <v>#NUM!</v>
      </c>
      <c r="BC261" s="1" t="e">
        <f>LARGE('Remove outliers'!BJ$4:BJ$203,ROW()-211)</f>
        <v>#NUM!</v>
      </c>
      <c r="BD261" s="1" t="e">
        <f>LARGE('Remove outliers'!BK$4:BK$203,ROW()-211)</f>
        <v>#NUM!</v>
      </c>
      <c r="BE261" s="1" t="e">
        <f>LARGE('Remove outliers'!BL$4:BL$203,ROW()-211)</f>
        <v>#NUM!</v>
      </c>
      <c r="BF261" s="1" t="e">
        <f>LARGE('Remove outliers'!BM$4:BM$203,ROW()-211)</f>
        <v>#NUM!</v>
      </c>
      <c r="BG261" s="1" t="e">
        <f>LARGE('Remove outliers'!BN$4:BN$203,ROW()-211)</f>
        <v>#NUM!</v>
      </c>
      <c r="BH261" s="1" t="e">
        <f>LARGE('Remove outliers'!BO$4:BO$203,ROW()-211)</f>
        <v>#NUM!</v>
      </c>
      <c r="BI261" s="1" t="e">
        <f>LARGE('Remove outliers'!BP$4:BP$203,ROW()-211)</f>
        <v>#NUM!</v>
      </c>
      <c r="BJ261" s="1" t="e">
        <f>LARGE('Remove outliers'!BQ$4:BQ$203,ROW()-211)</f>
        <v>#NUM!</v>
      </c>
      <c r="BK261" s="1" t="e">
        <f>LARGE('Remove outliers'!BR$4:BR$203,ROW()-211)</f>
        <v>#NUM!</v>
      </c>
      <c r="BL261" s="1" t="e">
        <f>LARGE('Remove outliers'!BS$4:BS$203,ROW()-211)</f>
        <v>#NUM!</v>
      </c>
      <c r="BM261" s="1" t="e">
        <f>LARGE('Remove outliers'!BT$4:BT$203,ROW()-211)</f>
        <v>#NUM!</v>
      </c>
      <c r="BN261" s="1" t="e">
        <f>LARGE('Remove outliers'!BU$4:BU$203,ROW()-211)</f>
        <v>#NUM!</v>
      </c>
      <c r="BO261" s="1" t="e">
        <f>LARGE('Remove outliers'!BV$4:BV$203,ROW()-211)</f>
        <v>#NUM!</v>
      </c>
      <c r="BP261" s="1" t="e">
        <f>LARGE('Remove outliers'!BW$4:BW$203,ROW()-211)</f>
        <v>#NUM!</v>
      </c>
      <c r="BQ261" s="1" t="e">
        <f>LARGE('Remove outliers'!BX$4:BX$203,ROW()-211)</f>
        <v>#NUM!</v>
      </c>
      <c r="BR261" s="1" t="e">
        <f>LARGE('Remove outliers'!BY$4:BY$203,ROW()-211)</f>
        <v>#NUM!</v>
      </c>
      <c r="BS261" s="1" t="e">
        <f>LARGE('Remove outliers'!BZ$4:BZ$203,ROW()-211)</f>
        <v>#NUM!</v>
      </c>
      <c r="BT261" s="1" t="e">
        <f>LARGE('Remove outliers'!CA$4:CA$203,ROW()-211)</f>
        <v>#NUM!</v>
      </c>
      <c r="BU261" s="1" t="e">
        <f>LARGE('Remove outliers'!CB$4:CB$203,ROW()-211)</f>
        <v>#NUM!</v>
      </c>
      <c r="BV261" s="1" t="e">
        <f>LARGE('Remove outliers'!CC$4:CC$203,ROW()-211)</f>
        <v>#NUM!</v>
      </c>
      <c r="BW261" s="1"/>
      <c r="BX261" s="1"/>
      <c r="BY261" s="1"/>
      <c r="BZ261" s="1"/>
      <c r="CA261" s="1"/>
      <c r="CB261" s="1"/>
      <c r="CC261" s="1"/>
      <c r="CD261" s="1"/>
      <c r="CE261" s="1"/>
      <c r="CF261" s="1"/>
      <c r="CG261" s="1"/>
      <c r="CH261" s="1"/>
      <c r="CI261" s="1"/>
      <c r="CJ261" s="1"/>
      <c r="CK261" s="1"/>
      <c r="CL261" s="1"/>
      <c r="CM261" s="1"/>
      <c r="CN261" s="1"/>
      <c r="CO261" s="1"/>
      <c r="CP261" s="1"/>
    </row>
    <row r="262" spans="1:94" x14ac:dyDescent="0.2">
      <c r="A262" t="e">
        <f t="shared" si="6"/>
        <v>#NUM!</v>
      </c>
      <c r="B262" s="1" t="e">
        <f>LARGE('Remove outliers'!I$4:I$203,ROW()-211)</f>
        <v>#NUM!</v>
      </c>
      <c r="C262" s="1" t="e">
        <f>LARGE('Remove outliers'!J$4:J$203,ROW()-211)</f>
        <v>#NUM!</v>
      </c>
      <c r="D262" s="1" t="e">
        <f>LARGE('Remove outliers'!K$4:K$203,ROW()-211)</f>
        <v>#NUM!</v>
      </c>
      <c r="E262" s="1" t="e">
        <f>LARGE('Remove outliers'!L$4:L$203,ROW()-211)</f>
        <v>#NUM!</v>
      </c>
      <c r="F262" s="1" t="e">
        <f>LARGE('Remove outliers'!M$4:M$203,ROW()-211)</f>
        <v>#NUM!</v>
      </c>
      <c r="G262" s="1" t="e">
        <f>LARGE('Remove outliers'!N$4:N$203,ROW()-211)</f>
        <v>#NUM!</v>
      </c>
      <c r="H262" s="1" t="e">
        <f>LARGE('Remove outliers'!O$4:O$203,ROW()-211)</f>
        <v>#NUM!</v>
      </c>
      <c r="I262" s="1" t="e">
        <f>LARGE('Remove outliers'!P$4:P$203,ROW()-211)</f>
        <v>#NUM!</v>
      </c>
      <c r="J262" s="1" t="e">
        <f>LARGE('Remove outliers'!Q$4:Q$203,ROW()-211)</f>
        <v>#NUM!</v>
      </c>
      <c r="K262" s="1" t="e">
        <f>LARGE('Remove outliers'!R$4:R$203,ROW()-211)</f>
        <v>#NUM!</v>
      </c>
      <c r="L262" s="1" t="e">
        <f>LARGE('Remove outliers'!S$4:S$203,ROW()-211)</f>
        <v>#NUM!</v>
      </c>
      <c r="M262" s="1" t="e">
        <f>LARGE('Remove outliers'!T$4:T$203,ROW()-211)</f>
        <v>#NUM!</v>
      </c>
      <c r="N262" s="1" t="e">
        <f>LARGE('Remove outliers'!U$4:U$203,ROW()-211)</f>
        <v>#NUM!</v>
      </c>
      <c r="O262" s="1" t="e">
        <f>LARGE('Remove outliers'!V$4:V$203,ROW()-211)</f>
        <v>#NUM!</v>
      </c>
      <c r="P262" s="1" t="e">
        <f>LARGE('Remove outliers'!W$4:W$203,ROW()-211)</f>
        <v>#NUM!</v>
      </c>
      <c r="Q262" s="1" t="e">
        <f>LARGE('Remove outliers'!X$4:X$203,ROW()-211)</f>
        <v>#NUM!</v>
      </c>
      <c r="R262" s="1" t="e">
        <f>LARGE('Remove outliers'!Y$4:Y$203,ROW()-211)</f>
        <v>#NUM!</v>
      </c>
      <c r="S262" s="1" t="e">
        <f>LARGE('Remove outliers'!Z$4:Z$203,ROW()-211)</f>
        <v>#NUM!</v>
      </c>
      <c r="T262" s="1" t="e">
        <f>LARGE('Remove outliers'!AA$4:AA$203,ROW()-211)</f>
        <v>#NUM!</v>
      </c>
      <c r="U262" s="1" t="e">
        <f>LARGE('Remove outliers'!AB$4:AB$203,ROW()-211)</f>
        <v>#NUM!</v>
      </c>
      <c r="V262" s="1" t="e">
        <f>LARGE('Remove outliers'!AC$4:AC$203,ROW()-211)</f>
        <v>#NUM!</v>
      </c>
      <c r="W262" s="1" t="e">
        <f>LARGE('Remove outliers'!AD$4:AD$203,ROW()-211)</f>
        <v>#NUM!</v>
      </c>
      <c r="X262" s="1" t="e">
        <f>LARGE('Remove outliers'!AE$4:AE$203,ROW()-211)</f>
        <v>#NUM!</v>
      </c>
      <c r="Y262" s="1" t="e">
        <f>LARGE('Remove outliers'!AF$4:AF$203,ROW()-211)</f>
        <v>#NUM!</v>
      </c>
      <c r="Z262" s="1" t="e">
        <f>LARGE('Remove outliers'!AG$4:AG$203,ROW()-211)</f>
        <v>#NUM!</v>
      </c>
      <c r="AA262" s="1" t="e">
        <f>LARGE('Remove outliers'!AH$4:AH$203,ROW()-211)</f>
        <v>#NUM!</v>
      </c>
      <c r="AB262" s="1" t="e">
        <f>LARGE('Remove outliers'!AI$4:AI$203,ROW()-211)</f>
        <v>#NUM!</v>
      </c>
      <c r="AC262" s="1" t="e">
        <f>LARGE('Remove outliers'!AJ$4:AJ$203,ROW()-211)</f>
        <v>#NUM!</v>
      </c>
      <c r="AD262" s="1" t="e">
        <f>LARGE('Remove outliers'!AK$4:AK$203,ROW()-211)</f>
        <v>#NUM!</v>
      </c>
      <c r="AE262" s="1" t="e">
        <f>LARGE('Remove outliers'!AL$4:AL$203,ROW()-211)</f>
        <v>#NUM!</v>
      </c>
      <c r="AF262" s="1" t="e">
        <f>LARGE('Remove outliers'!AM$4:AM$203,ROW()-211)</f>
        <v>#NUM!</v>
      </c>
      <c r="AG262" s="1" t="e">
        <f>LARGE('Remove outliers'!AN$4:AN$203,ROW()-211)</f>
        <v>#NUM!</v>
      </c>
      <c r="AH262" s="1" t="e">
        <f>LARGE('Remove outliers'!AO$4:AO$203,ROW()-211)</f>
        <v>#NUM!</v>
      </c>
      <c r="AI262" s="1" t="e">
        <f>LARGE('Remove outliers'!AP$4:AP$203,ROW()-211)</f>
        <v>#NUM!</v>
      </c>
      <c r="AJ262" s="1" t="e">
        <f>LARGE('Remove outliers'!AQ$4:AQ$203,ROW()-211)</f>
        <v>#NUM!</v>
      </c>
      <c r="AK262" s="1" t="e">
        <f>LARGE('Remove outliers'!AR$4:AR$203,ROW()-211)</f>
        <v>#NUM!</v>
      </c>
      <c r="AL262" s="1" t="e">
        <f>LARGE('Remove outliers'!AS$4:AS$203,ROW()-211)</f>
        <v>#NUM!</v>
      </c>
      <c r="AM262" s="1" t="e">
        <f>LARGE('Remove outliers'!AT$4:AT$203,ROW()-211)</f>
        <v>#NUM!</v>
      </c>
      <c r="AN262" s="1" t="e">
        <f>LARGE('Remove outliers'!AU$4:AU$203,ROW()-211)</f>
        <v>#NUM!</v>
      </c>
      <c r="AO262" s="1" t="e">
        <f>LARGE('Remove outliers'!AV$4:AV$203,ROW()-211)</f>
        <v>#NUM!</v>
      </c>
      <c r="AP262" s="1" t="e">
        <f>LARGE('Remove outliers'!AW$4:AW$203,ROW()-211)</f>
        <v>#NUM!</v>
      </c>
      <c r="AQ262" s="1" t="e">
        <f>LARGE('Remove outliers'!AX$4:AX$203,ROW()-211)</f>
        <v>#NUM!</v>
      </c>
      <c r="AR262" s="1" t="e">
        <f>LARGE('Remove outliers'!AY$4:AY$203,ROW()-211)</f>
        <v>#NUM!</v>
      </c>
      <c r="AS262" s="1" t="e">
        <f>LARGE('Remove outliers'!AZ$4:AZ$203,ROW()-211)</f>
        <v>#NUM!</v>
      </c>
      <c r="AT262" s="1" t="e">
        <f>LARGE('Remove outliers'!BA$4:BA$203,ROW()-211)</f>
        <v>#NUM!</v>
      </c>
      <c r="AU262" s="1" t="e">
        <f>LARGE('Remove outliers'!BB$4:BB$203,ROW()-211)</f>
        <v>#NUM!</v>
      </c>
      <c r="AV262" s="1" t="e">
        <f>LARGE('Remove outliers'!BC$4:BC$203,ROW()-211)</f>
        <v>#NUM!</v>
      </c>
      <c r="AW262" s="1" t="e">
        <f>LARGE('Remove outliers'!BD$4:BD$203,ROW()-211)</f>
        <v>#NUM!</v>
      </c>
      <c r="AX262" s="1" t="e">
        <f>LARGE('Remove outliers'!BE$4:BE$203,ROW()-211)</f>
        <v>#NUM!</v>
      </c>
      <c r="AY262" s="1" t="e">
        <f>LARGE('Remove outliers'!BF$4:BF$203,ROW()-211)</f>
        <v>#NUM!</v>
      </c>
      <c r="AZ262" s="1" t="e">
        <f>LARGE('Remove outliers'!BG$4:BG$203,ROW()-211)</f>
        <v>#NUM!</v>
      </c>
      <c r="BA262" s="1" t="e">
        <f>LARGE('Remove outliers'!BH$4:BH$203,ROW()-211)</f>
        <v>#NUM!</v>
      </c>
      <c r="BB262" s="1" t="e">
        <f>LARGE('Remove outliers'!BI$4:BI$203,ROW()-211)</f>
        <v>#NUM!</v>
      </c>
      <c r="BC262" s="1" t="e">
        <f>LARGE('Remove outliers'!BJ$4:BJ$203,ROW()-211)</f>
        <v>#NUM!</v>
      </c>
      <c r="BD262" s="1" t="e">
        <f>LARGE('Remove outliers'!BK$4:BK$203,ROW()-211)</f>
        <v>#NUM!</v>
      </c>
      <c r="BE262" s="1" t="e">
        <f>LARGE('Remove outliers'!BL$4:BL$203,ROW()-211)</f>
        <v>#NUM!</v>
      </c>
      <c r="BF262" s="1" t="e">
        <f>LARGE('Remove outliers'!BM$4:BM$203,ROW()-211)</f>
        <v>#NUM!</v>
      </c>
      <c r="BG262" s="1" t="e">
        <f>LARGE('Remove outliers'!BN$4:BN$203,ROW()-211)</f>
        <v>#NUM!</v>
      </c>
      <c r="BH262" s="1" t="e">
        <f>LARGE('Remove outliers'!BO$4:BO$203,ROW()-211)</f>
        <v>#NUM!</v>
      </c>
      <c r="BI262" s="1" t="e">
        <f>LARGE('Remove outliers'!BP$4:BP$203,ROW()-211)</f>
        <v>#NUM!</v>
      </c>
      <c r="BJ262" s="1" t="e">
        <f>LARGE('Remove outliers'!BQ$4:BQ$203,ROW()-211)</f>
        <v>#NUM!</v>
      </c>
      <c r="BK262" s="1" t="e">
        <f>LARGE('Remove outliers'!BR$4:BR$203,ROW()-211)</f>
        <v>#NUM!</v>
      </c>
      <c r="BL262" s="1" t="e">
        <f>LARGE('Remove outliers'!BS$4:BS$203,ROW()-211)</f>
        <v>#NUM!</v>
      </c>
      <c r="BM262" s="1" t="e">
        <f>LARGE('Remove outliers'!BT$4:BT$203,ROW()-211)</f>
        <v>#NUM!</v>
      </c>
      <c r="BN262" s="1" t="e">
        <f>LARGE('Remove outliers'!BU$4:BU$203,ROW()-211)</f>
        <v>#NUM!</v>
      </c>
      <c r="BO262" s="1" t="e">
        <f>LARGE('Remove outliers'!BV$4:BV$203,ROW()-211)</f>
        <v>#NUM!</v>
      </c>
      <c r="BP262" s="1" t="e">
        <f>LARGE('Remove outliers'!BW$4:BW$203,ROW()-211)</f>
        <v>#NUM!</v>
      </c>
      <c r="BQ262" s="1" t="e">
        <f>LARGE('Remove outliers'!BX$4:BX$203,ROW()-211)</f>
        <v>#NUM!</v>
      </c>
      <c r="BR262" s="1" t="e">
        <f>LARGE('Remove outliers'!BY$4:BY$203,ROW()-211)</f>
        <v>#NUM!</v>
      </c>
      <c r="BS262" s="1" t="e">
        <f>LARGE('Remove outliers'!BZ$4:BZ$203,ROW()-211)</f>
        <v>#NUM!</v>
      </c>
      <c r="BT262" s="1" t="e">
        <f>LARGE('Remove outliers'!CA$4:CA$203,ROW()-211)</f>
        <v>#NUM!</v>
      </c>
      <c r="BU262" s="1" t="e">
        <f>LARGE('Remove outliers'!CB$4:CB$203,ROW()-211)</f>
        <v>#NUM!</v>
      </c>
      <c r="BV262" s="1" t="e">
        <f>LARGE('Remove outliers'!CC$4:CC$203,ROW()-211)</f>
        <v>#NUM!</v>
      </c>
      <c r="BW262" s="1"/>
      <c r="BX262" s="1"/>
      <c r="BY262" s="1"/>
      <c r="BZ262" s="1"/>
      <c r="CA262" s="1"/>
      <c r="CB262" s="1"/>
      <c r="CC262" s="1"/>
      <c r="CD262" s="1"/>
      <c r="CE262" s="1"/>
      <c r="CF262" s="1"/>
      <c r="CG262" s="1"/>
      <c r="CH262" s="1"/>
      <c r="CI262" s="1"/>
      <c r="CJ262" s="1"/>
      <c r="CK262" s="1"/>
      <c r="CL262" s="1"/>
      <c r="CM262" s="1"/>
      <c r="CN262" s="1"/>
      <c r="CO262" s="1"/>
      <c r="CP262" s="1"/>
    </row>
    <row r="263" spans="1:94" x14ac:dyDescent="0.2">
      <c r="A263" t="e">
        <f t="shared" si="6"/>
        <v>#NUM!</v>
      </c>
      <c r="B263" s="1" t="e">
        <f>LARGE('Remove outliers'!I$4:I$203,ROW()-211)</f>
        <v>#NUM!</v>
      </c>
      <c r="C263" s="1" t="e">
        <f>LARGE('Remove outliers'!J$4:J$203,ROW()-211)</f>
        <v>#NUM!</v>
      </c>
      <c r="D263" s="1" t="e">
        <f>LARGE('Remove outliers'!K$4:K$203,ROW()-211)</f>
        <v>#NUM!</v>
      </c>
      <c r="E263" s="1" t="e">
        <f>LARGE('Remove outliers'!L$4:L$203,ROW()-211)</f>
        <v>#NUM!</v>
      </c>
      <c r="F263" s="1" t="e">
        <f>LARGE('Remove outliers'!M$4:M$203,ROW()-211)</f>
        <v>#NUM!</v>
      </c>
      <c r="G263" s="1" t="e">
        <f>LARGE('Remove outliers'!N$4:N$203,ROW()-211)</f>
        <v>#NUM!</v>
      </c>
      <c r="H263" s="1" t="e">
        <f>LARGE('Remove outliers'!O$4:O$203,ROW()-211)</f>
        <v>#NUM!</v>
      </c>
      <c r="I263" s="1" t="e">
        <f>LARGE('Remove outliers'!P$4:P$203,ROW()-211)</f>
        <v>#NUM!</v>
      </c>
      <c r="J263" s="1" t="e">
        <f>LARGE('Remove outliers'!Q$4:Q$203,ROW()-211)</f>
        <v>#NUM!</v>
      </c>
      <c r="K263" s="1" t="e">
        <f>LARGE('Remove outliers'!R$4:R$203,ROW()-211)</f>
        <v>#NUM!</v>
      </c>
      <c r="L263" s="1" t="e">
        <f>LARGE('Remove outliers'!S$4:S$203,ROW()-211)</f>
        <v>#NUM!</v>
      </c>
      <c r="M263" s="1" t="e">
        <f>LARGE('Remove outliers'!T$4:T$203,ROW()-211)</f>
        <v>#NUM!</v>
      </c>
      <c r="N263" s="1" t="e">
        <f>LARGE('Remove outliers'!U$4:U$203,ROW()-211)</f>
        <v>#NUM!</v>
      </c>
      <c r="O263" s="1" t="e">
        <f>LARGE('Remove outliers'!V$4:V$203,ROW()-211)</f>
        <v>#NUM!</v>
      </c>
      <c r="P263" s="1" t="e">
        <f>LARGE('Remove outliers'!W$4:W$203,ROW()-211)</f>
        <v>#NUM!</v>
      </c>
      <c r="Q263" s="1" t="e">
        <f>LARGE('Remove outliers'!X$4:X$203,ROW()-211)</f>
        <v>#NUM!</v>
      </c>
      <c r="R263" s="1" t="e">
        <f>LARGE('Remove outliers'!Y$4:Y$203,ROW()-211)</f>
        <v>#NUM!</v>
      </c>
      <c r="S263" s="1" t="e">
        <f>LARGE('Remove outliers'!Z$4:Z$203,ROW()-211)</f>
        <v>#NUM!</v>
      </c>
      <c r="T263" s="1" t="e">
        <f>LARGE('Remove outliers'!AA$4:AA$203,ROW()-211)</f>
        <v>#NUM!</v>
      </c>
      <c r="U263" s="1" t="e">
        <f>LARGE('Remove outliers'!AB$4:AB$203,ROW()-211)</f>
        <v>#NUM!</v>
      </c>
      <c r="V263" s="1" t="e">
        <f>LARGE('Remove outliers'!AC$4:AC$203,ROW()-211)</f>
        <v>#NUM!</v>
      </c>
      <c r="W263" s="1" t="e">
        <f>LARGE('Remove outliers'!AD$4:AD$203,ROW()-211)</f>
        <v>#NUM!</v>
      </c>
      <c r="X263" s="1" t="e">
        <f>LARGE('Remove outliers'!AE$4:AE$203,ROW()-211)</f>
        <v>#NUM!</v>
      </c>
      <c r="Y263" s="1" t="e">
        <f>LARGE('Remove outliers'!AF$4:AF$203,ROW()-211)</f>
        <v>#NUM!</v>
      </c>
      <c r="Z263" s="1" t="e">
        <f>LARGE('Remove outliers'!AG$4:AG$203,ROW()-211)</f>
        <v>#NUM!</v>
      </c>
      <c r="AA263" s="1" t="e">
        <f>LARGE('Remove outliers'!AH$4:AH$203,ROW()-211)</f>
        <v>#NUM!</v>
      </c>
      <c r="AB263" s="1" t="e">
        <f>LARGE('Remove outliers'!AI$4:AI$203,ROW()-211)</f>
        <v>#NUM!</v>
      </c>
      <c r="AC263" s="1" t="e">
        <f>LARGE('Remove outliers'!AJ$4:AJ$203,ROW()-211)</f>
        <v>#NUM!</v>
      </c>
      <c r="AD263" s="1" t="e">
        <f>LARGE('Remove outliers'!AK$4:AK$203,ROW()-211)</f>
        <v>#NUM!</v>
      </c>
      <c r="AE263" s="1" t="e">
        <f>LARGE('Remove outliers'!AL$4:AL$203,ROW()-211)</f>
        <v>#NUM!</v>
      </c>
      <c r="AF263" s="1" t="e">
        <f>LARGE('Remove outliers'!AM$4:AM$203,ROW()-211)</f>
        <v>#NUM!</v>
      </c>
      <c r="AG263" s="1" t="e">
        <f>LARGE('Remove outliers'!AN$4:AN$203,ROW()-211)</f>
        <v>#NUM!</v>
      </c>
      <c r="AH263" s="1" t="e">
        <f>LARGE('Remove outliers'!AO$4:AO$203,ROW()-211)</f>
        <v>#NUM!</v>
      </c>
      <c r="AI263" s="1" t="e">
        <f>LARGE('Remove outliers'!AP$4:AP$203,ROW()-211)</f>
        <v>#NUM!</v>
      </c>
      <c r="AJ263" s="1" t="e">
        <f>LARGE('Remove outliers'!AQ$4:AQ$203,ROW()-211)</f>
        <v>#NUM!</v>
      </c>
      <c r="AK263" s="1" t="e">
        <f>LARGE('Remove outliers'!AR$4:AR$203,ROW()-211)</f>
        <v>#NUM!</v>
      </c>
      <c r="AL263" s="1" t="e">
        <f>LARGE('Remove outliers'!AS$4:AS$203,ROW()-211)</f>
        <v>#NUM!</v>
      </c>
      <c r="AM263" s="1" t="e">
        <f>LARGE('Remove outliers'!AT$4:AT$203,ROW()-211)</f>
        <v>#NUM!</v>
      </c>
      <c r="AN263" s="1" t="e">
        <f>LARGE('Remove outliers'!AU$4:AU$203,ROW()-211)</f>
        <v>#NUM!</v>
      </c>
      <c r="AO263" s="1" t="e">
        <f>LARGE('Remove outliers'!AV$4:AV$203,ROW()-211)</f>
        <v>#NUM!</v>
      </c>
      <c r="AP263" s="1" t="e">
        <f>LARGE('Remove outliers'!AW$4:AW$203,ROW()-211)</f>
        <v>#NUM!</v>
      </c>
      <c r="AQ263" s="1" t="e">
        <f>LARGE('Remove outliers'!AX$4:AX$203,ROW()-211)</f>
        <v>#NUM!</v>
      </c>
      <c r="AR263" s="1" t="e">
        <f>LARGE('Remove outliers'!AY$4:AY$203,ROW()-211)</f>
        <v>#NUM!</v>
      </c>
      <c r="AS263" s="1" t="e">
        <f>LARGE('Remove outliers'!AZ$4:AZ$203,ROW()-211)</f>
        <v>#NUM!</v>
      </c>
      <c r="AT263" s="1" t="e">
        <f>LARGE('Remove outliers'!BA$4:BA$203,ROW()-211)</f>
        <v>#NUM!</v>
      </c>
      <c r="AU263" s="1" t="e">
        <f>LARGE('Remove outliers'!BB$4:BB$203,ROW()-211)</f>
        <v>#NUM!</v>
      </c>
      <c r="AV263" s="1" t="e">
        <f>LARGE('Remove outliers'!BC$4:BC$203,ROW()-211)</f>
        <v>#NUM!</v>
      </c>
      <c r="AW263" s="1" t="e">
        <f>LARGE('Remove outliers'!BD$4:BD$203,ROW()-211)</f>
        <v>#NUM!</v>
      </c>
      <c r="AX263" s="1" t="e">
        <f>LARGE('Remove outliers'!BE$4:BE$203,ROW()-211)</f>
        <v>#NUM!</v>
      </c>
      <c r="AY263" s="1" t="e">
        <f>LARGE('Remove outliers'!BF$4:BF$203,ROW()-211)</f>
        <v>#NUM!</v>
      </c>
      <c r="AZ263" s="1" t="e">
        <f>LARGE('Remove outliers'!BG$4:BG$203,ROW()-211)</f>
        <v>#NUM!</v>
      </c>
      <c r="BA263" s="1" t="e">
        <f>LARGE('Remove outliers'!BH$4:BH$203,ROW()-211)</f>
        <v>#NUM!</v>
      </c>
      <c r="BB263" s="1" t="e">
        <f>LARGE('Remove outliers'!BI$4:BI$203,ROW()-211)</f>
        <v>#NUM!</v>
      </c>
      <c r="BC263" s="1" t="e">
        <f>LARGE('Remove outliers'!BJ$4:BJ$203,ROW()-211)</f>
        <v>#NUM!</v>
      </c>
      <c r="BD263" s="1" t="e">
        <f>LARGE('Remove outliers'!BK$4:BK$203,ROW()-211)</f>
        <v>#NUM!</v>
      </c>
      <c r="BE263" s="1" t="e">
        <f>LARGE('Remove outliers'!BL$4:BL$203,ROW()-211)</f>
        <v>#NUM!</v>
      </c>
      <c r="BF263" s="1" t="e">
        <f>LARGE('Remove outliers'!BM$4:BM$203,ROW()-211)</f>
        <v>#NUM!</v>
      </c>
      <c r="BG263" s="1" t="e">
        <f>LARGE('Remove outliers'!BN$4:BN$203,ROW()-211)</f>
        <v>#NUM!</v>
      </c>
      <c r="BH263" s="1" t="e">
        <f>LARGE('Remove outliers'!BO$4:BO$203,ROW()-211)</f>
        <v>#NUM!</v>
      </c>
      <c r="BI263" s="1" t="e">
        <f>LARGE('Remove outliers'!BP$4:BP$203,ROW()-211)</f>
        <v>#NUM!</v>
      </c>
      <c r="BJ263" s="1" t="e">
        <f>LARGE('Remove outliers'!BQ$4:BQ$203,ROW()-211)</f>
        <v>#NUM!</v>
      </c>
      <c r="BK263" s="1" t="e">
        <f>LARGE('Remove outliers'!BR$4:BR$203,ROW()-211)</f>
        <v>#NUM!</v>
      </c>
      <c r="BL263" s="1" t="e">
        <f>LARGE('Remove outliers'!BS$4:BS$203,ROW()-211)</f>
        <v>#NUM!</v>
      </c>
      <c r="BM263" s="1" t="e">
        <f>LARGE('Remove outliers'!BT$4:BT$203,ROW()-211)</f>
        <v>#NUM!</v>
      </c>
      <c r="BN263" s="1" t="e">
        <f>LARGE('Remove outliers'!BU$4:BU$203,ROW()-211)</f>
        <v>#NUM!</v>
      </c>
      <c r="BO263" s="1" t="e">
        <f>LARGE('Remove outliers'!BV$4:BV$203,ROW()-211)</f>
        <v>#NUM!</v>
      </c>
      <c r="BP263" s="1" t="e">
        <f>LARGE('Remove outliers'!BW$4:BW$203,ROW()-211)</f>
        <v>#NUM!</v>
      </c>
      <c r="BQ263" s="1" t="e">
        <f>LARGE('Remove outliers'!BX$4:BX$203,ROW()-211)</f>
        <v>#NUM!</v>
      </c>
      <c r="BR263" s="1" t="e">
        <f>LARGE('Remove outliers'!BY$4:BY$203,ROW()-211)</f>
        <v>#NUM!</v>
      </c>
      <c r="BS263" s="1" t="e">
        <f>LARGE('Remove outliers'!BZ$4:BZ$203,ROW()-211)</f>
        <v>#NUM!</v>
      </c>
      <c r="BT263" s="1" t="e">
        <f>LARGE('Remove outliers'!CA$4:CA$203,ROW()-211)</f>
        <v>#NUM!</v>
      </c>
      <c r="BU263" s="1" t="e">
        <f>LARGE('Remove outliers'!CB$4:CB$203,ROW()-211)</f>
        <v>#NUM!</v>
      </c>
      <c r="BV263" s="1" t="e">
        <f>LARGE('Remove outliers'!CC$4:CC$203,ROW()-211)</f>
        <v>#NUM!</v>
      </c>
      <c r="BW263" s="1"/>
      <c r="BX263" s="1"/>
      <c r="BY263" s="1"/>
      <c r="BZ263" s="1"/>
      <c r="CA263" s="1"/>
      <c r="CB263" s="1"/>
      <c r="CC263" s="1"/>
      <c r="CD263" s="1"/>
      <c r="CE263" s="1"/>
      <c r="CF263" s="1"/>
      <c r="CG263" s="1"/>
      <c r="CH263" s="1"/>
      <c r="CI263" s="1"/>
      <c r="CJ263" s="1"/>
      <c r="CK263" s="1"/>
      <c r="CL263" s="1"/>
      <c r="CM263" s="1"/>
      <c r="CN263" s="1"/>
      <c r="CO263" s="1"/>
      <c r="CP263" s="1"/>
    </row>
    <row r="264" spans="1:94" x14ac:dyDescent="0.2">
      <c r="A264" t="e">
        <f t="shared" si="6"/>
        <v>#NUM!</v>
      </c>
      <c r="B264" s="1" t="e">
        <f>LARGE('Remove outliers'!I$4:I$203,ROW()-211)</f>
        <v>#NUM!</v>
      </c>
      <c r="C264" s="1" t="e">
        <f>LARGE('Remove outliers'!J$4:J$203,ROW()-211)</f>
        <v>#NUM!</v>
      </c>
      <c r="D264" s="1" t="e">
        <f>LARGE('Remove outliers'!K$4:K$203,ROW()-211)</f>
        <v>#NUM!</v>
      </c>
      <c r="E264" s="1" t="e">
        <f>LARGE('Remove outliers'!L$4:L$203,ROW()-211)</f>
        <v>#NUM!</v>
      </c>
      <c r="F264" s="1" t="e">
        <f>LARGE('Remove outliers'!M$4:M$203,ROW()-211)</f>
        <v>#NUM!</v>
      </c>
      <c r="G264" s="1" t="e">
        <f>LARGE('Remove outliers'!N$4:N$203,ROW()-211)</f>
        <v>#NUM!</v>
      </c>
      <c r="H264" s="1" t="e">
        <f>LARGE('Remove outliers'!O$4:O$203,ROW()-211)</f>
        <v>#NUM!</v>
      </c>
      <c r="I264" s="1" t="e">
        <f>LARGE('Remove outliers'!P$4:P$203,ROW()-211)</f>
        <v>#NUM!</v>
      </c>
      <c r="J264" s="1" t="e">
        <f>LARGE('Remove outliers'!Q$4:Q$203,ROW()-211)</f>
        <v>#NUM!</v>
      </c>
      <c r="K264" s="1" t="e">
        <f>LARGE('Remove outliers'!R$4:R$203,ROW()-211)</f>
        <v>#NUM!</v>
      </c>
      <c r="L264" s="1" t="e">
        <f>LARGE('Remove outliers'!S$4:S$203,ROW()-211)</f>
        <v>#NUM!</v>
      </c>
      <c r="M264" s="1" t="e">
        <f>LARGE('Remove outliers'!T$4:T$203,ROW()-211)</f>
        <v>#NUM!</v>
      </c>
      <c r="N264" s="1" t="e">
        <f>LARGE('Remove outliers'!U$4:U$203,ROW()-211)</f>
        <v>#NUM!</v>
      </c>
      <c r="O264" s="1" t="e">
        <f>LARGE('Remove outliers'!V$4:V$203,ROW()-211)</f>
        <v>#NUM!</v>
      </c>
      <c r="P264" s="1" t="e">
        <f>LARGE('Remove outliers'!W$4:W$203,ROW()-211)</f>
        <v>#NUM!</v>
      </c>
      <c r="Q264" s="1" t="e">
        <f>LARGE('Remove outliers'!X$4:X$203,ROW()-211)</f>
        <v>#NUM!</v>
      </c>
      <c r="R264" s="1" t="e">
        <f>LARGE('Remove outliers'!Y$4:Y$203,ROW()-211)</f>
        <v>#NUM!</v>
      </c>
      <c r="S264" s="1" t="e">
        <f>LARGE('Remove outliers'!Z$4:Z$203,ROW()-211)</f>
        <v>#NUM!</v>
      </c>
      <c r="T264" s="1" t="e">
        <f>LARGE('Remove outliers'!AA$4:AA$203,ROW()-211)</f>
        <v>#NUM!</v>
      </c>
      <c r="U264" s="1" t="e">
        <f>LARGE('Remove outliers'!AB$4:AB$203,ROW()-211)</f>
        <v>#NUM!</v>
      </c>
      <c r="V264" s="1" t="e">
        <f>LARGE('Remove outliers'!AC$4:AC$203,ROW()-211)</f>
        <v>#NUM!</v>
      </c>
      <c r="W264" s="1" t="e">
        <f>LARGE('Remove outliers'!AD$4:AD$203,ROW()-211)</f>
        <v>#NUM!</v>
      </c>
      <c r="X264" s="1" t="e">
        <f>LARGE('Remove outliers'!AE$4:AE$203,ROW()-211)</f>
        <v>#NUM!</v>
      </c>
      <c r="Y264" s="1" t="e">
        <f>LARGE('Remove outliers'!AF$4:AF$203,ROW()-211)</f>
        <v>#NUM!</v>
      </c>
      <c r="Z264" s="1" t="e">
        <f>LARGE('Remove outliers'!AG$4:AG$203,ROW()-211)</f>
        <v>#NUM!</v>
      </c>
      <c r="AA264" s="1" t="e">
        <f>LARGE('Remove outliers'!AH$4:AH$203,ROW()-211)</f>
        <v>#NUM!</v>
      </c>
      <c r="AB264" s="1" t="e">
        <f>LARGE('Remove outliers'!AI$4:AI$203,ROW()-211)</f>
        <v>#NUM!</v>
      </c>
      <c r="AC264" s="1" t="e">
        <f>LARGE('Remove outliers'!AJ$4:AJ$203,ROW()-211)</f>
        <v>#NUM!</v>
      </c>
      <c r="AD264" s="1" t="e">
        <f>LARGE('Remove outliers'!AK$4:AK$203,ROW()-211)</f>
        <v>#NUM!</v>
      </c>
      <c r="AE264" s="1" t="e">
        <f>LARGE('Remove outliers'!AL$4:AL$203,ROW()-211)</f>
        <v>#NUM!</v>
      </c>
      <c r="AF264" s="1" t="e">
        <f>LARGE('Remove outliers'!AM$4:AM$203,ROW()-211)</f>
        <v>#NUM!</v>
      </c>
      <c r="AG264" s="1" t="e">
        <f>LARGE('Remove outliers'!AN$4:AN$203,ROW()-211)</f>
        <v>#NUM!</v>
      </c>
      <c r="AH264" s="1" t="e">
        <f>LARGE('Remove outliers'!AO$4:AO$203,ROW()-211)</f>
        <v>#NUM!</v>
      </c>
      <c r="AI264" s="1" t="e">
        <f>LARGE('Remove outliers'!AP$4:AP$203,ROW()-211)</f>
        <v>#NUM!</v>
      </c>
      <c r="AJ264" s="1" t="e">
        <f>LARGE('Remove outliers'!AQ$4:AQ$203,ROW()-211)</f>
        <v>#NUM!</v>
      </c>
      <c r="AK264" s="1" t="e">
        <f>LARGE('Remove outliers'!AR$4:AR$203,ROW()-211)</f>
        <v>#NUM!</v>
      </c>
      <c r="AL264" s="1" t="e">
        <f>LARGE('Remove outliers'!AS$4:AS$203,ROW()-211)</f>
        <v>#NUM!</v>
      </c>
      <c r="AM264" s="1" t="e">
        <f>LARGE('Remove outliers'!AT$4:AT$203,ROW()-211)</f>
        <v>#NUM!</v>
      </c>
      <c r="AN264" s="1" t="e">
        <f>LARGE('Remove outliers'!AU$4:AU$203,ROW()-211)</f>
        <v>#NUM!</v>
      </c>
      <c r="AO264" s="1" t="e">
        <f>LARGE('Remove outliers'!AV$4:AV$203,ROW()-211)</f>
        <v>#NUM!</v>
      </c>
      <c r="AP264" s="1" t="e">
        <f>LARGE('Remove outliers'!AW$4:AW$203,ROW()-211)</f>
        <v>#NUM!</v>
      </c>
      <c r="AQ264" s="1" t="e">
        <f>LARGE('Remove outliers'!AX$4:AX$203,ROW()-211)</f>
        <v>#NUM!</v>
      </c>
      <c r="AR264" s="1" t="e">
        <f>LARGE('Remove outliers'!AY$4:AY$203,ROW()-211)</f>
        <v>#NUM!</v>
      </c>
      <c r="AS264" s="1" t="e">
        <f>LARGE('Remove outliers'!AZ$4:AZ$203,ROW()-211)</f>
        <v>#NUM!</v>
      </c>
      <c r="AT264" s="1" t="e">
        <f>LARGE('Remove outliers'!BA$4:BA$203,ROW()-211)</f>
        <v>#NUM!</v>
      </c>
      <c r="AU264" s="1" t="e">
        <f>LARGE('Remove outliers'!BB$4:BB$203,ROW()-211)</f>
        <v>#NUM!</v>
      </c>
      <c r="AV264" s="1" t="e">
        <f>LARGE('Remove outliers'!BC$4:BC$203,ROW()-211)</f>
        <v>#NUM!</v>
      </c>
      <c r="AW264" s="1" t="e">
        <f>LARGE('Remove outliers'!BD$4:BD$203,ROW()-211)</f>
        <v>#NUM!</v>
      </c>
      <c r="AX264" s="1" t="e">
        <f>LARGE('Remove outliers'!BE$4:BE$203,ROW()-211)</f>
        <v>#NUM!</v>
      </c>
      <c r="AY264" s="1" t="e">
        <f>LARGE('Remove outliers'!BF$4:BF$203,ROW()-211)</f>
        <v>#NUM!</v>
      </c>
      <c r="AZ264" s="1" t="e">
        <f>LARGE('Remove outliers'!BG$4:BG$203,ROW()-211)</f>
        <v>#NUM!</v>
      </c>
      <c r="BA264" s="1" t="e">
        <f>LARGE('Remove outliers'!BH$4:BH$203,ROW()-211)</f>
        <v>#NUM!</v>
      </c>
      <c r="BB264" s="1" t="e">
        <f>LARGE('Remove outliers'!BI$4:BI$203,ROW()-211)</f>
        <v>#NUM!</v>
      </c>
      <c r="BC264" s="1" t="e">
        <f>LARGE('Remove outliers'!BJ$4:BJ$203,ROW()-211)</f>
        <v>#NUM!</v>
      </c>
      <c r="BD264" s="1" t="e">
        <f>LARGE('Remove outliers'!BK$4:BK$203,ROW()-211)</f>
        <v>#NUM!</v>
      </c>
      <c r="BE264" s="1" t="e">
        <f>LARGE('Remove outliers'!BL$4:BL$203,ROW()-211)</f>
        <v>#NUM!</v>
      </c>
      <c r="BF264" s="1" t="e">
        <f>LARGE('Remove outliers'!BM$4:BM$203,ROW()-211)</f>
        <v>#NUM!</v>
      </c>
      <c r="BG264" s="1" t="e">
        <f>LARGE('Remove outliers'!BN$4:BN$203,ROW()-211)</f>
        <v>#NUM!</v>
      </c>
      <c r="BH264" s="1" t="e">
        <f>LARGE('Remove outliers'!BO$4:BO$203,ROW()-211)</f>
        <v>#NUM!</v>
      </c>
      <c r="BI264" s="1" t="e">
        <f>LARGE('Remove outliers'!BP$4:BP$203,ROW()-211)</f>
        <v>#NUM!</v>
      </c>
      <c r="BJ264" s="1" t="e">
        <f>LARGE('Remove outliers'!BQ$4:BQ$203,ROW()-211)</f>
        <v>#NUM!</v>
      </c>
      <c r="BK264" s="1" t="e">
        <f>LARGE('Remove outliers'!BR$4:BR$203,ROW()-211)</f>
        <v>#NUM!</v>
      </c>
      <c r="BL264" s="1" t="e">
        <f>LARGE('Remove outliers'!BS$4:BS$203,ROW()-211)</f>
        <v>#NUM!</v>
      </c>
      <c r="BM264" s="1" t="e">
        <f>LARGE('Remove outliers'!BT$4:BT$203,ROW()-211)</f>
        <v>#NUM!</v>
      </c>
      <c r="BN264" s="1" t="e">
        <f>LARGE('Remove outliers'!BU$4:BU$203,ROW()-211)</f>
        <v>#NUM!</v>
      </c>
      <c r="BO264" s="1" t="e">
        <f>LARGE('Remove outliers'!BV$4:BV$203,ROW()-211)</f>
        <v>#NUM!</v>
      </c>
      <c r="BP264" s="1" t="e">
        <f>LARGE('Remove outliers'!BW$4:BW$203,ROW()-211)</f>
        <v>#NUM!</v>
      </c>
      <c r="BQ264" s="1" t="e">
        <f>LARGE('Remove outliers'!BX$4:BX$203,ROW()-211)</f>
        <v>#NUM!</v>
      </c>
      <c r="BR264" s="1" t="e">
        <f>LARGE('Remove outliers'!BY$4:BY$203,ROW()-211)</f>
        <v>#NUM!</v>
      </c>
      <c r="BS264" s="1" t="e">
        <f>LARGE('Remove outliers'!BZ$4:BZ$203,ROW()-211)</f>
        <v>#NUM!</v>
      </c>
      <c r="BT264" s="1" t="e">
        <f>LARGE('Remove outliers'!CA$4:CA$203,ROW()-211)</f>
        <v>#NUM!</v>
      </c>
      <c r="BU264" s="1" t="e">
        <f>LARGE('Remove outliers'!CB$4:CB$203,ROW()-211)</f>
        <v>#NUM!</v>
      </c>
      <c r="BV264" s="1" t="e">
        <f>LARGE('Remove outliers'!CC$4:CC$203,ROW()-211)</f>
        <v>#NUM!</v>
      </c>
      <c r="BW264" s="1"/>
      <c r="BX264" s="1"/>
      <c r="BY264" s="1"/>
      <c r="BZ264" s="1"/>
      <c r="CA264" s="1"/>
      <c r="CB264" s="1"/>
      <c r="CC264" s="1"/>
      <c r="CD264" s="1"/>
      <c r="CE264" s="1"/>
      <c r="CF264" s="1"/>
      <c r="CG264" s="1"/>
      <c r="CH264" s="1"/>
      <c r="CI264" s="1"/>
      <c r="CJ264" s="1"/>
      <c r="CK264" s="1"/>
      <c r="CL264" s="1"/>
      <c r="CM264" s="1"/>
      <c r="CN264" s="1"/>
      <c r="CO264" s="1"/>
      <c r="CP264" s="1"/>
    </row>
    <row r="265" spans="1:94" x14ac:dyDescent="0.2">
      <c r="A265" t="e">
        <f t="shared" si="6"/>
        <v>#NUM!</v>
      </c>
      <c r="B265" s="1" t="e">
        <f>LARGE('Remove outliers'!I$4:I$203,ROW()-211)</f>
        <v>#NUM!</v>
      </c>
      <c r="C265" s="1" t="e">
        <f>LARGE('Remove outliers'!J$4:J$203,ROW()-211)</f>
        <v>#NUM!</v>
      </c>
      <c r="D265" s="1" t="e">
        <f>LARGE('Remove outliers'!K$4:K$203,ROW()-211)</f>
        <v>#NUM!</v>
      </c>
      <c r="E265" s="1" t="e">
        <f>LARGE('Remove outliers'!L$4:L$203,ROW()-211)</f>
        <v>#NUM!</v>
      </c>
      <c r="F265" s="1" t="e">
        <f>LARGE('Remove outliers'!M$4:M$203,ROW()-211)</f>
        <v>#NUM!</v>
      </c>
      <c r="G265" s="1" t="e">
        <f>LARGE('Remove outliers'!N$4:N$203,ROW()-211)</f>
        <v>#NUM!</v>
      </c>
      <c r="H265" s="1" t="e">
        <f>LARGE('Remove outliers'!O$4:O$203,ROW()-211)</f>
        <v>#NUM!</v>
      </c>
      <c r="I265" s="1" t="e">
        <f>LARGE('Remove outliers'!P$4:P$203,ROW()-211)</f>
        <v>#NUM!</v>
      </c>
      <c r="J265" s="1" t="e">
        <f>LARGE('Remove outliers'!Q$4:Q$203,ROW()-211)</f>
        <v>#NUM!</v>
      </c>
      <c r="K265" s="1" t="e">
        <f>LARGE('Remove outliers'!R$4:R$203,ROW()-211)</f>
        <v>#NUM!</v>
      </c>
      <c r="L265" s="1" t="e">
        <f>LARGE('Remove outliers'!S$4:S$203,ROW()-211)</f>
        <v>#NUM!</v>
      </c>
      <c r="M265" s="1" t="e">
        <f>LARGE('Remove outliers'!T$4:T$203,ROW()-211)</f>
        <v>#NUM!</v>
      </c>
      <c r="N265" s="1" t="e">
        <f>LARGE('Remove outliers'!U$4:U$203,ROW()-211)</f>
        <v>#NUM!</v>
      </c>
      <c r="O265" s="1" t="e">
        <f>LARGE('Remove outliers'!V$4:V$203,ROW()-211)</f>
        <v>#NUM!</v>
      </c>
      <c r="P265" s="1" t="e">
        <f>LARGE('Remove outliers'!W$4:W$203,ROW()-211)</f>
        <v>#NUM!</v>
      </c>
      <c r="Q265" s="1" t="e">
        <f>LARGE('Remove outliers'!X$4:X$203,ROW()-211)</f>
        <v>#NUM!</v>
      </c>
      <c r="R265" s="1" t="e">
        <f>LARGE('Remove outliers'!Y$4:Y$203,ROW()-211)</f>
        <v>#NUM!</v>
      </c>
      <c r="S265" s="1" t="e">
        <f>LARGE('Remove outliers'!Z$4:Z$203,ROW()-211)</f>
        <v>#NUM!</v>
      </c>
      <c r="T265" s="1" t="e">
        <f>LARGE('Remove outliers'!AA$4:AA$203,ROW()-211)</f>
        <v>#NUM!</v>
      </c>
      <c r="U265" s="1" t="e">
        <f>LARGE('Remove outliers'!AB$4:AB$203,ROW()-211)</f>
        <v>#NUM!</v>
      </c>
      <c r="V265" s="1" t="e">
        <f>LARGE('Remove outliers'!AC$4:AC$203,ROW()-211)</f>
        <v>#NUM!</v>
      </c>
      <c r="W265" s="1" t="e">
        <f>LARGE('Remove outliers'!AD$4:AD$203,ROW()-211)</f>
        <v>#NUM!</v>
      </c>
      <c r="X265" s="1" t="e">
        <f>LARGE('Remove outliers'!AE$4:AE$203,ROW()-211)</f>
        <v>#NUM!</v>
      </c>
      <c r="Y265" s="1" t="e">
        <f>LARGE('Remove outliers'!AF$4:AF$203,ROW()-211)</f>
        <v>#NUM!</v>
      </c>
      <c r="Z265" s="1" t="e">
        <f>LARGE('Remove outliers'!AG$4:AG$203,ROW()-211)</f>
        <v>#NUM!</v>
      </c>
      <c r="AA265" s="1" t="e">
        <f>LARGE('Remove outliers'!AH$4:AH$203,ROW()-211)</f>
        <v>#NUM!</v>
      </c>
      <c r="AB265" s="1" t="e">
        <f>LARGE('Remove outliers'!AI$4:AI$203,ROW()-211)</f>
        <v>#NUM!</v>
      </c>
      <c r="AC265" s="1" t="e">
        <f>LARGE('Remove outliers'!AJ$4:AJ$203,ROW()-211)</f>
        <v>#NUM!</v>
      </c>
      <c r="AD265" s="1" t="e">
        <f>LARGE('Remove outliers'!AK$4:AK$203,ROW()-211)</f>
        <v>#NUM!</v>
      </c>
      <c r="AE265" s="1" t="e">
        <f>LARGE('Remove outliers'!AL$4:AL$203,ROW()-211)</f>
        <v>#NUM!</v>
      </c>
      <c r="AF265" s="1" t="e">
        <f>LARGE('Remove outliers'!AM$4:AM$203,ROW()-211)</f>
        <v>#NUM!</v>
      </c>
      <c r="AG265" s="1" t="e">
        <f>LARGE('Remove outliers'!AN$4:AN$203,ROW()-211)</f>
        <v>#NUM!</v>
      </c>
      <c r="AH265" s="1" t="e">
        <f>LARGE('Remove outliers'!AO$4:AO$203,ROW()-211)</f>
        <v>#NUM!</v>
      </c>
      <c r="AI265" s="1" t="e">
        <f>LARGE('Remove outliers'!AP$4:AP$203,ROW()-211)</f>
        <v>#NUM!</v>
      </c>
      <c r="AJ265" s="1" t="e">
        <f>LARGE('Remove outliers'!AQ$4:AQ$203,ROW()-211)</f>
        <v>#NUM!</v>
      </c>
      <c r="AK265" s="1" t="e">
        <f>LARGE('Remove outliers'!AR$4:AR$203,ROW()-211)</f>
        <v>#NUM!</v>
      </c>
      <c r="AL265" s="1" t="e">
        <f>LARGE('Remove outliers'!AS$4:AS$203,ROW()-211)</f>
        <v>#NUM!</v>
      </c>
      <c r="AM265" s="1" t="e">
        <f>LARGE('Remove outliers'!AT$4:AT$203,ROW()-211)</f>
        <v>#NUM!</v>
      </c>
      <c r="AN265" s="1" t="e">
        <f>LARGE('Remove outliers'!AU$4:AU$203,ROW()-211)</f>
        <v>#NUM!</v>
      </c>
      <c r="AO265" s="1" t="e">
        <f>LARGE('Remove outliers'!AV$4:AV$203,ROW()-211)</f>
        <v>#NUM!</v>
      </c>
      <c r="AP265" s="1" t="e">
        <f>LARGE('Remove outliers'!AW$4:AW$203,ROW()-211)</f>
        <v>#NUM!</v>
      </c>
      <c r="AQ265" s="1" t="e">
        <f>LARGE('Remove outliers'!AX$4:AX$203,ROW()-211)</f>
        <v>#NUM!</v>
      </c>
      <c r="AR265" s="1" t="e">
        <f>LARGE('Remove outliers'!AY$4:AY$203,ROW()-211)</f>
        <v>#NUM!</v>
      </c>
      <c r="AS265" s="1" t="e">
        <f>LARGE('Remove outliers'!AZ$4:AZ$203,ROW()-211)</f>
        <v>#NUM!</v>
      </c>
      <c r="AT265" s="1" t="e">
        <f>LARGE('Remove outliers'!BA$4:BA$203,ROW()-211)</f>
        <v>#NUM!</v>
      </c>
      <c r="AU265" s="1" t="e">
        <f>LARGE('Remove outliers'!BB$4:BB$203,ROW()-211)</f>
        <v>#NUM!</v>
      </c>
      <c r="AV265" s="1" t="e">
        <f>LARGE('Remove outliers'!BC$4:BC$203,ROW()-211)</f>
        <v>#NUM!</v>
      </c>
      <c r="AW265" s="1" t="e">
        <f>LARGE('Remove outliers'!BD$4:BD$203,ROW()-211)</f>
        <v>#NUM!</v>
      </c>
      <c r="AX265" s="1" t="e">
        <f>LARGE('Remove outliers'!BE$4:BE$203,ROW()-211)</f>
        <v>#NUM!</v>
      </c>
      <c r="AY265" s="1" t="e">
        <f>LARGE('Remove outliers'!BF$4:BF$203,ROW()-211)</f>
        <v>#NUM!</v>
      </c>
      <c r="AZ265" s="1" t="e">
        <f>LARGE('Remove outliers'!BG$4:BG$203,ROW()-211)</f>
        <v>#NUM!</v>
      </c>
      <c r="BA265" s="1" t="e">
        <f>LARGE('Remove outliers'!BH$4:BH$203,ROW()-211)</f>
        <v>#NUM!</v>
      </c>
      <c r="BB265" s="1" t="e">
        <f>LARGE('Remove outliers'!BI$4:BI$203,ROW()-211)</f>
        <v>#NUM!</v>
      </c>
      <c r="BC265" s="1" t="e">
        <f>LARGE('Remove outliers'!BJ$4:BJ$203,ROW()-211)</f>
        <v>#NUM!</v>
      </c>
      <c r="BD265" s="1" t="e">
        <f>LARGE('Remove outliers'!BK$4:BK$203,ROW()-211)</f>
        <v>#NUM!</v>
      </c>
      <c r="BE265" s="1" t="e">
        <f>LARGE('Remove outliers'!BL$4:BL$203,ROW()-211)</f>
        <v>#NUM!</v>
      </c>
      <c r="BF265" s="1" t="e">
        <f>LARGE('Remove outliers'!BM$4:BM$203,ROW()-211)</f>
        <v>#NUM!</v>
      </c>
      <c r="BG265" s="1" t="e">
        <f>LARGE('Remove outliers'!BN$4:BN$203,ROW()-211)</f>
        <v>#NUM!</v>
      </c>
      <c r="BH265" s="1" t="e">
        <f>LARGE('Remove outliers'!BO$4:BO$203,ROW()-211)</f>
        <v>#NUM!</v>
      </c>
      <c r="BI265" s="1" t="e">
        <f>LARGE('Remove outliers'!BP$4:BP$203,ROW()-211)</f>
        <v>#NUM!</v>
      </c>
      <c r="BJ265" s="1" t="e">
        <f>LARGE('Remove outliers'!BQ$4:BQ$203,ROW()-211)</f>
        <v>#NUM!</v>
      </c>
      <c r="BK265" s="1" t="e">
        <f>LARGE('Remove outliers'!BR$4:BR$203,ROW()-211)</f>
        <v>#NUM!</v>
      </c>
      <c r="BL265" s="1" t="e">
        <f>LARGE('Remove outliers'!BS$4:BS$203,ROW()-211)</f>
        <v>#NUM!</v>
      </c>
      <c r="BM265" s="1" t="e">
        <f>LARGE('Remove outliers'!BT$4:BT$203,ROW()-211)</f>
        <v>#NUM!</v>
      </c>
      <c r="BN265" s="1" t="e">
        <f>LARGE('Remove outliers'!BU$4:BU$203,ROW()-211)</f>
        <v>#NUM!</v>
      </c>
      <c r="BO265" s="1" t="e">
        <f>LARGE('Remove outliers'!BV$4:BV$203,ROW()-211)</f>
        <v>#NUM!</v>
      </c>
      <c r="BP265" s="1" t="e">
        <f>LARGE('Remove outliers'!BW$4:BW$203,ROW()-211)</f>
        <v>#NUM!</v>
      </c>
      <c r="BQ265" s="1" t="e">
        <f>LARGE('Remove outliers'!BX$4:BX$203,ROW()-211)</f>
        <v>#NUM!</v>
      </c>
      <c r="BR265" s="1" t="e">
        <f>LARGE('Remove outliers'!BY$4:BY$203,ROW()-211)</f>
        <v>#NUM!</v>
      </c>
      <c r="BS265" s="1" t="e">
        <f>LARGE('Remove outliers'!BZ$4:BZ$203,ROW()-211)</f>
        <v>#NUM!</v>
      </c>
      <c r="BT265" s="1" t="e">
        <f>LARGE('Remove outliers'!CA$4:CA$203,ROW()-211)</f>
        <v>#NUM!</v>
      </c>
      <c r="BU265" s="1" t="e">
        <f>LARGE('Remove outliers'!CB$4:CB$203,ROW()-211)</f>
        <v>#NUM!</v>
      </c>
      <c r="BV265" s="1" t="e">
        <f>LARGE('Remove outliers'!CC$4:CC$203,ROW()-211)</f>
        <v>#NUM!</v>
      </c>
      <c r="BW265" s="1"/>
      <c r="BX265" s="1"/>
      <c r="BY265" s="1"/>
      <c r="BZ265" s="1"/>
      <c r="CA265" s="1"/>
      <c r="CB265" s="1"/>
      <c r="CC265" s="1"/>
      <c r="CD265" s="1"/>
      <c r="CE265" s="1"/>
      <c r="CF265" s="1"/>
      <c r="CG265" s="1"/>
      <c r="CH265" s="1"/>
      <c r="CI265" s="1"/>
      <c r="CJ265" s="1"/>
      <c r="CK265" s="1"/>
      <c r="CL265" s="1"/>
      <c r="CM265" s="1"/>
      <c r="CN265" s="1"/>
      <c r="CO265" s="1"/>
      <c r="CP265" s="1"/>
    </row>
    <row r="266" spans="1:94" x14ac:dyDescent="0.2">
      <c r="A266" t="e">
        <f t="shared" si="6"/>
        <v>#NUM!</v>
      </c>
      <c r="B266" s="1" t="e">
        <f>LARGE('Remove outliers'!I$4:I$203,ROW()-211)</f>
        <v>#NUM!</v>
      </c>
      <c r="C266" s="1" t="e">
        <f>LARGE('Remove outliers'!J$4:J$203,ROW()-211)</f>
        <v>#NUM!</v>
      </c>
      <c r="D266" s="1" t="e">
        <f>LARGE('Remove outliers'!K$4:K$203,ROW()-211)</f>
        <v>#NUM!</v>
      </c>
      <c r="E266" s="1" t="e">
        <f>LARGE('Remove outliers'!L$4:L$203,ROW()-211)</f>
        <v>#NUM!</v>
      </c>
      <c r="F266" s="1" t="e">
        <f>LARGE('Remove outliers'!M$4:M$203,ROW()-211)</f>
        <v>#NUM!</v>
      </c>
      <c r="G266" s="1" t="e">
        <f>LARGE('Remove outliers'!N$4:N$203,ROW()-211)</f>
        <v>#NUM!</v>
      </c>
      <c r="H266" s="1" t="e">
        <f>LARGE('Remove outliers'!O$4:O$203,ROW()-211)</f>
        <v>#NUM!</v>
      </c>
      <c r="I266" s="1" t="e">
        <f>LARGE('Remove outliers'!P$4:P$203,ROW()-211)</f>
        <v>#NUM!</v>
      </c>
      <c r="J266" s="1" t="e">
        <f>LARGE('Remove outliers'!Q$4:Q$203,ROW()-211)</f>
        <v>#NUM!</v>
      </c>
      <c r="K266" s="1" t="e">
        <f>LARGE('Remove outliers'!R$4:R$203,ROW()-211)</f>
        <v>#NUM!</v>
      </c>
      <c r="L266" s="1" t="e">
        <f>LARGE('Remove outliers'!S$4:S$203,ROW()-211)</f>
        <v>#NUM!</v>
      </c>
      <c r="M266" s="1" t="e">
        <f>LARGE('Remove outliers'!T$4:T$203,ROW()-211)</f>
        <v>#NUM!</v>
      </c>
      <c r="N266" s="1" t="e">
        <f>LARGE('Remove outliers'!U$4:U$203,ROW()-211)</f>
        <v>#NUM!</v>
      </c>
      <c r="O266" s="1" t="e">
        <f>LARGE('Remove outliers'!V$4:V$203,ROW()-211)</f>
        <v>#NUM!</v>
      </c>
      <c r="P266" s="1" t="e">
        <f>LARGE('Remove outliers'!W$4:W$203,ROW()-211)</f>
        <v>#NUM!</v>
      </c>
      <c r="Q266" s="1" t="e">
        <f>LARGE('Remove outliers'!X$4:X$203,ROW()-211)</f>
        <v>#NUM!</v>
      </c>
      <c r="R266" s="1" t="e">
        <f>LARGE('Remove outliers'!Y$4:Y$203,ROW()-211)</f>
        <v>#NUM!</v>
      </c>
      <c r="S266" s="1" t="e">
        <f>LARGE('Remove outliers'!Z$4:Z$203,ROW()-211)</f>
        <v>#NUM!</v>
      </c>
      <c r="T266" s="1" t="e">
        <f>LARGE('Remove outliers'!AA$4:AA$203,ROW()-211)</f>
        <v>#NUM!</v>
      </c>
      <c r="U266" s="1" t="e">
        <f>LARGE('Remove outliers'!AB$4:AB$203,ROW()-211)</f>
        <v>#NUM!</v>
      </c>
      <c r="V266" s="1" t="e">
        <f>LARGE('Remove outliers'!AC$4:AC$203,ROW()-211)</f>
        <v>#NUM!</v>
      </c>
      <c r="W266" s="1" t="e">
        <f>LARGE('Remove outliers'!AD$4:AD$203,ROW()-211)</f>
        <v>#NUM!</v>
      </c>
      <c r="X266" s="1" t="e">
        <f>LARGE('Remove outliers'!AE$4:AE$203,ROW()-211)</f>
        <v>#NUM!</v>
      </c>
      <c r="Y266" s="1" t="e">
        <f>LARGE('Remove outliers'!AF$4:AF$203,ROW()-211)</f>
        <v>#NUM!</v>
      </c>
      <c r="Z266" s="1" t="e">
        <f>LARGE('Remove outliers'!AG$4:AG$203,ROW()-211)</f>
        <v>#NUM!</v>
      </c>
      <c r="AA266" s="1" t="e">
        <f>LARGE('Remove outliers'!AH$4:AH$203,ROW()-211)</f>
        <v>#NUM!</v>
      </c>
      <c r="AB266" s="1" t="e">
        <f>LARGE('Remove outliers'!AI$4:AI$203,ROW()-211)</f>
        <v>#NUM!</v>
      </c>
      <c r="AC266" s="1" t="e">
        <f>LARGE('Remove outliers'!AJ$4:AJ$203,ROW()-211)</f>
        <v>#NUM!</v>
      </c>
      <c r="AD266" s="1" t="e">
        <f>LARGE('Remove outliers'!AK$4:AK$203,ROW()-211)</f>
        <v>#NUM!</v>
      </c>
      <c r="AE266" s="1" t="e">
        <f>LARGE('Remove outliers'!AL$4:AL$203,ROW()-211)</f>
        <v>#NUM!</v>
      </c>
      <c r="AF266" s="1" t="e">
        <f>LARGE('Remove outliers'!AM$4:AM$203,ROW()-211)</f>
        <v>#NUM!</v>
      </c>
      <c r="AG266" s="1" t="e">
        <f>LARGE('Remove outliers'!AN$4:AN$203,ROW()-211)</f>
        <v>#NUM!</v>
      </c>
      <c r="AH266" s="1" t="e">
        <f>LARGE('Remove outliers'!AO$4:AO$203,ROW()-211)</f>
        <v>#NUM!</v>
      </c>
      <c r="AI266" s="1" t="e">
        <f>LARGE('Remove outliers'!AP$4:AP$203,ROW()-211)</f>
        <v>#NUM!</v>
      </c>
      <c r="AJ266" s="1" t="e">
        <f>LARGE('Remove outliers'!AQ$4:AQ$203,ROW()-211)</f>
        <v>#NUM!</v>
      </c>
      <c r="AK266" s="1" t="e">
        <f>LARGE('Remove outliers'!AR$4:AR$203,ROW()-211)</f>
        <v>#NUM!</v>
      </c>
      <c r="AL266" s="1" t="e">
        <f>LARGE('Remove outliers'!AS$4:AS$203,ROW()-211)</f>
        <v>#NUM!</v>
      </c>
      <c r="AM266" s="1" t="e">
        <f>LARGE('Remove outliers'!AT$4:AT$203,ROW()-211)</f>
        <v>#NUM!</v>
      </c>
      <c r="AN266" s="1" t="e">
        <f>LARGE('Remove outliers'!AU$4:AU$203,ROW()-211)</f>
        <v>#NUM!</v>
      </c>
      <c r="AO266" s="1" t="e">
        <f>LARGE('Remove outliers'!AV$4:AV$203,ROW()-211)</f>
        <v>#NUM!</v>
      </c>
      <c r="AP266" s="1" t="e">
        <f>LARGE('Remove outliers'!AW$4:AW$203,ROW()-211)</f>
        <v>#NUM!</v>
      </c>
      <c r="AQ266" s="1" t="e">
        <f>LARGE('Remove outliers'!AX$4:AX$203,ROW()-211)</f>
        <v>#NUM!</v>
      </c>
      <c r="AR266" s="1" t="e">
        <f>LARGE('Remove outliers'!AY$4:AY$203,ROW()-211)</f>
        <v>#NUM!</v>
      </c>
      <c r="AS266" s="1" t="e">
        <f>LARGE('Remove outliers'!AZ$4:AZ$203,ROW()-211)</f>
        <v>#NUM!</v>
      </c>
      <c r="AT266" s="1" t="e">
        <f>LARGE('Remove outliers'!BA$4:BA$203,ROW()-211)</f>
        <v>#NUM!</v>
      </c>
      <c r="AU266" s="1" t="e">
        <f>LARGE('Remove outliers'!BB$4:BB$203,ROW()-211)</f>
        <v>#NUM!</v>
      </c>
      <c r="AV266" s="1" t="e">
        <f>LARGE('Remove outliers'!BC$4:BC$203,ROW()-211)</f>
        <v>#NUM!</v>
      </c>
      <c r="AW266" s="1" t="e">
        <f>LARGE('Remove outliers'!BD$4:BD$203,ROW()-211)</f>
        <v>#NUM!</v>
      </c>
      <c r="AX266" s="1" t="e">
        <f>LARGE('Remove outliers'!BE$4:BE$203,ROW()-211)</f>
        <v>#NUM!</v>
      </c>
      <c r="AY266" s="1" t="e">
        <f>LARGE('Remove outliers'!BF$4:BF$203,ROW()-211)</f>
        <v>#NUM!</v>
      </c>
      <c r="AZ266" s="1" t="e">
        <f>LARGE('Remove outliers'!BG$4:BG$203,ROW()-211)</f>
        <v>#NUM!</v>
      </c>
      <c r="BA266" s="1" t="e">
        <f>LARGE('Remove outliers'!BH$4:BH$203,ROW()-211)</f>
        <v>#NUM!</v>
      </c>
      <c r="BB266" s="1" t="e">
        <f>LARGE('Remove outliers'!BI$4:BI$203,ROW()-211)</f>
        <v>#NUM!</v>
      </c>
      <c r="BC266" s="1" t="e">
        <f>LARGE('Remove outliers'!BJ$4:BJ$203,ROW()-211)</f>
        <v>#NUM!</v>
      </c>
      <c r="BD266" s="1" t="e">
        <f>LARGE('Remove outliers'!BK$4:BK$203,ROW()-211)</f>
        <v>#NUM!</v>
      </c>
      <c r="BE266" s="1" t="e">
        <f>LARGE('Remove outliers'!BL$4:BL$203,ROW()-211)</f>
        <v>#NUM!</v>
      </c>
      <c r="BF266" s="1" t="e">
        <f>LARGE('Remove outliers'!BM$4:BM$203,ROW()-211)</f>
        <v>#NUM!</v>
      </c>
      <c r="BG266" s="1" t="e">
        <f>LARGE('Remove outliers'!BN$4:BN$203,ROW()-211)</f>
        <v>#NUM!</v>
      </c>
      <c r="BH266" s="1" t="e">
        <f>LARGE('Remove outliers'!BO$4:BO$203,ROW()-211)</f>
        <v>#NUM!</v>
      </c>
      <c r="BI266" s="1" t="e">
        <f>LARGE('Remove outliers'!BP$4:BP$203,ROW()-211)</f>
        <v>#NUM!</v>
      </c>
      <c r="BJ266" s="1" t="e">
        <f>LARGE('Remove outliers'!BQ$4:BQ$203,ROW()-211)</f>
        <v>#NUM!</v>
      </c>
      <c r="BK266" s="1" t="e">
        <f>LARGE('Remove outliers'!BR$4:BR$203,ROW()-211)</f>
        <v>#NUM!</v>
      </c>
      <c r="BL266" s="1" t="e">
        <f>LARGE('Remove outliers'!BS$4:BS$203,ROW()-211)</f>
        <v>#NUM!</v>
      </c>
      <c r="BM266" s="1" t="e">
        <f>LARGE('Remove outliers'!BT$4:BT$203,ROW()-211)</f>
        <v>#NUM!</v>
      </c>
      <c r="BN266" s="1" t="e">
        <f>LARGE('Remove outliers'!BU$4:BU$203,ROW()-211)</f>
        <v>#NUM!</v>
      </c>
      <c r="BO266" s="1" t="e">
        <f>LARGE('Remove outliers'!BV$4:BV$203,ROW()-211)</f>
        <v>#NUM!</v>
      </c>
      <c r="BP266" s="1" t="e">
        <f>LARGE('Remove outliers'!BW$4:BW$203,ROW()-211)</f>
        <v>#NUM!</v>
      </c>
      <c r="BQ266" s="1" t="e">
        <f>LARGE('Remove outliers'!BX$4:BX$203,ROW()-211)</f>
        <v>#NUM!</v>
      </c>
      <c r="BR266" s="1" t="e">
        <f>LARGE('Remove outliers'!BY$4:BY$203,ROW()-211)</f>
        <v>#NUM!</v>
      </c>
      <c r="BS266" s="1" t="e">
        <f>LARGE('Remove outliers'!BZ$4:BZ$203,ROW()-211)</f>
        <v>#NUM!</v>
      </c>
      <c r="BT266" s="1" t="e">
        <f>LARGE('Remove outliers'!CA$4:CA$203,ROW()-211)</f>
        <v>#NUM!</v>
      </c>
      <c r="BU266" s="1" t="e">
        <f>LARGE('Remove outliers'!CB$4:CB$203,ROW()-211)</f>
        <v>#NUM!</v>
      </c>
      <c r="BV266" s="1" t="e">
        <f>LARGE('Remove outliers'!CC$4:CC$203,ROW()-211)</f>
        <v>#NUM!</v>
      </c>
      <c r="BW266" s="1"/>
      <c r="BX266" s="1"/>
      <c r="BY266" s="1"/>
      <c r="BZ266" s="1"/>
      <c r="CA266" s="1"/>
      <c r="CB266" s="1"/>
      <c r="CC266" s="1"/>
      <c r="CD266" s="1"/>
      <c r="CE266" s="1"/>
      <c r="CF266" s="1"/>
      <c r="CG266" s="1"/>
      <c r="CH266" s="1"/>
      <c r="CI266" s="1"/>
      <c r="CJ266" s="1"/>
      <c r="CK266" s="1"/>
      <c r="CL266" s="1"/>
      <c r="CM266" s="1"/>
      <c r="CN266" s="1"/>
      <c r="CO266" s="1"/>
      <c r="CP266" s="1"/>
    </row>
    <row r="267" spans="1:94" x14ac:dyDescent="0.2">
      <c r="A267" t="e">
        <f t="shared" si="6"/>
        <v>#NUM!</v>
      </c>
      <c r="B267" s="1" t="e">
        <f>LARGE('Remove outliers'!I$4:I$203,ROW()-211)</f>
        <v>#NUM!</v>
      </c>
      <c r="C267" s="1" t="e">
        <f>LARGE('Remove outliers'!J$4:J$203,ROW()-211)</f>
        <v>#NUM!</v>
      </c>
      <c r="D267" s="1" t="e">
        <f>LARGE('Remove outliers'!K$4:K$203,ROW()-211)</f>
        <v>#NUM!</v>
      </c>
      <c r="E267" s="1" t="e">
        <f>LARGE('Remove outliers'!L$4:L$203,ROW()-211)</f>
        <v>#NUM!</v>
      </c>
      <c r="F267" s="1" t="e">
        <f>LARGE('Remove outliers'!M$4:M$203,ROW()-211)</f>
        <v>#NUM!</v>
      </c>
      <c r="G267" s="1" t="e">
        <f>LARGE('Remove outliers'!N$4:N$203,ROW()-211)</f>
        <v>#NUM!</v>
      </c>
      <c r="H267" s="1" t="e">
        <f>LARGE('Remove outliers'!O$4:O$203,ROW()-211)</f>
        <v>#NUM!</v>
      </c>
      <c r="I267" s="1" t="e">
        <f>LARGE('Remove outliers'!P$4:P$203,ROW()-211)</f>
        <v>#NUM!</v>
      </c>
      <c r="J267" s="1" t="e">
        <f>LARGE('Remove outliers'!Q$4:Q$203,ROW()-211)</f>
        <v>#NUM!</v>
      </c>
      <c r="K267" s="1" t="e">
        <f>LARGE('Remove outliers'!R$4:R$203,ROW()-211)</f>
        <v>#NUM!</v>
      </c>
      <c r="L267" s="1" t="e">
        <f>LARGE('Remove outliers'!S$4:S$203,ROW()-211)</f>
        <v>#NUM!</v>
      </c>
      <c r="M267" s="1" t="e">
        <f>LARGE('Remove outliers'!T$4:T$203,ROW()-211)</f>
        <v>#NUM!</v>
      </c>
      <c r="N267" s="1" t="e">
        <f>LARGE('Remove outliers'!U$4:U$203,ROW()-211)</f>
        <v>#NUM!</v>
      </c>
      <c r="O267" s="1" t="e">
        <f>LARGE('Remove outliers'!V$4:V$203,ROW()-211)</f>
        <v>#NUM!</v>
      </c>
      <c r="P267" s="1" t="e">
        <f>LARGE('Remove outliers'!W$4:W$203,ROW()-211)</f>
        <v>#NUM!</v>
      </c>
      <c r="Q267" s="1" t="e">
        <f>LARGE('Remove outliers'!X$4:X$203,ROW()-211)</f>
        <v>#NUM!</v>
      </c>
      <c r="R267" s="1" t="e">
        <f>LARGE('Remove outliers'!Y$4:Y$203,ROW()-211)</f>
        <v>#NUM!</v>
      </c>
      <c r="S267" s="1" t="e">
        <f>LARGE('Remove outliers'!Z$4:Z$203,ROW()-211)</f>
        <v>#NUM!</v>
      </c>
      <c r="T267" s="1" t="e">
        <f>LARGE('Remove outliers'!AA$4:AA$203,ROW()-211)</f>
        <v>#NUM!</v>
      </c>
      <c r="U267" s="1" t="e">
        <f>LARGE('Remove outliers'!AB$4:AB$203,ROW()-211)</f>
        <v>#NUM!</v>
      </c>
      <c r="V267" s="1" t="e">
        <f>LARGE('Remove outliers'!AC$4:AC$203,ROW()-211)</f>
        <v>#NUM!</v>
      </c>
      <c r="W267" s="1" t="e">
        <f>LARGE('Remove outliers'!AD$4:AD$203,ROW()-211)</f>
        <v>#NUM!</v>
      </c>
      <c r="X267" s="1" t="e">
        <f>LARGE('Remove outliers'!AE$4:AE$203,ROW()-211)</f>
        <v>#NUM!</v>
      </c>
      <c r="Y267" s="1" t="e">
        <f>LARGE('Remove outliers'!AF$4:AF$203,ROW()-211)</f>
        <v>#NUM!</v>
      </c>
      <c r="Z267" s="1" t="e">
        <f>LARGE('Remove outliers'!AG$4:AG$203,ROW()-211)</f>
        <v>#NUM!</v>
      </c>
      <c r="AA267" s="1" t="e">
        <f>LARGE('Remove outliers'!AH$4:AH$203,ROW()-211)</f>
        <v>#NUM!</v>
      </c>
      <c r="AB267" s="1" t="e">
        <f>LARGE('Remove outliers'!AI$4:AI$203,ROW()-211)</f>
        <v>#NUM!</v>
      </c>
      <c r="AC267" s="1" t="e">
        <f>LARGE('Remove outliers'!AJ$4:AJ$203,ROW()-211)</f>
        <v>#NUM!</v>
      </c>
      <c r="AD267" s="1" t="e">
        <f>LARGE('Remove outliers'!AK$4:AK$203,ROW()-211)</f>
        <v>#NUM!</v>
      </c>
      <c r="AE267" s="1" t="e">
        <f>LARGE('Remove outliers'!AL$4:AL$203,ROW()-211)</f>
        <v>#NUM!</v>
      </c>
      <c r="AF267" s="1" t="e">
        <f>LARGE('Remove outliers'!AM$4:AM$203,ROW()-211)</f>
        <v>#NUM!</v>
      </c>
      <c r="AG267" s="1" t="e">
        <f>LARGE('Remove outliers'!AN$4:AN$203,ROW()-211)</f>
        <v>#NUM!</v>
      </c>
      <c r="AH267" s="1" t="e">
        <f>LARGE('Remove outliers'!AO$4:AO$203,ROW()-211)</f>
        <v>#NUM!</v>
      </c>
      <c r="AI267" s="1" t="e">
        <f>LARGE('Remove outliers'!AP$4:AP$203,ROW()-211)</f>
        <v>#NUM!</v>
      </c>
      <c r="AJ267" s="1" t="e">
        <f>LARGE('Remove outliers'!AQ$4:AQ$203,ROW()-211)</f>
        <v>#NUM!</v>
      </c>
      <c r="AK267" s="1" t="e">
        <f>LARGE('Remove outliers'!AR$4:AR$203,ROW()-211)</f>
        <v>#NUM!</v>
      </c>
      <c r="AL267" s="1" t="e">
        <f>LARGE('Remove outliers'!AS$4:AS$203,ROW()-211)</f>
        <v>#NUM!</v>
      </c>
      <c r="AM267" s="1" t="e">
        <f>LARGE('Remove outliers'!AT$4:AT$203,ROW()-211)</f>
        <v>#NUM!</v>
      </c>
      <c r="AN267" s="1" t="e">
        <f>LARGE('Remove outliers'!AU$4:AU$203,ROW()-211)</f>
        <v>#NUM!</v>
      </c>
      <c r="AO267" s="1" t="e">
        <f>LARGE('Remove outliers'!AV$4:AV$203,ROW()-211)</f>
        <v>#NUM!</v>
      </c>
      <c r="AP267" s="1" t="e">
        <f>LARGE('Remove outliers'!AW$4:AW$203,ROW()-211)</f>
        <v>#NUM!</v>
      </c>
      <c r="AQ267" s="1" t="e">
        <f>LARGE('Remove outliers'!AX$4:AX$203,ROW()-211)</f>
        <v>#NUM!</v>
      </c>
      <c r="AR267" s="1" t="e">
        <f>LARGE('Remove outliers'!AY$4:AY$203,ROW()-211)</f>
        <v>#NUM!</v>
      </c>
      <c r="AS267" s="1" t="e">
        <f>LARGE('Remove outliers'!AZ$4:AZ$203,ROW()-211)</f>
        <v>#NUM!</v>
      </c>
      <c r="AT267" s="1" t="e">
        <f>LARGE('Remove outliers'!BA$4:BA$203,ROW()-211)</f>
        <v>#NUM!</v>
      </c>
      <c r="AU267" s="1" t="e">
        <f>LARGE('Remove outliers'!BB$4:BB$203,ROW()-211)</f>
        <v>#NUM!</v>
      </c>
      <c r="AV267" s="1" t="e">
        <f>LARGE('Remove outliers'!BC$4:BC$203,ROW()-211)</f>
        <v>#NUM!</v>
      </c>
      <c r="AW267" s="1" t="e">
        <f>LARGE('Remove outliers'!BD$4:BD$203,ROW()-211)</f>
        <v>#NUM!</v>
      </c>
      <c r="AX267" s="1" t="e">
        <f>LARGE('Remove outliers'!BE$4:BE$203,ROW()-211)</f>
        <v>#NUM!</v>
      </c>
      <c r="AY267" s="1" t="e">
        <f>LARGE('Remove outliers'!BF$4:BF$203,ROW()-211)</f>
        <v>#NUM!</v>
      </c>
      <c r="AZ267" s="1" t="e">
        <f>LARGE('Remove outliers'!BG$4:BG$203,ROW()-211)</f>
        <v>#NUM!</v>
      </c>
      <c r="BA267" s="1" t="e">
        <f>LARGE('Remove outliers'!BH$4:BH$203,ROW()-211)</f>
        <v>#NUM!</v>
      </c>
      <c r="BB267" s="1" t="e">
        <f>LARGE('Remove outliers'!BI$4:BI$203,ROW()-211)</f>
        <v>#NUM!</v>
      </c>
      <c r="BC267" s="1" t="e">
        <f>LARGE('Remove outliers'!BJ$4:BJ$203,ROW()-211)</f>
        <v>#NUM!</v>
      </c>
      <c r="BD267" s="1" t="e">
        <f>LARGE('Remove outliers'!BK$4:BK$203,ROW()-211)</f>
        <v>#NUM!</v>
      </c>
      <c r="BE267" s="1" t="e">
        <f>LARGE('Remove outliers'!BL$4:BL$203,ROW()-211)</f>
        <v>#NUM!</v>
      </c>
      <c r="BF267" s="1" t="e">
        <f>LARGE('Remove outliers'!BM$4:BM$203,ROW()-211)</f>
        <v>#NUM!</v>
      </c>
      <c r="BG267" s="1" t="e">
        <f>LARGE('Remove outliers'!BN$4:BN$203,ROW()-211)</f>
        <v>#NUM!</v>
      </c>
      <c r="BH267" s="1" t="e">
        <f>LARGE('Remove outliers'!BO$4:BO$203,ROW()-211)</f>
        <v>#NUM!</v>
      </c>
      <c r="BI267" s="1" t="e">
        <f>LARGE('Remove outliers'!BP$4:BP$203,ROW()-211)</f>
        <v>#NUM!</v>
      </c>
      <c r="BJ267" s="1" t="e">
        <f>LARGE('Remove outliers'!BQ$4:BQ$203,ROW()-211)</f>
        <v>#NUM!</v>
      </c>
      <c r="BK267" s="1" t="e">
        <f>LARGE('Remove outliers'!BR$4:BR$203,ROW()-211)</f>
        <v>#NUM!</v>
      </c>
      <c r="BL267" s="1" t="e">
        <f>LARGE('Remove outliers'!BS$4:BS$203,ROW()-211)</f>
        <v>#NUM!</v>
      </c>
      <c r="BM267" s="1" t="e">
        <f>LARGE('Remove outliers'!BT$4:BT$203,ROW()-211)</f>
        <v>#NUM!</v>
      </c>
      <c r="BN267" s="1" t="e">
        <f>LARGE('Remove outliers'!BU$4:BU$203,ROW()-211)</f>
        <v>#NUM!</v>
      </c>
      <c r="BO267" s="1" t="e">
        <f>LARGE('Remove outliers'!BV$4:BV$203,ROW()-211)</f>
        <v>#NUM!</v>
      </c>
      <c r="BP267" s="1" t="e">
        <f>LARGE('Remove outliers'!BW$4:BW$203,ROW()-211)</f>
        <v>#NUM!</v>
      </c>
      <c r="BQ267" s="1" t="e">
        <f>LARGE('Remove outliers'!BX$4:BX$203,ROW()-211)</f>
        <v>#NUM!</v>
      </c>
      <c r="BR267" s="1" t="e">
        <f>LARGE('Remove outliers'!BY$4:BY$203,ROW()-211)</f>
        <v>#NUM!</v>
      </c>
      <c r="BS267" s="1" t="e">
        <f>LARGE('Remove outliers'!BZ$4:BZ$203,ROW()-211)</f>
        <v>#NUM!</v>
      </c>
      <c r="BT267" s="1" t="e">
        <f>LARGE('Remove outliers'!CA$4:CA$203,ROW()-211)</f>
        <v>#NUM!</v>
      </c>
      <c r="BU267" s="1" t="e">
        <f>LARGE('Remove outliers'!CB$4:CB$203,ROW()-211)</f>
        <v>#NUM!</v>
      </c>
      <c r="BV267" s="1" t="e">
        <f>LARGE('Remove outliers'!CC$4:CC$203,ROW()-211)</f>
        <v>#NUM!</v>
      </c>
      <c r="BW267" s="1"/>
      <c r="BX267" s="1"/>
      <c r="BY267" s="1"/>
      <c r="BZ267" s="1"/>
      <c r="CA267" s="1"/>
      <c r="CB267" s="1"/>
      <c r="CC267" s="1"/>
      <c r="CD267" s="1"/>
      <c r="CE267" s="1"/>
      <c r="CF267" s="1"/>
      <c r="CG267" s="1"/>
      <c r="CH267" s="1"/>
      <c r="CI267" s="1"/>
      <c r="CJ267" s="1"/>
      <c r="CK267" s="1"/>
      <c r="CL267" s="1"/>
      <c r="CM267" s="1"/>
      <c r="CN267" s="1"/>
      <c r="CO267" s="1"/>
      <c r="CP267" s="1"/>
    </row>
    <row r="268" spans="1:94" x14ac:dyDescent="0.2">
      <c r="A268" t="e">
        <f t="shared" si="6"/>
        <v>#NUM!</v>
      </c>
      <c r="B268" s="1" t="e">
        <f>LARGE('Remove outliers'!I$4:I$203,ROW()-211)</f>
        <v>#NUM!</v>
      </c>
      <c r="C268" s="1" t="e">
        <f>LARGE('Remove outliers'!J$4:J$203,ROW()-211)</f>
        <v>#NUM!</v>
      </c>
      <c r="D268" s="1" t="e">
        <f>LARGE('Remove outliers'!K$4:K$203,ROW()-211)</f>
        <v>#NUM!</v>
      </c>
      <c r="E268" s="1" t="e">
        <f>LARGE('Remove outliers'!L$4:L$203,ROW()-211)</f>
        <v>#NUM!</v>
      </c>
      <c r="F268" s="1" t="e">
        <f>LARGE('Remove outliers'!M$4:M$203,ROW()-211)</f>
        <v>#NUM!</v>
      </c>
      <c r="G268" s="1" t="e">
        <f>LARGE('Remove outliers'!N$4:N$203,ROW()-211)</f>
        <v>#NUM!</v>
      </c>
      <c r="H268" s="1" t="e">
        <f>LARGE('Remove outliers'!O$4:O$203,ROW()-211)</f>
        <v>#NUM!</v>
      </c>
      <c r="I268" s="1" t="e">
        <f>LARGE('Remove outliers'!P$4:P$203,ROW()-211)</f>
        <v>#NUM!</v>
      </c>
      <c r="J268" s="1" t="e">
        <f>LARGE('Remove outliers'!Q$4:Q$203,ROW()-211)</f>
        <v>#NUM!</v>
      </c>
      <c r="K268" s="1" t="e">
        <f>LARGE('Remove outliers'!R$4:R$203,ROW()-211)</f>
        <v>#NUM!</v>
      </c>
      <c r="L268" s="1" t="e">
        <f>LARGE('Remove outliers'!S$4:S$203,ROW()-211)</f>
        <v>#NUM!</v>
      </c>
      <c r="M268" s="1" t="e">
        <f>LARGE('Remove outliers'!T$4:T$203,ROW()-211)</f>
        <v>#NUM!</v>
      </c>
      <c r="N268" s="1" t="e">
        <f>LARGE('Remove outliers'!U$4:U$203,ROW()-211)</f>
        <v>#NUM!</v>
      </c>
      <c r="O268" s="1" t="e">
        <f>LARGE('Remove outliers'!V$4:V$203,ROW()-211)</f>
        <v>#NUM!</v>
      </c>
      <c r="P268" s="1" t="e">
        <f>LARGE('Remove outliers'!W$4:W$203,ROW()-211)</f>
        <v>#NUM!</v>
      </c>
      <c r="Q268" s="1" t="e">
        <f>LARGE('Remove outliers'!X$4:X$203,ROW()-211)</f>
        <v>#NUM!</v>
      </c>
      <c r="R268" s="1" t="e">
        <f>LARGE('Remove outliers'!Y$4:Y$203,ROW()-211)</f>
        <v>#NUM!</v>
      </c>
      <c r="S268" s="1" t="e">
        <f>LARGE('Remove outliers'!Z$4:Z$203,ROW()-211)</f>
        <v>#NUM!</v>
      </c>
      <c r="T268" s="1" t="e">
        <f>LARGE('Remove outliers'!AA$4:AA$203,ROW()-211)</f>
        <v>#NUM!</v>
      </c>
      <c r="U268" s="1" t="e">
        <f>LARGE('Remove outliers'!AB$4:AB$203,ROW()-211)</f>
        <v>#NUM!</v>
      </c>
      <c r="V268" s="1" t="e">
        <f>LARGE('Remove outliers'!AC$4:AC$203,ROW()-211)</f>
        <v>#NUM!</v>
      </c>
      <c r="W268" s="1" t="e">
        <f>LARGE('Remove outliers'!AD$4:AD$203,ROW()-211)</f>
        <v>#NUM!</v>
      </c>
      <c r="X268" s="1" t="e">
        <f>LARGE('Remove outliers'!AE$4:AE$203,ROW()-211)</f>
        <v>#NUM!</v>
      </c>
      <c r="Y268" s="1" t="e">
        <f>LARGE('Remove outliers'!AF$4:AF$203,ROW()-211)</f>
        <v>#NUM!</v>
      </c>
      <c r="Z268" s="1" t="e">
        <f>LARGE('Remove outliers'!AG$4:AG$203,ROW()-211)</f>
        <v>#NUM!</v>
      </c>
      <c r="AA268" s="1" t="e">
        <f>LARGE('Remove outliers'!AH$4:AH$203,ROW()-211)</f>
        <v>#NUM!</v>
      </c>
      <c r="AB268" s="1" t="e">
        <f>LARGE('Remove outliers'!AI$4:AI$203,ROW()-211)</f>
        <v>#NUM!</v>
      </c>
      <c r="AC268" s="1" t="e">
        <f>LARGE('Remove outliers'!AJ$4:AJ$203,ROW()-211)</f>
        <v>#NUM!</v>
      </c>
      <c r="AD268" s="1" t="e">
        <f>LARGE('Remove outliers'!AK$4:AK$203,ROW()-211)</f>
        <v>#NUM!</v>
      </c>
      <c r="AE268" s="1" t="e">
        <f>LARGE('Remove outliers'!AL$4:AL$203,ROW()-211)</f>
        <v>#NUM!</v>
      </c>
      <c r="AF268" s="1" t="e">
        <f>LARGE('Remove outliers'!AM$4:AM$203,ROW()-211)</f>
        <v>#NUM!</v>
      </c>
      <c r="AG268" s="1" t="e">
        <f>LARGE('Remove outliers'!AN$4:AN$203,ROW()-211)</f>
        <v>#NUM!</v>
      </c>
      <c r="AH268" s="1" t="e">
        <f>LARGE('Remove outliers'!AO$4:AO$203,ROW()-211)</f>
        <v>#NUM!</v>
      </c>
      <c r="AI268" s="1" t="e">
        <f>LARGE('Remove outliers'!AP$4:AP$203,ROW()-211)</f>
        <v>#NUM!</v>
      </c>
      <c r="AJ268" s="1" t="e">
        <f>LARGE('Remove outliers'!AQ$4:AQ$203,ROW()-211)</f>
        <v>#NUM!</v>
      </c>
      <c r="AK268" s="1" t="e">
        <f>LARGE('Remove outliers'!AR$4:AR$203,ROW()-211)</f>
        <v>#NUM!</v>
      </c>
      <c r="AL268" s="1" t="e">
        <f>LARGE('Remove outliers'!AS$4:AS$203,ROW()-211)</f>
        <v>#NUM!</v>
      </c>
      <c r="AM268" s="1" t="e">
        <f>LARGE('Remove outliers'!AT$4:AT$203,ROW()-211)</f>
        <v>#NUM!</v>
      </c>
      <c r="AN268" s="1" t="e">
        <f>LARGE('Remove outliers'!AU$4:AU$203,ROW()-211)</f>
        <v>#NUM!</v>
      </c>
      <c r="AO268" s="1" t="e">
        <f>LARGE('Remove outliers'!AV$4:AV$203,ROW()-211)</f>
        <v>#NUM!</v>
      </c>
      <c r="AP268" s="1" t="e">
        <f>LARGE('Remove outliers'!AW$4:AW$203,ROW()-211)</f>
        <v>#NUM!</v>
      </c>
      <c r="AQ268" s="1" t="e">
        <f>LARGE('Remove outliers'!AX$4:AX$203,ROW()-211)</f>
        <v>#NUM!</v>
      </c>
      <c r="AR268" s="1" t="e">
        <f>LARGE('Remove outliers'!AY$4:AY$203,ROW()-211)</f>
        <v>#NUM!</v>
      </c>
      <c r="AS268" s="1" t="e">
        <f>LARGE('Remove outliers'!AZ$4:AZ$203,ROW()-211)</f>
        <v>#NUM!</v>
      </c>
      <c r="AT268" s="1" t="e">
        <f>LARGE('Remove outliers'!BA$4:BA$203,ROW()-211)</f>
        <v>#NUM!</v>
      </c>
      <c r="AU268" s="1" t="e">
        <f>LARGE('Remove outliers'!BB$4:BB$203,ROW()-211)</f>
        <v>#NUM!</v>
      </c>
      <c r="AV268" s="1" t="e">
        <f>LARGE('Remove outliers'!BC$4:BC$203,ROW()-211)</f>
        <v>#NUM!</v>
      </c>
      <c r="AW268" s="1" t="e">
        <f>LARGE('Remove outliers'!BD$4:BD$203,ROW()-211)</f>
        <v>#NUM!</v>
      </c>
      <c r="AX268" s="1" t="e">
        <f>LARGE('Remove outliers'!BE$4:BE$203,ROW()-211)</f>
        <v>#NUM!</v>
      </c>
      <c r="AY268" s="1" t="e">
        <f>LARGE('Remove outliers'!BF$4:BF$203,ROW()-211)</f>
        <v>#NUM!</v>
      </c>
      <c r="AZ268" s="1" t="e">
        <f>LARGE('Remove outliers'!BG$4:BG$203,ROW()-211)</f>
        <v>#NUM!</v>
      </c>
      <c r="BA268" s="1" t="e">
        <f>LARGE('Remove outliers'!BH$4:BH$203,ROW()-211)</f>
        <v>#NUM!</v>
      </c>
      <c r="BB268" s="1" t="e">
        <f>LARGE('Remove outliers'!BI$4:BI$203,ROW()-211)</f>
        <v>#NUM!</v>
      </c>
      <c r="BC268" s="1" t="e">
        <f>LARGE('Remove outliers'!BJ$4:BJ$203,ROW()-211)</f>
        <v>#NUM!</v>
      </c>
      <c r="BD268" s="1" t="e">
        <f>LARGE('Remove outliers'!BK$4:BK$203,ROW()-211)</f>
        <v>#NUM!</v>
      </c>
      <c r="BE268" s="1" t="e">
        <f>LARGE('Remove outliers'!BL$4:BL$203,ROW()-211)</f>
        <v>#NUM!</v>
      </c>
      <c r="BF268" s="1" t="e">
        <f>LARGE('Remove outliers'!BM$4:BM$203,ROW()-211)</f>
        <v>#NUM!</v>
      </c>
      <c r="BG268" s="1" t="e">
        <f>LARGE('Remove outliers'!BN$4:BN$203,ROW()-211)</f>
        <v>#NUM!</v>
      </c>
      <c r="BH268" s="1" t="e">
        <f>LARGE('Remove outliers'!BO$4:BO$203,ROW()-211)</f>
        <v>#NUM!</v>
      </c>
      <c r="BI268" s="1" t="e">
        <f>LARGE('Remove outliers'!BP$4:BP$203,ROW()-211)</f>
        <v>#NUM!</v>
      </c>
      <c r="BJ268" s="1" t="e">
        <f>LARGE('Remove outliers'!BQ$4:BQ$203,ROW()-211)</f>
        <v>#NUM!</v>
      </c>
      <c r="BK268" s="1" t="e">
        <f>LARGE('Remove outliers'!BR$4:BR$203,ROW()-211)</f>
        <v>#NUM!</v>
      </c>
      <c r="BL268" s="1" t="e">
        <f>LARGE('Remove outliers'!BS$4:BS$203,ROW()-211)</f>
        <v>#NUM!</v>
      </c>
      <c r="BM268" s="1" t="e">
        <f>LARGE('Remove outliers'!BT$4:BT$203,ROW()-211)</f>
        <v>#NUM!</v>
      </c>
      <c r="BN268" s="1" t="e">
        <f>LARGE('Remove outliers'!BU$4:BU$203,ROW()-211)</f>
        <v>#NUM!</v>
      </c>
      <c r="BO268" s="1" t="e">
        <f>LARGE('Remove outliers'!BV$4:BV$203,ROW()-211)</f>
        <v>#NUM!</v>
      </c>
      <c r="BP268" s="1" t="e">
        <f>LARGE('Remove outliers'!BW$4:BW$203,ROW()-211)</f>
        <v>#NUM!</v>
      </c>
      <c r="BQ268" s="1" t="e">
        <f>LARGE('Remove outliers'!BX$4:BX$203,ROW()-211)</f>
        <v>#NUM!</v>
      </c>
      <c r="BR268" s="1" t="e">
        <f>LARGE('Remove outliers'!BY$4:BY$203,ROW()-211)</f>
        <v>#NUM!</v>
      </c>
      <c r="BS268" s="1" t="e">
        <f>LARGE('Remove outliers'!BZ$4:BZ$203,ROW()-211)</f>
        <v>#NUM!</v>
      </c>
      <c r="BT268" s="1" t="e">
        <f>LARGE('Remove outliers'!CA$4:CA$203,ROW()-211)</f>
        <v>#NUM!</v>
      </c>
      <c r="BU268" s="1" t="e">
        <f>LARGE('Remove outliers'!CB$4:CB$203,ROW()-211)</f>
        <v>#NUM!</v>
      </c>
      <c r="BV268" s="1" t="e">
        <f>LARGE('Remove outliers'!CC$4:CC$203,ROW()-211)</f>
        <v>#NUM!</v>
      </c>
      <c r="BW268" s="1"/>
      <c r="BX268" s="1"/>
      <c r="BY268" s="1"/>
      <c r="BZ268" s="1"/>
      <c r="CA268" s="1"/>
      <c r="CB268" s="1"/>
      <c r="CC268" s="1"/>
      <c r="CD268" s="1"/>
      <c r="CE268" s="1"/>
      <c r="CF268" s="1"/>
      <c r="CG268" s="1"/>
      <c r="CH268" s="1"/>
      <c r="CI268" s="1"/>
      <c r="CJ268" s="1"/>
      <c r="CK268" s="1"/>
      <c r="CL268" s="1"/>
      <c r="CM268" s="1"/>
      <c r="CN268" s="1"/>
      <c r="CO268" s="1"/>
      <c r="CP268" s="1"/>
    </row>
    <row r="269" spans="1:94" x14ac:dyDescent="0.2">
      <c r="A269" t="e">
        <f t="shared" si="6"/>
        <v>#NUM!</v>
      </c>
      <c r="B269" s="1" t="e">
        <f>LARGE('Remove outliers'!I$4:I$203,ROW()-211)</f>
        <v>#NUM!</v>
      </c>
      <c r="C269" s="1" t="e">
        <f>LARGE('Remove outliers'!J$4:J$203,ROW()-211)</f>
        <v>#NUM!</v>
      </c>
      <c r="D269" s="1" t="e">
        <f>LARGE('Remove outliers'!K$4:K$203,ROW()-211)</f>
        <v>#NUM!</v>
      </c>
      <c r="E269" s="1" t="e">
        <f>LARGE('Remove outliers'!L$4:L$203,ROW()-211)</f>
        <v>#NUM!</v>
      </c>
      <c r="F269" s="1" t="e">
        <f>LARGE('Remove outliers'!M$4:M$203,ROW()-211)</f>
        <v>#NUM!</v>
      </c>
      <c r="G269" s="1" t="e">
        <f>LARGE('Remove outliers'!N$4:N$203,ROW()-211)</f>
        <v>#NUM!</v>
      </c>
      <c r="H269" s="1" t="e">
        <f>LARGE('Remove outliers'!O$4:O$203,ROW()-211)</f>
        <v>#NUM!</v>
      </c>
      <c r="I269" s="1" t="e">
        <f>LARGE('Remove outliers'!P$4:P$203,ROW()-211)</f>
        <v>#NUM!</v>
      </c>
      <c r="J269" s="1" t="e">
        <f>LARGE('Remove outliers'!Q$4:Q$203,ROW()-211)</f>
        <v>#NUM!</v>
      </c>
      <c r="K269" s="1" t="e">
        <f>LARGE('Remove outliers'!R$4:R$203,ROW()-211)</f>
        <v>#NUM!</v>
      </c>
      <c r="L269" s="1" t="e">
        <f>LARGE('Remove outliers'!S$4:S$203,ROW()-211)</f>
        <v>#NUM!</v>
      </c>
      <c r="M269" s="1" t="e">
        <f>LARGE('Remove outliers'!T$4:T$203,ROW()-211)</f>
        <v>#NUM!</v>
      </c>
      <c r="N269" s="1" t="e">
        <f>LARGE('Remove outliers'!U$4:U$203,ROW()-211)</f>
        <v>#NUM!</v>
      </c>
      <c r="O269" s="1" t="e">
        <f>LARGE('Remove outliers'!V$4:V$203,ROW()-211)</f>
        <v>#NUM!</v>
      </c>
      <c r="P269" s="1" t="e">
        <f>LARGE('Remove outliers'!W$4:W$203,ROW()-211)</f>
        <v>#NUM!</v>
      </c>
      <c r="Q269" s="1" t="e">
        <f>LARGE('Remove outliers'!X$4:X$203,ROW()-211)</f>
        <v>#NUM!</v>
      </c>
      <c r="R269" s="1" t="e">
        <f>LARGE('Remove outliers'!Y$4:Y$203,ROW()-211)</f>
        <v>#NUM!</v>
      </c>
      <c r="S269" s="1" t="e">
        <f>LARGE('Remove outliers'!Z$4:Z$203,ROW()-211)</f>
        <v>#NUM!</v>
      </c>
      <c r="T269" s="1" t="e">
        <f>LARGE('Remove outliers'!AA$4:AA$203,ROW()-211)</f>
        <v>#NUM!</v>
      </c>
      <c r="U269" s="1" t="e">
        <f>LARGE('Remove outliers'!AB$4:AB$203,ROW()-211)</f>
        <v>#NUM!</v>
      </c>
      <c r="V269" s="1" t="e">
        <f>LARGE('Remove outliers'!AC$4:AC$203,ROW()-211)</f>
        <v>#NUM!</v>
      </c>
      <c r="W269" s="1" t="e">
        <f>LARGE('Remove outliers'!AD$4:AD$203,ROW()-211)</f>
        <v>#NUM!</v>
      </c>
      <c r="X269" s="1" t="e">
        <f>LARGE('Remove outliers'!AE$4:AE$203,ROW()-211)</f>
        <v>#NUM!</v>
      </c>
      <c r="Y269" s="1" t="e">
        <f>LARGE('Remove outliers'!AF$4:AF$203,ROW()-211)</f>
        <v>#NUM!</v>
      </c>
      <c r="Z269" s="1" t="e">
        <f>LARGE('Remove outliers'!AG$4:AG$203,ROW()-211)</f>
        <v>#NUM!</v>
      </c>
      <c r="AA269" s="1" t="e">
        <f>LARGE('Remove outliers'!AH$4:AH$203,ROW()-211)</f>
        <v>#NUM!</v>
      </c>
      <c r="AB269" s="1" t="e">
        <f>LARGE('Remove outliers'!AI$4:AI$203,ROW()-211)</f>
        <v>#NUM!</v>
      </c>
      <c r="AC269" s="1" t="e">
        <f>LARGE('Remove outliers'!AJ$4:AJ$203,ROW()-211)</f>
        <v>#NUM!</v>
      </c>
      <c r="AD269" s="1" t="e">
        <f>LARGE('Remove outliers'!AK$4:AK$203,ROW()-211)</f>
        <v>#NUM!</v>
      </c>
      <c r="AE269" s="1" t="e">
        <f>LARGE('Remove outliers'!AL$4:AL$203,ROW()-211)</f>
        <v>#NUM!</v>
      </c>
      <c r="AF269" s="1" t="e">
        <f>LARGE('Remove outliers'!AM$4:AM$203,ROW()-211)</f>
        <v>#NUM!</v>
      </c>
      <c r="AG269" s="1" t="e">
        <f>LARGE('Remove outliers'!AN$4:AN$203,ROW()-211)</f>
        <v>#NUM!</v>
      </c>
      <c r="AH269" s="1" t="e">
        <f>LARGE('Remove outliers'!AO$4:AO$203,ROW()-211)</f>
        <v>#NUM!</v>
      </c>
      <c r="AI269" s="1" t="e">
        <f>LARGE('Remove outliers'!AP$4:AP$203,ROW()-211)</f>
        <v>#NUM!</v>
      </c>
      <c r="AJ269" s="1" t="e">
        <f>LARGE('Remove outliers'!AQ$4:AQ$203,ROW()-211)</f>
        <v>#NUM!</v>
      </c>
      <c r="AK269" s="1" t="e">
        <f>LARGE('Remove outliers'!AR$4:AR$203,ROW()-211)</f>
        <v>#NUM!</v>
      </c>
      <c r="AL269" s="1" t="e">
        <f>LARGE('Remove outliers'!AS$4:AS$203,ROW()-211)</f>
        <v>#NUM!</v>
      </c>
      <c r="AM269" s="1" t="e">
        <f>LARGE('Remove outliers'!AT$4:AT$203,ROW()-211)</f>
        <v>#NUM!</v>
      </c>
      <c r="AN269" s="1" t="e">
        <f>LARGE('Remove outliers'!AU$4:AU$203,ROW()-211)</f>
        <v>#NUM!</v>
      </c>
      <c r="AO269" s="1" t="e">
        <f>LARGE('Remove outliers'!AV$4:AV$203,ROW()-211)</f>
        <v>#NUM!</v>
      </c>
      <c r="AP269" s="1" t="e">
        <f>LARGE('Remove outliers'!AW$4:AW$203,ROW()-211)</f>
        <v>#NUM!</v>
      </c>
      <c r="AQ269" s="1" t="e">
        <f>LARGE('Remove outliers'!AX$4:AX$203,ROW()-211)</f>
        <v>#NUM!</v>
      </c>
      <c r="AR269" s="1" t="e">
        <f>LARGE('Remove outliers'!AY$4:AY$203,ROW()-211)</f>
        <v>#NUM!</v>
      </c>
      <c r="AS269" s="1" t="e">
        <f>LARGE('Remove outliers'!AZ$4:AZ$203,ROW()-211)</f>
        <v>#NUM!</v>
      </c>
      <c r="AT269" s="1" t="e">
        <f>LARGE('Remove outliers'!BA$4:BA$203,ROW()-211)</f>
        <v>#NUM!</v>
      </c>
      <c r="AU269" s="1" t="e">
        <f>LARGE('Remove outliers'!BB$4:BB$203,ROW()-211)</f>
        <v>#NUM!</v>
      </c>
      <c r="AV269" s="1" t="e">
        <f>LARGE('Remove outliers'!BC$4:BC$203,ROW()-211)</f>
        <v>#NUM!</v>
      </c>
      <c r="AW269" s="1" t="e">
        <f>LARGE('Remove outliers'!BD$4:BD$203,ROW()-211)</f>
        <v>#NUM!</v>
      </c>
      <c r="AX269" s="1" t="e">
        <f>LARGE('Remove outliers'!BE$4:BE$203,ROW()-211)</f>
        <v>#NUM!</v>
      </c>
      <c r="AY269" s="1" t="e">
        <f>LARGE('Remove outliers'!BF$4:BF$203,ROW()-211)</f>
        <v>#NUM!</v>
      </c>
      <c r="AZ269" s="1" t="e">
        <f>LARGE('Remove outliers'!BG$4:BG$203,ROW()-211)</f>
        <v>#NUM!</v>
      </c>
      <c r="BA269" s="1" t="e">
        <f>LARGE('Remove outliers'!BH$4:BH$203,ROW()-211)</f>
        <v>#NUM!</v>
      </c>
      <c r="BB269" s="1" t="e">
        <f>LARGE('Remove outliers'!BI$4:BI$203,ROW()-211)</f>
        <v>#NUM!</v>
      </c>
      <c r="BC269" s="1" t="e">
        <f>LARGE('Remove outliers'!BJ$4:BJ$203,ROW()-211)</f>
        <v>#NUM!</v>
      </c>
      <c r="BD269" s="1" t="e">
        <f>LARGE('Remove outliers'!BK$4:BK$203,ROW()-211)</f>
        <v>#NUM!</v>
      </c>
      <c r="BE269" s="1" t="e">
        <f>LARGE('Remove outliers'!BL$4:BL$203,ROW()-211)</f>
        <v>#NUM!</v>
      </c>
      <c r="BF269" s="1" t="e">
        <f>LARGE('Remove outliers'!BM$4:BM$203,ROW()-211)</f>
        <v>#NUM!</v>
      </c>
      <c r="BG269" s="1" t="e">
        <f>LARGE('Remove outliers'!BN$4:BN$203,ROW()-211)</f>
        <v>#NUM!</v>
      </c>
      <c r="BH269" s="1" t="e">
        <f>LARGE('Remove outliers'!BO$4:BO$203,ROW()-211)</f>
        <v>#NUM!</v>
      </c>
      <c r="BI269" s="1" t="e">
        <f>LARGE('Remove outliers'!BP$4:BP$203,ROW()-211)</f>
        <v>#NUM!</v>
      </c>
      <c r="BJ269" s="1" t="e">
        <f>LARGE('Remove outliers'!BQ$4:BQ$203,ROW()-211)</f>
        <v>#NUM!</v>
      </c>
      <c r="BK269" s="1" t="e">
        <f>LARGE('Remove outliers'!BR$4:BR$203,ROW()-211)</f>
        <v>#NUM!</v>
      </c>
      <c r="BL269" s="1" t="e">
        <f>LARGE('Remove outliers'!BS$4:BS$203,ROW()-211)</f>
        <v>#NUM!</v>
      </c>
      <c r="BM269" s="1" t="e">
        <f>LARGE('Remove outliers'!BT$4:BT$203,ROW()-211)</f>
        <v>#NUM!</v>
      </c>
      <c r="BN269" s="1" t="e">
        <f>LARGE('Remove outliers'!BU$4:BU$203,ROW()-211)</f>
        <v>#NUM!</v>
      </c>
      <c r="BO269" s="1" t="e">
        <f>LARGE('Remove outliers'!BV$4:BV$203,ROW()-211)</f>
        <v>#NUM!</v>
      </c>
      <c r="BP269" s="1" t="e">
        <f>LARGE('Remove outliers'!BW$4:BW$203,ROW()-211)</f>
        <v>#NUM!</v>
      </c>
      <c r="BQ269" s="1" t="e">
        <f>LARGE('Remove outliers'!BX$4:BX$203,ROW()-211)</f>
        <v>#NUM!</v>
      </c>
      <c r="BR269" s="1" t="e">
        <f>LARGE('Remove outliers'!BY$4:BY$203,ROW()-211)</f>
        <v>#NUM!</v>
      </c>
      <c r="BS269" s="1" t="e">
        <f>LARGE('Remove outliers'!BZ$4:BZ$203,ROW()-211)</f>
        <v>#NUM!</v>
      </c>
      <c r="BT269" s="1" t="e">
        <f>LARGE('Remove outliers'!CA$4:CA$203,ROW()-211)</f>
        <v>#NUM!</v>
      </c>
      <c r="BU269" s="1" t="e">
        <f>LARGE('Remove outliers'!CB$4:CB$203,ROW()-211)</f>
        <v>#NUM!</v>
      </c>
      <c r="BV269" s="1" t="e">
        <f>LARGE('Remove outliers'!CC$4:CC$203,ROW()-211)</f>
        <v>#NUM!</v>
      </c>
      <c r="BW269" s="1"/>
      <c r="BX269" s="1"/>
      <c r="BY269" s="1"/>
      <c r="BZ269" s="1"/>
      <c r="CA269" s="1"/>
      <c r="CB269" s="1"/>
      <c r="CC269" s="1"/>
      <c r="CD269" s="1"/>
      <c r="CE269" s="1"/>
      <c r="CF269" s="1"/>
      <c r="CG269" s="1"/>
      <c r="CH269" s="1"/>
      <c r="CI269" s="1"/>
      <c r="CJ269" s="1"/>
      <c r="CK269" s="1"/>
      <c r="CL269" s="1"/>
      <c r="CM269" s="1"/>
      <c r="CN269" s="1"/>
      <c r="CO269" s="1"/>
      <c r="CP269" s="1"/>
    </row>
    <row r="270" spans="1:94" x14ac:dyDescent="0.2">
      <c r="A270" t="e">
        <f t="shared" si="6"/>
        <v>#NUM!</v>
      </c>
      <c r="B270" s="1" t="e">
        <f>LARGE('Remove outliers'!I$4:I$203,ROW()-211)</f>
        <v>#NUM!</v>
      </c>
      <c r="C270" s="1" t="e">
        <f>LARGE('Remove outliers'!J$4:J$203,ROW()-211)</f>
        <v>#NUM!</v>
      </c>
      <c r="D270" s="1" t="e">
        <f>LARGE('Remove outliers'!K$4:K$203,ROW()-211)</f>
        <v>#NUM!</v>
      </c>
      <c r="E270" s="1" t="e">
        <f>LARGE('Remove outliers'!L$4:L$203,ROW()-211)</f>
        <v>#NUM!</v>
      </c>
      <c r="F270" s="1" t="e">
        <f>LARGE('Remove outliers'!M$4:M$203,ROW()-211)</f>
        <v>#NUM!</v>
      </c>
      <c r="G270" s="1" t="e">
        <f>LARGE('Remove outliers'!N$4:N$203,ROW()-211)</f>
        <v>#NUM!</v>
      </c>
      <c r="H270" s="1" t="e">
        <f>LARGE('Remove outliers'!O$4:O$203,ROW()-211)</f>
        <v>#NUM!</v>
      </c>
      <c r="I270" s="1" t="e">
        <f>LARGE('Remove outliers'!P$4:P$203,ROW()-211)</f>
        <v>#NUM!</v>
      </c>
      <c r="J270" s="1" t="e">
        <f>LARGE('Remove outliers'!Q$4:Q$203,ROW()-211)</f>
        <v>#NUM!</v>
      </c>
      <c r="K270" s="1" t="e">
        <f>LARGE('Remove outliers'!R$4:R$203,ROW()-211)</f>
        <v>#NUM!</v>
      </c>
      <c r="L270" s="1" t="e">
        <f>LARGE('Remove outliers'!S$4:S$203,ROW()-211)</f>
        <v>#NUM!</v>
      </c>
      <c r="M270" s="1" t="e">
        <f>LARGE('Remove outliers'!T$4:T$203,ROW()-211)</f>
        <v>#NUM!</v>
      </c>
      <c r="N270" s="1" t="e">
        <f>LARGE('Remove outliers'!U$4:U$203,ROW()-211)</f>
        <v>#NUM!</v>
      </c>
      <c r="O270" s="1" t="e">
        <f>LARGE('Remove outliers'!V$4:V$203,ROW()-211)</f>
        <v>#NUM!</v>
      </c>
      <c r="P270" s="1" t="e">
        <f>LARGE('Remove outliers'!W$4:W$203,ROW()-211)</f>
        <v>#NUM!</v>
      </c>
      <c r="Q270" s="1" t="e">
        <f>LARGE('Remove outliers'!X$4:X$203,ROW()-211)</f>
        <v>#NUM!</v>
      </c>
      <c r="R270" s="1" t="e">
        <f>LARGE('Remove outliers'!Y$4:Y$203,ROW()-211)</f>
        <v>#NUM!</v>
      </c>
      <c r="S270" s="1" t="e">
        <f>LARGE('Remove outliers'!Z$4:Z$203,ROW()-211)</f>
        <v>#NUM!</v>
      </c>
      <c r="T270" s="1" t="e">
        <f>LARGE('Remove outliers'!AA$4:AA$203,ROW()-211)</f>
        <v>#NUM!</v>
      </c>
      <c r="U270" s="1" t="e">
        <f>LARGE('Remove outliers'!AB$4:AB$203,ROW()-211)</f>
        <v>#NUM!</v>
      </c>
      <c r="V270" s="1" t="e">
        <f>LARGE('Remove outliers'!AC$4:AC$203,ROW()-211)</f>
        <v>#NUM!</v>
      </c>
      <c r="W270" s="1" t="e">
        <f>LARGE('Remove outliers'!AD$4:AD$203,ROW()-211)</f>
        <v>#NUM!</v>
      </c>
      <c r="X270" s="1" t="e">
        <f>LARGE('Remove outliers'!AE$4:AE$203,ROW()-211)</f>
        <v>#NUM!</v>
      </c>
      <c r="Y270" s="1" t="e">
        <f>LARGE('Remove outliers'!AF$4:AF$203,ROW()-211)</f>
        <v>#NUM!</v>
      </c>
      <c r="Z270" s="1" t="e">
        <f>LARGE('Remove outliers'!AG$4:AG$203,ROW()-211)</f>
        <v>#NUM!</v>
      </c>
      <c r="AA270" s="1" t="e">
        <f>LARGE('Remove outliers'!AH$4:AH$203,ROW()-211)</f>
        <v>#NUM!</v>
      </c>
      <c r="AB270" s="1" t="e">
        <f>LARGE('Remove outliers'!AI$4:AI$203,ROW()-211)</f>
        <v>#NUM!</v>
      </c>
      <c r="AC270" s="1" t="e">
        <f>LARGE('Remove outliers'!AJ$4:AJ$203,ROW()-211)</f>
        <v>#NUM!</v>
      </c>
      <c r="AD270" s="1" t="e">
        <f>LARGE('Remove outliers'!AK$4:AK$203,ROW()-211)</f>
        <v>#NUM!</v>
      </c>
      <c r="AE270" s="1" t="e">
        <f>LARGE('Remove outliers'!AL$4:AL$203,ROW()-211)</f>
        <v>#NUM!</v>
      </c>
      <c r="AF270" s="1" t="e">
        <f>LARGE('Remove outliers'!AM$4:AM$203,ROW()-211)</f>
        <v>#NUM!</v>
      </c>
      <c r="AG270" s="1" t="e">
        <f>LARGE('Remove outliers'!AN$4:AN$203,ROW()-211)</f>
        <v>#NUM!</v>
      </c>
      <c r="AH270" s="1" t="e">
        <f>LARGE('Remove outliers'!AO$4:AO$203,ROW()-211)</f>
        <v>#NUM!</v>
      </c>
      <c r="AI270" s="1" t="e">
        <f>LARGE('Remove outliers'!AP$4:AP$203,ROW()-211)</f>
        <v>#NUM!</v>
      </c>
      <c r="AJ270" s="1" t="e">
        <f>LARGE('Remove outliers'!AQ$4:AQ$203,ROW()-211)</f>
        <v>#NUM!</v>
      </c>
      <c r="AK270" s="1" t="e">
        <f>LARGE('Remove outliers'!AR$4:AR$203,ROW()-211)</f>
        <v>#NUM!</v>
      </c>
      <c r="AL270" s="1" t="e">
        <f>LARGE('Remove outliers'!AS$4:AS$203,ROW()-211)</f>
        <v>#NUM!</v>
      </c>
      <c r="AM270" s="1" t="e">
        <f>LARGE('Remove outliers'!AT$4:AT$203,ROW()-211)</f>
        <v>#NUM!</v>
      </c>
      <c r="AN270" s="1" t="e">
        <f>LARGE('Remove outliers'!AU$4:AU$203,ROW()-211)</f>
        <v>#NUM!</v>
      </c>
      <c r="AO270" s="1" t="e">
        <f>LARGE('Remove outliers'!AV$4:AV$203,ROW()-211)</f>
        <v>#NUM!</v>
      </c>
      <c r="AP270" s="1" t="e">
        <f>LARGE('Remove outliers'!AW$4:AW$203,ROW()-211)</f>
        <v>#NUM!</v>
      </c>
      <c r="AQ270" s="1" t="e">
        <f>LARGE('Remove outliers'!AX$4:AX$203,ROW()-211)</f>
        <v>#NUM!</v>
      </c>
      <c r="AR270" s="1" t="e">
        <f>LARGE('Remove outliers'!AY$4:AY$203,ROW()-211)</f>
        <v>#NUM!</v>
      </c>
      <c r="AS270" s="1" t="e">
        <f>LARGE('Remove outliers'!AZ$4:AZ$203,ROW()-211)</f>
        <v>#NUM!</v>
      </c>
      <c r="AT270" s="1" t="e">
        <f>LARGE('Remove outliers'!BA$4:BA$203,ROW()-211)</f>
        <v>#NUM!</v>
      </c>
      <c r="AU270" s="1" t="e">
        <f>LARGE('Remove outliers'!BB$4:BB$203,ROW()-211)</f>
        <v>#NUM!</v>
      </c>
      <c r="AV270" s="1" t="e">
        <f>LARGE('Remove outliers'!BC$4:BC$203,ROW()-211)</f>
        <v>#NUM!</v>
      </c>
      <c r="AW270" s="1" t="e">
        <f>LARGE('Remove outliers'!BD$4:BD$203,ROW()-211)</f>
        <v>#NUM!</v>
      </c>
      <c r="AX270" s="1" t="e">
        <f>LARGE('Remove outliers'!BE$4:BE$203,ROW()-211)</f>
        <v>#NUM!</v>
      </c>
      <c r="AY270" s="1" t="e">
        <f>LARGE('Remove outliers'!BF$4:BF$203,ROW()-211)</f>
        <v>#NUM!</v>
      </c>
      <c r="AZ270" s="1" t="e">
        <f>LARGE('Remove outliers'!BG$4:BG$203,ROW()-211)</f>
        <v>#NUM!</v>
      </c>
      <c r="BA270" s="1" t="e">
        <f>LARGE('Remove outliers'!BH$4:BH$203,ROW()-211)</f>
        <v>#NUM!</v>
      </c>
      <c r="BB270" s="1" t="e">
        <f>LARGE('Remove outliers'!BI$4:BI$203,ROW()-211)</f>
        <v>#NUM!</v>
      </c>
      <c r="BC270" s="1" t="e">
        <f>LARGE('Remove outliers'!BJ$4:BJ$203,ROW()-211)</f>
        <v>#NUM!</v>
      </c>
      <c r="BD270" s="1" t="e">
        <f>LARGE('Remove outliers'!BK$4:BK$203,ROW()-211)</f>
        <v>#NUM!</v>
      </c>
      <c r="BE270" s="1" t="e">
        <f>LARGE('Remove outliers'!BL$4:BL$203,ROW()-211)</f>
        <v>#NUM!</v>
      </c>
      <c r="BF270" s="1" t="e">
        <f>LARGE('Remove outliers'!BM$4:BM$203,ROW()-211)</f>
        <v>#NUM!</v>
      </c>
      <c r="BG270" s="1" t="e">
        <f>LARGE('Remove outliers'!BN$4:BN$203,ROW()-211)</f>
        <v>#NUM!</v>
      </c>
      <c r="BH270" s="1" t="e">
        <f>LARGE('Remove outliers'!BO$4:BO$203,ROW()-211)</f>
        <v>#NUM!</v>
      </c>
      <c r="BI270" s="1" t="e">
        <f>LARGE('Remove outliers'!BP$4:BP$203,ROW()-211)</f>
        <v>#NUM!</v>
      </c>
      <c r="BJ270" s="1" t="e">
        <f>LARGE('Remove outliers'!BQ$4:BQ$203,ROW()-211)</f>
        <v>#NUM!</v>
      </c>
      <c r="BK270" s="1" t="e">
        <f>LARGE('Remove outliers'!BR$4:BR$203,ROW()-211)</f>
        <v>#NUM!</v>
      </c>
      <c r="BL270" s="1" t="e">
        <f>LARGE('Remove outliers'!BS$4:BS$203,ROW()-211)</f>
        <v>#NUM!</v>
      </c>
      <c r="BM270" s="1" t="e">
        <f>LARGE('Remove outliers'!BT$4:BT$203,ROW()-211)</f>
        <v>#NUM!</v>
      </c>
      <c r="BN270" s="1" t="e">
        <f>LARGE('Remove outliers'!BU$4:BU$203,ROW()-211)</f>
        <v>#NUM!</v>
      </c>
      <c r="BO270" s="1" t="e">
        <f>LARGE('Remove outliers'!BV$4:BV$203,ROW()-211)</f>
        <v>#NUM!</v>
      </c>
      <c r="BP270" s="1" t="e">
        <f>LARGE('Remove outliers'!BW$4:BW$203,ROW()-211)</f>
        <v>#NUM!</v>
      </c>
      <c r="BQ270" s="1" t="e">
        <f>LARGE('Remove outliers'!BX$4:BX$203,ROW()-211)</f>
        <v>#NUM!</v>
      </c>
      <c r="BR270" s="1" t="e">
        <f>LARGE('Remove outliers'!BY$4:BY$203,ROW()-211)</f>
        <v>#NUM!</v>
      </c>
      <c r="BS270" s="1" t="e">
        <f>LARGE('Remove outliers'!BZ$4:BZ$203,ROW()-211)</f>
        <v>#NUM!</v>
      </c>
      <c r="BT270" s="1" t="e">
        <f>LARGE('Remove outliers'!CA$4:CA$203,ROW()-211)</f>
        <v>#NUM!</v>
      </c>
      <c r="BU270" s="1" t="e">
        <f>LARGE('Remove outliers'!CB$4:CB$203,ROW()-211)</f>
        <v>#NUM!</v>
      </c>
      <c r="BV270" s="1" t="e">
        <f>LARGE('Remove outliers'!CC$4:CC$203,ROW()-211)</f>
        <v>#NUM!</v>
      </c>
      <c r="BW270" s="1"/>
      <c r="BX270" s="1"/>
      <c r="BY270" s="1"/>
      <c r="BZ270" s="1"/>
      <c r="CA270" s="1"/>
      <c r="CB270" s="1"/>
      <c r="CC270" s="1"/>
      <c r="CD270" s="1"/>
      <c r="CE270" s="1"/>
      <c r="CF270" s="1"/>
      <c r="CG270" s="1"/>
      <c r="CH270" s="1"/>
      <c r="CI270" s="1"/>
      <c r="CJ270" s="1"/>
      <c r="CK270" s="1"/>
      <c r="CL270" s="1"/>
      <c r="CM270" s="1"/>
      <c r="CN270" s="1"/>
      <c r="CO270" s="1"/>
      <c r="CP270" s="1"/>
    </row>
    <row r="271" spans="1:94" x14ac:dyDescent="0.2">
      <c r="A271" t="e">
        <f t="shared" si="6"/>
        <v>#NUM!</v>
      </c>
      <c r="B271" s="1" t="e">
        <f>LARGE('Remove outliers'!I$4:I$203,ROW()-211)</f>
        <v>#NUM!</v>
      </c>
      <c r="C271" s="1" t="e">
        <f>LARGE('Remove outliers'!J$4:J$203,ROW()-211)</f>
        <v>#NUM!</v>
      </c>
      <c r="D271" s="1" t="e">
        <f>LARGE('Remove outliers'!K$4:K$203,ROW()-211)</f>
        <v>#NUM!</v>
      </c>
      <c r="E271" s="1" t="e">
        <f>LARGE('Remove outliers'!L$4:L$203,ROW()-211)</f>
        <v>#NUM!</v>
      </c>
      <c r="F271" s="1" t="e">
        <f>LARGE('Remove outliers'!M$4:M$203,ROW()-211)</f>
        <v>#NUM!</v>
      </c>
      <c r="G271" s="1" t="e">
        <f>LARGE('Remove outliers'!N$4:N$203,ROW()-211)</f>
        <v>#NUM!</v>
      </c>
      <c r="H271" s="1" t="e">
        <f>LARGE('Remove outliers'!O$4:O$203,ROW()-211)</f>
        <v>#NUM!</v>
      </c>
      <c r="I271" s="1" t="e">
        <f>LARGE('Remove outliers'!P$4:P$203,ROW()-211)</f>
        <v>#NUM!</v>
      </c>
      <c r="J271" s="1" t="e">
        <f>LARGE('Remove outliers'!Q$4:Q$203,ROW()-211)</f>
        <v>#NUM!</v>
      </c>
      <c r="K271" s="1" t="e">
        <f>LARGE('Remove outliers'!R$4:R$203,ROW()-211)</f>
        <v>#NUM!</v>
      </c>
      <c r="L271" s="1" t="e">
        <f>LARGE('Remove outliers'!S$4:S$203,ROW()-211)</f>
        <v>#NUM!</v>
      </c>
      <c r="M271" s="1" t="e">
        <f>LARGE('Remove outliers'!T$4:T$203,ROW()-211)</f>
        <v>#NUM!</v>
      </c>
      <c r="N271" s="1" t="e">
        <f>LARGE('Remove outliers'!U$4:U$203,ROW()-211)</f>
        <v>#NUM!</v>
      </c>
      <c r="O271" s="1" t="e">
        <f>LARGE('Remove outliers'!V$4:V$203,ROW()-211)</f>
        <v>#NUM!</v>
      </c>
      <c r="P271" s="1" t="e">
        <f>LARGE('Remove outliers'!W$4:W$203,ROW()-211)</f>
        <v>#NUM!</v>
      </c>
      <c r="Q271" s="1" t="e">
        <f>LARGE('Remove outliers'!X$4:X$203,ROW()-211)</f>
        <v>#NUM!</v>
      </c>
      <c r="R271" s="1" t="e">
        <f>LARGE('Remove outliers'!Y$4:Y$203,ROW()-211)</f>
        <v>#NUM!</v>
      </c>
      <c r="S271" s="1" t="e">
        <f>LARGE('Remove outliers'!Z$4:Z$203,ROW()-211)</f>
        <v>#NUM!</v>
      </c>
      <c r="T271" s="1" t="e">
        <f>LARGE('Remove outliers'!AA$4:AA$203,ROW()-211)</f>
        <v>#NUM!</v>
      </c>
      <c r="U271" s="1" t="e">
        <f>LARGE('Remove outliers'!AB$4:AB$203,ROW()-211)</f>
        <v>#NUM!</v>
      </c>
      <c r="V271" s="1" t="e">
        <f>LARGE('Remove outliers'!AC$4:AC$203,ROW()-211)</f>
        <v>#NUM!</v>
      </c>
      <c r="W271" s="1" t="e">
        <f>LARGE('Remove outliers'!AD$4:AD$203,ROW()-211)</f>
        <v>#NUM!</v>
      </c>
      <c r="X271" s="1" t="e">
        <f>LARGE('Remove outliers'!AE$4:AE$203,ROW()-211)</f>
        <v>#NUM!</v>
      </c>
      <c r="Y271" s="1" t="e">
        <f>LARGE('Remove outliers'!AF$4:AF$203,ROW()-211)</f>
        <v>#NUM!</v>
      </c>
      <c r="Z271" s="1" t="e">
        <f>LARGE('Remove outliers'!AG$4:AG$203,ROW()-211)</f>
        <v>#NUM!</v>
      </c>
      <c r="AA271" s="1" t="e">
        <f>LARGE('Remove outliers'!AH$4:AH$203,ROW()-211)</f>
        <v>#NUM!</v>
      </c>
      <c r="AB271" s="1" t="e">
        <f>LARGE('Remove outliers'!AI$4:AI$203,ROW()-211)</f>
        <v>#NUM!</v>
      </c>
      <c r="AC271" s="1" t="e">
        <f>LARGE('Remove outliers'!AJ$4:AJ$203,ROW()-211)</f>
        <v>#NUM!</v>
      </c>
      <c r="AD271" s="1" t="e">
        <f>LARGE('Remove outliers'!AK$4:AK$203,ROW()-211)</f>
        <v>#NUM!</v>
      </c>
      <c r="AE271" s="1" t="e">
        <f>LARGE('Remove outliers'!AL$4:AL$203,ROW()-211)</f>
        <v>#NUM!</v>
      </c>
      <c r="AF271" s="1" t="e">
        <f>LARGE('Remove outliers'!AM$4:AM$203,ROW()-211)</f>
        <v>#NUM!</v>
      </c>
      <c r="AG271" s="1" t="e">
        <f>LARGE('Remove outliers'!AN$4:AN$203,ROW()-211)</f>
        <v>#NUM!</v>
      </c>
      <c r="AH271" s="1" t="e">
        <f>LARGE('Remove outliers'!AO$4:AO$203,ROW()-211)</f>
        <v>#NUM!</v>
      </c>
      <c r="AI271" s="1" t="e">
        <f>LARGE('Remove outliers'!AP$4:AP$203,ROW()-211)</f>
        <v>#NUM!</v>
      </c>
      <c r="AJ271" s="1" t="e">
        <f>LARGE('Remove outliers'!AQ$4:AQ$203,ROW()-211)</f>
        <v>#NUM!</v>
      </c>
      <c r="AK271" s="1" t="e">
        <f>LARGE('Remove outliers'!AR$4:AR$203,ROW()-211)</f>
        <v>#NUM!</v>
      </c>
      <c r="AL271" s="1" t="e">
        <f>LARGE('Remove outliers'!AS$4:AS$203,ROW()-211)</f>
        <v>#NUM!</v>
      </c>
      <c r="AM271" s="1" t="e">
        <f>LARGE('Remove outliers'!AT$4:AT$203,ROW()-211)</f>
        <v>#NUM!</v>
      </c>
      <c r="AN271" s="1" t="e">
        <f>LARGE('Remove outliers'!AU$4:AU$203,ROW()-211)</f>
        <v>#NUM!</v>
      </c>
      <c r="AO271" s="1" t="e">
        <f>LARGE('Remove outliers'!AV$4:AV$203,ROW()-211)</f>
        <v>#NUM!</v>
      </c>
      <c r="AP271" s="1" t="e">
        <f>LARGE('Remove outliers'!AW$4:AW$203,ROW()-211)</f>
        <v>#NUM!</v>
      </c>
      <c r="AQ271" s="1" t="e">
        <f>LARGE('Remove outliers'!AX$4:AX$203,ROW()-211)</f>
        <v>#NUM!</v>
      </c>
      <c r="AR271" s="1" t="e">
        <f>LARGE('Remove outliers'!AY$4:AY$203,ROW()-211)</f>
        <v>#NUM!</v>
      </c>
      <c r="AS271" s="1" t="e">
        <f>LARGE('Remove outliers'!AZ$4:AZ$203,ROW()-211)</f>
        <v>#NUM!</v>
      </c>
      <c r="AT271" s="1" t="e">
        <f>LARGE('Remove outliers'!BA$4:BA$203,ROW()-211)</f>
        <v>#NUM!</v>
      </c>
      <c r="AU271" s="1" t="e">
        <f>LARGE('Remove outliers'!BB$4:BB$203,ROW()-211)</f>
        <v>#NUM!</v>
      </c>
      <c r="AV271" s="1" t="e">
        <f>LARGE('Remove outliers'!BC$4:BC$203,ROW()-211)</f>
        <v>#NUM!</v>
      </c>
      <c r="AW271" s="1" t="e">
        <f>LARGE('Remove outliers'!BD$4:BD$203,ROW()-211)</f>
        <v>#NUM!</v>
      </c>
      <c r="AX271" s="1" t="e">
        <f>LARGE('Remove outliers'!BE$4:BE$203,ROW()-211)</f>
        <v>#NUM!</v>
      </c>
      <c r="AY271" s="1" t="e">
        <f>LARGE('Remove outliers'!BF$4:BF$203,ROW()-211)</f>
        <v>#NUM!</v>
      </c>
      <c r="AZ271" s="1" t="e">
        <f>LARGE('Remove outliers'!BG$4:BG$203,ROW()-211)</f>
        <v>#NUM!</v>
      </c>
      <c r="BA271" s="1" t="e">
        <f>LARGE('Remove outliers'!BH$4:BH$203,ROW()-211)</f>
        <v>#NUM!</v>
      </c>
      <c r="BB271" s="1" t="e">
        <f>LARGE('Remove outliers'!BI$4:BI$203,ROW()-211)</f>
        <v>#NUM!</v>
      </c>
      <c r="BC271" s="1" t="e">
        <f>LARGE('Remove outliers'!BJ$4:BJ$203,ROW()-211)</f>
        <v>#NUM!</v>
      </c>
      <c r="BD271" s="1" t="e">
        <f>LARGE('Remove outliers'!BK$4:BK$203,ROW()-211)</f>
        <v>#NUM!</v>
      </c>
      <c r="BE271" s="1" t="e">
        <f>LARGE('Remove outliers'!BL$4:BL$203,ROW()-211)</f>
        <v>#NUM!</v>
      </c>
      <c r="BF271" s="1" t="e">
        <f>LARGE('Remove outliers'!BM$4:BM$203,ROW()-211)</f>
        <v>#NUM!</v>
      </c>
      <c r="BG271" s="1" t="e">
        <f>LARGE('Remove outliers'!BN$4:BN$203,ROW()-211)</f>
        <v>#NUM!</v>
      </c>
      <c r="BH271" s="1" t="e">
        <f>LARGE('Remove outliers'!BO$4:BO$203,ROW()-211)</f>
        <v>#NUM!</v>
      </c>
      <c r="BI271" s="1" t="e">
        <f>LARGE('Remove outliers'!BP$4:BP$203,ROW()-211)</f>
        <v>#NUM!</v>
      </c>
      <c r="BJ271" s="1" t="e">
        <f>LARGE('Remove outliers'!BQ$4:BQ$203,ROW()-211)</f>
        <v>#NUM!</v>
      </c>
      <c r="BK271" s="1" t="e">
        <f>LARGE('Remove outliers'!BR$4:BR$203,ROW()-211)</f>
        <v>#NUM!</v>
      </c>
      <c r="BL271" s="1" t="e">
        <f>LARGE('Remove outliers'!BS$4:BS$203,ROW()-211)</f>
        <v>#NUM!</v>
      </c>
      <c r="BM271" s="1" t="e">
        <f>LARGE('Remove outliers'!BT$4:BT$203,ROW()-211)</f>
        <v>#NUM!</v>
      </c>
      <c r="BN271" s="1" t="e">
        <f>LARGE('Remove outliers'!BU$4:BU$203,ROW()-211)</f>
        <v>#NUM!</v>
      </c>
      <c r="BO271" s="1" t="e">
        <f>LARGE('Remove outliers'!BV$4:BV$203,ROW()-211)</f>
        <v>#NUM!</v>
      </c>
      <c r="BP271" s="1" t="e">
        <f>LARGE('Remove outliers'!BW$4:BW$203,ROW()-211)</f>
        <v>#NUM!</v>
      </c>
      <c r="BQ271" s="1" t="e">
        <f>LARGE('Remove outliers'!BX$4:BX$203,ROW()-211)</f>
        <v>#NUM!</v>
      </c>
      <c r="BR271" s="1" t="e">
        <f>LARGE('Remove outliers'!BY$4:BY$203,ROW()-211)</f>
        <v>#NUM!</v>
      </c>
      <c r="BS271" s="1" t="e">
        <f>LARGE('Remove outliers'!BZ$4:BZ$203,ROW()-211)</f>
        <v>#NUM!</v>
      </c>
      <c r="BT271" s="1" t="e">
        <f>LARGE('Remove outliers'!CA$4:CA$203,ROW()-211)</f>
        <v>#NUM!</v>
      </c>
      <c r="BU271" s="1" t="e">
        <f>LARGE('Remove outliers'!CB$4:CB$203,ROW()-211)</f>
        <v>#NUM!</v>
      </c>
      <c r="BV271" s="1" t="e">
        <f>LARGE('Remove outliers'!CC$4:CC$203,ROW()-211)</f>
        <v>#NUM!</v>
      </c>
      <c r="BW271" s="1"/>
      <c r="BX271" s="1"/>
      <c r="BY271" s="1"/>
      <c r="BZ271" s="1"/>
      <c r="CA271" s="1"/>
      <c r="CB271" s="1"/>
      <c r="CC271" s="1"/>
      <c r="CD271" s="1"/>
      <c r="CE271" s="1"/>
      <c r="CF271" s="1"/>
      <c r="CG271" s="1"/>
      <c r="CH271" s="1"/>
      <c r="CI271" s="1"/>
      <c r="CJ271" s="1"/>
      <c r="CK271" s="1"/>
      <c r="CL271" s="1"/>
      <c r="CM271" s="1"/>
      <c r="CN271" s="1"/>
      <c r="CO271" s="1"/>
      <c r="CP271" s="1"/>
    </row>
    <row r="272" spans="1:94" x14ac:dyDescent="0.2">
      <c r="A272" t="e">
        <f t="shared" si="6"/>
        <v>#NUM!</v>
      </c>
      <c r="B272" s="1" t="e">
        <f>LARGE('Remove outliers'!I$4:I$203,ROW()-211)</f>
        <v>#NUM!</v>
      </c>
      <c r="C272" s="1" t="e">
        <f>LARGE('Remove outliers'!J$4:J$203,ROW()-211)</f>
        <v>#NUM!</v>
      </c>
      <c r="D272" s="1" t="e">
        <f>LARGE('Remove outliers'!K$4:K$203,ROW()-211)</f>
        <v>#NUM!</v>
      </c>
      <c r="E272" s="1" t="e">
        <f>LARGE('Remove outliers'!L$4:L$203,ROW()-211)</f>
        <v>#NUM!</v>
      </c>
      <c r="F272" s="1" t="e">
        <f>LARGE('Remove outliers'!M$4:M$203,ROW()-211)</f>
        <v>#NUM!</v>
      </c>
      <c r="G272" s="1" t="e">
        <f>LARGE('Remove outliers'!N$4:N$203,ROW()-211)</f>
        <v>#NUM!</v>
      </c>
      <c r="H272" s="1" t="e">
        <f>LARGE('Remove outliers'!O$4:O$203,ROW()-211)</f>
        <v>#NUM!</v>
      </c>
      <c r="I272" s="1" t="e">
        <f>LARGE('Remove outliers'!P$4:P$203,ROW()-211)</f>
        <v>#NUM!</v>
      </c>
      <c r="J272" s="1" t="e">
        <f>LARGE('Remove outliers'!Q$4:Q$203,ROW()-211)</f>
        <v>#NUM!</v>
      </c>
      <c r="K272" s="1" t="e">
        <f>LARGE('Remove outliers'!R$4:R$203,ROW()-211)</f>
        <v>#NUM!</v>
      </c>
      <c r="L272" s="1" t="e">
        <f>LARGE('Remove outliers'!S$4:S$203,ROW()-211)</f>
        <v>#NUM!</v>
      </c>
      <c r="M272" s="1" t="e">
        <f>LARGE('Remove outliers'!T$4:T$203,ROW()-211)</f>
        <v>#NUM!</v>
      </c>
      <c r="N272" s="1" t="e">
        <f>LARGE('Remove outliers'!U$4:U$203,ROW()-211)</f>
        <v>#NUM!</v>
      </c>
      <c r="O272" s="1" t="e">
        <f>LARGE('Remove outliers'!V$4:V$203,ROW()-211)</f>
        <v>#NUM!</v>
      </c>
      <c r="P272" s="1" t="e">
        <f>LARGE('Remove outliers'!W$4:W$203,ROW()-211)</f>
        <v>#NUM!</v>
      </c>
      <c r="Q272" s="1" t="e">
        <f>LARGE('Remove outliers'!X$4:X$203,ROW()-211)</f>
        <v>#NUM!</v>
      </c>
      <c r="R272" s="1" t="e">
        <f>LARGE('Remove outliers'!Y$4:Y$203,ROW()-211)</f>
        <v>#NUM!</v>
      </c>
      <c r="S272" s="1" t="e">
        <f>LARGE('Remove outliers'!Z$4:Z$203,ROW()-211)</f>
        <v>#NUM!</v>
      </c>
      <c r="T272" s="1" t="e">
        <f>LARGE('Remove outliers'!AA$4:AA$203,ROW()-211)</f>
        <v>#NUM!</v>
      </c>
      <c r="U272" s="1" t="e">
        <f>LARGE('Remove outliers'!AB$4:AB$203,ROW()-211)</f>
        <v>#NUM!</v>
      </c>
      <c r="V272" s="1" t="e">
        <f>LARGE('Remove outliers'!AC$4:AC$203,ROW()-211)</f>
        <v>#NUM!</v>
      </c>
      <c r="W272" s="1" t="e">
        <f>LARGE('Remove outliers'!AD$4:AD$203,ROW()-211)</f>
        <v>#NUM!</v>
      </c>
      <c r="X272" s="1" t="e">
        <f>LARGE('Remove outliers'!AE$4:AE$203,ROW()-211)</f>
        <v>#NUM!</v>
      </c>
      <c r="Y272" s="1" t="e">
        <f>LARGE('Remove outliers'!AF$4:AF$203,ROW()-211)</f>
        <v>#NUM!</v>
      </c>
      <c r="Z272" s="1" t="e">
        <f>LARGE('Remove outliers'!AG$4:AG$203,ROW()-211)</f>
        <v>#NUM!</v>
      </c>
      <c r="AA272" s="1" t="e">
        <f>LARGE('Remove outliers'!AH$4:AH$203,ROW()-211)</f>
        <v>#NUM!</v>
      </c>
      <c r="AB272" s="1" t="e">
        <f>LARGE('Remove outliers'!AI$4:AI$203,ROW()-211)</f>
        <v>#NUM!</v>
      </c>
      <c r="AC272" s="1" t="e">
        <f>LARGE('Remove outliers'!AJ$4:AJ$203,ROW()-211)</f>
        <v>#NUM!</v>
      </c>
      <c r="AD272" s="1" t="e">
        <f>LARGE('Remove outliers'!AK$4:AK$203,ROW()-211)</f>
        <v>#NUM!</v>
      </c>
      <c r="AE272" s="1" t="e">
        <f>LARGE('Remove outliers'!AL$4:AL$203,ROW()-211)</f>
        <v>#NUM!</v>
      </c>
      <c r="AF272" s="1" t="e">
        <f>LARGE('Remove outliers'!AM$4:AM$203,ROW()-211)</f>
        <v>#NUM!</v>
      </c>
      <c r="AG272" s="1" t="e">
        <f>LARGE('Remove outliers'!AN$4:AN$203,ROW()-211)</f>
        <v>#NUM!</v>
      </c>
      <c r="AH272" s="1" t="e">
        <f>LARGE('Remove outliers'!AO$4:AO$203,ROW()-211)</f>
        <v>#NUM!</v>
      </c>
      <c r="AI272" s="1" t="e">
        <f>LARGE('Remove outliers'!AP$4:AP$203,ROW()-211)</f>
        <v>#NUM!</v>
      </c>
      <c r="AJ272" s="1" t="e">
        <f>LARGE('Remove outliers'!AQ$4:AQ$203,ROW()-211)</f>
        <v>#NUM!</v>
      </c>
      <c r="AK272" s="1" t="e">
        <f>LARGE('Remove outliers'!AR$4:AR$203,ROW()-211)</f>
        <v>#NUM!</v>
      </c>
      <c r="AL272" s="1" t="e">
        <f>LARGE('Remove outliers'!AS$4:AS$203,ROW()-211)</f>
        <v>#NUM!</v>
      </c>
      <c r="AM272" s="1" t="e">
        <f>LARGE('Remove outliers'!AT$4:AT$203,ROW()-211)</f>
        <v>#NUM!</v>
      </c>
      <c r="AN272" s="1" t="e">
        <f>LARGE('Remove outliers'!AU$4:AU$203,ROW()-211)</f>
        <v>#NUM!</v>
      </c>
      <c r="AO272" s="1" t="e">
        <f>LARGE('Remove outliers'!AV$4:AV$203,ROW()-211)</f>
        <v>#NUM!</v>
      </c>
      <c r="AP272" s="1" t="e">
        <f>LARGE('Remove outliers'!AW$4:AW$203,ROW()-211)</f>
        <v>#NUM!</v>
      </c>
      <c r="AQ272" s="1" t="e">
        <f>LARGE('Remove outliers'!AX$4:AX$203,ROW()-211)</f>
        <v>#NUM!</v>
      </c>
      <c r="AR272" s="1" t="e">
        <f>LARGE('Remove outliers'!AY$4:AY$203,ROW()-211)</f>
        <v>#NUM!</v>
      </c>
      <c r="AS272" s="1" t="e">
        <f>LARGE('Remove outliers'!AZ$4:AZ$203,ROW()-211)</f>
        <v>#NUM!</v>
      </c>
      <c r="AT272" s="1" t="e">
        <f>LARGE('Remove outliers'!BA$4:BA$203,ROW()-211)</f>
        <v>#NUM!</v>
      </c>
      <c r="AU272" s="1" t="e">
        <f>LARGE('Remove outliers'!BB$4:BB$203,ROW()-211)</f>
        <v>#NUM!</v>
      </c>
      <c r="AV272" s="1" t="e">
        <f>LARGE('Remove outliers'!BC$4:BC$203,ROW()-211)</f>
        <v>#NUM!</v>
      </c>
      <c r="AW272" s="1" t="e">
        <f>LARGE('Remove outliers'!BD$4:BD$203,ROW()-211)</f>
        <v>#NUM!</v>
      </c>
      <c r="AX272" s="1" t="e">
        <f>LARGE('Remove outliers'!BE$4:BE$203,ROW()-211)</f>
        <v>#NUM!</v>
      </c>
      <c r="AY272" s="1" t="e">
        <f>LARGE('Remove outliers'!BF$4:BF$203,ROW()-211)</f>
        <v>#NUM!</v>
      </c>
      <c r="AZ272" s="1" t="e">
        <f>LARGE('Remove outliers'!BG$4:BG$203,ROW()-211)</f>
        <v>#NUM!</v>
      </c>
      <c r="BA272" s="1" t="e">
        <f>LARGE('Remove outliers'!BH$4:BH$203,ROW()-211)</f>
        <v>#NUM!</v>
      </c>
      <c r="BB272" s="1" t="e">
        <f>LARGE('Remove outliers'!BI$4:BI$203,ROW()-211)</f>
        <v>#NUM!</v>
      </c>
      <c r="BC272" s="1" t="e">
        <f>LARGE('Remove outliers'!BJ$4:BJ$203,ROW()-211)</f>
        <v>#NUM!</v>
      </c>
      <c r="BD272" s="1" t="e">
        <f>LARGE('Remove outliers'!BK$4:BK$203,ROW()-211)</f>
        <v>#NUM!</v>
      </c>
      <c r="BE272" s="1" t="e">
        <f>LARGE('Remove outliers'!BL$4:BL$203,ROW()-211)</f>
        <v>#NUM!</v>
      </c>
      <c r="BF272" s="1" t="e">
        <f>LARGE('Remove outliers'!BM$4:BM$203,ROW()-211)</f>
        <v>#NUM!</v>
      </c>
      <c r="BG272" s="1" t="e">
        <f>LARGE('Remove outliers'!BN$4:BN$203,ROW()-211)</f>
        <v>#NUM!</v>
      </c>
      <c r="BH272" s="1" t="e">
        <f>LARGE('Remove outliers'!BO$4:BO$203,ROW()-211)</f>
        <v>#NUM!</v>
      </c>
      <c r="BI272" s="1" t="e">
        <f>LARGE('Remove outliers'!BP$4:BP$203,ROW()-211)</f>
        <v>#NUM!</v>
      </c>
      <c r="BJ272" s="1" t="e">
        <f>LARGE('Remove outliers'!BQ$4:BQ$203,ROW()-211)</f>
        <v>#NUM!</v>
      </c>
      <c r="BK272" s="1" t="e">
        <f>LARGE('Remove outliers'!BR$4:BR$203,ROW()-211)</f>
        <v>#NUM!</v>
      </c>
      <c r="BL272" s="1" t="e">
        <f>LARGE('Remove outliers'!BS$4:BS$203,ROW()-211)</f>
        <v>#NUM!</v>
      </c>
      <c r="BM272" s="1" t="e">
        <f>LARGE('Remove outliers'!BT$4:BT$203,ROW()-211)</f>
        <v>#NUM!</v>
      </c>
      <c r="BN272" s="1" t="e">
        <f>LARGE('Remove outliers'!BU$4:BU$203,ROW()-211)</f>
        <v>#NUM!</v>
      </c>
      <c r="BO272" s="1" t="e">
        <f>LARGE('Remove outliers'!BV$4:BV$203,ROW()-211)</f>
        <v>#NUM!</v>
      </c>
      <c r="BP272" s="1" t="e">
        <f>LARGE('Remove outliers'!BW$4:BW$203,ROW()-211)</f>
        <v>#NUM!</v>
      </c>
      <c r="BQ272" s="1" t="e">
        <f>LARGE('Remove outliers'!BX$4:BX$203,ROW()-211)</f>
        <v>#NUM!</v>
      </c>
      <c r="BR272" s="1" t="e">
        <f>LARGE('Remove outliers'!BY$4:BY$203,ROW()-211)</f>
        <v>#NUM!</v>
      </c>
      <c r="BS272" s="1" t="e">
        <f>LARGE('Remove outliers'!BZ$4:BZ$203,ROW()-211)</f>
        <v>#NUM!</v>
      </c>
      <c r="BT272" s="1" t="e">
        <f>LARGE('Remove outliers'!CA$4:CA$203,ROW()-211)</f>
        <v>#NUM!</v>
      </c>
      <c r="BU272" s="1" t="e">
        <f>LARGE('Remove outliers'!CB$4:CB$203,ROW()-211)</f>
        <v>#NUM!</v>
      </c>
      <c r="BV272" s="1" t="e">
        <f>LARGE('Remove outliers'!CC$4:CC$203,ROW()-211)</f>
        <v>#NUM!</v>
      </c>
      <c r="BW272" s="1"/>
      <c r="BX272" s="1"/>
      <c r="BY272" s="1"/>
      <c r="BZ272" s="1"/>
      <c r="CA272" s="1"/>
      <c r="CB272" s="1"/>
      <c r="CC272" s="1"/>
      <c r="CD272" s="1"/>
      <c r="CE272" s="1"/>
      <c r="CF272" s="1"/>
      <c r="CG272" s="1"/>
      <c r="CH272" s="1"/>
      <c r="CI272" s="1"/>
      <c r="CJ272" s="1"/>
      <c r="CK272" s="1"/>
      <c r="CL272" s="1"/>
      <c r="CM272" s="1"/>
      <c r="CN272" s="1"/>
      <c r="CO272" s="1"/>
      <c r="CP272" s="1"/>
    </row>
    <row r="273" spans="1:94" x14ac:dyDescent="0.2">
      <c r="A273" t="e">
        <f t="shared" si="6"/>
        <v>#NUM!</v>
      </c>
      <c r="B273" s="1" t="e">
        <f>LARGE('Remove outliers'!I$4:I$203,ROW()-211)</f>
        <v>#NUM!</v>
      </c>
      <c r="C273" s="1" t="e">
        <f>LARGE('Remove outliers'!J$4:J$203,ROW()-211)</f>
        <v>#NUM!</v>
      </c>
      <c r="D273" s="1" t="e">
        <f>LARGE('Remove outliers'!K$4:K$203,ROW()-211)</f>
        <v>#NUM!</v>
      </c>
      <c r="E273" s="1" t="e">
        <f>LARGE('Remove outliers'!L$4:L$203,ROW()-211)</f>
        <v>#NUM!</v>
      </c>
      <c r="F273" s="1" t="e">
        <f>LARGE('Remove outliers'!M$4:M$203,ROW()-211)</f>
        <v>#NUM!</v>
      </c>
      <c r="G273" s="1" t="e">
        <f>LARGE('Remove outliers'!N$4:N$203,ROW()-211)</f>
        <v>#NUM!</v>
      </c>
      <c r="H273" s="1" t="e">
        <f>LARGE('Remove outliers'!O$4:O$203,ROW()-211)</f>
        <v>#NUM!</v>
      </c>
      <c r="I273" s="1" t="e">
        <f>LARGE('Remove outliers'!P$4:P$203,ROW()-211)</f>
        <v>#NUM!</v>
      </c>
      <c r="J273" s="1" t="e">
        <f>LARGE('Remove outliers'!Q$4:Q$203,ROW()-211)</f>
        <v>#NUM!</v>
      </c>
      <c r="K273" s="1" t="e">
        <f>LARGE('Remove outliers'!R$4:R$203,ROW()-211)</f>
        <v>#NUM!</v>
      </c>
      <c r="L273" s="1" t="e">
        <f>LARGE('Remove outliers'!S$4:S$203,ROW()-211)</f>
        <v>#NUM!</v>
      </c>
      <c r="M273" s="1" t="e">
        <f>LARGE('Remove outliers'!T$4:T$203,ROW()-211)</f>
        <v>#NUM!</v>
      </c>
      <c r="N273" s="1" t="e">
        <f>LARGE('Remove outliers'!U$4:U$203,ROW()-211)</f>
        <v>#NUM!</v>
      </c>
      <c r="O273" s="1" t="e">
        <f>LARGE('Remove outliers'!V$4:V$203,ROW()-211)</f>
        <v>#NUM!</v>
      </c>
      <c r="P273" s="1" t="e">
        <f>LARGE('Remove outliers'!W$4:W$203,ROW()-211)</f>
        <v>#NUM!</v>
      </c>
      <c r="Q273" s="1" t="e">
        <f>LARGE('Remove outliers'!X$4:X$203,ROW()-211)</f>
        <v>#NUM!</v>
      </c>
      <c r="R273" s="1" t="e">
        <f>LARGE('Remove outliers'!Y$4:Y$203,ROW()-211)</f>
        <v>#NUM!</v>
      </c>
      <c r="S273" s="1" t="e">
        <f>LARGE('Remove outliers'!Z$4:Z$203,ROW()-211)</f>
        <v>#NUM!</v>
      </c>
      <c r="T273" s="1" t="e">
        <f>LARGE('Remove outliers'!AA$4:AA$203,ROW()-211)</f>
        <v>#NUM!</v>
      </c>
      <c r="U273" s="1" t="e">
        <f>LARGE('Remove outliers'!AB$4:AB$203,ROW()-211)</f>
        <v>#NUM!</v>
      </c>
      <c r="V273" s="1" t="e">
        <f>LARGE('Remove outliers'!AC$4:AC$203,ROW()-211)</f>
        <v>#NUM!</v>
      </c>
      <c r="W273" s="1" t="e">
        <f>LARGE('Remove outliers'!AD$4:AD$203,ROW()-211)</f>
        <v>#NUM!</v>
      </c>
      <c r="X273" s="1" t="e">
        <f>LARGE('Remove outliers'!AE$4:AE$203,ROW()-211)</f>
        <v>#NUM!</v>
      </c>
      <c r="Y273" s="1" t="e">
        <f>LARGE('Remove outliers'!AF$4:AF$203,ROW()-211)</f>
        <v>#NUM!</v>
      </c>
      <c r="Z273" s="1" t="e">
        <f>LARGE('Remove outliers'!AG$4:AG$203,ROW()-211)</f>
        <v>#NUM!</v>
      </c>
      <c r="AA273" s="1" t="e">
        <f>LARGE('Remove outliers'!AH$4:AH$203,ROW()-211)</f>
        <v>#NUM!</v>
      </c>
      <c r="AB273" s="1" t="e">
        <f>LARGE('Remove outliers'!AI$4:AI$203,ROW()-211)</f>
        <v>#NUM!</v>
      </c>
      <c r="AC273" s="1" t="e">
        <f>LARGE('Remove outliers'!AJ$4:AJ$203,ROW()-211)</f>
        <v>#NUM!</v>
      </c>
      <c r="AD273" s="1" t="e">
        <f>LARGE('Remove outliers'!AK$4:AK$203,ROW()-211)</f>
        <v>#NUM!</v>
      </c>
      <c r="AE273" s="1" t="e">
        <f>LARGE('Remove outliers'!AL$4:AL$203,ROW()-211)</f>
        <v>#NUM!</v>
      </c>
      <c r="AF273" s="1" t="e">
        <f>LARGE('Remove outliers'!AM$4:AM$203,ROW()-211)</f>
        <v>#NUM!</v>
      </c>
      <c r="AG273" s="1" t="e">
        <f>LARGE('Remove outliers'!AN$4:AN$203,ROW()-211)</f>
        <v>#NUM!</v>
      </c>
      <c r="AH273" s="1" t="e">
        <f>LARGE('Remove outliers'!AO$4:AO$203,ROW()-211)</f>
        <v>#NUM!</v>
      </c>
      <c r="AI273" s="1" t="e">
        <f>LARGE('Remove outliers'!AP$4:AP$203,ROW()-211)</f>
        <v>#NUM!</v>
      </c>
      <c r="AJ273" s="1" t="e">
        <f>LARGE('Remove outliers'!AQ$4:AQ$203,ROW()-211)</f>
        <v>#NUM!</v>
      </c>
      <c r="AK273" s="1" t="e">
        <f>LARGE('Remove outliers'!AR$4:AR$203,ROW()-211)</f>
        <v>#NUM!</v>
      </c>
      <c r="AL273" s="1" t="e">
        <f>LARGE('Remove outliers'!AS$4:AS$203,ROW()-211)</f>
        <v>#NUM!</v>
      </c>
      <c r="AM273" s="1" t="e">
        <f>LARGE('Remove outliers'!AT$4:AT$203,ROW()-211)</f>
        <v>#NUM!</v>
      </c>
      <c r="AN273" s="1" t="e">
        <f>LARGE('Remove outliers'!AU$4:AU$203,ROW()-211)</f>
        <v>#NUM!</v>
      </c>
      <c r="AO273" s="1" t="e">
        <f>LARGE('Remove outliers'!AV$4:AV$203,ROW()-211)</f>
        <v>#NUM!</v>
      </c>
      <c r="AP273" s="1" t="e">
        <f>LARGE('Remove outliers'!AW$4:AW$203,ROW()-211)</f>
        <v>#NUM!</v>
      </c>
      <c r="AQ273" s="1" t="e">
        <f>LARGE('Remove outliers'!AX$4:AX$203,ROW()-211)</f>
        <v>#NUM!</v>
      </c>
      <c r="AR273" s="1" t="e">
        <f>LARGE('Remove outliers'!AY$4:AY$203,ROW()-211)</f>
        <v>#NUM!</v>
      </c>
      <c r="AS273" s="1" t="e">
        <f>LARGE('Remove outliers'!AZ$4:AZ$203,ROW()-211)</f>
        <v>#NUM!</v>
      </c>
      <c r="AT273" s="1" t="e">
        <f>LARGE('Remove outliers'!BA$4:BA$203,ROW()-211)</f>
        <v>#NUM!</v>
      </c>
      <c r="AU273" s="1" t="e">
        <f>LARGE('Remove outliers'!BB$4:BB$203,ROW()-211)</f>
        <v>#NUM!</v>
      </c>
      <c r="AV273" s="1" t="e">
        <f>LARGE('Remove outliers'!BC$4:BC$203,ROW()-211)</f>
        <v>#NUM!</v>
      </c>
      <c r="AW273" s="1" t="e">
        <f>LARGE('Remove outliers'!BD$4:BD$203,ROW()-211)</f>
        <v>#NUM!</v>
      </c>
      <c r="AX273" s="1" t="e">
        <f>LARGE('Remove outliers'!BE$4:BE$203,ROW()-211)</f>
        <v>#NUM!</v>
      </c>
      <c r="AY273" s="1" t="e">
        <f>LARGE('Remove outliers'!BF$4:BF$203,ROW()-211)</f>
        <v>#NUM!</v>
      </c>
      <c r="AZ273" s="1" t="e">
        <f>LARGE('Remove outliers'!BG$4:BG$203,ROW()-211)</f>
        <v>#NUM!</v>
      </c>
      <c r="BA273" s="1" t="e">
        <f>LARGE('Remove outliers'!BH$4:BH$203,ROW()-211)</f>
        <v>#NUM!</v>
      </c>
      <c r="BB273" s="1" t="e">
        <f>LARGE('Remove outliers'!BI$4:BI$203,ROW()-211)</f>
        <v>#NUM!</v>
      </c>
      <c r="BC273" s="1" t="e">
        <f>LARGE('Remove outliers'!BJ$4:BJ$203,ROW()-211)</f>
        <v>#NUM!</v>
      </c>
      <c r="BD273" s="1" t="e">
        <f>LARGE('Remove outliers'!BK$4:BK$203,ROW()-211)</f>
        <v>#NUM!</v>
      </c>
      <c r="BE273" s="1" t="e">
        <f>LARGE('Remove outliers'!BL$4:BL$203,ROW()-211)</f>
        <v>#NUM!</v>
      </c>
      <c r="BF273" s="1" t="e">
        <f>LARGE('Remove outliers'!BM$4:BM$203,ROW()-211)</f>
        <v>#NUM!</v>
      </c>
      <c r="BG273" s="1" t="e">
        <f>LARGE('Remove outliers'!BN$4:BN$203,ROW()-211)</f>
        <v>#NUM!</v>
      </c>
      <c r="BH273" s="1" t="e">
        <f>LARGE('Remove outliers'!BO$4:BO$203,ROW()-211)</f>
        <v>#NUM!</v>
      </c>
      <c r="BI273" s="1" t="e">
        <f>LARGE('Remove outliers'!BP$4:BP$203,ROW()-211)</f>
        <v>#NUM!</v>
      </c>
      <c r="BJ273" s="1" t="e">
        <f>LARGE('Remove outliers'!BQ$4:BQ$203,ROW()-211)</f>
        <v>#NUM!</v>
      </c>
      <c r="BK273" s="1" t="e">
        <f>LARGE('Remove outliers'!BR$4:BR$203,ROW()-211)</f>
        <v>#NUM!</v>
      </c>
      <c r="BL273" s="1" t="e">
        <f>LARGE('Remove outliers'!BS$4:BS$203,ROW()-211)</f>
        <v>#NUM!</v>
      </c>
      <c r="BM273" s="1" t="e">
        <f>LARGE('Remove outliers'!BT$4:BT$203,ROW()-211)</f>
        <v>#NUM!</v>
      </c>
      <c r="BN273" s="1" t="e">
        <f>LARGE('Remove outliers'!BU$4:BU$203,ROW()-211)</f>
        <v>#NUM!</v>
      </c>
      <c r="BO273" s="1" t="e">
        <f>LARGE('Remove outliers'!BV$4:BV$203,ROW()-211)</f>
        <v>#NUM!</v>
      </c>
      <c r="BP273" s="1" t="e">
        <f>LARGE('Remove outliers'!BW$4:BW$203,ROW()-211)</f>
        <v>#NUM!</v>
      </c>
      <c r="BQ273" s="1" t="e">
        <f>LARGE('Remove outliers'!BX$4:BX$203,ROW()-211)</f>
        <v>#NUM!</v>
      </c>
      <c r="BR273" s="1" t="e">
        <f>LARGE('Remove outliers'!BY$4:BY$203,ROW()-211)</f>
        <v>#NUM!</v>
      </c>
      <c r="BS273" s="1" t="e">
        <f>LARGE('Remove outliers'!BZ$4:BZ$203,ROW()-211)</f>
        <v>#NUM!</v>
      </c>
      <c r="BT273" s="1" t="e">
        <f>LARGE('Remove outliers'!CA$4:CA$203,ROW()-211)</f>
        <v>#NUM!</v>
      </c>
      <c r="BU273" s="1" t="e">
        <f>LARGE('Remove outliers'!CB$4:CB$203,ROW()-211)</f>
        <v>#NUM!</v>
      </c>
      <c r="BV273" s="1" t="e">
        <f>LARGE('Remove outliers'!CC$4:CC$203,ROW()-211)</f>
        <v>#NUM!</v>
      </c>
      <c r="BW273" s="1"/>
      <c r="BX273" s="1"/>
      <c r="BY273" s="1"/>
      <c r="BZ273" s="1"/>
      <c r="CA273" s="1"/>
      <c r="CB273" s="1"/>
      <c r="CC273" s="1"/>
      <c r="CD273" s="1"/>
      <c r="CE273" s="1"/>
      <c r="CF273" s="1"/>
      <c r="CG273" s="1"/>
      <c r="CH273" s="1"/>
      <c r="CI273" s="1"/>
      <c r="CJ273" s="1"/>
      <c r="CK273" s="1"/>
      <c r="CL273" s="1"/>
      <c r="CM273" s="1"/>
      <c r="CN273" s="1"/>
      <c r="CO273" s="1"/>
      <c r="CP273" s="1"/>
    </row>
    <row r="274" spans="1:94" x14ac:dyDescent="0.2">
      <c r="A274" t="e">
        <f t="shared" si="6"/>
        <v>#NUM!</v>
      </c>
      <c r="B274" s="1" t="e">
        <f>LARGE('Remove outliers'!I$4:I$203,ROW()-211)</f>
        <v>#NUM!</v>
      </c>
      <c r="C274" s="1" t="e">
        <f>LARGE('Remove outliers'!J$4:J$203,ROW()-211)</f>
        <v>#NUM!</v>
      </c>
      <c r="D274" s="1" t="e">
        <f>LARGE('Remove outliers'!K$4:K$203,ROW()-211)</f>
        <v>#NUM!</v>
      </c>
      <c r="E274" s="1" t="e">
        <f>LARGE('Remove outliers'!L$4:L$203,ROW()-211)</f>
        <v>#NUM!</v>
      </c>
      <c r="F274" s="1" t="e">
        <f>LARGE('Remove outliers'!M$4:M$203,ROW()-211)</f>
        <v>#NUM!</v>
      </c>
      <c r="G274" s="1" t="e">
        <f>LARGE('Remove outliers'!N$4:N$203,ROW()-211)</f>
        <v>#NUM!</v>
      </c>
      <c r="H274" s="1" t="e">
        <f>LARGE('Remove outliers'!O$4:O$203,ROW()-211)</f>
        <v>#NUM!</v>
      </c>
      <c r="I274" s="1" t="e">
        <f>LARGE('Remove outliers'!P$4:P$203,ROW()-211)</f>
        <v>#NUM!</v>
      </c>
      <c r="J274" s="1" t="e">
        <f>LARGE('Remove outliers'!Q$4:Q$203,ROW()-211)</f>
        <v>#NUM!</v>
      </c>
      <c r="K274" s="1" t="e">
        <f>LARGE('Remove outliers'!R$4:R$203,ROW()-211)</f>
        <v>#NUM!</v>
      </c>
      <c r="L274" s="1" t="e">
        <f>LARGE('Remove outliers'!S$4:S$203,ROW()-211)</f>
        <v>#NUM!</v>
      </c>
      <c r="M274" s="1" t="e">
        <f>LARGE('Remove outliers'!T$4:T$203,ROW()-211)</f>
        <v>#NUM!</v>
      </c>
      <c r="N274" s="1" t="e">
        <f>LARGE('Remove outliers'!U$4:U$203,ROW()-211)</f>
        <v>#NUM!</v>
      </c>
      <c r="O274" s="1" t="e">
        <f>LARGE('Remove outliers'!V$4:V$203,ROW()-211)</f>
        <v>#NUM!</v>
      </c>
      <c r="P274" s="1" t="e">
        <f>LARGE('Remove outliers'!W$4:W$203,ROW()-211)</f>
        <v>#NUM!</v>
      </c>
      <c r="Q274" s="1" t="e">
        <f>LARGE('Remove outliers'!X$4:X$203,ROW()-211)</f>
        <v>#NUM!</v>
      </c>
      <c r="R274" s="1" t="e">
        <f>LARGE('Remove outliers'!Y$4:Y$203,ROW()-211)</f>
        <v>#NUM!</v>
      </c>
      <c r="S274" s="1" t="e">
        <f>LARGE('Remove outliers'!Z$4:Z$203,ROW()-211)</f>
        <v>#NUM!</v>
      </c>
      <c r="T274" s="1" t="e">
        <f>LARGE('Remove outliers'!AA$4:AA$203,ROW()-211)</f>
        <v>#NUM!</v>
      </c>
      <c r="U274" s="1" t="e">
        <f>LARGE('Remove outliers'!AB$4:AB$203,ROW()-211)</f>
        <v>#NUM!</v>
      </c>
      <c r="V274" s="1" t="e">
        <f>LARGE('Remove outliers'!AC$4:AC$203,ROW()-211)</f>
        <v>#NUM!</v>
      </c>
      <c r="W274" s="1" t="e">
        <f>LARGE('Remove outliers'!AD$4:AD$203,ROW()-211)</f>
        <v>#NUM!</v>
      </c>
      <c r="X274" s="1" t="e">
        <f>LARGE('Remove outliers'!AE$4:AE$203,ROW()-211)</f>
        <v>#NUM!</v>
      </c>
      <c r="Y274" s="1" t="e">
        <f>LARGE('Remove outliers'!AF$4:AF$203,ROW()-211)</f>
        <v>#NUM!</v>
      </c>
      <c r="Z274" s="1" t="e">
        <f>LARGE('Remove outliers'!AG$4:AG$203,ROW()-211)</f>
        <v>#NUM!</v>
      </c>
      <c r="AA274" s="1" t="e">
        <f>LARGE('Remove outliers'!AH$4:AH$203,ROW()-211)</f>
        <v>#NUM!</v>
      </c>
      <c r="AB274" s="1" t="e">
        <f>LARGE('Remove outliers'!AI$4:AI$203,ROW()-211)</f>
        <v>#NUM!</v>
      </c>
      <c r="AC274" s="1" t="e">
        <f>LARGE('Remove outliers'!AJ$4:AJ$203,ROW()-211)</f>
        <v>#NUM!</v>
      </c>
      <c r="AD274" s="1" t="e">
        <f>LARGE('Remove outliers'!AK$4:AK$203,ROW()-211)</f>
        <v>#NUM!</v>
      </c>
      <c r="AE274" s="1" t="e">
        <f>LARGE('Remove outliers'!AL$4:AL$203,ROW()-211)</f>
        <v>#NUM!</v>
      </c>
      <c r="AF274" s="1" t="e">
        <f>LARGE('Remove outliers'!AM$4:AM$203,ROW()-211)</f>
        <v>#NUM!</v>
      </c>
      <c r="AG274" s="1" t="e">
        <f>LARGE('Remove outliers'!AN$4:AN$203,ROW()-211)</f>
        <v>#NUM!</v>
      </c>
      <c r="AH274" s="1" t="e">
        <f>LARGE('Remove outliers'!AO$4:AO$203,ROW()-211)</f>
        <v>#NUM!</v>
      </c>
      <c r="AI274" s="1" t="e">
        <f>LARGE('Remove outliers'!AP$4:AP$203,ROW()-211)</f>
        <v>#NUM!</v>
      </c>
      <c r="AJ274" s="1" t="e">
        <f>LARGE('Remove outliers'!AQ$4:AQ$203,ROW()-211)</f>
        <v>#NUM!</v>
      </c>
      <c r="AK274" s="1" t="e">
        <f>LARGE('Remove outliers'!AR$4:AR$203,ROW()-211)</f>
        <v>#NUM!</v>
      </c>
      <c r="AL274" s="1" t="e">
        <f>LARGE('Remove outliers'!AS$4:AS$203,ROW()-211)</f>
        <v>#NUM!</v>
      </c>
      <c r="AM274" s="1" t="e">
        <f>LARGE('Remove outliers'!AT$4:AT$203,ROW()-211)</f>
        <v>#NUM!</v>
      </c>
      <c r="AN274" s="1" t="e">
        <f>LARGE('Remove outliers'!AU$4:AU$203,ROW()-211)</f>
        <v>#NUM!</v>
      </c>
      <c r="AO274" s="1" t="e">
        <f>LARGE('Remove outliers'!AV$4:AV$203,ROW()-211)</f>
        <v>#NUM!</v>
      </c>
      <c r="AP274" s="1" t="e">
        <f>LARGE('Remove outliers'!AW$4:AW$203,ROW()-211)</f>
        <v>#NUM!</v>
      </c>
      <c r="AQ274" s="1" t="e">
        <f>LARGE('Remove outliers'!AX$4:AX$203,ROW()-211)</f>
        <v>#NUM!</v>
      </c>
      <c r="AR274" s="1" t="e">
        <f>LARGE('Remove outliers'!AY$4:AY$203,ROW()-211)</f>
        <v>#NUM!</v>
      </c>
      <c r="AS274" s="1" t="e">
        <f>LARGE('Remove outliers'!AZ$4:AZ$203,ROW()-211)</f>
        <v>#NUM!</v>
      </c>
      <c r="AT274" s="1" t="e">
        <f>LARGE('Remove outliers'!BA$4:BA$203,ROW()-211)</f>
        <v>#NUM!</v>
      </c>
      <c r="AU274" s="1" t="e">
        <f>LARGE('Remove outliers'!BB$4:BB$203,ROW()-211)</f>
        <v>#NUM!</v>
      </c>
      <c r="AV274" s="1" t="e">
        <f>LARGE('Remove outliers'!BC$4:BC$203,ROW()-211)</f>
        <v>#NUM!</v>
      </c>
      <c r="AW274" s="1" t="e">
        <f>LARGE('Remove outliers'!BD$4:BD$203,ROW()-211)</f>
        <v>#NUM!</v>
      </c>
      <c r="AX274" s="1" t="e">
        <f>LARGE('Remove outliers'!BE$4:BE$203,ROW()-211)</f>
        <v>#NUM!</v>
      </c>
      <c r="AY274" s="1" t="e">
        <f>LARGE('Remove outliers'!BF$4:BF$203,ROW()-211)</f>
        <v>#NUM!</v>
      </c>
      <c r="AZ274" s="1" t="e">
        <f>LARGE('Remove outliers'!BG$4:BG$203,ROW()-211)</f>
        <v>#NUM!</v>
      </c>
      <c r="BA274" s="1" t="e">
        <f>LARGE('Remove outliers'!BH$4:BH$203,ROW()-211)</f>
        <v>#NUM!</v>
      </c>
      <c r="BB274" s="1" t="e">
        <f>LARGE('Remove outliers'!BI$4:BI$203,ROW()-211)</f>
        <v>#NUM!</v>
      </c>
      <c r="BC274" s="1" t="e">
        <f>LARGE('Remove outliers'!BJ$4:BJ$203,ROW()-211)</f>
        <v>#NUM!</v>
      </c>
      <c r="BD274" s="1" t="e">
        <f>LARGE('Remove outliers'!BK$4:BK$203,ROW()-211)</f>
        <v>#NUM!</v>
      </c>
      <c r="BE274" s="1" t="e">
        <f>LARGE('Remove outliers'!BL$4:BL$203,ROW()-211)</f>
        <v>#NUM!</v>
      </c>
      <c r="BF274" s="1" t="e">
        <f>LARGE('Remove outliers'!BM$4:BM$203,ROW()-211)</f>
        <v>#NUM!</v>
      </c>
      <c r="BG274" s="1" t="e">
        <f>LARGE('Remove outliers'!BN$4:BN$203,ROW()-211)</f>
        <v>#NUM!</v>
      </c>
      <c r="BH274" s="1" t="e">
        <f>LARGE('Remove outliers'!BO$4:BO$203,ROW()-211)</f>
        <v>#NUM!</v>
      </c>
      <c r="BI274" s="1" t="e">
        <f>LARGE('Remove outliers'!BP$4:BP$203,ROW()-211)</f>
        <v>#NUM!</v>
      </c>
      <c r="BJ274" s="1" t="e">
        <f>LARGE('Remove outliers'!BQ$4:BQ$203,ROW()-211)</f>
        <v>#NUM!</v>
      </c>
      <c r="BK274" s="1" t="e">
        <f>LARGE('Remove outliers'!BR$4:BR$203,ROW()-211)</f>
        <v>#NUM!</v>
      </c>
      <c r="BL274" s="1" t="e">
        <f>LARGE('Remove outliers'!BS$4:BS$203,ROW()-211)</f>
        <v>#NUM!</v>
      </c>
      <c r="BM274" s="1" t="e">
        <f>LARGE('Remove outliers'!BT$4:BT$203,ROW()-211)</f>
        <v>#NUM!</v>
      </c>
      <c r="BN274" s="1" t="e">
        <f>LARGE('Remove outliers'!BU$4:BU$203,ROW()-211)</f>
        <v>#NUM!</v>
      </c>
      <c r="BO274" s="1" t="e">
        <f>LARGE('Remove outliers'!BV$4:BV$203,ROW()-211)</f>
        <v>#NUM!</v>
      </c>
      <c r="BP274" s="1" t="e">
        <f>LARGE('Remove outliers'!BW$4:BW$203,ROW()-211)</f>
        <v>#NUM!</v>
      </c>
      <c r="BQ274" s="1" t="e">
        <f>LARGE('Remove outliers'!BX$4:BX$203,ROW()-211)</f>
        <v>#NUM!</v>
      </c>
      <c r="BR274" s="1" t="e">
        <f>LARGE('Remove outliers'!BY$4:BY$203,ROW()-211)</f>
        <v>#NUM!</v>
      </c>
      <c r="BS274" s="1" t="e">
        <f>LARGE('Remove outliers'!BZ$4:BZ$203,ROW()-211)</f>
        <v>#NUM!</v>
      </c>
      <c r="BT274" s="1" t="e">
        <f>LARGE('Remove outliers'!CA$4:CA$203,ROW()-211)</f>
        <v>#NUM!</v>
      </c>
      <c r="BU274" s="1" t="e">
        <f>LARGE('Remove outliers'!CB$4:CB$203,ROW()-211)</f>
        <v>#NUM!</v>
      </c>
      <c r="BV274" s="1" t="e">
        <f>LARGE('Remove outliers'!CC$4:CC$203,ROW()-211)</f>
        <v>#NUM!</v>
      </c>
      <c r="BW274" s="1"/>
      <c r="BX274" s="1"/>
      <c r="BY274" s="1"/>
      <c r="BZ274" s="1"/>
      <c r="CA274" s="1"/>
      <c r="CB274" s="1"/>
      <c r="CC274" s="1"/>
      <c r="CD274" s="1"/>
      <c r="CE274" s="1"/>
      <c r="CF274" s="1"/>
      <c r="CG274" s="1"/>
      <c r="CH274" s="1"/>
      <c r="CI274" s="1"/>
      <c r="CJ274" s="1"/>
      <c r="CK274" s="1"/>
      <c r="CL274" s="1"/>
      <c r="CM274" s="1"/>
      <c r="CN274" s="1"/>
      <c r="CO274" s="1"/>
      <c r="CP274" s="1"/>
    </row>
    <row r="275" spans="1:94" x14ac:dyDescent="0.2">
      <c r="A275" t="e">
        <f t="shared" si="6"/>
        <v>#NUM!</v>
      </c>
      <c r="B275" s="1" t="e">
        <f>LARGE('Remove outliers'!I$4:I$203,ROW()-211)</f>
        <v>#NUM!</v>
      </c>
      <c r="C275" s="1" t="e">
        <f>LARGE('Remove outliers'!J$4:J$203,ROW()-211)</f>
        <v>#NUM!</v>
      </c>
      <c r="D275" s="1" t="e">
        <f>LARGE('Remove outliers'!K$4:K$203,ROW()-211)</f>
        <v>#NUM!</v>
      </c>
      <c r="E275" s="1" t="e">
        <f>LARGE('Remove outliers'!L$4:L$203,ROW()-211)</f>
        <v>#NUM!</v>
      </c>
      <c r="F275" s="1" t="e">
        <f>LARGE('Remove outliers'!M$4:M$203,ROW()-211)</f>
        <v>#NUM!</v>
      </c>
      <c r="G275" s="1" t="e">
        <f>LARGE('Remove outliers'!N$4:N$203,ROW()-211)</f>
        <v>#NUM!</v>
      </c>
      <c r="H275" s="1" t="e">
        <f>LARGE('Remove outliers'!O$4:O$203,ROW()-211)</f>
        <v>#NUM!</v>
      </c>
      <c r="I275" s="1" t="e">
        <f>LARGE('Remove outliers'!P$4:P$203,ROW()-211)</f>
        <v>#NUM!</v>
      </c>
      <c r="J275" s="1" t="e">
        <f>LARGE('Remove outliers'!Q$4:Q$203,ROW()-211)</f>
        <v>#NUM!</v>
      </c>
      <c r="K275" s="1" t="e">
        <f>LARGE('Remove outliers'!R$4:R$203,ROW()-211)</f>
        <v>#NUM!</v>
      </c>
      <c r="L275" s="1" t="e">
        <f>LARGE('Remove outliers'!S$4:S$203,ROW()-211)</f>
        <v>#NUM!</v>
      </c>
      <c r="M275" s="1" t="e">
        <f>LARGE('Remove outliers'!T$4:T$203,ROW()-211)</f>
        <v>#NUM!</v>
      </c>
      <c r="N275" s="1" t="e">
        <f>LARGE('Remove outliers'!U$4:U$203,ROW()-211)</f>
        <v>#NUM!</v>
      </c>
      <c r="O275" s="1" t="e">
        <f>LARGE('Remove outliers'!V$4:V$203,ROW()-211)</f>
        <v>#NUM!</v>
      </c>
      <c r="P275" s="1" t="e">
        <f>LARGE('Remove outliers'!W$4:W$203,ROW()-211)</f>
        <v>#NUM!</v>
      </c>
      <c r="Q275" s="1" t="e">
        <f>LARGE('Remove outliers'!X$4:X$203,ROW()-211)</f>
        <v>#NUM!</v>
      </c>
      <c r="R275" s="1" t="e">
        <f>LARGE('Remove outliers'!Y$4:Y$203,ROW()-211)</f>
        <v>#NUM!</v>
      </c>
      <c r="S275" s="1" t="e">
        <f>LARGE('Remove outliers'!Z$4:Z$203,ROW()-211)</f>
        <v>#NUM!</v>
      </c>
      <c r="T275" s="1" t="e">
        <f>LARGE('Remove outliers'!AA$4:AA$203,ROW()-211)</f>
        <v>#NUM!</v>
      </c>
      <c r="U275" s="1" t="e">
        <f>LARGE('Remove outliers'!AB$4:AB$203,ROW()-211)</f>
        <v>#NUM!</v>
      </c>
      <c r="V275" s="1" t="e">
        <f>LARGE('Remove outliers'!AC$4:AC$203,ROW()-211)</f>
        <v>#NUM!</v>
      </c>
      <c r="W275" s="1" t="e">
        <f>LARGE('Remove outliers'!AD$4:AD$203,ROW()-211)</f>
        <v>#NUM!</v>
      </c>
      <c r="X275" s="1" t="e">
        <f>LARGE('Remove outliers'!AE$4:AE$203,ROW()-211)</f>
        <v>#NUM!</v>
      </c>
      <c r="Y275" s="1" t="e">
        <f>LARGE('Remove outliers'!AF$4:AF$203,ROW()-211)</f>
        <v>#NUM!</v>
      </c>
      <c r="Z275" s="1" t="e">
        <f>LARGE('Remove outliers'!AG$4:AG$203,ROW()-211)</f>
        <v>#NUM!</v>
      </c>
      <c r="AA275" s="1" t="e">
        <f>LARGE('Remove outliers'!AH$4:AH$203,ROW()-211)</f>
        <v>#NUM!</v>
      </c>
      <c r="AB275" s="1" t="e">
        <f>LARGE('Remove outliers'!AI$4:AI$203,ROW()-211)</f>
        <v>#NUM!</v>
      </c>
      <c r="AC275" s="1" t="e">
        <f>LARGE('Remove outliers'!AJ$4:AJ$203,ROW()-211)</f>
        <v>#NUM!</v>
      </c>
      <c r="AD275" s="1" t="e">
        <f>LARGE('Remove outliers'!AK$4:AK$203,ROW()-211)</f>
        <v>#NUM!</v>
      </c>
      <c r="AE275" s="1" t="e">
        <f>LARGE('Remove outliers'!AL$4:AL$203,ROW()-211)</f>
        <v>#NUM!</v>
      </c>
      <c r="AF275" s="1" t="e">
        <f>LARGE('Remove outliers'!AM$4:AM$203,ROW()-211)</f>
        <v>#NUM!</v>
      </c>
      <c r="AG275" s="1" t="e">
        <f>LARGE('Remove outliers'!AN$4:AN$203,ROW()-211)</f>
        <v>#NUM!</v>
      </c>
      <c r="AH275" s="1" t="e">
        <f>LARGE('Remove outliers'!AO$4:AO$203,ROW()-211)</f>
        <v>#NUM!</v>
      </c>
      <c r="AI275" s="1" t="e">
        <f>LARGE('Remove outliers'!AP$4:AP$203,ROW()-211)</f>
        <v>#NUM!</v>
      </c>
      <c r="AJ275" s="1" t="e">
        <f>LARGE('Remove outliers'!AQ$4:AQ$203,ROW()-211)</f>
        <v>#NUM!</v>
      </c>
      <c r="AK275" s="1" t="e">
        <f>LARGE('Remove outliers'!AR$4:AR$203,ROW()-211)</f>
        <v>#NUM!</v>
      </c>
      <c r="AL275" s="1" t="e">
        <f>LARGE('Remove outliers'!AS$4:AS$203,ROW()-211)</f>
        <v>#NUM!</v>
      </c>
      <c r="AM275" s="1" t="e">
        <f>LARGE('Remove outliers'!AT$4:AT$203,ROW()-211)</f>
        <v>#NUM!</v>
      </c>
      <c r="AN275" s="1" t="e">
        <f>LARGE('Remove outliers'!AU$4:AU$203,ROW()-211)</f>
        <v>#NUM!</v>
      </c>
      <c r="AO275" s="1" t="e">
        <f>LARGE('Remove outliers'!AV$4:AV$203,ROW()-211)</f>
        <v>#NUM!</v>
      </c>
      <c r="AP275" s="1" t="e">
        <f>LARGE('Remove outliers'!AW$4:AW$203,ROW()-211)</f>
        <v>#NUM!</v>
      </c>
      <c r="AQ275" s="1" t="e">
        <f>LARGE('Remove outliers'!AX$4:AX$203,ROW()-211)</f>
        <v>#NUM!</v>
      </c>
      <c r="AR275" s="1" t="e">
        <f>LARGE('Remove outliers'!AY$4:AY$203,ROW()-211)</f>
        <v>#NUM!</v>
      </c>
      <c r="AS275" s="1" t="e">
        <f>LARGE('Remove outliers'!AZ$4:AZ$203,ROW()-211)</f>
        <v>#NUM!</v>
      </c>
      <c r="AT275" s="1" t="e">
        <f>LARGE('Remove outliers'!BA$4:BA$203,ROW()-211)</f>
        <v>#NUM!</v>
      </c>
      <c r="AU275" s="1" t="e">
        <f>LARGE('Remove outliers'!BB$4:BB$203,ROW()-211)</f>
        <v>#NUM!</v>
      </c>
      <c r="AV275" s="1" t="e">
        <f>LARGE('Remove outliers'!BC$4:BC$203,ROW()-211)</f>
        <v>#NUM!</v>
      </c>
      <c r="AW275" s="1" t="e">
        <f>LARGE('Remove outliers'!BD$4:BD$203,ROW()-211)</f>
        <v>#NUM!</v>
      </c>
      <c r="AX275" s="1" t="e">
        <f>LARGE('Remove outliers'!BE$4:BE$203,ROW()-211)</f>
        <v>#NUM!</v>
      </c>
      <c r="AY275" s="1" t="e">
        <f>LARGE('Remove outliers'!BF$4:BF$203,ROW()-211)</f>
        <v>#NUM!</v>
      </c>
      <c r="AZ275" s="1" t="e">
        <f>LARGE('Remove outliers'!BG$4:BG$203,ROW()-211)</f>
        <v>#NUM!</v>
      </c>
      <c r="BA275" s="1" t="e">
        <f>LARGE('Remove outliers'!BH$4:BH$203,ROW()-211)</f>
        <v>#NUM!</v>
      </c>
      <c r="BB275" s="1" t="e">
        <f>LARGE('Remove outliers'!BI$4:BI$203,ROW()-211)</f>
        <v>#NUM!</v>
      </c>
      <c r="BC275" s="1" t="e">
        <f>LARGE('Remove outliers'!BJ$4:BJ$203,ROW()-211)</f>
        <v>#NUM!</v>
      </c>
      <c r="BD275" s="1" t="e">
        <f>LARGE('Remove outliers'!BK$4:BK$203,ROW()-211)</f>
        <v>#NUM!</v>
      </c>
      <c r="BE275" s="1" t="e">
        <f>LARGE('Remove outliers'!BL$4:BL$203,ROW()-211)</f>
        <v>#NUM!</v>
      </c>
      <c r="BF275" s="1" t="e">
        <f>LARGE('Remove outliers'!BM$4:BM$203,ROW()-211)</f>
        <v>#NUM!</v>
      </c>
      <c r="BG275" s="1" t="e">
        <f>LARGE('Remove outliers'!BN$4:BN$203,ROW()-211)</f>
        <v>#NUM!</v>
      </c>
      <c r="BH275" s="1" t="e">
        <f>LARGE('Remove outliers'!BO$4:BO$203,ROW()-211)</f>
        <v>#NUM!</v>
      </c>
      <c r="BI275" s="1" t="e">
        <f>LARGE('Remove outliers'!BP$4:BP$203,ROW()-211)</f>
        <v>#NUM!</v>
      </c>
      <c r="BJ275" s="1" t="e">
        <f>LARGE('Remove outliers'!BQ$4:BQ$203,ROW()-211)</f>
        <v>#NUM!</v>
      </c>
      <c r="BK275" s="1" t="e">
        <f>LARGE('Remove outliers'!BR$4:BR$203,ROW()-211)</f>
        <v>#NUM!</v>
      </c>
      <c r="BL275" s="1" t="e">
        <f>LARGE('Remove outliers'!BS$4:BS$203,ROW()-211)</f>
        <v>#NUM!</v>
      </c>
      <c r="BM275" s="1" t="e">
        <f>LARGE('Remove outliers'!BT$4:BT$203,ROW()-211)</f>
        <v>#NUM!</v>
      </c>
      <c r="BN275" s="1" t="e">
        <f>LARGE('Remove outliers'!BU$4:BU$203,ROW()-211)</f>
        <v>#NUM!</v>
      </c>
      <c r="BO275" s="1" t="e">
        <f>LARGE('Remove outliers'!BV$4:BV$203,ROW()-211)</f>
        <v>#NUM!</v>
      </c>
      <c r="BP275" s="1" t="e">
        <f>LARGE('Remove outliers'!BW$4:BW$203,ROW()-211)</f>
        <v>#NUM!</v>
      </c>
      <c r="BQ275" s="1" t="e">
        <f>LARGE('Remove outliers'!BX$4:BX$203,ROW()-211)</f>
        <v>#NUM!</v>
      </c>
      <c r="BR275" s="1" t="e">
        <f>LARGE('Remove outliers'!BY$4:BY$203,ROW()-211)</f>
        <v>#NUM!</v>
      </c>
      <c r="BS275" s="1" t="e">
        <f>LARGE('Remove outliers'!BZ$4:BZ$203,ROW()-211)</f>
        <v>#NUM!</v>
      </c>
      <c r="BT275" s="1" t="e">
        <f>LARGE('Remove outliers'!CA$4:CA$203,ROW()-211)</f>
        <v>#NUM!</v>
      </c>
      <c r="BU275" s="1" t="e">
        <f>LARGE('Remove outliers'!CB$4:CB$203,ROW()-211)</f>
        <v>#NUM!</v>
      </c>
      <c r="BV275" s="1" t="e">
        <f>LARGE('Remove outliers'!CC$4:CC$203,ROW()-211)</f>
        <v>#NUM!</v>
      </c>
      <c r="BW275" s="1"/>
      <c r="BX275" s="1"/>
      <c r="BY275" s="1"/>
      <c r="BZ275" s="1"/>
      <c r="CA275" s="1"/>
      <c r="CB275" s="1"/>
      <c r="CC275" s="1"/>
      <c r="CD275" s="1"/>
      <c r="CE275" s="1"/>
      <c r="CF275" s="1"/>
      <c r="CG275" s="1"/>
      <c r="CH275" s="1"/>
      <c r="CI275" s="1"/>
      <c r="CJ275" s="1"/>
      <c r="CK275" s="1"/>
      <c r="CL275" s="1"/>
      <c r="CM275" s="1"/>
      <c r="CN275" s="1"/>
      <c r="CO275" s="1"/>
      <c r="CP275" s="1"/>
    </row>
    <row r="276" spans="1:94" x14ac:dyDescent="0.2">
      <c r="A276" t="e">
        <f t="shared" si="6"/>
        <v>#NUM!</v>
      </c>
      <c r="B276" s="1" t="e">
        <f>LARGE('Remove outliers'!I$4:I$203,ROW()-211)</f>
        <v>#NUM!</v>
      </c>
      <c r="C276" s="1" t="e">
        <f>LARGE('Remove outliers'!J$4:J$203,ROW()-211)</f>
        <v>#NUM!</v>
      </c>
      <c r="D276" s="1" t="e">
        <f>LARGE('Remove outliers'!K$4:K$203,ROW()-211)</f>
        <v>#NUM!</v>
      </c>
      <c r="E276" s="1" t="e">
        <f>LARGE('Remove outliers'!L$4:L$203,ROW()-211)</f>
        <v>#NUM!</v>
      </c>
      <c r="F276" s="1" t="e">
        <f>LARGE('Remove outliers'!M$4:M$203,ROW()-211)</f>
        <v>#NUM!</v>
      </c>
      <c r="G276" s="1" t="e">
        <f>LARGE('Remove outliers'!N$4:N$203,ROW()-211)</f>
        <v>#NUM!</v>
      </c>
      <c r="H276" s="1" t="e">
        <f>LARGE('Remove outliers'!O$4:O$203,ROW()-211)</f>
        <v>#NUM!</v>
      </c>
      <c r="I276" s="1" t="e">
        <f>LARGE('Remove outliers'!P$4:P$203,ROW()-211)</f>
        <v>#NUM!</v>
      </c>
      <c r="J276" s="1" t="e">
        <f>LARGE('Remove outliers'!Q$4:Q$203,ROW()-211)</f>
        <v>#NUM!</v>
      </c>
      <c r="K276" s="1" t="e">
        <f>LARGE('Remove outliers'!R$4:R$203,ROW()-211)</f>
        <v>#NUM!</v>
      </c>
      <c r="L276" s="1" t="e">
        <f>LARGE('Remove outliers'!S$4:S$203,ROW()-211)</f>
        <v>#NUM!</v>
      </c>
      <c r="M276" s="1" t="e">
        <f>LARGE('Remove outliers'!T$4:T$203,ROW()-211)</f>
        <v>#NUM!</v>
      </c>
      <c r="N276" s="1" t="e">
        <f>LARGE('Remove outliers'!U$4:U$203,ROW()-211)</f>
        <v>#NUM!</v>
      </c>
      <c r="O276" s="1" t="e">
        <f>LARGE('Remove outliers'!V$4:V$203,ROW()-211)</f>
        <v>#NUM!</v>
      </c>
      <c r="P276" s="1" t="e">
        <f>LARGE('Remove outliers'!W$4:W$203,ROW()-211)</f>
        <v>#NUM!</v>
      </c>
      <c r="Q276" s="1" t="e">
        <f>LARGE('Remove outliers'!X$4:X$203,ROW()-211)</f>
        <v>#NUM!</v>
      </c>
      <c r="R276" s="1" t="e">
        <f>LARGE('Remove outliers'!Y$4:Y$203,ROW()-211)</f>
        <v>#NUM!</v>
      </c>
      <c r="S276" s="1" t="e">
        <f>LARGE('Remove outliers'!Z$4:Z$203,ROW()-211)</f>
        <v>#NUM!</v>
      </c>
      <c r="T276" s="1" t="e">
        <f>LARGE('Remove outliers'!AA$4:AA$203,ROW()-211)</f>
        <v>#NUM!</v>
      </c>
      <c r="U276" s="1" t="e">
        <f>LARGE('Remove outliers'!AB$4:AB$203,ROW()-211)</f>
        <v>#NUM!</v>
      </c>
      <c r="V276" s="1" t="e">
        <f>LARGE('Remove outliers'!AC$4:AC$203,ROW()-211)</f>
        <v>#NUM!</v>
      </c>
      <c r="W276" s="1" t="e">
        <f>LARGE('Remove outliers'!AD$4:AD$203,ROW()-211)</f>
        <v>#NUM!</v>
      </c>
      <c r="X276" s="1" t="e">
        <f>LARGE('Remove outliers'!AE$4:AE$203,ROW()-211)</f>
        <v>#NUM!</v>
      </c>
      <c r="Y276" s="1" t="e">
        <f>LARGE('Remove outliers'!AF$4:AF$203,ROW()-211)</f>
        <v>#NUM!</v>
      </c>
      <c r="Z276" s="1" t="e">
        <f>LARGE('Remove outliers'!AG$4:AG$203,ROW()-211)</f>
        <v>#NUM!</v>
      </c>
      <c r="AA276" s="1" t="e">
        <f>LARGE('Remove outliers'!AH$4:AH$203,ROW()-211)</f>
        <v>#NUM!</v>
      </c>
      <c r="AB276" s="1" t="e">
        <f>LARGE('Remove outliers'!AI$4:AI$203,ROW()-211)</f>
        <v>#NUM!</v>
      </c>
      <c r="AC276" s="1" t="e">
        <f>LARGE('Remove outliers'!AJ$4:AJ$203,ROW()-211)</f>
        <v>#NUM!</v>
      </c>
      <c r="AD276" s="1" t="e">
        <f>LARGE('Remove outliers'!AK$4:AK$203,ROW()-211)</f>
        <v>#NUM!</v>
      </c>
      <c r="AE276" s="1" t="e">
        <f>LARGE('Remove outliers'!AL$4:AL$203,ROW()-211)</f>
        <v>#NUM!</v>
      </c>
      <c r="AF276" s="1" t="e">
        <f>LARGE('Remove outliers'!AM$4:AM$203,ROW()-211)</f>
        <v>#NUM!</v>
      </c>
      <c r="AG276" s="1" t="e">
        <f>LARGE('Remove outliers'!AN$4:AN$203,ROW()-211)</f>
        <v>#NUM!</v>
      </c>
      <c r="AH276" s="1" t="e">
        <f>LARGE('Remove outliers'!AO$4:AO$203,ROW()-211)</f>
        <v>#NUM!</v>
      </c>
      <c r="AI276" s="1" t="e">
        <f>LARGE('Remove outliers'!AP$4:AP$203,ROW()-211)</f>
        <v>#NUM!</v>
      </c>
      <c r="AJ276" s="1" t="e">
        <f>LARGE('Remove outliers'!AQ$4:AQ$203,ROW()-211)</f>
        <v>#NUM!</v>
      </c>
      <c r="AK276" s="1" t="e">
        <f>LARGE('Remove outliers'!AR$4:AR$203,ROW()-211)</f>
        <v>#NUM!</v>
      </c>
      <c r="AL276" s="1" t="e">
        <f>LARGE('Remove outliers'!AS$4:AS$203,ROW()-211)</f>
        <v>#NUM!</v>
      </c>
      <c r="AM276" s="1" t="e">
        <f>LARGE('Remove outliers'!AT$4:AT$203,ROW()-211)</f>
        <v>#NUM!</v>
      </c>
      <c r="AN276" s="1" t="e">
        <f>LARGE('Remove outliers'!AU$4:AU$203,ROW()-211)</f>
        <v>#NUM!</v>
      </c>
      <c r="AO276" s="1" t="e">
        <f>LARGE('Remove outliers'!AV$4:AV$203,ROW()-211)</f>
        <v>#NUM!</v>
      </c>
      <c r="AP276" s="1" t="e">
        <f>LARGE('Remove outliers'!AW$4:AW$203,ROW()-211)</f>
        <v>#NUM!</v>
      </c>
      <c r="AQ276" s="1" t="e">
        <f>LARGE('Remove outliers'!AX$4:AX$203,ROW()-211)</f>
        <v>#NUM!</v>
      </c>
      <c r="AR276" s="1" t="e">
        <f>LARGE('Remove outliers'!AY$4:AY$203,ROW()-211)</f>
        <v>#NUM!</v>
      </c>
      <c r="AS276" s="1" t="e">
        <f>LARGE('Remove outliers'!AZ$4:AZ$203,ROW()-211)</f>
        <v>#NUM!</v>
      </c>
      <c r="AT276" s="1" t="e">
        <f>LARGE('Remove outliers'!BA$4:BA$203,ROW()-211)</f>
        <v>#NUM!</v>
      </c>
      <c r="AU276" s="1" t="e">
        <f>LARGE('Remove outliers'!BB$4:BB$203,ROW()-211)</f>
        <v>#NUM!</v>
      </c>
      <c r="AV276" s="1" t="e">
        <f>LARGE('Remove outliers'!BC$4:BC$203,ROW()-211)</f>
        <v>#NUM!</v>
      </c>
      <c r="AW276" s="1" t="e">
        <f>LARGE('Remove outliers'!BD$4:BD$203,ROW()-211)</f>
        <v>#NUM!</v>
      </c>
      <c r="AX276" s="1" t="e">
        <f>LARGE('Remove outliers'!BE$4:BE$203,ROW()-211)</f>
        <v>#NUM!</v>
      </c>
      <c r="AY276" s="1" t="e">
        <f>LARGE('Remove outliers'!BF$4:BF$203,ROW()-211)</f>
        <v>#NUM!</v>
      </c>
      <c r="AZ276" s="1" t="e">
        <f>LARGE('Remove outliers'!BG$4:BG$203,ROW()-211)</f>
        <v>#NUM!</v>
      </c>
      <c r="BA276" s="1" t="e">
        <f>LARGE('Remove outliers'!BH$4:BH$203,ROW()-211)</f>
        <v>#NUM!</v>
      </c>
      <c r="BB276" s="1" t="e">
        <f>LARGE('Remove outliers'!BI$4:BI$203,ROW()-211)</f>
        <v>#NUM!</v>
      </c>
      <c r="BC276" s="1" t="e">
        <f>LARGE('Remove outliers'!BJ$4:BJ$203,ROW()-211)</f>
        <v>#NUM!</v>
      </c>
      <c r="BD276" s="1" t="e">
        <f>LARGE('Remove outliers'!BK$4:BK$203,ROW()-211)</f>
        <v>#NUM!</v>
      </c>
      <c r="BE276" s="1" t="e">
        <f>LARGE('Remove outliers'!BL$4:BL$203,ROW()-211)</f>
        <v>#NUM!</v>
      </c>
      <c r="BF276" s="1" t="e">
        <f>LARGE('Remove outliers'!BM$4:BM$203,ROW()-211)</f>
        <v>#NUM!</v>
      </c>
      <c r="BG276" s="1" t="e">
        <f>LARGE('Remove outliers'!BN$4:BN$203,ROW()-211)</f>
        <v>#NUM!</v>
      </c>
      <c r="BH276" s="1" t="e">
        <f>LARGE('Remove outliers'!BO$4:BO$203,ROW()-211)</f>
        <v>#NUM!</v>
      </c>
      <c r="BI276" s="1" t="e">
        <f>LARGE('Remove outliers'!BP$4:BP$203,ROW()-211)</f>
        <v>#NUM!</v>
      </c>
      <c r="BJ276" s="1" t="e">
        <f>LARGE('Remove outliers'!BQ$4:BQ$203,ROW()-211)</f>
        <v>#NUM!</v>
      </c>
      <c r="BK276" s="1" t="e">
        <f>LARGE('Remove outliers'!BR$4:BR$203,ROW()-211)</f>
        <v>#NUM!</v>
      </c>
      <c r="BL276" s="1" t="e">
        <f>LARGE('Remove outliers'!BS$4:BS$203,ROW()-211)</f>
        <v>#NUM!</v>
      </c>
      <c r="BM276" s="1" t="e">
        <f>LARGE('Remove outliers'!BT$4:BT$203,ROW()-211)</f>
        <v>#NUM!</v>
      </c>
      <c r="BN276" s="1" t="e">
        <f>LARGE('Remove outliers'!BU$4:BU$203,ROW()-211)</f>
        <v>#NUM!</v>
      </c>
      <c r="BO276" s="1" t="e">
        <f>LARGE('Remove outliers'!BV$4:BV$203,ROW()-211)</f>
        <v>#NUM!</v>
      </c>
      <c r="BP276" s="1" t="e">
        <f>LARGE('Remove outliers'!BW$4:BW$203,ROW()-211)</f>
        <v>#NUM!</v>
      </c>
      <c r="BQ276" s="1" t="e">
        <f>LARGE('Remove outliers'!BX$4:BX$203,ROW()-211)</f>
        <v>#NUM!</v>
      </c>
      <c r="BR276" s="1" t="e">
        <f>LARGE('Remove outliers'!BY$4:BY$203,ROW()-211)</f>
        <v>#NUM!</v>
      </c>
      <c r="BS276" s="1" t="e">
        <f>LARGE('Remove outliers'!BZ$4:BZ$203,ROW()-211)</f>
        <v>#NUM!</v>
      </c>
      <c r="BT276" s="1" t="e">
        <f>LARGE('Remove outliers'!CA$4:CA$203,ROW()-211)</f>
        <v>#NUM!</v>
      </c>
      <c r="BU276" s="1" t="e">
        <f>LARGE('Remove outliers'!CB$4:CB$203,ROW()-211)</f>
        <v>#NUM!</v>
      </c>
      <c r="BV276" s="1" t="e">
        <f>LARGE('Remove outliers'!CC$4:CC$203,ROW()-211)</f>
        <v>#NUM!</v>
      </c>
      <c r="BW276" s="1"/>
      <c r="BX276" s="1"/>
      <c r="BY276" s="1"/>
      <c r="BZ276" s="1"/>
      <c r="CA276" s="1"/>
      <c r="CB276" s="1"/>
      <c r="CC276" s="1"/>
      <c r="CD276" s="1"/>
      <c r="CE276" s="1"/>
      <c r="CF276" s="1"/>
      <c r="CG276" s="1"/>
      <c r="CH276" s="1"/>
      <c r="CI276" s="1"/>
      <c r="CJ276" s="1"/>
      <c r="CK276" s="1"/>
      <c r="CL276" s="1"/>
      <c r="CM276" s="1"/>
      <c r="CN276" s="1"/>
      <c r="CO276" s="1"/>
      <c r="CP276" s="1"/>
    </row>
    <row r="277" spans="1:94" x14ac:dyDescent="0.2">
      <c r="A277" t="e">
        <f t="shared" ref="A277:A340" si="7">HLOOKUP($A$1,$B$211:$BV$411,ROW()-210,FALSE)</f>
        <v>#NUM!</v>
      </c>
      <c r="B277" s="1" t="e">
        <f>LARGE('Remove outliers'!I$4:I$203,ROW()-211)</f>
        <v>#NUM!</v>
      </c>
      <c r="C277" s="1" t="e">
        <f>LARGE('Remove outliers'!J$4:J$203,ROW()-211)</f>
        <v>#NUM!</v>
      </c>
      <c r="D277" s="1" t="e">
        <f>LARGE('Remove outliers'!K$4:K$203,ROW()-211)</f>
        <v>#NUM!</v>
      </c>
      <c r="E277" s="1" t="e">
        <f>LARGE('Remove outliers'!L$4:L$203,ROW()-211)</f>
        <v>#NUM!</v>
      </c>
      <c r="F277" s="1" t="e">
        <f>LARGE('Remove outliers'!M$4:M$203,ROW()-211)</f>
        <v>#NUM!</v>
      </c>
      <c r="G277" s="1" t="e">
        <f>LARGE('Remove outliers'!N$4:N$203,ROW()-211)</f>
        <v>#NUM!</v>
      </c>
      <c r="H277" s="1" t="e">
        <f>LARGE('Remove outliers'!O$4:O$203,ROW()-211)</f>
        <v>#NUM!</v>
      </c>
      <c r="I277" s="1" t="e">
        <f>LARGE('Remove outliers'!P$4:P$203,ROW()-211)</f>
        <v>#NUM!</v>
      </c>
      <c r="J277" s="1" t="e">
        <f>LARGE('Remove outliers'!Q$4:Q$203,ROW()-211)</f>
        <v>#NUM!</v>
      </c>
      <c r="K277" s="1" t="e">
        <f>LARGE('Remove outliers'!R$4:R$203,ROW()-211)</f>
        <v>#NUM!</v>
      </c>
      <c r="L277" s="1" t="e">
        <f>LARGE('Remove outliers'!S$4:S$203,ROW()-211)</f>
        <v>#NUM!</v>
      </c>
      <c r="M277" s="1" t="e">
        <f>LARGE('Remove outliers'!T$4:T$203,ROW()-211)</f>
        <v>#NUM!</v>
      </c>
      <c r="N277" s="1" t="e">
        <f>LARGE('Remove outliers'!U$4:U$203,ROW()-211)</f>
        <v>#NUM!</v>
      </c>
      <c r="O277" s="1" t="e">
        <f>LARGE('Remove outliers'!V$4:V$203,ROW()-211)</f>
        <v>#NUM!</v>
      </c>
      <c r="P277" s="1" t="e">
        <f>LARGE('Remove outliers'!W$4:W$203,ROW()-211)</f>
        <v>#NUM!</v>
      </c>
      <c r="Q277" s="1" t="e">
        <f>LARGE('Remove outliers'!X$4:X$203,ROW()-211)</f>
        <v>#NUM!</v>
      </c>
      <c r="R277" s="1" t="e">
        <f>LARGE('Remove outliers'!Y$4:Y$203,ROW()-211)</f>
        <v>#NUM!</v>
      </c>
      <c r="S277" s="1" t="e">
        <f>LARGE('Remove outliers'!Z$4:Z$203,ROW()-211)</f>
        <v>#NUM!</v>
      </c>
      <c r="T277" s="1" t="e">
        <f>LARGE('Remove outliers'!AA$4:AA$203,ROW()-211)</f>
        <v>#NUM!</v>
      </c>
      <c r="U277" s="1" t="e">
        <f>LARGE('Remove outliers'!AB$4:AB$203,ROW()-211)</f>
        <v>#NUM!</v>
      </c>
      <c r="V277" s="1" t="e">
        <f>LARGE('Remove outliers'!AC$4:AC$203,ROW()-211)</f>
        <v>#NUM!</v>
      </c>
      <c r="W277" s="1" t="e">
        <f>LARGE('Remove outliers'!AD$4:AD$203,ROW()-211)</f>
        <v>#NUM!</v>
      </c>
      <c r="X277" s="1" t="e">
        <f>LARGE('Remove outliers'!AE$4:AE$203,ROW()-211)</f>
        <v>#NUM!</v>
      </c>
      <c r="Y277" s="1" t="e">
        <f>LARGE('Remove outliers'!AF$4:AF$203,ROW()-211)</f>
        <v>#NUM!</v>
      </c>
      <c r="Z277" s="1" t="e">
        <f>LARGE('Remove outliers'!AG$4:AG$203,ROW()-211)</f>
        <v>#NUM!</v>
      </c>
      <c r="AA277" s="1" t="e">
        <f>LARGE('Remove outliers'!AH$4:AH$203,ROW()-211)</f>
        <v>#NUM!</v>
      </c>
      <c r="AB277" s="1" t="e">
        <f>LARGE('Remove outliers'!AI$4:AI$203,ROW()-211)</f>
        <v>#NUM!</v>
      </c>
      <c r="AC277" s="1" t="e">
        <f>LARGE('Remove outliers'!AJ$4:AJ$203,ROW()-211)</f>
        <v>#NUM!</v>
      </c>
      <c r="AD277" s="1" t="e">
        <f>LARGE('Remove outliers'!AK$4:AK$203,ROW()-211)</f>
        <v>#NUM!</v>
      </c>
      <c r="AE277" s="1" t="e">
        <f>LARGE('Remove outliers'!AL$4:AL$203,ROW()-211)</f>
        <v>#NUM!</v>
      </c>
      <c r="AF277" s="1" t="e">
        <f>LARGE('Remove outliers'!AM$4:AM$203,ROW()-211)</f>
        <v>#NUM!</v>
      </c>
      <c r="AG277" s="1" t="e">
        <f>LARGE('Remove outliers'!AN$4:AN$203,ROW()-211)</f>
        <v>#NUM!</v>
      </c>
      <c r="AH277" s="1" t="e">
        <f>LARGE('Remove outliers'!AO$4:AO$203,ROW()-211)</f>
        <v>#NUM!</v>
      </c>
      <c r="AI277" s="1" t="e">
        <f>LARGE('Remove outliers'!AP$4:AP$203,ROW()-211)</f>
        <v>#NUM!</v>
      </c>
      <c r="AJ277" s="1" t="e">
        <f>LARGE('Remove outliers'!AQ$4:AQ$203,ROW()-211)</f>
        <v>#NUM!</v>
      </c>
      <c r="AK277" s="1" t="e">
        <f>LARGE('Remove outliers'!AR$4:AR$203,ROW()-211)</f>
        <v>#NUM!</v>
      </c>
      <c r="AL277" s="1" t="e">
        <f>LARGE('Remove outliers'!AS$4:AS$203,ROW()-211)</f>
        <v>#NUM!</v>
      </c>
      <c r="AM277" s="1" t="e">
        <f>LARGE('Remove outliers'!AT$4:AT$203,ROW()-211)</f>
        <v>#NUM!</v>
      </c>
      <c r="AN277" s="1" t="e">
        <f>LARGE('Remove outliers'!AU$4:AU$203,ROW()-211)</f>
        <v>#NUM!</v>
      </c>
      <c r="AO277" s="1" t="e">
        <f>LARGE('Remove outliers'!AV$4:AV$203,ROW()-211)</f>
        <v>#NUM!</v>
      </c>
      <c r="AP277" s="1" t="e">
        <f>LARGE('Remove outliers'!AW$4:AW$203,ROW()-211)</f>
        <v>#NUM!</v>
      </c>
      <c r="AQ277" s="1" t="e">
        <f>LARGE('Remove outliers'!AX$4:AX$203,ROW()-211)</f>
        <v>#NUM!</v>
      </c>
      <c r="AR277" s="1" t="e">
        <f>LARGE('Remove outliers'!AY$4:AY$203,ROW()-211)</f>
        <v>#NUM!</v>
      </c>
      <c r="AS277" s="1" t="e">
        <f>LARGE('Remove outliers'!AZ$4:AZ$203,ROW()-211)</f>
        <v>#NUM!</v>
      </c>
      <c r="AT277" s="1" t="e">
        <f>LARGE('Remove outliers'!BA$4:BA$203,ROW()-211)</f>
        <v>#NUM!</v>
      </c>
      <c r="AU277" s="1" t="e">
        <f>LARGE('Remove outliers'!BB$4:BB$203,ROW()-211)</f>
        <v>#NUM!</v>
      </c>
      <c r="AV277" s="1" t="e">
        <f>LARGE('Remove outliers'!BC$4:BC$203,ROW()-211)</f>
        <v>#NUM!</v>
      </c>
      <c r="AW277" s="1" t="e">
        <f>LARGE('Remove outliers'!BD$4:BD$203,ROW()-211)</f>
        <v>#NUM!</v>
      </c>
      <c r="AX277" s="1" t="e">
        <f>LARGE('Remove outliers'!BE$4:BE$203,ROW()-211)</f>
        <v>#NUM!</v>
      </c>
      <c r="AY277" s="1" t="e">
        <f>LARGE('Remove outliers'!BF$4:BF$203,ROW()-211)</f>
        <v>#NUM!</v>
      </c>
      <c r="AZ277" s="1" t="e">
        <f>LARGE('Remove outliers'!BG$4:BG$203,ROW()-211)</f>
        <v>#NUM!</v>
      </c>
      <c r="BA277" s="1" t="e">
        <f>LARGE('Remove outliers'!BH$4:BH$203,ROW()-211)</f>
        <v>#NUM!</v>
      </c>
      <c r="BB277" s="1" t="e">
        <f>LARGE('Remove outliers'!BI$4:BI$203,ROW()-211)</f>
        <v>#NUM!</v>
      </c>
      <c r="BC277" s="1" t="e">
        <f>LARGE('Remove outliers'!BJ$4:BJ$203,ROW()-211)</f>
        <v>#NUM!</v>
      </c>
      <c r="BD277" s="1" t="e">
        <f>LARGE('Remove outliers'!BK$4:BK$203,ROW()-211)</f>
        <v>#NUM!</v>
      </c>
      <c r="BE277" s="1" t="e">
        <f>LARGE('Remove outliers'!BL$4:BL$203,ROW()-211)</f>
        <v>#NUM!</v>
      </c>
      <c r="BF277" s="1" t="e">
        <f>LARGE('Remove outliers'!BM$4:BM$203,ROW()-211)</f>
        <v>#NUM!</v>
      </c>
      <c r="BG277" s="1" t="e">
        <f>LARGE('Remove outliers'!BN$4:BN$203,ROW()-211)</f>
        <v>#NUM!</v>
      </c>
      <c r="BH277" s="1" t="e">
        <f>LARGE('Remove outliers'!BO$4:BO$203,ROW()-211)</f>
        <v>#NUM!</v>
      </c>
      <c r="BI277" s="1" t="e">
        <f>LARGE('Remove outliers'!BP$4:BP$203,ROW()-211)</f>
        <v>#NUM!</v>
      </c>
      <c r="BJ277" s="1" t="e">
        <f>LARGE('Remove outliers'!BQ$4:BQ$203,ROW()-211)</f>
        <v>#NUM!</v>
      </c>
      <c r="BK277" s="1" t="e">
        <f>LARGE('Remove outliers'!BR$4:BR$203,ROW()-211)</f>
        <v>#NUM!</v>
      </c>
      <c r="BL277" s="1" t="e">
        <f>LARGE('Remove outliers'!BS$4:BS$203,ROW()-211)</f>
        <v>#NUM!</v>
      </c>
      <c r="BM277" s="1" t="e">
        <f>LARGE('Remove outliers'!BT$4:BT$203,ROW()-211)</f>
        <v>#NUM!</v>
      </c>
      <c r="BN277" s="1" t="e">
        <f>LARGE('Remove outliers'!BU$4:BU$203,ROW()-211)</f>
        <v>#NUM!</v>
      </c>
      <c r="BO277" s="1" t="e">
        <f>LARGE('Remove outliers'!BV$4:BV$203,ROW()-211)</f>
        <v>#NUM!</v>
      </c>
      <c r="BP277" s="1" t="e">
        <f>LARGE('Remove outliers'!BW$4:BW$203,ROW()-211)</f>
        <v>#NUM!</v>
      </c>
      <c r="BQ277" s="1" t="e">
        <f>LARGE('Remove outliers'!BX$4:BX$203,ROW()-211)</f>
        <v>#NUM!</v>
      </c>
      <c r="BR277" s="1" t="e">
        <f>LARGE('Remove outliers'!BY$4:BY$203,ROW()-211)</f>
        <v>#NUM!</v>
      </c>
      <c r="BS277" s="1" t="e">
        <f>LARGE('Remove outliers'!BZ$4:BZ$203,ROW()-211)</f>
        <v>#NUM!</v>
      </c>
      <c r="BT277" s="1" t="e">
        <f>LARGE('Remove outliers'!CA$4:CA$203,ROW()-211)</f>
        <v>#NUM!</v>
      </c>
      <c r="BU277" s="1" t="e">
        <f>LARGE('Remove outliers'!CB$4:CB$203,ROW()-211)</f>
        <v>#NUM!</v>
      </c>
      <c r="BV277" s="1" t="e">
        <f>LARGE('Remove outliers'!CC$4:CC$203,ROW()-211)</f>
        <v>#NUM!</v>
      </c>
      <c r="BW277" s="1"/>
      <c r="BX277" s="1"/>
      <c r="BY277" s="1"/>
      <c r="BZ277" s="1"/>
      <c r="CA277" s="1"/>
      <c r="CB277" s="1"/>
      <c r="CC277" s="1"/>
      <c r="CD277" s="1"/>
      <c r="CE277" s="1"/>
      <c r="CF277" s="1"/>
      <c r="CG277" s="1"/>
      <c r="CH277" s="1"/>
      <c r="CI277" s="1"/>
      <c r="CJ277" s="1"/>
      <c r="CK277" s="1"/>
      <c r="CL277" s="1"/>
      <c r="CM277" s="1"/>
      <c r="CN277" s="1"/>
      <c r="CO277" s="1"/>
      <c r="CP277" s="1"/>
    </row>
    <row r="278" spans="1:94" x14ac:dyDescent="0.2">
      <c r="A278" t="e">
        <f t="shared" si="7"/>
        <v>#NUM!</v>
      </c>
      <c r="B278" s="1" t="e">
        <f>LARGE('Remove outliers'!I$4:I$203,ROW()-211)</f>
        <v>#NUM!</v>
      </c>
      <c r="C278" s="1" t="e">
        <f>LARGE('Remove outliers'!J$4:J$203,ROW()-211)</f>
        <v>#NUM!</v>
      </c>
      <c r="D278" s="1" t="e">
        <f>LARGE('Remove outliers'!K$4:K$203,ROW()-211)</f>
        <v>#NUM!</v>
      </c>
      <c r="E278" s="1" t="e">
        <f>LARGE('Remove outliers'!L$4:L$203,ROW()-211)</f>
        <v>#NUM!</v>
      </c>
      <c r="F278" s="1" t="e">
        <f>LARGE('Remove outliers'!M$4:M$203,ROW()-211)</f>
        <v>#NUM!</v>
      </c>
      <c r="G278" s="1" t="e">
        <f>LARGE('Remove outliers'!N$4:N$203,ROW()-211)</f>
        <v>#NUM!</v>
      </c>
      <c r="H278" s="1" t="e">
        <f>LARGE('Remove outliers'!O$4:O$203,ROW()-211)</f>
        <v>#NUM!</v>
      </c>
      <c r="I278" s="1" t="e">
        <f>LARGE('Remove outliers'!P$4:P$203,ROW()-211)</f>
        <v>#NUM!</v>
      </c>
      <c r="J278" s="1" t="e">
        <f>LARGE('Remove outliers'!Q$4:Q$203,ROW()-211)</f>
        <v>#NUM!</v>
      </c>
      <c r="K278" s="1" t="e">
        <f>LARGE('Remove outliers'!R$4:R$203,ROW()-211)</f>
        <v>#NUM!</v>
      </c>
      <c r="L278" s="1" t="e">
        <f>LARGE('Remove outliers'!S$4:S$203,ROW()-211)</f>
        <v>#NUM!</v>
      </c>
      <c r="M278" s="1" t="e">
        <f>LARGE('Remove outliers'!T$4:T$203,ROW()-211)</f>
        <v>#NUM!</v>
      </c>
      <c r="N278" s="1" t="e">
        <f>LARGE('Remove outliers'!U$4:U$203,ROW()-211)</f>
        <v>#NUM!</v>
      </c>
      <c r="O278" s="1" t="e">
        <f>LARGE('Remove outliers'!V$4:V$203,ROW()-211)</f>
        <v>#NUM!</v>
      </c>
      <c r="P278" s="1" t="e">
        <f>LARGE('Remove outliers'!W$4:W$203,ROW()-211)</f>
        <v>#NUM!</v>
      </c>
      <c r="Q278" s="1" t="e">
        <f>LARGE('Remove outliers'!X$4:X$203,ROW()-211)</f>
        <v>#NUM!</v>
      </c>
      <c r="R278" s="1" t="e">
        <f>LARGE('Remove outliers'!Y$4:Y$203,ROW()-211)</f>
        <v>#NUM!</v>
      </c>
      <c r="S278" s="1" t="e">
        <f>LARGE('Remove outliers'!Z$4:Z$203,ROW()-211)</f>
        <v>#NUM!</v>
      </c>
      <c r="T278" s="1" t="e">
        <f>LARGE('Remove outliers'!AA$4:AA$203,ROW()-211)</f>
        <v>#NUM!</v>
      </c>
      <c r="U278" s="1" t="e">
        <f>LARGE('Remove outliers'!AB$4:AB$203,ROW()-211)</f>
        <v>#NUM!</v>
      </c>
      <c r="V278" s="1" t="e">
        <f>LARGE('Remove outliers'!AC$4:AC$203,ROW()-211)</f>
        <v>#NUM!</v>
      </c>
      <c r="W278" s="1" t="e">
        <f>LARGE('Remove outliers'!AD$4:AD$203,ROW()-211)</f>
        <v>#NUM!</v>
      </c>
      <c r="X278" s="1" t="e">
        <f>LARGE('Remove outliers'!AE$4:AE$203,ROW()-211)</f>
        <v>#NUM!</v>
      </c>
      <c r="Y278" s="1" t="e">
        <f>LARGE('Remove outliers'!AF$4:AF$203,ROW()-211)</f>
        <v>#NUM!</v>
      </c>
      <c r="Z278" s="1" t="e">
        <f>LARGE('Remove outliers'!AG$4:AG$203,ROW()-211)</f>
        <v>#NUM!</v>
      </c>
      <c r="AA278" s="1" t="e">
        <f>LARGE('Remove outliers'!AH$4:AH$203,ROW()-211)</f>
        <v>#NUM!</v>
      </c>
      <c r="AB278" s="1" t="e">
        <f>LARGE('Remove outliers'!AI$4:AI$203,ROW()-211)</f>
        <v>#NUM!</v>
      </c>
      <c r="AC278" s="1" t="e">
        <f>LARGE('Remove outliers'!AJ$4:AJ$203,ROW()-211)</f>
        <v>#NUM!</v>
      </c>
      <c r="AD278" s="1" t="e">
        <f>LARGE('Remove outliers'!AK$4:AK$203,ROW()-211)</f>
        <v>#NUM!</v>
      </c>
      <c r="AE278" s="1" t="e">
        <f>LARGE('Remove outliers'!AL$4:AL$203,ROW()-211)</f>
        <v>#NUM!</v>
      </c>
      <c r="AF278" s="1" t="e">
        <f>LARGE('Remove outliers'!AM$4:AM$203,ROW()-211)</f>
        <v>#NUM!</v>
      </c>
      <c r="AG278" s="1" t="e">
        <f>LARGE('Remove outliers'!AN$4:AN$203,ROW()-211)</f>
        <v>#NUM!</v>
      </c>
      <c r="AH278" s="1" t="e">
        <f>LARGE('Remove outliers'!AO$4:AO$203,ROW()-211)</f>
        <v>#NUM!</v>
      </c>
      <c r="AI278" s="1" t="e">
        <f>LARGE('Remove outliers'!AP$4:AP$203,ROW()-211)</f>
        <v>#NUM!</v>
      </c>
      <c r="AJ278" s="1" t="e">
        <f>LARGE('Remove outliers'!AQ$4:AQ$203,ROW()-211)</f>
        <v>#NUM!</v>
      </c>
      <c r="AK278" s="1" t="e">
        <f>LARGE('Remove outliers'!AR$4:AR$203,ROW()-211)</f>
        <v>#NUM!</v>
      </c>
      <c r="AL278" s="1" t="e">
        <f>LARGE('Remove outliers'!AS$4:AS$203,ROW()-211)</f>
        <v>#NUM!</v>
      </c>
      <c r="AM278" s="1" t="e">
        <f>LARGE('Remove outliers'!AT$4:AT$203,ROW()-211)</f>
        <v>#NUM!</v>
      </c>
      <c r="AN278" s="1" t="e">
        <f>LARGE('Remove outliers'!AU$4:AU$203,ROW()-211)</f>
        <v>#NUM!</v>
      </c>
      <c r="AO278" s="1" t="e">
        <f>LARGE('Remove outliers'!AV$4:AV$203,ROW()-211)</f>
        <v>#NUM!</v>
      </c>
      <c r="AP278" s="1" t="e">
        <f>LARGE('Remove outliers'!AW$4:AW$203,ROW()-211)</f>
        <v>#NUM!</v>
      </c>
      <c r="AQ278" s="1" t="e">
        <f>LARGE('Remove outliers'!AX$4:AX$203,ROW()-211)</f>
        <v>#NUM!</v>
      </c>
      <c r="AR278" s="1" t="e">
        <f>LARGE('Remove outliers'!AY$4:AY$203,ROW()-211)</f>
        <v>#NUM!</v>
      </c>
      <c r="AS278" s="1" t="e">
        <f>LARGE('Remove outliers'!AZ$4:AZ$203,ROW()-211)</f>
        <v>#NUM!</v>
      </c>
      <c r="AT278" s="1" t="e">
        <f>LARGE('Remove outliers'!BA$4:BA$203,ROW()-211)</f>
        <v>#NUM!</v>
      </c>
      <c r="AU278" s="1" t="e">
        <f>LARGE('Remove outliers'!BB$4:BB$203,ROW()-211)</f>
        <v>#NUM!</v>
      </c>
      <c r="AV278" s="1" t="e">
        <f>LARGE('Remove outliers'!BC$4:BC$203,ROW()-211)</f>
        <v>#NUM!</v>
      </c>
      <c r="AW278" s="1" t="e">
        <f>LARGE('Remove outliers'!BD$4:BD$203,ROW()-211)</f>
        <v>#NUM!</v>
      </c>
      <c r="AX278" s="1" t="e">
        <f>LARGE('Remove outliers'!BE$4:BE$203,ROW()-211)</f>
        <v>#NUM!</v>
      </c>
      <c r="AY278" s="1" t="e">
        <f>LARGE('Remove outliers'!BF$4:BF$203,ROW()-211)</f>
        <v>#NUM!</v>
      </c>
      <c r="AZ278" s="1" t="e">
        <f>LARGE('Remove outliers'!BG$4:BG$203,ROW()-211)</f>
        <v>#NUM!</v>
      </c>
      <c r="BA278" s="1" t="e">
        <f>LARGE('Remove outliers'!BH$4:BH$203,ROW()-211)</f>
        <v>#NUM!</v>
      </c>
      <c r="BB278" s="1" t="e">
        <f>LARGE('Remove outliers'!BI$4:BI$203,ROW()-211)</f>
        <v>#NUM!</v>
      </c>
      <c r="BC278" s="1" t="e">
        <f>LARGE('Remove outliers'!BJ$4:BJ$203,ROW()-211)</f>
        <v>#NUM!</v>
      </c>
      <c r="BD278" s="1" t="e">
        <f>LARGE('Remove outliers'!BK$4:BK$203,ROW()-211)</f>
        <v>#NUM!</v>
      </c>
      <c r="BE278" s="1" t="e">
        <f>LARGE('Remove outliers'!BL$4:BL$203,ROW()-211)</f>
        <v>#NUM!</v>
      </c>
      <c r="BF278" s="1" t="e">
        <f>LARGE('Remove outliers'!BM$4:BM$203,ROW()-211)</f>
        <v>#NUM!</v>
      </c>
      <c r="BG278" s="1" t="e">
        <f>LARGE('Remove outliers'!BN$4:BN$203,ROW()-211)</f>
        <v>#NUM!</v>
      </c>
      <c r="BH278" s="1" t="e">
        <f>LARGE('Remove outliers'!BO$4:BO$203,ROW()-211)</f>
        <v>#NUM!</v>
      </c>
      <c r="BI278" s="1" t="e">
        <f>LARGE('Remove outliers'!BP$4:BP$203,ROW()-211)</f>
        <v>#NUM!</v>
      </c>
      <c r="BJ278" s="1" t="e">
        <f>LARGE('Remove outliers'!BQ$4:BQ$203,ROW()-211)</f>
        <v>#NUM!</v>
      </c>
      <c r="BK278" s="1" t="e">
        <f>LARGE('Remove outliers'!BR$4:BR$203,ROW()-211)</f>
        <v>#NUM!</v>
      </c>
      <c r="BL278" s="1" t="e">
        <f>LARGE('Remove outliers'!BS$4:BS$203,ROW()-211)</f>
        <v>#NUM!</v>
      </c>
      <c r="BM278" s="1" t="e">
        <f>LARGE('Remove outliers'!BT$4:BT$203,ROW()-211)</f>
        <v>#NUM!</v>
      </c>
      <c r="BN278" s="1" t="e">
        <f>LARGE('Remove outliers'!BU$4:BU$203,ROW()-211)</f>
        <v>#NUM!</v>
      </c>
      <c r="BO278" s="1" t="e">
        <f>LARGE('Remove outliers'!BV$4:BV$203,ROW()-211)</f>
        <v>#NUM!</v>
      </c>
      <c r="BP278" s="1" t="e">
        <f>LARGE('Remove outliers'!BW$4:BW$203,ROW()-211)</f>
        <v>#NUM!</v>
      </c>
      <c r="BQ278" s="1" t="e">
        <f>LARGE('Remove outliers'!BX$4:BX$203,ROW()-211)</f>
        <v>#NUM!</v>
      </c>
      <c r="BR278" s="1" t="e">
        <f>LARGE('Remove outliers'!BY$4:BY$203,ROW()-211)</f>
        <v>#NUM!</v>
      </c>
      <c r="BS278" s="1" t="e">
        <f>LARGE('Remove outliers'!BZ$4:BZ$203,ROW()-211)</f>
        <v>#NUM!</v>
      </c>
      <c r="BT278" s="1" t="e">
        <f>LARGE('Remove outliers'!CA$4:CA$203,ROW()-211)</f>
        <v>#NUM!</v>
      </c>
      <c r="BU278" s="1" t="e">
        <f>LARGE('Remove outliers'!CB$4:CB$203,ROW()-211)</f>
        <v>#NUM!</v>
      </c>
      <c r="BV278" s="1" t="e">
        <f>LARGE('Remove outliers'!CC$4:CC$203,ROW()-211)</f>
        <v>#NUM!</v>
      </c>
      <c r="BW278" s="1"/>
      <c r="BX278" s="1"/>
      <c r="BY278" s="1"/>
      <c r="BZ278" s="1"/>
      <c r="CA278" s="1"/>
      <c r="CB278" s="1"/>
      <c r="CC278" s="1"/>
      <c r="CD278" s="1"/>
      <c r="CE278" s="1"/>
      <c r="CF278" s="1"/>
      <c r="CG278" s="1"/>
      <c r="CH278" s="1"/>
      <c r="CI278" s="1"/>
      <c r="CJ278" s="1"/>
      <c r="CK278" s="1"/>
      <c r="CL278" s="1"/>
      <c r="CM278" s="1"/>
      <c r="CN278" s="1"/>
      <c r="CO278" s="1"/>
      <c r="CP278" s="1"/>
    </row>
    <row r="279" spans="1:94" x14ac:dyDescent="0.2">
      <c r="A279" t="e">
        <f t="shared" si="7"/>
        <v>#NUM!</v>
      </c>
      <c r="B279" s="1" t="e">
        <f>LARGE('Remove outliers'!I$4:I$203,ROW()-211)</f>
        <v>#NUM!</v>
      </c>
      <c r="C279" s="1" t="e">
        <f>LARGE('Remove outliers'!J$4:J$203,ROW()-211)</f>
        <v>#NUM!</v>
      </c>
      <c r="D279" s="1" t="e">
        <f>LARGE('Remove outliers'!K$4:K$203,ROW()-211)</f>
        <v>#NUM!</v>
      </c>
      <c r="E279" s="1" t="e">
        <f>LARGE('Remove outliers'!L$4:L$203,ROW()-211)</f>
        <v>#NUM!</v>
      </c>
      <c r="F279" s="1" t="e">
        <f>LARGE('Remove outliers'!M$4:M$203,ROW()-211)</f>
        <v>#NUM!</v>
      </c>
      <c r="G279" s="1" t="e">
        <f>LARGE('Remove outliers'!N$4:N$203,ROW()-211)</f>
        <v>#NUM!</v>
      </c>
      <c r="H279" s="1" t="e">
        <f>LARGE('Remove outliers'!O$4:O$203,ROW()-211)</f>
        <v>#NUM!</v>
      </c>
      <c r="I279" s="1" t="e">
        <f>LARGE('Remove outliers'!P$4:P$203,ROW()-211)</f>
        <v>#NUM!</v>
      </c>
      <c r="J279" s="1" t="e">
        <f>LARGE('Remove outliers'!Q$4:Q$203,ROW()-211)</f>
        <v>#NUM!</v>
      </c>
      <c r="K279" s="1" t="e">
        <f>LARGE('Remove outliers'!R$4:R$203,ROW()-211)</f>
        <v>#NUM!</v>
      </c>
      <c r="L279" s="1" t="e">
        <f>LARGE('Remove outliers'!S$4:S$203,ROW()-211)</f>
        <v>#NUM!</v>
      </c>
      <c r="M279" s="1" t="e">
        <f>LARGE('Remove outliers'!T$4:T$203,ROW()-211)</f>
        <v>#NUM!</v>
      </c>
      <c r="N279" s="1" t="e">
        <f>LARGE('Remove outliers'!U$4:U$203,ROW()-211)</f>
        <v>#NUM!</v>
      </c>
      <c r="O279" s="1" t="e">
        <f>LARGE('Remove outliers'!V$4:V$203,ROW()-211)</f>
        <v>#NUM!</v>
      </c>
      <c r="P279" s="1" t="e">
        <f>LARGE('Remove outliers'!W$4:W$203,ROW()-211)</f>
        <v>#NUM!</v>
      </c>
      <c r="Q279" s="1" t="e">
        <f>LARGE('Remove outliers'!X$4:X$203,ROW()-211)</f>
        <v>#NUM!</v>
      </c>
      <c r="R279" s="1" t="e">
        <f>LARGE('Remove outliers'!Y$4:Y$203,ROW()-211)</f>
        <v>#NUM!</v>
      </c>
      <c r="S279" s="1" t="e">
        <f>LARGE('Remove outliers'!Z$4:Z$203,ROW()-211)</f>
        <v>#NUM!</v>
      </c>
      <c r="T279" s="1" t="e">
        <f>LARGE('Remove outliers'!AA$4:AA$203,ROW()-211)</f>
        <v>#NUM!</v>
      </c>
      <c r="U279" s="1" t="e">
        <f>LARGE('Remove outliers'!AB$4:AB$203,ROW()-211)</f>
        <v>#NUM!</v>
      </c>
      <c r="V279" s="1" t="e">
        <f>LARGE('Remove outliers'!AC$4:AC$203,ROW()-211)</f>
        <v>#NUM!</v>
      </c>
      <c r="W279" s="1" t="e">
        <f>LARGE('Remove outliers'!AD$4:AD$203,ROW()-211)</f>
        <v>#NUM!</v>
      </c>
      <c r="X279" s="1" t="e">
        <f>LARGE('Remove outliers'!AE$4:AE$203,ROW()-211)</f>
        <v>#NUM!</v>
      </c>
      <c r="Y279" s="1" t="e">
        <f>LARGE('Remove outliers'!AF$4:AF$203,ROW()-211)</f>
        <v>#NUM!</v>
      </c>
      <c r="Z279" s="1" t="e">
        <f>LARGE('Remove outliers'!AG$4:AG$203,ROW()-211)</f>
        <v>#NUM!</v>
      </c>
      <c r="AA279" s="1" t="e">
        <f>LARGE('Remove outliers'!AH$4:AH$203,ROW()-211)</f>
        <v>#NUM!</v>
      </c>
      <c r="AB279" s="1" t="e">
        <f>LARGE('Remove outliers'!AI$4:AI$203,ROW()-211)</f>
        <v>#NUM!</v>
      </c>
      <c r="AC279" s="1" t="e">
        <f>LARGE('Remove outliers'!AJ$4:AJ$203,ROW()-211)</f>
        <v>#NUM!</v>
      </c>
      <c r="AD279" s="1" t="e">
        <f>LARGE('Remove outliers'!AK$4:AK$203,ROW()-211)</f>
        <v>#NUM!</v>
      </c>
      <c r="AE279" s="1" t="e">
        <f>LARGE('Remove outliers'!AL$4:AL$203,ROW()-211)</f>
        <v>#NUM!</v>
      </c>
      <c r="AF279" s="1" t="e">
        <f>LARGE('Remove outliers'!AM$4:AM$203,ROW()-211)</f>
        <v>#NUM!</v>
      </c>
      <c r="AG279" s="1" t="e">
        <f>LARGE('Remove outliers'!AN$4:AN$203,ROW()-211)</f>
        <v>#NUM!</v>
      </c>
      <c r="AH279" s="1" t="e">
        <f>LARGE('Remove outliers'!AO$4:AO$203,ROW()-211)</f>
        <v>#NUM!</v>
      </c>
      <c r="AI279" s="1" t="e">
        <f>LARGE('Remove outliers'!AP$4:AP$203,ROW()-211)</f>
        <v>#NUM!</v>
      </c>
      <c r="AJ279" s="1" t="e">
        <f>LARGE('Remove outliers'!AQ$4:AQ$203,ROW()-211)</f>
        <v>#NUM!</v>
      </c>
      <c r="AK279" s="1" t="e">
        <f>LARGE('Remove outliers'!AR$4:AR$203,ROW()-211)</f>
        <v>#NUM!</v>
      </c>
      <c r="AL279" s="1" t="e">
        <f>LARGE('Remove outliers'!AS$4:AS$203,ROW()-211)</f>
        <v>#NUM!</v>
      </c>
      <c r="AM279" s="1" t="e">
        <f>LARGE('Remove outliers'!AT$4:AT$203,ROW()-211)</f>
        <v>#NUM!</v>
      </c>
      <c r="AN279" s="1" t="e">
        <f>LARGE('Remove outliers'!AU$4:AU$203,ROW()-211)</f>
        <v>#NUM!</v>
      </c>
      <c r="AO279" s="1" t="e">
        <f>LARGE('Remove outliers'!AV$4:AV$203,ROW()-211)</f>
        <v>#NUM!</v>
      </c>
      <c r="AP279" s="1" t="e">
        <f>LARGE('Remove outliers'!AW$4:AW$203,ROW()-211)</f>
        <v>#NUM!</v>
      </c>
      <c r="AQ279" s="1" t="e">
        <f>LARGE('Remove outliers'!AX$4:AX$203,ROW()-211)</f>
        <v>#NUM!</v>
      </c>
      <c r="AR279" s="1" t="e">
        <f>LARGE('Remove outliers'!AY$4:AY$203,ROW()-211)</f>
        <v>#NUM!</v>
      </c>
      <c r="AS279" s="1" t="e">
        <f>LARGE('Remove outliers'!AZ$4:AZ$203,ROW()-211)</f>
        <v>#NUM!</v>
      </c>
      <c r="AT279" s="1" t="e">
        <f>LARGE('Remove outliers'!BA$4:BA$203,ROW()-211)</f>
        <v>#NUM!</v>
      </c>
      <c r="AU279" s="1" t="e">
        <f>LARGE('Remove outliers'!BB$4:BB$203,ROW()-211)</f>
        <v>#NUM!</v>
      </c>
      <c r="AV279" s="1" t="e">
        <f>LARGE('Remove outliers'!BC$4:BC$203,ROW()-211)</f>
        <v>#NUM!</v>
      </c>
      <c r="AW279" s="1" t="e">
        <f>LARGE('Remove outliers'!BD$4:BD$203,ROW()-211)</f>
        <v>#NUM!</v>
      </c>
      <c r="AX279" s="1" t="e">
        <f>LARGE('Remove outliers'!BE$4:BE$203,ROW()-211)</f>
        <v>#NUM!</v>
      </c>
      <c r="AY279" s="1" t="e">
        <f>LARGE('Remove outliers'!BF$4:BF$203,ROW()-211)</f>
        <v>#NUM!</v>
      </c>
      <c r="AZ279" s="1" t="e">
        <f>LARGE('Remove outliers'!BG$4:BG$203,ROW()-211)</f>
        <v>#NUM!</v>
      </c>
      <c r="BA279" s="1" t="e">
        <f>LARGE('Remove outliers'!BH$4:BH$203,ROW()-211)</f>
        <v>#NUM!</v>
      </c>
      <c r="BB279" s="1" t="e">
        <f>LARGE('Remove outliers'!BI$4:BI$203,ROW()-211)</f>
        <v>#NUM!</v>
      </c>
      <c r="BC279" s="1" t="e">
        <f>LARGE('Remove outliers'!BJ$4:BJ$203,ROW()-211)</f>
        <v>#NUM!</v>
      </c>
      <c r="BD279" s="1" t="e">
        <f>LARGE('Remove outliers'!BK$4:BK$203,ROW()-211)</f>
        <v>#NUM!</v>
      </c>
      <c r="BE279" s="1" t="e">
        <f>LARGE('Remove outliers'!BL$4:BL$203,ROW()-211)</f>
        <v>#NUM!</v>
      </c>
      <c r="BF279" s="1" t="e">
        <f>LARGE('Remove outliers'!BM$4:BM$203,ROW()-211)</f>
        <v>#NUM!</v>
      </c>
      <c r="BG279" s="1" t="e">
        <f>LARGE('Remove outliers'!BN$4:BN$203,ROW()-211)</f>
        <v>#NUM!</v>
      </c>
      <c r="BH279" s="1" t="e">
        <f>LARGE('Remove outliers'!BO$4:BO$203,ROW()-211)</f>
        <v>#NUM!</v>
      </c>
      <c r="BI279" s="1" t="e">
        <f>LARGE('Remove outliers'!BP$4:BP$203,ROW()-211)</f>
        <v>#NUM!</v>
      </c>
      <c r="BJ279" s="1" t="e">
        <f>LARGE('Remove outliers'!BQ$4:BQ$203,ROW()-211)</f>
        <v>#NUM!</v>
      </c>
      <c r="BK279" s="1" t="e">
        <f>LARGE('Remove outliers'!BR$4:BR$203,ROW()-211)</f>
        <v>#NUM!</v>
      </c>
      <c r="BL279" s="1" t="e">
        <f>LARGE('Remove outliers'!BS$4:BS$203,ROW()-211)</f>
        <v>#NUM!</v>
      </c>
      <c r="BM279" s="1" t="e">
        <f>LARGE('Remove outliers'!BT$4:BT$203,ROW()-211)</f>
        <v>#NUM!</v>
      </c>
      <c r="BN279" s="1" t="e">
        <f>LARGE('Remove outliers'!BU$4:BU$203,ROW()-211)</f>
        <v>#NUM!</v>
      </c>
      <c r="BO279" s="1" t="e">
        <f>LARGE('Remove outliers'!BV$4:BV$203,ROW()-211)</f>
        <v>#NUM!</v>
      </c>
      <c r="BP279" s="1" t="e">
        <f>LARGE('Remove outliers'!BW$4:BW$203,ROW()-211)</f>
        <v>#NUM!</v>
      </c>
      <c r="BQ279" s="1" t="e">
        <f>LARGE('Remove outliers'!BX$4:BX$203,ROW()-211)</f>
        <v>#NUM!</v>
      </c>
      <c r="BR279" s="1" t="e">
        <f>LARGE('Remove outliers'!BY$4:BY$203,ROW()-211)</f>
        <v>#NUM!</v>
      </c>
      <c r="BS279" s="1" t="e">
        <f>LARGE('Remove outliers'!BZ$4:BZ$203,ROW()-211)</f>
        <v>#NUM!</v>
      </c>
      <c r="BT279" s="1" t="e">
        <f>LARGE('Remove outliers'!CA$4:CA$203,ROW()-211)</f>
        <v>#NUM!</v>
      </c>
      <c r="BU279" s="1" t="e">
        <f>LARGE('Remove outliers'!CB$4:CB$203,ROW()-211)</f>
        <v>#NUM!</v>
      </c>
      <c r="BV279" s="1" t="e">
        <f>LARGE('Remove outliers'!CC$4:CC$203,ROW()-211)</f>
        <v>#NUM!</v>
      </c>
      <c r="BW279" s="1"/>
      <c r="BX279" s="1"/>
      <c r="BY279" s="1"/>
      <c r="BZ279" s="1"/>
      <c r="CA279" s="1"/>
      <c r="CB279" s="1"/>
      <c r="CC279" s="1"/>
      <c r="CD279" s="1"/>
      <c r="CE279" s="1"/>
      <c r="CF279" s="1"/>
      <c r="CG279" s="1"/>
      <c r="CH279" s="1"/>
      <c r="CI279" s="1"/>
      <c r="CJ279" s="1"/>
      <c r="CK279" s="1"/>
      <c r="CL279" s="1"/>
      <c r="CM279" s="1"/>
      <c r="CN279" s="1"/>
      <c r="CO279" s="1"/>
      <c r="CP279" s="1"/>
    </row>
    <row r="280" spans="1:94" x14ac:dyDescent="0.2">
      <c r="A280" t="e">
        <f t="shared" si="7"/>
        <v>#NUM!</v>
      </c>
      <c r="B280" s="1" t="e">
        <f>LARGE('Remove outliers'!I$4:I$203,ROW()-211)</f>
        <v>#NUM!</v>
      </c>
      <c r="C280" s="1" t="e">
        <f>LARGE('Remove outliers'!J$4:J$203,ROW()-211)</f>
        <v>#NUM!</v>
      </c>
      <c r="D280" s="1" t="e">
        <f>LARGE('Remove outliers'!K$4:K$203,ROW()-211)</f>
        <v>#NUM!</v>
      </c>
      <c r="E280" s="1" t="e">
        <f>LARGE('Remove outliers'!L$4:L$203,ROW()-211)</f>
        <v>#NUM!</v>
      </c>
      <c r="F280" s="1" t="e">
        <f>LARGE('Remove outliers'!M$4:M$203,ROW()-211)</f>
        <v>#NUM!</v>
      </c>
      <c r="G280" s="1" t="e">
        <f>LARGE('Remove outliers'!N$4:N$203,ROW()-211)</f>
        <v>#NUM!</v>
      </c>
      <c r="H280" s="1" t="e">
        <f>LARGE('Remove outliers'!O$4:O$203,ROW()-211)</f>
        <v>#NUM!</v>
      </c>
      <c r="I280" s="1" t="e">
        <f>LARGE('Remove outliers'!P$4:P$203,ROW()-211)</f>
        <v>#NUM!</v>
      </c>
      <c r="J280" s="1" t="e">
        <f>LARGE('Remove outliers'!Q$4:Q$203,ROW()-211)</f>
        <v>#NUM!</v>
      </c>
      <c r="K280" s="1" t="e">
        <f>LARGE('Remove outliers'!R$4:R$203,ROW()-211)</f>
        <v>#NUM!</v>
      </c>
      <c r="L280" s="1" t="e">
        <f>LARGE('Remove outliers'!S$4:S$203,ROW()-211)</f>
        <v>#NUM!</v>
      </c>
      <c r="M280" s="1" t="e">
        <f>LARGE('Remove outliers'!T$4:T$203,ROW()-211)</f>
        <v>#NUM!</v>
      </c>
      <c r="N280" s="1" t="e">
        <f>LARGE('Remove outliers'!U$4:U$203,ROW()-211)</f>
        <v>#NUM!</v>
      </c>
      <c r="O280" s="1" t="e">
        <f>LARGE('Remove outliers'!V$4:V$203,ROW()-211)</f>
        <v>#NUM!</v>
      </c>
      <c r="P280" s="1" t="e">
        <f>LARGE('Remove outliers'!W$4:W$203,ROW()-211)</f>
        <v>#NUM!</v>
      </c>
      <c r="Q280" s="1" t="e">
        <f>LARGE('Remove outliers'!X$4:X$203,ROW()-211)</f>
        <v>#NUM!</v>
      </c>
      <c r="R280" s="1" t="e">
        <f>LARGE('Remove outliers'!Y$4:Y$203,ROW()-211)</f>
        <v>#NUM!</v>
      </c>
      <c r="S280" s="1" t="e">
        <f>LARGE('Remove outliers'!Z$4:Z$203,ROW()-211)</f>
        <v>#NUM!</v>
      </c>
      <c r="T280" s="1" t="e">
        <f>LARGE('Remove outliers'!AA$4:AA$203,ROW()-211)</f>
        <v>#NUM!</v>
      </c>
      <c r="U280" s="1" t="e">
        <f>LARGE('Remove outliers'!AB$4:AB$203,ROW()-211)</f>
        <v>#NUM!</v>
      </c>
      <c r="V280" s="1" t="e">
        <f>LARGE('Remove outliers'!AC$4:AC$203,ROW()-211)</f>
        <v>#NUM!</v>
      </c>
      <c r="W280" s="1" t="e">
        <f>LARGE('Remove outliers'!AD$4:AD$203,ROW()-211)</f>
        <v>#NUM!</v>
      </c>
      <c r="X280" s="1" t="e">
        <f>LARGE('Remove outliers'!AE$4:AE$203,ROW()-211)</f>
        <v>#NUM!</v>
      </c>
      <c r="Y280" s="1" t="e">
        <f>LARGE('Remove outliers'!AF$4:AF$203,ROW()-211)</f>
        <v>#NUM!</v>
      </c>
      <c r="Z280" s="1" t="e">
        <f>LARGE('Remove outliers'!AG$4:AG$203,ROW()-211)</f>
        <v>#NUM!</v>
      </c>
      <c r="AA280" s="1" t="e">
        <f>LARGE('Remove outliers'!AH$4:AH$203,ROW()-211)</f>
        <v>#NUM!</v>
      </c>
      <c r="AB280" s="1" t="e">
        <f>LARGE('Remove outliers'!AI$4:AI$203,ROW()-211)</f>
        <v>#NUM!</v>
      </c>
      <c r="AC280" s="1" t="e">
        <f>LARGE('Remove outliers'!AJ$4:AJ$203,ROW()-211)</f>
        <v>#NUM!</v>
      </c>
      <c r="AD280" s="1" t="e">
        <f>LARGE('Remove outliers'!AK$4:AK$203,ROW()-211)</f>
        <v>#NUM!</v>
      </c>
      <c r="AE280" s="1" t="e">
        <f>LARGE('Remove outliers'!AL$4:AL$203,ROW()-211)</f>
        <v>#NUM!</v>
      </c>
      <c r="AF280" s="1" t="e">
        <f>LARGE('Remove outliers'!AM$4:AM$203,ROW()-211)</f>
        <v>#NUM!</v>
      </c>
      <c r="AG280" s="1" t="e">
        <f>LARGE('Remove outliers'!AN$4:AN$203,ROW()-211)</f>
        <v>#NUM!</v>
      </c>
      <c r="AH280" s="1" t="e">
        <f>LARGE('Remove outliers'!AO$4:AO$203,ROW()-211)</f>
        <v>#NUM!</v>
      </c>
      <c r="AI280" s="1" t="e">
        <f>LARGE('Remove outliers'!AP$4:AP$203,ROW()-211)</f>
        <v>#NUM!</v>
      </c>
      <c r="AJ280" s="1" t="e">
        <f>LARGE('Remove outliers'!AQ$4:AQ$203,ROW()-211)</f>
        <v>#NUM!</v>
      </c>
      <c r="AK280" s="1" t="e">
        <f>LARGE('Remove outliers'!AR$4:AR$203,ROW()-211)</f>
        <v>#NUM!</v>
      </c>
      <c r="AL280" s="1" t="e">
        <f>LARGE('Remove outliers'!AS$4:AS$203,ROW()-211)</f>
        <v>#NUM!</v>
      </c>
      <c r="AM280" s="1" t="e">
        <f>LARGE('Remove outliers'!AT$4:AT$203,ROW()-211)</f>
        <v>#NUM!</v>
      </c>
      <c r="AN280" s="1" t="e">
        <f>LARGE('Remove outliers'!AU$4:AU$203,ROW()-211)</f>
        <v>#NUM!</v>
      </c>
      <c r="AO280" s="1" t="e">
        <f>LARGE('Remove outliers'!AV$4:AV$203,ROW()-211)</f>
        <v>#NUM!</v>
      </c>
      <c r="AP280" s="1" t="e">
        <f>LARGE('Remove outliers'!AW$4:AW$203,ROW()-211)</f>
        <v>#NUM!</v>
      </c>
      <c r="AQ280" s="1" t="e">
        <f>LARGE('Remove outliers'!AX$4:AX$203,ROW()-211)</f>
        <v>#NUM!</v>
      </c>
      <c r="AR280" s="1" t="e">
        <f>LARGE('Remove outliers'!AY$4:AY$203,ROW()-211)</f>
        <v>#NUM!</v>
      </c>
      <c r="AS280" s="1" t="e">
        <f>LARGE('Remove outliers'!AZ$4:AZ$203,ROW()-211)</f>
        <v>#NUM!</v>
      </c>
      <c r="AT280" s="1" t="e">
        <f>LARGE('Remove outliers'!BA$4:BA$203,ROW()-211)</f>
        <v>#NUM!</v>
      </c>
      <c r="AU280" s="1" t="e">
        <f>LARGE('Remove outliers'!BB$4:BB$203,ROW()-211)</f>
        <v>#NUM!</v>
      </c>
      <c r="AV280" s="1" t="e">
        <f>LARGE('Remove outliers'!BC$4:BC$203,ROW()-211)</f>
        <v>#NUM!</v>
      </c>
      <c r="AW280" s="1" t="e">
        <f>LARGE('Remove outliers'!BD$4:BD$203,ROW()-211)</f>
        <v>#NUM!</v>
      </c>
      <c r="AX280" s="1" t="e">
        <f>LARGE('Remove outliers'!BE$4:BE$203,ROW()-211)</f>
        <v>#NUM!</v>
      </c>
      <c r="AY280" s="1" t="e">
        <f>LARGE('Remove outliers'!BF$4:BF$203,ROW()-211)</f>
        <v>#NUM!</v>
      </c>
      <c r="AZ280" s="1" t="e">
        <f>LARGE('Remove outliers'!BG$4:BG$203,ROW()-211)</f>
        <v>#NUM!</v>
      </c>
      <c r="BA280" s="1" t="e">
        <f>LARGE('Remove outliers'!BH$4:BH$203,ROW()-211)</f>
        <v>#NUM!</v>
      </c>
      <c r="BB280" s="1" t="e">
        <f>LARGE('Remove outliers'!BI$4:BI$203,ROW()-211)</f>
        <v>#NUM!</v>
      </c>
      <c r="BC280" s="1" t="e">
        <f>LARGE('Remove outliers'!BJ$4:BJ$203,ROW()-211)</f>
        <v>#NUM!</v>
      </c>
      <c r="BD280" s="1" t="e">
        <f>LARGE('Remove outliers'!BK$4:BK$203,ROW()-211)</f>
        <v>#NUM!</v>
      </c>
      <c r="BE280" s="1" t="e">
        <f>LARGE('Remove outliers'!BL$4:BL$203,ROW()-211)</f>
        <v>#NUM!</v>
      </c>
      <c r="BF280" s="1" t="e">
        <f>LARGE('Remove outliers'!BM$4:BM$203,ROW()-211)</f>
        <v>#NUM!</v>
      </c>
      <c r="BG280" s="1" t="e">
        <f>LARGE('Remove outliers'!BN$4:BN$203,ROW()-211)</f>
        <v>#NUM!</v>
      </c>
      <c r="BH280" s="1" t="e">
        <f>LARGE('Remove outliers'!BO$4:BO$203,ROW()-211)</f>
        <v>#NUM!</v>
      </c>
      <c r="BI280" s="1" t="e">
        <f>LARGE('Remove outliers'!BP$4:BP$203,ROW()-211)</f>
        <v>#NUM!</v>
      </c>
      <c r="BJ280" s="1" t="e">
        <f>LARGE('Remove outliers'!BQ$4:BQ$203,ROW()-211)</f>
        <v>#NUM!</v>
      </c>
      <c r="BK280" s="1" t="e">
        <f>LARGE('Remove outliers'!BR$4:BR$203,ROW()-211)</f>
        <v>#NUM!</v>
      </c>
      <c r="BL280" s="1" t="e">
        <f>LARGE('Remove outliers'!BS$4:BS$203,ROW()-211)</f>
        <v>#NUM!</v>
      </c>
      <c r="BM280" s="1" t="e">
        <f>LARGE('Remove outliers'!BT$4:BT$203,ROW()-211)</f>
        <v>#NUM!</v>
      </c>
      <c r="BN280" s="1" t="e">
        <f>LARGE('Remove outliers'!BU$4:BU$203,ROW()-211)</f>
        <v>#NUM!</v>
      </c>
      <c r="BO280" s="1" t="e">
        <f>LARGE('Remove outliers'!BV$4:BV$203,ROW()-211)</f>
        <v>#NUM!</v>
      </c>
      <c r="BP280" s="1" t="e">
        <f>LARGE('Remove outliers'!BW$4:BW$203,ROW()-211)</f>
        <v>#NUM!</v>
      </c>
      <c r="BQ280" s="1" t="e">
        <f>LARGE('Remove outliers'!BX$4:BX$203,ROW()-211)</f>
        <v>#NUM!</v>
      </c>
      <c r="BR280" s="1" t="e">
        <f>LARGE('Remove outliers'!BY$4:BY$203,ROW()-211)</f>
        <v>#NUM!</v>
      </c>
      <c r="BS280" s="1" t="e">
        <f>LARGE('Remove outliers'!BZ$4:BZ$203,ROW()-211)</f>
        <v>#NUM!</v>
      </c>
      <c r="BT280" s="1" t="e">
        <f>LARGE('Remove outliers'!CA$4:CA$203,ROW()-211)</f>
        <v>#NUM!</v>
      </c>
      <c r="BU280" s="1" t="e">
        <f>LARGE('Remove outliers'!CB$4:CB$203,ROW()-211)</f>
        <v>#NUM!</v>
      </c>
      <c r="BV280" s="1" t="e">
        <f>LARGE('Remove outliers'!CC$4:CC$203,ROW()-211)</f>
        <v>#NUM!</v>
      </c>
      <c r="BW280" s="1"/>
      <c r="BX280" s="1"/>
      <c r="BY280" s="1"/>
      <c r="BZ280" s="1"/>
      <c r="CA280" s="1"/>
      <c r="CB280" s="1"/>
      <c r="CC280" s="1"/>
      <c r="CD280" s="1"/>
      <c r="CE280" s="1"/>
      <c r="CF280" s="1"/>
      <c r="CG280" s="1"/>
      <c r="CH280" s="1"/>
      <c r="CI280" s="1"/>
      <c r="CJ280" s="1"/>
      <c r="CK280" s="1"/>
      <c r="CL280" s="1"/>
      <c r="CM280" s="1"/>
      <c r="CN280" s="1"/>
      <c r="CO280" s="1"/>
      <c r="CP280" s="1"/>
    </row>
    <row r="281" spans="1:94" x14ac:dyDescent="0.2">
      <c r="A281" t="e">
        <f t="shared" si="7"/>
        <v>#NUM!</v>
      </c>
      <c r="B281" s="1" t="e">
        <f>LARGE('Remove outliers'!I$4:I$203,ROW()-211)</f>
        <v>#NUM!</v>
      </c>
      <c r="C281" s="1" t="e">
        <f>LARGE('Remove outliers'!J$4:J$203,ROW()-211)</f>
        <v>#NUM!</v>
      </c>
      <c r="D281" s="1" t="e">
        <f>LARGE('Remove outliers'!K$4:K$203,ROW()-211)</f>
        <v>#NUM!</v>
      </c>
      <c r="E281" s="1" t="e">
        <f>LARGE('Remove outliers'!L$4:L$203,ROW()-211)</f>
        <v>#NUM!</v>
      </c>
      <c r="F281" s="1" t="e">
        <f>LARGE('Remove outliers'!M$4:M$203,ROW()-211)</f>
        <v>#NUM!</v>
      </c>
      <c r="G281" s="1" t="e">
        <f>LARGE('Remove outliers'!N$4:N$203,ROW()-211)</f>
        <v>#NUM!</v>
      </c>
      <c r="H281" s="1" t="e">
        <f>LARGE('Remove outliers'!O$4:O$203,ROW()-211)</f>
        <v>#NUM!</v>
      </c>
      <c r="I281" s="1" t="e">
        <f>LARGE('Remove outliers'!P$4:P$203,ROW()-211)</f>
        <v>#NUM!</v>
      </c>
      <c r="J281" s="1" t="e">
        <f>LARGE('Remove outliers'!Q$4:Q$203,ROW()-211)</f>
        <v>#NUM!</v>
      </c>
      <c r="K281" s="1" t="e">
        <f>LARGE('Remove outliers'!R$4:R$203,ROW()-211)</f>
        <v>#NUM!</v>
      </c>
      <c r="L281" s="1" t="e">
        <f>LARGE('Remove outliers'!S$4:S$203,ROW()-211)</f>
        <v>#NUM!</v>
      </c>
      <c r="M281" s="1" t="e">
        <f>LARGE('Remove outliers'!T$4:T$203,ROW()-211)</f>
        <v>#NUM!</v>
      </c>
      <c r="N281" s="1" t="e">
        <f>LARGE('Remove outliers'!U$4:U$203,ROW()-211)</f>
        <v>#NUM!</v>
      </c>
      <c r="O281" s="1" t="e">
        <f>LARGE('Remove outliers'!V$4:V$203,ROW()-211)</f>
        <v>#NUM!</v>
      </c>
      <c r="P281" s="1" t="e">
        <f>LARGE('Remove outliers'!W$4:W$203,ROW()-211)</f>
        <v>#NUM!</v>
      </c>
      <c r="Q281" s="1" t="e">
        <f>LARGE('Remove outliers'!X$4:X$203,ROW()-211)</f>
        <v>#NUM!</v>
      </c>
      <c r="R281" s="1" t="e">
        <f>LARGE('Remove outliers'!Y$4:Y$203,ROW()-211)</f>
        <v>#NUM!</v>
      </c>
      <c r="S281" s="1" t="e">
        <f>LARGE('Remove outliers'!Z$4:Z$203,ROW()-211)</f>
        <v>#NUM!</v>
      </c>
      <c r="T281" s="1" t="e">
        <f>LARGE('Remove outliers'!AA$4:AA$203,ROW()-211)</f>
        <v>#NUM!</v>
      </c>
      <c r="U281" s="1" t="e">
        <f>LARGE('Remove outliers'!AB$4:AB$203,ROW()-211)</f>
        <v>#NUM!</v>
      </c>
      <c r="V281" s="1" t="e">
        <f>LARGE('Remove outliers'!AC$4:AC$203,ROW()-211)</f>
        <v>#NUM!</v>
      </c>
      <c r="W281" s="1" t="e">
        <f>LARGE('Remove outliers'!AD$4:AD$203,ROW()-211)</f>
        <v>#NUM!</v>
      </c>
      <c r="X281" s="1" t="e">
        <f>LARGE('Remove outliers'!AE$4:AE$203,ROW()-211)</f>
        <v>#NUM!</v>
      </c>
      <c r="Y281" s="1" t="e">
        <f>LARGE('Remove outliers'!AF$4:AF$203,ROW()-211)</f>
        <v>#NUM!</v>
      </c>
      <c r="Z281" s="1" t="e">
        <f>LARGE('Remove outliers'!AG$4:AG$203,ROW()-211)</f>
        <v>#NUM!</v>
      </c>
      <c r="AA281" s="1" t="e">
        <f>LARGE('Remove outliers'!AH$4:AH$203,ROW()-211)</f>
        <v>#NUM!</v>
      </c>
      <c r="AB281" s="1" t="e">
        <f>LARGE('Remove outliers'!AI$4:AI$203,ROW()-211)</f>
        <v>#NUM!</v>
      </c>
      <c r="AC281" s="1" t="e">
        <f>LARGE('Remove outliers'!AJ$4:AJ$203,ROW()-211)</f>
        <v>#NUM!</v>
      </c>
      <c r="AD281" s="1" t="e">
        <f>LARGE('Remove outliers'!AK$4:AK$203,ROW()-211)</f>
        <v>#NUM!</v>
      </c>
      <c r="AE281" s="1" t="e">
        <f>LARGE('Remove outliers'!AL$4:AL$203,ROW()-211)</f>
        <v>#NUM!</v>
      </c>
      <c r="AF281" s="1" t="e">
        <f>LARGE('Remove outliers'!AM$4:AM$203,ROW()-211)</f>
        <v>#NUM!</v>
      </c>
      <c r="AG281" s="1" t="e">
        <f>LARGE('Remove outliers'!AN$4:AN$203,ROW()-211)</f>
        <v>#NUM!</v>
      </c>
      <c r="AH281" s="1" t="e">
        <f>LARGE('Remove outliers'!AO$4:AO$203,ROW()-211)</f>
        <v>#NUM!</v>
      </c>
      <c r="AI281" s="1" t="e">
        <f>LARGE('Remove outliers'!AP$4:AP$203,ROW()-211)</f>
        <v>#NUM!</v>
      </c>
      <c r="AJ281" s="1" t="e">
        <f>LARGE('Remove outliers'!AQ$4:AQ$203,ROW()-211)</f>
        <v>#NUM!</v>
      </c>
      <c r="AK281" s="1" t="e">
        <f>LARGE('Remove outliers'!AR$4:AR$203,ROW()-211)</f>
        <v>#NUM!</v>
      </c>
      <c r="AL281" s="1" t="e">
        <f>LARGE('Remove outliers'!AS$4:AS$203,ROW()-211)</f>
        <v>#NUM!</v>
      </c>
      <c r="AM281" s="1" t="e">
        <f>LARGE('Remove outliers'!AT$4:AT$203,ROW()-211)</f>
        <v>#NUM!</v>
      </c>
      <c r="AN281" s="1" t="e">
        <f>LARGE('Remove outliers'!AU$4:AU$203,ROW()-211)</f>
        <v>#NUM!</v>
      </c>
      <c r="AO281" s="1" t="e">
        <f>LARGE('Remove outliers'!AV$4:AV$203,ROW()-211)</f>
        <v>#NUM!</v>
      </c>
      <c r="AP281" s="1" t="e">
        <f>LARGE('Remove outliers'!AW$4:AW$203,ROW()-211)</f>
        <v>#NUM!</v>
      </c>
      <c r="AQ281" s="1" t="e">
        <f>LARGE('Remove outliers'!AX$4:AX$203,ROW()-211)</f>
        <v>#NUM!</v>
      </c>
      <c r="AR281" s="1" t="e">
        <f>LARGE('Remove outliers'!AY$4:AY$203,ROW()-211)</f>
        <v>#NUM!</v>
      </c>
      <c r="AS281" s="1" t="e">
        <f>LARGE('Remove outliers'!AZ$4:AZ$203,ROW()-211)</f>
        <v>#NUM!</v>
      </c>
      <c r="AT281" s="1" t="e">
        <f>LARGE('Remove outliers'!BA$4:BA$203,ROW()-211)</f>
        <v>#NUM!</v>
      </c>
      <c r="AU281" s="1" t="e">
        <f>LARGE('Remove outliers'!BB$4:BB$203,ROW()-211)</f>
        <v>#NUM!</v>
      </c>
      <c r="AV281" s="1" t="e">
        <f>LARGE('Remove outliers'!BC$4:BC$203,ROW()-211)</f>
        <v>#NUM!</v>
      </c>
      <c r="AW281" s="1" t="e">
        <f>LARGE('Remove outliers'!BD$4:BD$203,ROW()-211)</f>
        <v>#NUM!</v>
      </c>
      <c r="AX281" s="1" t="e">
        <f>LARGE('Remove outliers'!BE$4:BE$203,ROW()-211)</f>
        <v>#NUM!</v>
      </c>
      <c r="AY281" s="1" t="e">
        <f>LARGE('Remove outliers'!BF$4:BF$203,ROW()-211)</f>
        <v>#NUM!</v>
      </c>
      <c r="AZ281" s="1" t="e">
        <f>LARGE('Remove outliers'!BG$4:BG$203,ROW()-211)</f>
        <v>#NUM!</v>
      </c>
      <c r="BA281" s="1" t="e">
        <f>LARGE('Remove outliers'!BH$4:BH$203,ROW()-211)</f>
        <v>#NUM!</v>
      </c>
      <c r="BB281" s="1" t="e">
        <f>LARGE('Remove outliers'!BI$4:BI$203,ROW()-211)</f>
        <v>#NUM!</v>
      </c>
      <c r="BC281" s="1" t="e">
        <f>LARGE('Remove outliers'!BJ$4:BJ$203,ROW()-211)</f>
        <v>#NUM!</v>
      </c>
      <c r="BD281" s="1" t="e">
        <f>LARGE('Remove outliers'!BK$4:BK$203,ROW()-211)</f>
        <v>#NUM!</v>
      </c>
      <c r="BE281" s="1" t="e">
        <f>LARGE('Remove outliers'!BL$4:BL$203,ROW()-211)</f>
        <v>#NUM!</v>
      </c>
      <c r="BF281" s="1" t="e">
        <f>LARGE('Remove outliers'!BM$4:BM$203,ROW()-211)</f>
        <v>#NUM!</v>
      </c>
      <c r="BG281" s="1" t="e">
        <f>LARGE('Remove outliers'!BN$4:BN$203,ROW()-211)</f>
        <v>#NUM!</v>
      </c>
      <c r="BH281" s="1" t="e">
        <f>LARGE('Remove outliers'!BO$4:BO$203,ROW()-211)</f>
        <v>#NUM!</v>
      </c>
      <c r="BI281" s="1" t="e">
        <f>LARGE('Remove outliers'!BP$4:BP$203,ROW()-211)</f>
        <v>#NUM!</v>
      </c>
      <c r="BJ281" s="1" t="e">
        <f>LARGE('Remove outliers'!BQ$4:BQ$203,ROW()-211)</f>
        <v>#NUM!</v>
      </c>
      <c r="BK281" s="1" t="e">
        <f>LARGE('Remove outliers'!BR$4:BR$203,ROW()-211)</f>
        <v>#NUM!</v>
      </c>
      <c r="BL281" s="1" t="e">
        <f>LARGE('Remove outliers'!BS$4:BS$203,ROW()-211)</f>
        <v>#NUM!</v>
      </c>
      <c r="BM281" s="1" t="e">
        <f>LARGE('Remove outliers'!BT$4:BT$203,ROW()-211)</f>
        <v>#NUM!</v>
      </c>
      <c r="BN281" s="1" t="e">
        <f>LARGE('Remove outliers'!BU$4:BU$203,ROW()-211)</f>
        <v>#NUM!</v>
      </c>
      <c r="BO281" s="1" t="e">
        <f>LARGE('Remove outliers'!BV$4:BV$203,ROW()-211)</f>
        <v>#NUM!</v>
      </c>
      <c r="BP281" s="1" t="e">
        <f>LARGE('Remove outliers'!BW$4:BW$203,ROW()-211)</f>
        <v>#NUM!</v>
      </c>
      <c r="BQ281" s="1" t="e">
        <f>LARGE('Remove outliers'!BX$4:BX$203,ROW()-211)</f>
        <v>#NUM!</v>
      </c>
      <c r="BR281" s="1" t="e">
        <f>LARGE('Remove outliers'!BY$4:BY$203,ROW()-211)</f>
        <v>#NUM!</v>
      </c>
      <c r="BS281" s="1" t="e">
        <f>LARGE('Remove outliers'!BZ$4:BZ$203,ROW()-211)</f>
        <v>#NUM!</v>
      </c>
      <c r="BT281" s="1" t="e">
        <f>LARGE('Remove outliers'!CA$4:CA$203,ROW()-211)</f>
        <v>#NUM!</v>
      </c>
      <c r="BU281" s="1" t="e">
        <f>LARGE('Remove outliers'!CB$4:CB$203,ROW()-211)</f>
        <v>#NUM!</v>
      </c>
      <c r="BV281" s="1" t="e">
        <f>LARGE('Remove outliers'!CC$4:CC$203,ROW()-211)</f>
        <v>#NUM!</v>
      </c>
      <c r="BW281" s="1"/>
      <c r="BX281" s="1"/>
      <c r="BY281" s="1"/>
      <c r="BZ281" s="1"/>
      <c r="CA281" s="1"/>
      <c r="CB281" s="1"/>
      <c r="CC281" s="1"/>
      <c r="CD281" s="1"/>
      <c r="CE281" s="1"/>
      <c r="CF281" s="1"/>
      <c r="CG281" s="1"/>
      <c r="CH281" s="1"/>
      <c r="CI281" s="1"/>
      <c r="CJ281" s="1"/>
      <c r="CK281" s="1"/>
      <c r="CL281" s="1"/>
      <c r="CM281" s="1"/>
      <c r="CN281" s="1"/>
      <c r="CO281" s="1"/>
      <c r="CP281" s="1"/>
    </row>
    <row r="282" spans="1:94" x14ac:dyDescent="0.2">
      <c r="A282" t="e">
        <f t="shared" si="7"/>
        <v>#NUM!</v>
      </c>
      <c r="B282" s="1" t="e">
        <f>LARGE('Remove outliers'!I$4:I$203,ROW()-211)</f>
        <v>#NUM!</v>
      </c>
      <c r="C282" s="1" t="e">
        <f>LARGE('Remove outliers'!J$4:J$203,ROW()-211)</f>
        <v>#NUM!</v>
      </c>
      <c r="D282" s="1" t="e">
        <f>LARGE('Remove outliers'!K$4:K$203,ROW()-211)</f>
        <v>#NUM!</v>
      </c>
      <c r="E282" s="1" t="e">
        <f>LARGE('Remove outliers'!L$4:L$203,ROW()-211)</f>
        <v>#NUM!</v>
      </c>
      <c r="F282" s="1" t="e">
        <f>LARGE('Remove outliers'!M$4:M$203,ROW()-211)</f>
        <v>#NUM!</v>
      </c>
      <c r="G282" s="1" t="e">
        <f>LARGE('Remove outliers'!N$4:N$203,ROW()-211)</f>
        <v>#NUM!</v>
      </c>
      <c r="H282" s="1" t="e">
        <f>LARGE('Remove outliers'!O$4:O$203,ROW()-211)</f>
        <v>#NUM!</v>
      </c>
      <c r="I282" s="1" t="e">
        <f>LARGE('Remove outliers'!P$4:P$203,ROW()-211)</f>
        <v>#NUM!</v>
      </c>
      <c r="J282" s="1" t="e">
        <f>LARGE('Remove outliers'!Q$4:Q$203,ROW()-211)</f>
        <v>#NUM!</v>
      </c>
      <c r="K282" s="1" t="e">
        <f>LARGE('Remove outliers'!R$4:R$203,ROW()-211)</f>
        <v>#NUM!</v>
      </c>
      <c r="L282" s="1" t="e">
        <f>LARGE('Remove outliers'!S$4:S$203,ROW()-211)</f>
        <v>#NUM!</v>
      </c>
      <c r="M282" s="1" t="e">
        <f>LARGE('Remove outliers'!T$4:T$203,ROW()-211)</f>
        <v>#NUM!</v>
      </c>
      <c r="N282" s="1" t="e">
        <f>LARGE('Remove outliers'!U$4:U$203,ROW()-211)</f>
        <v>#NUM!</v>
      </c>
      <c r="O282" s="1" t="e">
        <f>LARGE('Remove outliers'!V$4:V$203,ROW()-211)</f>
        <v>#NUM!</v>
      </c>
      <c r="P282" s="1" t="e">
        <f>LARGE('Remove outliers'!W$4:W$203,ROW()-211)</f>
        <v>#NUM!</v>
      </c>
      <c r="Q282" s="1" t="e">
        <f>LARGE('Remove outliers'!X$4:X$203,ROW()-211)</f>
        <v>#NUM!</v>
      </c>
      <c r="R282" s="1" t="e">
        <f>LARGE('Remove outliers'!Y$4:Y$203,ROW()-211)</f>
        <v>#NUM!</v>
      </c>
      <c r="S282" s="1" t="e">
        <f>LARGE('Remove outliers'!Z$4:Z$203,ROW()-211)</f>
        <v>#NUM!</v>
      </c>
      <c r="T282" s="1" t="e">
        <f>LARGE('Remove outliers'!AA$4:AA$203,ROW()-211)</f>
        <v>#NUM!</v>
      </c>
      <c r="U282" s="1" t="e">
        <f>LARGE('Remove outliers'!AB$4:AB$203,ROW()-211)</f>
        <v>#NUM!</v>
      </c>
      <c r="V282" s="1" t="e">
        <f>LARGE('Remove outliers'!AC$4:AC$203,ROW()-211)</f>
        <v>#NUM!</v>
      </c>
      <c r="W282" s="1" t="e">
        <f>LARGE('Remove outliers'!AD$4:AD$203,ROW()-211)</f>
        <v>#NUM!</v>
      </c>
      <c r="X282" s="1" t="e">
        <f>LARGE('Remove outliers'!AE$4:AE$203,ROW()-211)</f>
        <v>#NUM!</v>
      </c>
      <c r="Y282" s="1" t="e">
        <f>LARGE('Remove outliers'!AF$4:AF$203,ROW()-211)</f>
        <v>#NUM!</v>
      </c>
      <c r="Z282" s="1" t="e">
        <f>LARGE('Remove outliers'!AG$4:AG$203,ROW()-211)</f>
        <v>#NUM!</v>
      </c>
      <c r="AA282" s="1" t="e">
        <f>LARGE('Remove outliers'!AH$4:AH$203,ROW()-211)</f>
        <v>#NUM!</v>
      </c>
      <c r="AB282" s="1" t="e">
        <f>LARGE('Remove outliers'!AI$4:AI$203,ROW()-211)</f>
        <v>#NUM!</v>
      </c>
      <c r="AC282" s="1" t="e">
        <f>LARGE('Remove outliers'!AJ$4:AJ$203,ROW()-211)</f>
        <v>#NUM!</v>
      </c>
      <c r="AD282" s="1" t="e">
        <f>LARGE('Remove outliers'!AK$4:AK$203,ROW()-211)</f>
        <v>#NUM!</v>
      </c>
      <c r="AE282" s="1" t="e">
        <f>LARGE('Remove outliers'!AL$4:AL$203,ROW()-211)</f>
        <v>#NUM!</v>
      </c>
      <c r="AF282" s="1" t="e">
        <f>LARGE('Remove outliers'!AM$4:AM$203,ROW()-211)</f>
        <v>#NUM!</v>
      </c>
      <c r="AG282" s="1" t="e">
        <f>LARGE('Remove outliers'!AN$4:AN$203,ROW()-211)</f>
        <v>#NUM!</v>
      </c>
      <c r="AH282" s="1" t="e">
        <f>LARGE('Remove outliers'!AO$4:AO$203,ROW()-211)</f>
        <v>#NUM!</v>
      </c>
      <c r="AI282" s="1" t="e">
        <f>LARGE('Remove outliers'!AP$4:AP$203,ROW()-211)</f>
        <v>#NUM!</v>
      </c>
      <c r="AJ282" s="1" t="e">
        <f>LARGE('Remove outliers'!AQ$4:AQ$203,ROW()-211)</f>
        <v>#NUM!</v>
      </c>
      <c r="AK282" s="1" t="e">
        <f>LARGE('Remove outliers'!AR$4:AR$203,ROW()-211)</f>
        <v>#NUM!</v>
      </c>
      <c r="AL282" s="1" t="e">
        <f>LARGE('Remove outliers'!AS$4:AS$203,ROW()-211)</f>
        <v>#NUM!</v>
      </c>
      <c r="AM282" s="1" t="e">
        <f>LARGE('Remove outliers'!AT$4:AT$203,ROW()-211)</f>
        <v>#NUM!</v>
      </c>
      <c r="AN282" s="1" t="e">
        <f>LARGE('Remove outliers'!AU$4:AU$203,ROW()-211)</f>
        <v>#NUM!</v>
      </c>
      <c r="AO282" s="1" t="e">
        <f>LARGE('Remove outliers'!AV$4:AV$203,ROW()-211)</f>
        <v>#NUM!</v>
      </c>
      <c r="AP282" s="1" t="e">
        <f>LARGE('Remove outliers'!AW$4:AW$203,ROW()-211)</f>
        <v>#NUM!</v>
      </c>
      <c r="AQ282" s="1" t="e">
        <f>LARGE('Remove outliers'!AX$4:AX$203,ROW()-211)</f>
        <v>#NUM!</v>
      </c>
      <c r="AR282" s="1" t="e">
        <f>LARGE('Remove outliers'!AY$4:AY$203,ROW()-211)</f>
        <v>#NUM!</v>
      </c>
      <c r="AS282" s="1" t="e">
        <f>LARGE('Remove outliers'!AZ$4:AZ$203,ROW()-211)</f>
        <v>#NUM!</v>
      </c>
      <c r="AT282" s="1" t="e">
        <f>LARGE('Remove outliers'!BA$4:BA$203,ROW()-211)</f>
        <v>#NUM!</v>
      </c>
      <c r="AU282" s="1" t="e">
        <f>LARGE('Remove outliers'!BB$4:BB$203,ROW()-211)</f>
        <v>#NUM!</v>
      </c>
      <c r="AV282" s="1" t="e">
        <f>LARGE('Remove outliers'!BC$4:BC$203,ROW()-211)</f>
        <v>#NUM!</v>
      </c>
      <c r="AW282" s="1" t="e">
        <f>LARGE('Remove outliers'!BD$4:BD$203,ROW()-211)</f>
        <v>#NUM!</v>
      </c>
      <c r="AX282" s="1" t="e">
        <f>LARGE('Remove outliers'!BE$4:BE$203,ROW()-211)</f>
        <v>#NUM!</v>
      </c>
      <c r="AY282" s="1" t="e">
        <f>LARGE('Remove outliers'!BF$4:BF$203,ROW()-211)</f>
        <v>#NUM!</v>
      </c>
      <c r="AZ282" s="1" t="e">
        <f>LARGE('Remove outliers'!BG$4:BG$203,ROW()-211)</f>
        <v>#NUM!</v>
      </c>
      <c r="BA282" s="1" t="e">
        <f>LARGE('Remove outliers'!BH$4:BH$203,ROW()-211)</f>
        <v>#NUM!</v>
      </c>
      <c r="BB282" s="1" t="e">
        <f>LARGE('Remove outliers'!BI$4:BI$203,ROW()-211)</f>
        <v>#NUM!</v>
      </c>
      <c r="BC282" s="1" t="e">
        <f>LARGE('Remove outliers'!BJ$4:BJ$203,ROW()-211)</f>
        <v>#NUM!</v>
      </c>
      <c r="BD282" s="1" t="e">
        <f>LARGE('Remove outliers'!BK$4:BK$203,ROW()-211)</f>
        <v>#NUM!</v>
      </c>
      <c r="BE282" s="1" t="e">
        <f>LARGE('Remove outliers'!BL$4:BL$203,ROW()-211)</f>
        <v>#NUM!</v>
      </c>
      <c r="BF282" s="1" t="e">
        <f>LARGE('Remove outliers'!BM$4:BM$203,ROW()-211)</f>
        <v>#NUM!</v>
      </c>
      <c r="BG282" s="1" t="e">
        <f>LARGE('Remove outliers'!BN$4:BN$203,ROW()-211)</f>
        <v>#NUM!</v>
      </c>
      <c r="BH282" s="1" t="e">
        <f>LARGE('Remove outliers'!BO$4:BO$203,ROW()-211)</f>
        <v>#NUM!</v>
      </c>
      <c r="BI282" s="1" t="e">
        <f>LARGE('Remove outliers'!BP$4:BP$203,ROW()-211)</f>
        <v>#NUM!</v>
      </c>
      <c r="BJ282" s="1" t="e">
        <f>LARGE('Remove outliers'!BQ$4:BQ$203,ROW()-211)</f>
        <v>#NUM!</v>
      </c>
      <c r="BK282" s="1" t="e">
        <f>LARGE('Remove outliers'!BR$4:BR$203,ROW()-211)</f>
        <v>#NUM!</v>
      </c>
      <c r="BL282" s="1" t="e">
        <f>LARGE('Remove outliers'!BS$4:BS$203,ROW()-211)</f>
        <v>#NUM!</v>
      </c>
      <c r="BM282" s="1" t="e">
        <f>LARGE('Remove outliers'!BT$4:BT$203,ROW()-211)</f>
        <v>#NUM!</v>
      </c>
      <c r="BN282" s="1" t="e">
        <f>LARGE('Remove outliers'!BU$4:BU$203,ROW()-211)</f>
        <v>#NUM!</v>
      </c>
      <c r="BO282" s="1" t="e">
        <f>LARGE('Remove outliers'!BV$4:BV$203,ROW()-211)</f>
        <v>#NUM!</v>
      </c>
      <c r="BP282" s="1" t="e">
        <f>LARGE('Remove outliers'!BW$4:BW$203,ROW()-211)</f>
        <v>#NUM!</v>
      </c>
      <c r="BQ282" s="1" t="e">
        <f>LARGE('Remove outliers'!BX$4:BX$203,ROW()-211)</f>
        <v>#NUM!</v>
      </c>
      <c r="BR282" s="1" t="e">
        <f>LARGE('Remove outliers'!BY$4:BY$203,ROW()-211)</f>
        <v>#NUM!</v>
      </c>
      <c r="BS282" s="1" t="e">
        <f>LARGE('Remove outliers'!BZ$4:BZ$203,ROW()-211)</f>
        <v>#NUM!</v>
      </c>
      <c r="BT282" s="1" t="e">
        <f>LARGE('Remove outliers'!CA$4:CA$203,ROW()-211)</f>
        <v>#NUM!</v>
      </c>
      <c r="BU282" s="1" t="e">
        <f>LARGE('Remove outliers'!CB$4:CB$203,ROW()-211)</f>
        <v>#NUM!</v>
      </c>
      <c r="BV282" s="1" t="e">
        <f>LARGE('Remove outliers'!CC$4:CC$203,ROW()-211)</f>
        <v>#NUM!</v>
      </c>
      <c r="BW282" s="1"/>
      <c r="BX282" s="1"/>
      <c r="BY282" s="1"/>
      <c r="BZ282" s="1"/>
      <c r="CA282" s="1"/>
      <c r="CB282" s="1"/>
      <c r="CC282" s="1"/>
      <c r="CD282" s="1"/>
      <c r="CE282" s="1"/>
      <c r="CF282" s="1"/>
      <c r="CG282" s="1"/>
      <c r="CH282" s="1"/>
      <c r="CI282" s="1"/>
      <c r="CJ282" s="1"/>
      <c r="CK282" s="1"/>
      <c r="CL282" s="1"/>
      <c r="CM282" s="1"/>
      <c r="CN282" s="1"/>
      <c r="CO282" s="1"/>
      <c r="CP282" s="1"/>
    </row>
    <row r="283" spans="1:94" x14ac:dyDescent="0.2">
      <c r="A283" t="e">
        <f t="shared" si="7"/>
        <v>#NUM!</v>
      </c>
      <c r="B283" s="1" t="e">
        <f>LARGE('Remove outliers'!I$4:I$203,ROW()-211)</f>
        <v>#NUM!</v>
      </c>
      <c r="C283" s="1" t="e">
        <f>LARGE('Remove outliers'!J$4:J$203,ROW()-211)</f>
        <v>#NUM!</v>
      </c>
      <c r="D283" s="1" t="e">
        <f>LARGE('Remove outliers'!K$4:K$203,ROW()-211)</f>
        <v>#NUM!</v>
      </c>
      <c r="E283" s="1" t="e">
        <f>LARGE('Remove outliers'!L$4:L$203,ROW()-211)</f>
        <v>#NUM!</v>
      </c>
      <c r="F283" s="1" t="e">
        <f>LARGE('Remove outliers'!M$4:M$203,ROW()-211)</f>
        <v>#NUM!</v>
      </c>
      <c r="G283" s="1" t="e">
        <f>LARGE('Remove outliers'!N$4:N$203,ROW()-211)</f>
        <v>#NUM!</v>
      </c>
      <c r="H283" s="1" t="e">
        <f>LARGE('Remove outliers'!O$4:O$203,ROW()-211)</f>
        <v>#NUM!</v>
      </c>
      <c r="I283" s="1" t="e">
        <f>LARGE('Remove outliers'!P$4:P$203,ROW()-211)</f>
        <v>#NUM!</v>
      </c>
      <c r="J283" s="1" t="e">
        <f>LARGE('Remove outliers'!Q$4:Q$203,ROW()-211)</f>
        <v>#NUM!</v>
      </c>
      <c r="K283" s="1" t="e">
        <f>LARGE('Remove outliers'!R$4:R$203,ROW()-211)</f>
        <v>#NUM!</v>
      </c>
      <c r="L283" s="1" t="e">
        <f>LARGE('Remove outliers'!S$4:S$203,ROW()-211)</f>
        <v>#NUM!</v>
      </c>
      <c r="M283" s="1" t="e">
        <f>LARGE('Remove outliers'!T$4:T$203,ROW()-211)</f>
        <v>#NUM!</v>
      </c>
      <c r="N283" s="1" t="e">
        <f>LARGE('Remove outliers'!U$4:U$203,ROW()-211)</f>
        <v>#NUM!</v>
      </c>
      <c r="O283" s="1" t="e">
        <f>LARGE('Remove outliers'!V$4:V$203,ROW()-211)</f>
        <v>#NUM!</v>
      </c>
      <c r="P283" s="1" t="e">
        <f>LARGE('Remove outliers'!W$4:W$203,ROW()-211)</f>
        <v>#NUM!</v>
      </c>
      <c r="Q283" s="1" t="e">
        <f>LARGE('Remove outliers'!X$4:X$203,ROW()-211)</f>
        <v>#NUM!</v>
      </c>
      <c r="R283" s="1" t="e">
        <f>LARGE('Remove outliers'!Y$4:Y$203,ROW()-211)</f>
        <v>#NUM!</v>
      </c>
      <c r="S283" s="1" t="e">
        <f>LARGE('Remove outliers'!Z$4:Z$203,ROW()-211)</f>
        <v>#NUM!</v>
      </c>
      <c r="T283" s="1" t="e">
        <f>LARGE('Remove outliers'!AA$4:AA$203,ROW()-211)</f>
        <v>#NUM!</v>
      </c>
      <c r="U283" s="1" t="e">
        <f>LARGE('Remove outliers'!AB$4:AB$203,ROW()-211)</f>
        <v>#NUM!</v>
      </c>
      <c r="V283" s="1" t="e">
        <f>LARGE('Remove outliers'!AC$4:AC$203,ROW()-211)</f>
        <v>#NUM!</v>
      </c>
      <c r="W283" s="1" t="e">
        <f>LARGE('Remove outliers'!AD$4:AD$203,ROW()-211)</f>
        <v>#NUM!</v>
      </c>
      <c r="X283" s="1" t="e">
        <f>LARGE('Remove outliers'!AE$4:AE$203,ROW()-211)</f>
        <v>#NUM!</v>
      </c>
      <c r="Y283" s="1" t="e">
        <f>LARGE('Remove outliers'!AF$4:AF$203,ROW()-211)</f>
        <v>#NUM!</v>
      </c>
      <c r="Z283" s="1" t="e">
        <f>LARGE('Remove outliers'!AG$4:AG$203,ROW()-211)</f>
        <v>#NUM!</v>
      </c>
      <c r="AA283" s="1" t="e">
        <f>LARGE('Remove outliers'!AH$4:AH$203,ROW()-211)</f>
        <v>#NUM!</v>
      </c>
      <c r="AB283" s="1" t="e">
        <f>LARGE('Remove outliers'!AI$4:AI$203,ROW()-211)</f>
        <v>#NUM!</v>
      </c>
      <c r="AC283" s="1" t="e">
        <f>LARGE('Remove outliers'!AJ$4:AJ$203,ROW()-211)</f>
        <v>#NUM!</v>
      </c>
      <c r="AD283" s="1" t="e">
        <f>LARGE('Remove outliers'!AK$4:AK$203,ROW()-211)</f>
        <v>#NUM!</v>
      </c>
      <c r="AE283" s="1" t="e">
        <f>LARGE('Remove outliers'!AL$4:AL$203,ROW()-211)</f>
        <v>#NUM!</v>
      </c>
      <c r="AF283" s="1" t="e">
        <f>LARGE('Remove outliers'!AM$4:AM$203,ROW()-211)</f>
        <v>#NUM!</v>
      </c>
      <c r="AG283" s="1" t="e">
        <f>LARGE('Remove outliers'!AN$4:AN$203,ROW()-211)</f>
        <v>#NUM!</v>
      </c>
      <c r="AH283" s="1" t="e">
        <f>LARGE('Remove outliers'!AO$4:AO$203,ROW()-211)</f>
        <v>#NUM!</v>
      </c>
      <c r="AI283" s="1" t="e">
        <f>LARGE('Remove outliers'!AP$4:AP$203,ROW()-211)</f>
        <v>#NUM!</v>
      </c>
      <c r="AJ283" s="1" t="e">
        <f>LARGE('Remove outliers'!AQ$4:AQ$203,ROW()-211)</f>
        <v>#NUM!</v>
      </c>
      <c r="AK283" s="1" t="e">
        <f>LARGE('Remove outliers'!AR$4:AR$203,ROW()-211)</f>
        <v>#NUM!</v>
      </c>
      <c r="AL283" s="1" t="e">
        <f>LARGE('Remove outliers'!AS$4:AS$203,ROW()-211)</f>
        <v>#NUM!</v>
      </c>
      <c r="AM283" s="1" t="e">
        <f>LARGE('Remove outliers'!AT$4:AT$203,ROW()-211)</f>
        <v>#NUM!</v>
      </c>
      <c r="AN283" s="1" t="e">
        <f>LARGE('Remove outliers'!AU$4:AU$203,ROW()-211)</f>
        <v>#NUM!</v>
      </c>
      <c r="AO283" s="1" t="e">
        <f>LARGE('Remove outliers'!AV$4:AV$203,ROW()-211)</f>
        <v>#NUM!</v>
      </c>
      <c r="AP283" s="1" t="e">
        <f>LARGE('Remove outliers'!AW$4:AW$203,ROW()-211)</f>
        <v>#NUM!</v>
      </c>
      <c r="AQ283" s="1" t="e">
        <f>LARGE('Remove outliers'!AX$4:AX$203,ROW()-211)</f>
        <v>#NUM!</v>
      </c>
      <c r="AR283" s="1" t="e">
        <f>LARGE('Remove outliers'!AY$4:AY$203,ROW()-211)</f>
        <v>#NUM!</v>
      </c>
      <c r="AS283" s="1" t="e">
        <f>LARGE('Remove outliers'!AZ$4:AZ$203,ROW()-211)</f>
        <v>#NUM!</v>
      </c>
      <c r="AT283" s="1" t="e">
        <f>LARGE('Remove outliers'!BA$4:BA$203,ROW()-211)</f>
        <v>#NUM!</v>
      </c>
      <c r="AU283" s="1" t="e">
        <f>LARGE('Remove outliers'!BB$4:BB$203,ROW()-211)</f>
        <v>#NUM!</v>
      </c>
      <c r="AV283" s="1" t="e">
        <f>LARGE('Remove outliers'!BC$4:BC$203,ROW()-211)</f>
        <v>#NUM!</v>
      </c>
      <c r="AW283" s="1" t="e">
        <f>LARGE('Remove outliers'!BD$4:BD$203,ROW()-211)</f>
        <v>#NUM!</v>
      </c>
      <c r="AX283" s="1" t="e">
        <f>LARGE('Remove outliers'!BE$4:BE$203,ROW()-211)</f>
        <v>#NUM!</v>
      </c>
      <c r="AY283" s="1" t="e">
        <f>LARGE('Remove outliers'!BF$4:BF$203,ROW()-211)</f>
        <v>#NUM!</v>
      </c>
      <c r="AZ283" s="1" t="e">
        <f>LARGE('Remove outliers'!BG$4:BG$203,ROW()-211)</f>
        <v>#NUM!</v>
      </c>
      <c r="BA283" s="1" t="e">
        <f>LARGE('Remove outliers'!BH$4:BH$203,ROW()-211)</f>
        <v>#NUM!</v>
      </c>
      <c r="BB283" s="1" t="e">
        <f>LARGE('Remove outliers'!BI$4:BI$203,ROW()-211)</f>
        <v>#NUM!</v>
      </c>
      <c r="BC283" s="1" t="e">
        <f>LARGE('Remove outliers'!BJ$4:BJ$203,ROW()-211)</f>
        <v>#NUM!</v>
      </c>
      <c r="BD283" s="1" t="e">
        <f>LARGE('Remove outliers'!BK$4:BK$203,ROW()-211)</f>
        <v>#NUM!</v>
      </c>
      <c r="BE283" s="1" t="e">
        <f>LARGE('Remove outliers'!BL$4:BL$203,ROW()-211)</f>
        <v>#NUM!</v>
      </c>
      <c r="BF283" s="1" t="e">
        <f>LARGE('Remove outliers'!BM$4:BM$203,ROW()-211)</f>
        <v>#NUM!</v>
      </c>
      <c r="BG283" s="1" t="e">
        <f>LARGE('Remove outliers'!BN$4:BN$203,ROW()-211)</f>
        <v>#NUM!</v>
      </c>
      <c r="BH283" s="1" t="e">
        <f>LARGE('Remove outliers'!BO$4:BO$203,ROW()-211)</f>
        <v>#NUM!</v>
      </c>
      <c r="BI283" s="1" t="e">
        <f>LARGE('Remove outliers'!BP$4:BP$203,ROW()-211)</f>
        <v>#NUM!</v>
      </c>
      <c r="BJ283" s="1" t="e">
        <f>LARGE('Remove outliers'!BQ$4:BQ$203,ROW()-211)</f>
        <v>#NUM!</v>
      </c>
      <c r="BK283" s="1" t="e">
        <f>LARGE('Remove outliers'!BR$4:BR$203,ROW()-211)</f>
        <v>#NUM!</v>
      </c>
      <c r="BL283" s="1" t="e">
        <f>LARGE('Remove outliers'!BS$4:BS$203,ROW()-211)</f>
        <v>#NUM!</v>
      </c>
      <c r="BM283" s="1" t="e">
        <f>LARGE('Remove outliers'!BT$4:BT$203,ROW()-211)</f>
        <v>#NUM!</v>
      </c>
      <c r="BN283" s="1" t="e">
        <f>LARGE('Remove outliers'!BU$4:BU$203,ROW()-211)</f>
        <v>#NUM!</v>
      </c>
      <c r="BO283" s="1" t="e">
        <f>LARGE('Remove outliers'!BV$4:BV$203,ROW()-211)</f>
        <v>#NUM!</v>
      </c>
      <c r="BP283" s="1" t="e">
        <f>LARGE('Remove outliers'!BW$4:BW$203,ROW()-211)</f>
        <v>#NUM!</v>
      </c>
      <c r="BQ283" s="1" t="e">
        <f>LARGE('Remove outliers'!BX$4:BX$203,ROW()-211)</f>
        <v>#NUM!</v>
      </c>
      <c r="BR283" s="1" t="e">
        <f>LARGE('Remove outliers'!BY$4:BY$203,ROW()-211)</f>
        <v>#NUM!</v>
      </c>
      <c r="BS283" s="1" t="e">
        <f>LARGE('Remove outliers'!BZ$4:BZ$203,ROW()-211)</f>
        <v>#NUM!</v>
      </c>
      <c r="BT283" s="1" t="e">
        <f>LARGE('Remove outliers'!CA$4:CA$203,ROW()-211)</f>
        <v>#NUM!</v>
      </c>
      <c r="BU283" s="1" t="e">
        <f>LARGE('Remove outliers'!CB$4:CB$203,ROW()-211)</f>
        <v>#NUM!</v>
      </c>
      <c r="BV283" s="1" t="e">
        <f>LARGE('Remove outliers'!CC$4:CC$203,ROW()-211)</f>
        <v>#NUM!</v>
      </c>
      <c r="BW283" s="1"/>
      <c r="BX283" s="1"/>
      <c r="BY283" s="1"/>
      <c r="BZ283" s="1"/>
      <c r="CA283" s="1"/>
      <c r="CB283" s="1"/>
      <c r="CC283" s="1"/>
      <c r="CD283" s="1"/>
      <c r="CE283" s="1"/>
      <c r="CF283" s="1"/>
      <c r="CG283" s="1"/>
      <c r="CH283" s="1"/>
      <c r="CI283" s="1"/>
      <c r="CJ283" s="1"/>
      <c r="CK283" s="1"/>
      <c r="CL283" s="1"/>
      <c r="CM283" s="1"/>
      <c r="CN283" s="1"/>
      <c r="CO283" s="1"/>
      <c r="CP283" s="1"/>
    </row>
    <row r="284" spans="1:94" x14ac:dyDescent="0.2">
      <c r="A284" t="e">
        <f t="shared" si="7"/>
        <v>#NUM!</v>
      </c>
      <c r="B284" s="1" t="e">
        <f>LARGE('Remove outliers'!I$4:I$203,ROW()-211)</f>
        <v>#NUM!</v>
      </c>
      <c r="C284" s="1" t="e">
        <f>LARGE('Remove outliers'!J$4:J$203,ROW()-211)</f>
        <v>#NUM!</v>
      </c>
      <c r="D284" s="1" t="e">
        <f>LARGE('Remove outliers'!K$4:K$203,ROW()-211)</f>
        <v>#NUM!</v>
      </c>
      <c r="E284" s="1" t="e">
        <f>LARGE('Remove outliers'!L$4:L$203,ROW()-211)</f>
        <v>#NUM!</v>
      </c>
      <c r="F284" s="1" t="e">
        <f>LARGE('Remove outliers'!M$4:M$203,ROW()-211)</f>
        <v>#NUM!</v>
      </c>
      <c r="G284" s="1" t="e">
        <f>LARGE('Remove outliers'!N$4:N$203,ROW()-211)</f>
        <v>#NUM!</v>
      </c>
      <c r="H284" s="1" t="e">
        <f>LARGE('Remove outliers'!O$4:O$203,ROW()-211)</f>
        <v>#NUM!</v>
      </c>
      <c r="I284" s="1" t="e">
        <f>LARGE('Remove outliers'!P$4:P$203,ROW()-211)</f>
        <v>#NUM!</v>
      </c>
      <c r="J284" s="1" t="e">
        <f>LARGE('Remove outliers'!Q$4:Q$203,ROW()-211)</f>
        <v>#NUM!</v>
      </c>
      <c r="K284" s="1" t="e">
        <f>LARGE('Remove outliers'!R$4:R$203,ROW()-211)</f>
        <v>#NUM!</v>
      </c>
      <c r="L284" s="1" t="e">
        <f>LARGE('Remove outliers'!S$4:S$203,ROW()-211)</f>
        <v>#NUM!</v>
      </c>
      <c r="M284" s="1" t="e">
        <f>LARGE('Remove outliers'!T$4:T$203,ROW()-211)</f>
        <v>#NUM!</v>
      </c>
      <c r="N284" s="1" t="e">
        <f>LARGE('Remove outliers'!U$4:U$203,ROW()-211)</f>
        <v>#NUM!</v>
      </c>
      <c r="O284" s="1" t="e">
        <f>LARGE('Remove outliers'!V$4:V$203,ROW()-211)</f>
        <v>#NUM!</v>
      </c>
      <c r="P284" s="1" t="e">
        <f>LARGE('Remove outliers'!W$4:W$203,ROW()-211)</f>
        <v>#NUM!</v>
      </c>
      <c r="Q284" s="1" t="e">
        <f>LARGE('Remove outliers'!X$4:X$203,ROW()-211)</f>
        <v>#NUM!</v>
      </c>
      <c r="R284" s="1" t="e">
        <f>LARGE('Remove outliers'!Y$4:Y$203,ROW()-211)</f>
        <v>#NUM!</v>
      </c>
      <c r="S284" s="1" t="e">
        <f>LARGE('Remove outliers'!Z$4:Z$203,ROW()-211)</f>
        <v>#NUM!</v>
      </c>
      <c r="T284" s="1" t="e">
        <f>LARGE('Remove outliers'!AA$4:AA$203,ROW()-211)</f>
        <v>#NUM!</v>
      </c>
      <c r="U284" s="1" t="e">
        <f>LARGE('Remove outliers'!AB$4:AB$203,ROW()-211)</f>
        <v>#NUM!</v>
      </c>
      <c r="V284" s="1" t="e">
        <f>LARGE('Remove outliers'!AC$4:AC$203,ROW()-211)</f>
        <v>#NUM!</v>
      </c>
      <c r="W284" s="1" t="e">
        <f>LARGE('Remove outliers'!AD$4:AD$203,ROW()-211)</f>
        <v>#NUM!</v>
      </c>
      <c r="X284" s="1" t="e">
        <f>LARGE('Remove outliers'!AE$4:AE$203,ROW()-211)</f>
        <v>#NUM!</v>
      </c>
      <c r="Y284" s="1" t="e">
        <f>LARGE('Remove outliers'!AF$4:AF$203,ROW()-211)</f>
        <v>#NUM!</v>
      </c>
      <c r="Z284" s="1" t="e">
        <f>LARGE('Remove outliers'!AG$4:AG$203,ROW()-211)</f>
        <v>#NUM!</v>
      </c>
      <c r="AA284" s="1" t="e">
        <f>LARGE('Remove outliers'!AH$4:AH$203,ROW()-211)</f>
        <v>#NUM!</v>
      </c>
      <c r="AB284" s="1" t="e">
        <f>LARGE('Remove outliers'!AI$4:AI$203,ROW()-211)</f>
        <v>#NUM!</v>
      </c>
      <c r="AC284" s="1" t="e">
        <f>LARGE('Remove outliers'!AJ$4:AJ$203,ROW()-211)</f>
        <v>#NUM!</v>
      </c>
      <c r="AD284" s="1" t="e">
        <f>LARGE('Remove outliers'!AK$4:AK$203,ROW()-211)</f>
        <v>#NUM!</v>
      </c>
      <c r="AE284" s="1" t="e">
        <f>LARGE('Remove outliers'!AL$4:AL$203,ROW()-211)</f>
        <v>#NUM!</v>
      </c>
      <c r="AF284" s="1" t="e">
        <f>LARGE('Remove outliers'!AM$4:AM$203,ROW()-211)</f>
        <v>#NUM!</v>
      </c>
      <c r="AG284" s="1" t="e">
        <f>LARGE('Remove outliers'!AN$4:AN$203,ROW()-211)</f>
        <v>#NUM!</v>
      </c>
      <c r="AH284" s="1" t="e">
        <f>LARGE('Remove outliers'!AO$4:AO$203,ROW()-211)</f>
        <v>#NUM!</v>
      </c>
      <c r="AI284" s="1" t="e">
        <f>LARGE('Remove outliers'!AP$4:AP$203,ROW()-211)</f>
        <v>#NUM!</v>
      </c>
      <c r="AJ284" s="1" t="e">
        <f>LARGE('Remove outliers'!AQ$4:AQ$203,ROW()-211)</f>
        <v>#NUM!</v>
      </c>
      <c r="AK284" s="1" t="e">
        <f>LARGE('Remove outliers'!AR$4:AR$203,ROW()-211)</f>
        <v>#NUM!</v>
      </c>
      <c r="AL284" s="1" t="e">
        <f>LARGE('Remove outliers'!AS$4:AS$203,ROW()-211)</f>
        <v>#NUM!</v>
      </c>
      <c r="AM284" s="1" t="e">
        <f>LARGE('Remove outliers'!AT$4:AT$203,ROW()-211)</f>
        <v>#NUM!</v>
      </c>
      <c r="AN284" s="1" t="e">
        <f>LARGE('Remove outliers'!AU$4:AU$203,ROW()-211)</f>
        <v>#NUM!</v>
      </c>
      <c r="AO284" s="1" t="e">
        <f>LARGE('Remove outliers'!AV$4:AV$203,ROW()-211)</f>
        <v>#NUM!</v>
      </c>
      <c r="AP284" s="1" t="e">
        <f>LARGE('Remove outliers'!AW$4:AW$203,ROW()-211)</f>
        <v>#NUM!</v>
      </c>
      <c r="AQ284" s="1" t="e">
        <f>LARGE('Remove outliers'!AX$4:AX$203,ROW()-211)</f>
        <v>#NUM!</v>
      </c>
      <c r="AR284" s="1" t="e">
        <f>LARGE('Remove outliers'!AY$4:AY$203,ROW()-211)</f>
        <v>#NUM!</v>
      </c>
      <c r="AS284" s="1" t="e">
        <f>LARGE('Remove outliers'!AZ$4:AZ$203,ROW()-211)</f>
        <v>#NUM!</v>
      </c>
      <c r="AT284" s="1" t="e">
        <f>LARGE('Remove outliers'!BA$4:BA$203,ROW()-211)</f>
        <v>#NUM!</v>
      </c>
      <c r="AU284" s="1" t="e">
        <f>LARGE('Remove outliers'!BB$4:BB$203,ROW()-211)</f>
        <v>#NUM!</v>
      </c>
      <c r="AV284" s="1" t="e">
        <f>LARGE('Remove outliers'!BC$4:BC$203,ROW()-211)</f>
        <v>#NUM!</v>
      </c>
      <c r="AW284" s="1" t="e">
        <f>LARGE('Remove outliers'!BD$4:BD$203,ROW()-211)</f>
        <v>#NUM!</v>
      </c>
      <c r="AX284" s="1" t="e">
        <f>LARGE('Remove outliers'!BE$4:BE$203,ROW()-211)</f>
        <v>#NUM!</v>
      </c>
      <c r="AY284" s="1" t="e">
        <f>LARGE('Remove outliers'!BF$4:BF$203,ROW()-211)</f>
        <v>#NUM!</v>
      </c>
      <c r="AZ284" s="1" t="e">
        <f>LARGE('Remove outliers'!BG$4:BG$203,ROW()-211)</f>
        <v>#NUM!</v>
      </c>
      <c r="BA284" s="1" t="e">
        <f>LARGE('Remove outliers'!BH$4:BH$203,ROW()-211)</f>
        <v>#NUM!</v>
      </c>
      <c r="BB284" s="1" t="e">
        <f>LARGE('Remove outliers'!BI$4:BI$203,ROW()-211)</f>
        <v>#NUM!</v>
      </c>
      <c r="BC284" s="1" t="e">
        <f>LARGE('Remove outliers'!BJ$4:BJ$203,ROW()-211)</f>
        <v>#NUM!</v>
      </c>
      <c r="BD284" s="1" t="e">
        <f>LARGE('Remove outliers'!BK$4:BK$203,ROW()-211)</f>
        <v>#NUM!</v>
      </c>
      <c r="BE284" s="1" t="e">
        <f>LARGE('Remove outliers'!BL$4:BL$203,ROW()-211)</f>
        <v>#NUM!</v>
      </c>
      <c r="BF284" s="1" t="e">
        <f>LARGE('Remove outliers'!BM$4:BM$203,ROW()-211)</f>
        <v>#NUM!</v>
      </c>
      <c r="BG284" s="1" t="e">
        <f>LARGE('Remove outliers'!BN$4:BN$203,ROW()-211)</f>
        <v>#NUM!</v>
      </c>
      <c r="BH284" s="1" t="e">
        <f>LARGE('Remove outliers'!BO$4:BO$203,ROW()-211)</f>
        <v>#NUM!</v>
      </c>
      <c r="BI284" s="1" t="e">
        <f>LARGE('Remove outliers'!BP$4:BP$203,ROW()-211)</f>
        <v>#NUM!</v>
      </c>
      <c r="BJ284" s="1" t="e">
        <f>LARGE('Remove outliers'!BQ$4:BQ$203,ROW()-211)</f>
        <v>#NUM!</v>
      </c>
      <c r="BK284" s="1" t="e">
        <f>LARGE('Remove outliers'!BR$4:BR$203,ROW()-211)</f>
        <v>#NUM!</v>
      </c>
      <c r="BL284" s="1" t="e">
        <f>LARGE('Remove outliers'!BS$4:BS$203,ROW()-211)</f>
        <v>#NUM!</v>
      </c>
      <c r="BM284" s="1" t="e">
        <f>LARGE('Remove outliers'!BT$4:BT$203,ROW()-211)</f>
        <v>#NUM!</v>
      </c>
      <c r="BN284" s="1" t="e">
        <f>LARGE('Remove outliers'!BU$4:BU$203,ROW()-211)</f>
        <v>#NUM!</v>
      </c>
      <c r="BO284" s="1" t="e">
        <f>LARGE('Remove outliers'!BV$4:BV$203,ROW()-211)</f>
        <v>#NUM!</v>
      </c>
      <c r="BP284" s="1" t="e">
        <f>LARGE('Remove outliers'!BW$4:BW$203,ROW()-211)</f>
        <v>#NUM!</v>
      </c>
      <c r="BQ284" s="1" t="e">
        <f>LARGE('Remove outliers'!BX$4:BX$203,ROW()-211)</f>
        <v>#NUM!</v>
      </c>
      <c r="BR284" s="1" t="e">
        <f>LARGE('Remove outliers'!BY$4:BY$203,ROW()-211)</f>
        <v>#NUM!</v>
      </c>
      <c r="BS284" s="1" t="e">
        <f>LARGE('Remove outliers'!BZ$4:BZ$203,ROW()-211)</f>
        <v>#NUM!</v>
      </c>
      <c r="BT284" s="1" t="e">
        <f>LARGE('Remove outliers'!CA$4:CA$203,ROW()-211)</f>
        <v>#NUM!</v>
      </c>
      <c r="BU284" s="1" t="e">
        <f>LARGE('Remove outliers'!CB$4:CB$203,ROW()-211)</f>
        <v>#NUM!</v>
      </c>
      <c r="BV284" s="1" t="e">
        <f>LARGE('Remove outliers'!CC$4:CC$203,ROW()-211)</f>
        <v>#NUM!</v>
      </c>
      <c r="BW284" s="1"/>
      <c r="BX284" s="1"/>
      <c r="BY284" s="1"/>
      <c r="BZ284" s="1"/>
      <c r="CA284" s="1"/>
      <c r="CB284" s="1"/>
      <c r="CC284" s="1"/>
      <c r="CD284" s="1"/>
      <c r="CE284" s="1"/>
      <c r="CF284" s="1"/>
      <c r="CG284" s="1"/>
      <c r="CH284" s="1"/>
      <c r="CI284" s="1"/>
      <c r="CJ284" s="1"/>
      <c r="CK284" s="1"/>
      <c r="CL284" s="1"/>
      <c r="CM284" s="1"/>
      <c r="CN284" s="1"/>
      <c r="CO284" s="1"/>
      <c r="CP284" s="1"/>
    </row>
    <row r="285" spans="1:94" x14ac:dyDescent="0.2">
      <c r="A285" t="e">
        <f t="shared" si="7"/>
        <v>#NUM!</v>
      </c>
      <c r="B285" s="1" t="e">
        <f>LARGE('Remove outliers'!I$4:I$203,ROW()-211)</f>
        <v>#NUM!</v>
      </c>
      <c r="C285" s="1" t="e">
        <f>LARGE('Remove outliers'!J$4:J$203,ROW()-211)</f>
        <v>#NUM!</v>
      </c>
      <c r="D285" s="1" t="e">
        <f>LARGE('Remove outliers'!K$4:K$203,ROW()-211)</f>
        <v>#NUM!</v>
      </c>
      <c r="E285" s="1" t="e">
        <f>LARGE('Remove outliers'!L$4:L$203,ROW()-211)</f>
        <v>#NUM!</v>
      </c>
      <c r="F285" s="1" t="e">
        <f>LARGE('Remove outliers'!M$4:M$203,ROW()-211)</f>
        <v>#NUM!</v>
      </c>
      <c r="G285" s="1" t="e">
        <f>LARGE('Remove outliers'!N$4:N$203,ROW()-211)</f>
        <v>#NUM!</v>
      </c>
      <c r="H285" s="1" t="e">
        <f>LARGE('Remove outliers'!O$4:O$203,ROW()-211)</f>
        <v>#NUM!</v>
      </c>
      <c r="I285" s="1" t="e">
        <f>LARGE('Remove outliers'!P$4:P$203,ROW()-211)</f>
        <v>#NUM!</v>
      </c>
      <c r="J285" s="1" t="e">
        <f>LARGE('Remove outliers'!Q$4:Q$203,ROW()-211)</f>
        <v>#NUM!</v>
      </c>
      <c r="K285" s="1" t="e">
        <f>LARGE('Remove outliers'!R$4:R$203,ROW()-211)</f>
        <v>#NUM!</v>
      </c>
      <c r="L285" s="1" t="e">
        <f>LARGE('Remove outliers'!S$4:S$203,ROW()-211)</f>
        <v>#NUM!</v>
      </c>
      <c r="M285" s="1" t="e">
        <f>LARGE('Remove outliers'!T$4:T$203,ROW()-211)</f>
        <v>#NUM!</v>
      </c>
      <c r="N285" s="1" t="e">
        <f>LARGE('Remove outliers'!U$4:U$203,ROW()-211)</f>
        <v>#NUM!</v>
      </c>
      <c r="O285" s="1" t="e">
        <f>LARGE('Remove outliers'!V$4:V$203,ROW()-211)</f>
        <v>#NUM!</v>
      </c>
      <c r="P285" s="1" t="e">
        <f>LARGE('Remove outliers'!W$4:W$203,ROW()-211)</f>
        <v>#NUM!</v>
      </c>
      <c r="Q285" s="1" t="e">
        <f>LARGE('Remove outliers'!X$4:X$203,ROW()-211)</f>
        <v>#NUM!</v>
      </c>
      <c r="R285" s="1" t="e">
        <f>LARGE('Remove outliers'!Y$4:Y$203,ROW()-211)</f>
        <v>#NUM!</v>
      </c>
      <c r="S285" s="1" t="e">
        <f>LARGE('Remove outliers'!Z$4:Z$203,ROW()-211)</f>
        <v>#NUM!</v>
      </c>
      <c r="T285" s="1" t="e">
        <f>LARGE('Remove outliers'!AA$4:AA$203,ROW()-211)</f>
        <v>#NUM!</v>
      </c>
      <c r="U285" s="1" t="e">
        <f>LARGE('Remove outliers'!AB$4:AB$203,ROW()-211)</f>
        <v>#NUM!</v>
      </c>
      <c r="V285" s="1" t="e">
        <f>LARGE('Remove outliers'!AC$4:AC$203,ROW()-211)</f>
        <v>#NUM!</v>
      </c>
      <c r="W285" s="1" t="e">
        <f>LARGE('Remove outliers'!AD$4:AD$203,ROW()-211)</f>
        <v>#NUM!</v>
      </c>
      <c r="X285" s="1" t="e">
        <f>LARGE('Remove outliers'!AE$4:AE$203,ROW()-211)</f>
        <v>#NUM!</v>
      </c>
      <c r="Y285" s="1" t="e">
        <f>LARGE('Remove outliers'!AF$4:AF$203,ROW()-211)</f>
        <v>#NUM!</v>
      </c>
      <c r="Z285" s="1" t="e">
        <f>LARGE('Remove outliers'!AG$4:AG$203,ROW()-211)</f>
        <v>#NUM!</v>
      </c>
      <c r="AA285" s="1" t="e">
        <f>LARGE('Remove outliers'!AH$4:AH$203,ROW()-211)</f>
        <v>#NUM!</v>
      </c>
      <c r="AB285" s="1" t="e">
        <f>LARGE('Remove outliers'!AI$4:AI$203,ROW()-211)</f>
        <v>#NUM!</v>
      </c>
      <c r="AC285" s="1" t="e">
        <f>LARGE('Remove outliers'!AJ$4:AJ$203,ROW()-211)</f>
        <v>#NUM!</v>
      </c>
      <c r="AD285" s="1" t="e">
        <f>LARGE('Remove outliers'!AK$4:AK$203,ROW()-211)</f>
        <v>#NUM!</v>
      </c>
      <c r="AE285" s="1" t="e">
        <f>LARGE('Remove outliers'!AL$4:AL$203,ROW()-211)</f>
        <v>#NUM!</v>
      </c>
      <c r="AF285" s="1" t="e">
        <f>LARGE('Remove outliers'!AM$4:AM$203,ROW()-211)</f>
        <v>#NUM!</v>
      </c>
      <c r="AG285" s="1" t="e">
        <f>LARGE('Remove outliers'!AN$4:AN$203,ROW()-211)</f>
        <v>#NUM!</v>
      </c>
      <c r="AH285" s="1" t="e">
        <f>LARGE('Remove outliers'!AO$4:AO$203,ROW()-211)</f>
        <v>#NUM!</v>
      </c>
      <c r="AI285" s="1" t="e">
        <f>LARGE('Remove outliers'!AP$4:AP$203,ROW()-211)</f>
        <v>#NUM!</v>
      </c>
      <c r="AJ285" s="1" t="e">
        <f>LARGE('Remove outliers'!AQ$4:AQ$203,ROW()-211)</f>
        <v>#NUM!</v>
      </c>
      <c r="AK285" s="1" t="e">
        <f>LARGE('Remove outliers'!AR$4:AR$203,ROW()-211)</f>
        <v>#NUM!</v>
      </c>
      <c r="AL285" s="1" t="e">
        <f>LARGE('Remove outliers'!AS$4:AS$203,ROW()-211)</f>
        <v>#NUM!</v>
      </c>
      <c r="AM285" s="1" t="e">
        <f>LARGE('Remove outliers'!AT$4:AT$203,ROW()-211)</f>
        <v>#NUM!</v>
      </c>
      <c r="AN285" s="1" t="e">
        <f>LARGE('Remove outliers'!AU$4:AU$203,ROW()-211)</f>
        <v>#NUM!</v>
      </c>
      <c r="AO285" s="1" t="e">
        <f>LARGE('Remove outliers'!AV$4:AV$203,ROW()-211)</f>
        <v>#NUM!</v>
      </c>
      <c r="AP285" s="1" t="e">
        <f>LARGE('Remove outliers'!AW$4:AW$203,ROW()-211)</f>
        <v>#NUM!</v>
      </c>
      <c r="AQ285" s="1" t="e">
        <f>LARGE('Remove outliers'!AX$4:AX$203,ROW()-211)</f>
        <v>#NUM!</v>
      </c>
      <c r="AR285" s="1" t="e">
        <f>LARGE('Remove outliers'!AY$4:AY$203,ROW()-211)</f>
        <v>#NUM!</v>
      </c>
      <c r="AS285" s="1" t="e">
        <f>LARGE('Remove outliers'!AZ$4:AZ$203,ROW()-211)</f>
        <v>#NUM!</v>
      </c>
      <c r="AT285" s="1" t="e">
        <f>LARGE('Remove outliers'!BA$4:BA$203,ROW()-211)</f>
        <v>#NUM!</v>
      </c>
      <c r="AU285" s="1" t="e">
        <f>LARGE('Remove outliers'!BB$4:BB$203,ROW()-211)</f>
        <v>#NUM!</v>
      </c>
      <c r="AV285" s="1" t="e">
        <f>LARGE('Remove outliers'!BC$4:BC$203,ROW()-211)</f>
        <v>#NUM!</v>
      </c>
      <c r="AW285" s="1" t="e">
        <f>LARGE('Remove outliers'!BD$4:BD$203,ROW()-211)</f>
        <v>#NUM!</v>
      </c>
      <c r="AX285" s="1" t="e">
        <f>LARGE('Remove outliers'!BE$4:BE$203,ROW()-211)</f>
        <v>#NUM!</v>
      </c>
      <c r="AY285" s="1" t="e">
        <f>LARGE('Remove outliers'!BF$4:BF$203,ROW()-211)</f>
        <v>#NUM!</v>
      </c>
      <c r="AZ285" s="1" t="e">
        <f>LARGE('Remove outliers'!BG$4:BG$203,ROW()-211)</f>
        <v>#NUM!</v>
      </c>
      <c r="BA285" s="1" t="e">
        <f>LARGE('Remove outliers'!BH$4:BH$203,ROW()-211)</f>
        <v>#NUM!</v>
      </c>
      <c r="BB285" s="1" t="e">
        <f>LARGE('Remove outliers'!BI$4:BI$203,ROW()-211)</f>
        <v>#NUM!</v>
      </c>
      <c r="BC285" s="1" t="e">
        <f>LARGE('Remove outliers'!BJ$4:BJ$203,ROW()-211)</f>
        <v>#NUM!</v>
      </c>
      <c r="BD285" s="1" t="e">
        <f>LARGE('Remove outliers'!BK$4:BK$203,ROW()-211)</f>
        <v>#NUM!</v>
      </c>
      <c r="BE285" s="1" t="e">
        <f>LARGE('Remove outliers'!BL$4:BL$203,ROW()-211)</f>
        <v>#NUM!</v>
      </c>
      <c r="BF285" s="1" t="e">
        <f>LARGE('Remove outliers'!BM$4:BM$203,ROW()-211)</f>
        <v>#NUM!</v>
      </c>
      <c r="BG285" s="1" t="e">
        <f>LARGE('Remove outliers'!BN$4:BN$203,ROW()-211)</f>
        <v>#NUM!</v>
      </c>
      <c r="BH285" s="1" t="e">
        <f>LARGE('Remove outliers'!BO$4:BO$203,ROW()-211)</f>
        <v>#NUM!</v>
      </c>
      <c r="BI285" s="1" t="e">
        <f>LARGE('Remove outliers'!BP$4:BP$203,ROW()-211)</f>
        <v>#NUM!</v>
      </c>
      <c r="BJ285" s="1" t="e">
        <f>LARGE('Remove outliers'!BQ$4:BQ$203,ROW()-211)</f>
        <v>#NUM!</v>
      </c>
      <c r="BK285" s="1" t="e">
        <f>LARGE('Remove outliers'!BR$4:BR$203,ROW()-211)</f>
        <v>#NUM!</v>
      </c>
      <c r="BL285" s="1" t="e">
        <f>LARGE('Remove outliers'!BS$4:BS$203,ROW()-211)</f>
        <v>#NUM!</v>
      </c>
      <c r="BM285" s="1" t="e">
        <f>LARGE('Remove outliers'!BT$4:BT$203,ROW()-211)</f>
        <v>#NUM!</v>
      </c>
      <c r="BN285" s="1" t="e">
        <f>LARGE('Remove outliers'!BU$4:BU$203,ROW()-211)</f>
        <v>#NUM!</v>
      </c>
      <c r="BO285" s="1" t="e">
        <f>LARGE('Remove outliers'!BV$4:BV$203,ROW()-211)</f>
        <v>#NUM!</v>
      </c>
      <c r="BP285" s="1" t="e">
        <f>LARGE('Remove outliers'!BW$4:BW$203,ROW()-211)</f>
        <v>#NUM!</v>
      </c>
      <c r="BQ285" s="1" t="e">
        <f>LARGE('Remove outliers'!BX$4:BX$203,ROW()-211)</f>
        <v>#NUM!</v>
      </c>
      <c r="BR285" s="1" t="e">
        <f>LARGE('Remove outliers'!BY$4:BY$203,ROW()-211)</f>
        <v>#NUM!</v>
      </c>
      <c r="BS285" s="1" t="e">
        <f>LARGE('Remove outliers'!BZ$4:BZ$203,ROW()-211)</f>
        <v>#NUM!</v>
      </c>
      <c r="BT285" s="1" t="e">
        <f>LARGE('Remove outliers'!CA$4:CA$203,ROW()-211)</f>
        <v>#NUM!</v>
      </c>
      <c r="BU285" s="1" t="e">
        <f>LARGE('Remove outliers'!CB$4:CB$203,ROW()-211)</f>
        <v>#NUM!</v>
      </c>
      <c r="BV285" s="1" t="e">
        <f>LARGE('Remove outliers'!CC$4:CC$203,ROW()-211)</f>
        <v>#NUM!</v>
      </c>
      <c r="BW285" s="1"/>
      <c r="BX285" s="1"/>
      <c r="BY285" s="1"/>
      <c r="BZ285" s="1"/>
      <c r="CA285" s="1"/>
      <c r="CB285" s="1"/>
      <c r="CC285" s="1"/>
      <c r="CD285" s="1"/>
      <c r="CE285" s="1"/>
      <c r="CF285" s="1"/>
      <c r="CG285" s="1"/>
      <c r="CH285" s="1"/>
      <c r="CI285" s="1"/>
      <c r="CJ285" s="1"/>
      <c r="CK285" s="1"/>
      <c r="CL285" s="1"/>
      <c r="CM285" s="1"/>
      <c r="CN285" s="1"/>
      <c r="CO285" s="1"/>
      <c r="CP285" s="1"/>
    </row>
    <row r="286" spans="1:94" x14ac:dyDescent="0.2">
      <c r="A286" t="e">
        <f t="shared" si="7"/>
        <v>#NUM!</v>
      </c>
      <c r="B286" s="1" t="e">
        <f>LARGE('Remove outliers'!I$4:I$203,ROW()-211)</f>
        <v>#NUM!</v>
      </c>
      <c r="C286" s="1" t="e">
        <f>LARGE('Remove outliers'!J$4:J$203,ROW()-211)</f>
        <v>#NUM!</v>
      </c>
      <c r="D286" s="1" t="e">
        <f>LARGE('Remove outliers'!K$4:K$203,ROW()-211)</f>
        <v>#NUM!</v>
      </c>
      <c r="E286" s="1" t="e">
        <f>LARGE('Remove outliers'!L$4:L$203,ROW()-211)</f>
        <v>#NUM!</v>
      </c>
      <c r="F286" s="1" t="e">
        <f>LARGE('Remove outliers'!M$4:M$203,ROW()-211)</f>
        <v>#NUM!</v>
      </c>
      <c r="G286" s="1" t="e">
        <f>LARGE('Remove outliers'!N$4:N$203,ROW()-211)</f>
        <v>#NUM!</v>
      </c>
      <c r="H286" s="1" t="e">
        <f>LARGE('Remove outliers'!O$4:O$203,ROW()-211)</f>
        <v>#NUM!</v>
      </c>
      <c r="I286" s="1" t="e">
        <f>LARGE('Remove outliers'!P$4:P$203,ROW()-211)</f>
        <v>#NUM!</v>
      </c>
      <c r="J286" s="1" t="e">
        <f>LARGE('Remove outliers'!Q$4:Q$203,ROW()-211)</f>
        <v>#NUM!</v>
      </c>
      <c r="K286" s="1" t="e">
        <f>LARGE('Remove outliers'!R$4:R$203,ROW()-211)</f>
        <v>#NUM!</v>
      </c>
      <c r="L286" s="1" t="e">
        <f>LARGE('Remove outliers'!S$4:S$203,ROW()-211)</f>
        <v>#NUM!</v>
      </c>
      <c r="M286" s="1" t="e">
        <f>LARGE('Remove outliers'!T$4:T$203,ROW()-211)</f>
        <v>#NUM!</v>
      </c>
      <c r="N286" s="1" t="e">
        <f>LARGE('Remove outliers'!U$4:U$203,ROW()-211)</f>
        <v>#NUM!</v>
      </c>
      <c r="O286" s="1" t="e">
        <f>LARGE('Remove outliers'!V$4:V$203,ROW()-211)</f>
        <v>#NUM!</v>
      </c>
      <c r="P286" s="1" t="e">
        <f>LARGE('Remove outliers'!W$4:W$203,ROW()-211)</f>
        <v>#NUM!</v>
      </c>
      <c r="Q286" s="1" t="e">
        <f>LARGE('Remove outliers'!X$4:X$203,ROW()-211)</f>
        <v>#NUM!</v>
      </c>
      <c r="R286" s="1" t="e">
        <f>LARGE('Remove outliers'!Y$4:Y$203,ROW()-211)</f>
        <v>#NUM!</v>
      </c>
      <c r="S286" s="1" t="e">
        <f>LARGE('Remove outliers'!Z$4:Z$203,ROW()-211)</f>
        <v>#NUM!</v>
      </c>
      <c r="T286" s="1" t="e">
        <f>LARGE('Remove outliers'!AA$4:AA$203,ROW()-211)</f>
        <v>#NUM!</v>
      </c>
      <c r="U286" s="1" t="e">
        <f>LARGE('Remove outliers'!AB$4:AB$203,ROW()-211)</f>
        <v>#NUM!</v>
      </c>
      <c r="V286" s="1" t="e">
        <f>LARGE('Remove outliers'!AC$4:AC$203,ROW()-211)</f>
        <v>#NUM!</v>
      </c>
      <c r="W286" s="1" t="e">
        <f>LARGE('Remove outliers'!AD$4:AD$203,ROW()-211)</f>
        <v>#NUM!</v>
      </c>
      <c r="X286" s="1" t="e">
        <f>LARGE('Remove outliers'!AE$4:AE$203,ROW()-211)</f>
        <v>#NUM!</v>
      </c>
      <c r="Y286" s="1" t="e">
        <f>LARGE('Remove outliers'!AF$4:AF$203,ROW()-211)</f>
        <v>#NUM!</v>
      </c>
      <c r="Z286" s="1" t="e">
        <f>LARGE('Remove outliers'!AG$4:AG$203,ROW()-211)</f>
        <v>#NUM!</v>
      </c>
      <c r="AA286" s="1" t="e">
        <f>LARGE('Remove outliers'!AH$4:AH$203,ROW()-211)</f>
        <v>#NUM!</v>
      </c>
      <c r="AB286" s="1" t="e">
        <f>LARGE('Remove outliers'!AI$4:AI$203,ROW()-211)</f>
        <v>#NUM!</v>
      </c>
      <c r="AC286" s="1" t="e">
        <f>LARGE('Remove outliers'!AJ$4:AJ$203,ROW()-211)</f>
        <v>#NUM!</v>
      </c>
      <c r="AD286" s="1" t="e">
        <f>LARGE('Remove outliers'!AK$4:AK$203,ROW()-211)</f>
        <v>#NUM!</v>
      </c>
      <c r="AE286" s="1" t="e">
        <f>LARGE('Remove outliers'!AL$4:AL$203,ROW()-211)</f>
        <v>#NUM!</v>
      </c>
      <c r="AF286" s="1" t="e">
        <f>LARGE('Remove outliers'!AM$4:AM$203,ROW()-211)</f>
        <v>#NUM!</v>
      </c>
      <c r="AG286" s="1" t="e">
        <f>LARGE('Remove outliers'!AN$4:AN$203,ROW()-211)</f>
        <v>#NUM!</v>
      </c>
      <c r="AH286" s="1" t="e">
        <f>LARGE('Remove outliers'!AO$4:AO$203,ROW()-211)</f>
        <v>#NUM!</v>
      </c>
      <c r="AI286" s="1" t="e">
        <f>LARGE('Remove outliers'!AP$4:AP$203,ROW()-211)</f>
        <v>#NUM!</v>
      </c>
      <c r="AJ286" s="1" t="e">
        <f>LARGE('Remove outliers'!AQ$4:AQ$203,ROW()-211)</f>
        <v>#NUM!</v>
      </c>
      <c r="AK286" s="1" t="e">
        <f>LARGE('Remove outliers'!AR$4:AR$203,ROW()-211)</f>
        <v>#NUM!</v>
      </c>
      <c r="AL286" s="1" t="e">
        <f>LARGE('Remove outliers'!AS$4:AS$203,ROW()-211)</f>
        <v>#NUM!</v>
      </c>
      <c r="AM286" s="1" t="e">
        <f>LARGE('Remove outliers'!AT$4:AT$203,ROW()-211)</f>
        <v>#NUM!</v>
      </c>
      <c r="AN286" s="1" t="e">
        <f>LARGE('Remove outliers'!AU$4:AU$203,ROW()-211)</f>
        <v>#NUM!</v>
      </c>
      <c r="AO286" s="1" t="e">
        <f>LARGE('Remove outliers'!AV$4:AV$203,ROW()-211)</f>
        <v>#NUM!</v>
      </c>
      <c r="AP286" s="1" t="e">
        <f>LARGE('Remove outliers'!AW$4:AW$203,ROW()-211)</f>
        <v>#NUM!</v>
      </c>
      <c r="AQ286" s="1" t="e">
        <f>LARGE('Remove outliers'!AX$4:AX$203,ROW()-211)</f>
        <v>#NUM!</v>
      </c>
      <c r="AR286" s="1" t="e">
        <f>LARGE('Remove outliers'!AY$4:AY$203,ROW()-211)</f>
        <v>#NUM!</v>
      </c>
      <c r="AS286" s="1" t="e">
        <f>LARGE('Remove outliers'!AZ$4:AZ$203,ROW()-211)</f>
        <v>#NUM!</v>
      </c>
      <c r="AT286" s="1" t="e">
        <f>LARGE('Remove outliers'!BA$4:BA$203,ROW()-211)</f>
        <v>#NUM!</v>
      </c>
      <c r="AU286" s="1" t="e">
        <f>LARGE('Remove outliers'!BB$4:BB$203,ROW()-211)</f>
        <v>#NUM!</v>
      </c>
      <c r="AV286" s="1" t="e">
        <f>LARGE('Remove outliers'!BC$4:BC$203,ROW()-211)</f>
        <v>#NUM!</v>
      </c>
      <c r="AW286" s="1" t="e">
        <f>LARGE('Remove outliers'!BD$4:BD$203,ROW()-211)</f>
        <v>#NUM!</v>
      </c>
      <c r="AX286" s="1" t="e">
        <f>LARGE('Remove outliers'!BE$4:BE$203,ROW()-211)</f>
        <v>#NUM!</v>
      </c>
      <c r="AY286" s="1" t="e">
        <f>LARGE('Remove outliers'!BF$4:BF$203,ROW()-211)</f>
        <v>#NUM!</v>
      </c>
      <c r="AZ286" s="1" t="e">
        <f>LARGE('Remove outliers'!BG$4:BG$203,ROW()-211)</f>
        <v>#NUM!</v>
      </c>
      <c r="BA286" s="1" t="e">
        <f>LARGE('Remove outliers'!BH$4:BH$203,ROW()-211)</f>
        <v>#NUM!</v>
      </c>
      <c r="BB286" s="1" t="e">
        <f>LARGE('Remove outliers'!BI$4:BI$203,ROW()-211)</f>
        <v>#NUM!</v>
      </c>
      <c r="BC286" s="1" t="e">
        <f>LARGE('Remove outliers'!BJ$4:BJ$203,ROW()-211)</f>
        <v>#NUM!</v>
      </c>
      <c r="BD286" s="1" t="e">
        <f>LARGE('Remove outliers'!BK$4:BK$203,ROW()-211)</f>
        <v>#NUM!</v>
      </c>
      <c r="BE286" s="1" t="e">
        <f>LARGE('Remove outliers'!BL$4:BL$203,ROW()-211)</f>
        <v>#NUM!</v>
      </c>
      <c r="BF286" s="1" t="e">
        <f>LARGE('Remove outliers'!BM$4:BM$203,ROW()-211)</f>
        <v>#NUM!</v>
      </c>
      <c r="BG286" s="1" t="e">
        <f>LARGE('Remove outliers'!BN$4:BN$203,ROW()-211)</f>
        <v>#NUM!</v>
      </c>
      <c r="BH286" s="1" t="e">
        <f>LARGE('Remove outliers'!BO$4:BO$203,ROW()-211)</f>
        <v>#NUM!</v>
      </c>
      <c r="BI286" s="1" t="e">
        <f>LARGE('Remove outliers'!BP$4:BP$203,ROW()-211)</f>
        <v>#NUM!</v>
      </c>
      <c r="BJ286" s="1" t="e">
        <f>LARGE('Remove outliers'!BQ$4:BQ$203,ROW()-211)</f>
        <v>#NUM!</v>
      </c>
      <c r="BK286" s="1" t="e">
        <f>LARGE('Remove outliers'!BR$4:BR$203,ROW()-211)</f>
        <v>#NUM!</v>
      </c>
      <c r="BL286" s="1" t="e">
        <f>LARGE('Remove outliers'!BS$4:BS$203,ROW()-211)</f>
        <v>#NUM!</v>
      </c>
      <c r="BM286" s="1" t="e">
        <f>LARGE('Remove outliers'!BT$4:BT$203,ROW()-211)</f>
        <v>#NUM!</v>
      </c>
      <c r="BN286" s="1" t="e">
        <f>LARGE('Remove outliers'!BU$4:BU$203,ROW()-211)</f>
        <v>#NUM!</v>
      </c>
      <c r="BO286" s="1" t="e">
        <f>LARGE('Remove outliers'!BV$4:BV$203,ROW()-211)</f>
        <v>#NUM!</v>
      </c>
      <c r="BP286" s="1" t="e">
        <f>LARGE('Remove outliers'!BW$4:BW$203,ROW()-211)</f>
        <v>#NUM!</v>
      </c>
      <c r="BQ286" s="1" t="e">
        <f>LARGE('Remove outliers'!BX$4:BX$203,ROW()-211)</f>
        <v>#NUM!</v>
      </c>
      <c r="BR286" s="1" t="e">
        <f>LARGE('Remove outliers'!BY$4:BY$203,ROW()-211)</f>
        <v>#NUM!</v>
      </c>
      <c r="BS286" s="1" t="e">
        <f>LARGE('Remove outliers'!BZ$4:BZ$203,ROW()-211)</f>
        <v>#NUM!</v>
      </c>
      <c r="BT286" s="1" t="e">
        <f>LARGE('Remove outliers'!CA$4:CA$203,ROW()-211)</f>
        <v>#NUM!</v>
      </c>
      <c r="BU286" s="1" t="e">
        <f>LARGE('Remove outliers'!CB$4:CB$203,ROW()-211)</f>
        <v>#NUM!</v>
      </c>
      <c r="BV286" s="1" t="e">
        <f>LARGE('Remove outliers'!CC$4:CC$203,ROW()-211)</f>
        <v>#NUM!</v>
      </c>
      <c r="BW286" s="1"/>
      <c r="BX286" s="1"/>
      <c r="BY286" s="1"/>
      <c r="BZ286" s="1"/>
      <c r="CA286" s="1"/>
      <c r="CB286" s="1"/>
      <c r="CC286" s="1"/>
      <c r="CD286" s="1"/>
      <c r="CE286" s="1"/>
      <c r="CF286" s="1"/>
      <c r="CG286" s="1"/>
      <c r="CH286" s="1"/>
      <c r="CI286" s="1"/>
      <c r="CJ286" s="1"/>
      <c r="CK286" s="1"/>
      <c r="CL286" s="1"/>
      <c r="CM286" s="1"/>
      <c r="CN286" s="1"/>
      <c r="CO286" s="1"/>
      <c r="CP286" s="1"/>
    </row>
    <row r="287" spans="1:94" x14ac:dyDescent="0.2">
      <c r="A287" t="e">
        <f t="shared" si="7"/>
        <v>#NUM!</v>
      </c>
      <c r="B287" s="1" t="e">
        <f>LARGE('Remove outliers'!I$4:I$203,ROW()-211)</f>
        <v>#NUM!</v>
      </c>
      <c r="C287" s="1" t="e">
        <f>LARGE('Remove outliers'!J$4:J$203,ROW()-211)</f>
        <v>#NUM!</v>
      </c>
      <c r="D287" s="1" t="e">
        <f>LARGE('Remove outliers'!K$4:K$203,ROW()-211)</f>
        <v>#NUM!</v>
      </c>
      <c r="E287" s="1" t="e">
        <f>LARGE('Remove outliers'!L$4:L$203,ROW()-211)</f>
        <v>#NUM!</v>
      </c>
      <c r="F287" s="1" t="e">
        <f>LARGE('Remove outliers'!M$4:M$203,ROW()-211)</f>
        <v>#NUM!</v>
      </c>
      <c r="G287" s="1" t="e">
        <f>LARGE('Remove outliers'!N$4:N$203,ROW()-211)</f>
        <v>#NUM!</v>
      </c>
      <c r="H287" s="1" t="e">
        <f>LARGE('Remove outliers'!O$4:O$203,ROW()-211)</f>
        <v>#NUM!</v>
      </c>
      <c r="I287" s="1" t="e">
        <f>LARGE('Remove outliers'!P$4:P$203,ROW()-211)</f>
        <v>#NUM!</v>
      </c>
      <c r="J287" s="1" t="e">
        <f>LARGE('Remove outliers'!Q$4:Q$203,ROW()-211)</f>
        <v>#NUM!</v>
      </c>
      <c r="K287" s="1" t="e">
        <f>LARGE('Remove outliers'!R$4:R$203,ROW()-211)</f>
        <v>#NUM!</v>
      </c>
      <c r="L287" s="1" t="e">
        <f>LARGE('Remove outliers'!S$4:S$203,ROW()-211)</f>
        <v>#NUM!</v>
      </c>
      <c r="M287" s="1" t="e">
        <f>LARGE('Remove outliers'!T$4:T$203,ROW()-211)</f>
        <v>#NUM!</v>
      </c>
      <c r="N287" s="1" t="e">
        <f>LARGE('Remove outliers'!U$4:U$203,ROW()-211)</f>
        <v>#NUM!</v>
      </c>
      <c r="O287" s="1" t="e">
        <f>LARGE('Remove outliers'!V$4:V$203,ROW()-211)</f>
        <v>#NUM!</v>
      </c>
      <c r="P287" s="1" t="e">
        <f>LARGE('Remove outliers'!W$4:W$203,ROW()-211)</f>
        <v>#NUM!</v>
      </c>
      <c r="Q287" s="1" t="e">
        <f>LARGE('Remove outliers'!X$4:X$203,ROW()-211)</f>
        <v>#NUM!</v>
      </c>
      <c r="R287" s="1" t="e">
        <f>LARGE('Remove outliers'!Y$4:Y$203,ROW()-211)</f>
        <v>#NUM!</v>
      </c>
      <c r="S287" s="1" t="e">
        <f>LARGE('Remove outliers'!Z$4:Z$203,ROW()-211)</f>
        <v>#NUM!</v>
      </c>
      <c r="T287" s="1" t="e">
        <f>LARGE('Remove outliers'!AA$4:AA$203,ROW()-211)</f>
        <v>#NUM!</v>
      </c>
      <c r="U287" s="1" t="e">
        <f>LARGE('Remove outliers'!AB$4:AB$203,ROW()-211)</f>
        <v>#NUM!</v>
      </c>
      <c r="V287" s="1" t="e">
        <f>LARGE('Remove outliers'!AC$4:AC$203,ROW()-211)</f>
        <v>#NUM!</v>
      </c>
      <c r="W287" s="1" t="e">
        <f>LARGE('Remove outliers'!AD$4:AD$203,ROW()-211)</f>
        <v>#NUM!</v>
      </c>
      <c r="X287" s="1" t="e">
        <f>LARGE('Remove outliers'!AE$4:AE$203,ROW()-211)</f>
        <v>#NUM!</v>
      </c>
      <c r="Y287" s="1" t="e">
        <f>LARGE('Remove outliers'!AF$4:AF$203,ROW()-211)</f>
        <v>#NUM!</v>
      </c>
      <c r="Z287" s="1" t="e">
        <f>LARGE('Remove outliers'!AG$4:AG$203,ROW()-211)</f>
        <v>#NUM!</v>
      </c>
      <c r="AA287" s="1" t="e">
        <f>LARGE('Remove outliers'!AH$4:AH$203,ROW()-211)</f>
        <v>#NUM!</v>
      </c>
      <c r="AB287" s="1" t="e">
        <f>LARGE('Remove outliers'!AI$4:AI$203,ROW()-211)</f>
        <v>#NUM!</v>
      </c>
      <c r="AC287" s="1" t="e">
        <f>LARGE('Remove outliers'!AJ$4:AJ$203,ROW()-211)</f>
        <v>#NUM!</v>
      </c>
      <c r="AD287" s="1" t="e">
        <f>LARGE('Remove outliers'!AK$4:AK$203,ROW()-211)</f>
        <v>#NUM!</v>
      </c>
      <c r="AE287" s="1" t="e">
        <f>LARGE('Remove outliers'!AL$4:AL$203,ROW()-211)</f>
        <v>#NUM!</v>
      </c>
      <c r="AF287" s="1" t="e">
        <f>LARGE('Remove outliers'!AM$4:AM$203,ROW()-211)</f>
        <v>#NUM!</v>
      </c>
      <c r="AG287" s="1" t="e">
        <f>LARGE('Remove outliers'!AN$4:AN$203,ROW()-211)</f>
        <v>#NUM!</v>
      </c>
      <c r="AH287" s="1" t="e">
        <f>LARGE('Remove outliers'!AO$4:AO$203,ROW()-211)</f>
        <v>#NUM!</v>
      </c>
      <c r="AI287" s="1" t="e">
        <f>LARGE('Remove outliers'!AP$4:AP$203,ROW()-211)</f>
        <v>#NUM!</v>
      </c>
      <c r="AJ287" s="1" t="e">
        <f>LARGE('Remove outliers'!AQ$4:AQ$203,ROW()-211)</f>
        <v>#NUM!</v>
      </c>
      <c r="AK287" s="1" t="e">
        <f>LARGE('Remove outliers'!AR$4:AR$203,ROW()-211)</f>
        <v>#NUM!</v>
      </c>
      <c r="AL287" s="1" t="e">
        <f>LARGE('Remove outliers'!AS$4:AS$203,ROW()-211)</f>
        <v>#NUM!</v>
      </c>
      <c r="AM287" s="1" t="e">
        <f>LARGE('Remove outliers'!AT$4:AT$203,ROW()-211)</f>
        <v>#NUM!</v>
      </c>
      <c r="AN287" s="1" t="e">
        <f>LARGE('Remove outliers'!AU$4:AU$203,ROW()-211)</f>
        <v>#NUM!</v>
      </c>
      <c r="AO287" s="1" t="e">
        <f>LARGE('Remove outliers'!AV$4:AV$203,ROW()-211)</f>
        <v>#NUM!</v>
      </c>
      <c r="AP287" s="1" t="e">
        <f>LARGE('Remove outliers'!AW$4:AW$203,ROW()-211)</f>
        <v>#NUM!</v>
      </c>
      <c r="AQ287" s="1" t="e">
        <f>LARGE('Remove outliers'!AX$4:AX$203,ROW()-211)</f>
        <v>#NUM!</v>
      </c>
      <c r="AR287" s="1" t="e">
        <f>LARGE('Remove outliers'!AY$4:AY$203,ROW()-211)</f>
        <v>#NUM!</v>
      </c>
      <c r="AS287" s="1" t="e">
        <f>LARGE('Remove outliers'!AZ$4:AZ$203,ROW()-211)</f>
        <v>#NUM!</v>
      </c>
      <c r="AT287" s="1" t="e">
        <f>LARGE('Remove outliers'!BA$4:BA$203,ROW()-211)</f>
        <v>#NUM!</v>
      </c>
      <c r="AU287" s="1" t="e">
        <f>LARGE('Remove outliers'!BB$4:BB$203,ROW()-211)</f>
        <v>#NUM!</v>
      </c>
      <c r="AV287" s="1" t="e">
        <f>LARGE('Remove outliers'!BC$4:BC$203,ROW()-211)</f>
        <v>#NUM!</v>
      </c>
      <c r="AW287" s="1" t="e">
        <f>LARGE('Remove outliers'!BD$4:BD$203,ROW()-211)</f>
        <v>#NUM!</v>
      </c>
      <c r="AX287" s="1" t="e">
        <f>LARGE('Remove outliers'!BE$4:BE$203,ROW()-211)</f>
        <v>#NUM!</v>
      </c>
      <c r="AY287" s="1" t="e">
        <f>LARGE('Remove outliers'!BF$4:BF$203,ROW()-211)</f>
        <v>#NUM!</v>
      </c>
      <c r="AZ287" s="1" t="e">
        <f>LARGE('Remove outliers'!BG$4:BG$203,ROW()-211)</f>
        <v>#NUM!</v>
      </c>
      <c r="BA287" s="1" t="e">
        <f>LARGE('Remove outliers'!BH$4:BH$203,ROW()-211)</f>
        <v>#NUM!</v>
      </c>
      <c r="BB287" s="1" t="e">
        <f>LARGE('Remove outliers'!BI$4:BI$203,ROW()-211)</f>
        <v>#NUM!</v>
      </c>
      <c r="BC287" s="1" t="e">
        <f>LARGE('Remove outliers'!BJ$4:BJ$203,ROW()-211)</f>
        <v>#NUM!</v>
      </c>
      <c r="BD287" s="1" t="e">
        <f>LARGE('Remove outliers'!BK$4:BK$203,ROW()-211)</f>
        <v>#NUM!</v>
      </c>
      <c r="BE287" s="1" t="e">
        <f>LARGE('Remove outliers'!BL$4:BL$203,ROW()-211)</f>
        <v>#NUM!</v>
      </c>
      <c r="BF287" s="1" t="e">
        <f>LARGE('Remove outliers'!BM$4:BM$203,ROW()-211)</f>
        <v>#NUM!</v>
      </c>
      <c r="BG287" s="1" t="e">
        <f>LARGE('Remove outliers'!BN$4:BN$203,ROW()-211)</f>
        <v>#NUM!</v>
      </c>
      <c r="BH287" s="1" t="e">
        <f>LARGE('Remove outliers'!BO$4:BO$203,ROW()-211)</f>
        <v>#NUM!</v>
      </c>
      <c r="BI287" s="1" t="e">
        <f>LARGE('Remove outliers'!BP$4:BP$203,ROW()-211)</f>
        <v>#NUM!</v>
      </c>
      <c r="BJ287" s="1" t="e">
        <f>LARGE('Remove outliers'!BQ$4:BQ$203,ROW()-211)</f>
        <v>#NUM!</v>
      </c>
      <c r="BK287" s="1" t="e">
        <f>LARGE('Remove outliers'!BR$4:BR$203,ROW()-211)</f>
        <v>#NUM!</v>
      </c>
      <c r="BL287" s="1" t="e">
        <f>LARGE('Remove outliers'!BS$4:BS$203,ROW()-211)</f>
        <v>#NUM!</v>
      </c>
      <c r="BM287" s="1" t="e">
        <f>LARGE('Remove outliers'!BT$4:BT$203,ROW()-211)</f>
        <v>#NUM!</v>
      </c>
      <c r="BN287" s="1" t="e">
        <f>LARGE('Remove outliers'!BU$4:BU$203,ROW()-211)</f>
        <v>#NUM!</v>
      </c>
      <c r="BO287" s="1" t="e">
        <f>LARGE('Remove outliers'!BV$4:BV$203,ROW()-211)</f>
        <v>#NUM!</v>
      </c>
      <c r="BP287" s="1" t="e">
        <f>LARGE('Remove outliers'!BW$4:BW$203,ROW()-211)</f>
        <v>#NUM!</v>
      </c>
      <c r="BQ287" s="1" t="e">
        <f>LARGE('Remove outliers'!BX$4:BX$203,ROW()-211)</f>
        <v>#NUM!</v>
      </c>
      <c r="BR287" s="1" t="e">
        <f>LARGE('Remove outliers'!BY$4:BY$203,ROW()-211)</f>
        <v>#NUM!</v>
      </c>
      <c r="BS287" s="1" t="e">
        <f>LARGE('Remove outliers'!BZ$4:BZ$203,ROW()-211)</f>
        <v>#NUM!</v>
      </c>
      <c r="BT287" s="1" t="e">
        <f>LARGE('Remove outliers'!CA$4:CA$203,ROW()-211)</f>
        <v>#NUM!</v>
      </c>
      <c r="BU287" s="1" t="e">
        <f>LARGE('Remove outliers'!CB$4:CB$203,ROW()-211)</f>
        <v>#NUM!</v>
      </c>
      <c r="BV287" s="1" t="e">
        <f>LARGE('Remove outliers'!CC$4:CC$203,ROW()-211)</f>
        <v>#NUM!</v>
      </c>
      <c r="BW287" s="1"/>
      <c r="BX287" s="1"/>
      <c r="BY287" s="1"/>
      <c r="BZ287" s="1"/>
      <c r="CA287" s="1"/>
      <c r="CB287" s="1"/>
      <c r="CC287" s="1"/>
      <c r="CD287" s="1"/>
      <c r="CE287" s="1"/>
      <c r="CF287" s="1"/>
      <c r="CG287" s="1"/>
      <c r="CH287" s="1"/>
      <c r="CI287" s="1"/>
      <c r="CJ287" s="1"/>
      <c r="CK287" s="1"/>
      <c r="CL287" s="1"/>
      <c r="CM287" s="1"/>
      <c r="CN287" s="1"/>
      <c r="CO287" s="1"/>
      <c r="CP287" s="1"/>
    </row>
    <row r="288" spans="1:94" x14ac:dyDescent="0.2">
      <c r="A288" t="e">
        <f t="shared" si="7"/>
        <v>#NUM!</v>
      </c>
      <c r="B288" s="1" t="e">
        <f>LARGE('Remove outliers'!I$4:I$203,ROW()-211)</f>
        <v>#NUM!</v>
      </c>
      <c r="C288" s="1" t="e">
        <f>LARGE('Remove outliers'!J$4:J$203,ROW()-211)</f>
        <v>#NUM!</v>
      </c>
      <c r="D288" s="1" t="e">
        <f>LARGE('Remove outliers'!K$4:K$203,ROW()-211)</f>
        <v>#NUM!</v>
      </c>
      <c r="E288" s="1" t="e">
        <f>LARGE('Remove outliers'!L$4:L$203,ROW()-211)</f>
        <v>#NUM!</v>
      </c>
      <c r="F288" s="1" t="e">
        <f>LARGE('Remove outliers'!M$4:M$203,ROW()-211)</f>
        <v>#NUM!</v>
      </c>
      <c r="G288" s="1" t="e">
        <f>LARGE('Remove outliers'!N$4:N$203,ROW()-211)</f>
        <v>#NUM!</v>
      </c>
      <c r="H288" s="1" t="e">
        <f>LARGE('Remove outliers'!O$4:O$203,ROW()-211)</f>
        <v>#NUM!</v>
      </c>
      <c r="I288" s="1" t="e">
        <f>LARGE('Remove outliers'!P$4:P$203,ROW()-211)</f>
        <v>#NUM!</v>
      </c>
      <c r="J288" s="1" t="e">
        <f>LARGE('Remove outliers'!Q$4:Q$203,ROW()-211)</f>
        <v>#NUM!</v>
      </c>
      <c r="K288" s="1" t="e">
        <f>LARGE('Remove outliers'!R$4:R$203,ROW()-211)</f>
        <v>#NUM!</v>
      </c>
      <c r="L288" s="1" t="e">
        <f>LARGE('Remove outliers'!S$4:S$203,ROW()-211)</f>
        <v>#NUM!</v>
      </c>
      <c r="M288" s="1" t="e">
        <f>LARGE('Remove outliers'!T$4:T$203,ROW()-211)</f>
        <v>#NUM!</v>
      </c>
      <c r="N288" s="1" t="e">
        <f>LARGE('Remove outliers'!U$4:U$203,ROW()-211)</f>
        <v>#NUM!</v>
      </c>
      <c r="O288" s="1" t="e">
        <f>LARGE('Remove outliers'!V$4:V$203,ROW()-211)</f>
        <v>#NUM!</v>
      </c>
      <c r="P288" s="1" t="e">
        <f>LARGE('Remove outliers'!W$4:W$203,ROW()-211)</f>
        <v>#NUM!</v>
      </c>
      <c r="Q288" s="1" t="e">
        <f>LARGE('Remove outliers'!X$4:X$203,ROW()-211)</f>
        <v>#NUM!</v>
      </c>
      <c r="R288" s="1" t="e">
        <f>LARGE('Remove outliers'!Y$4:Y$203,ROW()-211)</f>
        <v>#NUM!</v>
      </c>
      <c r="S288" s="1" t="e">
        <f>LARGE('Remove outliers'!Z$4:Z$203,ROW()-211)</f>
        <v>#NUM!</v>
      </c>
      <c r="T288" s="1" t="e">
        <f>LARGE('Remove outliers'!AA$4:AA$203,ROW()-211)</f>
        <v>#NUM!</v>
      </c>
      <c r="U288" s="1" t="e">
        <f>LARGE('Remove outliers'!AB$4:AB$203,ROW()-211)</f>
        <v>#NUM!</v>
      </c>
      <c r="V288" s="1" t="e">
        <f>LARGE('Remove outliers'!AC$4:AC$203,ROW()-211)</f>
        <v>#NUM!</v>
      </c>
      <c r="W288" s="1" t="e">
        <f>LARGE('Remove outliers'!AD$4:AD$203,ROW()-211)</f>
        <v>#NUM!</v>
      </c>
      <c r="X288" s="1" t="e">
        <f>LARGE('Remove outliers'!AE$4:AE$203,ROW()-211)</f>
        <v>#NUM!</v>
      </c>
      <c r="Y288" s="1" t="e">
        <f>LARGE('Remove outliers'!AF$4:AF$203,ROW()-211)</f>
        <v>#NUM!</v>
      </c>
      <c r="Z288" s="1" t="e">
        <f>LARGE('Remove outliers'!AG$4:AG$203,ROW()-211)</f>
        <v>#NUM!</v>
      </c>
      <c r="AA288" s="1" t="e">
        <f>LARGE('Remove outliers'!AH$4:AH$203,ROW()-211)</f>
        <v>#NUM!</v>
      </c>
      <c r="AB288" s="1" t="e">
        <f>LARGE('Remove outliers'!AI$4:AI$203,ROW()-211)</f>
        <v>#NUM!</v>
      </c>
      <c r="AC288" s="1" t="e">
        <f>LARGE('Remove outliers'!AJ$4:AJ$203,ROW()-211)</f>
        <v>#NUM!</v>
      </c>
      <c r="AD288" s="1" t="e">
        <f>LARGE('Remove outliers'!AK$4:AK$203,ROW()-211)</f>
        <v>#NUM!</v>
      </c>
      <c r="AE288" s="1" t="e">
        <f>LARGE('Remove outliers'!AL$4:AL$203,ROW()-211)</f>
        <v>#NUM!</v>
      </c>
      <c r="AF288" s="1" t="e">
        <f>LARGE('Remove outliers'!AM$4:AM$203,ROW()-211)</f>
        <v>#NUM!</v>
      </c>
      <c r="AG288" s="1" t="e">
        <f>LARGE('Remove outliers'!AN$4:AN$203,ROW()-211)</f>
        <v>#NUM!</v>
      </c>
      <c r="AH288" s="1" t="e">
        <f>LARGE('Remove outliers'!AO$4:AO$203,ROW()-211)</f>
        <v>#NUM!</v>
      </c>
      <c r="AI288" s="1" t="e">
        <f>LARGE('Remove outliers'!AP$4:AP$203,ROW()-211)</f>
        <v>#NUM!</v>
      </c>
      <c r="AJ288" s="1" t="e">
        <f>LARGE('Remove outliers'!AQ$4:AQ$203,ROW()-211)</f>
        <v>#NUM!</v>
      </c>
      <c r="AK288" s="1" t="e">
        <f>LARGE('Remove outliers'!AR$4:AR$203,ROW()-211)</f>
        <v>#NUM!</v>
      </c>
      <c r="AL288" s="1" t="e">
        <f>LARGE('Remove outliers'!AS$4:AS$203,ROW()-211)</f>
        <v>#NUM!</v>
      </c>
      <c r="AM288" s="1" t="e">
        <f>LARGE('Remove outliers'!AT$4:AT$203,ROW()-211)</f>
        <v>#NUM!</v>
      </c>
      <c r="AN288" s="1" t="e">
        <f>LARGE('Remove outliers'!AU$4:AU$203,ROW()-211)</f>
        <v>#NUM!</v>
      </c>
      <c r="AO288" s="1" t="e">
        <f>LARGE('Remove outliers'!AV$4:AV$203,ROW()-211)</f>
        <v>#NUM!</v>
      </c>
      <c r="AP288" s="1" t="e">
        <f>LARGE('Remove outliers'!AW$4:AW$203,ROW()-211)</f>
        <v>#NUM!</v>
      </c>
      <c r="AQ288" s="1" t="e">
        <f>LARGE('Remove outliers'!AX$4:AX$203,ROW()-211)</f>
        <v>#NUM!</v>
      </c>
      <c r="AR288" s="1" t="e">
        <f>LARGE('Remove outliers'!AY$4:AY$203,ROW()-211)</f>
        <v>#NUM!</v>
      </c>
      <c r="AS288" s="1" t="e">
        <f>LARGE('Remove outliers'!AZ$4:AZ$203,ROW()-211)</f>
        <v>#NUM!</v>
      </c>
      <c r="AT288" s="1" t="e">
        <f>LARGE('Remove outliers'!BA$4:BA$203,ROW()-211)</f>
        <v>#NUM!</v>
      </c>
      <c r="AU288" s="1" t="e">
        <f>LARGE('Remove outliers'!BB$4:BB$203,ROW()-211)</f>
        <v>#NUM!</v>
      </c>
      <c r="AV288" s="1" t="e">
        <f>LARGE('Remove outliers'!BC$4:BC$203,ROW()-211)</f>
        <v>#NUM!</v>
      </c>
      <c r="AW288" s="1" t="e">
        <f>LARGE('Remove outliers'!BD$4:BD$203,ROW()-211)</f>
        <v>#NUM!</v>
      </c>
      <c r="AX288" s="1" t="e">
        <f>LARGE('Remove outliers'!BE$4:BE$203,ROW()-211)</f>
        <v>#NUM!</v>
      </c>
      <c r="AY288" s="1" t="e">
        <f>LARGE('Remove outliers'!BF$4:BF$203,ROW()-211)</f>
        <v>#NUM!</v>
      </c>
      <c r="AZ288" s="1" t="e">
        <f>LARGE('Remove outliers'!BG$4:BG$203,ROW()-211)</f>
        <v>#NUM!</v>
      </c>
      <c r="BA288" s="1" t="e">
        <f>LARGE('Remove outliers'!BH$4:BH$203,ROW()-211)</f>
        <v>#NUM!</v>
      </c>
      <c r="BB288" s="1" t="e">
        <f>LARGE('Remove outliers'!BI$4:BI$203,ROW()-211)</f>
        <v>#NUM!</v>
      </c>
      <c r="BC288" s="1" t="e">
        <f>LARGE('Remove outliers'!BJ$4:BJ$203,ROW()-211)</f>
        <v>#NUM!</v>
      </c>
      <c r="BD288" s="1" t="e">
        <f>LARGE('Remove outliers'!BK$4:BK$203,ROW()-211)</f>
        <v>#NUM!</v>
      </c>
      <c r="BE288" s="1" t="e">
        <f>LARGE('Remove outliers'!BL$4:BL$203,ROW()-211)</f>
        <v>#NUM!</v>
      </c>
      <c r="BF288" s="1" t="e">
        <f>LARGE('Remove outliers'!BM$4:BM$203,ROW()-211)</f>
        <v>#NUM!</v>
      </c>
      <c r="BG288" s="1" t="e">
        <f>LARGE('Remove outliers'!BN$4:BN$203,ROW()-211)</f>
        <v>#NUM!</v>
      </c>
      <c r="BH288" s="1" t="e">
        <f>LARGE('Remove outliers'!BO$4:BO$203,ROW()-211)</f>
        <v>#NUM!</v>
      </c>
      <c r="BI288" s="1" t="e">
        <f>LARGE('Remove outliers'!BP$4:BP$203,ROW()-211)</f>
        <v>#NUM!</v>
      </c>
      <c r="BJ288" s="1" t="e">
        <f>LARGE('Remove outliers'!BQ$4:BQ$203,ROW()-211)</f>
        <v>#NUM!</v>
      </c>
      <c r="BK288" s="1" t="e">
        <f>LARGE('Remove outliers'!BR$4:BR$203,ROW()-211)</f>
        <v>#NUM!</v>
      </c>
      <c r="BL288" s="1" t="e">
        <f>LARGE('Remove outliers'!BS$4:BS$203,ROW()-211)</f>
        <v>#NUM!</v>
      </c>
      <c r="BM288" s="1" t="e">
        <f>LARGE('Remove outliers'!BT$4:BT$203,ROW()-211)</f>
        <v>#NUM!</v>
      </c>
      <c r="BN288" s="1" t="e">
        <f>LARGE('Remove outliers'!BU$4:BU$203,ROW()-211)</f>
        <v>#NUM!</v>
      </c>
      <c r="BO288" s="1" t="e">
        <f>LARGE('Remove outliers'!BV$4:BV$203,ROW()-211)</f>
        <v>#NUM!</v>
      </c>
      <c r="BP288" s="1" t="e">
        <f>LARGE('Remove outliers'!BW$4:BW$203,ROW()-211)</f>
        <v>#NUM!</v>
      </c>
      <c r="BQ288" s="1" t="e">
        <f>LARGE('Remove outliers'!BX$4:BX$203,ROW()-211)</f>
        <v>#NUM!</v>
      </c>
      <c r="BR288" s="1" t="e">
        <f>LARGE('Remove outliers'!BY$4:BY$203,ROW()-211)</f>
        <v>#NUM!</v>
      </c>
      <c r="BS288" s="1" t="e">
        <f>LARGE('Remove outliers'!BZ$4:BZ$203,ROW()-211)</f>
        <v>#NUM!</v>
      </c>
      <c r="BT288" s="1" t="e">
        <f>LARGE('Remove outliers'!CA$4:CA$203,ROW()-211)</f>
        <v>#NUM!</v>
      </c>
      <c r="BU288" s="1" t="e">
        <f>LARGE('Remove outliers'!CB$4:CB$203,ROW()-211)</f>
        <v>#NUM!</v>
      </c>
      <c r="BV288" s="1" t="e">
        <f>LARGE('Remove outliers'!CC$4:CC$203,ROW()-211)</f>
        <v>#NUM!</v>
      </c>
      <c r="BW288" s="1"/>
      <c r="BX288" s="1"/>
      <c r="BY288" s="1"/>
      <c r="BZ288" s="1"/>
      <c r="CA288" s="1"/>
      <c r="CB288" s="1"/>
      <c r="CC288" s="1"/>
      <c r="CD288" s="1"/>
      <c r="CE288" s="1"/>
      <c r="CF288" s="1"/>
      <c r="CG288" s="1"/>
      <c r="CH288" s="1"/>
      <c r="CI288" s="1"/>
      <c r="CJ288" s="1"/>
      <c r="CK288" s="1"/>
      <c r="CL288" s="1"/>
      <c r="CM288" s="1"/>
      <c r="CN288" s="1"/>
      <c r="CO288" s="1"/>
      <c r="CP288" s="1"/>
    </row>
    <row r="289" spans="1:94" x14ac:dyDescent="0.2">
      <c r="A289" t="e">
        <f t="shared" si="7"/>
        <v>#NUM!</v>
      </c>
      <c r="B289" s="1" t="e">
        <f>LARGE('Remove outliers'!I$4:I$203,ROW()-211)</f>
        <v>#NUM!</v>
      </c>
      <c r="C289" s="1" t="e">
        <f>LARGE('Remove outliers'!J$4:J$203,ROW()-211)</f>
        <v>#NUM!</v>
      </c>
      <c r="D289" s="1" t="e">
        <f>LARGE('Remove outliers'!K$4:K$203,ROW()-211)</f>
        <v>#NUM!</v>
      </c>
      <c r="E289" s="1" t="e">
        <f>LARGE('Remove outliers'!L$4:L$203,ROW()-211)</f>
        <v>#NUM!</v>
      </c>
      <c r="F289" s="1" t="e">
        <f>LARGE('Remove outliers'!M$4:M$203,ROW()-211)</f>
        <v>#NUM!</v>
      </c>
      <c r="G289" s="1" t="e">
        <f>LARGE('Remove outliers'!N$4:N$203,ROW()-211)</f>
        <v>#NUM!</v>
      </c>
      <c r="H289" s="1" t="e">
        <f>LARGE('Remove outliers'!O$4:O$203,ROW()-211)</f>
        <v>#NUM!</v>
      </c>
      <c r="I289" s="1" t="e">
        <f>LARGE('Remove outliers'!P$4:P$203,ROW()-211)</f>
        <v>#NUM!</v>
      </c>
      <c r="J289" s="1" t="e">
        <f>LARGE('Remove outliers'!Q$4:Q$203,ROW()-211)</f>
        <v>#NUM!</v>
      </c>
      <c r="K289" s="1" t="e">
        <f>LARGE('Remove outliers'!R$4:R$203,ROW()-211)</f>
        <v>#NUM!</v>
      </c>
      <c r="L289" s="1" t="e">
        <f>LARGE('Remove outliers'!S$4:S$203,ROW()-211)</f>
        <v>#NUM!</v>
      </c>
      <c r="M289" s="1" t="e">
        <f>LARGE('Remove outliers'!T$4:T$203,ROW()-211)</f>
        <v>#NUM!</v>
      </c>
      <c r="N289" s="1" t="e">
        <f>LARGE('Remove outliers'!U$4:U$203,ROW()-211)</f>
        <v>#NUM!</v>
      </c>
      <c r="O289" s="1" t="e">
        <f>LARGE('Remove outliers'!V$4:V$203,ROW()-211)</f>
        <v>#NUM!</v>
      </c>
      <c r="P289" s="1" t="e">
        <f>LARGE('Remove outliers'!W$4:W$203,ROW()-211)</f>
        <v>#NUM!</v>
      </c>
      <c r="Q289" s="1" t="e">
        <f>LARGE('Remove outliers'!X$4:X$203,ROW()-211)</f>
        <v>#NUM!</v>
      </c>
      <c r="R289" s="1" t="e">
        <f>LARGE('Remove outliers'!Y$4:Y$203,ROW()-211)</f>
        <v>#NUM!</v>
      </c>
      <c r="S289" s="1" t="e">
        <f>LARGE('Remove outliers'!Z$4:Z$203,ROW()-211)</f>
        <v>#NUM!</v>
      </c>
      <c r="T289" s="1" t="e">
        <f>LARGE('Remove outliers'!AA$4:AA$203,ROW()-211)</f>
        <v>#NUM!</v>
      </c>
      <c r="U289" s="1" t="e">
        <f>LARGE('Remove outliers'!AB$4:AB$203,ROW()-211)</f>
        <v>#NUM!</v>
      </c>
      <c r="V289" s="1" t="e">
        <f>LARGE('Remove outliers'!AC$4:AC$203,ROW()-211)</f>
        <v>#NUM!</v>
      </c>
      <c r="W289" s="1" t="e">
        <f>LARGE('Remove outliers'!AD$4:AD$203,ROW()-211)</f>
        <v>#NUM!</v>
      </c>
      <c r="X289" s="1" t="e">
        <f>LARGE('Remove outliers'!AE$4:AE$203,ROW()-211)</f>
        <v>#NUM!</v>
      </c>
      <c r="Y289" s="1" t="e">
        <f>LARGE('Remove outliers'!AF$4:AF$203,ROW()-211)</f>
        <v>#NUM!</v>
      </c>
      <c r="Z289" s="1" t="e">
        <f>LARGE('Remove outliers'!AG$4:AG$203,ROW()-211)</f>
        <v>#NUM!</v>
      </c>
      <c r="AA289" s="1" t="e">
        <f>LARGE('Remove outliers'!AH$4:AH$203,ROW()-211)</f>
        <v>#NUM!</v>
      </c>
      <c r="AB289" s="1" t="e">
        <f>LARGE('Remove outliers'!AI$4:AI$203,ROW()-211)</f>
        <v>#NUM!</v>
      </c>
      <c r="AC289" s="1" t="e">
        <f>LARGE('Remove outliers'!AJ$4:AJ$203,ROW()-211)</f>
        <v>#NUM!</v>
      </c>
      <c r="AD289" s="1" t="e">
        <f>LARGE('Remove outliers'!AK$4:AK$203,ROW()-211)</f>
        <v>#NUM!</v>
      </c>
      <c r="AE289" s="1" t="e">
        <f>LARGE('Remove outliers'!AL$4:AL$203,ROW()-211)</f>
        <v>#NUM!</v>
      </c>
      <c r="AF289" s="1" t="e">
        <f>LARGE('Remove outliers'!AM$4:AM$203,ROW()-211)</f>
        <v>#NUM!</v>
      </c>
      <c r="AG289" s="1" t="e">
        <f>LARGE('Remove outliers'!AN$4:AN$203,ROW()-211)</f>
        <v>#NUM!</v>
      </c>
      <c r="AH289" s="1" t="e">
        <f>LARGE('Remove outliers'!AO$4:AO$203,ROW()-211)</f>
        <v>#NUM!</v>
      </c>
      <c r="AI289" s="1" t="e">
        <f>LARGE('Remove outliers'!AP$4:AP$203,ROW()-211)</f>
        <v>#NUM!</v>
      </c>
      <c r="AJ289" s="1" t="e">
        <f>LARGE('Remove outliers'!AQ$4:AQ$203,ROW()-211)</f>
        <v>#NUM!</v>
      </c>
      <c r="AK289" s="1" t="e">
        <f>LARGE('Remove outliers'!AR$4:AR$203,ROW()-211)</f>
        <v>#NUM!</v>
      </c>
      <c r="AL289" s="1" t="e">
        <f>LARGE('Remove outliers'!AS$4:AS$203,ROW()-211)</f>
        <v>#NUM!</v>
      </c>
      <c r="AM289" s="1" t="e">
        <f>LARGE('Remove outliers'!AT$4:AT$203,ROW()-211)</f>
        <v>#NUM!</v>
      </c>
      <c r="AN289" s="1" t="e">
        <f>LARGE('Remove outliers'!AU$4:AU$203,ROW()-211)</f>
        <v>#NUM!</v>
      </c>
      <c r="AO289" s="1" t="e">
        <f>LARGE('Remove outliers'!AV$4:AV$203,ROW()-211)</f>
        <v>#NUM!</v>
      </c>
      <c r="AP289" s="1" t="e">
        <f>LARGE('Remove outliers'!AW$4:AW$203,ROW()-211)</f>
        <v>#NUM!</v>
      </c>
      <c r="AQ289" s="1" t="e">
        <f>LARGE('Remove outliers'!AX$4:AX$203,ROW()-211)</f>
        <v>#NUM!</v>
      </c>
      <c r="AR289" s="1" t="e">
        <f>LARGE('Remove outliers'!AY$4:AY$203,ROW()-211)</f>
        <v>#NUM!</v>
      </c>
      <c r="AS289" s="1" t="e">
        <f>LARGE('Remove outliers'!AZ$4:AZ$203,ROW()-211)</f>
        <v>#NUM!</v>
      </c>
      <c r="AT289" s="1" t="e">
        <f>LARGE('Remove outliers'!BA$4:BA$203,ROW()-211)</f>
        <v>#NUM!</v>
      </c>
      <c r="AU289" s="1" t="e">
        <f>LARGE('Remove outliers'!BB$4:BB$203,ROW()-211)</f>
        <v>#NUM!</v>
      </c>
      <c r="AV289" s="1" t="e">
        <f>LARGE('Remove outliers'!BC$4:BC$203,ROW()-211)</f>
        <v>#NUM!</v>
      </c>
      <c r="AW289" s="1" t="e">
        <f>LARGE('Remove outliers'!BD$4:BD$203,ROW()-211)</f>
        <v>#NUM!</v>
      </c>
      <c r="AX289" s="1" t="e">
        <f>LARGE('Remove outliers'!BE$4:BE$203,ROW()-211)</f>
        <v>#NUM!</v>
      </c>
      <c r="AY289" s="1" t="e">
        <f>LARGE('Remove outliers'!BF$4:BF$203,ROW()-211)</f>
        <v>#NUM!</v>
      </c>
      <c r="AZ289" s="1" t="e">
        <f>LARGE('Remove outliers'!BG$4:BG$203,ROW()-211)</f>
        <v>#NUM!</v>
      </c>
      <c r="BA289" s="1" t="e">
        <f>LARGE('Remove outliers'!BH$4:BH$203,ROW()-211)</f>
        <v>#NUM!</v>
      </c>
      <c r="BB289" s="1" t="e">
        <f>LARGE('Remove outliers'!BI$4:BI$203,ROW()-211)</f>
        <v>#NUM!</v>
      </c>
      <c r="BC289" s="1" t="e">
        <f>LARGE('Remove outliers'!BJ$4:BJ$203,ROW()-211)</f>
        <v>#NUM!</v>
      </c>
      <c r="BD289" s="1" t="e">
        <f>LARGE('Remove outliers'!BK$4:BK$203,ROW()-211)</f>
        <v>#NUM!</v>
      </c>
      <c r="BE289" s="1" t="e">
        <f>LARGE('Remove outliers'!BL$4:BL$203,ROW()-211)</f>
        <v>#NUM!</v>
      </c>
      <c r="BF289" s="1" t="e">
        <f>LARGE('Remove outliers'!BM$4:BM$203,ROW()-211)</f>
        <v>#NUM!</v>
      </c>
      <c r="BG289" s="1" t="e">
        <f>LARGE('Remove outliers'!BN$4:BN$203,ROW()-211)</f>
        <v>#NUM!</v>
      </c>
      <c r="BH289" s="1" t="e">
        <f>LARGE('Remove outliers'!BO$4:BO$203,ROW()-211)</f>
        <v>#NUM!</v>
      </c>
      <c r="BI289" s="1" t="e">
        <f>LARGE('Remove outliers'!BP$4:BP$203,ROW()-211)</f>
        <v>#NUM!</v>
      </c>
      <c r="BJ289" s="1" t="e">
        <f>LARGE('Remove outliers'!BQ$4:BQ$203,ROW()-211)</f>
        <v>#NUM!</v>
      </c>
      <c r="BK289" s="1" t="e">
        <f>LARGE('Remove outliers'!BR$4:BR$203,ROW()-211)</f>
        <v>#NUM!</v>
      </c>
      <c r="BL289" s="1" t="e">
        <f>LARGE('Remove outliers'!BS$4:BS$203,ROW()-211)</f>
        <v>#NUM!</v>
      </c>
      <c r="BM289" s="1" t="e">
        <f>LARGE('Remove outliers'!BT$4:BT$203,ROW()-211)</f>
        <v>#NUM!</v>
      </c>
      <c r="BN289" s="1" t="e">
        <f>LARGE('Remove outliers'!BU$4:BU$203,ROW()-211)</f>
        <v>#NUM!</v>
      </c>
      <c r="BO289" s="1" t="e">
        <f>LARGE('Remove outliers'!BV$4:BV$203,ROW()-211)</f>
        <v>#NUM!</v>
      </c>
      <c r="BP289" s="1" t="e">
        <f>LARGE('Remove outliers'!BW$4:BW$203,ROW()-211)</f>
        <v>#NUM!</v>
      </c>
      <c r="BQ289" s="1" t="e">
        <f>LARGE('Remove outliers'!BX$4:BX$203,ROW()-211)</f>
        <v>#NUM!</v>
      </c>
      <c r="BR289" s="1" t="e">
        <f>LARGE('Remove outliers'!BY$4:BY$203,ROW()-211)</f>
        <v>#NUM!</v>
      </c>
      <c r="BS289" s="1" t="e">
        <f>LARGE('Remove outliers'!BZ$4:BZ$203,ROW()-211)</f>
        <v>#NUM!</v>
      </c>
      <c r="BT289" s="1" t="e">
        <f>LARGE('Remove outliers'!CA$4:CA$203,ROW()-211)</f>
        <v>#NUM!</v>
      </c>
      <c r="BU289" s="1" t="e">
        <f>LARGE('Remove outliers'!CB$4:CB$203,ROW()-211)</f>
        <v>#NUM!</v>
      </c>
      <c r="BV289" s="1" t="e">
        <f>LARGE('Remove outliers'!CC$4:CC$203,ROW()-211)</f>
        <v>#NUM!</v>
      </c>
      <c r="BW289" s="1"/>
      <c r="BX289" s="1"/>
      <c r="BY289" s="1"/>
      <c r="BZ289" s="1"/>
      <c r="CA289" s="1"/>
      <c r="CB289" s="1"/>
      <c r="CC289" s="1"/>
      <c r="CD289" s="1"/>
      <c r="CE289" s="1"/>
      <c r="CF289" s="1"/>
      <c r="CG289" s="1"/>
      <c r="CH289" s="1"/>
      <c r="CI289" s="1"/>
      <c r="CJ289" s="1"/>
      <c r="CK289" s="1"/>
      <c r="CL289" s="1"/>
      <c r="CM289" s="1"/>
      <c r="CN289" s="1"/>
      <c r="CO289" s="1"/>
      <c r="CP289" s="1"/>
    </row>
    <row r="290" spans="1:94" x14ac:dyDescent="0.2">
      <c r="A290" t="e">
        <f t="shared" si="7"/>
        <v>#NUM!</v>
      </c>
      <c r="B290" s="1" t="e">
        <f>LARGE('Remove outliers'!I$4:I$203,ROW()-211)</f>
        <v>#NUM!</v>
      </c>
      <c r="C290" s="1" t="e">
        <f>LARGE('Remove outliers'!J$4:J$203,ROW()-211)</f>
        <v>#NUM!</v>
      </c>
      <c r="D290" s="1" t="e">
        <f>LARGE('Remove outliers'!K$4:K$203,ROW()-211)</f>
        <v>#NUM!</v>
      </c>
      <c r="E290" s="1" t="e">
        <f>LARGE('Remove outliers'!L$4:L$203,ROW()-211)</f>
        <v>#NUM!</v>
      </c>
      <c r="F290" s="1" t="e">
        <f>LARGE('Remove outliers'!M$4:M$203,ROW()-211)</f>
        <v>#NUM!</v>
      </c>
      <c r="G290" s="1" t="e">
        <f>LARGE('Remove outliers'!N$4:N$203,ROW()-211)</f>
        <v>#NUM!</v>
      </c>
      <c r="H290" s="1" t="e">
        <f>LARGE('Remove outliers'!O$4:O$203,ROW()-211)</f>
        <v>#NUM!</v>
      </c>
      <c r="I290" s="1" t="e">
        <f>LARGE('Remove outliers'!P$4:P$203,ROW()-211)</f>
        <v>#NUM!</v>
      </c>
      <c r="J290" s="1" t="e">
        <f>LARGE('Remove outliers'!Q$4:Q$203,ROW()-211)</f>
        <v>#NUM!</v>
      </c>
      <c r="K290" s="1" t="e">
        <f>LARGE('Remove outliers'!R$4:R$203,ROW()-211)</f>
        <v>#NUM!</v>
      </c>
      <c r="L290" s="1" t="e">
        <f>LARGE('Remove outliers'!S$4:S$203,ROW()-211)</f>
        <v>#NUM!</v>
      </c>
      <c r="M290" s="1" t="e">
        <f>LARGE('Remove outliers'!T$4:T$203,ROW()-211)</f>
        <v>#NUM!</v>
      </c>
      <c r="N290" s="1" t="e">
        <f>LARGE('Remove outliers'!U$4:U$203,ROW()-211)</f>
        <v>#NUM!</v>
      </c>
      <c r="O290" s="1" t="e">
        <f>LARGE('Remove outliers'!V$4:V$203,ROW()-211)</f>
        <v>#NUM!</v>
      </c>
      <c r="P290" s="1" t="e">
        <f>LARGE('Remove outliers'!W$4:W$203,ROW()-211)</f>
        <v>#NUM!</v>
      </c>
      <c r="Q290" s="1" t="e">
        <f>LARGE('Remove outliers'!X$4:X$203,ROW()-211)</f>
        <v>#NUM!</v>
      </c>
      <c r="R290" s="1" t="e">
        <f>LARGE('Remove outliers'!Y$4:Y$203,ROW()-211)</f>
        <v>#NUM!</v>
      </c>
      <c r="S290" s="1" t="e">
        <f>LARGE('Remove outliers'!Z$4:Z$203,ROW()-211)</f>
        <v>#NUM!</v>
      </c>
      <c r="T290" s="1" t="e">
        <f>LARGE('Remove outliers'!AA$4:AA$203,ROW()-211)</f>
        <v>#NUM!</v>
      </c>
      <c r="U290" s="1" t="e">
        <f>LARGE('Remove outliers'!AB$4:AB$203,ROW()-211)</f>
        <v>#NUM!</v>
      </c>
      <c r="V290" s="1" t="e">
        <f>LARGE('Remove outliers'!AC$4:AC$203,ROW()-211)</f>
        <v>#NUM!</v>
      </c>
      <c r="W290" s="1" t="e">
        <f>LARGE('Remove outliers'!AD$4:AD$203,ROW()-211)</f>
        <v>#NUM!</v>
      </c>
      <c r="X290" s="1" t="e">
        <f>LARGE('Remove outliers'!AE$4:AE$203,ROW()-211)</f>
        <v>#NUM!</v>
      </c>
      <c r="Y290" s="1" t="e">
        <f>LARGE('Remove outliers'!AF$4:AF$203,ROW()-211)</f>
        <v>#NUM!</v>
      </c>
      <c r="Z290" s="1" t="e">
        <f>LARGE('Remove outliers'!AG$4:AG$203,ROW()-211)</f>
        <v>#NUM!</v>
      </c>
      <c r="AA290" s="1" t="e">
        <f>LARGE('Remove outliers'!AH$4:AH$203,ROW()-211)</f>
        <v>#NUM!</v>
      </c>
      <c r="AB290" s="1" t="e">
        <f>LARGE('Remove outliers'!AI$4:AI$203,ROW()-211)</f>
        <v>#NUM!</v>
      </c>
      <c r="AC290" s="1" t="e">
        <f>LARGE('Remove outliers'!AJ$4:AJ$203,ROW()-211)</f>
        <v>#NUM!</v>
      </c>
      <c r="AD290" s="1" t="e">
        <f>LARGE('Remove outliers'!AK$4:AK$203,ROW()-211)</f>
        <v>#NUM!</v>
      </c>
      <c r="AE290" s="1" t="e">
        <f>LARGE('Remove outliers'!AL$4:AL$203,ROW()-211)</f>
        <v>#NUM!</v>
      </c>
      <c r="AF290" s="1" t="e">
        <f>LARGE('Remove outliers'!AM$4:AM$203,ROW()-211)</f>
        <v>#NUM!</v>
      </c>
      <c r="AG290" s="1" t="e">
        <f>LARGE('Remove outliers'!AN$4:AN$203,ROW()-211)</f>
        <v>#NUM!</v>
      </c>
      <c r="AH290" s="1" t="e">
        <f>LARGE('Remove outliers'!AO$4:AO$203,ROW()-211)</f>
        <v>#NUM!</v>
      </c>
      <c r="AI290" s="1" t="e">
        <f>LARGE('Remove outliers'!AP$4:AP$203,ROW()-211)</f>
        <v>#NUM!</v>
      </c>
      <c r="AJ290" s="1" t="e">
        <f>LARGE('Remove outliers'!AQ$4:AQ$203,ROW()-211)</f>
        <v>#NUM!</v>
      </c>
      <c r="AK290" s="1" t="e">
        <f>LARGE('Remove outliers'!AR$4:AR$203,ROW()-211)</f>
        <v>#NUM!</v>
      </c>
      <c r="AL290" s="1" t="e">
        <f>LARGE('Remove outliers'!AS$4:AS$203,ROW()-211)</f>
        <v>#NUM!</v>
      </c>
      <c r="AM290" s="1" t="e">
        <f>LARGE('Remove outliers'!AT$4:AT$203,ROW()-211)</f>
        <v>#NUM!</v>
      </c>
      <c r="AN290" s="1" t="e">
        <f>LARGE('Remove outliers'!AU$4:AU$203,ROW()-211)</f>
        <v>#NUM!</v>
      </c>
      <c r="AO290" s="1" t="e">
        <f>LARGE('Remove outliers'!AV$4:AV$203,ROW()-211)</f>
        <v>#NUM!</v>
      </c>
      <c r="AP290" s="1" t="e">
        <f>LARGE('Remove outliers'!AW$4:AW$203,ROW()-211)</f>
        <v>#NUM!</v>
      </c>
      <c r="AQ290" s="1" t="e">
        <f>LARGE('Remove outliers'!AX$4:AX$203,ROW()-211)</f>
        <v>#NUM!</v>
      </c>
      <c r="AR290" s="1" t="e">
        <f>LARGE('Remove outliers'!AY$4:AY$203,ROW()-211)</f>
        <v>#NUM!</v>
      </c>
      <c r="AS290" s="1" t="e">
        <f>LARGE('Remove outliers'!AZ$4:AZ$203,ROW()-211)</f>
        <v>#NUM!</v>
      </c>
      <c r="AT290" s="1" t="e">
        <f>LARGE('Remove outliers'!BA$4:BA$203,ROW()-211)</f>
        <v>#NUM!</v>
      </c>
      <c r="AU290" s="1" t="e">
        <f>LARGE('Remove outliers'!BB$4:BB$203,ROW()-211)</f>
        <v>#NUM!</v>
      </c>
      <c r="AV290" s="1" t="e">
        <f>LARGE('Remove outliers'!BC$4:BC$203,ROW()-211)</f>
        <v>#NUM!</v>
      </c>
      <c r="AW290" s="1" t="e">
        <f>LARGE('Remove outliers'!BD$4:BD$203,ROW()-211)</f>
        <v>#NUM!</v>
      </c>
      <c r="AX290" s="1" t="e">
        <f>LARGE('Remove outliers'!BE$4:BE$203,ROW()-211)</f>
        <v>#NUM!</v>
      </c>
      <c r="AY290" s="1" t="e">
        <f>LARGE('Remove outliers'!BF$4:BF$203,ROW()-211)</f>
        <v>#NUM!</v>
      </c>
      <c r="AZ290" s="1" t="e">
        <f>LARGE('Remove outliers'!BG$4:BG$203,ROW()-211)</f>
        <v>#NUM!</v>
      </c>
      <c r="BA290" s="1" t="e">
        <f>LARGE('Remove outliers'!BH$4:BH$203,ROW()-211)</f>
        <v>#NUM!</v>
      </c>
      <c r="BB290" s="1" t="e">
        <f>LARGE('Remove outliers'!BI$4:BI$203,ROW()-211)</f>
        <v>#NUM!</v>
      </c>
      <c r="BC290" s="1" t="e">
        <f>LARGE('Remove outliers'!BJ$4:BJ$203,ROW()-211)</f>
        <v>#NUM!</v>
      </c>
      <c r="BD290" s="1" t="e">
        <f>LARGE('Remove outliers'!BK$4:BK$203,ROW()-211)</f>
        <v>#NUM!</v>
      </c>
      <c r="BE290" s="1" t="e">
        <f>LARGE('Remove outliers'!BL$4:BL$203,ROW()-211)</f>
        <v>#NUM!</v>
      </c>
      <c r="BF290" s="1" t="e">
        <f>LARGE('Remove outliers'!BM$4:BM$203,ROW()-211)</f>
        <v>#NUM!</v>
      </c>
      <c r="BG290" s="1" t="e">
        <f>LARGE('Remove outliers'!BN$4:BN$203,ROW()-211)</f>
        <v>#NUM!</v>
      </c>
      <c r="BH290" s="1" t="e">
        <f>LARGE('Remove outliers'!BO$4:BO$203,ROW()-211)</f>
        <v>#NUM!</v>
      </c>
      <c r="BI290" s="1" t="e">
        <f>LARGE('Remove outliers'!BP$4:BP$203,ROW()-211)</f>
        <v>#NUM!</v>
      </c>
      <c r="BJ290" s="1" t="e">
        <f>LARGE('Remove outliers'!BQ$4:BQ$203,ROW()-211)</f>
        <v>#NUM!</v>
      </c>
      <c r="BK290" s="1" t="e">
        <f>LARGE('Remove outliers'!BR$4:BR$203,ROW()-211)</f>
        <v>#NUM!</v>
      </c>
      <c r="BL290" s="1" t="e">
        <f>LARGE('Remove outliers'!BS$4:BS$203,ROW()-211)</f>
        <v>#NUM!</v>
      </c>
      <c r="BM290" s="1" t="e">
        <f>LARGE('Remove outliers'!BT$4:BT$203,ROW()-211)</f>
        <v>#NUM!</v>
      </c>
      <c r="BN290" s="1" t="e">
        <f>LARGE('Remove outliers'!BU$4:BU$203,ROW()-211)</f>
        <v>#NUM!</v>
      </c>
      <c r="BO290" s="1" t="e">
        <f>LARGE('Remove outliers'!BV$4:BV$203,ROW()-211)</f>
        <v>#NUM!</v>
      </c>
      <c r="BP290" s="1" t="e">
        <f>LARGE('Remove outliers'!BW$4:BW$203,ROW()-211)</f>
        <v>#NUM!</v>
      </c>
      <c r="BQ290" s="1" t="e">
        <f>LARGE('Remove outliers'!BX$4:BX$203,ROW()-211)</f>
        <v>#NUM!</v>
      </c>
      <c r="BR290" s="1" t="e">
        <f>LARGE('Remove outliers'!BY$4:BY$203,ROW()-211)</f>
        <v>#NUM!</v>
      </c>
      <c r="BS290" s="1" t="e">
        <f>LARGE('Remove outliers'!BZ$4:BZ$203,ROW()-211)</f>
        <v>#NUM!</v>
      </c>
      <c r="BT290" s="1" t="e">
        <f>LARGE('Remove outliers'!CA$4:CA$203,ROW()-211)</f>
        <v>#NUM!</v>
      </c>
      <c r="BU290" s="1" t="e">
        <f>LARGE('Remove outliers'!CB$4:CB$203,ROW()-211)</f>
        <v>#NUM!</v>
      </c>
      <c r="BV290" s="1" t="e">
        <f>LARGE('Remove outliers'!CC$4:CC$203,ROW()-211)</f>
        <v>#NUM!</v>
      </c>
      <c r="BW290" s="1"/>
      <c r="BX290" s="1"/>
      <c r="BY290" s="1"/>
      <c r="BZ290" s="1"/>
      <c r="CA290" s="1"/>
      <c r="CB290" s="1"/>
      <c r="CC290" s="1"/>
      <c r="CD290" s="1"/>
      <c r="CE290" s="1"/>
      <c r="CF290" s="1"/>
      <c r="CG290" s="1"/>
      <c r="CH290" s="1"/>
      <c r="CI290" s="1"/>
      <c r="CJ290" s="1"/>
      <c r="CK290" s="1"/>
      <c r="CL290" s="1"/>
      <c r="CM290" s="1"/>
      <c r="CN290" s="1"/>
      <c r="CO290" s="1"/>
      <c r="CP290" s="1"/>
    </row>
    <row r="291" spans="1:94" x14ac:dyDescent="0.2">
      <c r="A291" t="e">
        <f t="shared" si="7"/>
        <v>#NUM!</v>
      </c>
      <c r="B291" s="1" t="e">
        <f>LARGE('Remove outliers'!I$4:I$203,ROW()-211)</f>
        <v>#NUM!</v>
      </c>
      <c r="C291" s="1" t="e">
        <f>LARGE('Remove outliers'!J$4:J$203,ROW()-211)</f>
        <v>#NUM!</v>
      </c>
      <c r="D291" s="1" t="e">
        <f>LARGE('Remove outliers'!K$4:K$203,ROW()-211)</f>
        <v>#NUM!</v>
      </c>
      <c r="E291" s="1" t="e">
        <f>LARGE('Remove outliers'!L$4:L$203,ROW()-211)</f>
        <v>#NUM!</v>
      </c>
      <c r="F291" s="1" t="e">
        <f>LARGE('Remove outliers'!M$4:M$203,ROW()-211)</f>
        <v>#NUM!</v>
      </c>
      <c r="G291" s="1" t="e">
        <f>LARGE('Remove outliers'!N$4:N$203,ROW()-211)</f>
        <v>#NUM!</v>
      </c>
      <c r="H291" s="1" t="e">
        <f>LARGE('Remove outliers'!O$4:O$203,ROW()-211)</f>
        <v>#NUM!</v>
      </c>
      <c r="I291" s="1" t="e">
        <f>LARGE('Remove outliers'!P$4:P$203,ROW()-211)</f>
        <v>#NUM!</v>
      </c>
      <c r="J291" s="1" t="e">
        <f>LARGE('Remove outliers'!Q$4:Q$203,ROW()-211)</f>
        <v>#NUM!</v>
      </c>
      <c r="K291" s="1" t="e">
        <f>LARGE('Remove outliers'!R$4:R$203,ROW()-211)</f>
        <v>#NUM!</v>
      </c>
      <c r="L291" s="1" t="e">
        <f>LARGE('Remove outliers'!S$4:S$203,ROW()-211)</f>
        <v>#NUM!</v>
      </c>
      <c r="M291" s="1" t="e">
        <f>LARGE('Remove outliers'!T$4:T$203,ROW()-211)</f>
        <v>#NUM!</v>
      </c>
      <c r="N291" s="1" t="e">
        <f>LARGE('Remove outliers'!U$4:U$203,ROW()-211)</f>
        <v>#NUM!</v>
      </c>
      <c r="O291" s="1" t="e">
        <f>LARGE('Remove outliers'!V$4:V$203,ROW()-211)</f>
        <v>#NUM!</v>
      </c>
      <c r="P291" s="1" t="e">
        <f>LARGE('Remove outliers'!W$4:W$203,ROW()-211)</f>
        <v>#NUM!</v>
      </c>
      <c r="Q291" s="1" t="e">
        <f>LARGE('Remove outliers'!X$4:X$203,ROW()-211)</f>
        <v>#NUM!</v>
      </c>
      <c r="R291" s="1" t="e">
        <f>LARGE('Remove outliers'!Y$4:Y$203,ROW()-211)</f>
        <v>#NUM!</v>
      </c>
      <c r="S291" s="1" t="e">
        <f>LARGE('Remove outliers'!Z$4:Z$203,ROW()-211)</f>
        <v>#NUM!</v>
      </c>
      <c r="T291" s="1" t="e">
        <f>LARGE('Remove outliers'!AA$4:AA$203,ROW()-211)</f>
        <v>#NUM!</v>
      </c>
      <c r="U291" s="1" t="e">
        <f>LARGE('Remove outliers'!AB$4:AB$203,ROW()-211)</f>
        <v>#NUM!</v>
      </c>
      <c r="V291" s="1" t="e">
        <f>LARGE('Remove outliers'!AC$4:AC$203,ROW()-211)</f>
        <v>#NUM!</v>
      </c>
      <c r="W291" s="1" t="e">
        <f>LARGE('Remove outliers'!AD$4:AD$203,ROW()-211)</f>
        <v>#NUM!</v>
      </c>
      <c r="X291" s="1" t="e">
        <f>LARGE('Remove outliers'!AE$4:AE$203,ROW()-211)</f>
        <v>#NUM!</v>
      </c>
      <c r="Y291" s="1" t="e">
        <f>LARGE('Remove outliers'!AF$4:AF$203,ROW()-211)</f>
        <v>#NUM!</v>
      </c>
      <c r="Z291" s="1" t="e">
        <f>LARGE('Remove outliers'!AG$4:AG$203,ROW()-211)</f>
        <v>#NUM!</v>
      </c>
      <c r="AA291" s="1" t="e">
        <f>LARGE('Remove outliers'!AH$4:AH$203,ROW()-211)</f>
        <v>#NUM!</v>
      </c>
      <c r="AB291" s="1" t="e">
        <f>LARGE('Remove outliers'!AI$4:AI$203,ROW()-211)</f>
        <v>#NUM!</v>
      </c>
      <c r="AC291" s="1" t="e">
        <f>LARGE('Remove outliers'!AJ$4:AJ$203,ROW()-211)</f>
        <v>#NUM!</v>
      </c>
      <c r="AD291" s="1" t="e">
        <f>LARGE('Remove outliers'!AK$4:AK$203,ROW()-211)</f>
        <v>#NUM!</v>
      </c>
      <c r="AE291" s="1" t="e">
        <f>LARGE('Remove outliers'!AL$4:AL$203,ROW()-211)</f>
        <v>#NUM!</v>
      </c>
      <c r="AF291" s="1" t="e">
        <f>LARGE('Remove outliers'!AM$4:AM$203,ROW()-211)</f>
        <v>#NUM!</v>
      </c>
      <c r="AG291" s="1" t="e">
        <f>LARGE('Remove outliers'!AN$4:AN$203,ROW()-211)</f>
        <v>#NUM!</v>
      </c>
      <c r="AH291" s="1" t="e">
        <f>LARGE('Remove outliers'!AO$4:AO$203,ROW()-211)</f>
        <v>#NUM!</v>
      </c>
      <c r="AI291" s="1" t="e">
        <f>LARGE('Remove outliers'!AP$4:AP$203,ROW()-211)</f>
        <v>#NUM!</v>
      </c>
      <c r="AJ291" s="1" t="e">
        <f>LARGE('Remove outliers'!AQ$4:AQ$203,ROW()-211)</f>
        <v>#NUM!</v>
      </c>
      <c r="AK291" s="1" t="e">
        <f>LARGE('Remove outliers'!AR$4:AR$203,ROW()-211)</f>
        <v>#NUM!</v>
      </c>
      <c r="AL291" s="1" t="e">
        <f>LARGE('Remove outliers'!AS$4:AS$203,ROW()-211)</f>
        <v>#NUM!</v>
      </c>
      <c r="AM291" s="1" t="e">
        <f>LARGE('Remove outliers'!AT$4:AT$203,ROW()-211)</f>
        <v>#NUM!</v>
      </c>
      <c r="AN291" s="1" t="e">
        <f>LARGE('Remove outliers'!AU$4:AU$203,ROW()-211)</f>
        <v>#NUM!</v>
      </c>
      <c r="AO291" s="1" t="e">
        <f>LARGE('Remove outliers'!AV$4:AV$203,ROW()-211)</f>
        <v>#NUM!</v>
      </c>
      <c r="AP291" s="1" t="e">
        <f>LARGE('Remove outliers'!AW$4:AW$203,ROW()-211)</f>
        <v>#NUM!</v>
      </c>
      <c r="AQ291" s="1" t="e">
        <f>LARGE('Remove outliers'!AX$4:AX$203,ROW()-211)</f>
        <v>#NUM!</v>
      </c>
      <c r="AR291" s="1" t="e">
        <f>LARGE('Remove outliers'!AY$4:AY$203,ROW()-211)</f>
        <v>#NUM!</v>
      </c>
      <c r="AS291" s="1" t="e">
        <f>LARGE('Remove outliers'!AZ$4:AZ$203,ROW()-211)</f>
        <v>#NUM!</v>
      </c>
      <c r="AT291" s="1" t="e">
        <f>LARGE('Remove outliers'!BA$4:BA$203,ROW()-211)</f>
        <v>#NUM!</v>
      </c>
      <c r="AU291" s="1" t="e">
        <f>LARGE('Remove outliers'!BB$4:BB$203,ROW()-211)</f>
        <v>#NUM!</v>
      </c>
      <c r="AV291" s="1" t="e">
        <f>LARGE('Remove outliers'!BC$4:BC$203,ROW()-211)</f>
        <v>#NUM!</v>
      </c>
      <c r="AW291" s="1" t="e">
        <f>LARGE('Remove outliers'!BD$4:BD$203,ROW()-211)</f>
        <v>#NUM!</v>
      </c>
      <c r="AX291" s="1" t="e">
        <f>LARGE('Remove outliers'!BE$4:BE$203,ROW()-211)</f>
        <v>#NUM!</v>
      </c>
      <c r="AY291" s="1" t="e">
        <f>LARGE('Remove outliers'!BF$4:BF$203,ROW()-211)</f>
        <v>#NUM!</v>
      </c>
      <c r="AZ291" s="1" t="e">
        <f>LARGE('Remove outliers'!BG$4:BG$203,ROW()-211)</f>
        <v>#NUM!</v>
      </c>
      <c r="BA291" s="1" t="e">
        <f>LARGE('Remove outliers'!BH$4:BH$203,ROW()-211)</f>
        <v>#NUM!</v>
      </c>
      <c r="BB291" s="1" t="e">
        <f>LARGE('Remove outliers'!BI$4:BI$203,ROW()-211)</f>
        <v>#NUM!</v>
      </c>
      <c r="BC291" s="1" t="e">
        <f>LARGE('Remove outliers'!BJ$4:BJ$203,ROW()-211)</f>
        <v>#NUM!</v>
      </c>
      <c r="BD291" s="1" t="e">
        <f>LARGE('Remove outliers'!BK$4:BK$203,ROW()-211)</f>
        <v>#NUM!</v>
      </c>
      <c r="BE291" s="1" t="e">
        <f>LARGE('Remove outliers'!BL$4:BL$203,ROW()-211)</f>
        <v>#NUM!</v>
      </c>
      <c r="BF291" s="1" t="e">
        <f>LARGE('Remove outliers'!BM$4:BM$203,ROW()-211)</f>
        <v>#NUM!</v>
      </c>
      <c r="BG291" s="1" t="e">
        <f>LARGE('Remove outliers'!BN$4:BN$203,ROW()-211)</f>
        <v>#NUM!</v>
      </c>
      <c r="BH291" s="1" t="e">
        <f>LARGE('Remove outliers'!BO$4:BO$203,ROW()-211)</f>
        <v>#NUM!</v>
      </c>
      <c r="BI291" s="1" t="e">
        <f>LARGE('Remove outliers'!BP$4:BP$203,ROW()-211)</f>
        <v>#NUM!</v>
      </c>
      <c r="BJ291" s="1" t="e">
        <f>LARGE('Remove outliers'!BQ$4:BQ$203,ROW()-211)</f>
        <v>#NUM!</v>
      </c>
      <c r="BK291" s="1" t="e">
        <f>LARGE('Remove outliers'!BR$4:BR$203,ROW()-211)</f>
        <v>#NUM!</v>
      </c>
      <c r="BL291" s="1" t="e">
        <f>LARGE('Remove outliers'!BS$4:BS$203,ROW()-211)</f>
        <v>#NUM!</v>
      </c>
      <c r="BM291" s="1" t="e">
        <f>LARGE('Remove outliers'!BT$4:BT$203,ROW()-211)</f>
        <v>#NUM!</v>
      </c>
      <c r="BN291" s="1" t="e">
        <f>LARGE('Remove outliers'!BU$4:BU$203,ROW()-211)</f>
        <v>#NUM!</v>
      </c>
      <c r="BO291" s="1" t="e">
        <f>LARGE('Remove outliers'!BV$4:BV$203,ROW()-211)</f>
        <v>#NUM!</v>
      </c>
      <c r="BP291" s="1" t="e">
        <f>LARGE('Remove outliers'!BW$4:BW$203,ROW()-211)</f>
        <v>#NUM!</v>
      </c>
      <c r="BQ291" s="1" t="e">
        <f>LARGE('Remove outliers'!BX$4:BX$203,ROW()-211)</f>
        <v>#NUM!</v>
      </c>
      <c r="BR291" s="1" t="e">
        <f>LARGE('Remove outliers'!BY$4:BY$203,ROW()-211)</f>
        <v>#NUM!</v>
      </c>
      <c r="BS291" s="1" t="e">
        <f>LARGE('Remove outliers'!BZ$4:BZ$203,ROW()-211)</f>
        <v>#NUM!</v>
      </c>
      <c r="BT291" s="1" t="e">
        <f>LARGE('Remove outliers'!CA$4:CA$203,ROW()-211)</f>
        <v>#NUM!</v>
      </c>
      <c r="BU291" s="1" t="e">
        <f>LARGE('Remove outliers'!CB$4:CB$203,ROW()-211)</f>
        <v>#NUM!</v>
      </c>
      <c r="BV291" s="1" t="e">
        <f>LARGE('Remove outliers'!CC$4:CC$203,ROW()-211)</f>
        <v>#NUM!</v>
      </c>
      <c r="BW291" s="1"/>
      <c r="BX291" s="1"/>
      <c r="BY291" s="1"/>
      <c r="BZ291" s="1"/>
      <c r="CA291" s="1"/>
      <c r="CB291" s="1"/>
      <c r="CC291" s="1"/>
      <c r="CD291" s="1"/>
      <c r="CE291" s="1"/>
      <c r="CF291" s="1"/>
      <c r="CG291" s="1"/>
      <c r="CH291" s="1"/>
      <c r="CI291" s="1"/>
      <c r="CJ291" s="1"/>
      <c r="CK291" s="1"/>
      <c r="CL291" s="1"/>
      <c r="CM291" s="1"/>
      <c r="CN291" s="1"/>
      <c r="CO291" s="1"/>
      <c r="CP291" s="1"/>
    </row>
    <row r="292" spans="1:94" x14ac:dyDescent="0.2">
      <c r="A292" t="e">
        <f t="shared" si="7"/>
        <v>#NUM!</v>
      </c>
      <c r="B292" s="1" t="e">
        <f>LARGE('Remove outliers'!I$4:I$203,ROW()-211)</f>
        <v>#NUM!</v>
      </c>
      <c r="C292" s="1" t="e">
        <f>LARGE('Remove outliers'!J$4:J$203,ROW()-211)</f>
        <v>#NUM!</v>
      </c>
      <c r="D292" s="1" t="e">
        <f>LARGE('Remove outliers'!K$4:K$203,ROW()-211)</f>
        <v>#NUM!</v>
      </c>
      <c r="E292" s="1" t="e">
        <f>LARGE('Remove outliers'!L$4:L$203,ROW()-211)</f>
        <v>#NUM!</v>
      </c>
      <c r="F292" s="1" t="e">
        <f>LARGE('Remove outliers'!M$4:M$203,ROW()-211)</f>
        <v>#NUM!</v>
      </c>
      <c r="G292" s="1" t="e">
        <f>LARGE('Remove outliers'!N$4:N$203,ROW()-211)</f>
        <v>#NUM!</v>
      </c>
      <c r="H292" s="1" t="e">
        <f>LARGE('Remove outliers'!O$4:O$203,ROW()-211)</f>
        <v>#NUM!</v>
      </c>
      <c r="I292" s="1" t="e">
        <f>LARGE('Remove outliers'!P$4:P$203,ROW()-211)</f>
        <v>#NUM!</v>
      </c>
      <c r="J292" s="1" t="e">
        <f>LARGE('Remove outliers'!Q$4:Q$203,ROW()-211)</f>
        <v>#NUM!</v>
      </c>
      <c r="K292" s="1" t="e">
        <f>LARGE('Remove outliers'!R$4:R$203,ROW()-211)</f>
        <v>#NUM!</v>
      </c>
      <c r="L292" s="1" t="e">
        <f>LARGE('Remove outliers'!S$4:S$203,ROW()-211)</f>
        <v>#NUM!</v>
      </c>
      <c r="M292" s="1" t="e">
        <f>LARGE('Remove outliers'!T$4:T$203,ROW()-211)</f>
        <v>#NUM!</v>
      </c>
      <c r="N292" s="1" t="e">
        <f>LARGE('Remove outliers'!U$4:U$203,ROW()-211)</f>
        <v>#NUM!</v>
      </c>
      <c r="O292" s="1" t="e">
        <f>LARGE('Remove outliers'!V$4:V$203,ROW()-211)</f>
        <v>#NUM!</v>
      </c>
      <c r="P292" s="1" t="e">
        <f>LARGE('Remove outliers'!W$4:W$203,ROW()-211)</f>
        <v>#NUM!</v>
      </c>
      <c r="Q292" s="1" t="e">
        <f>LARGE('Remove outliers'!X$4:X$203,ROW()-211)</f>
        <v>#NUM!</v>
      </c>
      <c r="R292" s="1" t="e">
        <f>LARGE('Remove outliers'!Y$4:Y$203,ROW()-211)</f>
        <v>#NUM!</v>
      </c>
      <c r="S292" s="1" t="e">
        <f>LARGE('Remove outliers'!Z$4:Z$203,ROW()-211)</f>
        <v>#NUM!</v>
      </c>
      <c r="T292" s="1" t="e">
        <f>LARGE('Remove outliers'!AA$4:AA$203,ROW()-211)</f>
        <v>#NUM!</v>
      </c>
      <c r="U292" s="1" t="e">
        <f>LARGE('Remove outliers'!AB$4:AB$203,ROW()-211)</f>
        <v>#NUM!</v>
      </c>
      <c r="V292" s="1" t="e">
        <f>LARGE('Remove outliers'!AC$4:AC$203,ROW()-211)</f>
        <v>#NUM!</v>
      </c>
      <c r="W292" s="1" t="e">
        <f>LARGE('Remove outliers'!AD$4:AD$203,ROW()-211)</f>
        <v>#NUM!</v>
      </c>
      <c r="X292" s="1" t="e">
        <f>LARGE('Remove outliers'!AE$4:AE$203,ROW()-211)</f>
        <v>#NUM!</v>
      </c>
      <c r="Y292" s="1" t="e">
        <f>LARGE('Remove outliers'!AF$4:AF$203,ROW()-211)</f>
        <v>#NUM!</v>
      </c>
      <c r="Z292" s="1" t="e">
        <f>LARGE('Remove outliers'!AG$4:AG$203,ROW()-211)</f>
        <v>#NUM!</v>
      </c>
      <c r="AA292" s="1" t="e">
        <f>LARGE('Remove outliers'!AH$4:AH$203,ROW()-211)</f>
        <v>#NUM!</v>
      </c>
      <c r="AB292" s="1" t="e">
        <f>LARGE('Remove outliers'!AI$4:AI$203,ROW()-211)</f>
        <v>#NUM!</v>
      </c>
      <c r="AC292" s="1" t="e">
        <f>LARGE('Remove outliers'!AJ$4:AJ$203,ROW()-211)</f>
        <v>#NUM!</v>
      </c>
      <c r="AD292" s="1" t="e">
        <f>LARGE('Remove outliers'!AK$4:AK$203,ROW()-211)</f>
        <v>#NUM!</v>
      </c>
      <c r="AE292" s="1" t="e">
        <f>LARGE('Remove outliers'!AL$4:AL$203,ROW()-211)</f>
        <v>#NUM!</v>
      </c>
      <c r="AF292" s="1" t="e">
        <f>LARGE('Remove outliers'!AM$4:AM$203,ROW()-211)</f>
        <v>#NUM!</v>
      </c>
      <c r="AG292" s="1" t="e">
        <f>LARGE('Remove outliers'!AN$4:AN$203,ROW()-211)</f>
        <v>#NUM!</v>
      </c>
      <c r="AH292" s="1" t="e">
        <f>LARGE('Remove outliers'!AO$4:AO$203,ROW()-211)</f>
        <v>#NUM!</v>
      </c>
      <c r="AI292" s="1" t="e">
        <f>LARGE('Remove outliers'!AP$4:AP$203,ROW()-211)</f>
        <v>#NUM!</v>
      </c>
      <c r="AJ292" s="1" t="e">
        <f>LARGE('Remove outliers'!AQ$4:AQ$203,ROW()-211)</f>
        <v>#NUM!</v>
      </c>
      <c r="AK292" s="1" t="e">
        <f>LARGE('Remove outliers'!AR$4:AR$203,ROW()-211)</f>
        <v>#NUM!</v>
      </c>
      <c r="AL292" s="1" t="e">
        <f>LARGE('Remove outliers'!AS$4:AS$203,ROW()-211)</f>
        <v>#NUM!</v>
      </c>
      <c r="AM292" s="1" t="e">
        <f>LARGE('Remove outliers'!AT$4:AT$203,ROW()-211)</f>
        <v>#NUM!</v>
      </c>
      <c r="AN292" s="1" t="e">
        <f>LARGE('Remove outliers'!AU$4:AU$203,ROW()-211)</f>
        <v>#NUM!</v>
      </c>
      <c r="AO292" s="1" t="e">
        <f>LARGE('Remove outliers'!AV$4:AV$203,ROW()-211)</f>
        <v>#NUM!</v>
      </c>
      <c r="AP292" s="1" t="e">
        <f>LARGE('Remove outliers'!AW$4:AW$203,ROW()-211)</f>
        <v>#NUM!</v>
      </c>
      <c r="AQ292" s="1" t="e">
        <f>LARGE('Remove outliers'!AX$4:AX$203,ROW()-211)</f>
        <v>#NUM!</v>
      </c>
      <c r="AR292" s="1" t="e">
        <f>LARGE('Remove outliers'!AY$4:AY$203,ROW()-211)</f>
        <v>#NUM!</v>
      </c>
      <c r="AS292" s="1" t="e">
        <f>LARGE('Remove outliers'!AZ$4:AZ$203,ROW()-211)</f>
        <v>#NUM!</v>
      </c>
      <c r="AT292" s="1" t="e">
        <f>LARGE('Remove outliers'!BA$4:BA$203,ROW()-211)</f>
        <v>#NUM!</v>
      </c>
      <c r="AU292" s="1" t="e">
        <f>LARGE('Remove outliers'!BB$4:BB$203,ROW()-211)</f>
        <v>#NUM!</v>
      </c>
      <c r="AV292" s="1" t="e">
        <f>LARGE('Remove outliers'!BC$4:BC$203,ROW()-211)</f>
        <v>#NUM!</v>
      </c>
      <c r="AW292" s="1" t="e">
        <f>LARGE('Remove outliers'!BD$4:BD$203,ROW()-211)</f>
        <v>#NUM!</v>
      </c>
      <c r="AX292" s="1" t="e">
        <f>LARGE('Remove outliers'!BE$4:BE$203,ROW()-211)</f>
        <v>#NUM!</v>
      </c>
      <c r="AY292" s="1" t="e">
        <f>LARGE('Remove outliers'!BF$4:BF$203,ROW()-211)</f>
        <v>#NUM!</v>
      </c>
      <c r="AZ292" s="1" t="e">
        <f>LARGE('Remove outliers'!BG$4:BG$203,ROW()-211)</f>
        <v>#NUM!</v>
      </c>
      <c r="BA292" s="1" t="e">
        <f>LARGE('Remove outliers'!BH$4:BH$203,ROW()-211)</f>
        <v>#NUM!</v>
      </c>
      <c r="BB292" s="1" t="e">
        <f>LARGE('Remove outliers'!BI$4:BI$203,ROW()-211)</f>
        <v>#NUM!</v>
      </c>
      <c r="BC292" s="1" t="e">
        <f>LARGE('Remove outliers'!BJ$4:BJ$203,ROW()-211)</f>
        <v>#NUM!</v>
      </c>
      <c r="BD292" s="1" t="e">
        <f>LARGE('Remove outliers'!BK$4:BK$203,ROW()-211)</f>
        <v>#NUM!</v>
      </c>
      <c r="BE292" s="1" t="e">
        <f>LARGE('Remove outliers'!BL$4:BL$203,ROW()-211)</f>
        <v>#NUM!</v>
      </c>
      <c r="BF292" s="1" t="e">
        <f>LARGE('Remove outliers'!BM$4:BM$203,ROW()-211)</f>
        <v>#NUM!</v>
      </c>
      <c r="BG292" s="1" t="e">
        <f>LARGE('Remove outliers'!BN$4:BN$203,ROW()-211)</f>
        <v>#NUM!</v>
      </c>
      <c r="BH292" s="1" t="e">
        <f>LARGE('Remove outliers'!BO$4:BO$203,ROW()-211)</f>
        <v>#NUM!</v>
      </c>
      <c r="BI292" s="1" t="e">
        <f>LARGE('Remove outliers'!BP$4:BP$203,ROW()-211)</f>
        <v>#NUM!</v>
      </c>
      <c r="BJ292" s="1" t="e">
        <f>LARGE('Remove outliers'!BQ$4:BQ$203,ROW()-211)</f>
        <v>#NUM!</v>
      </c>
      <c r="BK292" s="1" t="e">
        <f>LARGE('Remove outliers'!BR$4:BR$203,ROW()-211)</f>
        <v>#NUM!</v>
      </c>
      <c r="BL292" s="1" t="e">
        <f>LARGE('Remove outliers'!BS$4:BS$203,ROW()-211)</f>
        <v>#NUM!</v>
      </c>
      <c r="BM292" s="1" t="e">
        <f>LARGE('Remove outliers'!BT$4:BT$203,ROW()-211)</f>
        <v>#NUM!</v>
      </c>
      <c r="BN292" s="1" t="e">
        <f>LARGE('Remove outliers'!BU$4:BU$203,ROW()-211)</f>
        <v>#NUM!</v>
      </c>
      <c r="BO292" s="1" t="e">
        <f>LARGE('Remove outliers'!BV$4:BV$203,ROW()-211)</f>
        <v>#NUM!</v>
      </c>
      <c r="BP292" s="1" t="e">
        <f>LARGE('Remove outliers'!BW$4:BW$203,ROW()-211)</f>
        <v>#NUM!</v>
      </c>
      <c r="BQ292" s="1" t="e">
        <f>LARGE('Remove outliers'!BX$4:BX$203,ROW()-211)</f>
        <v>#NUM!</v>
      </c>
      <c r="BR292" s="1" t="e">
        <f>LARGE('Remove outliers'!BY$4:BY$203,ROW()-211)</f>
        <v>#NUM!</v>
      </c>
      <c r="BS292" s="1" t="e">
        <f>LARGE('Remove outliers'!BZ$4:BZ$203,ROW()-211)</f>
        <v>#NUM!</v>
      </c>
      <c r="BT292" s="1" t="e">
        <f>LARGE('Remove outliers'!CA$4:CA$203,ROW()-211)</f>
        <v>#NUM!</v>
      </c>
      <c r="BU292" s="1" t="e">
        <f>LARGE('Remove outliers'!CB$4:CB$203,ROW()-211)</f>
        <v>#NUM!</v>
      </c>
      <c r="BV292" s="1" t="e">
        <f>LARGE('Remove outliers'!CC$4:CC$203,ROW()-211)</f>
        <v>#NUM!</v>
      </c>
      <c r="BW292" s="1"/>
      <c r="BX292" s="1"/>
      <c r="BY292" s="1"/>
      <c r="BZ292" s="1"/>
      <c r="CA292" s="1"/>
      <c r="CB292" s="1"/>
      <c r="CC292" s="1"/>
      <c r="CD292" s="1"/>
      <c r="CE292" s="1"/>
      <c r="CF292" s="1"/>
      <c r="CG292" s="1"/>
      <c r="CH292" s="1"/>
      <c r="CI292" s="1"/>
      <c r="CJ292" s="1"/>
      <c r="CK292" s="1"/>
      <c r="CL292" s="1"/>
      <c r="CM292" s="1"/>
      <c r="CN292" s="1"/>
      <c r="CO292" s="1"/>
      <c r="CP292" s="1"/>
    </row>
    <row r="293" spans="1:94" x14ac:dyDescent="0.2">
      <c r="A293" t="e">
        <f t="shared" si="7"/>
        <v>#NUM!</v>
      </c>
      <c r="B293" s="1" t="e">
        <f>LARGE('Remove outliers'!I$4:I$203,ROW()-211)</f>
        <v>#NUM!</v>
      </c>
      <c r="C293" s="1" t="e">
        <f>LARGE('Remove outliers'!J$4:J$203,ROW()-211)</f>
        <v>#NUM!</v>
      </c>
      <c r="D293" s="1" t="e">
        <f>LARGE('Remove outliers'!K$4:K$203,ROW()-211)</f>
        <v>#NUM!</v>
      </c>
      <c r="E293" s="1" t="e">
        <f>LARGE('Remove outliers'!L$4:L$203,ROW()-211)</f>
        <v>#NUM!</v>
      </c>
      <c r="F293" s="1" t="e">
        <f>LARGE('Remove outliers'!M$4:M$203,ROW()-211)</f>
        <v>#NUM!</v>
      </c>
      <c r="G293" s="1" t="e">
        <f>LARGE('Remove outliers'!N$4:N$203,ROW()-211)</f>
        <v>#NUM!</v>
      </c>
      <c r="H293" s="1" t="e">
        <f>LARGE('Remove outliers'!O$4:O$203,ROW()-211)</f>
        <v>#NUM!</v>
      </c>
      <c r="I293" s="1" t="e">
        <f>LARGE('Remove outliers'!P$4:P$203,ROW()-211)</f>
        <v>#NUM!</v>
      </c>
      <c r="J293" s="1" t="e">
        <f>LARGE('Remove outliers'!Q$4:Q$203,ROW()-211)</f>
        <v>#NUM!</v>
      </c>
      <c r="K293" s="1" t="e">
        <f>LARGE('Remove outliers'!R$4:R$203,ROW()-211)</f>
        <v>#NUM!</v>
      </c>
      <c r="L293" s="1" t="e">
        <f>LARGE('Remove outliers'!S$4:S$203,ROW()-211)</f>
        <v>#NUM!</v>
      </c>
      <c r="M293" s="1" t="e">
        <f>LARGE('Remove outliers'!T$4:T$203,ROW()-211)</f>
        <v>#NUM!</v>
      </c>
      <c r="N293" s="1" t="e">
        <f>LARGE('Remove outliers'!U$4:U$203,ROW()-211)</f>
        <v>#NUM!</v>
      </c>
      <c r="O293" s="1" t="e">
        <f>LARGE('Remove outliers'!V$4:V$203,ROW()-211)</f>
        <v>#NUM!</v>
      </c>
      <c r="P293" s="1" t="e">
        <f>LARGE('Remove outliers'!W$4:W$203,ROW()-211)</f>
        <v>#NUM!</v>
      </c>
      <c r="Q293" s="1" t="e">
        <f>LARGE('Remove outliers'!X$4:X$203,ROW()-211)</f>
        <v>#NUM!</v>
      </c>
      <c r="R293" s="1" t="e">
        <f>LARGE('Remove outliers'!Y$4:Y$203,ROW()-211)</f>
        <v>#NUM!</v>
      </c>
      <c r="S293" s="1" t="e">
        <f>LARGE('Remove outliers'!Z$4:Z$203,ROW()-211)</f>
        <v>#NUM!</v>
      </c>
      <c r="T293" s="1" t="e">
        <f>LARGE('Remove outliers'!AA$4:AA$203,ROW()-211)</f>
        <v>#NUM!</v>
      </c>
      <c r="U293" s="1" t="e">
        <f>LARGE('Remove outliers'!AB$4:AB$203,ROW()-211)</f>
        <v>#NUM!</v>
      </c>
      <c r="V293" s="1" t="e">
        <f>LARGE('Remove outliers'!AC$4:AC$203,ROW()-211)</f>
        <v>#NUM!</v>
      </c>
      <c r="W293" s="1" t="e">
        <f>LARGE('Remove outliers'!AD$4:AD$203,ROW()-211)</f>
        <v>#NUM!</v>
      </c>
      <c r="X293" s="1" t="e">
        <f>LARGE('Remove outliers'!AE$4:AE$203,ROW()-211)</f>
        <v>#NUM!</v>
      </c>
      <c r="Y293" s="1" t="e">
        <f>LARGE('Remove outliers'!AF$4:AF$203,ROW()-211)</f>
        <v>#NUM!</v>
      </c>
      <c r="Z293" s="1" t="e">
        <f>LARGE('Remove outliers'!AG$4:AG$203,ROW()-211)</f>
        <v>#NUM!</v>
      </c>
      <c r="AA293" s="1" t="e">
        <f>LARGE('Remove outliers'!AH$4:AH$203,ROW()-211)</f>
        <v>#NUM!</v>
      </c>
      <c r="AB293" s="1" t="e">
        <f>LARGE('Remove outliers'!AI$4:AI$203,ROW()-211)</f>
        <v>#NUM!</v>
      </c>
      <c r="AC293" s="1" t="e">
        <f>LARGE('Remove outliers'!AJ$4:AJ$203,ROW()-211)</f>
        <v>#NUM!</v>
      </c>
      <c r="AD293" s="1" t="e">
        <f>LARGE('Remove outliers'!AK$4:AK$203,ROW()-211)</f>
        <v>#NUM!</v>
      </c>
      <c r="AE293" s="1" t="e">
        <f>LARGE('Remove outliers'!AL$4:AL$203,ROW()-211)</f>
        <v>#NUM!</v>
      </c>
      <c r="AF293" s="1" t="e">
        <f>LARGE('Remove outliers'!AM$4:AM$203,ROW()-211)</f>
        <v>#NUM!</v>
      </c>
      <c r="AG293" s="1" t="e">
        <f>LARGE('Remove outliers'!AN$4:AN$203,ROW()-211)</f>
        <v>#NUM!</v>
      </c>
      <c r="AH293" s="1" t="e">
        <f>LARGE('Remove outliers'!AO$4:AO$203,ROW()-211)</f>
        <v>#NUM!</v>
      </c>
      <c r="AI293" s="1" t="e">
        <f>LARGE('Remove outliers'!AP$4:AP$203,ROW()-211)</f>
        <v>#NUM!</v>
      </c>
      <c r="AJ293" s="1" t="e">
        <f>LARGE('Remove outliers'!AQ$4:AQ$203,ROW()-211)</f>
        <v>#NUM!</v>
      </c>
      <c r="AK293" s="1" t="e">
        <f>LARGE('Remove outliers'!AR$4:AR$203,ROW()-211)</f>
        <v>#NUM!</v>
      </c>
      <c r="AL293" s="1" t="e">
        <f>LARGE('Remove outliers'!AS$4:AS$203,ROW()-211)</f>
        <v>#NUM!</v>
      </c>
      <c r="AM293" s="1" t="e">
        <f>LARGE('Remove outliers'!AT$4:AT$203,ROW()-211)</f>
        <v>#NUM!</v>
      </c>
      <c r="AN293" s="1" t="e">
        <f>LARGE('Remove outliers'!AU$4:AU$203,ROW()-211)</f>
        <v>#NUM!</v>
      </c>
      <c r="AO293" s="1" t="e">
        <f>LARGE('Remove outliers'!AV$4:AV$203,ROW()-211)</f>
        <v>#NUM!</v>
      </c>
      <c r="AP293" s="1" t="e">
        <f>LARGE('Remove outliers'!AW$4:AW$203,ROW()-211)</f>
        <v>#NUM!</v>
      </c>
      <c r="AQ293" s="1" t="e">
        <f>LARGE('Remove outliers'!AX$4:AX$203,ROW()-211)</f>
        <v>#NUM!</v>
      </c>
      <c r="AR293" s="1" t="e">
        <f>LARGE('Remove outliers'!AY$4:AY$203,ROW()-211)</f>
        <v>#NUM!</v>
      </c>
      <c r="AS293" s="1" t="e">
        <f>LARGE('Remove outliers'!AZ$4:AZ$203,ROW()-211)</f>
        <v>#NUM!</v>
      </c>
      <c r="AT293" s="1" t="e">
        <f>LARGE('Remove outliers'!BA$4:BA$203,ROW()-211)</f>
        <v>#NUM!</v>
      </c>
      <c r="AU293" s="1" t="e">
        <f>LARGE('Remove outliers'!BB$4:BB$203,ROW()-211)</f>
        <v>#NUM!</v>
      </c>
      <c r="AV293" s="1" t="e">
        <f>LARGE('Remove outliers'!BC$4:BC$203,ROW()-211)</f>
        <v>#NUM!</v>
      </c>
      <c r="AW293" s="1" t="e">
        <f>LARGE('Remove outliers'!BD$4:BD$203,ROW()-211)</f>
        <v>#NUM!</v>
      </c>
      <c r="AX293" s="1" t="e">
        <f>LARGE('Remove outliers'!BE$4:BE$203,ROW()-211)</f>
        <v>#NUM!</v>
      </c>
      <c r="AY293" s="1" t="e">
        <f>LARGE('Remove outliers'!BF$4:BF$203,ROW()-211)</f>
        <v>#NUM!</v>
      </c>
      <c r="AZ293" s="1" t="e">
        <f>LARGE('Remove outliers'!BG$4:BG$203,ROW()-211)</f>
        <v>#NUM!</v>
      </c>
      <c r="BA293" s="1" t="e">
        <f>LARGE('Remove outliers'!BH$4:BH$203,ROW()-211)</f>
        <v>#NUM!</v>
      </c>
      <c r="BB293" s="1" t="e">
        <f>LARGE('Remove outliers'!BI$4:BI$203,ROW()-211)</f>
        <v>#NUM!</v>
      </c>
      <c r="BC293" s="1" t="e">
        <f>LARGE('Remove outliers'!BJ$4:BJ$203,ROW()-211)</f>
        <v>#NUM!</v>
      </c>
      <c r="BD293" s="1" t="e">
        <f>LARGE('Remove outliers'!BK$4:BK$203,ROW()-211)</f>
        <v>#NUM!</v>
      </c>
      <c r="BE293" s="1" t="e">
        <f>LARGE('Remove outliers'!BL$4:BL$203,ROW()-211)</f>
        <v>#NUM!</v>
      </c>
      <c r="BF293" s="1" t="e">
        <f>LARGE('Remove outliers'!BM$4:BM$203,ROW()-211)</f>
        <v>#NUM!</v>
      </c>
      <c r="BG293" s="1" t="e">
        <f>LARGE('Remove outliers'!BN$4:BN$203,ROW()-211)</f>
        <v>#NUM!</v>
      </c>
      <c r="BH293" s="1" t="e">
        <f>LARGE('Remove outliers'!BO$4:BO$203,ROW()-211)</f>
        <v>#NUM!</v>
      </c>
      <c r="BI293" s="1" t="e">
        <f>LARGE('Remove outliers'!BP$4:BP$203,ROW()-211)</f>
        <v>#NUM!</v>
      </c>
      <c r="BJ293" s="1" t="e">
        <f>LARGE('Remove outliers'!BQ$4:BQ$203,ROW()-211)</f>
        <v>#NUM!</v>
      </c>
      <c r="BK293" s="1" t="e">
        <f>LARGE('Remove outliers'!BR$4:BR$203,ROW()-211)</f>
        <v>#NUM!</v>
      </c>
      <c r="BL293" s="1" t="e">
        <f>LARGE('Remove outliers'!BS$4:BS$203,ROW()-211)</f>
        <v>#NUM!</v>
      </c>
      <c r="BM293" s="1" t="e">
        <f>LARGE('Remove outliers'!BT$4:BT$203,ROW()-211)</f>
        <v>#NUM!</v>
      </c>
      <c r="BN293" s="1" t="e">
        <f>LARGE('Remove outliers'!BU$4:BU$203,ROW()-211)</f>
        <v>#NUM!</v>
      </c>
      <c r="BO293" s="1" t="e">
        <f>LARGE('Remove outliers'!BV$4:BV$203,ROW()-211)</f>
        <v>#NUM!</v>
      </c>
      <c r="BP293" s="1" t="e">
        <f>LARGE('Remove outliers'!BW$4:BW$203,ROW()-211)</f>
        <v>#NUM!</v>
      </c>
      <c r="BQ293" s="1" t="e">
        <f>LARGE('Remove outliers'!BX$4:BX$203,ROW()-211)</f>
        <v>#NUM!</v>
      </c>
      <c r="BR293" s="1" t="e">
        <f>LARGE('Remove outliers'!BY$4:BY$203,ROW()-211)</f>
        <v>#NUM!</v>
      </c>
      <c r="BS293" s="1" t="e">
        <f>LARGE('Remove outliers'!BZ$4:BZ$203,ROW()-211)</f>
        <v>#NUM!</v>
      </c>
      <c r="BT293" s="1" t="e">
        <f>LARGE('Remove outliers'!CA$4:CA$203,ROW()-211)</f>
        <v>#NUM!</v>
      </c>
      <c r="BU293" s="1" t="e">
        <f>LARGE('Remove outliers'!CB$4:CB$203,ROW()-211)</f>
        <v>#NUM!</v>
      </c>
      <c r="BV293" s="1" t="e">
        <f>LARGE('Remove outliers'!CC$4:CC$203,ROW()-211)</f>
        <v>#NUM!</v>
      </c>
      <c r="BW293" s="1"/>
      <c r="BX293" s="1"/>
      <c r="BY293" s="1"/>
      <c r="BZ293" s="1"/>
      <c r="CA293" s="1"/>
      <c r="CB293" s="1"/>
      <c r="CC293" s="1"/>
      <c r="CD293" s="1"/>
      <c r="CE293" s="1"/>
      <c r="CF293" s="1"/>
      <c r="CG293" s="1"/>
      <c r="CH293" s="1"/>
      <c r="CI293" s="1"/>
      <c r="CJ293" s="1"/>
      <c r="CK293" s="1"/>
      <c r="CL293" s="1"/>
      <c r="CM293" s="1"/>
      <c r="CN293" s="1"/>
      <c r="CO293" s="1"/>
      <c r="CP293" s="1"/>
    </row>
    <row r="294" spans="1:94" x14ac:dyDescent="0.2">
      <c r="A294" t="e">
        <f t="shared" si="7"/>
        <v>#NUM!</v>
      </c>
      <c r="B294" s="1" t="e">
        <f>LARGE('Remove outliers'!I$4:I$203,ROW()-211)</f>
        <v>#NUM!</v>
      </c>
      <c r="C294" s="1" t="e">
        <f>LARGE('Remove outliers'!J$4:J$203,ROW()-211)</f>
        <v>#NUM!</v>
      </c>
      <c r="D294" s="1" t="e">
        <f>LARGE('Remove outliers'!K$4:K$203,ROW()-211)</f>
        <v>#NUM!</v>
      </c>
      <c r="E294" s="1" t="e">
        <f>LARGE('Remove outliers'!L$4:L$203,ROW()-211)</f>
        <v>#NUM!</v>
      </c>
      <c r="F294" s="1" t="e">
        <f>LARGE('Remove outliers'!M$4:M$203,ROW()-211)</f>
        <v>#NUM!</v>
      </c>
      <c r="G294" s="1" t="e">
        <f>LARGE('Remove outliers'!N$4:N$203,ROW()-211)</f>
        <v>#NUM!</v>
      </c>
      <c r="H294" s="1" t="e">
        <f>LARGE('Remove outliers'!O$4:O$203,ROW()-211)</f>
        <v>#NUM!</v>
      </c>
      <c r="I294" s="1" t="e">
        <f>LARGE('Remove outliers'!P$4:P$203,ROW()-211)</f>
        <v>#NUM!</v>
      </c>
      <c r="J294" s="1" t="e">
        <f>LARGE('Remove outliers'!Q$4:Q$203,ROW()-211)</f>
        <v>#NUM!</v>
      </c>
      <c r="K294" s="1" t="e">
        <f>LARGE('Remove outliers'!R$4:R$203,ROW()-211)</f>
        <v>#NUM!</v>
      </c>
      <c r="L294" s="1" t="e">
        <f>LARGE('Remove outliers'!S$4:S$203,ROW()-211)</f>
        <v>#NUM!</v>
      </c>
      <c r="M294" s="1" t="e">
        <f>LARGE('Remove outliers'!T$4:T$203,ROW()-211)</f>
        <v>#NUM!</v>
      </c>
      <c r="N294" s="1" t="e">
        <f>LARGE('Remove outliers'!U$4:U$203,ROW()-211)</f>
        <v>#NUM!</v>
      </c>
      <c r="O294" s="1" t="e">
        <f>LARGE('Remove outliers'!V$4:V$203,ROW()-211)</f>
        <v>#NUM!</v>
      </c>
      <c r="P294" s="1" t="e">
        <f>LARGE('Remove outliers'!W$4:W$203,ROW()-211)</f>
        <v>#NUM!</v>
      </c>
      <c r="Q294" s="1" t="e">
        <f>LARGE('Remove outliers'!X$4:X$203,ROW()-211)</f>
        <v>#NUM!</v>
      </c>
      <c r="R294" s="1" t="e">
        <f>LARGE('Remove outliers'!Y$4:Y$203,ROW()-211)</f>
        <v>#NUM!</v>
      </c>
      <c r="S294" s="1" t="e">
        <f>LARGE('Remove outliers'!Z$4:Z$203,ROW()-211)</f>
        <v>#NUM!</v>
      </c>
      <c r="T294" s="1" t="e">
        <f>LARGE('Remove outliers'!AA$4:AA$203,ROW()-211)</f>
        <v>#NUM!</v>
      </c>
      <c r="U294" s="1" t="e">
        <f>LARGE('Remove outliers'!AB$4:AB$203,ROW()-211)</f>
        <v>#NUM!</v>
      </c>
      <c r="V294" s="1" t="e">
        <f>LARGE('Remove outliers'!AC$4:AC$203,ROW()-211)</f>
        <v>#NUM!</v>
      </c>
      <c r="W294" s="1" t="e">
        <f>LARGE('Remove outliers'!AD$4:AD$203,ROW()-211)</f>
        <v>#NUM!</v>
      </c>
      <c r="X294" s="1" t="e">
        <f>LARGE('Remove outliers'!AE$4:AE$203,ROW()-211)</f>
        <v>#NUM!</v>
      </c>
      <c r="Y294" s="1" t="e">
        <f>LARGE('Remove outliers'!AF$4:AF$203,ROW()-211)</f>
        <v>#NUM!</v>
      </c>
      <c r="Z294" s="1" t="e">
        <f>LARGE('Remove outliers'!AG$4:AG$203,ROW()-211)</f>
        <v>#NUM!</v>
      </c>
      <c r="AA294" s="1" t="e">
        <f>LARGE('Remove outliers'!AH$4:AH$203,ROW()-211)</f>
        <v>#NUM!</v>
      </c>
      <c r="AB294" s="1" t="e">
        <f>LARGE('Remove outliers'!AI$4:AI$203,ROW()-211)</f>
        <v>#NUM!</v>
      </c>
      <c r="AC294" s="1" t="e">
        <f>LARGE('Remove outliers'!AJ$4:AJ$203,ROW()-211)</f>
        <v>#NUM!</v>
      </c>
      <c r="AD294" s="1" t="e">
        <f>LARGE('Remove outliers'!AK$4:AK$203,ROW()-211)</f>
        <v>#NUM!</v>
      </c>
      <c r="AE294" s="1" t="e">
        <f>LARGE('Remove outliers'!AL$4:AL$203,ROW()-211)</f>
        <v>#NUM!</v>
      </c>
      <c r="AF294" s="1" t="e">
        <f>LARGE('Remove outliers'!AM$4:AM$203,ROW()-211)</f>
        <v>#NUM!</v>
      </c>
      <c r="AG294" s="1" t="e">
        <f>LARGE('Remove outliers'!AN$4:AN$203,ROW()-211)</f>
        <v>#NUM!</v>
      </c>
      <c r="AH294" s="1" t="e">
        <f>LARGE('Remove outliers'!AO$4:AO$203,ROW()-211)</f>
        <v>#NUM!</v>
      </c>
      <c r="AI294" s="1" t="e">
        <f>LARGE('Remove outliers'!AP$4:AP$203,ROW()-211)</f>
        <v>#NUM!</v>
      </c>
      <c r="AJ294" s="1" t="e">
        <f>LARGE('Remove outliers'!AQ$4:AQ$203,ROW()-211)</f>
        <v>#NUM!</v>
      </c>
      <c r="AK294" s="1" t="e">
        <f>LARGE('Remove outliers'!AR$4:AR$203,ROW()-211)</f>
        <v>#NUM!</v>
      </c>
      <c r="AL294" s="1" t="e">
        <f>LARGE('Remove outliers'!AS$4:AS$203,ROW()-211)</f>
        <v>#NUM!</v>
      </c>
      <c r="AM294" s="1" t="e">
        <f>LARGE('Remove outliers'!AT$4:AT$203,ROW()-211)</f>
        <v>#NUM!</v>
      </c>
      <c r="AN294" s="1" t="e">
        <f>LARGE('Remove outliers'!AU$4:AU$203,ROW()-211)</f>
        <v>#NUM!</v>
      </c>
      <c r="AO294" s="1" t="e">
        <f>LARGE('Remove outliers'!AV$4:AV$203,ROW()-211)</f>
        <v>#NUM!</v>
      </c>
      <c r="AP294" s="1" t="e">
        <f>LARGE('Remove outliers'!AW$4:AW$203,ROW()-211)</f>
        <v>#NUM!</v>
      </c>
      <c r="AQ294" s="1" t="e">
        <f>LARGE('Remove outliers'!AX$4:AX$203,ROW()-211)</f>
        <v>#NUM!</v>
      </c>
      <c r="AR294" s="1" t="e">
        <f>LARGE('Remove outliers'!AY$4:AY$203,ROW()-211)</f>
        <v>#NUM!</v>
      </c>
      <c r="AS294" s="1" t="e">
        <f>LARGE('Remove outliers'!AZ$4:AZ$203,ROW()-211)</f>
        <v>#NUM!</v>
      </c>
      <c r="AT294" s="1" t="e">
        <f>LARGE('Remove outliers'!BA$4:BA$203,ROW()-211)</f>
        <v>#NUM!</v>
      </c>
      <c r="AU294" s="1" t="e">
        <f>LARGE('Remove outliers'!BB$4:BB$203,ROW()-211)</f>
        <v>#NUM!</v>
      </c>
      <c r="AV294" s="1" t="e">
        <f>LARGE('Remove outliers'!BC$4:BC$203,ROW()-211)</f>
        <v>#NUM!</v>
      </c>
      <c r="AW294" s="1" t="e">
        <f>LARGE('Remove outliers'!BD$4:BD$203,ROW()-211)</f>
        <v>#NUM!</v>
      </c>
      <c r="AX294" s="1" t="e">
        <f>LARGE('Remove outliers'!BE$4:BE$203,ROW()-211)</f>
        <v>#NUM!</v>
      </c>
      <c r="AY294" s="1" t="e">
        <f>LARGE('Remove outliers'!BF$4:BF$203,ROW()-211)</f>
        <v>#NUM!</v>
      </c>
      <c r="AZ294" s="1" t="e">
        <f>LARGE('Remove outliers'!BG$4:BG$203,ROW()-211)</f>
        <v>#NUM!</v>
      </c>
      <c r="BA294" s="1" t="e">
        <f>LARGE('Remove outliers'!BH$4:BH$203,ROW()-211)</f>
        <v>#NUM!</v>
      </c>
      <c r="BB294" s="1" t="e">
        <f>LARGE('Remove outliers'!BI$4:BI$203,ROW()-211)</f>
        <v>#NUM!</v>
      </c>
      <c r="BC294" s="1" t="e">
        <f>LARGE('Remove outliers'!BJ$4:BJ$203,ROW()-211)</f>
        <v>#NUM!</v>
      </c>
      <c r="BD294" s="1" t="e">
        <f>LARGE('Remove outliers'!BK$4:BK$203,ROW()-211)</f>
        <v>#NUM!</v>
      </c>
      <c r="BE294" s="1" t="e">
        <f>LARGE('Remove outliers'!BL$4:BL$203,ROW()-211)</f>
        <v>#NUM!</v>
      </c>
      <c r="BF294" s="1" t="e">
        <f>LARGE('Remove outliers'!BM$4:BM$203,ROW()-211)</f>
        <v>#NUM!</v>
      </c>
      <c r="BG294" s="1" t="e">
        <f>LARGE('Remove outliers'!BN$4:BN$203,ROW()-211)</f>
        <v>#NUM!</v>
      </c>
      <c r="BH294" s="1" t="e">
        <f>LARGE('Remove outliers'!BO$4:BO$203,ROW()-211)</f>
        <v>#NUM!</v>
      </c>
      <c r="BI294" s="1" t="e">
        <f>LARGE('Remove outliers'!BP$4:BP$203,ROW()-211)</f>
        <v>#NUM!</v>
      </c>
      <c r="BJ294" s="1" t="e">
        <f>LARGE('Remove outliers'!BQ$4:BQ$203,ROW()-211)</f>
        <v>#NUM!</v>
      </c>
      <c r="BK294" s="1" t="e">
        <f>LARGE('Remove outliers'!BR$4:BR$203,ROW()-211)</f>
        <v>#NUM!</v>
      </c>
      <c r="BL294" s="1" t="e">
        <f>LARGE('Remove outliers'!BS$4:BS$203,ROW()-211)</f>
        <v>#NUM!</v>
      </c>
      <c r="BM294" s="1" t="e">
        <f>LARGE('Remove outliers'!BT$4:BT$203,ROW()-211)</f>
        <v>#NUM!</v>
      </c>
      <c r="BN294" s="1" t="e">
        <f>LARGE('Remove outliers'!BU$4:BU$203,ROW()-211)</f>
        <v>#NUM!</v>
      </c>
      <c r="BO294" s="1" t="e">
        <f>LARGE('Remove outliers'!BV$4:BV$203,ROW()-211)</f>
        <v>#NUM!</v>
      </c>
      <c r="BP294" s="1" t="e">
        <f>LARGE('Remove outliers'!BW$4:BW$203,ROW()-211)</f>
        <v>#NUM!</v>
      </c>
      <c r="BQ294" s="1" t="e">
        <f>LARGE('Remove outliers'!BX$4:BX$203,ROW()-211)</f>
        <v>#NUM!</v>
      </c>
      <c r="BR294" s="1" t="e">
        <f>LARGE('Remove outliers'!BY$4:BY$203,ROW()-211)</f>
        <v>#NUM!</v>
      </c>
      <c r="BS294" s="1" t="e">
        <f>LARGE('Remove outliers'!BZ$4:BZ$203,ROW()-211)</f>
        <v>#NUM!</v>
      </c>
      <c r="BT294" s="1" t="e">
        <f>LARGE('Remove outliers'!CA$4:CA$203,ROW()-211)</f>
        <v>#NUM!</v>
      </c>
      <c r="BU294" s="1" t="e">
        <f>LARGE('Remove outliers'!CB$4:CB$203,ROW()-211)</f>
        <v>#NUM!</v>
      </c>
      <c r="BV294" s="1" t="e">
        <f>LARGE('Remove outliers'!CC$4:CC$203,ROW()-211)</f>
        <v>#NUM!</v>
      </c>
      <c r="BW294" s="1"/>
      <c r="BX294" s="1"/>
      <c r="BY294" s="1"/>
      <c r="BZ294" s="1"/>
      <c r="CA294" s="1"/>
      <c r="CB294" s="1"/>
      <c r="CC294" s="1"/>
      <c r="CD294" s="1"/>
      <c r="CE294" s="1"/>
      <c r="CF294" s="1"/>
      <c r="CG294" s="1"/>
      <c r="CH294" s="1"/>
      <c r="CI294" s="1"/>
      <c r="CJ294" s="1"/>
      <c r="CK294" s="1"/>
      <c r="CL294" s="1"/>
      <c r="CM294" s="1"/>
      <c r="CN294" s="1"/>
      <c r="CO294" s="1"/>
      <c r="CP294" s="1"/>
    </row>
    <row r="295" spans="1:94" x14ac:dyDescent="0.2">
      <c r="A295" t="e">
        <f t="shared" si="7"/>
        <v>#NUM!</v>
      </c>
      <c r="B295" s="1" t="e">
        <f>LARGE('Remove outliers'!I$4:I$203,ROW()-211)</f>
        <v>#NUM!</v>
      </c>
      <c r="C295" s="1" t="e">
        <f>LARGE('Remove outliers'!J$4:J$203,ROW()-211)</f>
        <v>#NUM!</v>
      </c>
      <c r="D295" s="1" t="e">
        <f>LARGE('Remove outliers'!K$4:K$203,ROW()-211)</f>
        <v>#NUM!</v>
      </c>
      <c r="E295" s="1" t="e">
        <f>LARGE('Remove outliers'!L$4:L$203,ROW()-211)</f>
        <v>#NUM!</v>
      </c>
      <c r="F295" s="1" t="e">
        <f>LARGE('Remove outliers'!M$4:M$203,ROW()-211)</f>
        <v>#NUM!</v>
      </c>
      <c r="G295" s="1" t="e">
        <f>LARGE('Remove outliers'!N$4:N$203,ROW()-211)</f>
        <v>#NUM!</v>
      </c>
      <c r="H295" s="1" t="e">
        <f>LARGE('Remove outliers'!O$4:O$203,ROW()-211)</f>
        <v>#NUM!</v>
      </c>
      <c r="I295" s="1" t="e">
        <f>LARGE('Remove outliers'!P$4:P$203,ROW()-211)</f>
        <v>#NUM!</v>
      </c>
      <c r="J295" s="1" t="e">
        <f>LARGE('Remove outliers'!Q$4:Q$203,ROW()-211)</f>
        <v>#NUM!</v>
      </c>
      <c r="K295" s="1" t="e">
        <f>LARGE('Remove outliers'!R$4:R$203,ROW()-211)</f>
        <v>#NUM!</v>
      </c>
      <c r="L295" s="1" t="e">
        <f>LARGE('Remove outliers'!S$4:S$203,ROW()-211)</f>
        <v>#NUM!</v>
      </c>
      <c r="M295" s="1" t="e">
        <f>LARGE('Remove outliers'!T$4:T$203,ROW()-211)</f>
        <v>#NUM!</v>
      </c>
      <c r="N295" s="1" t="e">
        <f>LARGE('Remove outliers'!U$4:U$203,ROW()-211)</f>
        <v>#NUM!</v>
      </c>
      <c r="O295" s="1" t="e">
        <f>LARGE('Remove outliers'!V$4:V$203,ROW()-211)</f>
        <v>#NUM!</v>
      </c>
      <c r="P295" s="1" t="e">
        <f>LARGE('Remove outliers'!W$4:W$203,ROW()-211)</f>
        <v>#NUM!</v>
      </c>
      <c r="Q295" s="1" t="e">
        <f>LARGE('Remove outliers'!X$4:X$203,ROW()-211)</f>
        <v>#NUM!</v>
      </c>
      <c r="R295" s="1" t="e">
        <f>LARGE('Remove outliers'!Y$4:Y$203,ROW()-211)</f>
        <v>#NUM!</v>
      </c>
      <c r="S295" s="1" t="e">
        <f>LARGE('Remove outliers'!Z$4:Z$203,ROW()-211)</f>
        <v>#NUM!</v>
      </c>
      <c r="T295" s="1" t="e">
        <f>LARGE('Remove outliers'!AA$4:AA$203,ROW()-211)</f>
        <v>#NUM!</v>
      </c>
      <c r="U295" s="1" t="e">
        <f>LARGE('Remove outliers'!AB$4:AB$203,ROW()-211)</f>
        <v>#NUM!</v>
      </c>
      <c r="V295" s="1" t="e">
        <f>LARGE('Remove outliers'!AC$4:AC$203,ROW()-211)</f>
        <v>#NUM!</v>
      </c>
      <c r="W295" s="1" t="e">
        <f>LARGE('Remove outliers'!AD$4:AD$203,ROW()-211)</f>
        <v>#NUM!</v>
      </c>
      <c r="X295" s="1" t="e">
        <f>LARGE('Remove outliers'!AE$4:AE$203,ROW()-211)</f>
        <v>#NUM!</v>
      </c>
      <c r="Y295" s="1" t="e">
        <f>LARGE('Remove outliers'!AF$4:AF$203,ROW()-211)</f>
        <v>#NUM!</v>
      </c>
      <c r="Z295" s="1" t="e">
        <f>LARGE('Remove outliers'!AG$4:AG$203,ROW()-211)</f>
        <v>#NUM!</v>
      </c>
      <c r="AA295" s="1" t="e">
        <f>LARGE('Remove outliers'!AH$4:AH$203,ROW()-211)</f>
        <v>#NUM!</v>
      </c>
      <c r="AB295" s="1" t="e">
        <f>LARGE('Remove outliers'!AI$4:AI$203,ROW()-211)</f>
        <v>#NUM!</v>
      </c>
      <c r="AC295" s="1" t="e">
        <f>LARGE('Remove outliers'!AJ$4:AJ$203,ROW()-211)</f>
        <v>#NUM!</v>
      </c>
      <c r="AD295" s="1" t="e">
        <f>LARGE('Remove outliers'!AK$4:AK$203,ROW()-211)</f>
        <v>#NUM!</v>
      </c>
      <c r="AE295" s="1" t="e">
        <f>LARGE('Remove outliers'!AL$4:AL$203,ROW()-211)</f>
        <v>#NUM!</v>
      </c>
      <c r="AF295" s="1" t="e">
        <f>LARGE('Remove outliers'!AM$4:AM$203,ROW()-211)</f>
        <v>#NUM!</v>
      </c>
      <c r="AG295" s="1" t="e">
        <f>LARGE('Remove outliers'!AN$4:AN$203,ROW()-211)</f>
        <v>#NUM!</v>
      </c>
      <c r="AH295" s="1" t="e">
        <f>LARGE('Remove outliers'!AO$4:AO$203,ROW()-211)</f>
        <v>#NUM!</v>
      </c>
      <c r="AI295" s="1" t="e">
        <f>LARGE('Remove outliers'!AP$4:AP$203,ROW()-211)</f>
        <v>#NUM!</v>
      </c>
      <c r="AJ295" s="1" t="e">
        <f>LARGE('Remove outliers'!AQ$4:AQ$203,ROW()-211)</f>
        <v>#NUM!</v>
      </c>
      <c r="AK295" s="1" t="e">
        <f>LARGE('Remove outliers'!AR$4:AR$203,ROW()-211)</f>
        <v>#NUM!</v>
      </c>
      <c r="AL295" s="1" t="e">
        <f>LARGE('Remove outliers'!AS$4:AS$203,ROW()-211)</f>
        <v>#NUM!</v>
      </c>
      <c r="AM295" s="1" t="e">
        <f>LARGE('Remove outliers'!AT$4:AT$203,ROW()-211)</f>
        <v>#NUM!</v>
      </c>
      <c r="AN295" s="1" t="e">
        <f>LARGE('Remove outliers'!AU$4:AU$203,ROW()-211)</f>
        <v>#NUM!</v>
      </c>
      <c r="AO295" s="1" t="e">
        <f>LARGE('Remove outliers'!AV$4:AV$203,ROW()-211)</f>
        <v>#NUM!</v>
      </c>
      <c r="AP295" s="1" t="e">
        <f>LARGE('Remove outliers'!AW$4:AW$203,ROW()-211)</f>
        <v>#NUM!</v>
      </c>
      <c r="AQ295" s="1" t="e">
        <f>LARGE('Remove outliers'!AX$4:AX$203,ROW()-211)</f>
        <v>#NUM!</v>
      </c>
      <c r="AR295" s="1" t="e">
        <f>LARGE('Remove outliers'!AY$4:AY$203,ROW()-211)</f>
        <v>#NUM!</v>
      </c>
      <c r="AS295" s="1" t="e">
        <f>LARGE('Remove outliers'!AZ$4:AZ$203,ROW()-211)</f>
        <v>#NUM!</v>
      </c>
      <c r="AT295" s="1" t="e">
        <f>LARGE('Remove outliers'!BA$4:BA$203,ROW()-211)</f>
        <v>#NUM!</v>
      </c>
      <c r="AU295" s="1" t="e">
        <f>LARGE('Remove outliers'!BB$4:BB$203,ROW()-211)</f>
        <v>#NUM!</v>
      </c>
      <c r="AV295" s="1" t="e">
        <f>LARGE('Remove outliers'!BC$4:BC$203,ROW()-211)</f>
        <v>#NUM!</v>
      </c>
      <c r="AW295" s="1" t="e">
        <f>LARGE('Remove outliers'!BD$4:BD$203,ROW()-211)</f>
        <v>#NUM!</v>
      </c>
      <c r="AX295" s="1" t="e">
        <f>LARGE('Remove outliers'!BE$4:BE$203,ROW()-211)</f>
        <v>#NUM!</v>
      </c>
      <c r="AY295" s="1" t="e">
        <f>LARGE('Remove outliers'!BF$4:BF$203,ROW()-211)</f>
        <v>#NUM!</v>
      </c>
      <c r="AZ295" s="1" t="e">
        <f>LARGE('Remove outliers'!BG$4:BG$203,ROW()-211)</f>
        <v>#NUM!</v>
      </c>
      <c r="BA295" s="1" t="e">
        <f>LARGE('Remove outliers'!BH$4:BH$203,ROW()-211)</f>
        <v>#NUM!</v>
      </c>
      <c r="BB295" s="1" t="e">
        <f>LARGE('Remove outliers'!BI$4:BI$203,ROW()-211)</f>
        <v>#NUM!</v>
      </c>
      <c r="BC295" s="1" t="e">
        <f>LARGE('Remove outliers'!BJ$4:BJ$203,ROW()-211)</f>
        <v>#NUM!</v>
      </c>
      <c r="BD295" s="1" t="e">
        <f>LARGE('Remove outliers'!BK$4:BK$203,ROW()-211)</f>
        <v>#NUM!</v>
      </c>
      <c r="BE295" s="1" t="e">
        <f>LARGE('Remove outliers'!BL$4:BL$203,ROW()-211)</f>
        <v>#NUM!</v>
      </c>
      <c r="BF295" s="1" t="e">
        <f>LARGE('Remove outliers'!BM$4:BM$203,ROW()-211)</f>
        <v>#NUM!</v>
      </c>
      <c r="BG295" s="1" t="e">
        <f>LARGE('Remove outliers'!BN$4:BN$203,ROW()-211)</f>
        <v>#NUM!</v>
      </c>
      <c r="BH295" s="1" t="e">
        <f>LARGE('Remove outliers'!BO$4:BO$203,ROW()-211)</f>
        <v>#NUM!</v>
      </c>
      <c r="BI295" s="1" t="e">
        <f>LARGE('Remove outliers'!BP$4:BP$203,ROW()-211)</f>
        <v>#NUM!</v>
      </c>
      <c r="BJ295" s="1" t="e">
        <f>LARGE('Remove outliers'!BQ$4:BQ$203,ROW()-211)</f>
        <v>#NUM!</v>
      </c>
      <c r="BK295" s="1" t="e">
        <f>LARGE('Remove outliers'!BR$4:BR$203,ROW()-211)</f>
        <v>#NUM!</v>
      </c>
      <c r="BL295" s="1" t="e">
        <f>LARGE('Remove outliers'!BS$4:BS$203,ROW()-211)</f>
        <v>#NUM!</v>
      </c>
      <c r="BM295" s="1" t="e">
        <f>LARGE('Remove outliers'!BT$4:BT$203,ROW()-211)</f>
        <v>#NUM!</v>
      </c>
      <c r="BN295" s="1" t="e">
        <f>LARGE('Remove outliers'!BU$4:BU$203,ROW()-211)</f>
        <v>#NUM!</v>
      </c>
      <c r="BO295" s="1" t="e">
        <f>LARGE('Remove outliers'!BV$4:BV$203,ROW()-211)</f>
        <v>#NUM!</v>
      </c>
      <c r="BP295" s="1" t="e">
        <f>LARGE('Remove outliers'!BW$4:BW$203,ROW()-211)</f>
        <v>#NUM!</v>
      </c>
      <c r="BQ295" s="1" t="e">
        <f>LARGE('Remove outliers'!BX$4:BX$203,ROW()-211)</f>
        <v>#NUM!</v>
      </c>
      <c r="BR295" s="1" t="e">
        <f>LARGE('Remove outliers'!BY$4:BY$203,ROW()-211)</f>
        <v>#NUM!</v>
      </c>
      <c r="BS295" s="1" t="e">
        <f>LARGE('Remove outliers'!BZ$4:BZ$203,ROW()-211)</f>
        <v>#NUM!</v>
      </c>
      <c r="BT295" s="1" t="e">
        <f>LARGE('Remove outliers'!CA$4:CA$203,ROW()-211)</f>
        <v>#NUM!</v>
      </c>
      <c r="BU295" s="1" t="e">
        <f>LARGE('Remove outliers'!CB$4:CB$203,ROW()-211)</f>
        <v>#NUM!</v>
      </c>
      <c r="BV295" s="1" t="e">
        <f>LARGE('Remove outliers'!CC$4:CC$203,ROW()-211)</f>
        <v>#NUM!</v>
      </c>
      <c r="BW295" s="1"/>
      <c r="BX295" s="1"/>
      <c r="BY295" s="1"/>
      <c r="BZ295" s="1"/>
      <c r="CA295" s="1"/>
      <c r="CB295" s="1"/>
      <c r="CC295" s="1"/>
      <c r="CD295" s="1"/>
      <c r="CE295" s="1"/>
      <c r="CF295" s="1"/>
      <c r="CG295" s="1"/>
      <c r="CH295" s="1"/>
      <c r="CI295" s="1"/>
      <c r="CJ295" s="1"/>
      <c r="CK295" s="1"/>
      <c r="CL295" s="1"/>
      <c r="CM295" s="1"/>
      <c r="CN295" s="1"/>
      <c r="CO295" s="1"/>
      <c r="CP295" s="1"/>
    </row>
    <row r="296" spans="1:94" x14ac:dyDescent="0.2">
      <c r="A296" t="e">
        <f t="shared" si="7"/>
        <v>#NUM!</v>
      </c>
      <c r="B296" s="1" t="e">
        <f>LARGE('Remove outliers'!I$4:I$203,ROW()-211)</f>
        <v>#NUM!</v>
      </c>
      <c r="C296" s="1" t="e">
        <f>LARGE('Remove outliers'!J$4:J$203,ROW()-211)</f>
        <v>#NUM!</v>
      </c>
      <c r="D296" s="1" t="e">
        <f>LARGE('Remove outliers'!K$4:K$203,ROW()-211)</f>
        <v>#NUM!</v>
      </c>
      <c r="E296" s="1" t="e">
        <f>LARGE('Remove outliers'!L$4:L$203,ROW()-211)</f>
        <v>#NUM!</v>
      </c>
      <c r="F296" s="1" t="e">
        <f>LARGE('Remove outliers'!M$4:M$203,ROW()-211)</f>
        <v>#NUM!</v>
      </c>
      <c r="G296" s="1" t="e">
        <f>LARGE('Remove outliers'!N$4:N$203,ROW()-211)</f>
        <v>#NUM!</v>
      </c>
      <c r="H296" s="1" t="e">
        <f>LARGE('Remove outliers'!O$4:O$203,ROW()-211)</f>
        <v>#NUM!</v>
      </c>
      <c r="I296" s="1" t="e">
        <f>LARGE('Remove outliers'!P$4:P$203,ROW()-211)</f>
        <v>#NUM!</v>
      </c>
      <c r="J296" s="1" t="e">
        <f>LARGE('Remove outliers'!Q$4:Q$203,ROW()-211)</f>
        <v>#NUM!</v>
      </c>
      <c r="K296" s="1" t="e">
        <f>LARGE('Remove outliers'!R$4:R$203,ROW()-211)</f>
        <v>#NUM!</v>
      </c>
      <c r="L296" s="1" t="e">
        <f>LARGE('Remove outliers'!S$4:S$203,ROW()-211)</f>
        <v>#NUM!</v>
      </c>
      <c r="M296" s="1" t="e">
        <f>LARGE('Remove outliers'!T$4:T$203,ROW()-211)</f>
        <v>#NUM!</v>
      </c>
      <c r="N296" s="1" t="e">
        <f>LARGE('Remove outliers'!U$4:U$203,ROW()-211)</f>
        <v>#NUM!</v>
      </c>
      <c r="O296" s="1" t="e">
        <f>LARGE('Remove outliers'!V$4:V$203,ROW()-211)</f>
        <v>#NUM!</v>
      </c>
      <c r="P296" s="1" t="e">
        <f>LARGE('Remove outliers'!W$4:W$203,ROW()-211)</f>
        <v>#NUM!</v>
      </c>
      <c r="Q296" s="1" t="e">
        <f>LARGE('Remove outliers'!X$4:X$203,ROW()-211)</f>
        <v>#NUM!</v>
      </c>
      <c r="R296" s="1" t="e">
        <f>LARGE('Remove outliers'!Y$4:Y$203,ROW()-211)</f>
        <v>#NUM!</v>
      </c>
      <c r="S296" s="1" t="e">
        <f>LARGE('Remove outliers'!Z$4:Z$203,ROW()-211)</f>
        <v>#NUM!</v>
      </c>
      <c r="T296" s="1" t="e">
        <f>LARGE('Remove outliers'!AA$4:AA$203,ROW()-211)</f>
        <v>#NUM!</v>
      </c>
      <c r="U296" s="1" t="e">
        <f>LARGE('Remove outliers'!AB$4:AB$203,ROW()-211)</f>
        <v>#NUM!</v>
      </c>
      <c r="V296" s="1" t="e">
        <f>LARGE('Remove outliers'!AC$4:AC$203,ROW()-211)</f>
        <v>#NUM!</v>
      </c>
      <c r="W296" s="1" t="e">
        <f>LARGE('Remove outliers'!AD$4:AD$203,ROW()-211)</f>
        <v>#NUM!</v>
      </c>
      <c r="X296" s="1" t="e">
        <f>LARGE('Remove outliers'!AE$4:AE$203,ROW()-211)</f>
        <v>#NUM!</v>
      </c>
      <c r="Y296" s="1" t="e">
        <f>LARGE('Remove outliers'!AF$4:AF$203,ROW()-211)</f>
        <v>#NUM!</v>
      </c>
      <c r="Z296" s="1" t="e">
        <f>LARGE('Remove outliers'!AG$4:AG$203,ROW()-211)</f>
        <v>#NUM!</v>
      </c>
      <c r="AA296" s="1" t="e">
        <f>LARGE('Remove outliers'!AH$4:AH$203,ROW()-211)</f>
        <v>#NUM!</v>
      </c>
      <c r="AB296" s="1" t="e">
        <f>LARGE('Remove outliers'!AI$4:AI$203,ROW()-211)</f>
        <v>#NUM!</v>
      </c>
      <c r="AC296" s="1" t="e">
        <f>LARGE('Remove outliers'!AJ$4:AJ$203,ROW()-211)</f>
        <v>#NUM!</v>
      </c>
      <c r="AD296" s="1" t="e">
        <f>LARGE('Remove outliers'!AK$4:AK$203,ROW()-211)</f>
        <v>#NUM!</v>
      </c>
      <c r="AE296" s="1" t="e">
        <f>LARGE('Remove outliers'!AL$4:AL$203,ROW()-211)</f>
        <v>#NUM!</v>
      </c>
      <c r="AF296" s="1" t="e">
        <f>LARGE('Remove outliers'!AM$4:AM$203,ROW()-211)</f>
        <v>#NUM!</v>
      </c>
      <c r="AG296" s="1" t="e">
        <f>LARGE('Remove outliers'!AN$4:AN$203,ROW()-211)</f>
        <v>#NUM!</v>
      </c>
      <c r="AH296" s="1" t="e">
        <f>LARGE('Remove outliers'!AO$4:AO$203,ROW()-211)</f>
        <v>#NUM!</v>
      </c>
      <c r="AI296" s="1" t="e">
        <f>LARGE('Remove outliers'!AP$4:AP$203,ROW()-211)</f>
        <v>#NUM!</v>
      </c>
      <c r="AJ296" s="1" t="e">
        <f>LARGE('Remove outliers'!AQ$4:AQ$203,ROW()-211)</f>
        <v>#NUM!</v>
      </c>
      <c r="AK296" s="1" t="e">
        <f>LARGE('Remove outliers'!AR$4:AR$203,ROW()-211)</f>
        <v>#NUM!</v>
      </c>
      <c r="AL296" s="1" t="e">
        <f>LARGE('Remove outliers'!AS$4:AS$203,ROW()-211)</f>
        <v>#NUM!</v>
      </c>
      <c r="AM296" s="1" t="e">
        <f>LARGE('Remove outliers'!AT$4:AT$203,ROW()-211)</f>
        <v>#NUM!</v>
      </c>
      <c r="AN296" s="1" t="e">
        <f>LARGE('Remove outliers'!AU$4:AU$203,ROW()-211)</f>
        <v>#NUM!</v>
      </c>
      <c r="AO296" s="1" t="e">
        <f>LARGE('Remove outliers'!AV$4:AV$203,ROW()-211)</f>
        <v>#NUM!</v>
      </c>
      <c r="AP296" s="1" t="e">
        <f>LARGE('Remove outliers'!AW$4:AW$203,ROW()-211)</f>
        <v>#NUM!</v>
      </c>
      <c r="AQ296" s="1" t="e">
        <f>LARGE('Remove outliers'!AX$4:AX$203,ROW()-211)</f>
        <v>#NUM!</v>
      </c>
      <c r="AR296" s="1" t="e">
        <f>LARGE('Remove outliers'!AY$4:AY$203,ROW()-211)</f>
        <v>#NUM!</v>
      </c>
      <c r="AS296" s="1" t="e">
        <f>LARGE('Remove outliers'!AZ$4:AZ$203,ROW()-211)</f>
        <v>#NUM!</v>
      </c>
      <c r="AT296" s="1" t="e">
        <f>LARGE('Remove outliers'!BA$4:BA$203,ROW()-211)</f>
        <v>#NUM!</v>
      </c>
      <c r="AU296" s="1" t="e">
        <f>LARGE('Remove outliers'!BB$4:BB$203,ROW()-211)</f>
        <v>#NUM!</v>
      </c>
      <c r="AV296" s="1" t="e">
        <f>LARGE('Remove outliers'!BC$4:BC$203,ROW()-211)</f>
        <v>#NUM!</v>
      </c>
      <c r="AW296" s="1" t="e">
        <f>LARGE('Remove outliers'!BD$4:BD$203,ROW()-211)</f>
        <v>#NUM!</v>
      </c>
      <c r="AX296" s="1" t="e">
        <f>LARGE('Remove outliers'!BE$4:BE$203,ROW()-211)</f>
        <v>#NUM!</v>
      </c>
      <c r="AY296" s="1" t="e">
        <f>LARGE('Remove outliers'!BF$4:BF$203,ROW()-211)</f>
        <v>#NUM!</v>
      </c>
      <c r="AZ296" s="1" t="e">
        <f>LARGE('Remove outliers'!BG$4:BG$203,ROW()-211)</f>
        <v>#NUM!</v>
      </c>
      <c r="BA296" s="1" t="e">
        <f>LARGE('Remove outliers'!BH$4:BH$203,ROW()-211)</f>
        <v>#NUM!</v>
      </c>
      <c r="BB296" s="1" t="e">
        <f>LARGE('Remove outliers'!BI$4:BI$203,ROW()-211)</f>
        <v>#NUM!</v>
      </c>
      <c r="BC296" s="1" t="e">
        <f>LARGE('Remove outliers'!BJ$4:BJ$203,ROW()-211)</f>
        <v>#NUM!</v>
      </c>
      <c r="BD296" s="1" t="e">
        <f>LARGE('Remove outliers'!BK$4:BK$203,ROW()-211)</f>
        <v>#NUM!</v>
      </c>
      <c r="BE296" s="1" t="e">
        <f>LARGE('Remove outliers'!BL$4:BL$203,ROW()-211)</f>
        <v>#NUM!</v>
      </c>
      <c r="BF296" s="1" t="e">
        <f>LARGE('Remove outliers'!BM$4:BM$203,ROW()-211)</f>
        <v>#NUM!</v>
      </c>
      <c r="BG296" s="1" t="e">
        <f>LARGE('Remove outliers'!BN$4:BN$203,ROW()-211)</f>
        <v>#NUM!</v>
      </c>
      <c r="BH296" s="1" t="e">
        <f>LARGE('Remove outliers'!BO$4:BO$203,ROW()-211)</f>
        <v>#NUM!</v>
      </c>
      <c r="BI296" s="1" t="e">
        <f>LARGE('Remove outliers'!BP$4:BP$203,ROW()-211)</f>
        <v>#NUM!</v>
      </c>
      <c r="BJ296" s="1" t="e">
        <f>LARGE('Remove outliers'!BQ$4:BQ$203,ROW()-211)</f>
        <v>#NUM!</v>
      </c>
      <c r="BK296" s="1" t="e">
        <f>LARGE('Remove outliers'!BR$4:BR$203,ROW()-211)</f>
        <v>#NUM!</v>
      </c>
      <c r="BL296" s="1" t="e">
        <f>LARGE('Remove outliers'!BS$4:BS$203,ROW()-211)</f>
        <v>#NUM!</v>
      </c>
      <c r="BM296" s="1" t="e">
        <f>LARGE('Remove outliers'!BT$4:BT$203,ROW()-211)</f>
        <v>#NUM!</v>
      </c>
      <c r="BN296" s="1" t="e">
        <f>LARGE('Remove outliers'!BU$4:BU$203,ROW()-211)</f>
        <v>#NUM!</v>
      </c>
      <c r="BO296" s="1" t="e">
        <f>LARGE('Remove outliers'!BV$4:BV$203,ROW()-211)</f>
        <v>#NUM!</v>
      </c>
      <c r="BP296" s="1" t="e">
        <f>LARGE('Remove outliers'!BW$4:BW$203,ROW()-211)</f>
        <v>#NUM!</v>
      </c>
      <c r="BQ296" s="1" t="e">
        <f>LARGE('Remove outliers'!BX$4:BX$203,ROW()-211)</f>
        <v>#NUM!</v>
      </c>
      <c r="BR296" s="1" t="e">
        <f>LARGE('Remove outliers'!BY$4:BY$203,ROW()-211)</f>
        <v>#NUM!</v>
      </c>
      <c r="BS296" s="1" t="e">
        <f>LARGE('Remove outliers'!BZ$4:BZ$203,ROW()-211)</f>
        <v>#NUM!</v>
      </c>
      <c r="BT296" s="1" t="e">
        <f>LARGE('Remove outliers'!CA$4:CA$203,ROW()-211)</f>
        <v>#NUM!</v>
      </c>
      <c r="BU296" s="1" t="e">
        <f>LARGE('Remove outliers'!CB$4:CB$203,ROW()-211)</f>
        <v>#NUM!</v>
      </c>
      <c r="BV296" s="1" t="e">
        <f>LARGE('Remove outliers'!CC$4:CC$203,ROW()-211)</f>
        <v>#NUM!</v>
      </c>
      <c r="BW296" s="1"/>
      <c r="BX296" s="1"/>
      <c r="BY296" s="1"/>
      <c r="BZ296" s="1"/>
      <c r="CA296" s="1"/>
      <c r="CB296" s="1"/>
      <c r="CC296" s="1"/>
      <c r="CD296" s="1"/>
      <c r="CE296" s="1"/>
      <c r="CF296" s="1"/>
      <c r="CG296" s="1"/>
      <c r="CH296" s="1"/>
      <c r="CI296" s="1"/>
      <c r="CJ296" s="1"/>
      <c r="CK296" s="1"/>
      <c r="CL296" s="1"/>
      <c r="CM296" s="1"/>
      <c r="CN296" s="1"/>
      <c r="CO296" s="1"/>
      <c r="CP296" s="1"/>
    </row>
    <row r="297" spans="1:94" x14ac:dyDescent="0.2">
      <c r="A297" t="e">
        <f t="shared" si="7"/>
        <v>#NUM!</v>
      </c>
      <c r="B297" s="1" t="e">
        <f>LARGE('Remove outliers'!I$4:I$203,ROW()-211)</f>
        <v>#NUM!</v>
      </c>
      <c r="C297" s="1" t="e">
        <f>LARGE('Remove outliers'!J$4:J$203,ROW()-211)</f>
        <v>#NUM!</v>
      </c>
      <c r="D297" s="1" t="e">
        <f>LARGE('Remove outliers'!K$4:K$203,ROW()-211)</f>
        <v>#NUM!</v>
      </c>
      <c r="E297" s="1" t="e">
        <f>LARGE('Remove outliers'!L$4:L$203,ROW()-211)</f>
        <v>#NUM!</v>
      </c>
      <c r="F297" s="1" t="e">
        <f>LARGE('Remove outliers'!M$4:M$203,ROW()-211)</f>
        <v>#NUM!</v>
      </c>
      <c r="G297" s="1" t="e">
        <f>LARGE('Remove outliers'!N$4:N$203,ROW()-211)</f>
        <v>#NUM!</v>
      </c>
      <c r="H297" s="1" t="e">
        <f>LARGE('Remove outliers'!O$4:O$203,ROW()-211)</f>
        <v>#NUM!</v>
      </c>
      <c r="I297" s="1" t="e">
        <f>LARGE('Remove outliers'!P$4:P$203,ROW()-211)</f>
        <v>#NUM!</v>
      </c>
      <c r="J297" s="1" t="e">
        <f>LARGE('Remove outliers'!Q$4:Q$203,ROW()-211)</f>
        <v>#NUM!</v>
      </c>
      <c r="K297" s="1" t="e">
        <f>LARGE('Remove outliers'!R$4:R$203,ROW()-211)</f>
        <v>#NUM!</v>
      </c>
      <c r="L297" s="1" t="e">
        <f>LARGE('Remove outliers'!S$4:S$203,ROW()-211)</f>
        <v>#NUM!</v>
      </c>
      <c r="M297" s="1" t="e">
        <f>LARGE('Remove outliers'!T$4:T$203,ROW()-211)</f>
        <v>#NUM!</v>
      </c>
      <c r="N297" s="1" t="e">
        <f>LARGE('Remove outliers'!U$4:U$203,ROW()-211)</f>
        <v>#NUM!</v>
      </c>
      <c r="O297" s="1" t="e">
        <f>LARGE('Remove outliers'!V$4:V$203,ROW()-211)</f>
        <v>#NUM!</v>
      </c>
      <c r="P297" s="1" t="e">
        <f>LARGE('Remove outliers'!W$4:W$203,ROW()-211)</f>
        <v>#NUM!</v>
      </c>
      <c r="Q297" s="1" t="e">
        <f>LARGE('Remove outliers'!X$4:X$203,ROW()-211)</f>
        <v>#NUM!</v>
      </c>
      <c r="R297" s="1" t="e">
        <f>LARGE('Remove outliers'!Y$4:Y$203,ROW()-211)</f>
        <v>#NUM!</v>
      </c>
      <c r="S297" s="1" t="e">
        <f>LARGE('Remove outliers'!Z$4:Z$203,ROW()-211)</f>
        <v>#NUM!</v>
      </c>
      <c r="T297" s="1" t="e">
        <f>LARGE('Remove outliers'!AA$4:AA$203,ROW()-211)</f>
        <v>#NUM!</v>
      </c>
      <c r="U297" s="1" t="e">
        <f>LARGE('Remove outliers'!AB$4:AB$203,ROW()-211)</f>
        <v>#NUM!</v>
      </c>
      <c r="V297" s="1" t="e">
        <f>LARGE('Remove outliers'!AC$4:AC$203,ROW()-211)</f>
        <v>#NUM!</v>
      </c>
      <c r="W297" s="1" t="e">
        <f>LARGE('Remove outliers'!AD$4:AD$203,ROW()-211)</f>
        <v>#NUM!</v>
      </c>
      <c r="X297" s="1" t="e">
        <f>LARGE('Remove outliers'!AE$4:AE$203,ROW()-211)</f>
        <v>#NUM!</v>
      </c>
      <c r="Y297" s="1" t="e">
        <f>LARGE('Remove outliers'!AF$4:AF$203,ROW()-211)</f>
        <v>#NUM!</v>
      </c>
      <c r="Z297" s="1" t="e">
        <f>LARGE('Remove outliers'!AG$4:AG$203,ROW()-211)</f>
        <v>#NUM!</v>
      </c>
      <c r="AA297" s="1" t="e">
        <f>LARGE('Remove outliers'!AH$4:AH$203,ROW()-211)</f>
        <v>#NUM!</v>
      </c>
      <c r="AB297" s="1" t="e">
        <f>LARGE('Remove outliers'!AI$4:AI$203,ROW()-211)</f>
        <v>#NUM!</v>
      </c>
      <c r="AC297" s="1" t="e">
        <f>LARGE('Remove outliers'!AJ$4:AJ$203,ROW()-211)</f>
        <v>#NUM!</v>
      </c>
      <c r="AD297" s="1" t="e">
        <f>LARGE('Remove outliers'!AK$4:AK$203,ROW()-211)</f>
        <v>#NUM!</v>
      </c>
      <c r="AE297" s="1" t="e">
        <f>LARGE('Remove outliers'!AL$4:AL$203,ROW()-211)</f>
        <v>#NUM!</v>
      </c>
      <c r="AF297" s="1" t="e">
        <f>LARGE('Remove outliers'!AM$4:AM$203,ROW()-211)</f>
        <v>#NUM!</v>
      </c>
      <c r="AG297" s="1" t="e">
        <f>LARGE('Remove outliers'!AN$4:AN$203,ROW()-211)</f>
        <v>#NUM!</v>
      </c>
      <c r="AH297" s="1" t="e">
        <f>LARGE('Remove outliers'!AO$4:AO$203,ROW()-211)</f>
        <v>#NUM!</v>
      </c>
      <c r="AI297" s="1" t="e">
        <f>LARGE('Remove outliers'!AP$4:AP$203,ROW()-211)</f>
        <v>#NUM!</v>
      </c>
      <c r="AJ297" s="1" t="e">
        <f>LARGE('Remove outliers'!AQ$4:AQ$203,ROW()-211)</f>
        <v>#NUM!</v>
      </c>
      <c r="AK297" s="1" t="e">
        <f>LARGE('Remove outliers'!AR$4:AR$203,ROW()-211)</f>
        <v>#NUM!</v>
      </c>
      <c r="AL297" s="1" t="e">
        <f>LARGE('Remove outliers'!AS$4:AS$203,ROW()-211)</f>
        <v>#NUM!</v>
      </c>
      <c r="AM297" s="1" t="e">
        <f>LARGE('Remove outliers'!AT$4:AT$203,ROW()-211)</f>
        <v>#NUM!</v>
      </c>
      <c r="AN297" s="1" t="e">
        <f>LARGE('Remove outliers'!AU$4:AU$203,ROW()-211)</f>
        <v>#NUM!</v>
      </c>
      <c r="AO297" s="1" t="e">
        <f>LARGE('Remove outliers'!AV$4:AV$203,ROW()-211)</f>
        <v>#NUM!</v>
      </c>
      <c r="AP297" s="1" t="e">
        <f>LARGE('Remove outliers'!AW$4:AW$203,ROW()-211)</f>
        <v>#NUM!</v>
      </c>
      <c r="AQ297" s="1" t="e">
        <f>LARGE('Remove outliers'!AX$4:AX$203,ROW()-211)</f>
        <v>#NUM!</v>
      </c>
      <c r="AR297" s="1" t="e">
        <f>LARGE('Remove outliers'!AY$4:AY$203,ROW()-211)</f>
        <v>#NUM!</v>
      </c>
      <c r="AS297" s="1" t="e">
        <f>LARGE('Remove outliers'!AZ$4:AZ$203,ROW()-211)</f>
        <v>#NUM!</v>
      </c>
      <c r="AT297" s="1" t="e">
        <f>LARGE('Remove outliers'!BA$4:BA$203,ROW()-211)</f>
        <v>#NUM!</v>
      </c>
      <c r="AU297" s="1" t="e">
        <f>LARGE('Remove outliers'!BB$4:BB$203,ROW()-211)</f>
        <v>#NUM!</v>
      </c>
      <c r="AV297" s="1" t="e">
        <f>LARGE('Remove outliers'!BC$4:BC$203,ROW()-211)</f>
        <v>#NUM!</v>
      </c>
      <c r="AW297" s="1" t="e">
        <f>LARGE('Remove outliers'!BD$4:BD$203,ROW()-211)</f>
        <v>#NUM!</v>
      </c>
      <c r="AX297" s="1" t="e">
        <f>LARGE('Remove outliers'!BE$4:BE$203,ROW()-211)</f>
        <v>#NUM!</v>
      </c>
      <c r="AY297" s="1" t="e">
        <f>LARGE('Remove outliers'!BF$4:BF$203,ROW()-211)</f>
        <v>#NUM!</v>
      </c>
      <c r="AZ297" s="1" t="e">
        <f>LARGE('Remove outliers'!BG$4:BG$203,ROW()-211)</f>
        <v>#NUM!</v>
      </c>
      <c r="BA297" s="1" t="e">
        <f>LARGE('Remove outliers'!BH$4:BH$203,ROW()-211)</f>
        <v>#NUM!</v>
      </c>
      <c r="BB297" s="1" t="e">
        <f>LARGE('Remove outliers'!BI$4:BI$203,ROW()-211)</f>
        <v>#NUM!</v>
      </c>
      <c r="BC297" s="1" t="e">
        <f>LARGE('Remove outliers'!BJ$4:BJ$203,ROW()-211)</f>
        <v>#NUM!</v>
      </c>
      <c r="BD297" s="1" t="e">
        <f>LARGE('Remove outliers'!BK$4:BK$203,ROW()-211)</f>
        <v>#NUM!</v>
      </c>
      <c r="BE297" s="1" t="e">
        <f>LARGE('Remove outliers'!BL$4:BL$203,ROW()-211)</f>
        <v>#NUM!</v>
      </c>
      <c r="BF297" s="1" t="e">
        <f>LARGE('Remove outliers'!BM$4:BM$203,ROW()-211)</f>
        <v>#NUM!</v>
      </c>
      <c r="BG297" s="1" t="e">
        <f>LARGE('Remove outliers'!BN$4:BN$203,ROW()-211)</f>
        <v>#NUM!</v>
      </c>
      <c r="BH297" s="1" t="e">
        <f>LARGE('Remove outliers'!BO$4:BO$203,ROW()-211)</f>
        <v>#NUM!</v>
      </c>
      <c r="BI297" s="1" t="e">
        <f>LARGE('Remove outliers'!BP$4:BP$203,ROW()-211)</f>
        <v>#NUM!</v>
      </c>
      <c r="BJ297" s="1" t="e">
        <f>LARGE('Remove outliers'!BQ$4:BQ$203,ROW()-211)</f>
        <v>#NUM!</v>
      </c>
      <c r="BK297" s="1" t="e">
        <f>LARGE('Remove outliers'!BR$4:BR$203,ROW()-211)</f>
        <v>#NUM!</v>
      </c>
      <c r="BL297" s="1" t="e">
        <f>LARGE('Remove outliers'!BS$4:BS$203,ROW()-211)</f>
        <v>#NUM!</v>
      </c>
      <c r="BM297" s="1" t="e">
        <f>LARGE('Remove outliers'!BT$4:BT$203,ROW()-211)</f>
        <v>#NUM!</v>
      </c>
      <c r="BN297" s="1" t="e">
        <f>LARGE('Remove outliers'!BU$4:BU$203,ROW()-211)</f>
        <v>#NUM!</v>
      </c>
      <c r="BO297" s="1" t="e">
        <f>LARGE('Remove outliers'!BV$4:BV$203,ROW()-211)</f>
        <v>#NUM!</v>
      </c>
      <c r="BP297" s="1" t="e">
        <f>LARGE('Remove outliers'!BW$4:BW$203,ROW()-211)</f>
        <v>#NUM!</v>
      </c>
      <c r="BQ297" s="1" t="e">
        <f>LARGE('Remove outliers'!BX$4:BX$203,ROW()-211)</f>
        <v>#NUM!</v>
      </c>
      <c r="BR297" s="1" t="e">
        <f>LARGE('Remove outliers'!BY$4:BY$203,ROW()-211)</f>
        <v>#NUM!</v>
      </c>
      <c r="BS297" s="1" t="e">
        <f>LARGE('Remove outliers'!BZ$4:BZ$203,ROW()-211)</f>
        <v>#NUM!</v>
      </c>
      <c r="BT297" s="1" t="e">
        <f>LARGE('Remove outliers'!CA$4:CA$203,ROW()-211)</f>
        <v>#NUM!</v>
      </c>
      <c r="BU297" s="1" t="e">
        <f>LARGE('Remove outliers'!CB$4:CB$203,ROW()-211)</f>
        <v>#NUM!</v>
      </c>
      <c r="BV297" s="1" t="e">
        <f>LARGE('Remove outliers'!CC$4:CC$203,ROW()-211)</f>
        <v>#NUM!</v>
      </c>
      <c r="BW297" s="1"/>
      <c r="BX297" s="1"/>
      <c r="BY297" s="1"/>
      <c r="BZ297" s="1"/>
      <c r="CA297" s="1"/>
      <c r="CB297" s="1"/>
      <c r="CC297" s="1"/>
      <c r="CD297" s="1"/>
      <c r="CE297" s="1"/>
      <c r="CF297" s="1"/>
      <c r="CG297" s="1"/>
      <c r="CH297" s="1"/>
      <c r="CI297" s="1"/>
      <c r="CJ297" s="1"/>
      <c r="CK297" s="1"/>
      <c r="CL297" s="1"/>
      <c r="CM297" s="1"/>
      <c r="CN297" s="1"/>
      <c r="CO297" s="1"/>
      <c r="CP297" s="1"/>
    </row>
    <row r="298" spans="1:94" x14ac:dyDescent="0.2">
      <c r="A298" t="e">
        <f t="shared" si="7"/>
        <v>#NUM!</v>
      </c>
      <c r="B298" s="1" t="e">
        <f>LARGE('Remove outliers'!I$4:I$203,ROW()-211)</f>
        <v>#NUM!</v>
      </c>
      <c r="C298" s="1" t="e">
        <f>LARGE('Remove outliers'!J$4:J$203,ROW()-211)</f>
        <v>#NUM!</v>
      </c>
      <c r="D298" s="1" t="e">
        <f>LARGE('Remove outliers'!K$4:K$203,ROW()-211)</f>
        <v>#NUM!</v>
      </c>
      <c r="E298" s="1" t="e">
        <f>LARGE('Remove outliers'!L$4:L$203,ROW()-211)</f>
        <v>#NUM!</v>
      </c>
      <c r="F298" s="1" t="e">
        <f>LARGE('Remove outliers'!M$4:M$203,ROW()-211)</f>
        <v>#NUM!</v>
      </c>
      <c r="G298" s="1" t="e">
        <f>LARGE('Remove outliers'!N$4:N$203,ROW()-211)</f>
        <v>#NUM!</v>
      </c>
      <c r="H298" s="1" t="e">
        <f>LARGE('Remove outliers'!O$4:O$203,ROW()-211)</f>
        <v>#NUM!</v>
      </c>
      <c r="I298" s="1" t="e">
        <f>LARGE('Remove outliers'!P$4:P$203,ROW()-211)</f>
        <v>#NUM!</v>
      </c>
      <c r="J298" s="1" t="e">
        <f>LARGE('Remove outliers'!Q$4:Q$203,ROW()-211)</f>
        <v>#NUM!</v>
      </c>
      <c r="K298" s="1" t="e">
        <f>LARGE('Remove outliers'!R$4:R$203,ROW()-211)</f>
        <v>#NUM!</v>
      </c>
      <c r="L298" s="1" t="e">
        <f>LARGE('Remove outliers'!S$4:S$203,ROW()-211)</f>
        <v>#NUM!</v>
      </c>
      <c r="M298" s="1" t="e">
        <f>LARGE('Remove outliers'!T$4:T$203,ROW()-211)</f>
        <v>#NUM!</v>
      </c>
      <c r="N298" s="1" t="e">
        <f>LARGE('Remove outliers'!U$4:U$203,ROW()-211)</f>
        <v>#NUM!</v>
      </c>
      <c r="O298" s="1" t="e">
        <f>LARGE('Remove outliers'!V$4:V$203,ROW()-211)</f>
        <v>#NUM!</v>
      </c>
      <c r="P298" s="1" t="e">
        <f>LARGE('Remove outliers'!W$4:W$203,ROW()-211)</f>
        <v>#NUM!</v>
      </c>
      <c r="Q298" s="1" t="e">
        <f>LARGE('Remove outliers'!X$4:X$203,ROW()-211)</f>
        <v>#NUM!</v>
      </c>
      <c r="R298" s="1" t="e">
        <f>LARGE('Remove outliers'!Y$4:Y$203,ROW()-211)</f>
        <v>#NUM!</v>
      </c>
      <c r="S298" s="1" t="e">
        <f>LARGE('Remove outliers'!Z$4:Z$203,ROW()-211)</f>
        <v>#NUM!</v>
      </c>
      <c r="T298" s="1" t="e">
        <f>LARGE('Remove outliers'!AA$4:AA$203,ROW()-211)</f>
        <v>#NUM!</v>
      </c>
      <c r="U298" s="1" t="e">
        <f>LARGE('Remove outliers'!AB$4:AB$203,ROW()-211)</f>
        <v>#NUM!</v>
      </c>
      <c r="V298" s="1" t="e">
        <f>LARGE('Remove outliers'!AC$4:AC$203,ROW()-211)</f>
        <v>#NUM!</v>
      </c>
      <c r="W298" s="1" t="e">
        <f>LARGE('Remove outliers'!AD$4:AD$203,ROW()-211)</f>
        <v>#NUM!</v>
      </c>
      <c r="X298" s="1" t="e">
        <f>LARGE('Remove outliers'!AE$4:AE$203,ROW()-211)</f>
        <v>#NUM!</v>
      </c>
      <c r="Y298" s="1" t="e">
        <f>LARGE('Remove outliers'!AF$4:AF$203,ROW()-211)</f>
        <v>#NUM!</v>
      </c>
      <c r="Z298" s="1" t="e">
        <f>LARGE('Remove outliers'!AG$4:AG$203,ROW()-211)</f>
        <v>#NUM!</v>
      </c>
      <c r="AA298" s="1" t="e">
        <f>LARGE('Remove outliers'!AH$4:AH$203,ROW()-211)</f>
        <v>#NUM!</v>
      </c>
      <c r="AB298" s="1" t="e">
        <f>LARGE('Remove outliers'!AI$4:AI$203,ROW()-211)</f>
        <v>#NUM!</v>
      </c>
      <c r="AC298" s="1" t="e">
        <f>LARGE('Remove outliers'!AJ$4:AJ$203,ROW()-211)</f>
        <v>#NUM!</v>
      </c>
      <c r="AD298" s="1" t="e">
        <f>LARGE('Remove outliers'!AK$4:AK$203,ROW()-211)</f>
        <v>#NUM!</v>
      </c>
      <c r="AE298" s="1" t="e">
        <f>LARGE('Remove outliers'!AL$4:AL$203,ROW()-211)</f>
        <v>#NUM!</v>
      </c>
      <c r="AF298" s="1" t="e">
        <f>LARGE('Remove outliers'!AM$4:AM$203,ROW()-211)</f>
        <v>#NUM!</v>
      </c>
      <c r="AG298" s="1" t="e">
        <f>LARGE('Remove outliers'!AN$4:AN$203,ROW()-211)</f>
        <v>#NUM!</v>
      </c>
      <c r="AH298" s="1" t="e">
        <f>LARGE('Remove outliers'!AO$4:AO$203,ROW()-211)</f>
        <v>#NUM!</v>
      </c>
      <c r="AI298" s="1" t="e">
        <f>LARGE('Remove outliers'!AP$4:AP$203,ROW()-211)</f>
        <v>#NUM!</v>
      </c>
      <c r="AJ298" s="1" t="e">
        <f>LARGE('Remove outliers'!AQ$4:AQ$203,ROW()-211)</f>
        <v>#NUM!</v>
      </c>
      <c r="AK298" s="1" t="e">
        <f>LARGE('Remove outliers'!AR$4:AR$203,ROW()-211)</f>
        <v>#NUM!</v>
      </c>
      <c r="AL298" s="1" t="e">
        <f>LARGE('Remove outliers'!AS$4:AS$203,ROW()-211)</f>
        <v>#NUM!</v>
      </c>
      <c r="AM298" s="1" t="e">
        <f>LARGE('Remove outliers'!AT$4:AT$203,ROW()-211)</f>
        <v>#NUM!</v>
      </c>
      <c r="AN298" s="1" t="e">
        <f>LARGE('Remove outliers'!AU$4:AU$203,ROW()-211)</f>
        <v>#NUM!</v>
      </c>
      <c r="AO298" s="1" t="e">
        <f>LARGE('Remove outliers'!AV$4:AV$203,ROW()-211)</f>
        <v>#NUM!</v>
      </c>
      <c r="AP298" s="1" t="e">
        <f>LARGE('Remove outliers'!AW$4:AW$203,ROW()-211)</f>
        <v>#NUM!</v>
      </c>
      <c r="AQ298" s="1" t="e">
        <f>LARGE('Remove outliers'!AX$4:AX$203,ROW()-211)</f>
        <v>#NUM!</v>
      </c>
      <c r="AR298" s="1" t="e">
        <f>LARGE('Remove outliers'!AY$4:AY$203,ROW()-211)</f>
        <v>#NUM!</v>
      </c>
      <c r="AS298" s="1" t="e">
        <f>LARGE('Remove outliers'!AZ$4:AZ$203,ROW()-211)</f>
        <v>#NUM!</v>
      </c>
      <c r="AT298" s="1" t="e">
        <f>LARGE('Remove outliers'!BA$4:BA$203,ROW()-211)</f>
        <v>#NUM!</v>
      </c>
      <c r="AU298" s="1" t="e">
        <f>LARGE('Remove outliers'!BB$4:BB$203,ROW()-211)</f>
        <v>#NUM!</v>
      </c>
      <c r="AV298" s="1" t="e">
        <f>LARGE('Remove outliers'!BC$4:BC$203,ROW()-211)</f>
        <v>#NUM!</v>
      </c>
      <c r="AW298" s="1" t="e">
        <f>LARGE('Remove outliers'!BD$4:BD$203,ROW()-211)</f>
        <v>#NUM!</v>
      </c>
      <c r="AX298" s="1" t="e">
        <f>LARGE('Remove outliers'!BE$4:BE$203,ROW()-211)</f>
        <v>#NUM!</v>
      </c>
      <c r="AY298" s="1" t="e">
        <f>LARGE('Remove outliers'!BF$4:BF$203,ROW()-211)</f>
        <v>#NUM!</v>
      </c>
      <c r="AZ298" s="1" t="e">
        <f>LARGE('Remove outliers'!BG$4:BG$203,ROW()-211)</f>
        <v>#NUM!</v>
      </c>
      <c r="BA298" s="1" t="e">
        <f>LARGE('Remove outliers'!BH$4:BH$203,ROW()-211)</f>
        <v>#NUM!</v>
      </c>
      <c r="BB298" s="1" t="e">
        <f>LARGE('Remove outliers'!BI$4:BI$203,ROW()-211)</f>
        <v>#NUM!</v>
      </c>
      <c r="BC298" s="1" t="e">
        <f>LARGE('Remove outliers'!BJ$4:BJ$203,ROW()-211)</f>
        <v>#NUM!</v>
      </c>
      <c r="BD298" s="1" t="e">
        <f>LARGE('Remove outliers'!BK$4:BK$203,ROW()-211)</f>
        <v>#NUM!</v>
      </c>
      <c r="BE298" s="1" t="e">
        <f>LARGE('Remove outliers'!BL$4:BL$203,ROW()-211)</f>
        <v>#NUM!</v>
      </c>
      <c r="BF298" s="1" t="e">
        <f>LARGE('Remove outliers'!BM$4:BM$203,ROW()-211)</f>
        <v>#NUM!</v>
      </c>
      <c r="BG298" s="1" t="e">
        <f>LARGE('Remove outliers'!BN$4:BN$203,ROW()-211)</f>
        <v>#NUM!</v>
      </c>
      <c r="BH298" s="1" t="e">
        <f>LARGE('Remove outliers'!BO$4:BO$203,ROW()-211)</f>
        <v>#NUM!</v>
      </c>
      <c r="BI298" s="1" t="e">
        <f>LARGE('Remove outliers'!BP$4:BP$203,ROW()-211)</f>
        <v>#NUM!</v>
      </c>
      <c r="BJ298" s="1" t="e">
        <f>LARGE('Remove outliers'!BQ$4:BQ$203,ROW()-211)</f>
        <v>#NUM!</v>
      </c>
      <c r="BK298" s="1" t="e">
        <f>LARGE('Remove outliers'!BR$4:BR$203,ROW()-211)</f>
        <v>#NUM!</v>
      </c>
      <c r="BL298" s="1" t="e">
        <f>LARGE('Remove outliers'!BS$4:BS$203,ROW()-211)</f>
        <v>#NUM!</v>
      </c>
      <c r="BM298" s="1" t="e">
        <f>LARGE('Remove outliers'!BT$4:BT$203,ROW()-211)</f>
        <v>#NUM!</v>
      </c>
      <c r="BN298" s="1" t="e">
        <f>LARGE('Remove outliers'!BU$4:BU$203,ROW()-211)</f>
        <v>#NUM!</v>
      </c>
      <c r="BO298" s="1" t="e">
        <f>LARGE('Remove outliers'!BV$4:BV$203,ROW()-211)</f>
        <v>#NUM!</v>
      </c>
      <c r="BP298" s="1" t="e">
        <f>LARGE('Remove outliers'!BW$4:BW$203,ROW()-211)</f>
        <v>#NUM!</v>
      </c>
      <c r="BQ298" s="1" t="e">
        <f>LARGE('Remove outliers'!BX$4:BX$203,ROW()-211)</f>
        <v>#NUM!</v>
      </c>
      <c r="BR298" s="1" t="e">
        <f>LARGE('Remove outliers'!BY$4:BY$203,ROW()-211)</f>
        <v>#NUM!</v>
      </c>
      <c r="BS298" s="1" t="e">
        <f>LARGE('Remove outliers'!BZ$4:BZ$203,ROW()-211)</f>
        <v>#NUM!</v>
      </c>
      <c r="BT298" s="1" t="e">
        <f>LARGE('Remove outliers'!CA$4:CA$203,ROW()-211)</f>
        <v>#NUM!</v>
      </c>
      <c r="BU298" s="1" t="e">
        <f>LARGE('Remove outliers'!CB$4:CB$203,ROW()-211)</f>
        <v>#NUM!</v>
      </c>
      <c r="BV298" s="1" t="e">
        <f>LARGE('Remove outliers'!CC$4:CC$203,ROW()-211)</f>
        <v>#NUM!</v>
      </c>
      <c r="BW298" s="1"/>
      <c r="BX298" s="1"/>
      <c r="BY298" s="1"/>
      <c r="BZ298" s="1"/>
      <c r="CA298" s="1"/>
      <c r="CB298" s="1"/>
      <c r="CC298" s="1"/>
      <c r="CD298" s="1"/>
      <c r="CE298" s="1"/>
      <c r="CF298" s="1"/>
      <c r="CG298" s="1"/>
      <c r="CH298" s="1"/>
      <c r="CI298" s="1"/>
      <c r="CJ298" s="1"/>
      <c r="CK298" s="1"/>
      <c r="CL298" s="1"/>
      <c r="CM298" s="1"/>
      <c r="CN298" s="1"/>
      <c r="CO298" s="1"/>
      <c r="CP298" s="1"/>
    </row>
    <row r="299" spans="1:94" x14ac:dyDescent="0.2">
      <c r="A299" t="e">
        <f t="shared" si="7"/>
        <v>#NUM!</v>
      </c>
      <c r="B299" s="1" t="e">
        <f>LARGE('Remove outliers'!I$4:I$203,ROW()-211)</f>
        <v>#NUM!</v>
      </c>
      <c r="C299" s="1" t="e">
        <f>LARGE('Remove outliers'!J$4:J$203,ROW()-211)</f>
        <v>#NUM!</v>
      </c>
      <c r="D299" s="1" t="e">
        <f>LARGE('Remove outliers'!K$4:K$203,ROW()-211)</f>
        <v>#NUM!</v>
      </c>
      <c r="E299" s="1" t="e">
        <f>LARGE('Remove outliers'!L$4:L$203,ROW()-211)</f>
        <v>#NUM!</v>
      </c>
      <c r="F299" s="1" t="e">
        <f>LARGE('Remove outliers'!M$4:M$203,ROW()-211)</f>
        <v>#NUM!</v>
      </c>
      <c r="G299" s="1" t="e">
        <f>LARGE('Remove outliers'!N$4:N$203,ROW()-211)</f>
        <v>#NUM!</v>
      </c>
      <c r="H299" s="1" t="e">
        <f>LARGE('Remove outliers'!O$4:O$203,ROW()-211)</f>
        <v>#NUM!</v>
      </c>
      <c r="I299" s="1" t="e">
        <f>LARGE('Remove outliers'!P$4:P$203,ROW()-211)</f>
        <v>#NUM!</v>
      </c>
      <c r="J299" s="1" t="e">
        <f>LARGE('Remove outliers'!Q$4:Q$203,ROW()-211)</f>
        <v>#NUM!</v>
      </c>
      <c r="K299" s="1" t="e">
        <f>LARGE('Remove outliers'!R$4:R$203,ROW()-211)</f>
        <v>#NUM!</v>
      </c>
      <c r="L299" s="1" t="e">
        <f>LARGE('Remove outliers'!S$4:S$203,ROW()-211)</f>
        <v>#NUM!</v>
      </c>
      <c r="M299" s="1" t="e">
        <f>LARGE('Remove outliers'!T$4:T$203,ROW()-211)</f>
        <v>#NUM!</v>
      </c>
      <c r="N299" s="1" t="e">
        <f>LARGE('Remove outliers'!U$4:U$203,ROW()-211)</f>
        <v>#NUM!</v>
      </c>
      <c r="O299" s="1" t="e">
        <f>LARGE('Remove outliers'!V$4:V$203,ROW()-211)</f>
        <v>#NUM!</v>
      </c>
      <c r="P299" s="1" t="e">
        <f>LARGE('Remove outliers'!W$4:W$203,ROW()-211)</f>
        <v>#NUM!</v>
      </c>
      <c r="Q299" s="1" t="e">
        <f>LARGE('Remove outliers'!X$4:X$203,ROW()-211)</f>
        <v>#NUM!</v>
      </c>
      <c r="R299" s="1" t="e">
        <f>LARGE('Remove outliers'!Y$4:Y$203,ROW()-211)</f>
        <v>#NUM!</v>
      </c>
      <c r="S299" s="1" t="e">
        <f>LARGE('Remove outliers'!Z$4:Z$203,ROW()-211)</f>
        <v>#NUM!</v>
      </c>
      <c r="T299" s="1" t="e">
        <f>LARGE('Remove outliers'!AA$4:AA$203,ROW()-211)</f>
        <v>#NUM!</v>
      </c>
      <c r="U299" s="1" t="e">
        <f>LARGE('Remove outliers'!AB$4:AB$203,ROW()-211)</f>
        <v>#NUM!</v>
      </c>
      <c r="V299" s="1" t="e">
        <f>LARGE('Remove outliers'!AC$4:AC$203,ROW()-211)</f>
        <v>#NUM!</v>
      </c>
      <c r="W299" s="1" t="e">
        <f>LARGE('Remove outliers'!AD$4:AD$203,ROW()-211)</f>
        <v>#NUM!</v>
      </c>
      <c r="X299" s="1" t="e">
        <f>LARGE('Remove outliers'!AE$4:AE$203,ROW()-211)</f>
        <v>#NUM!</v>
      </c>
      <c r="Y299" s="1" t="e">
        <f>LARGE('Remove outliers'!AF$4:AF$203,ROW()-211)</f>
        <v>#NUM!</v>
      </c>
      <c r="Z299" s="1" t="e">
        <f>LARGE('Remove outliers'!AG$4:AG$203,ROW()-211)</f>
        <v>#NUM!</v>
      </c>
      <c r="AA299" s="1" t="e">
        <f>LARGE('Remove outliers'!AH$4:AH$203,ROW()-211)</f>
        <v>#NUM!</v>
      </c>
      <c r="AB299" s="1" t="e">
        <f>LARGE('Remove outliers'!AI$4:AI$203,ROW()-211)</f>
        <v>#NUM!</v>
      </c>
      <c r="AC299" s="1" t="e">
        <f>LARGE('Remove outliers'!AJ$4:AJ$203,ROW()-211)</f>
        <v>#NUM!</v>
      </c>
      <c r="AD299" s="1" t="e">
        <f>LARGE('Remove outliers'!AK$4:AK$203,ROW()-211)</f>
        <v>#NUM!</v>
      </c>
      <c r="AE299" s="1" t="e">
        <f>LARGE('Remove outliers'!AL$4:AL$203,ROW()-211)</f>
        <v>#NUM!</v>
      </c>
      <c r="AF299" s="1" t="e">
        <f>LARGE('Remove outliers'!AM$4:AM$203,ROW()-211)</f>
        <v>#NUM!</v>
      </c>
      <c r="AG299" s="1" t="e">
        <f>LARGE('Remove outliers'!AN$4:AN$203,ROW()-211)</f>
        <v>#NUM!</v>
      </c>
      <c r="AH299" s="1" t="e">
        <f>LARGE('Remove outliers'!AO$4:AO$203,ROW()-211)</f>
        <v>#NUM!</v>
      </c>
      <c r="AI299" s="1" t="e">
        <f>LARGE('Remove outliers'!AP$4:AP$203,ROW()-211)</f>
        <v>#NUM!</v>
      </c>
      <c r="AJ299" s="1" t="e">
        <f>LARGE('Remove outliers'!AQ$4:AQ$203,ROW()-211)</f>
        <v>#NUM!</v>
      </c>
      <c r="AK299" s="1" t="e">
        <f>LARGE('Remove outliers'!AR$4:AR$203,ROW()-211)</f>
        <v>#NUM!</v>
      </c>
      <c r="AL299" s="1" t="e">
        <f>LARGE('Remove outliers'!AS$4:AS$203,ROW()-211)</f>
        <v>#NUM!</v>
      </c>
      <c r="AM299" s="1" t="e">
        <f>LARGE('Remove outliers'!AT$4:AT$203,ROW()-211)</f>
        <v>#NUM!</v>
      </c>
      <c r="AN299" s="1" t="e">
        <f>LARGE('Remove outliers'!AU$4:AU$203,ROW()-211)</f>
        <v>#NUM!</v>
      </c>
      <c r="AO299" s="1" t="e">
        <f>LARGE('Remove outliers'!AV$4:AV$203,ROW()-211)</f>
        <v>#NUM!</v>
      </c>
      <c r="AP299" s="1" t="e">
        <f>LARGE('Remove outliers'!AW$4:AW$203,ROW()-211)</f>
        <v>#NUM!</v>
      </c>
      <c r="AQ299" s="1" t="e">
        <f>LARGE('Remove outliers'!AX$4:AX$203,ROW()-211)</f>
        <v>#NUM!</v>
      </c>
      <c r="AR299" s="1" t="e">
        <f>LARGE('Remove outliers'!AY$4:AY$203,ROW()-211)</f>
        <v>#NUM!</v>
      </c>
      <c r="AS299" s="1" t="e">
        <f>LARGE('Remove outliers'!AZ$4:AZ$203,ROW()-211)</f>
        <v>#NUM!</v>
      </c>
      <c r="AT299" s="1" t="e">
        <f>LARGE('Remove outliers'!BA$4:BA$203,ROW()-211)</f>
        <v>#NUM!</v>
      </c>
      <c r="AU299" s="1" t="e">
        <f>LARGE('Remove outliers'!BB$4:BB$203,ROW()-211)</f>
        <v>#NUM!</v>
      </c>
      <c r="AV299" s="1" t="e">
        <f>LARGE('Remove outliers'!BC$4:BC$203,ROW()-211)</f>
        <v>#NUM!</v>
      </c>
      <c r="AW299" s="1" t="e">
        <f>LARGE('Remove outliers'!BD$4:BD$203,ROW()-211)</f>
        <v>#NUM!</v>
      </c>
      <c r="AX299" s="1" t="e">
        <f>LARGE('Remove outliers'!BE$4:BE$203,ROW()-211)</f>
        <v>#NUM!</v>
      </c>
      <c r="AY299" s="1" t="e">
        <f>LARGE('Remove outliers'!BF$4:BF$203,ROW()-211)</f>
        <v>#NUM!</v>
      </c>
      <c r="AZ299" s="1" t="e">
        <f>LARGE('Remove outliers'!BG$4:BG$203,ROW()-211)</f>
        <v>#NUM!</v>
      </c>
      <c r="BA299" s="1" t="e">
        <f>LARGE('Remove outliers'!BH$4:BH$203,ROW()-211)</f>
        <v>#NUM!</v>
      </c>
      <c r="BB299" s="1" t="e">
        <f>LARGE('Remove outliers'!BI$4:BI$203,ROW()-211)</f>
        <v>#NUM!</v>
      </c>
      <c r="BC299" s="1" t="e">
        <f>LARGE('Remove outliers'!BJ$4:BJ$203,ROW()-211)</f>
        <v>#NUM!</v>
      </c>
      <c r="BD299" s="1" t="e">
        <f>LARGE('Remove outliers'!BK$4:BK$203,ROW()-211)</f>
        <v>#NUM!</v>
      </c>
      <c r="BE299" s="1" t="e">
        <f>LARGE('Remove outliers'!BL$4:BL$203,ROW()-211)</f>
        <v>#NUM!</v>
      </c>
      <c r="BF299" s="1" t="e">
        <f>LARGE('Remove outliers'!BM$4:BM$203,ROW()-211)</f>
        <v>#NUM!</v>
      </c>
      <c r="BG299" s="1" t="e">
        <f>LARGE('Remove outliers'!BN$4:BN$203,ROW()-211)</f>
        <v>#NUM!</v>
      </c>
      <c r="BH299" s="1" t="e">
        <f>LARGE('Remove outliers'!BO$4:BO$203,ROW()-211)</f>
        <v>#NUM!</v>
      </c>
      <c r="BI299" s="1" t="e">
        <f>LARGE('Remove outliers'!BP$4:BP$203,ROW()-211)</f>
        <v>#NUM!</v>
      </c>
      <c r="BJ299" s="1" t="e">
        <f>LARGE('Remove outliers'!BQ$4:BQ$203,ROW()-211)</f>
        <v>#NUM!</v>
      </c>
      <c r="BK299" s="1" t="e">
        <f>LARGE('Remove outliers'!BR$4:BR$203,ROW()-211)</f>
        <v>#NUM!</v>
      </c>
      <c r="BL299" s="1" t="e">
        <f>LARGE('Remove outliers'!BS$4:BS$203,ROW()-211)</f>
        <v>#NUM!</v>
      </c>
      <c r="BM299" s="1" t="e">
        <f>LARGE('Remove outliers'!BT$4:BT$203,ROW()-211)</f>
        <v>#NUM!</v>
      </c>
      <c r="BN299" s="1" t="e">
        <f>LARGE('Remove outliers'!BU$4:BU$203,ROW()-211)</f>
        <v>#NUM!</v>
      </c>
      <c r="BO299" s="1" t="e">
        <f>LARGE('Remove outliers'!BV$4:BV$203,ROW()-211)</f>
        <v>#NUM!</v>
      </c>
      <c r="BP299" s="1" t="e">
        <f>LARGE('Remove outliers'!BW$4:BW$203,ROW()-211)</f>
        <v>#NUM!</v>
      </c>
      <c r="BQ299" s="1" t="e">
        <f>LARGE('Remove outliers'!BX$4:BX$203,ROW()-211)</f>
        <v>#NUM!</v>
      </c>
      <c r="BR299" s="1" t="e">
        <f>LARGE('Remove outliers'!BY$4:BY$203,ROW()-211)</f>
        <v>#NUM!</v>
      </c>
      <c r="BS299" s="1" t="e">
        <f>LARGE('Remove outliers'!BZ$4:BZ$203,ROW()-211)</f>
        <v>#NUM!</v>
      </c>
      <c r="BT299" s="1" t="e">
        <f>LARGE('Remove outliers'!CA$4:CA$203,ROW()-211)</f>
        <v>#NUM!</v>
      </c>
      <c r="BU299" s="1" t="e">
        <f>LARGE('Remove outliers'!CB$4:CB$203,ROW()-211)</f>
        <v>#NUM!</v>
      </c>
      <c r="BV299" s="1" t="e">
        <f>LARGE('Remove outliers'!CC$4:CC$203,ROW()-211)</f>
        <v>#NUM!</v>
      </c>
      <c r="BW299" s="1"/>
      <c r="BX299" s="1"/>
      <c r="BY299" s="1"/>
      <c r="BZ299" s="1"/>
      <c r="CA299" s="1"/>
      <c r="CB299" s="1"/>
      <c r="CC299" s="1"/>
      <c r="CD299" s="1"/>
      <c r="CE299" s="1"/>
      <c r="CF299" s="1"/>
      <c r="CG299" s="1"/>
      <c r="CH299" s="1"/>
      <c r="CI299" s="1"/>
      <c r="CJ299" s="1"/>
      <c r="CK299" s="1"/>
      <c r="CL299" s="1"/>
      <c r="CM299" s="1"/>
      <c r="CN299" s="1"/>
      <c r="CO299" s="1"/>
      <c r="CP299" s="1"/>
    </row>
    <row r="300" spans="1:94" x14ac:dyDescent="0.2">
      <c r="A300" t="e">
        <f t="shared" si="7"/>
        <v>#NUM!</v>
      </c>
      <c r="B300" s="1" t="e">
        <f>LARGE('Remove outliers'!I$4:I$203,ROW()-211)</f>
        <v>#NUM!</v>
      </c>
      <c r="C300" s="1" t="e">
        <f>LARGE('Remove outliers'!J$4:J$203,ROW()-211)</f>
        <v>#NUM!</v>
      </c>
      <c r="D300" s="1" t="e">
        <f>LARGE('Remove outliers'!K$4:K$203,ROW()-211)</f>
        <v>#NUM!</v>
      </c>
      <c r="E300" s="1" t="e">
        <f>LARGE('Remove outliers'!L$4:L$203,ROW()-211)</f>
        <v>#NUM!</v>
      </c>
      <c r="F300" s="1" t="e">
        <f>LARGE('Remove outliers'!M$4:M$203,ROW()-211)</f>
        <v>#NUM!</v>
      </c>
      <c r="G300" s="1" t="e">
        <f>LARGE('Remove outliers'!N$4:N$203,ROW()-211)</f>
        <v>#NUM!</v>
      </c>
      <c r="H300" s="1" t="e">
        <f>LARGE('Remove outliers'!O$4:O$203,ROW()-211)</f>
        <v>#NUM!</v>
      </c>
      <c r="I300" s="1" t="e">
        <f>LARGE('Remove outliers'!P$4:P$203,ROW()-211)</f>
        <v>#NUM!</v>
      </c>
      <c r="J300" s="1" t="e">
        <f>LARGE('Remove outliers'!Q$4:Q$203,ROW()-211)</f>
        <v>#NUM!</v>
      </c>
      <c r="K300" s="1" t="e">
        <f>LARGE('Remove outliers'!R$4:R$203,ROW()-211)</f>
        <v>#NUM!</v>
      </c>
      <c r="L300" s="1" t="e">
        <f>LARGE('Remove outliers'!S$4:S$203,ROW()-211)</f>
        <v>#NUM!</v>
      </c>
      <c r="M300" s="1" t="e">
        <f>LARGE('Remove outliers'!T$4:T$203,ROW()-211)</f>
        <v>#NUM!</v>
      </c>
      <c r="N300" s="1" t="e">
        <f>LARGE('Remove outliers'!U$4:U$203,ROW()-211)</f>
        <v>#NUM!</v>
      </c>
      <c r="O300" s="1" t="e">
        <f>LARGE('Remove outliers'!V$4:V$203,ROW()-211)</f>
        <v>#NUM!</v>
      </c>
      <c r="P300" s="1" t="e">
        <f>LARGE('Remove outliers'!W$4:W$203,ROW()-211)</f>
        <v>#NUM!</v>
      </c>
      <c r="Q300" s="1" t="e">
        <f>LARGE('Remove outliers'!X$4:X$203,ROW()-211)</f>
        <v>#NUM!</v>
      </c>
      <c r="R300" s="1" t="e">
        <f>LARGE('Remove outliers'!Y$4:Y$203,ROW()-211)</f>
        <v>#NUM!</v>
      </c>
      <c r="S300" s="1" t="e">
        <f>LARGE('Remove outliers'!Z$4:Z$203,ROW()-211)</f>
        <v>#NUM!</v>
      </c>
      <c r="T300" s="1" t="e">
        <f>LARGE('Remove outliers'!AA$4:AA$203,ROW()-211)</f>
        <v>#NUM!</v>
      </c>
      <c r="U300" s="1" t="e">
        <f>LARGE('Remove outliers'!AB$4:AB$203,ROW()-211)</f>
        <v>#NUM!</v>
      </c>
      <c r="V300" s="1" t="e">
        <f>LARGE('Remove outliers'!AC$4:AC$203,ROW()-211)</f>
        <v>#NUM!</v>
      </c>
      <c r="W300" s="1" t="e">
        <f>LARGE('Remove outliers'!AD$4:AD$203,ROW()-211)</f>
        <v>#NUM!</v>
      </c>
      <c r="X300" s="1" t="e">
        <f>LARGE('Remove outliers'!AE$4:AE$203,ROW()-211)</f>
        <v>#NUM!</v>
      </c>
      <c r="Y300" s="1" t="e">
        <f>LARGE('Remove outliers'!AF$4:AF$203,ROW()-211)</f>
        <v>#NUM!</v>
      </c>
      <c r="Z300" s="1" t="e">
        <f>LARGE('Remove outliers'!AG$4:AG$203,ROW()-211)</f>
        <v>#NUM!</v>
      </c>
      <c r="AA300" s="1" t="e">
        <f>LARGE('Remove outliers'!AH$4:AH$203,ROW()-211)</f>
        <v>#NUM!</v>
      </c>
      <c r="AB300" s="1" t="e">
        <f>LARGE('Remove outliers'!AI$4:AI$203,ROW()-211)</f>
        <v>#NUM!</v>
      </c>
      <c r="AC300" s="1" t="e">
        <f>LARGE('Remove outliers'!AJ$4:AJ$203,ROW()-211)</f>
        <v>#NUM!</v>
      </c>
      <c r="AD300" s="1" t="e">
        <f>LARGE('Remove outliers'!AK$4:AK$203,ROW()-211)</f>
        <v>#NUM!</v>
      </c>
      <c r="AE300" s="1" t="e">
        <f>LARGE('Remove outliers'!AL$4:AL$203,ROW()-211)</f>
        <v>#NUM!</v>
      </c>
      <c r="AF300" s="1" t="e">
        <f>LARGE('Remove outliers'!AM$4:AM$203,ROW()-211)</f>
        <v>#NUM!</v>
      </c>
      <c r="AG300" s="1" t="e">
        <f>LARGE('Remove outliers'!AN$4:AN$203,ROW()-211)</f>
        <v>#NUM!</v>
      </c>
      <c r="AH300" s="1" t="e">
        <f>LARGE('Remove outliers'!AO$4:AO$203,ROW()-211)</f>
        <v>#NUM!</v>
      </c>
      <c r="AI300" s="1" t="e">
        <f>LARGE('Remove outliers'!AP$4:AP$203,ROW()-211)</f>
        <v>#NUM!</v>
      </c>
      <c r="AJ300" s="1" t="e">
        <f>LARGE('Remove outliers'!AQ$4:AQ$203,ROW()-211)</f>
        <v>#NUM!</v>
      </c>
      <c r="AK300" s="1" t="e">
        <f>LARGE('Remove outliers'!AR$4:AR$203,ROW()-211)</f>
        <v>#NUM!</v>
      </c>
      <c r="AL300" s="1" t="e">
        <f>LARGE('Remove outliers'!AS$4:AS$203,ROW()-211)</f>
        <v>#NUM!</v>
      </c>
      <c r="AM300" s="1" t="e">
        <f>LARGE('Remove outliers'!AT$4:AT$203,ROW()-211)</f>
        <v>#NUM!</v>
      </c>
      <c r="AN300" s="1" t="e">
        <f>LARGE('Remove outliers'!AU$4:AU$203,ROW()-211)</f>
        <v>#NUM!</v>
      </c>
      <c r="AO300" s="1" t="e">
        <f>LARGE('Remove outliers'!AV$4:AV$203,ROW()-211)</f>
        <v>#NUM!</v>
      </c>
      <c r="AP300" s="1" t="e">
        <f>LARGE('Remove outliers'!AW$4:AW$203,ROW()-211)</f>
        <v>#NUM!</v>
      </c>
      <c r="AQ300" s="1" t="e">
        <f>LARGE('Remove outliers'!AX$4:AX$203,ROW()-211)</f>
        <v>#NUM!</v>
      </c>
      <c r="AR300" s="1" t="e">
        <f>LARGE('Remove outliers'!AY$4:AY$203,ROW()-211)</f>
        <v>#NUM!</v>
      </c>
      <c r="AS300" s="1" t="e">
        <f>LARGE('Remove outliers'!AZ$4:AZ$203,ROW()-211)</f>
        <v>#NUM!</v>
      </c>
      <c r="AT300" s="1" t="e">
        <f>LARGE('Remove outliers'!BA$4:BA$203,ROW()-211)</f>
        <v>#NUM!</v>
      </c>
      <c r="AU300" s="1" t="e">
        <f>LARGE('Remove outliers'!BB$4:BB$203,ROW()-211)</f>
        <v>#NUM!</v>
      </c>
      <c r="AV300" s="1" t="e">
        <f>LARGE('Remove outliers'!BC$4:BC$203,ROW()-211)</f>
        <v>#NUM!</v>
      </c>
      <c r="AW300" s="1" t="e">
        <f>LARGE('Remove outliers'!BD$4:BD$203,ROW()-211)</f>
        <v>#NUM!</v>
      </c>
      <c r="AX300" s="1" t="e">
        <f>LARGE('Remove outliers'!BE$4:BE$203,ROW()-211)</f>
        <v>#NUM!</v>
      </c>
      <c r="AY300" s="1" t="e">
        <f>LARGE('Remove outliers'!BF$4:BF$203,ROW()-211)</f>
        <v>#NUM!</v>
      </c>
      <c r="AZ300" s="1" t="e">
        <f>LARGE('Remove outliers'!BG$4:BG$203,ROW()-211)</f>
        <v>#NUM!</v>
      </c>
      <c r="BA300" s="1" t="e">
        <f>LARGE('Remove outliers'!BH$4:BH$203,ROW()-211)</f>
        <v>#NUM!</v>
      </c>
      <c r="BB300" s="1" t="e">
        <f>LARGE('Remove outliers'!BI$4:BI$203,ROW()-211)</f>
        <v>#NUM!</v>
      </c>
      <c r="BC300" s="1" t="e">
        <f>LARGE('Remove outliers'!BJ$4:BJ$203,ROW()-211)</f>
        <v>#NUM!</v>
      </c>
      <c r="BD300" s="1" t="e">
        <f>LARGE('Remove outliers'!BK$4:BK$203,ROW()-211)</f>
        <v>#NUM!</v>
      </c>
      <c r="BE300" s="1" t="e">
        <f>LARGE('Remove outliers'!BL$4:BL$203,ROW()-211)</f>
        <v>#NUM!</v>
      </c>
      <c r="BF300" s="1" t="e">
        <f>LARGE('Remove outliers'!BM$4:BM$203,ROW()-211)</f>
        <v>#NUM!</v>
      </c>
      <c r="BG300" s="1" t="e">
        <f>LARGE('Remove outliers'!BN$4:BN$203,ROW()-211)</f>
        <v>#NUM!</v>
      </c>
      <c r="BH300" s="1" t="e">
        <f>LARGE('Remove outliers'!BO$4:BO$203,ROW()-211)</f>
        <v>#NUM!</v>
      </c>
      <c r="BI300" s="1" t="e">
        <f>LARGE('Remove outliers'!BP$4:BP$203,ROW()-211)</f>
        <v>#NUM!</v>
      </c>
      <c r="BJ300" s="1" t="e">
        <f>LARGE('Remove outliers'!BQ$4:BQ$203,ROW()-211)</f>
        <v>#NUM!</v>
      </c>
      <c r="BK300" s="1" t="e">
        <f>LARGE('Remove outliers'!BR$4:BR$203,ROW()-211)</f>
        <v>#NUM!</v>
      </c>
      <c r="BL300" s="1" t="e">
        <f>LARGE('Remove outliers'!BS$4:BS$203,ROW()-211)</f>
        <v>#NUM!</v>
      </c>
      <c r="BM300" s="1" t="e">
        <f>LARGE('Remove outliers'!BT$4:BT$203,ROW()-211)</f>
        <v>#NUM!</v>
      </c>
      <c r="BN300" s="1" t="e">
        <f>LARGE('Remove outliers'!BU$4:BU$203,ROW()-211)</f>
        <v>#NUM!</v>
      </c>
      <c r="BO300" s="1" t="e">
        <f>LARGE('Remove outliers'!BV$4:BV$203,ROW()-211)</f>
        <v>#NUM!</v>
      </c>
      <c r="BP300" s="1" t="e">
        <f>LARGE('Remove outliers'!BW$4:BW$203,ROW()-211)</f>
        <v>#NUM!</v>
      </c>
      <c r="BQ300" s="1" t="e">
        <f>LARGE('Remove outliers'!BX$4:BX$203,ROW()-211)</f>
        <v>#NUM!</v>
      </c>
      <c r="BR300" s="1" t="e">
        <f>LARGE('Remove outliers'!BY$4:BY$203,ROW()-211)</f>
        <v>#NUM!</v>
      </c>
      <c r="BS300" s="1" t="e">
        <f>LARGE('Remove outliers'!BZ$4:BZ$203,ROW()-211)</f>
        <v>#NUM!</v>
      </c>
      <c r="BT300" s="1" t="e">
        <f>LARGE('Remove outliers'!CA$4:CA$203,ROW()-211)</f>
        <v>#NUM!</v>
      </c>
      <c r="BU300" s="1" t="e">
        <f>LARGE('Remove outliers'!CB$4:CB$203,ROW()-211)</f>
        <v>#NUM!</v>
      </c>
      <c r="BV300" s="1" t="e">
        <f>LARGE('Remove outliers'!CC$4:CC$203,ROW()-211)</f>
        <v>#NUM!</v>
      </c>
      <c r="BW300" s="1"/>
      <c r="BX300" s="1"/>
      <c r="BY300" s="1"/>
      <c r="BZ300" s="1"/>
      <c r="CA300" s="1"/>
      <c r="CB300" s="1"/>
      <c r="CC300" s="1"/>
      <c r="CD300" s="1"/>
      <c r="CE300" s="1"/>
      <c r="CF300" s="1"/>
      <c r="CG300" s="1"/>
      <c r="CH300" s="1"/>
      <c r="CI300" s="1"/>
      <c r="CJ300" s="1"/>
      <c r="CK300" s="1"/>
      <c r="CL300" s="1"/>
      <c r="CM300" s="1"/>
      <c r="CN300" s="1"/>
      <c r="CO300" s="1"/>
      <c r="CP300" s="1"/>
    </row>
    <row r="301" spans="1:94" x14ac:dyDescent="0.2">
      <c r="A301" t="e">
        <f t="shared" si="7"/>
        <v>#NUM!</v>
      </c>
      <c r="B301" s="1" t="e">
        <f>LARGE('Remove outliers'!I$4:I$203,ROW()-211)</f>
        <v>#NUM!</v>
      </c>
      <c r="C301" s="1" t="e">
        <f>LARGE('Remove outliers'!J$4:J$203,ROW()-211)</f>
        <v>#NUM!</v>
      </c>
      <c r="D301" s="1" t="e">
        <f>LARGE('Remove outliers'!K$4:K$203,ROW()-211)</f>
        <v>#NUM!</v>
      </c>
      <c r="E301" s="1" t="e">
        <f>LARGE('Remove outliers'!L$4:L$203,ROW()-211)</f>
        <v>#NUM!</v>
      </c>
      <c r="F301" s="1" t="e">
        <f>LARGE('Remove outliers'!M$4:M$203,ROW()-211)</f>
        <v>#NUM!</v>
      </c>
      <c r="G301" s="1" t="e">
        <f>LARGE('Remove outliers'!N$4:N$203,ROW()-211)</f>
        <v>#NUM!</v>
      </c>
      <c r="H301" s="1" t="e">
        <f>LARGE('Remove outliers'!O$4:O$203,ROW()-211)</f>
        <v>#NUM!</v>
      </c>
      <c r="I301" s="1" t="e">
        <f>LARGE('Remove outliers'!P$4:P$203,ROW()-211)</f>
        <v>#NUM!</v>
      </c>
      <c r="J301" s="1" t="e">
        <f>LARGE('Remove outliers'!Q$4:Q$203,ROW()-211)</f>
        <v>#NUM!</v>
      </c>
      <c r="K301" s="1" t="e">
        <f>LARGE('Remove outliers'!R$4:R$203,ROW()-211)</f>
        <v>#NUM!</v>
      </c>
      <c r="L301" s="1" t="e">
        <f>LARGE('Remove outliers'!S$4:S$203,ROW()-211)</f>
        <v>#NUM!</v>
      </c>
      <c r="M301" s="1" t="e">
        <f>LARGE('Remove outliers'!T$4:T$203,ROW()-211)</f>
        <v>#NUM!</v>
      </c>
      <c r="N301" s="1" t="e">
        <f>LARGE('Remove outliers'!U$4:U$203,ROW()-211)</f>
        <v>#NUM!</v>
      </c>
      <c r="O301" s="1" t="e">
        <f>LARGE('Remove outliers'!V$4:V$203,ROW()-211)</f>
        <v>#NUM!</v>
      </c>
      <c r="P301" s="1" t="e">
        <f>LARGE('Remove outliers'!W$4:W$203,ROW()-211)</f>
        <v>#NUM!</v>
      </c>
      <c r="Q301" s="1" t="e">
        <f>LARGE('Remove outliers'!X$4:X$203,ROW()-211)</f>
        <v>#NUM!</v>
      </c>
      <c r="R301" s="1" t="e">
        <f>LARGE('Remove outliers'!Y$4:Y$203,ROW()-211)</f>
        <v>#NUM!</v>
      </c>
      <c r="S301" s="1" t="e">
        <f>LARGE('Remove outliers'!Z$4:Z$203,ROW()-211)</f>
        <v>#NUM!</v>
      </c>
      <c r="T301" s="1" t="e">
        <f>LARGE('Remove outliers'!AA$4:AA$203,ROW()-211)</f>
        <v>#NUM!</v>
      </c>
      <c r="U301" s="1" t="e">
        <f>LARGE('Remove outliers'!AB$4:AB$203,ROW()-211)</f>
        <v>#NUM!</v>
      </c>
      <c r="V301" s="1" t="e">
        <f>LARGE('Remove outliers'!AC$4:AC$203,ROW()-211)</f>
        <v>#NUM!</v>
      </c>
      <c r="W301" s="1" t="e">
        <f>LARGE('Remove outliers'!AD$4:AD$203,ROW()-211)</f>
        <v>#NUM!</v>
      </c>
      <c r="X301" s="1" t="e">
        <f>LARGE('Remove outliers'!AE$4:AE$203,ROW()-211)</f>
        <v>#NUM!</v>
      </c>
      <c r="Y301" s="1" t="e">
        <f>LARGE('Remove outliers'!AF$4:AF$203,ROW()-211)</f>
        <v>#NUM!</v>
      </c>
      <c r="Z301" s="1" t="e">
        <f>LARGE('Remove outliers'!AG$4:AG$203,ROW()-211)</f>
        <v>#NUM!</v>
      </c>
      <c r="AA301" s="1" t="e">
        <f>LARGE('Remove outliers'!AH$4:AH$203,ROW()-211)</f>
        <v>#NUM!</v>
      </c>
      <c r="AB301" s="1" t="e">
        <f>LARGE('Remove outliers'!AI$4:AI$203,ROW()-211)</f>
        <v>#NUM!</v>
      </c>
      <c r="AC301" s="1" t="e">
        <f>LARGE('Remove outliers'!AJ$4:AJ$203,ROW()-211)</f>
        <v>#NUM!</v>
      </c>
      <c r="AD301" s="1" t="e">
        <f>LARGE('Remove outliers'!AK$4:AK$203,ROW()-211)</f>
        <v>#NUM!</v>
      </c>
      <c r="AE301" s="1" t="e">
        <f>LARGE('Remove outliers'!AL$4:AL$203,ROW()-211)</f>
        <v>#NUM!</v>
      </c>
      <c r="AF301" s="1" t="e">
        <f>LARGE('Remove outliers'!AM$4:AM$203,ROW()-211)</f>
        <v>#NUM!</v>
      </c>
      <c r="AG301" s="1" t="e">
        <f>LARGE('Remove outliers'!AN$4:AN$203,ROW()-211)</f>
        <v>#NUM!</v>
      </c>
      <c r="AH301" s="1" t="e">
        <f>LARGE('Remove outliers'!AO$4:AO$203,ROW()-211)</f>
        <v>#NUM!</v>
      </c>
      <c r="AI301" s="1" t="e">
        <f>LARGE('Remove outliers'!AP$4:AP$203,ROW()-211)</f>
        <v>#NUM!</v>
      </c>
      <c r="AJ301" s="1" t="e">
        <f>LARGE('Remove outliers'!AQ$4:AQ$203,ROW()-211)</f>
        <v>#NUM!</v>
      </c>
      <c r="AK301" s="1" t="e">
        <f>LARGE('Remove outliers'!AR$4:AR$203,ROW()-211)</f>
        <v>#NUM!</v>
      </c>
      <c r="AL301" s="1" t="e">
        <f>LARGE('Remove outliers'!AS$4:AS$203,ROW()-211)</f>
        <v>#NUM!</v>
      </c>
      <c r="AM301" s="1" t="e">
        <f>LARGE('Remove outliers'!AT$4:AT$203,ROW()-211)</f>
        <v>#NUM!</v>
      </c>
      <c r="AN301" s="1" t="e">
        <f>LARGE('Remove outliers'!AU$4:AU$203,ROW()-211)</f>
        <v>#NUM!</v>
      </c>
      <c r="AO301" s="1" t="e">
        <f>LARGE('Remove outliers'!AV$4:AV$203,ROW()-211)</f>
        <v>#NUM!</v>
      </c>
      <c r="AP301" s="1" t="e">
        <f>LARGE('Remove outliers'!AW$4:AW$203,ROW()-211)</f>
        <v>#NUM!</v>
      </c>
      <c r="AQ301" s="1" t="e">
        <f>LARGE('Remove outliers'!AX$4:AX$203,ROW()-211)</f>
        <v>#NUM!</v>
      </c>
      <c r="AR301" s="1" t="e">
        <f>LARGE('Remove outliers'!AY$4:AY$203,ROW()-211)</f>
        <v>#NUM!</v>
      </c>
      <c r="AS301" s="1" t="e">
        <f>LARGE('Remove outliers'!AZ$4:AZ$203,ROW()-211)</f>
        <v>#NUM!</v>
      </c>
      <c r="AT301" s="1" t="e">
        <f>LARGE('Remove outliers'!BA$4:BA$203,ROW()-211)</f>
        <v>#NUM!</v>
      </c>
      <c r="AU301" s="1" t="e">
        <f>LARGE('Remove outliers'!BB$4:BB$203,ROW()-211)</f>
        <v>#NUM!</v>
      </c>
      <c r="AV301" s="1" t="e">
        <f>LARGE('Remove outliers'!BC$4:BC$203,ROW()-211)</f>
        <v>#NUM!</v>
      </c>
      <c r="AW301" s="1" t="e">
        <f>LARGE('Remove outliers'!BD$4:BD$203,ROW()-211)</f>
        <v>#NUM!</v>
      </c>
      <c r="AX301" s="1" t="e">
        <f>LARGE('Remove outliers'!BE$4:BE$203,ROW()-211)</f>
        <v>#NUM!</v>
      </c>
      <c r="AY301" s="1" t="e">
        <f>LARGE('Remove outliers'!BF$4:BF$203,ROW()-211)</f>
        <v>#NUM!</v>
      </c>
      <c r="AZ301" s="1" t="e">
        <f>LARGE('Remove outliers'!BG$4:BG$203,ROW()-211)</f>
        <v>#NUM!</v>
      </c>
      <c r="BA301" s="1" t="e">
        <f>LARGE('Remove outliers'!BH$4:BH$203,ROW()-211)</f>
        <v>#NUM!</v>
      </c>
      <c r="BB301" s="1" t="e">
        <f>LARGE('Remove outliers'!BI$4:BI$203,ROW()-211)</f>
        <v>#NUM!</v>
      </c>
      <c r="BC301" s="1" t="e">
        <f>LARGE('Remove outliers'!BJ$4:BJ$203,ROW()-211)</f>
        <v>#NUM!</v>
      </c>
      <c r="BD301" s="1" t="e">
        <f>LARGE('Remove outliers'!BK$4:BK$203,ROW()-211)</f>
        <v>#NUM!</v>
      </c>
      <c r="BE301" s="1" t="e">
        <f>LARGE('Remove outliers'!BL$4:BL$203,ROW()-211)</f>
        <v>#NUM!</v>
      </c>
      <c r="BF301" s="1" t="e">
        <f>LARGE('Remove outliers'!BM$4:BM$203,ROW()-211)</f>
        <v>#NUM!</v>
      </c>
      <c r="BG301" s="1" t="e">
        <f>LARGE('Remove outliers'!BN$4:BN$203,ROW()-211)</f>
        <v>#NUM!</v>
      </c>
      <c r="BH301" s="1" t="e">
        <f>LARGE('Remove outliers'!BO$4:BO$203,ROW()-211)</f>
        <v>#NUM!</v>
      </c>
      <c r="BI301" s="1" t="e">
        <f>LARGE('Remove outliers'!BP$4:BP$203,ROW()-211)</f>
        <v>#NUM!</v>
      </c>
      <c r="BJ301" s="1" t="e">
        <f>LARGE('Remove outliers'!BQ$4:BQ$203,ROW()-211)</f>
        <v>#NUM!</v>
      </c>
      <c r="BK301" s="1" t="e">
        <f>LARGE('Remove outliers'!BR$4:BR$203,ROW()-211)</f>
        <v>#NUM!</v>
      </c>
      <c r="BL301" s="1" t="e">
        <f>LARGE('Remove outliers'!BS$4:BS$203,ROW()-211)</f>
        <v>#NUM!</v>
      </c>
      <c r="BM301" s="1" t="e">
        <f>LARGE('Remove outliers'!BT$4:BT$203,ROW()-211)</f>
        <v>#NUM!</v>
      </c>
      <c r="BN301" s="1" t="e">
        <f>LARGE('Remove outliers'!BU$4:BU$203,ROW()-211)</f>
        <v>#NUM!</v>
      </c>
      <c r="BO301" s="1" t="e">
        <f>LARGE('Remove outliers'!BV$4:BV$203,ROW()-211)</f>
        <v>#NUM!</v>
      </c>
      <c r="BP301" s="1" t="e">
        <f>LARGE('Remove outliers'!BW$4:BW$203,ROW()-211)</f>
        <v>#NUM!</v>
      </c>
      <c r="BQ301" s="1" t="e">
        <f>LARGE('Remove outliers'!BX$4:BX$203,ROW()-211)</f>
        <v>#NUM!</v>
      </c>
      <c r="BR301" s="1" t="e">
        <f>LARGE('Remove outliers'!BY$4:BY$203,ROW()-211)</f>
        <v>#NUM!</v>
      </c>
      <c r="BS301" s="1" t="e">
        <f>LARGE('Remove outliers'!BZ$4:BZ$203,ROW()-211)</f>
        <v>#NUM!</v>
      </c>
      <c r="BT301" s="1" t="e">
        <f>LARGE('Remove outliers'!CA$4:CA$203,ROW()-211)</f>
        <v>#NUM!</v>
      </c>
      <c r="BU301" s="1" t="e">
        <f>LARGE('Remove outliers'!CB$4:CB$203,ROW()-211)</f>
        <v>#NUM!</v>
      </c>
      <c r="BV301" s="1" t="e">
        <f>LARGE('Remove outliers'!CC$4:CC$203,ROW()-211)</f>
        <v>#NUM!</v>
      </c>
      <c r="BW301" s="1"/>
      <c r="BX301" s="1"/>
      <c r="BY301" s="1"/>
      <c r="BZ301" s="1"/>
      <c r="CA301" s="1"/>
      <c r="CB301" s="1"/>
      <c r="CC301" s="1"/>
      <c r="CD301" s="1"/>
      <c r="CE301" s="1"/>
      <c r="CF301" s="1"/>
      <c r="CG301" s="1"/>
      <c r="CH301" s="1"/>
      <c r="CI301" s="1"/>
      <c r="CJ301" s="1"/>
      <c r="CK301" s="1"/>
      <c r="CL301" s="1"/>
      <c r="CM301" s="1"/>
      <c r="CN301" s="1"/>
      <c r="CO301" s="1"/>
      <c r="CP301" s="1"/>
    </row>
    <row r="302" spans="1:94" x14ac:dyDescent="0.2">
      <c r="A302" t="e">
        <f t="shared" si="7"/>
        <v>#NUM!</v>
      </c>
      <c r="B302" s="1" t="e">
        <f>LARGE('Remove outliers'!I$4:I$203,ROW()-211)</f>
        <v>#NUM!</v>
      </c>
      <c r="C302" s="1" t="e">
        <f>LARGE('Remove outliers'!J$4:J$203,ROW()-211)</f>
        <v>#NUM!</v>
      </c>
      <c r="D302" s="1" t="e">
        <f>LARGE('Remove outliers'!K$4:K$203,ROW()-211)</f>
        <v>#NUM!</v>
      </c>
      <c r="E302" s="1" t="e">
        <f>LARGE('Remove outliers'!L$4:L$203,ROW()-211)</f>
        <v>#NUM!</v>
      </c>
      <c r="F302" s="1" t="e">
        <f>LARGE('Remove outliers'!M$4:M$203,ROW()-211)</f>
        <v>#NUM!</v>
      </c>
      <c r="G302" s="1" t="e">
        <f>LARGE('Remove outliers'!N$4:N$203,ROW()-211)</f>
        <v>#NUM!</v>
      </c>
      <c r="H302" s="1" t="e">
        <f>LARGE('Remove outliers'!O$4:O$203,ROW()-211)</f>
        <v>#NUM!</v>
      </c>
      <c r="I302" s="1" t="e">
        <f>LARGE('Remove outliers'!P$4:P$203,ROW()-211)</f>
        <v>#NUM!</v>
      </c>
      <c r="J302" s="1" t="e">
        <f>LARGE('Remove outliers'!Q$4:Q$203,ROW()-211)</f>
        <v>#NUM!</v>
      </c>
      <c r="K302" s="1" t="e">
        <f>LARGE('Remove outliers'!R$4:R$203,ROW()-211)</f>
        <v>#NUM!</v>
      </c>
      <c r="L302" s="1" t="e">
        <f>LARGE('Remove outliers'!S$4:S$203,ROW()-211)</f>
        <v>#NUM!</v>
      </c>
      <c r="M302" s="1" t="e">
        <f>LARGE('Remove outliers'!T$4:T$203,ROW()-211)</f>
        <v>#NUM!</v>
      </c>
      <c r="N302" s="1" t="e">
        <f>LARGE('Remove outliers'!U$4:U$203,ROW()-211)</f>
        <v>#NUM!</v>
      </c>
      <c r="O302" s="1" t="e">
        <f>LARGE('Remove outliers'!V$4:V$203,ROW()-211)</f>
        <v>#NUM!</v>
      </c>
      <c r="P302" s="1" t="e">
        <f>LARGE('Remove outliers'!W$4:W$203,ROW()-211)</f>
        <v>#NUM!</v>
      </c>
      <c r="Q302" s="1" t="e">
        <f>LARGE('Remove outliers'!X$4:X$203,ROW()-211)</f>
        <v>#NUM!</v>
      </c>
      <c r="R302" s="1" t="e">
        <f>LARGE('Remove outliers'!Y$4:Y$203,ROW()-211)</f>
        <v>#NUM!</v>
      </c>
      <c r="S302" s="1" t="e">
        <f>LARGE('Remove outliers'!Z$4:Z$203,ROW()-211)</f>
        <v>#NUM!</v>
      </c>
      <c r="T302" s="1" t="e">
        <f>LARGE('Remove outliers'!AA$4:AA$203,ROW()-211)</f>
        <v>#NUM!</v>
      </c>
      <c r="U302" s="1" t="e">
        <f>LARGE('Remove outliers'!AB$4:AB$203,ROW()-211)</f>
        <v>#NUM!</v>
      </c>
      <c r="V302" s="1" t="e">
        <f>LARGE('Remove outliers'!AC$4:AC$203,ROW()-211)</f>
        <v>#NUM!</v>
      </c>
      <c r="W302" s="1" t="e">
        <f>LARGE('Remove outliers'!AD$4:AD$203,ROW()-211)</f>
        <v>#NUM!</v>
      </c>
      <c r="X302" s="1" t="e">
        <f>LARGE('Remove outliers'!AE$4:AE$203,ROW()-211)</f>
        <v>#NUM!</v>
      </c>
      <c r="Y302" s="1" t="e">
        <f>LARGE('Remove outliers'!AF$4:AF$203,ROW()-211)</f>
        <v>#NUM!</v>
      </c>
      <c r="Z302" s="1" t="e">
        <f>LARGE('Remove outliers'!AG$4:AG$203,ROW()-211)</f>
        <v>#NUM!</v>
      </c>
      <c r="AA302" s="1" t="e">
        <f>LARGE('Remove outliers'!AH$4:AH$203,ROW()-211)</f>
        <v>#NUM!</v>
      </c>
      <c r="AB302" s="1" t="e">
        <f>LARGE('Remove outliers'!AI$4:AI$203,ROW()-211)</f>
        <v>#NUM!</v>
      </c>
      <c r="AC302" s="1" t="e">
        <f>LARGE('Remove outliers'!AJ$4:AJ$203,ROW()-211)</f>
        <v>#NUM!</v>
      </c>
      <c r="AD302" s="1" t="e">
        <f>LARGE('Remove outliers'!AK$4:AK$203,ROW()-211)</f>
        <v>#NUM!</v>
      </c>
      <c r="AE302" s="1" t="e">
        <f>LARGE('Remove outliers'!AL$4:AL$203,ROW()-211)</f>
        <v>#NUM!</v>
      </c>
      <c r="AF302" s="1" t="e">
        <f>LARGE('Remove outliers'!AM$4:AM$203,ROW()-211)</f>
        <v>#NUM!</v>
      </c>
      <c r="AG302" s="1" t="e">
        <f>LARGE('Remove outliers'!AN$4:AN$203,ROW()-211)</f>
        <v>#NUM!</v>
      </c>
      <c r="AH302" s="1" t="e">
        <f>LARGE('Remove outliers'!AO$4:AO$203,ROW()-211)</f>
        <v>#NUM!</v>
      </c>
      <c r="AI302" s="1" t="e">
        <f>LARGE('Remove outliers'!AP$4:AP$203,ROW()-211)</f>
        <v>#NUM!</v>
      </c>
      <c r="AJ302" s="1" t="e">
        <f>LARGE('Remove outliers'!AQ$4:AQ$203,ROW()-211)</f>
        <v>#NUM!</v>
      </c>
      <c r="AK302" s="1" t="e">
        <f>LARGE('Remove outliers'!AR$4:AR$203,ROW()-211)</f>
        <v>#NUM!</v>
      </c>
      <c r="AL302" s="1" t="e">
        <f>LARGE('Remove outliers'!AS$4:AS$203,ROW()-211)</f>
        <v>#NUM!</v>
      </c>
      <c r="AM302" s="1" t="e">
        <f>LARGE('Remove outliers'!AT$4:AT$203,ROW()-211)</f>
        <v>#NUM!</v>
      </c>
      <c r="AN302" s="1" t="e">
        <f>LARGE('Remove outliers'!AU$4:AU$203,ROW()-211)</f>
        <v>#NUM!</v>
      </c>
      <c r="AO302" s="1" t="e">
        <f>LARGE('Remove outliers'!AV$4:AV$203,ROW()-211)</f>
        <v>#NUM!</v>
      </c>
      <c r="AP302" s="1" t="e">
        <f>LARGE('Remove outliers'!AW$4:AW$203,ROW()-211)</f>
        <v>#NUM!</v>
      </c>
      <c r="AQ302" s="1" t="e">
        <f>LARGE('Remove outliers'!AX$4:AX$203,ROW()-211)</f>
        <v>#NUM!</v>
      </c>
      <c r="AR302" s="1" t="e">
        <f>LARGE('Remove outliers'!AY$4:AY$203,ROW()-211)</f>
        <v>#NUM!</v>
      </c>
      <c r="AS302" s="1" t="e">
        <f>LARGE('Remove outliers'!AZ$4:AZ$203,ROW()-211)</f>
        <v>#NUM!</v>
      </c>
      <c r="AT302" s="1" t="e">
        <f>LARGE('Remove outliers'!BA$4:BA$203,ROW()-211)</f>
        <v>#NUM!</v>
      </c>
      <c r="AU302" s="1" t="e">
        <f>LARGE('Remove outliers'!BB$4:BB$203,ROW()-211)</f>
        <v>#NUM!</v>
      </c>
      <c r="AV302" s="1" t="e">
        <f>LARGE('Remove outliers'!BC$4:BC$203,ROW()-211)</f>
        <v>#NUM!</v>
      </c>
      <c r="AW302" s="1" t="e">
        <f>LARGE('Remove outliers'!BD$4:BD$203,ROW()-211)</f>
        <v>#NUM!</v>
      </c>
      <c r="AX302" s="1" t="e">
        <f>LARGE('Remove outliers'!BE$4:BE$203,ROW()-211)</f>
        <v>#NUM!</v>
      </c>
      <c r="AY302" s="1" t="e">
        <f>LARGE('Remove outliers'!BF$4:BF$203,ROW()-211)</f>
        <v>#NUM!</v>
      </c>
      <c r="AZ302" s="1" t="e">
        <f>LARGE('Remove outliers'!BG$4:BG$203,ROW()-211)</f>
        <v>#NUM!</v>
      </c>
      <c r="BA302" s="1" t="e">
        <f>LARGE('Remove outliers'!BH$4:BH$203,ROW()-211)</f>
        <v>#NUM!</v>
      </c>
      <c r="BB302" s="1" t="e">
        <f>LARGE('Remove outliers'!BI$4:BI$203,ROW()-211)</f>
        <v>#NUM!</v>
      </c>
      <c r="BC302" s="1" t="e">
        <f>LARGE('Remove outliers'!BJ$4:BJ$203,ROW()-211)</f>
        <v>#NUM!</v>
      </c>
      <c r="BD302" s="1" t="e">
        <f>LARGE('Remove outliers'!BK$4:BK$203,ROW()-211)</f>
        <v>#NUM!</v>
      </c>
      <c r="BE302" s="1" t="e">
        <f>LARGE('Remove outliers'!BL$4:BL$203,ROW()-211)</f>
        <v>#NUM!</v>
      </c>
      <c r="BF302" s="1" t="e">
        <f>LARGE('Remove outliers'!BM$4:BM$203,ROW()-211)</f>
        <v>#NUM!</v>
      </c>
      <c r="BG302" s="1" t="e">
        <f>LARGE('Remove outliers'!BN$4:BN$203,ROW()-211)</f>
        <v>#NUM!</v>
      </c>
      <c r="BH302" s="1" t="e">
        <f>LARGE('Remove outliers'!BO$4:BO$203,ROW()-211)</f>
        <v>#NUM!</v>
      </c>
      <c r="BI302" s="1" t="e">
        <f>LARGE('Remove outliers'!BP$4:BP$203,ROW()-211)</f>
        <v>#NUM!</v>
      </c>
      <c r="BJ302" s="1" t="e">
        <f>LARGE('Remove outliers'!BQ$4:BQ$203,ROW()-211)</f>
        <v>#NUM!</v>
      </c>
      <c r="BK302" s="1" t="e">
        <f>LARGE('Remove outliers'!BR$4:BR$203,ROW()-211)</f>
        <v>#NUM!</v>
      </c>
      <c r="BL302" s="1" t="e">
        <f>LARGE('Remove outliers'!BS$4:BS$203,ROW()-211)</f>
        <v>#NUM!</v>
      </c>
      <c r="BM302" s="1" t="e">
        <f>LARGE('Remove outliers'!BT$4:BT$203,ROW()-211)</f>
        <v>#NUM!</v>
      </c>
      <c r="BN302" s="1" t="e">
        <f>LARGE('Remove outliers'!BU$4:BU$203,ROW()-211)</f>
        <v>#NUM!</v>
      </c>
      <c r="BO302" s="1" t="e">
        <f>LARGE('Remove outliers'!BV$4:BV$203,ROW()-211)</f>
        <v>#NUM!</v>
      </c>
      <c r="BP302" s="1" t="e">
        <f>LARGE('Remove outliers'!BW$4:BW$203,ROW()-211)</f>
        <v>#NUM!</v>
      </c>
      <c r="BQ302" s="1" t="e">
        <f>LARGE('Remove outliers'!BX$4:BX$203,ROW()-211)</f>
        <v>#NUM!</v>
      </c>
      <c r="BR302" s="1" t="e">
        <f>LARGE('Remove outliers'!BY$4:BY$203,ROW()-211)</f>
        <v>#NUM!</v>
      </c>
      <c r="BS302" s="1" t="e">
        <f>LARGE('Remove outliers'!BZ$4:BZ$203,ROW()-211)</f>
        <v>#NUM!</v>
      </c>
      <c r="BT302" s="1" t="e">
        <f>LARGE('Remove outliers'!CA$4:CA$203,ROW()-211)</f>
        <v>#NUM!</v>
      </c>
      <c r="BU302" s="1" t="e">
        <f>LARGE('Remove outliers'!CB$4:CB$203,ROW()-211)</f>
        <v>#NUM!</v>
      </c>
      <c r="BV302" s="1" t="e">
        <f>LARGE('Remove outliers'!CC$4:CC$203,ROW()-211)</f>
        <v>#NUM!</v>
      </c>
      <c r="BW302" s="1"/>
      <c r="BX302" s="1"/>
      <c r="BY302" s="1"/>
      <c r="BZ302" s="1"/>
      <c r="CA302" s="1"/>
      <c r="CB302" s="1"/>
      <c r="CC302" s="1"/>
      <c r="CD302" s="1"/>
      <c r="CE302" s="1"/>
      <c r="CF302" s="1"/>
      <c r="CG302" s="1"/>
      <c r="CH302" s="1"/>
      <c r="CI302" s="1"/>
      <c r="CJ302" s="1"/>
      <c r="CK302" s="1"/>
      <c r="CL302" s="1"/>
      <c r="CM302" s="1"/>
      <c r="CN302" s="1"/>
      <c r="CO302" s="1"/>
      <c r="CP302" s="1"/>
    </row>
    <row r="303" spans="1:94" x14ac:dyDescent="0.2">
      <c r="A303" t="e">
        <f t="shared" si="7"/>
        <v>#NUM!</v>
      </c>
      <c r="B303" s="1" t="e">
        <f>LARGE('Remove outliers'!I$4:I$203,ROW()-211)</f>
        <v>#NUM!</v>
      </c>
      <c r="C303" s="1" t="e">
        <f>LARGE('Remove outliers'!J$4:J$203,ROW()-211)</f>
        <v>#NUM!</v>
      </c>
      <c r="D303" s="1" t="e">
        <f>LARGE('Remove outliers'!K$4:K$203,ROW()-211)</f>
        <v>#NUM!</v>
      </c>
      <c r="E303" s="1" t="e">
        <f>LARGE('Remove outliers'!L$4:L$203,ROW()-211)</f>
        <v>#NUM!</v>
      </c>
      <c r="F303" s="1" t="e">
        <f>LARGE('Remove outliers'!M$4:M$203,ROW()-211)</f>
        <v>#NUM!</v>
      </c>
      <c r="G303" s="1" t="e">
        <f>LARGE('Remove outliers'!N$4:N$203,ROW()-211)</f>
        <v>#NUM!</v>
      </c>
      <c r="H303" s="1" t="e">
        <f>LARGE('Remove outliers'!O$4:O$203,ROW()-211)</f>
        <v>#NUM!</v>
      </c>
      <c r="I303" s="1" t="e">
        <f>LARGE('Remove outliers'!P$4:P$203,ROW()-211)</f>
        <v>#NUM!</v>
      </c>
      <c r="J303" s="1" t="e">
        <f>LARGE('Remove outliers'!Q$4:Q$203,ROW()-211)</f>
        <v>#NUM!</v>
      </c>
      <c r="K303" s="1" t="e">
        <f>LARGE('Remove outliers'!R$4:R$203,ROW()-211)</f>
        <v>#NUM!</v>
      </c>
      <c r="L303" s="1" t="e">
        <f>LARGE('Remove outliers'!S$4:S$203,ROW()-211)</f>
        <v>#NUM!</v>
      </c>
      <c r="M303" s="1" t="e">
        <f>LARGE('Remove outliers'!T$4:T$203,ROW()-211)</f>
        <v>#NUM!</v>
      </c>
      <c r="N303" s="1" t="e">
        <f>LARGE('Remove outliers'!U$4:U$203,ROW()-211)</f>
        <v>#NUM!</v>
      </c>
      <c r="O303" s="1" t="e">
        <f>LARGE('Remove outliers'!V$4:V$203,ROW()-211)</f>
        <v>#NUM!</v>
      </c>
      <c r="P303" s="1" t="e">
        <f>LARGE('Remove outliers'!W$4:W$203,ROW()-211)</f>
        <v>#NUM!</v>
      </c>
      <c r="Q303" s="1" t="e">
        <f>LARGE('Remove outliers'!X$4:X$203,ROW()-211)</f>
        <v>#NUM!</v>
      </c>
      <c r="R303" s="1" t="e">
        <f>LARGE('Remove outliers'!Y$4:Y$203,ROW()-211)</f>
        <v>#NUM!</v>
      </c>
      <c r="S303" s="1" t="e">
        <f>LARGE('Remove outliers'!Z$4:Z$203,ROW()-211)</f>
        <v>#NUM!</v>
      </c>
      <c r="T303" s="1" t="e">
        <f>LARGE('Remove outliers'!AA$4:AA$203,ROW()-211)</f>
        <v>#NUM!</v>
      </c>
      <c r="U303" s="1" t="e">
        <f>LARGE('Remove outliers'!AB$4:AB$203,ROW()-211)</f>
        <v>#NUM!</v>
      </c>
      <c r="V303" s="1" t="e">
        <f>LARGE('Remove outliers'!AC$4:AC$203,ROW()-211)</f>
        <v>#NUM!</v>
      </c>
      <c r="W303" s="1" t="e">
        <f>LARGE('Remove outliers'!AD$4:AD$203,ROW()-211)</f>
        <v>#NUM!</v>
      </c>
      <c r="X303" s="1" t="e">
        <f>LARGE('Remove outliers'!AE$4:AE$203,ROW()-211)</f>
        <v>#NUM!</v>
      </c>
      <c r="Y303" s="1" t="e">
        <f>LARGE('Remove outliers'!AF$4:AF$203,ROW()-211)</f>
        <v>#NUM!</v>
      </c>
      <c r="Z303" s="1" t="e">
        <f>LARGE('Remove outliers'!AG$4:AG$203,ROW()-211)</f>
        <v>#NUM!</v>
      </c>
      <c r="AA303" s="1" t="e">
        <f>LARGE('Remove outliers'!AH$4:AH$203,ROW()-211)</f>
        <v>#NUM!</v>
      </c>
      <c r="AB303" s="1" t="e">
        <f>LARGE('Remove outliers'!AI$4:AI$203,ROW()-211)</f>
        <v>#NUM!</v>
      </c>
      <c r="AC303" s="1" t="e">
        <f>LARGE('Remove outliers'!AJ$4:AJ$203,ROW()-211)</f>
        <v>#NUM!</v>
      </c>
      <c r="AD303" s="1" t="e">
        <f>LARGE('Remove outliers'!AK$4:AK$203,ROW()-211)</f>
        <v>#NUM!</v>
      </c>
      <c r="AE303" s="1" t="e">
        <f>LARGE('Remove outliers'!AL$4:AL$203,ROW()-211)</f>
        <v>#NUM!</v>
      </c>
      <c r="AF303" s="1" t="e">
        <f>LARGE('Remove outliers'!AM$4:AM$203,ROW()-211)</f>
        <v>#NUM!</v>
      </c>
      <c r="AG303" s="1" t="e">
        <f>LARGE('Remove outliers'!AN$4:AN$203,ROW()-211)</f>
        <v>#NUM!</v>
      </c>
      <c r="AH303" s="1" t="e">
        <f>LARGE('Remove outliers'!AO$4:AO$203,ROW()-211)</f>
        <v>#NUM!</v>
      </c>
      <c r="AI303" s="1" t="e">
        <f>LARGE('Remove outliers'!AP$4:AP$203,ROW()-211)</f>
        <v>#NUM!</v>
      </c>
      <c r="AJ303" s="1" t="e">
        <f>LARGE('Remove outliers'!AQ$4:AQ$203,ROW()-211)</f>
        <v>#NUM!</v>
      </c>
      <c r="AK303" s="1" t="e">
        <f>LARGE('Remove outliers'!AR$4:AR$203,ROW()-211)</f>
        <v>#NUM!</v>
      </c>
      <c r="AL303" s="1" t="e">
        <f>LARGE('Remove outliers'!AS$4:AS$203,ROW()-211)</f>
        <v>#NUM!</v>
      </c>
      <c r="AM303" s="1" t="e">
        <f>LARGE('Remove outliers'!AT$4:AT$203,ROW()-211)</f>
        <v>#NUM!</v>
      </c>
      <c r="AN303" s="1" t="e">
        <f>LARGE('Remove outliers'!AU$4:AU$203,ROW()-211)</f>
        <v>#NUM!</v>
      </c>
      <c r="AO303" s="1" t="e">
        <f>LARGE('Remove outliers'!AV$4:AV$203,ROW()-211)</f>
        <v>#NUM!</v>
      </c>
      <c r="AP303" s="1" t="e">
        <f>LARGE('Remove outliers'!AW$4:AW$203,ROW()-211)</f>
        <v>#NUM!</v>
      </c>
      <c r="AQ303" s="1" t="e">
        <f>LARGE('Remove outliers'!AX$4:AX$203,ROW()-211)</f>
        <v>#NUM!</v>
      </c>
      <c r="AR303" s="1" t="e">
        <f>LARGE('Remove outliers'!AY$4:AY$203,ROW()-211)</f>
        <v>#NUM!</v>
      </c>
      <c r="AS303" s="1" t="e">
        <f>LARGE('Remove outliers'!AZ$4:AZ$203,ROW()-211)</f>
        <v>#NUM!</v>
      </c>
      <c r="AT303" s="1" t="e">
        <f>LARGE('Remove outliers'!BA$4:BA$203,ROW()-211)</f>
        <v>#NUM!</v>
      </c>
      <c r="AU303" s="1" t="e">
        <f>LARGE('Remove outliers'!BB$4:BB$203,ROW()-211)</f>
        <v>#NUM!</v>
      </c>
      <c r="AV303" s="1" t="e">
        <f>LARGE('Remove outliers'!BC$4:BC$203,ROW()-211)</f>
        <v>#NUM!</v>
      </c>
      <c r="AW303" s="1" t="e">
        <f>LARGE('Remove outliers'!BD$4:BD$203,ROW()-211)</f>
        <v>#NUM!</v>
      </c>
      <c r="AX303" s="1" t="e">
        <f>LARGE('Remove outliers'!BE$4:BE$203,ROW()-211)</f>
        <v>#NUM!</v>
      </c>
      <c r="AY303" s="1" t="e">
        <f>LARGE('Remove outliers'!BF$4:BF$203,ROW()-211)</f>
        <v>#NUM!</v>
      </c>
      <c r="AZ303" s="1" t="e">
        <f>LARGE('Remove outliers'!BG$4:BG$203,ROW()-211)</f>
        <v>#NUM!</v>
      </c>
      <c r="BA303" s="1" t="e">
        <f>LARGE('Remove outliers'!BH$4:BH$203,ROW()-211)</f>
        <v>#NUM!</v>
      </c>
      <c r="BB303" s="1" t="e">
        <f>LARGE('Remove outliers'!BI$4:BI$203,ROW()-211)</f>
        <v>#NUM!</v>
      </c>
      <c r="BC303" s="1" t="e">
        <f>LARGE('Remove outliers'!BJ$4:BJ$203,ROW()-211)</f>
        <v>#NUM!</v>
      </c>
      <c r="BD303" s="1" t="e">
        <f>LARGE('Remove outliers'!BK$4:BK$203,ROW()-211)</f>
        <v>#NUM!</v>
      </c>
      <c r="BE303" s="1" t="e">
        <f>LARGE('Remove outliers'!BL$4:BL$203,ROW()-211)</f>
        <v>#NUM!</v>
      </c>
      <c r="BF303" s="1" t="e">
        <f>LARGE('Remove outliers'!BM$4:BM$203,ROW()-211)</f>
        <v>#NUM!</v>
      </c>
      <c r="BG303" s="1" t="e">
        <f>LARGE('Remove outliers'!BN$4:BN$203,ROW()-211)</f>
        <v>#NUM!</v>
      </c>
      <c r="BH303" s="1" t="e">
        <f>LARGE('Remove outliers'!BO$4:BO$203,ROW()-211)</f>
        <v>#NUM!</v>
      </c>
      <c r="BI303" s="1" t="e">
        <f>LARGE('Remove outliers'!BP$4:BP$203,ROW()-211)</f>
        <v>#NUM!</v>
      </c>
      <c r="BJ303" s="1" t="e">
        <f>LARGE('Remove outliers'!BQ$4:BQ$203,ROW()-211)</f>
        <v>#NUM!</v>
      </c>
      <c r="BK303" s="1" t="e">
        <f>LARGE('Remove outliers'!BR$4:BR$203,ROW()-211)</f>
        <v>#NUM!</v>
      </c>
      <c r="BL303" s="1" t="e">
        <f>LARGE('Remove outliers'!BS$4:BS$203,ROW()-211)</f>
        <v>#NUM!</v>
      </c>
      <c r="BM303" s="1" t="e">
        <f>LARGE('Remove outliers'!BT$4:BT$203,ROW()-211)</f>
        <v>#NUM!</v>
      </c>
      <c r="BN303" s="1" t="e">
        <f>LARGE('Remove outliers'!BU$4:BU$203,ROW()-211)</f>
        <v>#NUM!</v>
      </c>
      <c r="BO303" s="1" t="e">
        <f>LARGE('Remove outliers'!BV$4:BV$203,ROW()-211)</f>
        <v>#NUM!</v>
      </c>
      <c r="BP303" s="1" t="e">
        <f>LARGE('Remove outliers'!BW$4:BW$203,ROW()-211)</f>
        <v>#NUM!</v>
      </c>
      <c r="BQ303" s="1" t="e">
        <f>LARGE('Remove outliers'!BX$4:BX$203,ROW()-211)</f>
        <v>#NUM!</v>
      </c>
      <c r="BR303" s="1" t="e">
        <f>LARGE('Remove outliers'!BY$4:BY$203,ROW()-211)</f>
        <v>#NUM!</v>
      </c>
      <c r="BS303" s="1" t="e">
        <f>LARGE('Remove outliers'!BZ$4:BZ$203,ROW()-211)</f>
        <v>#NUM!</v>
      </c>
      <c r="BT303" s="1" t="e">
        <f>LARGE('Remove outliers'!CA$4:CA$203,ROW()-211)</f>
        <v>#NUM!</v>
      </c>
      <c r="BU303" s="1" t="e">
        <f>LARGE('Remove outliers'!CB$4:CB$203,ROW()-211)</f>
        <v>#NUM!</v>
      </c>
      <c r="BV303" s="1" t="e">
        <f>LARGE('Remove outliers'!CC$4:CC$203,ROW()-211)</f>
        <v>#NUM!</v>
      </c>
      <c r="BW303" s="1"/>
      <c r="BX303" s="1"/>
      <c r="BY303" s="1"/>
      <c r="BZ303" s="1"/>
      <c r="CA303" s="1"/>
      <c r="CB303" s="1"/>
      <c r="CC303" s="1"/>
      <c r="CD303" s="1"/>
      <c r="CE303" s="1"/>
      <c r="CF303" s="1"/>
      <c r="CG303" s="1"/>
      <c r="CH303" s="1"/>
      <c r="CI303" s="1"/>
      <c r="CJ303" s="1"/>
      <c r="CK303" s="1"/>
      <c r="CL303" s="1"/>
      <c r="CM303" s="1"/>
      <c r="CN303" s="1"/>
      <c r="CO303" s="1"/>
      <c r="CP303" s="1"/>
    </row>
    <row r="304" spans="1:94" x14ac:dyDescent="0.2">
      <c r="A304" t="e">
        <f t="shared" si="7"/>
        <v>#NUM!</v>
      </c>
      <c r="B304" s="1" t="e">
        <f>LARGE('Remove outliers'!I$4:I$203,ROW()-211)</f>
        <v>#NUM!</v>
      </c>
      <c r="C304" s="1" t="e">
        <f>LARGE('Remove outliers'!J$4:J$203,ROW()-211)</f>
        <v>#NUM!</v>
      </c>
      <c r="D304" s="1" t="e">
        <f>LARGE('Remove outliers'!K$4:K$203,ROW()-211)</f>
        <v>#NUM!</v>
      </c>
      <c r="E304" s="1" t="e">
        <f>LARGE('Remove outliers'!L$4:L$203,ROW()-211)</f>
        <v>#NUM!</v>
      </c>
      <c r="F304" s="1" t="e">
        <f>LARGE('Remove outliers'!M$4:M$203,ROW()-211)</f>
        <v>#NUM!</v>
      </c>
      <c r="G304" s="1" t="e">
        <f>LARGE('Remove outliers'!N$4:N$203,ROW()-211)</f>
        <v>#NUM!</v>
      </c>
      <c r="H304" s="1" t="e">
        <f>LARGE('Remove outliers'!O$4:O$203,ROW()-211)</f>
        <v>#NUM!</v>
      </c>
      <c r="I304" s="1" t="e">
        <f>LARGE('Remove outliers'!P$4:P$203,ROW()-211)</f>
        <v>#NUM!</v>
      </c>
      <c r="J304" s="1" t="e">
        <f>LARGE('Remove outliers'!Q$4:Q$203,ROW()-211)</f>
        <v>#NUM!</v>
      </c>
      <c r="K304" s="1" t="e">
        <f>LARGE('Remove outliers'!R$4:R$203,ROW()-211)</f>
        <v>#NUM!</v>
      </c>
      <c r="L304" s="1" t="e">
        <f>LARGE('Remove outliers'!S$4:S$203,ROW()-211)</f>
        <v>#NUM!</v>
      </c>
      <c r="M304" s="1" t="e">
        <f>LARGE('Remove outliers'!T$4:T$203,ROW()-211)</f>
        <v>#NUM!</v>
      </c>
      <c r="N304" s="1" t="e">
        <f>LARGE('Remove outliers'!U$4:U$203,ROW()-211)</f>
        <v>#NUM!</v>
      </c>
      <c r="O304" s="1" t="e">
        <f>LARGE('Remove outliers'!V$4:V$203,ROW()-211)</f>
        <v>#NUM!</v>
      </c>
      <c r="P304" s="1" t="e">
        <f>LARGE('Remove outliers'!W$4:W$203,ROW()-211)</f>
        <v>#NUM!</v>
      </c>
      <c r="Q304" s="1" t="e">
        <f>LARGE('Remove outliers'!X$4:X$203,ROW()-211)</f>
        <v>#NUM!</v>
      </c>
      <c r="R304" s="1" t="e">
        <f>LARGE('Remove outliers'!Y$4:Y$203,ROW()-211)</f>
        <v>#NUM!</v>
      </c>
      <c r="S304" s="1" t="e">
        <f>LARGE('Remove outliers'!Z$4:Z$203,ROW()-211)</f>
        <v>#NUM!</v>
      </c>
      <c r="T304" s="1" t="e">
        <f>LARGE('Remove outliers'!AA$4:AA$203,ROW()-211)</f>
        <v>#NUM!</v>
      </c>
      <c r="U304" s="1" t="e">
        <f>LARGE('Remove outliers'!AB$4:AB$203,ROW()-211)</f>
        <v>#NUM!</v>
      </c>
      <c r="V304" s="1" t="e">
        <f>LARGE('Remove outliers'!AC$4:AC$203,ROW()-211)</f>
        <v>#NUM!</v>
      </c>
      <c r="W304" s="1" t="e">
        <f>LARGE('Remove outliers'!AD$4:AD$203,ROW()-211)</f>
        <v>#NUM!</v>
      </c>
      <c r="X304" s="1" t="e">
        <f>LARGE('Remove outliers'!AE$4:AE$203,ROW()-211)</f>
        <v>#NUM!</v>
      </c>
      <c r="Y304" s="1" t="e">
        <f>LARGE('Remove outliers'!AF$4:AF$203,ROW()-211)</f>
        <v>#NUM!</v>
      </c>
      <c r="Z304" s="1" t="e">
        <f>LARGE('Remove outliers'!AG$4:AG$203,ROW()-211)</f>
        <v>#NUM!</v>
      </c>
      <c r="AA304" s="1" t="e">
        <f>LARGE('Remove outliers'!AH$4:AH$203,ROW()-211)</f>
        <v>#NUM!</v>
      </c>
      <c r="AB304" s="1" t="e">
        <f>LARGE('Remove outliers'!AI$4:AI$203,ROW()-211)</f>
        <v>#NUM!</v>
      </c>
      <c r="AC304" s="1" t="e">
        <f>LARGE('Remove outliers'!AJ$4:AJ$203,ROW()-211)</f>
        <v>#NUM!</v>
      </c>
      <c r="AD304" s="1" t="e">
        <f>LARGE('Remove outliers'!AK$4:AK$203,ROW()-211)</f>
        <v>#NUM!</v>
      </c>
      <c r="AE304" s="1" t="e">
        <f>LARGE('Remove outliers'!AL$4:AL$203,ROW()-211)</f>
        <v>#NUM!</v>
      </c>
      <c r="AF304" s="1" t="e">
        <f>LARGE('Remove outliers'!AM$4:AM$203,ROW()-211)</f>
        <v>#NUM!</v>
      </c>
      <c r="AG304" s="1" t="e">
        <f>LARGE('Remove outliers'!AN$4:AN$203,ROW()-211)</f>
        <v>#NUM!</v>
      </c>
      <c r="AH304" s="1" t="e">
        <f>LARGE('Remove outliers'!AO$4:AO$203,ROW()-211)</f>
        <v>#NUM!</v>
      </c>
      <c r="AI304" s="1" t="e">
        <f>LARGE('Remove outliers'!AP$4:AP$203,ROW()-211)</f>
        <v>#NUM!</v>
      </c>
      <c r="AJ304" s="1" t="e">
        <f>LARGE('Remove outliers'!AQ$4:AQ$203,ROW()-211)</f>
        <v>#NUM!</v>
      </c>
      <c r="AK304" s="1" t="e">
        <f>LARGE('Remove outliers'!AR$4:AR$203,ROW()-211)</f>
        <v>#NUM!</v>
      </c>
      <c r="AL304" s="1" t="e">
        <f>LARGE('Remove outliers'!AS$4:AS$203,ROW()-211)</f>
        <v>#NUM!</v>
      </c>
      <c r="AM304" s="1" t="e">
        <f>LARGE('Remove outliers'!AT$4:AT$203,ROW()-211)</f>
        <v>#NUM!</v>
      </c>
      <c r="AN304" s="1" t="e">
        <f>LARGE('Remove outliers'!AU$4:AU$203,ROW()-211)</f>
        <v>#NUM!</v>
      </c>
      <c r="AO304" s="1" t="e">
        <f>LARGE('Remove outliers'!AV$4:AV$203,ROW()-211)</f>
        <v>#NUM!</v>
      </c>
      <c r="AP304" s="1" t="e">
        <f>LARGE('Remove outliers'!AW$4:AW$203,ROW()-211)</f>
        <v>#NUM!</v>
      </c>
      <c r="AQ304" s="1" t="e">
        <f>LARGE('Remove outliers'!AX$4:AX$203,ROW()-211)</f>
        <v>#NUM!</v>
      </c>
      <c r="AR304" s="1" t="e">
        <f>LARGE('Remove outliers'!AY$4:AY$203,ROW()-211)</f>
        <v>#NUM!</v>
      </c>
      <c r="AS304" s="1" t="e">
        <f>LARGE('Remove outliers'!AZ$4:AZ$203,ROW()-211)</f>
        <v>#NUM!</v>
      </c>
      <c r="AT304" s="1" t="e">
        <f>LARGE('Remove outliers'!BA$4:BA$203,ROW()-211)</f>
        <v>#NUM!</v>
      </c>
      <c r="AU304" s="1" t="e">
        <f>LARGE('Remove outliers'!BB$4:BB$203,ROW()-211)</f>
        <v>#NUM!</v>
      </c>
      <c r="AV304" s="1" t="e">
        <f>LARGE('Remove outliers'!BC$4:BC$203,ROW()-211)</f>
        <v>#NUM!</v>
      </c>
      <c r="AW304" s="1" t="e">
        <f>LARGE('Remove outliers'!BD$4:BD$203,ROW()-211)</f>
        <v>#NUM!</v>
      </c>
      <c r="AX304" s="1" t="e">
        <f>LARGE('Remove outliers'!BE$4:BE$203,ROW()-211)</f>
        <v>#NUM!</v>
      </c>
      <c r="AY304" s="1" t="e">
        <f>LARGE('Remove outliers'!BF$4:BF$203,ROW()-211)</f>
        <v>#NUM!</v>
      </c>
      <c r="AZ304" s="1" t="e">
        <f>LARGE('Remove outliers'!BG$4:BG$203,ROW()-211)</f>
        <v>#NUM!</v>
      </c>
      <c r="BA304" s="1" t="e">
        <f>LARGE('Remove outliers'!BH$4:BH$203,ROW()-211)</f>
        <v>#NUM!</v>
      </c>
      <c r="BB304" s="1" t="e">
        <f>LARGE('Remove outliers'!BI$4:BI$203,ROW()-211)</f>
        <v>#NUM!</v>
      </c>
      <c r="BC304" s="1" t="e">
        <f>LARGE('Remove outliers'!BJ$4:BJ$203,ROW()-211)</f>
        <v>#NUM!</v>
      </c>
      <c r="BD304" s="1" t="e">
        <f>LARGE('Remove outliers'!BK$4:BK$203,ROW()-211)</f>
        <v>#NUM!</v>
      </c>
      <c r="BE304" s="1" t="e">
        <f>LARGE('Remove outliers'!BL$4:BL$203,ROW()-211)</f>
        <v>#NUM!</v>
      </c>
      <c r="BF304" s="1" t="e">
        <f>LARGE('Remove outliers'!BM$4:BM$203,ROW()-211)</f>
        <v>#NUM!</v>
      </c>
      <c r="BG304" s="1" t="e">
        <f>LARGE('Remove outliers'!BN$4:BN$203,ROW()-211)</f>
        <v>#NUM!</v>
      </c>
      <c r="BH304" s="1" t="e">
        <f>LARGE('Remove outliers'!BO$4:BO$203,ROW()-211)</f>
        <v>#NUM!</v>
      </c>
      <c r="BI304" s="1" t="e">
        <f>LARGE('Remove outliers'!BP$4:BP$203,ROW()-211)</f>
        <v>#NUM!</v>
      </c>
      <c r="BJ304" s="1" t="e">
        <f>LARGE('Remove outliers'!BQ$4:BQ$203,ROW()-211)</f>
        <v>#NUM!</v>
      </c>
      <c r="BK304" s="1" t="e">
        <f>LARGE('Remove outliers'!BR$4:BR$203,ROW()-211)</f>
        <v>#NUM!</v>
      </c>
      <c r="BL304" s="1" t="e">
        <f>LARGE('Remove outliers'!BS$4:BS$203,ROW()-211)</f>
        <v>#NUM!</v>
      </c>
      <c r="BM304" s="1" t="e">
        <f>LARGE('Remove outliers'!BT$4:BT$203,ROW()-211)</f>
        <v>#NUM!</v>
      </c>
      <c r="BN304" s="1" t="e">
        <f>LARGE('Remove outliers'!BU$4:BU$203,ROW()-211)</f>
        <v>#NUM!</v>
      </c>
      <c r="BO304" s="1" t="e">
        <f>LARGE('Remove outliers'!BV$4:BV$203,ROW()-211)</f>
        <v>#NUM!</v>
      </c>
      <c r="BP304" s="1" t="e">
        <f>LARGE('Remove outliers'!BW$4:BW$203,ROW()-211)</f>
        <v>#NUM!</v>
      </c>
      <c r="BQ304" s="1" t="e">
        <f>LARGE('Remove outliers'!BX$4:BX$203,ROW()-211)</f>
        <v>#NUM!</v>
      </c>
      <c r="BR304" s="1" t="e">
        <f>LARGE('Remove outliers'!BY$4:BY$203,ROW()-211)</f>
        <v>#NUM!</v>
      </c>
      <c r="BS304" s="1" t="e">
        <f>LARGE('Remove outliers'!BZ$4:BZ$203,ROW()-211)</f>
        <v>#NUM!</v>
      </c>
      <c r="BT304" s="1" t="e">
        <f>LARGE('Remove outliers'!CA$4:CA$203,ROW()-211)</f>
        <v>#NUM!</v>
      </c>
      <c r="BU304" s="1" t="e">
        <f>LARGE('Remove outliers'!CB$4:CB$203,ROW()-211)</f>
        <v>#NUM!</v>
      </c>
      <c r="BV304" s="1" t="e">
        <f>LARGE('Remove outliers'!CC$4:CC$203,ROW()-211)</f>
        <v>#NUM!</v>
      </c>
      <c r="BW304" s="1"/>
      <c r="BX304" s="1"/>
      <c r="BY304" s="1"/>
      <c r="BZ304" s="1"/>
      <c r="CA304" s="1"/>
      <c r="CB304" s="1"/>
      <c r="CC304" s="1"/>
      <c r="CD304" s="1"/>
      <c r="CE304" s="1"/>
      <c r="CF304" s="1"/>
      <c r="CG304" s="1"/>
      <c r="CH304" s="1"/>
      <c r="CI304" s="1"/>
      <c r="CJ304" s="1"/>
      <c r="CK304" s="1"/>
      <c r="CL304" s="1"/>
      <c r="CM304" s="1"/>
      <c r="CN304" s="1"/>
      <c r="CO304" s="1"/>
      <c r="CP304" s="1"/>
    </row>
    <row r="305" spans="1:94" x14ac:dyDescent="0.2">
      <c r="A305" t="e">
        <f t="shared" si="7"/>
        <v>#NUM!</v>
      </c>
      <c r="B305" s="1" t="e">
        <f>LARGE('Remove outliers'!I$4:I$203,ROW()-211)</f>
        <v>#NUM!</v>
      </c>
      <c r="C305" s="1" t="e">
        <f>LARGE('Remove outliers'!J$4:J$203,ROW()-211)</f>
        <v>#NUM!</v>
      </c>
      <c r="D305" s="1" t="e">
        <f>LARGE('Remove outliers'!K$4:K$203,ROW()-211)</f>
        <v>#NUM!</v>
      </c>
      <c r="E305" s="1" t="e">
        <f>LARGE('Remove outliers'!L$4:L$203,ROW()-211)</f>
        <v>#NUM!</v>
      </c>
      <c r="F305" s="1" t="e">
        <f>LARGE('Remove outliers'!M$4:M$203,ROW()-211)</f>
        <v>#NUM!</v>
      </c>
      <c r="G305" s="1" t="e">
        <f>LARGE('Remove outliers'!N$4:N$203,ROW()-211)</f>
        <v>#NUM!</v>
      </c>
      <c r="H305" s="1" t="e">
        <f>LARGE('Remove outliers'!O$4:O$203,ROW()-211)</f>
        <v>#NUM!</v>
      </c>
      <c r="I305" s="1" t="e">
        <f>LARGE('Remove outliers'!P$4:P$203,ROW()-211)</f>
        <v>#NUM!</v>
      </c>
      <c r="J305" s="1" t="e">
        <f>LARGE('Remove outliers'!Q$4:Q$203,ROW()-211)</f>
        <v>#NUM!</v>
      </c>
      <c r="K305" s="1" t="e">
        <f>LARGE('Remove outliers'!R$4:R$203,ROW()-211)</f>
        <v>#NUM!</v>
      </c>
      <c r="L305" s="1" t="e">
        <f>LARGE('Remove outliers'!S$4:S$203,ROW()-211)</f>
        <v>#NUM!</v>
      </c>
      <c r="M305" s="1" t="e">
        <f>LARGE('Remove outliers'!T$4:T$203,ROW()-211)</f>
        <v>#NUM!</v>
      </c>
      <c r="N305" s="1" t="e">
        <f>LARGE('Remove outliers'!U$4:U$203,ROW()-211)</f>
        <v>#NUM!</v>
      </c>
      <c r="O305" s="1" t="e">
        <f>LARGE('Remove outliers'!V$4:V$203,ROW()-211)</f>
        <v>#NUM!</v>
      </c>
      <c r="P305" s="1" t="e">
        <f>LARGE('Remove outliers'!W$4:W$203,ROW()-211)</f>
        <v>#NUM!</v>
      </c>
      <c r="Q305" s="1" t="e">
        <f>LARGE('Remove outliers'!X$4:X$203,ROW()-211)</f>
        <v>#NUM!</v>
      </c>
      <c r="R305" s="1" t="e">
        <f>LARGE('Remove outliers'!Y$4:Y$203,ROW()-211)</f>
        <v>#NUM!</v>
      </c>
      <c r="S305" s="1" t="e">
        <f>LARGE('Remove outliers'!Z$4:Z$203,ROW()-211)</f>
        <v>#NUM!</v>
      </c>
      <c r="T305" s="1" t="e">
        <f>LARGE('Remove outliers'!AA$4:AA$203,ROW()-211)</f>
        <v>#NUM!</v>
      </c>
      <c r="U305" s="1" t="e">
        <f>LARGE('Remove outliers'!AB$4:AB$203,ROW()-211)</f>
        <v>#NUM!</v>
      </c>
      <c r="V305" s="1" t="e">
        <f>LARGE('Remove outliers'!AC$4:AC$203,ROW()-211)</f>
        <v>#NUM!</v>
      </c>
      <c r="W305" s="1" t="e">
        <f>LARGE('Remove outliers'!AD$4:AD$203,ROW()-211)</f>
        <v>#NUM!</v>
      </c>
      <c r="X305" s="1" t="e">
        <f>LARGE('Remove outliers'!AE$4:AE$203,ROW()-211)</f>
        <v>#NUM!</v>
      </c>
      <c r="Y305" s="1" t="e">
        <f>LARGE('Remove outliers'!AF$4:AF$203,ROW()-211)</f>
        <v>#NUM!</v>
      </c>
      <c r="Z305" s="1" t="e">
        <f>LARGE('Remove outliers'!AG$4:AG$203,ROW()-211)</f>
        <v>#NUM!</v>
      </c>
      <c r="AA305" s="1" t="e">
        <f>LARGE('Remove outliers'!AH$4:AH$203,ROW()-211)</f>
        <v>#NUM!</v>
      </c>
      <c r="AB305" s="1" t="e">
        <f>LARGE('Remove outliers'!AI$4:AI$203,ROW()-211)</f>
        <v>#NUM!</v>
      </c>
      <c r="AC305" s="1" t="e">
        <f>LARGE('Remove outliers'!AJ$4:AJ$203,ROW()-211)</f>
        <v>#NUM!</v>
      </c>
      <c r="AD305" s="1" t="e">
        <f>LARGE('Remove outliers'!AK$4:AK$203,ROW()-211)</f>
        <v>#NUM!</v>
      </c>
      <c r="AE305" s="1" t="e">
        <f>LARGE('Remove outliers'!AL$4:AL$203,ROW()-211)</f>
        <v>#NUM!</v>
      </c>
      <c r="AF305" s="1" t="e">
        <f>LARGE('Remove outliers'!AM$4:AM$203,ROW()-211)</f>
        <v>#NUM!</v>
      </c>
      <c r="AG305" s="1" t="e">
        <f>LARGE('Remove outliers'!AN$4:AN$203,ROW()-211)</f>
        <v>#NUM!</v>
      </c>
      <c r="AH305" s="1" t="e">
        <f>LARGE('Remove outliers'!AO$4:AO$203,ROW()-211)</f>
        <v>#NUM!</v>
      </c>
      <c r="AI305" s="1" t="e">
        <f>LARGE('Remove outliers'!AP$4:AP$203,ROW()-211)</f>
        <v>#NUM!</v>
      </c>
      <c r="AJ305" s="1" t="e">
        <f>LARGE('Remove outliers'!AQ$4:AQ$203,ROW()-211)</f>
        <v>#NUM!</v>
      </c>
      <c r="AK305" s="1" t="e">
        <f>LARGE('Remove outliers'!AR$4:AR$203,ROW()-211)</f>
        <v>#NUM!</v>
      </c>
      <c r="AL305" s="1" t="e">
        <f>LARGE('Remove outliers'!AS$4:AS$203,ROW()-211)</f>
        <v>#NUM!</v>
      </c>
      <c r="AM305" s="1" t="e">
        <f>LARGE('Remove outliers'!AT$4:AT$203,ROW()-211)</f>
        <v>#NUM!</v>
      </c>
      <c r="AN305" s="1" t="e">
        <f>LARGE('Remove outliers'!AU$4:AU$203,ROW()-211)</f>
        <v>#NUM!</v>
      </c>
      <c r="AO305" s="1" t="e">
        <f>LARGE('Remove outliers'!AV$4:AV$203,ROW()-211)</f>
        <v>#NUM!</v>
      </c>
      <c r="AP305" s="1" t="e">
        <f>LARGE('Remove outliers'!AW$4:AW$203,ROW()-211)</f>
        <v>#NUM!</v>
      </c>
      <c r="AQ305" s="1" t="e">
        <f>LARGE('Remove outliers'!AX$4:AX$203,ROW()-211)</f>
        <v>#NUM!</v>
      </c>
      <c r="AR305" s="1" t="e">
        <f>LARGE('Remove outliers'!AY$4:AY$203,ROW()-211)</f>
        <v>#NUM!</v>
      </c>
      <c r="AS305" s="1" t="e">
        <f>LARGE('Remove outliers'!AZ$4:AZ$203,ROW()-211)</f>
        <v>#NUM!</v>
      </c>
      <c r="AT305" s="1" t="e">
        <f>LARGE('Remove outliers'!BA$4:BA$203,ROW()-211)</f>
        <v>#NUM!</v>
      </c>
      <c r="AU305" s="1" t="e">
        <f>LARGE('Remove outliers'!BB$4:BB$203,ROW()-211)</f>
        <v>#NUM!</v>
      </c>
      <c r="AV305" s="1" t="e">
        <f>LARGE('Remove outliers'!BC$4:BC$203,ROW()-211)</f>
        <v>#NUM!</v>
      </c>
      <c r="AW305" s="1" t="e">
        <f>LARGE('Remove outliers'!BD$4:BD$203,ROW()-211)</f>
        <v>#NUM!</v>
      </c>
      <c r="AX305" s="1" t="e">
        <f>LARGE('Remove outliers'!BE$4:BE$203,ROW()-211)</f>
        <v>#NUM!</v>
      </c>
      <c r="AY305" s="1" t="e">
        <f>LARGE('Remove outliers'!BF$4:BF$203,ROW()-211)</f>
        <v>#NUM!</v>
      </c>
      <c r="AZ305" s="1" t="e">
        <f>LARGE('Remove outliers'!BG$4:BG$203,ROW()-211)</f>
        <v>#NUM!</v>
      </c>
      <c r="BA305" s="1" t="e">
        <f>LARGE('Remove outliers'!BH$4:BH$203,ROW()-211)</f>
        <v>#NUM!</v>
      </c>
      <c r="BB305" s="1" t="e">
        <f>LARGE('Remove outliers'!BI$4:BI$203,ROW()-211)</f>
        <v>#NUM!</v>
      </c>
      <c r="BC305" s="1" t="e">
        <f>LARGE('Remove outliers'!BJ$4:BJ$203,ROW()-211)</f>
        <v>#NUM!</v>
      </c>
      <c r="BD305" s="1" t="e">
        <f>LARGE('Remove outliers'!BK$4:BK$203,ROW()-211)</f>
        <v>#NUM!</v>
      </c>
      <c r="BE305" s="1" t="e">
        <f>LARGE('Remove outliers'!BL$4:BL$203,ROW()-211)</f>
        <v>#NUM!</v>
      </c>
      <c r="BF305" s="1" t="e">
        <f>LARGE('Remove outliers'!BM$4:BM$203,ROW()-211)</f>
        <v>#NUM!</v>
      </c>
      <c r="BG305" s="1" t="e">
        <f>LARGE('Remove outliers'!BN$4:BN$203,ROW()-211)</f>
        <v>#NUM!</v>
      </c>
      <c r="BH305" s="1" t="e">
        <f>LARGE('Remove outliers'!BO$4:BO$203,ROW()-211)</f>
        <v>#NUM!</v>
      </c>
      <c r="BI305" s="1" t="e">
        <f>LARGE('Remove outliers'!BP$4:BP$203,ROW()-211)</f>
        <v>#NUM!</v>
      </c>
      <c r="BJ305" s="1" t="e">
        <f>LARGE('Remove outliers'!BQ$4:BQ$203,ROW()-211)</f>
        <v>#NUM!</v>
      </c>
      <c r="BK305" s="1" t="e">
        <f>LARGE('Remove outliers'!BR$4:BR$203,ROW()-211)</f>
        <v>#NUM!</v>
      </c>
      <c r="BL305" s="1" t="e">
        <f>LARGE('Remove outliers'!BS$4:BS$203,ROW()-211)</f>
        <v>#NUM!</v>
      </c>
      <c r="BM305" s="1" t="e">
        <f>LARGE('Remove outliers'!BT$4:BT$203,ROW()-211)</f>
        <v>#NUM!</v>
      </c>
      <c r="BN305" s="1" t="e">
        <f>LARGE('Remove outliers'!BU$4:BU$203,ROW()-211)</f>
        <v>#NUM!</v>
      </c>
      <c r="BO305" s="1" t="e">
        <f>LARGE('Remove outliers'!BV$4:BV$203,ROW()-211)</f>
        <v>#NUM!</v>
      </c>
      <c r="BP305" s="1" t="e">
        <f>LARGE('Remove outliers'!BW$4:BW$203,ROW()-211)</f>
        <v>#NUM!</v>
      </c>
      <c r="BQ305" s="1" t="e">
        <f>LARGE('Remove outliers'!BX$4:BX$203,ROW()-211)</f>
        <v>#NUM!</v>
      </c>
      <c r="BR305" s="1" t="e">
        <f>LARGE('Remove outliers'!BY$4:BY$203,ROW()-211)</f>
        <v>#NUM!</v>
      </c>
      <c r="BS305" s="1" t="e">
        <f>LARGE('Remove outliers'!BZ$4:BZ$203,ROW()-211)</f>
        <v>#NUM!</v>
      </c>
      <c r="BT305" s="1" t="e">
        <f>LARGE('Remove outliers'!CA$4:CA$203,ROW()-211)</f>
        <v>#NUM!</v>
      </c>
      <c r="BU305" s="1" t="e">
        <f>LARGE('Remove outliers'!CB$4:CB$203,ROW()-211)</f>
        <v>#NUM!</v>
      </c>
      <c r="BV305" s="1" t="e">
        <f>LARGE('Remove outliers'!CC$4:CC$203,ROW()-211)</f>
        <v>#NUM!</v>
      </c>
      <c r="BW305" s="1"/>
      <c r="BX305" s="1"/>
      <c r="BY305" s="1"/>
      <c r="BZ305" s="1"/>
      <c r="CA305" s="1"/>
      <c r="CB305" s="1"/>
      <c r="CC305" s="1"/>
      <c r="CD305" s="1"/>
      <c r="CE305" s="1"/>
      <c r="CF305" s="1"/>
      <c r="CG305" s="1"/>
      <c r="CH305" s="1"/>
      <c r="CI305" s="1"/>
      <c r="CJ305" s="1"/>
      <c r="CK305" s="1"/>
      <c r="CL305" s="1"/>
      <c r="CM305" s="1"/>
      <c r="CN305" s="1"/>
      <c r="CO305" s="1"/>
      <c r="CP305" s="1"/>
    </row>
    <row r="306" spans="1:94" x14ac:dyDescent="0.2">
      <c r="A306" t="e">
        <f t="shared" si="7"/>
        <v>#NUM!</v>
      </c>
      <c r="B306" s="1" t="e">
        <f>LARGE('Remove outliers'!I$4:I$203,ROW()-211)</f>
        <v>#NUM!</v>
      </c>
      <c r="C306" s="1" t="e">
        <f>LARGE('Remove outliers'!J$4:J$203,ROW()-211)</f>
        <v>#NUM!</v>
      </c>
      <c r="D306" s="1" t="e">
        <f>LARGE('Remove outliers'!K$4:K$203,ROW()-211)</f>
        <v>#NUM!</v>
      </c>
      <c r="E306" s="1" t="e">
        <f>LARGE('Remove outliers'!L$4:L$203,ROW()-211)</f>
        <v>#NUM!</v>
      </c>
      <c r="F306" s="1" t="e">
        <f>LARGE('Remove outliers'!M$4:M$203,ROW()-211)</f>
        <v>#NUM!</v>
      </c>
      <c r="G306" s="1" t="e">
        <f>LARGE('Remove outliers'!N$4:N$203,ROW()-211)</f>
        <v>#NUM!</v>
      </c>
      <c r="H306" s="1" t="e">
        <f>LARGE('Remove outliers'!O$4:O$203,ROW()-211)</f>
        <v>#NUM!</v>
      </c>
      <c r="I306" s="1" t="e">
        <f>LARGE('Remove outliers'!P$4:P$203,ROW()-211)</f>
        <v>#NUM!</v>
      </c>
      <c r="J306" s="1" t="e">
        <f>LARGE('Remove outliers'!Q$4:Q$203,ROW()-211)</f>
        <v>#NUM!</v>
      </c>
      <c r="K306" s="1" t="e">
        <f>LARGE('Remove outliers'!R$4:R$203,ROW()-211)</f>
        <v>#NUM!</v>
      </c>
      <c r="L306" s="1" t="e">
        <f>LARGE('Remove outliers'!S$4:S$203,ROW()-211)</f>
        <v>#NUM!</v>
      </c>
      <c r="M306" s="1" t="e">
        <f>LARGE('Remove outliers'!T$4:T$203,ROW()-211)</f>
        <v>#NUM!</v>
      </c>
      <c r="N306" s="1" t="e">
        <f>LARGE('Remove outliers'!U$4:U$203,ROW()-211)</f>
        <v>#NUM!</v>
      </c>
      <c r="O306" s="1" t="e">
        <f>LARGE('Remove outliers'!V$4:V$203,ROW()-211)</f>
        <v>#NUM!</v>
      </c>
      <c r="P306" s="1" t="e">
        <f>LARGE('Remove outliers'!W$4:W$203,ROW()-211)</f>
        <v>#NUM!</v>
      </c>
      <c r="Q306" s="1" t="e">
        <f>LARGE('Remove outliers'!X$4:X$203,ROW()-211)</f>
        <v>#NUM!</v>
      </c>
      <c r="R306" s="1" t="e">
        <f>LARGE('Remove outliers'!Y$4:Y$203,ROW()-211)</f>
        <v>#NUM!</v>
      </c>
      <c r="S306" s="1" t="e">
        <f>LARGE('Remove outliers'!Z$4:Z$203,ROW()-211)</f>
        <v>#NUM!</v>
      </c>
      <c r="T306" s="1" t="e">
        <f>LARGE('Remove outliers'!AA$4:AA$203,ROW()-211)</f>
        <v>#NUM!</v>
      </c>
      <c r="U306" s="1" t="e">
        <f>LARGE('Remove outliers'!AB$4:AB$203,ROW()-211)</f>
        <v>#NUM!</v>
      </c>
      <c r="V306" s="1" t="e">
        <f>LARGE('Remove outliers'!AC$4:AC$203,ROW()-211)</f>
        <v>#NUM!</v>
      </c>
      <c r="W306" s="1" t="e">
        <f>LARGE('Remove outliers'!AD$4:AD$203,ROW()-211)</f>
        <v>#NUM!</v>
      </c>
      <c r="X306" s="1" t="e">
        <f>LARGE('Remove outliers'!AE$4:AE$203,ROW()-211)</f>
        <v>#NUM!</v>
      </c>
      <c r="Y306" s="1" t="e">
        <f>LARGE('Remove outliers'!AF$4:AF$203,ROW()-211)</f>
        <v>#NUM!</v>
      </c>
      <c r="Z306" s="1" t="e">
        <f>LARGE('Remove outliers'!AG$4:AG$203,ROW()-211)</f>
        <v>#NUM!</v>
      </c>
      <c r="AA306" s="1" t="e">
        <f>LARGE('Remove outliers'!AH$4:AH$203,ROW()-211)</f>
        <v>#NUM!</v>
      </c>
      <c r="AB306" s="1" t="e">
        <f>LARGE('Remove outliers'!AI$4:AI$203,ROW()-211)</f>
        <v>#NUM!</v>
      </c>
      <c r="AC306" s="1" t="e">
        <f>LARGE('Remove outliers'!AJ$4:AJ$203,ROW()-211)</f>
        <v>#NUM!</v>
      </c>
      <c r="AD306" s="1" t="e">
        <f>LARGE('Remove outliers'!AK$4:AK$203,ROW()-211)</f>
        <v>#NUM!</v>
      </c>
      <c r="AE306" s="1" t="e">
        <f>LARGE('Remove outliers'!AL$4:AL$203,ROW()-211)</f>
        <v>#NUM!</v>
      </c>
      <c r="AF306" s="1" t="e">
        <f>LARGE('Remove outliers'!AM$4:AM$203,ROW()-211)</f>
        <v>#NUM!</v>
      </c>
      <c r="AG306" s="1" t="e">
        <f>LARGE('Remove outliers'!AN$4:AN$203,ROW()-211)</f>
        <v>#NUM!</v>
      </c>
      <c r="AH306" s="1" t="e">
        <f>LARGE('Remove outliers'!AO$4:AO$203,ROW()-211)</f>
        <v>#NUM!</v>
      </c>
      <c r="AI306" s="1" t="e">
        <f>LARGE('Remove outliers'!AP$4:AP$203,ROW()-211)</f>
        <v>#NUM!</v>
      </c>
      <c r="AJ306" s="1" t="e">
        <f>LARGE('Remove outliers'!AQ$4:AQ$203,ROW()-211)</f>
        <v>#NUM!</v>
      </c>
      <c r="AK306" s="1" t="e">
        <f>LARGE('Remove outliers'!AR$4:AR$203,ROW()-211)</f>
        <v>#NUM!</v>
      </c>
      <c r="AL306" s="1" t="e">
        <f>LARGE('Remove outliers'!AS$4:AS$203,ROW()-211)</f>
        <v>#NUM!</v>
      </c>
      <c r="AM306" s="1" t="e">
        <f>LARGE('Remove outliers'!AT$4:AT$203,ROW()-211)</f>
        <v>#NUM!</v>
      </c>
      <c r="AN306" s="1" t="e">
        <f>LARGE('Remove outliers'!AU$4:AU$203,ROW()-211)</f>
        <v>#NUM!</v>
      </c>
      <c r="AO306" s="1" t="e">
        <f>LARGE('Remove outliers'!AV$4:AV$203,ROW()-211)</f>
        <v>#NUM!</v>
      </c>
      <c r="AP306" s="1" t="e">
        <f>LARGE('Remove outliers'!AW$4:AW$203,ROW()-211)</f>
        <v>#NUM!</v>
      </c>
      <c r="AQ306" s="1" t="e">
        <f>LARGE('Remove outliers'!AX$4:AX$203,ROW()-211)</f>
        <v>#NUM!</v>
      </c>
      <c r="AR306" s="1" t="e">
        <f>LARGE('Remove outliers'!AY$4:AY$203,ROW()-211)</f>
        <v>#NUM!</v>
      </c>
      <c r="AS306" s="1" t="e">
        <f>LARGE('Remove outliers'!AZ$4:AZ$203,ROW()-211)</f>
        <v>#NUM!</v>
      </c>
      <c r="AT306" s="1" t="e">
        <f>LARGE('Remove outliers'!BA$4:BA$203,ROW()-211)</f>
        <v>#NUM!</v>
      </c>
      <c r="AU306" s="1" t="e">
        <f>LARGE('Remove outliers'!BB$4:BB$203,ROW()-211)</f>
        <v>#NUM!</v>
      </c>
      <c r="AV306" s="1" t="e">
        <f>LARGE('Remove outliers'!BC$4:BC$203,ROW()-211)</f>
        <v>#NUM!</v>
      </c>
      <c r="AW306" s="1" t="e">
        <f>LARGE('Remove outliers'!BD$4:BD$203,ROW()-211)</f>
        <v>#NUM!</v>
      </c>
      <c r="AX306" s="1" t="e">
        <f>LARGE('Remove outliers'!BE$4:BE$203,ROW()-211)</f>
        <v>#NUM!</v>
      </c>
      <c r="AY306" s="1" t="e">
        <f>LARGE('Remove outliers'!BF$4:BF$203,ROW()-211)</f>
        <v>#NUM!</v>
      </c>
      <c r="AZ306" s="1" t="e">
        <f>LARGE('Remove outliers'!BG$4:BG$203,ROW()-211)</f>
        <v>#NUM!</v>
      </c>
      <c r="BA306" s="1" t="e">
        <f>LARGE('Remove outliers'!BH$4:BH$203,ROW()-211)</f>
        <v>#NUM!</v>
      </c>
      <c r="BB306" s="1" t="e">
        <f>LARGE('Remove outliers'!BI$4:BI$203,ROW()-211)</f>
        <v>#NUM!</v>
      </c>
      <c r="BC306" s="1" t="e">
        <f>LARGE('Remove outliers'!BJ$4:BJ$203,ROW()-211)</f>
        <v>#NUM!</v>
      </c>
      <c r="BD306" s="1" t="e">
        <f>LARGE('Remove outliers'!BK$4:BK$203,ROW()-211)</f>
        <v>#NUM!</v>
      </c>
      <c r="BE306" s="1" t="e">
        <f>LARGE('Remove outliers'!BL$4:BL$203,ROW()-211)</f>
        <v>#NUM!</v>
      </c>
      <c r="BF306" s="1" t="e">
        <f>LARGE('Remove outliers'!BM$4:BM$203,ROW()-211)</f>
        <v>#NUM!</v>
      </c>
      <c r="BG306" s="1" t="e">
        <f>LARGE('Remove outliers'!BN$4:BN$203,ROW()-211)</f>
        <v>#NUM!</v>
      </c>
      <c r="BH306" s="1" t="e">
        <f>LARGE('Remove outliers'!BO$4:BO$203,ROW()-211)</f>
        <v>#NUM!</v>
      </c>
      <c r="BI306" s="1" t="e">
        <f>LARGE('Remove outliers'!BP$4:BP$203,ROW()-211)</f>
        <v>#NUM!</v>
      </c>
      <c r="BJ306" s="1" t="e">
        <f>LARGE('Remove outliers'!BQ$4:BQ$203,ROW()-211)</f>
        <v>#NUM!</v>
      </c>
      <c r="BK306" s="1" t="e">
        <f>LARGE('Remove outliers'!BR$4:BR$203,ROW()-211)</f>
        <v>#NUM!</v>
      </c>
      <c r="BL306" s="1" t="e">
        <f>LARGE('Remove outliers'!BS$4:BS$203,ROW()-211)</f>
        <v>#NUM!</v>
      </c>
      <c r="BM306" s="1" t="e">
        <f>LARGE('Remove outliers'!BT$4:BT$203,ROW()-211)</f>
        <v>#NUM!</v>
      </c>
      <c r="BN306" s="1" t="e">
        <f>LARGE('Remove outliers'!BU$4:BU$203,ROW()-211)</f>
        <v>#NUM!</v>
      </c>
      <c r="BO306" s="1" t="e">
        <f>LARGE('Remove outliers'!BV$4:BV$203,ROW()-211)</f>
        <v>#NUM!</v>
      </c>
      <c r="BP306" s="1" t="e">
        <f>LARGE('Remove outliers'!BW$4:BW$203,ROW()-211)</f>
        <v>#NUM!</v>
      </c>
      <c r="BQ306" s="1" t="e">
        <f>LARGE('Remove outliers'!BX$4:BX$203,ROW()-211)</f>
        <v>#NUM!</v>
      </c>
      <c r="BR306" s="1" t="e">
        <f>LARGE('Remove outliers'!BY$4:BY$203,ROW()-211)</f>
        <v>#NUM!</v>
      </c>
      <c r="BS306" s="1" t="e">
        <f>LARGE('Remove outliers'!BZ$4:BZ$203,ROW()-211)</f>
        <v>#NUM!</v>
      </c>
      <c r="BT306" s="1" t="e">
        <f>LARGE('Remove outliers'!CA$4:CA$203,ROW()-211)</f>
        <v>#NUM!</v>
      </c>
      <c r="BU306" s="1" t="e">
        <f>LARGE('Remove outliers'!CB$4:CB$203,ROW()-211)</f>
        <v>#NUM!</v>
      </c>
      <c r="BV306" s="1" t="e">
        <f>LARGE('Remove outliers'!CC$4:CC$203,ROW()-211)</f>
        <v>#NUM!</v>
      </c>
      <c r="BW306" s="1"/>
      <c r="BX306" s="1"/>
      <c r="BY306" s="1"/>
      <c r="BZ306" s="1"/>
      <c r="CA306" s="1"/>
      <c r="CB306" s="1"/>
      <c r="CC306" s="1"/>
      <c r="CD306" s="1"/>
      <c r="CE306" s="1"/>
      <c r="CF306" s="1"/>
      <c r="CG306" s="1"/>
      <c r="CH306" s="1"/>
      <c r="CI306" s="1"/>
      <c r="CJ306" s="1"/>
      <c r="CK306" s="1"/>
      <c r="CL306" s="1"/>
      <c r="CM306" s="1"/>
      <c r="CN306" s="1"/>
      <c r="CO306" s="1"/>
      <c r="CP306" s="1"/>
    </row>
    <row r="307" spans="1:94" x14ac:dyDescent="0.2">
      <c r="A307" t="e">
        <f t="shared" si="7"/>
        <v>#NUM!</v>
      </c>
      <c r="B307" s="1" t="e">
        <f>LARGE('Remove outliers'!I$4:I$203,ROW()-211)</f>
        <v>#NUM!</v>
      </c>
      <c r="C307" s="1" t="e">
        <f>LARGE('Remove outliers'!J$4:J$203,ROW()-211)</f>
        <v>#NUM!</v>
      </c>
      <c r="D307" s="1" t="e">
        <f>LARGE('Remove outliers'!K$4:K$203,ROW()-211)</f>
        <v>#NUM!</v>
      </c>
      <c r="E307" s="1" t="e">
        <f>LARGE('Remove outliers'!L$4:L$203,ROW()-211)</f>
        <v>#NUM!</v>
      </c>
      <c r="F307" s="1" t="e">
        <f>LARGE('Remove outliers'!M$4:M$203,ROW()-211)</f>
        <v>#NUM!</v>
      </c>
      <c r="G307" s="1" t="e">
        <f>LARGE('Remove outliers'!N$4:N$203,ROW()-211)</f>
        <v>#NUM!</v>
      </c>
      <c r="H307" s="1" t="e">
        <f>LARGE('Remove outliers'!O$4:O$203,ROW()-211)</f>
        <v>#NUM!</v>
      </c>
      <c r="I307" s="1" t="e">
        <f>LARGE('Remove outliers'!P$4:P$203,ROW()-211)</f>
        <v>#NUM!</v>
      </c>
      <c r="J307" s="1" t="e">
        <f>LARGE('Remove outliers'!Q$4:Q$203,ROW()-211)</f>
        <v>#NUM!</v>
      </c>
      <c r="K307" s="1" t="e">
        <f>LARGE('Remove outliers'!R$4:R$203,ROW()-211)</f>
        <v>#NUM!</v>
      </c>
      <c r="L307" s="1" t="e">
        <f>LARGE('Remove outliers'!S$4:S$203,ROW()-211)</f>
        <v>#NUM!</v>
      </c>
      <c r="M307" s="1" t="e">
        <f>LARGE('Remove outliers'!T$4:T$203,ROW()-211)</f>
        <v>#NUM!</v>
      </c>
      <c r="N307" s="1" t="e">
        <f>LARGE('Remove outliers'!U$4:U$203,ROW()-211)</f>
        <v>#NUM!</v>
      </c>
      <c r="O307" s="1" t="e">
        <f>LARGE('Remove outliers'!V$4:V$203,ROW()-211)</f>
        <v>#NUM!</v>
      </c>
      <c r="P307" s="1" t="e">
        <f>LARGE('Remove outliers'!W$4:W$203,ROW()-211)</f>
        <v>#NUM!</v>
      </c>
      <c r="Q307" s="1" t="e">
        <f>LARGE('Remove outliers'!X$4:X$203,ROW()-211)</f>
        <v>#NUM!</v>
      </c>
      <c r="R307" s="1" t="e">
        <f>LARGE('Remove outliers'!Y$4:Y$203,ROW()-211)</f>
        <v>#NUM!</v>
      </c>
      <c r="S307" s="1" t="e">
        <f>LARGE('Remove outliers'!Z$4:Z$203,ROW()-211)</f>
        <v>#NUM!</v>
      </c>
      <c r="T307" s="1" t="e">
        <f>LARGE('Remove outliers'!AA$4:AA$203,ROW()-211)</f>
        <v>#NUM!</v>
      </c>
      <c r="U307" s="1" t="e">
        <f>LARGE('Remove outliers'!AB$4:AB$203,ROW()-211)</f>
        <v>#NUM!</v>
      </c>
      <c r="V307" s="1" t="e">
        <f>LARGE('Remove outliers'!AC$4:AC$203,ROW()-211)</f>
        <v>#NUM!</v>
      </c>
      <c r="W307" s="1" t="e">
        <f>LARGE('Remove outliers'!AD$4:AD$203,ROW()-211)</f>
        <v>#NUM!</v>
      </c>
      <c r="X307" s="1" t="e">
        <f>LARGE('Remove outliers'!AE$4:AE$203,ROW()-211)</f>
        <v>#NUM!</v>
      </c>
      <c r="Y307" s="1" t="e">
        <f>LARGE('Remove outliers'!AF$4:AF$203,ROW()-211)</f>
        <v>#NUM!</v>
      </c>
      <c r="Z307" s="1" t="e">
        <f>LARGE('Remove outliers'!AG$4:AG$203,ROW()-211)</f>
        <v>#NUM!</v>
      </c>
      <c r="AA307" s="1" t="e">
        <f>LARGE('Remove outliers'!AH$4:AH$203,ROW()-211)</f>
        <v>#NUM!</v>
      </c>
      <c r="AB307" s="1" t="e">
        <f>LARGE('Remove outliers'!AI$4:AI$203,ROW()-211)</f>
        <v>#NUM!</v>
      </c>
      <c r="AC307" s="1" t="e">
        <f>LARGE('Remove outliers'!AJ$4:AJ$203,ROW()-211)</f>
        <v>#NUM!</v>
      </c>
      <c r="AD307" s="1" t="e">
        <f>LARGE('Remove outliers'!AK$4:AK$203,ROW()-211)</f>
        <v>#NUM!</v>
      </c>
      <c r="AE307" s="1" t="e">
        <f>LARGE('Remove outliers'!AL$4:AL$203,ROW()-211)</f>
        <v>#NUM!</v>
      </c>
      <c r="AF307" s="1" t="e">
        <f>LARGE('Remove outliers'!AM$4:AM$203,ROW()-211)</f>
        <v>#NUM!</v>
      </c>
      <c r="AG307" s="1" t="e">
        <f>LARGE('Remove outliers'!AN$4:AN$203,ROW()-211)</f>
        <v>#NUM!</v>
      </c>
      <c r="AH307" s="1" t="e">
        <f>LARGE('Remove outliers'!AO$4:AO$203,ROW()-211)</f>
        <v>#NUM!</v>
      </c>
      <c r="AI307" s="1" t="e">
        <f>LARGE('Remove outliers'!AP$4:AP$203,ROW()-211)</f>
        <v>#NUM!</v>
      </c>
      <c r="AJ307" s="1" t="e">
        <f>LARGE('Remove outliers'!AQ$4:AQ$203,ROW()-211)</f>
        <v>#NUM!</v>
      </c>
      <c r="AK307" s="1" t="e">
        <f>LARGE('Remove outliers'!AR$4:AR$203,ROW()-211)</f>
        <v>#NUM!</v>
      </c>
      <c r="AL307" s="1" t="e">
        <f>LARGE('Remove outliers'!AS$4:AS$203,ROW()-211)</f>
        <v>#NUM!</v>
      </c>
      <c r="AM307" s="1" t="e">
        <f>LARGE('Remove outliers'!AT$4:AT$203,ROW()-211)</f>
        <v>#NUM!</v>
      </c>
      <c r="AN307" s="1" t="e">
        <f>LARGE('Remove outliers'!AU$4:AU$203,ROW()-211)</f>
        <v>#NUM!</v>
      </c>
      <c r="AO307" s="1" t="e">
        <f>LARGE('Remove outliers'!AV$4:AV$203,ROW()-211)</f>
        <v>#NUM!</v>
      </c>
      <c r="AP307" s="1" t="e">
        <f>LARGE('Remove outliers'!AW$4:AW$203,ROW()-211)</f>
        <v>#NUM!</v>
      </c>
      <c r="AQ307" s="1" t="e">
        <f>LARGE('Remove outliers'!AX$4:AX$203,ROW()-211)</f>
        <v>#NUM!</v>
      </c>
      <c r="AR307" s="1" t="e">
        <f>LARGE('Remove outliers'!AY$4:AY$203,ROW()-211)</f>
        <v>#NUM!</v>
      </c>
      <c r="AS307" s="1" t="e">
        <f>LARGE('Remove outliers'!AZ$4:AZ$203,ROW()-211)</f>
        <v>#NUM!</v>
      </c>
      <c r="AT307" s="1" t="e">
        <f>LARGE('Remove outliers'!BA$4:BA$203,ROW()-211)</f>
        <v>#NUM!</v>
      </c>
      <c r="AU307" s="1" t="e">
        <f>LARGE('Remove outliers'!BB$4:BB$203,ROW()-211)</f>
        <v>#NUM!</v>
      </c>
      <c r="AV307" s="1" t="e">
        <f>LARGE('Remove outliers'!BC$4:BC$203,ROW()-211)</f>
        <v>#NUM!</v>
      </c>
      <c r="AW307" s="1" t="e">
        <f>LARGE('Remove outliers'!BD$4:BD$203,ROW()-211)</f>
        <v>#NUM!</v>
      </c>
      <c r="AX307" s="1" t="e">
        <f>LARGE('Remove outliers'!BE$4:BE$203,ROW()-211)</f>
        <v>#NUM!</v>
      </c>
      <c r="AY307" s="1" t="e">
        <f>LARGE('Remove outliers'!BF$4:BF$203,ROW()-211)</f>
        <v>#NUM!</v>
      </c>
      <c r="AZ307" s="1" t="e">
        <f>LARGE('Remove outliers'!BG$4:BG$203,ROW()-211)</f>
        <v>#NUM!</v>
      </c>
      <c r="BA307" s="1" t="e">
        <f>LARGE('Remove outliers'!BH$4:BH$203,ROW()-211)</f>
        <v>#NUM!</v>
      </c>
      <c r="BB307" s="1" t="e">
        <f>LARGE('Remove outliers'!BI$4:BI$203,ROW()-211)</f>
        <v>#NUM!</v>
      </c>
      <c r="BC307" s="1" t="e">
        <f>LARGE('Remove outliers'!BJ$4:BJ$203,ROW()-211)</f>
        <v>#NUM!</v>
      </c>
      <c r="BD307" s="1" t="e">
        <f>LARGE('Remove outliers'!BK$4:BK$203,ROW()-211)</f>
        <v>#NUM!</v>
      </c>
      <c r="BE307" s="1" t="e">
        <f>LARGE('Remove outliers'!BL$4:BL$203,ROW()-211)</f>
        <v>#NUM!</v>
      </c>
      <c r="BF307" s="1" t="e">
        <f>LARGE('Remove outliers'!BM$4:BM$203,ROW()-211)</f>
        <v>#NUM!</v>
      </c>
      <c r="BG307" s="1" t="e">
        <f>LARGE('Remove outliers'!BN$4:BN$203,ROW()-211)</f>
        <v>#NUM!</v>
      </c>
      <c r="BH307" s="1" t="e">
        <f>LARGE('Remove outliers'!BO$4:BO$203,ROW()-211)</f>
        <v>#NUM!</v>
      </c>
      <c r="BI307" s="1" t="e">
        <f>LARGE('Remove outliers'!BP$4:BP$203,ROW()-211)</f>
        <v>#NUM!</v>
      </c>
      <c r="BJ307" s="1" t="e">
        <f>LARGE('Remove outliers'!BQ$4:BQ$203,ROW()-211)</f>
        <v>#NUM!</v>
      </c>
      <c r="BK307" s="1" t="e">
        <f>LARGE('Remove outliers'!BR$4:BR$203,ROW()-211)</f>
        <v>#NUM!</v>
      </c>
      <c r="BL307" s="1" t="e">
        <f>LARGE('Remove outliers'!BS$4:BS$203,ROW()-211)</f>
        <v>#NUM!</v>
      </c>
      <c r="BM307" s="1" t="e">
        <f>LARGE('Remove outliers'!BT$4:BT$203,ROW()-211)</f>
        <v>#NUM!</v>
      </c>
      <c r="BN307" s="1" t="e">
        <f>LARGE('Remove outliers'!BU$4:BU$203,ROW()-211)</f>
        <v>#NUM!</v>
      </c>
      <c r="BO307" s="1" t="e">
        <f>LARGE('Remove outliers'!BV$4:BV$203,ROW()-211)</f>
        <v>#NUM!</v>
      </c>
      <c r="BP307" s="1" t="e">
        <f>LARGE('Remove outliers'!BW$4:BW$203,ROW()-211)</f>
        <v>#NUM!</v>
      </c>
      <c r="BQ307" s="1" t="e">
        <f>LARGE('Remove outliers'!BX$4:BX$203,ROW()-211)</f>
        <v>#NUM!</v>
      </c>
      <c r="BR307" s="1" t="e">
        <f>LARGE('Remove outliers'!BY$4:BY$203,ROW()-211)</f>
        <v>#NUM!</v>
      </c>
      <c r="BS307" s="1" t="e">
        <f>LARGE('Remove outliers'!BZ$4:BZ$203,ROW()-211)</f>
        <v>#NUM!</v>
      </c>
      <c r="BT307" s="1" t="e">
        <f>LARGE('Remove outliers'!CA$4:CA$203,ROW()-211)</f>
        <v>#NUM!</v>
      </c>
      <c r="BU307" s="1" t="e">
        <f>LARGE('Remove outliers'!CB$4:CB$203,ROW()-211)</f>
        <v>#NUM!</v>
      </c>
      <c r="BV307" s="1" t="e">
        <f>LARGE('Remove outliers'!CC$4:CC$203,ROW()-211)</f>
        <v>#NUM!</v>
      </c>
      <c r="BW307" s="1"/>
      <c r="BX307" s="1"/>
      <c r="BY307" s="1"/>
      <c r="BZ307" s="1"/>
      <c r="CA307" s="1"/>
      <c r="CB307" s="1"/>
      <c r="CC307" s="1"/>
      <c r="CD307" s="1"/>
      <c r="CE307" s="1"/>
      <c r="CF307" s="1"/>
      <c r="CG307" s="1"/>
      <c r="CH307" s="1"/>
      <c r="CI307" s="1"/>
      <c r="CJ307" s="1"/>
      <c r="CK307" s="1"/>
      <c r="CL307" s="1"/>
      <c r="CM307" s="1"/>
      <c r="CN307" s="1"/>
      <c r="CO307" s="1"/>
      <c r="CP307" s="1"/>
    </row>
    <row r="308" spans="1:94" x14ac:dyDescent="0.2">
      <c r="A308" t="e">
        <f t="shared" si="7"/>
        <v>#NUM!</v>
      </c>
      <c r="B308" s="1" t="e">
        <f>LARGE('Remove outliers'!I$4:I$203,ROW()-211)</f>
        <v>#NUM!</v>
      </c>
      <c r="C308" s="1" t="e">
        <f>LARGE('Remove outliers'!J$4:J$203,ROW()-211)</f>
        <v>#NUM!</v>
      </c>
      <c r="D308" s="1" t="e">
        <f>LARGE('Remove outliers'!K$4:K$203,ROW()-211)</f>
        <v>#NUM!</v>
      </c>
      <c r="E308" s="1" t="e">
        <f>LARGE('Remove outliers'!L$4:L$203,ROW()-211)</f>
        <v>#NUM!</v>
      </c>
      <c r="F308" s="1" t="e">
        <f>LARGE('Remove outliers'!M$4:M$203,ROW()-211)</f>
        <v>#NUM!</v>
      </c>
      <c r="G308" s="1" t="e">
        <f>LARGE('Remove outliers'!N$4:N$203,ROW()-211)</f>
        <v>#NUM!</v>
      </c>
      <c r="H308" s="1" t="e">
        <f>LARGE('Remove outliers'!O$4:O$203,ROW()-211)</f>
        <v>#NUM!</v>
      </c>
      <c r="I308" s="1" t="e">
        <f>LARGE('Remove outliers'!P$4:P$203,ROW()-211)</f>
        <v>#NUM!</v>
      </c>
      <c r="J308" s="1" t="e">
        <f>LARGE('Remove outliers'!Q$4:Q$203,ROW()-211)</f>
        <v>#NUM!</v>
      </c>
      <c r="K308" s="1" t="e">
        <f>LARGE('Remove outliers'!R$4:R$203,ROW()-211)</f>
        <v>#NUM!</v>
      </c>
      <c r="L308" s="1" t="e">
        <f>LARGE('Remove outliers'!S$4:S$203,ROW()-211)</f>
        <v>#NUM!</v>
      </c>
      <c r="M308" s="1" t="e">
        <f>LARGE('Remove outliers'!T$4:T$203,ROW()-211)</f>
        <v>#NUM!</v>
      </c>
      <c r="N308" s="1" t="e">
        <f>LARGE('Remove outliers'!U$4:U$203,ROW()-211)</f>
        <v>#NUM!</v>
      </c>
      <c r="O308" s="1" t="e">
        <f>LARGE('Remove outliers'!V$4:V$203,ROW()-211)</f>
        <v>#NUM!</v>
      </c>
      <c r="P308" s="1" t="e">
        <f>LARGE('Remove outliers'!W$4:W$203,ROW()-211)</f>
        <v>#NUM!</v>
      </c>
      <c r="Q308" s="1" t="e">
        <f>LARGE('Remove outliers'!X$4:X$203,ROW()-211)</f>
        <v>#NUM!</v>
      </c>
      <c r="R308" s="1" t="e">
        <f>LARGE('Remove outliers'!Y$4:Y$203,ROW()-211)</f>
        <v>#NUM!</v>
      </c>
      <c r="S308" s="1" t="e">
        <f>LARGE('Remove outliers'!Z$4:Z$203,ROW()-211)</f>
        <v>#NUM!</v>
      </c>
      <c r="T308" s="1" t="e">
        <f>LARGE('Remove outliers'!AA$4:AA$203,ROW()-211)</f>
        <v>#NUM!</v>
      </c>
      <c r="U308" s="1" t="e">
        <f>LARGE('Remove outliers'!AB$4:AB$203,ROW()-211)</f>
        <v>#NUM!</v>
      </c>
      <c r="V308" s="1" t="e">
        <f>LARGE('Remove outliers'!AC$4:AC$203,ROW()-211)</f>
        <v>#NUM!</v>
      </c>
      <c r="W308" s="1" t="e">
        <f>LARGE('Remove outliers'!AD$4:AD$203,ROW()-211)</f>
        <v>#NUM!</v>
      </c>
      <c r="X308" s="1" t="e">
        <f>LARGE('Remove outliers'!AE$4:AE$203,ROW()-211)</f>
        <v>#NUM!</v>
      </c>
      <c r="Y308" s="1" t="e">
        <f>LARGE('Remove outliers'!AF$4:AF$203,ROW()-211)</f>
        <v>#NUM!</v>
      </c>
      <c r="Z308" s="1" t="e">
        <f>LARGE('Remove outliers'!AG$4:AG$203,ROW()-211)</f>
        <v>#NUM!</v>
      </c>
      <c r="AA308" s="1" t="e">
        <f>LARGE('Remove outliers'!AH$4:AH$203,ROW()-211)</f>
        <v>#NUM!</v>
      </c>
      <c r="AB308" s="1" t="e">
        <f>LARGE('Remove outliers'!AI$4:AI$203,ROW()-211)</f>
        <v>#NUM!</v>
      </c>
      <c r="AC308" s="1" t="e">
        <f>LARGE('Remove outliers'!AJ$4:AJ$203,ROW()-211)</f>
        <v>#NUM!</v>
      </c>
      <c r="AD308" s="1" t="e">
        <f>LARGE('Remove outliers'!AK$4:AK$203,ROW()-211)</f>
        <v>#NUM!</v>
      </c>
      <c r="AE308" s="1" t="e">
        <f>LARGE('Remove outliers'!AL$4:AL$203,ROW()-211)</f>
        <v>#NUM!</v>
      </c>
      <c r="AF308" s="1" t="e">
        <f>LARGE('Remove outliers'!AM$4:AM$203,ROW()-211)</f>
        <v>#NUM!</v>
      </c>
      <c r="AG308" s="1" t="e">
        <f>LARGE('Remove outliers'!AN$4:AN$203,ROW()-211)</f>
        <v>#NUM!</v>
      </c>
      <c r="AH308" s="1" t="e">
        <f>LARGE('Remove outliers'!AO$4:AO$203,ROW()-211)</f>
        <v>#NUM!</v>
      </c>
      <c r="AI308" s="1" t="e">
        <f>LARGE('Remove outliers'!AP$4:AP$203,ROW()-211)</f>
        <v>#NUM!</v>
      </c>
      <c r="AJ308" s="1" t="e">
        <f>LARGE('Remove outliers'!AQ$4:AQ$203,ROW()-211)</f>
        <v>#NUM!</v>
      </c>
      <c r="AK308" s="1" t="e">
        <f>LARGE('Remove outliers'!AR$4:AR$203,ROW()-211)</f>
        <v>#NUM!</v>
      </c>
      <c r="AL308" s="1" t="e">
        <f>LARGE('Remove outliers'!AS$4:AS$203,ROW()-211)</f>
        <v>#NUM!</v>
      </c>
      <c r="AM308" s="1" t="e">
        <f>LARGE('Remove outliers'!AT$4:AT$203,ROW()-211)</f>
        <v>#NUM!</v>
      </c>
      <c r="AN308" s="1" t="e">
        <f>LARGE('Remove outliers'!AU$4:AU$203,ROW()-211)</f>
        <v>#NUM!</v>
      </c>
      <c r="AO308" s="1" t="e">
        <f>LARGE('Remove outliers'!AV$4:AV$203,ROW()-211)</f>
        <v>#NUM!</v>
      </c>
      <c r="AP308" s="1" t="e">
        <f>LARGE('Remove outliers'!AW$4:AW$203,ROW()-211)</f>
        <v>#NUM!</v>
      </c>
      <c r="AQ308" s="1" t="e">
        <f>LARGE('Remove outliers'!AX$4:AX$203,ROW()-211)</f>
        <v>#NUM!</v>
      </c>
      <c r="AR308" s="1" t="e">
        <f>LARGE('Remove outliers'!AY$4:AY$203,ROW()-211)</f>
        <v>#NUM!</v>
      </c>
      <c r="AS308" s="1" t="e">
        <f>LARGE('Remove outliers'!AZ$4:AZ$203,ROW()-211)</f>
        <v>#NUM!</v>
      </c>
      <c r="AT308" s="1" t="e">
        <f>LARGE('Remove outliers'!BA$4:BA$203,ROW()-211)</f>
        <v>#NUM!</v>
      </c>
      <c r="AU308" s="1" t="e">
        <f>LARGE('Remove outliers'!BB$4:BB$203,ROW()-211)</f>
        <v>#NUM!</v>
      </c>
      <c r="AV308" s="1" t="e">
        <f>LARGE('Remove outliers'!BC$4:BC$203,ROW()-211)</f>
        <v>#NUM!</v>
      </c>
      <c r="AW308" s="1" t="e">
        <f>LARGE('Remove outliers'!BD$4:BD$203,ROW()-211)</f>
        <v>#NUM!</v>
      </c>
      <c r="AX308" s="1" t="e">
        <f>LARGE('Remove outliers'!BE$4:BE$203,ROW()-211)</f>
        <v>#NUM!</v>
      </c>
      <c r="AY308" s="1" t="e">
        <f>LARGE('Remove outliers'!BF$4:BF$203,ROW()-211)</f>
        <v>#NUM!</v>
      </c>
      <c r="AZ308" s="1" t="e">
        <f>LARGE('Remove outliers'!BG$4:BG$203,ROW()-211)</f>
        <v>#NUM!</v>
      </c>
      <c r="BA308" s="1" t="e">
        <f>LARGE('Remove outliers'!BH$4:BH$203,ROW()-211)</f>
        <v>#NUM!</v>
      </c>
      <c r="BB308" s="1" t="e">
        <f>LARGE('Remove outliers'!BI$4:BI$203,ROW()-211)</f>
        <v>#NUM!</v>
      </c>
      <c r="BC308" s="1" t="e">
        <f>LARGE('Remove outliers'!BJ$4:BJ$203,ROW()-211)</f>
        <v>#NUM!</v>
      </c>
      <c r="BD308" s="1" t="e">
        <f>LARGE('Remove outliers'!BK$4:BK$203,ROW()-211)</f>
        <v>#NUM!</v>
      </c>
      <c r="BE308" s="1" t="e">
        <f>LARGE('Remove outliers'!BL$4:BL$203,ROW()-211)</f>
        <v>#NUM!</v>
      </c>
      <c r="BF308" s="1" t="e">
        <f>LARGE('Remove outliers'!BM$4:BM$203,ROW()-211)</f>
        <v>#NUM!</v>
      </c>
      <c r="BG308" s="1" t="e">
        <f>LARGE('Remove outliers'!BN$4:BN$203,ROW()-211)</f>
        <v>#NUM!</v>
      </c>
      <c r="BH308" s="1" t="e">
        <f>LARGE('Remove outliers'!BO$4:BO$203,ROW()-211)</f>
        <v>#NUM!</v>
      </c>
      <c r="BI308" s="1" t="e">
        <f>LARGE('Remove outliers'!BP$4:BP$203,ROW()-211)</f>
        <v>#NUM!</v>
      </c>
      <c r="BJ308" s="1" t="e">
        <f>LARGE('Remove outliers'!BQ$4:BQ$203,ROW()-211)</f>
        <v>#NUM!</v>
      </c>
      <c r="BK308" s="1" t="e">
        <f>LARGE('Remove outliers'!BR$4:BR$203,ROW()-211)</f>
        <v>#NUM!</v>
      </c>
      <c r="BL308" s="1" t="e">
        <f>LARGE('Remove outliers'!BS$4:BS$203,ROW()-211)</f>
        <v>#NUM!</v>
      </c>
      <c r="BM308" s="1" t="e">
        <f>LARGE('Remove outliers'!BT$4:BT$203,ROW()-211)</f>
        <v>#NUM!</v>
      </c>
      <c r="BN308" s="1" t="e">
        <f>LARGE('Remove outliers'!BU$4:BU$203,ROW()-211)</f>
        <v>#NUM!</v>
      </c>
      <c r="BO308" s="1" t="e">
        <f>LARGE('Remove outliers'!BV$4:BV$203,ROW()-211)</f>
        <v>#NUM!</v>
      </c>
      <c r="BP308" s="1" t="e">
        <f>LARGE('Remove outliers'!BW$4:BW$203,ROW()-211)</f>
        <v>#NUM!</v>
      </c>
      <c r="BQ308" s="1" t="e">
        <f>LARGE('Remove outliers'!BX$4:BX$203,ROW()-211)</f>
        <v>#NUM!</v>
      </c>
      <c r="BR308" s="1" t="e">
        <f>LARGE('Remove outliers'!BY$4:BY$203,ROW()-211)</f>
        <v>#NUM!</v>
      </c>
      <c r="BS308" s="1" t="e">
        <f>LARGE('Remove outliers'!BZ$4:BZ$203,ROW()-211)</f>
        <v>#NUM!</v>
      </c>
      <c r="BT308" s="1" t="e">
        <f>LARGE('Remove outliers'!CA$4:CA$203,ROW()-211)</f>
        <v>#NUM!</v>
      </c>
      <c r="BU308" s="1" t="e">
        <f>LARGE('Remove outliers'!CB$4:CB$203,ROW()-211)</f>
        <v>#NUM!</v>
      </c>
      <c r="BV308" s="1" t="e">
        <f>LARGE('Remove outliers'!CC$4:CC$203,ROW()-211)</f>
        <v>#NUM!</v>
      </c>
      <c r="BW308" s="1"/>
      <c r="BX308" s="1"/>
      <c r="BY308" s="1"/>
      <c r="BZ308" s="1"/>
      <c r="CA308" s="1"/>
      <c r="CB308" s="1"/>
      <c r="CC308" s="1"/>
      <c r="CD308" s="1"/>
      <c r="CE308" s="1"/>
      <c r="CF308" s="1"/>
      <c r="CG308" s="1"/>
      <c r="CH308" s="1"/>
      <c r="CI308" s="1"/>
      <c r="CJ308" s="1"/>
      <c r="CK308" s="1"/>
      <c r="CL308" s="1"/>
      <c r="CM308" s="1"/>
      <c r="CN308" s="1"/>
      <c r="CO308" s="1"/>
      <c r="CP308" s="1"/>
    </row>
    <row r="309" spans="1:94" x14ac:dyDescent="0.2">
      <c r="A309" t="e">
        <f t="shared" si="7"/>
        <v>#NUM!</v>
      </c>
      <c r="B309" s="1" t="e">
        <f>LARGE('Remove outliers'!I$4:I$203,ROW()-211)</f>
        <v>#NUM!</v>
      </c>
      <c r="C309" s="1" t="e">
        <f>LARGE('Remove outliers'!J$4:J$203,ROW()-211)</f>
        <v>#NUM!</v>
      </c>
      <c r="D309" s="1" t="e">
        <f>LARGE('Remove outliers'!K$4:K$203,ROW()-211)</f>
        <v>#NUM!</v>
      </c>
      <c r="E309" s="1" t="e">
        <f>LARGE('Remove outliers'!L$4:L$203,ROW()-211)</f>
        <v>#NUM!</v>
      </c>
      <c r="F309" s="1" t="e">
        <f>LARGE('Remove outliers'!M$4:M$203,ROW()-211)</f>
        <v>#NUM!</v>
      </c>
      <c r="G309" s="1" t="e">
        <f>LARGE('Remove outliers'!N$4:N$203,ROW()-211)</f>
        <v>#NUM!</v>
      </c>
      <c r="H309" s="1" t="e">
        <f>LARGE('Remove outliers'!O$4:O$203,ROW()-211)</f>
        <v>#NUM!</v>
      </c>
      <c r="I309" s="1" t="e">
        <f>LARGE('Remove outliers'!P$4:P$203,ROW()-211)</f>
        <v>#NUM!</v>
      </c>
      <c r="J309" s="1" t="e">
        <f>LARGE('Remove outliers'!Q$4:Q$203,ROW()-211)</f>
        <v>#NUM!</v>
      </c>
      <c r="K309" s="1" t="e">
        <f>LARGE('Remove outliers'!R$4:R$203,ROW()-211)</f>
        <v>#NUM!</v>
      </c>
      <c r="L309" s="1" t="e">
        <f>LARGE('Remove outliers'!S$4:S$203,ROW()-211)</f>
        <v>#NUM!</v>
      </c>
      <c r="M309" s="1" t="e">
        <f>LARGE('Remove outliers'!T$4:T$203,ROW()-211)</f>
        <v>#NUM!</v>
      </c>
      <c r="N309" s="1" t="e">
        <f>LARGE('Remove outliers'!U$4:U$203,ROW()-211)</f>
        <v>#NUM!</v>
      </c>
      <c r="O309" s="1" t="e">
        <f>LARGE('Remove outliers'!V$4:V$203,ROW()-211)</f>
        <v>#NUM!</v>
      </c>
      <c r="P309" s="1" t="e">
        <f>LARGE('Remove outliers'!W$4:W$203,ROW()-211)</f>
        <v>#NUM!</v>
      </c>
      <c r="Q309" s="1" t="e">
        <f>LARGE('Remove outliers'!X$4:X$203,ROW()-211)</f>
        <v>#NUM!</v>
      </c>
      <c r="R309" s="1" t="e">
        <f>LARGE('Remove outliers'!Y$4:Y$203,ROW()-211)</f>
        <v>#NUM!</v>
      </c>
      <c r="S309" s="1" t="e">
        <f>LARGE('Remove outliers'!Z$4:Z$203,ROW()-211)</f>
        <v>#NUM!</v>
      </c>
      <c r="T309" s="1" t="e">
        <f>LARGE('Remove outliers'!AA$4:AA$203,ROW()-211)</f>
        <v>#NUM!</v>
      </c>
      <c r="U309" s="1" t="e">
        <f>LARGE('Remove outliers'!AB$4:AB$203,ROW()-211)</f>
        <v>#NUM!</v>
      </c>
      <c r="V309" s="1" t="e">
        <f>LARGE('Remove outliers'!AC$4:AC$203,ROW()-211)</f>
        <v>#NUM!</v>
      </c>
      <c r="W309" s="1" t="e">
        <f>LARGE('Remove outliers'!AD$4:AD$203,ROW()-211)</f>
        <v>#NUM!</v>
      </c>
      <c r="X309" s="1" t="e">
        <f>LARGE('Remove outliers'!AE$4:AE$203,ROW()-211)</f>
        <v>#NUM!</v>
      </c>
      <c r="Y309" s="1" t="e">
        <f>LARGE('Remove outliers'!AF$4:AF$203,ROW()-211)</f>
        <v>#NUM!</v>
      </c>
      <c r="Z309" s="1" t="e">
        <f>LARGE('Remove outliers'!AG$4:AG$203,ROW()-211)</f>
        <v>#NUM!</v>
      </c>
      <c r="AA309" s="1" t="e">
        <f>LARGE('Remove outliers'!AH$4:AH$203,ROW()-211)</f>
        <v>#NUM!</v>
      </c>
      <c r="AB309" s="1" t="e">
        <f>LARGE('Remove outliers'!AI$4:AI$203,ROW()-211)</f>
        <v>#NUM!</v>
      </c>
      <c r="AC309" s="1" t="e">
        <f>LARGE('Remove outliers'!AJ$4:AJ$203,ROW()-211)</f>
        <v>#NUM!</v>
      </c>
      <c r="AD309" s="1" t="e">
        <f>LARGE('Remove outliers'!AK$4:AK$203,ROW()-211)</f>
        <v>#NUM!</v>
      </c>
      <c r="AE309" s="1" t="e">
        <f>LARGE('Remove outliers'!AL$4:AL$203,ROW()-211)</f>
        <v>#NUM!</v>
      </c>
      <c r="AF309" s="1" t="e">
        <f>LARGE('Remove outliers'!AM$4:AM$203,ROW()-211)</f>
        <v>#NUM!</v>
      </c>
      <c r="AG309" s="1" t="e">
        <f>LARGE('Remove outliers'!AN$4:AN$203,ROW()-211)</f>
        <v>#NUM!</v>
      </c>
      <c r="AH309" s="1" t="e">
        <f>LARGE('Remove outliers'!AO$4:AO$203,ROW()-211)</f>
        <v>#NUM!</v>
      </c>
      <c r="AI309" s="1" t="e">
        <f>LARGE('Remove outliers'!AP$4:AP$203,ROW()-211)</f>
        <v>#NUM!</v>
      </c>
      <c r="AJ309" s="1" t="e">
        <f>LARGE('Remove outliers'!AQ$4:AQ$203,ROW()-211)</f>
        <v>#NUM!</v>
      </c>
      <c r="AK309" s="1" t="e">
        <f>LARGE('Remove outliers'!AR$4:AR$203,ROW()-211)</f>
        <v>#NUM!</v>
      </c>
      <c r="AL309" s="1" t="e">
        <f>LARGE('Remove outliers'!AS$4:AS$203,ROW()-211)</f>
        <v>#NUM!</v>
      </c>
      <c r="AM309" s="1" t="e">
        <f>LARGE('Remove outliers'!AT$4:AT$203,ROW()-211)</f>
        <v>#NUM!</v>
      </c>
      <c r="AN309" s="1" t="e">
        <f>LARGE('Remove outliers'!AU$4:AU$203,ROW()-211)</f>
        <v>#NUM!</v>
      </c>
      <c r="AO309" s="1" t="e">
        <f>LARGE('Remove outliers'!AV$4:AV$203,ROW()-211)</f>
        <v>#NUM!</v>
      </c>
      <c r="AP309" s="1" t="e">
        <f>LARGE('Remove outliers'!AW$4:AW$203,ROW()-211)</f>
        <v>#NUM!</v>
      </c>
      <c r="AQ309" s="1" t="e">
        <f>LARGE('Remove outliers'!AX$4:AX$203,ROW()-211)</f>
        <v>#NUM!</v>
      </c>
      <c r="AR309" s="1" t="e">
        <f>LARGE('Remove outliers'!AY$4:AY$203,ROW()-211)</f>
        <v>#NUM!</v>
      </c>
      <c r="AS309" s="1" t="e">
        <f>LARGE('Remove outliers'!AZ$4:AZ$203,ROW()-211)</f>
        <v>#NUM!</v>
      </c>
      <c r="AT309" s="1" t="e">
        <f>LARGE('Remove outliers'!BA$4:BA$203,ROW()-211)</f>
        <v>#NUM!</v>
      </c>
      <c r="AU309" s="1" t="e">
        <f>LARGE('Remove outliers'!BB$4:BB$203,ROW()-211)</f>
        <v>#NUM!</v>
      </c>
      <c r="AV309" s="1" t="e">
        <f>LARGE('Remove outliers'!BC$4:BC$203,ROW()-211)</f>
        <v>#NUM!</v>
      </c>
      <c r="AW309" s="1" t="e">
        <f>LARGE('Remove outliers'!BD$4:BD$203,ROW()-211)</f>
        <v>#NUM!</v>
      </c>
      <c r="AX309" s="1" t="e">
        <f>LARGE('Remove outliers'!BE$4:BE$203,ROW()-211)</f>
        <v>#NUM!</v>
      </c>
      <c r="AY309" s="1" t="e">
        <f>LARGE('Remove outliers'!BF$4:BF$203,ROW()-211)</f>
        <v>#NUM!</v>
      </c>
      <c r="AZ309" s="1" t="e">
        <f>LARGE('Remove outliers'!BG$4:BG$203,ROW()-211)</f>
        <v>#NUM!</v>
      </c>
      <c r="BA309" s="1" t="e">
        <f>LARGE('Remove outliers'!BH$4:BH$203,ROW()-211)</f>
        <v>#NUM!</v>
      </c>
      <c r="BB309" s="1" t="e">
        <f>LARGE('Remove outliers'!BI$4:BI$203,ROW()-211)</f>
        <v>#NUM!</v>
      </c>
      <c r="BC309" s="1" t="e">
        <f>LARGE('Remove outliers'!BJ$4:BJ$203,ROW()-211)</f>
        <v>#NUM!</v>
      </c>
      <c r="BD309" s="1" t="e">
        <f>LARGE('Remove outliers'!BK$4:BK$203,ROW()-211)</f>
        <v>#NUM!</v>
      </c>
      <c r="BE309" s="1" t="e">
        <f>LARGE('Remove outliers'!BL$4:BL$203,ROW()-211)</f>
        <v>#NUM!</v>
      </c>
      <c r="BF309" s="1" t="e">
        <f>LARGE('Remove outliers'!BM$4:BM$203,ROW()-211)</f>
        <v>#NUM!</v>
      </c>
      <c r="BG309" s="1" t="e">
        <f>LARGE('Remove outliers'!BN$4:BN$203,ROW()-211)</f>
        <v>#NUM!</v>
      </c>
      <c r="BH309" s="1" t="e">
        <f>LARGE('Remove outliers'!BO$4:BO$203,ROW()-211)</f>
        <v>#NUM!</v>
      </c>
      <c r="BI309" s="1" t="e">
        <f>LARGE('Remove outliers'!BP$4:BP$203,ROW()-211)</f>
        <v>#NUM!</v>
      </c>
      <c r="BJ309" s="1" t="e">
        <f>LARGE('Remove outliers'!BQ$4:BQ$203,ROW()-211)</f>
        <v>#NUM!</v>
      </c>
      <c r="BK309" s="1" t="e">
        <f>LARGE('Remove outliers'!BR$4:BR$203,ROW()-211)</f>
        <v>#NUM!</v>
      </c>
      <c r="BL309" s="1" t="e">
        <f>LARGE('Remove outliers'!BS$4:BS$203,ROW()-211)</f>
        <v>#NUM!</v>
      </c>
      <c r="BM309" s="1" t="e">
        <f>LARGE('Remove outliers'!BT$4:BT$203,ROW()-211)</f>
        <v>#NUM!</v>
      </c>
      <c r="BN309" s="1" t="e">
        <f>LARGE('Remove outliers'!BU$4:BU$203,ROW()-211)</f>
        <v>#NUM!</v>
      </c>
      <c r="BO309" s="1" t="e">
        <f>LARGE('Remove outliers'!BV$4:BV$203,ROW()-211)</f>
        <v>#NUM!</v>
      </c>
      <c r="BP309" s="1" t="e">
        <f>LARGE('Remove outliers'!BW$4:BW$203,ROW()-211)</f>
        <v>#NUM!</v>
      </c>
      <c r="BQ309" s="1" t="e">
        <f>LARGE('Remove outliers'!BX$4:BX$203,ROW()-211)</f>
        <v>#NUM!</v>
      </c>
      <c r="BR309" s="1" t="e">
        <f>LARGE('Remove outliers'!BY$4:BY$203,ROW()-211)</f>
        <v>#NUM!</v>
      </c>
      <c r="BS309" s="1" t="e">
        <f>LARGE('Remove outliers'!BZ$4:BZ$203,ROW()-211)</f>
        <v>#NUM!</v>
      </c>
      <c r="BT309" s="1" t="e">
        <f>LARGE('Remove outliers'!CA$4:CA$203,ROW()-211)</f>
        <v>#NUM!</v>
      </c>
      <c r="BU309" s="1" t="e">
        <f>LARGE('Remove outliers'!CB$4:CB$203,ROW()-211)</f>
        <v>#NUM!</v>
      </c>
      <c r="BV309" s="1" t="e">
        <f>LARGE('Remove outliers'!CC$4:CC$203,ROW()-211)</f>
        <v>#NUM!</v>
      </c>
      <c r="BW309" s="1"/>
      <c r="BX309" s="1"/>
      <c r="BY309" s="1"/>
      <c r="BZ309" s="1"/>
      <c r="CA309" s="1"/>
      <c r="CB309" s="1"/>
      <c r="CC309" s="1"/>
      <c r="CD309" s="1"/>
      <c r="CE309" s="1"/>
      <c r="CF309" s="1"/>
      <c r="CG309" s="1"/>
      <c r="CH309" s="1"/>
      <c r="CI309" s="1"/>
      <c r="CJ309" s="1"/>
      <c r="CK309" s="1"/>
      <c r="CL309" s="1"/>
      <c r="CM309" s="1"/>
      <c r="CN309" s="1"/>
      <c r="CO309" s="1"/>
      <c r="CP309" s="1"/>
    </row>
    <row r="310" spans="1:94" x14ac:dyDescent="0.2">
      <c r="A310" t="e">
        <f t="shared" si="7"/>
        <v>#NUM!</v>
      </c>
      <c r="B310" s="1" t="e">
        <f>LARGE('Remove outliers'!I$4:I$203,ROW()-211)</f>
        <v>#NUM!</v>
      </c>
      <c r="C310" s="1" t="e">
        <f>LARGE('Remove outliers'!J$4:J$203,ROW()-211)</f>
        <v>#NUM!</v>
      </c>
      <c r="D310" s="1" t="e">
        <f>LARGE('Remove outliers'!K$4:K$203,ROW()-211)</f>
        <v>#NUM!</v>
      </c>
      <c r="E310" s="1" t="e">
        <f>LARGE('Remove outliers'!L$4:L$203,ROW()-211)</f>
        <v>#NUM!</v>
      </c>
      <c r="F310" s="1" t="e">
        <f>LARGE('Remove outliers'!M$4:M$203,ROW()-211)</f>
        <v>#NUM!</v>
      </c>
      <c r="G310" s="1" t="e">
        <f>LARGE('Remove outliers'!N$4:N$203,ROW()-211)</f>
        <v>#NUM!</v>
      </c>
      <c r="H310" s="1" t="e">
        <f>LARGE('Remove outliers'!O$4:O$203,ROW()-211)</f>
        <v>#NUM!</v>
      </c>
      <c r="I310" s="1" t="e">
        <f>LARGE('Remove outliers'!P$4:P$203,ROW()-211)</f>
        <v>#NUM!</v>
      </c>
      <c r="J310" s="1" t="e">
        <f>LARGE('Remove outliers'!Q$4:Q$203,ROW()-211)</f>
        <v>#NUM!</v>
      </c>
      <c r="K310" s="1" t="e">
        <f>LARGE('Remove outliers'!R$4:R$203,ROW()-211)</f>
        <v>#NUM!</v>
      </c>
      <c r="L310" s="1" t="e">
        <f>LARGE('Remove outliers'!S$4:S$203,ROW()-211)</f>
        <v>#NUM!</v>
      </c>
      <c r="M310" s="1" t="e">
        <f>LARGE('Remove outliers'!T$4:T$203,ROW()-211)</f>
        <v>#NUM!</v>
      </c>
      <c r="N310" s="1" t="e">
        <f>LARGE('Remove outliers'!U$4:U$203,ROW()-211)</f>
        <v>#NUM!</v>
      </c>
      <c r="O310" s="1" t="e">
        <f>LARGE('Remove outliers'!V$4:V$203,ROW()-211)</f>
        <v>#NUM!</v>
      </c>
      <c r="P310" s="1" t="e">
        <f>LARGE('Remove outliers'!W$4:W$203,ROW()-211)</f>
        <v>#NUM!</v>
      </c>
      <c r="Q310" s="1" t="e">
        <f>LARGE('Remove outliers'!X$4:X$203,ROW()-211)</f>
        <v>#NUM!</v>
      </c>
      <c r="R310" s="1" t="e">
        <f>LARGE('Remove outliers'!Y$4:Y$203,ROW()-211)</f>
        <v>#NUM!</v>
      </c>
      <c r="S310" s="1" t="e">
        <f>LARGE('Remove outliers'!Z$4:Z$203,ROW()-211)</f>
        <v>#NUM!</v>
      </c>
      <c r="T310" s="1" t="e">
        <f>LARGE('Remove outliers'!AA$4:AA$203,ROW()-211)</f>
        <v>#NUM!</v>
      </c>
      <c r="U310" s="1" t="e">
        <f>LARGE('Remove outliers'!AB$4:AB$203,ROW()-211)</f>
        <v>#NUM!</v>
      </c>
      <c r="V310" s="1" t="e">
        <f>LARGE('Remove outliers'!AC$4:AC$203,ROW()-211)</f>
        <v>#NUM!</v>
      </c>
      <c r="W310" s="1" t="e">
        <f>LARGE('Remove outliers'!AD$4:AD$203,ROW()-211)</f>
        <v>#NUM!</v>
      </c>
      <c r="X310" s="1" t="e">
        <f>LARGE('Remove outliers'!AE$4:AE$203,ROW()-211)</f>
        <v>#NUM!</v>
      </c>
      <c r="Y310" s="1" t="e">
        <f>LARGE('Remove outliers'!AF$4:AF$203,ROW()-211)</f>
        <v>#NUM!</v>
      </c>
      <c r="Z310" s="1" t="e">
        <f>LARGE('Remove outliers'!AG$4:AG$203,ROW()-211)</f>
        <v>#NUM!</v>
      </c>
      <c r="AA310" s="1" t="e">
        <f>LARGE('Remove outliers'!AH$4:AH$203,ROW()-211)</f>
        <v>#NUM!</v>
      </c>
      <c r="AB310" s="1" t="e">
        <f>LARGE('Remove outliers'!AI$4:AI$203,ROW()-211)</f>
        <v>#NUM!</v>
      </c>
      <c r="AC310" s="1" t="e">
        <f>LARGE('Remove outliers'!AJ$4:AJ$203,ROW()-211)</f>
        <v>#NUM!</v>
      </c>
      <c r="AD310" s="1" t="e">
        <f>LARGE('Remove outliers'!AK$4:AK$203,ROW()-211)</f>
        <v>#NUM!</v>
      </c>
      <c r="AE310" s="1" t="e">
        <f>LARGE('Remove outliers'!AL$4:AL$203,ROW()-211)</f>
        <v>#NUM!</v>
      </c>
      <c r="AF310" s="1" t="e">
        <f>LARGE('Remove outliers'!AM$4:AM$203,ROW()-211)</f>
        <v>#NUM!</v>
      </c>
      <c r="AG310" s="1" t="e">
        <f>LARGE('Remove outliers'!AN$4:AN$203,ROW()-211)</f>
        <v>#NUM!</v>
      </c>
      <c r="AH310" s="1" t="e">
        <f>LARGE('Remove outliers'!AO$4:AO$203,ROW()-211)</f>
        <v>#NUM!</v>
      </c>
      <c r="AI310" s="1" t="e">
        <f>LARGE('Remove outliers'!AP$4:AP$203,ROW()-211)</f>
        <v>#NUM!</v>
      </c>
      <c r="AJ310" s="1" t="e">
        <f>LARGE('Remove outliers'!AQ$4:AQ$203,ROW()-211)</f>
        <v>#NUM!</v>
      </c>
      <c r="AK310" s="1" t="e">
        <f>LARGE('Remove outliers'!AR$4:AR$203,ROW()-211)</f>
        <v>#NUM!</v>
      </c>
      <c r="AL310" s="1" t="e">
        <f>LARGE('Remove outliers'!AS$4:AS$203,ROW()-211)</f>
        <v>#NUM!</v>
      </c>
      <c r="AM310" s="1" t="e">
        <f>LARGE('Remove outliers'!AT$4:AT$203,ROW()-211)</f>
        <v>#NUM!</v>
      </c>
      <c r="AN310" s="1" t="e">
        <f>LARGE('Remove outliers'!AU$4:AU$203,ROW()-211)</f>
        <v>#NUM!</v>
      </c>
      <c r="AO310" s="1" t="e">
        <f>LARGE('Remove outliers'!AV$4:AV$203,ROW()-211)</f>
        <v>#NUM!</v>
      </c>
      <c r="AP310" s="1" t="e">
        <f>LARGE('Remove outliers'!AW$4:AW$203,ROW()-211)</f>
        <v>#NUM!</v>
      </c>
      <c r="AQ310" s="1" t="e">
        <f>LARGE('Remove outliers'!AX$4:AX$203,ROW()-211)</f>
        <v>#NUM!</v>
      </c>
      <c r="AR310" s="1" t="e">
        <f>LARGE('Remove outliers'!AY$4:AY$203,ROW()-211)</f>
        <v>#NUM!</v>
      </c>
      <c r="AS310" s="1" t="e">
        <f>LARGE('Remove outliers'!AZ$4:AZ$203,ROW()-211)</f>
        <v>#NUM!</v>
      </c>
      <c r="AT310" s="1" t="e">
        <f>LARGE('Remove outliers'!BA$4:BA$203,ROW()-211)</f>
        <v>#NUM!</v>
      </c>
      <c r="AU310" s="1" t="e">
        <f>LARGE('Remove outliers'!BB$4:BB$203,ROW()-211)</f>
        <v>#NUM!</v>
      </c>
      <c r="AV310" s="1" t="e">
        <f>LARGE('Remove outliers'!BC$4:BC$203,ROW()-211)</f>
        <v>#NUM!</v>
      </c>
      <c r="AW310" s="1" t="e">
        <f>LARGE('Remove outliers'!BD$4:BD$203,ROW()-211)</f>
        <v>#NUM!</v>
      </c>
      <c r="AX310" s="1" t="e">
        <f>LARGE('Remove outliers'!BE$4:BE$203,ROW()-211)</f>
        <v>#NUM!</v>
      </c>
      <c r="AY310" s="1" t="e">
        <f>LARGE('Remove outliers'!BF$4:BF$203,ROW()-211)</f>
        <v>#NUM!</v>
      </c>
      <c r="AZ310" s="1" t="e">
        <f>LARGE('Remove outliers'!BG$4:BG$203,ROW()-211)</f>
        <v>#NUM!</v>
      </c>
      <c r="BA310" s="1" t="e">
        <f>LARGE('Remove outliers'!BH$4:BH$203,ROW()-211)</f>
        <v>#NUM!</v>
      </c>
      <c r="BB310" s="1" t="e">
        <f>LARGE('Remove outliers'!BI$4:BI$203,ROW()-211)</f>
        <v>#NUM!</v>
      </c>
      <c r="BC310" s="1" t="e">
        <f>LARGE('Remove outliers'!BJ$4:BJ$203,ROW()-211)</f>
        <v>#NUM!</v>
      </c>
      <c r="BD310" s="1" t="e">
        <f>LARGE('Remove outliers'!BK$4:BK$203,ROW()-211)</f>
        <v>#NUM!</v>
      </c>
      <c r="BE310" s="1" t="e">
        <f>LARGE('Remove outliers'!BL$4:BL$203,ROW()-211)</f>
        <v>#NUM!</v>
      </c>
      <c r="BF310" s="1" t="e">
        <f>LARGE('Remove outliers'!BM$4:BM$203,ROW()-211)</f>
        <v>#NUM!</v>
      </c>
      <c r="BG310" s="1" t="e">
        <f>LARGE('Remove outliers'!BN$4:BN$203,ROW()-211)</f>
        <v>#NUM!</v>
      </c>
      <c r="BH310" s="1" t="e">
        <f>LARGE('Remove outliers'!BO$4:BO$203,ROW()-211)</f>
        <v>#NUM!</v>
      </c>
      <c r="BI310" s="1" t="e">
        <f>LARGE('Remove outliers'!BP$4:BP$203,ROW()-211)</f>
        <v>#NUM!</v>
      </c>
      <c r="BJ310" s="1" t="e">
        <f>LARGE('Remove outliers'!BQ$4:BQ$203,ROW()-211)</f>
        <v>#NUM!</v>
      </c>
      <c r="BK310" s="1" t="e">
        <f>LARGE('Remove outliers'!BR$4:BR$203,ROW()-211)</f>
        <v>#NUM!</v>
      </c>
      <c r="BL310" s="1" t="e">
        <f>LARGE('Remove outliers'!BS$4:BS$203,ROW()-211)</f>
        <v>#NUM!</v>
      </c>
      <c r="BM310" s="1" t="e">
        <f>LARGE('Remove outliers'!BT$4:BT$203,ROW()-211)</f>
        <v>#NUM!</v>
      </c>
      <c r="BN310" s="1" t="e">
        <f>LARGE('Remove outliers'!BU$4:BU$203,ROW()-211)</f>
        <v>#NUM!</v>
      </c>
      <c r="BO310" s="1" t="e">
        <f>LARGE('Remove outliers'!BV$4:BV$203,ROW()-211)</f>
        <v>#NUM!</v>
      </c>
      <c r="BP310" s="1" t="e">
        <f>LARGE('Remove outliers'!BW$4:BW$203,ROW()-211)</f>
        <v>#NUM!</v>
      </c>
      <c r="BQ310" s="1" t="e">
        <f>LARGE('Remove outliers'!BX$4:BX$203,ROW()-211)</f>
        <v>#NUM!</v>
      </c>
      <c r="BR310" s="1" t="e">
        <f>LARGE('Remove outliers'!BY$4:BY$203,ROW()-211)</f>
        <v>#NUM!</v>
      </c>
      <c r="BS310" s="1" t="e">
        <f>LARGE('Remove outliers'!BZ$4:BZ$203,ROW()-211)</f>
        <v>#NUM!</v>
      </c>
      <c r="BT310" s="1" t="e">
        <f>LARGE('Remove outliers'!CA$4:CA$203,ROW()-211)</f>
        <v>#NUM!</v>
      </c>
      <c r="BU310" s="1" t="e">
        <f>LARGE('Remove outliers'!CB$4:CB$203,ROW()-211)</f>
        <v>#NUM!</v>
      </c>
      <c r="BV310" s="1" t="e">
        <f>LARGE('Remove outliers'!CC$4:CC$203,ROW()-211)</f>
        <v>#NUM!</v>
      </c>
      <c r="BW310" s="1"/>
      <c r="BX310" s="1"/>
      <c r="BY310" s="1"/>
      <c r="BZ310" s="1"/>
      <c r="CA310" s="1"/>
      <c r="CB310" s="1"/>
      <c r="CC310" s="1"/>
      <c r="CD310" s="1"/>
      <c r="CE310" s="1"/>
      <c r="CF310" s="1"/>
      <c r="CG310" s="1"/>
      <c r="CH310" s="1"/>
      <c r="CI310" s="1"/>
      <c r="CJ310" s="1"/>
      <c r="CK310" s="1"/>
      <c r="CL310" s="1"/>
      <c r="CM310" s="1"/>
      <c r="CN310" s="1"/>
      <c r="CO310" s="1"/>
      <c r="CP310" s="1"/>
    </row>
    <row r="311" spans="1:94" x14ac:dyDescent="0.2">
      <c r="A311" t="e">
        <f t="shared" si="7"/>
        <v>#NUM!</v>
      </c>
      <c r="B311" s="1" t="e">
        <f>LARGE('Remove outliers'!I$4:I$203,ROW()-211)</f>
        <v>#NUM!</v>
      </c>
      <c r="C311" s="1" t="e">
        <f>LARGE('Remove outliers'!J$4:J$203,ROW()-211)</f>
        <v>#NUM!</v>
      </c>
      <c r="D311" s="1" t="e">
        <f>LARGE('Remove outliers'!K$4:K$203,ROW()-211)</f>
        <v>#NUM!</v>
      </c>
      <c r="E311" s="1" t="e">
        <f>LARGE('Remove outliers'!L$4:L$203,ROW()-211)</f>
        <v>#NUM!</v>
      </c>
      <c r="F311" s="1" t="e">
        <f>LARGE('Remove outliers'!M$4:M$203,ROW()-211)</f>
        <v>#NUM!</v>
      </c>
      <c r="G311" s="1" t="e">
        <f>LARGE('Remove outliers'!N$4:N$203,ROW()-211)</f>
        <v>#NUM!</v>
      </c>
      <c r="H311" s="1" t="e">
        <f>LARGE('Remove outliers'!O$4:O$203,ROW()-211)</f>
        <v>#NUM!</v>
      </c>
      <c r="I311" s="1" t="e">
        <f>LARGE('Remove outliers'!P$4:P$203,ROW()-211)</f>
        <v>#NUM!</v>
      </c>
      <c r="J311" s="1" t="e">
        <f>LARGE('Remove outliers'!Q$4:Q$203,ROW()-211)</f>
        <v>#NUM!</v>
      </c>
      <c r="K311" s="1" t="e">
        <f>LARGE('Remove outliers'!R$4:R$203,ROW()-211)</f>
        <v>#NUM!</v>
      </c>
      <c r="L311" s="1" t="e">
        <f>LARGE('Remove outliers'!S$4:S$203,ROW()-211)</f>
        <v>#NUM!</v>
      </c>
      <c r="M311" s="1" t="e">
        <f>LARGE('Remove outliers'!T$4:T$203,ROW()-211)</f>
        <v>#NUM!</v>
      </c>
      <c r="N311" s="1" t="e">
        <f>LARGE('Remove outliers'!U$4:U$203,ROW()-211)</f>
        <v>#NUM!</v>
      </c>
      <c r="O311" s="1" t="e">
        <f>LARGE('Remove outliers'!V$4:V$203,ROW()-211)</f>
        <v>#NUM!</v>
      </c>
      <c r="P311" s="1" t="e">
        <f>LARGE('Remove outliers'!W$4:W$203,ROW()-211)</f>
        <v>#NUM!</v>
      </c>
      <c r="Q311" s="1" t="e">
        <f>LARGE('Remove outliers'!X$4:X$203,ROW()-211)</f>
        <v>#NUM!</v>
      </c>
      <c r="R311" s="1" t="e">
        <f>LARGE('Remove outliers'!Y$4:Y$203,ROW()-211)</f>
        <v>#NUM!</v>
      </c>
      <c r="S311" s="1" t="e">
        <f>LARGE('Remove outliers'!Z$4:Z$203,ROW()-211)</f>
        <v>#NUM!</v>
      </c>
      <c r="T311" s="1" t="e">
        <f>LARGE('Remove outliers'!AA$4:AA$203,ROW()-211)</f>
        <v>#NUM!</v>
      </c>
      <c r="U311" s="1" t="e">
        <f>LARGE('Remove outliers'!AB$4:AB$203,ROW()-211)</f>
        <v>#NUM!</v>
      </c>
      <c r="V311" s="1" t="e">
        <f>LARGE('Remove outliers'!AC$4:AC$203,ROW()-211)</f>
        <v>#NUM!</v>
      </c>
      <c r="W311" s="1" t="e">
        <f>LARGE('Remove outliers'!AD$4:AD$203,ROW()-211)</f>
        <v>#NUM!</v>
      </c>
      <c r="X311" s="1" t="e">
        <f>LARGE('Remove outliers'!AE$4:AE$203,ROW()-211)</f>
        <v>#NUM!</v>
      </c>
      <c r="Y311" s="1" t="e">
        <f>LARGE('Remove outliers'!AF$4:AF$203,ROW()-211)</f>
        <v>#NUM!</v>
      </c>
      <c r="Z311" s="1" t="e">
        <f>LARGE('Remove outliers'!AG$4:AG$203,ROW()-211)</f>
        <v>#NUM!</v>
      </c>
      <c r="AA311" s="1" t="e">
        <f>LARGE('Remove outliers'!AH$4:AH$203,ROW()-211)</f>
        <v>#NUM!</v>
      </c>
      <c r="AB311" s="1" t="e">
        <f>LARGE('Remove outliers'!AI$4:AI$203,ROW()-211)</f>
        <v>#NUM!</v>
      </c>
      <c r="AC311" s="1" t="e">
        <f>LARGE('Remove outliers'!AJ$4:AJ$203,ROW()-211)</f>
        <v>#NUM!</v>
      </c>
      <c r="AD311" s="1" t="e">
        <f>LARGE('Remove outliers'!AK$4:AK$203,ROW()-211)</f>
        <v>#NUM!</v>
      </c>
      <c r="AE311" s="1" t="e">
        <f>LARGE('Remove outliers'!AL$4:AL$203,ROW()-211)</f>
        <v>#NUM!</v>
      </c>
      <c r="AF311" s="1" t="e">
        <f>LARGE('Remove outliers'!AM$4:AM$203,ROW()-211)</f>
        <v>#NUM!</v>
      </c>
      <c r="AG311" s="1" t="e">
        <f>LARGE('Remove outliers'!AN$4:AN$203,ROW()-211)</f>
        <v>#NUM!</v>
      </c>
      <c r="AH311" s="1" t="e">
        <f>LARGE('Remove outliers'!AO$4:AO$203,ROW()-211)</f>
        <v>#NUM!</v>
      </c>
      <c r="AI311" s="1" t="e">
        <f>LARGE('Remove outliers'!AP$4:AP$203,ROW()-211)</f>
        <v>#NUM!</v>
      </c>
      <c r="AJ311" s="1" t="e">
        <f>LARGE('Remove outliers'!AQ$4:AQ$203,ROW()-211)</f>
        <v>#NUM!</v>
      </c>
      <c r="AK311" s="1" t="e">
        <f>LARGE('Remove outliers'!AR$4:AR$203,ROW()-211)</f>
        <v>#NUM!</v>
      </c>
      <c r="AL311" s="1" t="e">
        <f>LARGE('Remove outliers'!AS$4:AS$203,ROW()-211)</f>
        <v>#NUM!</v>
      </c>
      <c r="AM311" s="1" t="e">
        <f>LARGE('Remove outliers'!AT$4:AT$203,ROW()-211)</f>
        <v>#NUM!</v>
      </c>
      <c r="AN311" s="1" t="e">
        <f>LARGE('Remove outliers'!AU$4:AU$203,ROW()-211)</f>
        <v>#NUM!</v>
      </c>
      <c r="AO311" s="1" t="e">
        <f>LARGE('Remove outliers'!AV$4:AV$203,ROW()-211)</f>
        <v>#NUM!</v>
      </c>
      <c r="AP311" s="1" t="e">
        <f>LARGE('Remove outliers'!AW$4:AW$203,ROW()-211)</f>
        <v>#NUM!</v>
      </c>
      <c r="AQ311" s="1" t="e">
        <f>LARGE('Remove outliers'!AX$4:AX$203,ROW()-211)</f>
        <v>#NUM!</v>
      </c>
      <c r="AR311" s="1" t="e">
        <f>LARGE('Remove outliers'!AY$4:AY$203,ROW()-211)</f>
        <v>#NUM!</v>
      </c>
      <c r="AS311" s="1" t="e">
        <f>LARGE('Remove outliers'!AZ$4:AZ$203,ROW()-211)</f>
        <v>#NUM!</v>
      </c>
      <c r="AT311" s="1" t="e">
        <f>LARGE('Remove outliers'!BA$4:BA$203,ROW()-211)</f>
        <v>#NUM!</v>
      </c>
      <c r="AU311" s="1" t="e">
        <f>LARGE('Remove outliers'!BB$4:BB$203,ROW()-211)</f>
        <v>#NUM!</v>
      </c>
      <c r="AV311" s="1" t="e">
        <f>LARGE('Remove outliers'!BC$4:BC$203,ROW()-211)</f>
        <v>#NUM!</v>
      </c>
      <c r="AW311" s="1" t="e">
        <f>LARGE('Remove outliers'!BD$4:BD$203,ROW()-211)</f>
        <v>#NUM!</v>
      </c>
      <c r="AX311" s="1" t="e">
        <f>LARGE('Remove outliers'!BE$4:BE$203,ROW()-211)</f>
        <v>#NUM!</v>
      </c>
      <c r="AY311" s="1" t="e">
        <f>LARGE('Remove outliers'!BF$4:BF$203,ROW()-211)</f>
        <v>#NUM!</v>
      </c>
      <c r="AZ311" s="1" t="e">
        <f>LARGE('Remove outliers'!BG$4:BG$203,ROW()-211)</f>
        <v>#NUM!</v>
      </c>
      <c r="BA311" s="1" t="e">
        <f>LARGE('Remove outliers'!BH$4:BH$203,ROW()-211)</f>
        <v>#NUM!</v>
      </c>
      <c r="BB311" s="1" t="e">
        <f>LARGE('Remove outliers'!BI$4:BI$203,ROW()-211)</f>
        <v>#NUM!</v>
      </c>
      <c r="BC311" s="1" t="e">
        <f>LARGE('Remove outliers'!BJ$4:BJ$203,ROW()-211)</f>
        <v>#NUM!</v>
      </c>
      <c r="BD311" s="1" t="e">
        <f>LARGE('Remove outliers'!BK$4:BK$203,ROW()-211)</f>
        <v>#NUM!</v>
      </c>
      <c r="BE311" s="1" t="e">
        <f>LARGE('Remove outliers'!BL$4:BL$203,ROW()-211)</f>
        <v>#NUM!</v>
      </c>
      <c r="BF311" s="1" t="e">
        <f>LARGE('Remove outliers'!BM$4:BM$203,ROW()-211)</f>
        <v>#NUM!</v>
      </c>
      <c r="BG311" s="1" t="e">
        <f>LARGE('Remove outliers'!BN$4:BN$203,ROW()-211)</f>
        <v>#NUM!</v>
      </c>
      <c r="BH311" s="1" t="e">
        <f>LARGE('Remove outliers'!BO$4:BO$203,ROW()-211)</f>
        <v>#NUM!</v>
      </c>
      <c r="BI311" s="1" t="e">
        <f>LARGE('Remove outliers'!BP$4:BP$203,ROW()-211)</f>
        <v>#NUM!</v>
      </c>
      <c r="BJ311" s="1" t="e">
        <f>LARGE('Remove outliers'!BQ$4:BQ$203,ROW()-211)</f>
        <v>#NUM!</v>
      </c>
      <c r="BK311" s="1" t="e">
        <f>LARGE('Remove outliers'!BR$4:BR$203,ROW()-211)</f>
        <v>#NUM!</v>
      </c>
      <c r="BL311" s="1" t="e">
        <f>LARGE('Remove outliers'!BS$4:BS$203,ROW()-211)</f>
        <v>#NUM!</v>
      </c>
      <c r="BM311" s="1" t="e">
        <f>LARGE('Remove outliers'!BT$4:BT$203,ROW()-211)</f>
        <v>#NUM!</v>
      </c>
      <c r="BN311" s="1" t="e">
        <f>LARGE('Remove outliers'!BU$4:BU$203,ROW()-211)</f>
        <v>#NUM!</v>
      </c>
      <c r="BO311" s="1" t="e">
        <f>LARGE('Remove outliers'!BV$4:BV$203,ROW()-211)</f>
        <v>#NUM!</v>
      </c>
      <c r="BP311" s="1" t="e">
        <f>LARGE('Remove outliers'!BW$4:BW$203,ROW()-211)</f>
        <v>#NUM!</v>
      </c>
      <c r="BQ311" s="1" t="e">
        <f>LARGE('Remove outliers'!BX$4:BX$203,ROW()-211)</f>
        <v>#NUM!</v>
      </c>
      <c r="BR311" s="1" t="e">
        <f>LARGE('Remove outliers'!BY$4:BY$203,ROW()-211)</f>
        <v>#NUM!</v>
      </c>
      <c r="BS311" s="1" t="e">
        <f>LARGE('Remove outliers'!BZ$4:BZ$203,ROW()-211)</f>
        <v>#NUM!</v>
      </c>
      <c r="BT311" s="1" t="e">
        <f>LARGE('Remove outliers'!CA$4:CA$203,ROW()-211)</f>
        <v>#NUM!</v>
      </c>
      <c r="BU311" s="1" t="e">
        <f>LARGE('Remove outliers'!CB$4:CB$203,ROW()-211)</f>
        <v>#NUM!</v>
      </c>
      <c r="BV311" s="1" t="e">
        <f>LARGE('Remove outliers'!CC$4:CC$203,ROW()-211)</f>
        <v>#NUM!</v>
      </c>
      <c r="BW311" s="1"/>
      <c r="BX311" s="1"/>
      <c r="BY311" s="1"/>
      <c r="BZ311" s="1"/>
      <c r="CA311" s="1"/>
      <c r="CB311" s="1"/>
      <c r="CC311" s="1"/>
      <c r="CD311" s="1"/>
      <c r="CE311" s="1"/>
      <c r="CF311" s="1"/>
      <c r="CG311" s="1"/>
      <c r="CH311" s="1"/>
      <c r="CI311" s="1"/>
      <c r="CJ311" s="1"/>
      <c r="CK311" s="1"/>
      <c r="CL311" s="1"/>
      <c r="CM311" s="1"/>
      <c r="CN311" s="1"/>
      <c r="CO311" s="1"/>
      <c r="CP311" s="1"/>
    </row>
    <row r="312" spans="1:94" x14ac:dyDescent="0.2">
      <c r="A312" t="e">
        <f t="shared" si="7"/>
        <v>#NUM!</v>
      </c>
      <c r="B312" s="1" t="e">
        <f>LARGE('Remove outliers'!I$4:I$203,ROW()-211)</f>
        <v>#NUM!</v>
      </c>
      <c r="C312" s="1" t="e">
        <f>LARGE('Remove outliers'!J$4:J$203,ROW()-211)</f>
        <v>#NUM!</v>
      </c>
      <c r="D312" s="1" t="e">
        <f>LARGE('Remove outliers'!K$4:K$203,ROW()-211)</f>
        <v>#NUM!</v>
      </c>
      <c r="E312" s="1" t="e">
        <f>LARGE('Remove outliers'!L$4:L$203,ROW()-211)</f>
        <v>#NUM!</v>
      </c>
      <c r="F312" s="1" t="e">
        <f>LARGE('Remove outliers'!M$4:M$203,ROW()-211)</f>
        <v>#NUM!</v>
      </c>
      <c r="G312" s="1" t="e">
        <f>LARGE('Remove outliers'!N$4:N$203,ROW()-211)</f>
        <v>#NUM!</v>
      </c>
      <c r="H312" s="1" t="e">
        <f>LARGE('Remove outliers'!O$4:O$203,ROW()-211)</f>
        <v>#NUM!</v>
      </c>
      <c r="I312" s="1" t="e">
        <f>LARGE('Remove outliers'!P$4:P$203,ROW()-211)</f>
        <v>#NUM!</v>
      </c>
      <c r="J312" s="1" t="e">
        <f>LARGE('Remove outliers'!Q$4:Q$203,ROW()-211)</f>
        <v>#NUM!</v>
      </c>
      <c r="K312" s="1" t="e">
        <f>LARGE('Remove outliers'!R$4:R$203,ROW()-211)</f>
        <v>#NUM!</v>
      </c>
      <c r="L312" s="1" t="e">
        <f>LARGE('Remove outliers'!S$4:S$203,ROW()-211)</f>
        <v>#NUM!</v>
      </c>
      <c r="M312" s="1" t="e">
        <f>LARGE('Remove outliers'!T$4:T$203,ROW()-211)</f>
        <v>#NUM!</v>
      </c>
      <c r="N312" s="1" t="e">
        <f>LARGE('Remove outliers'!U$4:U$203,ROW()-211)</f>
        <v>#NUM!</v>
      </c>
      <c r="O312" s="1" t="e">
        <f>LARGE('Remove outliers'!V$4:V$203,ROW()-211)</f>
        <v>#NUM!</v>
      </c>
      <c r="P312" s="1" t="e">
        <f>LARGE('Remove outliers'!W$4:W$203,ROW()-211)</f>
        <v>#NUM!</v>
      </c>
      <c r="Q312" s="1" t="e">
        <f>LARGE('Remove outliers'!X$4:X$203,ROW()-211)</f>
        <v>#NUM!</v>
      </c>
      <c r="R312" s="1" t="e">
        <f>LARGE('Remove outliers'!Y$4:Y$203,ROW()-211)</f>
        <v>#NUM!</v>
      </c>
      <c r="S312" s="1" t="e">
        <f>LARGE('Remove outliers'!Z$4:Z$203,ROW()-211)</f>
        <v>#NUM!</v>
      </c>
      <c r="T312" s="1" t="e">
        <f>LARGE('Remove outliers'!AA$4:AA$203,ROW()-211)</f>
        <v>#NUM!</v>
      </c>
      <c r="U312" s="1" t="e">
        <f>LARGE('Remove outliers'!AB$4:AB$203,ROW()-211)</f>
        <v>#NUM!</v>
      </c>
      <c r="V312" s="1" t="e">
        <f>LARGE('Remove outliers'!AC$4:AC$203,ROW()-211)</f>
        <v>#NUM!</v>
      </c>
      <c r="W312" s="1" t="e">
        <f>LARGE('Remove outliers'!AD$4:AD$203,ROW()-211)</f>
        <v>#NUM!</v>
      </c>
      <c r="X312" s="1" t="e">
        <f>LARGE('Remove outliers'!AE$4:AE$203,ROW()-211)</f>
        <v>#NUM!</v>
      </c>
      <c r="Y312" s="1" t="e">
        <f>LARGE('Remove outliers'!AF$4:AF$203,ROW()-211)</f>
        <v>#NUM!</v>
      </c>
      <c r="Z312" s="1" t="e">
        <f>LARGE('Remove outliers'!AG$4:AG$203,ROW()-211)</f>
        <v>#NUM!</v>
      </c>
      <c r="AA312" s="1" t="e">
        <f>LARGE('Remove outliers'!AH$4:AH$203,ROW()-211)</f>
        <v>#NUM!</v>
      </c>
      <c r="AB312" s="1" t="e">
        <f>LARGE('Remove outliers'!AI$4:AI$203,ROW()-211)</f>
        <v>#NUM!</v>
      </c>
      <c r="AC312" s="1" t="e">
        <f>LARGE('Remove outliers'!AJ$4:AJ$203,ROW()-211)</f>
        <v>#NUM!</v>
      </c>
      <c r="AD312" s="1" t="e">
        <f>LARGE('Remove outliers'!AK$4:AK$203,ROW()-211)</f>
        <v>#NUM!</v>
      </c>
      <c r="AE312" s="1" t="e">
        <f>LARGE('Remove outliers'!AL$4:AL$203,ROW()-211)</f>
        <v>#NUM!</v>
      </c>
      <c r="AF312" s="1" t="e">
        <f>LARGE('Remove outliers'!AM$4:AM$203,ROW()-211)</f>
        <v>#NUM!</v>
      </c>
      <c r="AG312" s="1" t="e">
        <f>LARGE('Remove outliers'!AN$4:AN$203,ROW()-211)</f>
        <v>#NUM!</v>
      </c>
      <c r="AH312" s="1" t="e">
        <f>LARGE('Remove outliers'!AO$4:AO$203,ROW()-211)</f>
        <v>#NUM!</v>
      </c>
      <c r="AI312" s="1" t="e">
        <f>LARGE('Remove outliers'!AP$4:AP$203,ROW()-211)</f>
        <v>#NUM!</v>
      </c>
      <c r="AJ312" s="1" t="e">
        <f>LARGE('Remove outliers'!AQ$4:AQ$203,ROW()-211)</f>
        <v>#NUM!</v>
      </c>
      <c r="AK312" s="1" t="e">
        <f>LARGE('Remove outliers'!AR$4:AR$203,ROW()-211)</f>
        <v>#NUM!</v>
      </c>
      <c r="AL312" s="1" t="e">
        <f>LARGE('Remove outliers'!AS$4:AS$203,ROW()-211)</f>
        <v>#NUM!</v>
      </c>
      <c r="AM312" s="1" t="e">
        <f>LARGE('Remove outliers'!AT$4:AT$203,ROW()-211)</f>
        <v>#NUM!</v>
      </c>
      <c r="AN312" s="1" t="e">
        <f>LARGE('Remove outliers'!AU$4:AU$203,ROW()-211)</f>
        <v>#NUM!</v>
      </c>
      <c r="AO312" s="1" t="e">
        <f>LARGE('Remove outliers'!AV$4:AV$203,ROW()-211)</f>
        <v>#NUM!</v>
      </c>
      <c r="AP312" s="1" t="e">
        <f>LARGE('Remove outliers'!AW$4:AW$203,ROW()-211)</f>
        <v>#NUM!</v>
      </c>
      <c r="AQ312" s="1" t="e">
        <f>LARGE('Remove outliers'!AX$4:AX$203,ROW()-211)</f>
        <v>#NUM!</v>
      </c>
      <c r="AR312" s="1" t="e">
        <f>LARGE('Remove outliers'!AY$4:AY$203,ROW()-211)</f>
        <v>#NUM!</v>
      </c>
      <c r="AS312" s="1" t="e">
        <f>LARGE('Remove outliers'!AZ$4:AZ$203,ROW()-211)</f>
        <v>#NUM!</v>
      </c>
      <c r="AT312" s="1" t="e">
        <f>LARGE('Remove outliers'!BA$4:BA$203,ROW()-211)</f>
        <v>#NUM!</v>
      </c>
      <c r="AU312" s="1" t="e">
        <f>LARGE('Remove outliers'!BB$4:BB$203,ROW()-211)</f>
        <v>#NUM!</v>
      </c>
      <c r="AV312" s="1" t="e">
        <f>LARGE('Remove outliers'!BC$4:BC$203,ROW()-211)</f>
        <v>#NUM!</v>
      </c>
      <c r="AW312" s="1" t="e">
        <f>LARGE('Remove outliers'!BD$4:BD$203,ROW()-211)</f>
        <v>#NUM!</v>
      </c>
      <c r="AX312" s="1" t="e">
        <f>LARGE('Remove outliers'!BE$4:BE$203,ROW()-211)</f>
        <v>#NUM!</v>
      </c>
      <c r="AY312" s="1" t="e">
        <f>LARGE('Remove outliers'!BF$4:BF$203,ROW()-211)</f>
        <v>#NUM!</v>
      </c>
      <c r="AZ312" s="1" t="e">
        <f>LARGE('Remove outliers'!BG$4:BG$203,ROW()-211)</f>
        <v>#NUM!</v>
      </c>
      <c r="BA312" s="1" t="e">
        <f>LARGE('Remove outliers'!BH$4:BH$203,ROW()-211)</f>
        <v>#NUM!</v>
      </c>
      <c r="BB312" s="1" t="e">
        <f>LARGE('Remove outliers'!BI$4:BI$203,ROW()-211)</f>
        <v>#NUM!</v>
      </c>
      <c r="BC312" s="1" t="e">
        <f>LARGE('Remove outliers'!BJ$4:BJ$203,ROW()-211)</f>
        <v>#NUM!</v>
      </c>
      <c r="BD312" s="1" t="e">
        <f>LARGE('Remove outliers'!BK$4:BK$203,ROW()-211)</f>
        <v>#NUM!</v>
      </c>
      <c r="BE312" s="1" t="e">
        <f>LARGE('Remove outliers'!BL$4:BL$203,ROW()-211)</f>
        <v>#NUM!</v>
      </c>
      <c r="BF312" s="1" t="e">
        <f>LARGE('Remove outliers'!BM$4:BM$203,ROW()-211)</f>
        <v>#NUM!</v>
      </c>
      <c r="BG312" s="1" t="e">
        <f>LARGE('Remove outliers'!BN$4:BN$203,ROW()-211)</f>
        <v>#NUM!</v>
      </c>
      <c r="BH312" s="1" t="e">
        <f>LARGE('Remove outliers'!BO$4:BO$203,ROW()-211)</f>
        <v>#NUM!</v>
      </c>
      <c r="BI312" s="1" t="e">
        <f>LARGE('Remove outliers'!BP$4:BP$203,ROW()-211)</f>
        <v>#NUM!</v>
      </c>
      <c r="BJ312" s="1" t="e">
        <f>LARGE('Remove outliers'!BQ$4:BQ$203,ROW()-211)</f>
        <v>#NUM!</v>
      </c>
      <c r="BK312" s="1" t="e">
        <f>LARGE('Remove outliers'!BR$4:BR$203,ROW()-211)</f>
        <v>#NUM!</v>
      </c>
      <c r="BL312" s="1" t="e">
        <f>LARGE('Remove outliers'!BS$4:BS$203,ROW()-211)</f>
        <v>#NUM!</v>
      </c>
      <c r="BM312" s="1" t="e">
        <f>LARGE('Remove outliers'!BT$4:BT$203,ROW()-211)</f>
        <v>#NUM!</v>
      </c>
      <c r="BN312" s="1" t="e">
        <f>LARGE('Remove outliers'!BU$4:BU$203,ROW()-211)</f>
        <v>#NUM!</v>
      </c>
      <c r="BO312" s="1" t="e">
        <f>LARGE('Remove outliers'!BV$4:BV$203,ROW()-211)</f>
        <v>#NUM!</v>
      </c>
      <c r="BP312" s="1" t="e">
        <f>LARGE('Remove outliers'!BW$4:BW$203,ROW()-211)</f>
        <v>#NUM!</v>
      </c>
      <c r="BQ312" s="1" t="e">
        <f>LARGE('Remove outliers'!BX$4:BX$203,ROW()-211)</f>
        <v>#NUM!</v>
      </c>
      <c r="BR312" s="1" t="e">
        <f>LARGE('Remove outliers'!BY$4:BY$203,ROW()-211)</f>
        <v>#NUM!</v>
      </c>
      <c r="BS312" s="1" t="e">
        <f>LARGE('Remove outliers'!BZ$4:BZ$203,ROW()-211)</f>
        <v>#NUM!</v>
      </c>
      <c r="BT312" s="1" t="e">
        <f>LARGE('Remove outliers'!CA$4:CA$203,ROW()-211)</f>
        <v>#NUM!</v>
      </c>
      <c r="BU312" s="1" t="e">
        <f>LARGE('Remove outliers'!CB$4:CB$203,ROW()-211)</f>
        <v>#NUM!</v>
      </c>
      <c r="BV312" s="1" t="e">
        <f>LARGE('Remove outliers'!CC$4:CC$203,ROW()-211)</f>
        <v>#NUM!</v>
      </c>
      <c r="BW312" s="1"/>
      <c r="BX312" s="1"/>
      <c r="BY312" s="1"/>
      <c r="BZ312" s="1"/>
      <c r="CA312" s="1"/>
      <c r="CB312" s="1"/>
      <c r="CC312" s="1"/>
      <c r="CD312" s="1"/>
      <c r="CE312" s="1"/>
      <c r="CF312" s="1"/>
      <c r="CG312" s="1"/>
      <c r="CH312" s="1"/>
      <c r="CI312" s="1"/>
      <c r="CJ312" s="1"/>
      <c r="CK312" s="1"/>
      <c r="CL312" s="1"/>
      <c r="CM312" s="1"/>
      <c r="CN312" s="1"/>
      <c r="CO312" s="1"/>
      <c r="CP312" s="1"/>
    </row>
    <row r="313" spans="1:94" x14ac:dyDescent="0.2">
      <c r="A313" t="e">
        <f t="shared" si="7"/>
        <v>#NUM!</v>
      </c>
      <c r="B313" s="1" t="e">
        <f>LARGE('Remove outliers'!I$4:I$203,ROW()-211)</f>
        <v>#NUM!</v>
      </c>
      <c r="C313" s="1" t="e">
        <f>LARGE('Remove outliers'!J$4:J$203,ROW()-211)</f>
        <v>#NUM!</v>
      </c>
      <c r="D313" s="1" t="e">
        <f>LARGE('Remove outliers'!K$4:K$203,ROW()-211)</f>
        <v>#NUM!</v>
      </c>
      <c r="E313" s="1" t="e">
        <f>LARGE('Remove outliers'!L$4:L$203,ROW()-211)</f>
        <v>#NUM!</v>
      </c>
      <c r="F313" s="1" t="e">
        <f>LARGE('Remove outliers'!M$4:M$203,ROW()-211)</f>
        <v>#NUM!</v>
      </c>
      <c r="G313" s="1" t="e">
        <f>LARGE('Remove outliers'!N$4:N$203,ROW()-211)</f>
        <v>#NUM!</v>
      </c>
      <c r="H313" s="1" t="e">
        <f>LARGE('Remove outliers'!O$4:O$203,ROW()-211)</f>
        <v>#NUM!</v>
      </c>
      <c r="I313" s="1" t="e">
        <f>LARGE('Remove outliers'!P$4:P$203,ROW()-211)</f>
        <v>#NUM!</v>
      </c>
      <c r="J313" s="1" t="e">
        <f>LARGE('Remove outliers'!Q$4:Q$203,ROW()-211)</f>
        <v>#NUM!</v>
      </c>
      <c r="K313" s="1" t="e">
        <f>LARGE('Remove outliers'!R$4:R$203,ROW()-211)</f>
        <v>#NUM!</v>
      </c>
      <c r="L313" s="1" t="e">
        <f>LARGE('Remove outliers'!S$4:S$203,ROW()-211)</f>
        <v>#NUM!</v>
      </c>
      <c r="M313" s="1" t="e">
        <f>LARGE('Remove outliers'!T$4:T$203,ROW()-211)</f>
        <v>#NUM!</v>
      </c>
      <c r="N313" s="1" t="e">
        <f>LARGE('Remove outliers'!U$4:U$203,ROW()-211)</f>
        <v>#NUM!</v>
      </c>
      <c r="O313" s="1" t="e">
        <f>LARGE('Remove outliers'!V$4:V$203,ROW()-211)</f>
        <v>#NUM!</v>
      </c>
      <c r="P313" s="1" t="e">
        <f>LARGE('Remove outliers'!W$4:W$203,ROW()-211)</f>
        <v>#NUM!</v>
      </c>
      <c r="Q313" s="1" t="e">
        <f>LARGE('Remove outliers'!X$4:X$203,ROW()-211)</f>
        <v>#NUM!</v>
      </c>
      <c r="R313" s="1" t="e">
        <f>LARGE('Remove outliers'!Y$4:Y$203,ROW()-211)</f>
        <v>#NUM!</v>
      </c>
      <c r="S313" s="1" t="e">
        <f>LARGE('Remove outliers'!Z$4:Z$203,ROW()-211)</f>
        <v>#NUM!</v>
      </c>
      <c r="T313" s="1" t="e">
        <f>LARGE('Remove outliers'!AA$4:AA$203,ROW()-211)</f>
        <v>#NUM!</v>
      </c>
      <c r="U313" s="1" t="e">
        <f>LARGE('Remove outliers'!AB$4:AB$203,ROW()-211)</f>
        <v>#NUM!</v>
      </c>
      <c r="V313" s="1" t="e">
        <f>LARGE('Remove outliers'!AC$4:AC$203,ROW()-211)</f>
        <v>#NUM!</v>
      </c>
      <c r="W313" s="1" t="e">
        <f>LARGE('Remove outliers'!AD$4:AD$203,ROW()-211)</f>
        <v>#NUM!</v>
      </c>
      <c r="X313" s="1" t="e">
        <f>LARGE('Remove outliers'!AE$4:AE$203,ROW()-211)</f>
        <v>#NUM!</v>
      </c>
      <c r="Y313" s="1" t="e">
        <f>LARGE('Remove outliers'!AF$4:AF$203,ROW()-211)</f>
        <v>#NUM!</v>
      </c>
      <c r="Z313" s="1" t="e">
        <f>LARGE('Remove outliers'!AG$4:AG$203,ROW()-211)</f>
        <v>#NUM!</v>
      </c>
      <c r="AA313" s="1" t="e">
        <f>LARGE('Remove outliers'!AH$4:AH$203,ROW()-211)</f>
        <v>#NUM!</v>
      </c>
      <c r="AB313" s="1" t="e">
        <f>LARGE('Remove outliers'!AI$4:AI$203,ROW()-211)</f>
        <v>#NUM!</v>
      </c>
      <c r="AC313" s="1" t="e">
        <f>LARGE('Remove outliers'!AJ$4:AJ$203,ROW()-211)</f>
        <v>#NUM!</v>
      </c>
      <c r="AD313" s="1" t="e">
        <f>LARGE('Remove outliers'!AK$4:AK$203,ROW()-211)</f>
        <v>#NUM!</v>
      </c>
      <c r="AE313" s="1" t="e">
        <f>LARGE('Remove outliers'!AL$4:AL$203,ROW()-211)</f>
        <v>#NUM!</v>
      </c>
      <c r="AF313" s="1" t="e">
        <f>LARGE('Remove outliers'!AM$4:AM$203,ROW()-211)</f>
        <v>#NUM!</v>
      </c>
      <c r="AG313" s="1" t="e">
        <f>LARGE('Remove outliers'!AN$4:AN$203,ROW()-211)</f>
        <v>#NUM!</v>
      </c>
      <c r="AH313" s="1" t="e">
        <f>LARGE('Remove outliers'!AO$4:AO$203,ROW()-211)</f>
        <v>#NUM!</v>
      </c>
      <c r="AI313" s="1" t="e">
        <f>LARGE('Remove outliers'!AP$4:AP$203,ROW()-211)</f>
        <v>#NUM!</v>
      </c>
      <c r="AJ313" s="1" t="e">
        <f>LARGE('Remove outliers'!AQ$4:AQ$203,ROW()-211)</f>
        <v>#NUM!</v>
      </c>
      <c r="AK313" s="1" t="e">
        <f>LARGE('Remove outliers'!AR$4:AR$203,ROW()-211)</f>
        <v>#NUM!</v>
      </c>
      <c r="AL313" s="1" t="e">
        <f>LARGE('Remove outliers'!AS$4:AS$203,ROW()-211)</f>
        <v>#NUM!</v>
      </c>
      <c r="AM313" s="1" t="e">
        <f>LARGE('Remove outliers'!AT$4:AT$203,ROW()-211)</f>
        <v>#NUM!</v>
      </c>
      <c r="AN313" s="1" t="e">
        <f>LARGE('Remove outliers'!AU$4:AU$203,ROW()-211)</f>
        <v>#NUM!</v>
      </c>
      <c r="AO313" s="1" t="e">
        <f>LARGE('Remove outliers'!AV$4:AV$203,ROW()-211)</f>
        <v>#NUM!</v>
      </c>
      <c r="AP313" s="1" t="e">
        <f>LARGE('Remove outliers'!AW$4:AW$203,ROW()-211)</f>
        <v>#NUM!</v>
      </c>
      <c r="AQ313" s="1" t="e">
        <f>LARGE('Remove outliers'!AX$4:AX$203,ROW()-211)</f>
        <v>#NUM!</v>
      </c>
      <c r="AR313" s="1" t="e">
        <f>LARGE('Remove outliers'!AY$4:AY$203,ROW()-211)</f>
        <v>#NUM!</v>
      </c>
      <c r="AS313" s="1" t="e">
        <f>LARGE('Remove outliers'!AZ$4:AZ$203,ROW()-211)</f>
        <v>#NUM!</v>
      </c>
      <c r="AT313" s="1" t="e">
        <f>LARGE('Remove outliers'!BA$4:BA$203,ROW()-211)</f>
        <v>#NUM!</v>
      </c>
      <c r="AU313" s="1" t="e">
        <f>LARGE('Remove outliers'!BB$4:BB$203,ROW()-211)</f>
        <v>#NUM!</v>
      </c>
      <c r="AV313" s="1" t="e">
        <f>LARGE('Remove outliers'!BC$4:BC$203,ROW()-211)</f>
        <v>#NUM!</v>
      </c>
      <c r="AW313" s="1" t="e">
        <f>LARGE('Remove outliers'!BD$4:BD$203,ROW()-211)</f>
        <v>#NUM!</v>
      </c>
      <c r="AX313" s="1" t="e">
        <f>LARGE('Remove outliers'!BE$4:BE$203,ROW()-211)</f>
        <v>#NUM!</v>
      </c>
      <c r="AY313" s="1" t="e">
        <f>LARGE('Remove outliers'!BF$4:BF$203,ROW()-211)</f>
        <v>#NUM!</v>
      </c>
      <c r="AZ313" s="1" t="e">
        <f>LARGE('Remove outliers'!BG$4:BG$203,ROW()-211)</f>
        <v>#NUM!</v>
      </c>
      <c r="BA313" s="1" t="e">
        <f>LARGE('Remove outliers'!BH$4:BH$203,ROW()-211)</f>
        <v>#NUM!</v>
      </c>
      <c r="BB313" s="1" t="e">
        <f>LARGE('Remove outliers'!BI$4:BI$203,ROW()-211)</f>
        <v>#NUM!</v>
      </c>
      <c r="BC313" s="1" t="e">
        <f>LARGE('Remove outliers'!BJ$4:BJ$203,ROW()-211)</f>
        <v>#NUM!</v>
      </c>
      <c r="BD313" s="1" t="e">
        <f>LARGE('Remove outliers'!BK$4:BK$203,ROW()-211)</f>
        <v>#NUM!</v>
      </c>
      <c r="BE313" s="1" t="e">
        <f>LARGE('Remove outliers'!BL$4:BL$203,ROW()-211)</f>
        <v>#NUM!</v>
      </c>
      <c r="BF313" s="1" t="e">
        <f>LARGE('Remove outliers'!BM$4:BM$203,ROW()-211)</f>
        <v>#NUM!</v>
      </c>
      <c r="BG313" s="1" t="e">
        <f>LARGE('Remove outliers'!BN$4:BN$203,ROW()-211)</f>
        <v>#NUM!</v>
      </c>
      <c r="BH313" s="1" t="e">
        <f>LARGE('Remove outliers'!BO$4:BO$203,ROW()-211)</f>
        <v>#NUM!</v>
      </c>
      <c r="BI313" s="1" t="e">
        <f>LARGE('Remove outliers'!BP$4:BP$203,ROW()-211)</f>
        <v>#NUM!</v>
      </c>
      <c r="BJ313" s="1" t="e">
        <f>LARGE('Remove outliers'!BQ$4:BQ$203,ROW()-211)</f>
        <v>#NUM!</v>
      </c>
      <c r="BK313" s="1" t="e">
        <f>LARGE('Remove outliers'!BR$4:BR$203,ROW()-211)</f>
        <v>#NUM!</v>
      </c>
      <c r="BL313" s="1" t="e">
        <f>LARGE('Remove outliers'!BS$4:BS$203,ROW()-211)</f>
        <v>#NUM!</v>
      </c>
      <c r="BM313" s="1" t="e">
        <f>LARGE('Remove outliers'!BT$4:BT$203,ROW()-211)</f>
        <v>#NUM!</v>
      </c>
      <c r="BN313" s="1" t="e">
        <f>LARGE('Remove outliers'!BU$4:BU$203,ROW()-211)</f>
        <v>#NUM!</v>
      </c>
      <c r="BO313" s="1" t="e">
        <f>LARGE('Remove outliers'!BV$4:BV$203,ROW()-211)</f>
        <v>#NUM!</v>
      </c>
      <c r="BP313" s="1" t="e">
        <f>LARGE('Remove outliers'!BW$4:BW$203,ROW()-211)</f>
        <v>#NUM!</v>
      </c>
      <c r="BQ313" s="1" t="e">
        <f>LARGE('Remove outliers'!BX$4:BX$203,ROW()-211)</f>
        <v>#NUM!</v>
      </c>
      <c r="BR313" s="1" t="e">
        <f>LARGE('Remove outliers'!BY$4:BY$203,ROW()-211)</f>
        <v>#NUM!</v>
      </c>
      <c r="BS313" s="1" t="e">
        <f>LARGE('Remove outliers'!BZ$4:BZ$203,ROW()-211)</f>
        <v>#NUM!</v>
      </c>
      <c r="BT313" s="1" t="e">
        <f>LARGE('Remove outliers'!CA$4:CA$203,ROW()-211)</f>
        <v>#NUM!</v>
      </c>
      <c r="BU313" s="1" t="e">
        <f>LARGE('Remove outliers'!CB$4:CB$203,ROW()-211)</f>
        <v>#NUM!</v>
      </c>
      <c r="BV313" s="1" t="e">
        <f>LARGE('Remove outliers'!CC$4:CC$203,ROW()-211)</f>
        <v>#NUM!</v>
      </c>
      <c r="BW313" s="1"/>
      <c r="BX313" s="1"/>
      <c r="BY313" s="1"/>
      <c r="BZ313" s="1"/>
      <c r="CA313" s="1"/>
      <c r="CB313" s="1"/>
      <c r="CC313" s="1"/>
      <c r="CD313" s="1"/>
      <c r="CE313" s="1"/>
      <c r="CF313" s="1"/>
      <c r="CG313" s="1"/>
      <c r="CH313" s="1"/>
      <c r="CI313" s="1"/>
      <c r="CJ313" s="1"/>
      <c r="CK313" s="1"/>
      <c r="CL313" s="1"/>
      <c r="CM313" s="1"/>
      <c r="CN313" s="1"/>
      <c r="CO313" s="1"/>
      <c r="CP313" s="1"/>
    </row>
    <row r="314" spans="1:94" x14ac:dyDescent="0.2">
      <c r="A314" t="e">
        <f t="shared" si="7"/>
        <v>#NUM!</v>
      </c>
      <c r="B314" s="1" t="e">
        <f>LARGE('Remove outliers'!I$4:I$203,ROW()-211)</f>
        <v>#NUM!</v>
      </c>
      <c r="C314" s="1" t="e">
        <f>LARGE('Remove outliers'!J$4:J$203,ROW()-211)</f>
        <v>#NUM!</v>
      </c>
      <c r="D314" s="1" t="e">
        <f>LARGE('Remove outliers'!K$4:K$203,ROW()-211)</f>
        <v>#NUM!</v>
      </c>
      <c r="E314" s="1" t="e">
        <f>LARGE('Remove outliers'!L$4:L$203,ROW()-211)</f>
        <v>#NUM!</v>
      </c>
      <c r="F314" s="1" t="e">
        <f>LARGE('Remove outliers'!M$4:M$203,ROW()-211)</f>
        <v>#NUM!</v>
      </c>
      <c r="G314" s="1" t="e">
        <f>LARGE('Remove outliers'!N$4:N$203,ROW()-211)</f>
        <v>#NUM!</v>
      </c>
      <c r="H314" s="1" t="e">
        <f>LARGE('Remove outliers'!O$4:O$203,ROW()-211)</f>
        <v>#NUM!</v>
      </c>
      <c r="I314" s="1" t="e">
        <f>LARGE('Remove outliers'!P$4:P$203,ROW()-211)</f>
        <v>#NUM!</v>
      </c>
      <c r="J314" s="1" t="e">
        <f>LARGE('Remove outliers'!Q$4:Q$203,ROW()-211)</f>
        <v>#NUM!</v>
      </c>
      <c r="K314" s="1" t="e">
        <f>LARGE('Remove outliers'!R$4:R$203,ROW()-211)</f>
        <v>#NUM!</v>
      </c>
      <c r="L314" s="1" t="e">
        <f>LARGE('Remove outliers'!S$4:S$203,ROW()-211)</f>
        <v>#NUM!</v>
      </c>
      <c r="M314" s="1" t="e">
        <f>LARGE('Remove outliers'!T$4:T$203,ROW()-211)</f>
        <v>#NUM!</v>
      </c>
      <c r="N314" s="1" t="e">
        <f>LARGE('Remove outliers'!U$4:U$203,ROW()-211)</f>
        <v>#NUM!</v>
      </c>
      <c r="O314" s="1" t="e">
        <f>LARGE('Remove outliers'!V$4:V$203,ROW()-211)</f>
        <v>#NUM!</v>
      </c>
      <c r="P314" s="1" t="e">
        <f>LARGE('Remove outliers'!W$4:W$203,ROW()-211)</f>
        <v>#NUM!</v>
      </c>
      <c r="Q314" s="1" t="e">
        <f>LARGE('Remove outliers'!X$4:X$203,ROW()-211)</f>
        <v>#NUM!</v>
      </c>
      <c r="R314" s="1" t="e">
        <f>LARGE('Remove outliers'!Y$4:Y$203,ROW()-211)</f>
        <v>#NUM!</v>
      </c>
      <c r="S314" s="1" t="e">
        <f>LARGE('Remove outliers'!Z$4:Z$203,ROW()-211)</f>
        <v>#NUM!</v>
      </c>
      <c r="T314" s="1" t="e">
        <f>LARGE('Remove outliers'!AA$4:AA$203,ROW()-211)</f>
        <v>#NUM!</v>
      </c>
      <c r="U314" s="1" t="e">
        <f>LARGE('Remove outliers'!AB$4:AB$203,ROW()-211)</f>
        <v>#NUM!</v>
      </c>
      <c r="V314" s="1" t="e">
        <f>LARGE('Remove outliers'!AC$4:AC$203,ROW()-211)</f>
        <v>#NUM!</v>
      </c>
      <c r="W314" s="1" t="e">
        <f>LARGE('Remove outliers'!AD$4:AD$203,ROW()-211)</f>
        <v>#NUM!</v>
      </c>
      <c r="X314" s="1" t="e">
        <f>LARGE('Remove outliers'!AE$4:AE$203,ROW()-211)</f>
        <v>#NUM!</v>
      </c>
      <c r="Y314" s="1" t="e">
        <f>LARGE('Remove outliers'!AF$4:AF$203,ROW()-211)</f>
        <v>#NUM!</v>
      </c>
      <c r="Z314" s="1" t="e">
        <f>LARGE('Remove outliers'!AG$4:AG$203,ROW()-211)</f>
        <v>#NUM!</v>
      </c>
      <c r="AA314" s="1" t="e">
        <f>LARGE('Remove outliers'!AH$4:AH$203,ROW()-211)</f>
        <v>#NUM!</v>
      </c>
      <c r="AB314" s="1" t="e">
        <f>LARGE('Remove outliers'!AI$4:AI$203,ROW()-211)</f>
        <v>#NUM!</v>
      </c>
      <c r="AC314" s="1" t="e">
        <f>LARGE('Remove outliers'!AJ$4:AJ$203,ROW()-211)</f>
        <v>#NUM!</v>
      </c>
      <c r="AD314" s="1" t="e">
        <f>LARGE('Remove outliers'!AK$4:AK$203,ROW()-211)</f>
        <v>#NUM!</v>
      </c>
      <c r="AE314" s="1" t="e">
        <f>LARGE('Remove outliers'!AL$4:AL$203,ROW()-211)</f>
        <v>#NUM!</v>
      </c>
      <c r="AF314" s="1" t="e">
        <f>LARGE('Remove outliers'!AM$4:AM$203,ROW()-211)</f>
        <v>#NUM!</v>
      </c>
      <c r="AG314" s="1" t="e">
        <f>LARGE('Remove outliers'!AN$4:AN$203,ROW()-211)</f>
        <v>#NUM!</v>
      </c>
      <c r="AH314" s="1" t="e">
        <f>LARGE('Remove outliers'!AO$4:AO$203,ROW()-211)</f>
        <v>#NUM!</v>
      </c>
      <c r="AI314" s="1" t="e">
        <f>LARGE('Remove outliers'!AP$4:AP$203,ROW()-211)</f>
        <v>#NUM!</v>
      </c>
      <c r="AJ314" s="1" t="e">
        <f>LARGE('Remove outliers'!AQ$4:AQ$203,ROW()-211)</f>
        <v>#NUM!</v>
      </c>
      <c r="AK314" s="1" t="e">
        <f>LARGE('Remove outliers'!AR$4:AR$203,ROW()-211)</f>
        <v>#NUM!</v>
      </c>
      <c r="AL314" s="1" t="e">
        <f>LARGE('Remove outliers'!AS$4:AS$203,ROW()-211)</f>
        <v>#NUM!</v>
      </c>
      <c r="AM314" s="1" t="e">
        <f>LARGE('Remove outliers'!AT$4:AT$203,ROW()-211)</f>
        <v>#NUM!</v>
      </c>
      <c r="AN314" s="1" t="e">
        <f>LARGE('Remove outliers'!AU$4:AU$203,ROW()-211)</f>
        <v>#NUM!</v>
      </c>
      <c r="AO314" s="1" t="e">
        <f>LARGE('Remove outliers'!AV$4:AV$203,ROW()-211)</f>
        <v>#NUM!</v>
      </c>
      <c r="AP314" s="1" t="e">
        <f>LARGE('Remove outliers'!AW$4:AW$203,ROW()-211)</f>
        <v>#NUM!</v>
      </c>
      <c r="AQ314" s="1" t="e">
        <f>LARGE('Remove outliers'!AX$4:AX$203,ROW()-211)</f>
        <v>#NUM!</v>
      </c>
      <c r="AR314" s="1" t="e">
        <f>LARGE('Remove outliers'!AY$4:AY$203,ROW()-211)</f>
        <v>#NUM!</v>
      </c>
      <c r="AS314" s="1" t="e">
        <f>LARGE('Remove outliers'!AZ$4:AZ$203,ROW()-211)</f>
        <v>#NUM!</v>
      </c>
      <c r="AT314" s="1" t="e">
        <f>LARGE('Remove outliers'!BA$4:BA$203,ROW()-211)</f>
        <v>#NUM!</v>
      </c>
      <c r="AU314" s="1" t="e">
        <f>LARGE('Remove outliers'!BB$4:BB$203,ROW()-211)</f>
        <v>#NUM!</v>
      </c>
      <c r="AV314" s="1" t="e">
        <f>LARGE('Remove outliers'!BC$4:BC$203,ROW()-211)</f>
        <v>#NUM!</v>
      </c>
      <c r="AW314" s="1" t="e">
        <f>LARGE('Remove outliers'!BD$4:BD$203,ROW()-211)</f>
        <v>#NUM!</v>
      </c>
      <c r="AX314" s="1" t="e">
        <f>LARGE('Remove outliers'!BE$4:BE$203,ROW()-211)</f>
        <v>#NUM!</v>
      </c>
      <c r="AY314" s="1" t="e">
        <f>LARGE('Remove outliers'!BF$4:BF$203,ROW()-211)</f>
        <v>#NUM!</v>
      </c>
      <c r="AZ314" s="1" t="e">
        <f>LARGE('Remove outliers'!BG$4:BG$203,ROW()-211)</f>
        <v>#NUM!</v>
      </c>
      <c r="BA314" s="1" t="e">
        <f>LARGE('Remove outliers'!BH$4:BH$203,ROW()-211)</f>
        <v>#NUM!</v>
      </c>
      <c r="BB314" s="1" t="e">
        <f>LARGE('Remove outliers'!BI$4:BI$203,ROW()-211)</f>
        <v>#NUM!</v>
      </c>
      <c r="BC314" s="1" t="e">
        <f>LARGE('Remove outliers'!BJ$4:BJ$203,ROW()-211)</f>
        <v>#NUM!</v>
      </c>
      <c r="BD314" s="1" t="e">
        <f>LARGE('Remove outliers'!BK$4:BK$203,ROW()-211)</f>
        <v>#NUM!</v>
      </c>
      <c r="BE314" s="1" t="e">
        <f>LARGE('Remove outliers'!BL$4:BL$203,ROW()-211)</f>
        <v>#NUM!</v>
      </c>
      <c r="BF314" s="1" t="e">
        <f>LARGE('Remove outliers'!BM$4:BM$203,ROW()-211)</f>
        <v>#NUM!</v>
      </c>
      <c r="BG314" s="1" t="e">
        <f>LARGE('Remove outliers'!BN$4:BN$203,ROW()-211)</f>
        <v>#NUM!</v>
      </c>
      <c r="BH314" s="1" t="e">
        <f>LARGE('Remove outliers'!BO$4:BO$203,ROW()-211)</f>
        <v>#NUM!</v>
      </c>
      <c r="BI314" s="1" t="e">
        <f>LARGE('Remove outliers'!BP$4:BP$203,ROW()-211)</f>
        <v>#NUM!</v>
      </c>
      <c r="BJ314" s="1" t="e">
        <f>LARGE('Remove outliers'!BQ$4:BQ$203,ROW()-211)</f>
        <v>#NUM!</v>
      </c>
      <c r="BK314" s="1" t="e">
        <f>LARGE('Remove outliers'!BR$4:BR$203,ROW()-211)</f>
        <v>#NUM!</v>
      </c>
      <c r="BL314" s="1" t="e">
        <f>LARGE('Remove outliers'!BS$4:BS$203,ROW()-211)</f>
        <v>#NUM!</v>
      </c>
      <c r="BM314" s="1" t="e">
        <f>LARGE('Remove outliers'!BT$4:BT$203,ROW()-211)</f>
        <v>#NUM!</v>
      </c>
      <c r="BN314" s="1" t="e">
        <f>LARGE('Remove outliers'!BU$4:BU$203,ROW()-211)</f>
        <v>#NUM!</v>
      </c>
      <c r="BO314" s="1" t="e">
        <f>LARGE('Remove outliers'!BV$4:BV$203,ROW()-211)</f>
        <v>#NUM!</v>
      </c>
      <c r="BP314" s="1" t="e">
        <f>LARGE('Remove outliers'!BW$4:BW$203,ROW()-211)</f>
        <v>#NUM!</v>
      </c>
      <c r="BQ314" s="1" t="e">
        <f>LARGE('Remove outliers'!BX$4:BX$203,ROW()-211)</f>
        <v>#NUM!</v>
      </c>
      <c r="BR314" s="1" t="e">
        <f>LARGE('Remove outliers'!BY$4:BY$203,ROW()-211)</f>
        <v>#NUM!</v>
      </c>
      <c r="BS314" s="1" t="e">
        <f>LARGE('Remove outliers'!BZ$4:BZ$203,ROW()-211)</f>
        <v>#NUM!</v>
      </c>
      <c r="BT314" s="1" t="e">
        <f>LARGE('Remove outliers'!CA$4:CA$203,ROW()-211)</f>
        <v>#NUM!</v>
      </c>
      <c r="BU314" s="1" t="e">
        <f>LARGE('Remove outliers'!CB$4:CB$203,ROW()-211)</f>
        <v>#NUM!</v>
      </c>
      <c r="BV314" s="1" t="e">
        <f>LARGE('Remove outliers'!CC$4:CC$203,ROW()-211)</f>
        <v>#NUM!</v>
      </c>
      <c r="BW314" s="1"/>
      <c r="BX314" s="1"/>
      <c r="BY314" s="1"/>
      <c r="BZ314" s="1"/>
      <c r="CA314" s="1"/>
      <c r="CB314" s="1"/>
      <c r="CC314" s="1"/>
      <c r="CD314" s="1"/>
      <c r="CE314" s="1"/>
      <c r="CF314" s="1"/>
      <c r="CG314" s="1"/>
      <c r="CH314" s="1"/>
      <c r="CI314" s="1"/>
      <c r="CJ314" s="1"/>
      <c r="CK314" s="1"/>
      <c r="CL314" s="1"/>
      <c r="CM314" s="1"/>
      <c r="CN314" s="1"/>
      <c r="CO314" s="1"/>
      <c r="CP314" s="1"/>
    </row>
    <row r="315" spans="1:94" x14ac:dyDescent="0.2">
      <c r="A315" t="e">
        <f t="shared" si="7"/>
        <v>#NUM!</v>
      </c>
      <c r="B315" s="1" t="e">
        <f>LARGE('Remove outliers'!I$4:I$203,ROW()-211)</f>
        <v>#NUM!</v>
      </c>
      <c r="C315" s="1" t="e">
        <f>LARGE('Remove outliers'!J$4:J$203,ROW()-211)</f>
        <v>#NUM!</v>
      </c>
      <c r="D315" s="1" t="e">
        <f>LARGE('Remove outliers'!K$4:K$203,ROW()-211)</f>
        <v>#NUM!</v>
      </c>
      <c r="E315" s="1" t="e">
        <f>LARGE('Remove outliers'!L$4:L$203,ROW()-211)</f>
        <v>#NUM!</v>
      </c>
      <c r="F315" s="1" t="e">
        <f>LARGE('Remove outliers'!M$4:M$203,ROW()-211)</f>
        <v>#NUM!</v>
      </c>
      <c r="G315" s="1" t="e">
        <f>LARGE('Remove outliers'!N$4:N$203,ROW()-211)</f>
        <v>#NUM!</v>
      </c>
      <c r="H315" s="1" t="e">
        <f>LARGE('Remove outliers'!O$4:O$203,ROW()-211)</f>
        <v>#NUM!</v>
      </c>
      <c r="I315" s="1" t="e">
        <f>LARGE('Remove outliers'!P$4:P$203,ROW()-211)</f>
        <v>#NUM!</v>
      </c>
      <c r="J315" s="1" t="e">
        <f>LARGE('Remove outliers'!Q$4:Q$203,ROW()-211)</f>
        <v>#NUM!</v>
      </c>
      <c r="K315" s="1" t="e">
        <f>LARGE('Remove outliers'!R$4:R$203,ROW()-211)</f>
        <v>#NUM!</v>
      </c>
      <c r="L315" s="1" t="e">
        <f>LARGE('Remove outliers'!S$4:S$203,ROW()-211)</f>
        <v>#NUM!</v>
      </c>
      <c r="M315" s="1" t="e">
        <f>LARGE('Remove outliers'!T$4:T$203,ROW()-211)</f>
        <v>#NUM!</v>
      </c>
      <c r="N315" s="1" t="e">
        <f>LARGE('Remove outliers'!U$4:U$203,ROW()-211)</f>
        <v>#NUM!</v>
      </c>
      <c r="O315" s="1" t="e">
        <f>LARGE('Remove outliers'!V$4:V$203,ROW()-211)</f>
        <v>#NUM!</v>
      </c>
      <c r="P315" s="1" t="e">
        <f>LARGE('Remove outliers'!W$4:W$203,ROW()-211)</f>
        <v>#NUM!</v>
      </c>
      <c r="Q315" s="1" t="e">
        <f>LARGE('Remove outliers'!X$4:X$203,ROW()-211)</f>
        <v>#NUM!</v>
      </c>
      <c r="R315" s="1" t="e">
        <f>LARGE('Remove outliers'!Y$4:Y$203,ROW()-211)</f>
        <v>#NUM!</v>
      </c>
      <c r="S315" s="1" t="e">
        <f>LARGE('Remove outliers'!Z$4:Z$203,ROW()-211)</f>
        <v>#NUM!</v>
      </c>
      <c r="T315" s="1" t="e">
        <f>LARGE('Remove outliers'!AA$4:AA$203,ROW()-211)</f>
        <v>#NUM!</v>
      </c>
      <c r="U315" s="1" t="e">
        <f>LARGE('Remove outliers'!AB$4:AB$203,ROW()-211)</f>
        <v>#NUM!</v>
      </c>
      <c r="V315" s="1" t="e">
        <f>LARGE('Remove outliers'!AC$4:AC$203,ROW()-211)</f>
        <v>#NUM!</v>
      </c>
      <c r="W315" s="1" t="e">
        <f>LARGE('Remove outliers'!AD$4:AD$203,ROW()-211)</f>
        <v>#NUM!</v>
      </c>
      <c r="X315" s="1" t="e">
        <f>LARGE('Remove outliers'!AE$4:AE$203,ROW()-211)</f>
        <v>#NUM!</v>
      </c>
      <c r="Y315" s="1" t="e">
        <f>LARGE('Remove outliers'!AF$4:AF$203,ROW()-211)</f>
        <v>#NUM!</v>
      </c>
      <c r="Z315" s="1" t="e">
        <f>LARGE('Remove outliers'!AG$4:AG$203,ROW()-211)</f>
        <v>#NUM!</v>
      </c>
      <c r="AA315" s="1" t="e">
        <f>LARGE('Remove outliers'!AH$4:AH$203,ROW()-211)</f>
        <v>#NUM!</v>
      </c>
      <c r="AB315" s="1" t="e">
        <f>LARGE('Remove outliers'!AI$4:AI$203,ROW()-211)</f>
        <v>#NUM!</v>
      </c>
      <c r="AC315" s="1" t="e">
        <f>LARGE('Remove outliers'!AJ$4:AJ$203,ROW()-211)</f>
        <v>#NUM!</v>
      </c>
      <c r="AD315" s="1" t="e">
        <f>LARGE('Remove outliers'!AK$4:AK$203,ROW()-211)</f>
        <v>#NUM!</v>
      </c>
      <c r="AE315" s="1" t="e">
        <f>LARGE('Remove outliers'!AL$4:AL$203,ROW()-211)</f>
        <v>#NUM!</v>
      </c>
      <c r="AF315" s="1" t="e">
        <f>LARGE('Remove outliers'!AM$4:AM$203,ROW()-211)</f>
        <v>#NUM!</v>
      </c>
      <c r="AG315" s="1" t="e">
        <f>LARGE('Remove outliers'!AN$4:AN$203,ROW()-211)</f>
        <v>#NUM!</v>
      </c>
      <c r="AH315" s="1" t="e">
        <f>LARGE('Remove outliers'!AO$4:AO$203,ROW()-211)</f>
        <v>#NUM!</v>
      </c>
      <c r="AI315" s="1" t="e">
        <f>LARGE('Remove outliers'!AP$4:AP$203,ROW()-211)</f>
        <v>#NUM!</v>
      </c>
      <c r="AJ315" s="1" t="e">
        <f>LARGE('Remove outliers'!AQ$4:AQ$203,ROW()-211)</f>
        <v>#NUM!</v>
      </c>
      <c r="AK315" s="1" t="e">
        <f>LARGE('Remove outliers'!AR$4:AR$203,ROW()-211)</f>
        <v>#NUM!</v>
      </c>
      <c r="AL315" s="1" t="e">
        <f>LARGE('Remove outliers'!AS$4:AS$203,ROW()-211)</f>
        <v>#NUM!</v>
      </c>
      <c r="AM315" s="1" t="e">
        <f>LARGE('Remove outliers'!AT$4:AT$203,ROW()-211)</f>
        <v>#NUM!</v>
      </c>
      <c r="AN315" s="1" t="e">
        <f>LARGE('Remove outliers'!AU$4:AU$203,ROW()-211)</f>
        <v>#NUM!</v>
      </c>
      <c r="AO315" s="1" t="e">
        <f>LARGE('Remove outliers'!AV$4:AV$203,ROW()-211)</f>
        <v>#NUM!</v>
      </c>
      <c r="AP315" s="1" t="e">
        <f>LARGE('Remove outliers'!AW$4:AW$203,ROW()-211)</f>
        <v>#NUM!</v>
      </c>
      <c r="AQ315" s="1" t="e">
        <f>LARGE('Remove outliers'!AX$4:AX$203,ROW()-211)</f>
        <v>#NUM!</v>
      </c>
      <c r="AR315" s="1" t="e">
        <f>LARGE('Remove outliers'!AY$4:AY$203,ROW()-211)</f>
        <v>#NUM!</v>
      </c>
      <c r="AS315" s="1" t="e">
        <f>LARGE('Remove outliers'!AZ$4:AZ$203,ROW()-211)</f>
        <v>#NUM!</v>
      </c>
      <c r="AT315" s="1" t="e">
        <f>LARGE('Remove outliers'!BA$4:BA$203,ROW()-211)</f>
        <v>#NUM!</v>
      </c>
      <c r="AU315" s="1" t="e">
        <f>LARGE('Remove outliers'!BB$4:BB$203,ROW()-211)</f>
        <v>#NUM!</v>
      </c>
      <c r="AV315" s="1" t="e">
        <f>LARGE('Remove outliers'!BC$4:BC$203,ROW()-211)</f>
        <v>#NUM!</v>
      </c>
      <c r="AW315" s="1" t="e">
        <f>LARGE('Remove outliers'!BD$4:BD$203,ROW()-211)</f>
        <v>#NUM!</v>
      </c>
      <c r="AX315" s="1" t="e">
        <f>LARGE('Remove outliers'!BE$4:BE$203,ROW()-211)</f>
        <v>#NUM!</v>
      </c>
      <c r="AY315" s="1" t="e">
        <f>LARGE('Remove outliers'!BF$4:BF$203,ROW()-211)</f>
        <v>#NUM!</v>
      </c>
      <c r="AZ315" s="1" t="e">
        <f>LARGE('Remove outliers'!BG$4:BG$203,ROW()-211)</f>
        <v>#NUM!</v>
      </c>
      <c r="BA315" s="1" t="e">
        <f>LARGE('Remove outliers'!BH$4:BH$203,ROW()-211)</f>
        <v>#NUM!</v>
      </c>
      <c r="BB315" s="1" t="e">
        <f>LARGE('Remove outliers'!BI$4:BI$203,ROW()-211)</f>
        <v>#NUM!</v>
      </c>
      <c r="BC315" s="1" t="e">
        <f>LARGE('Remove outliers'!BJ$4:BJ$203,ROW()-211)</f>
        <v>#NUM!</v>
      </c>
      <c r="BD315" s="1" t="e">
        <f>LARGE('Remove outliers'!BK$4:BK$203,ROW()-211)</f>
        <v>#NUM!</v>
      </c>
      <c r="BE315" s="1" t="e">
        <f>LARGE('Remove outliers'!BL$4:BL$203,ROW()-211)</f>
        <v>#NUM!</v>
      </c>
      <c r="BF315" s="1" t="e">
        <f>LARGE('Remove outliers'!BM$4:BM$203,ROW()-211)</f>
        <v>#NUM!</v>
      </c>
      <c r="BG315" s="1" t="e">
        <f>LARGE('Remove outliers'!BN$4:BN$203,ROW()-211)</f>
        <v>#NUM!</v>
      </c>
      <c r="BH315" s="1" t="e">
        <f>LARGE('Remove outliers'!BO$4:BO$203,ROW()-211)</f>
        <v>#NUM!</v>
      </c>
      <c r="BI315" s="1" t="e">
        <f>LARGE('Remove outliers'!BP$4:BP$203,ROW()-211)</f>
        <v>#NUM!</v>
      </c>
      <c r="BJ315" s="1" t="e">
        <f>LARGE('Remove outliers'!BQ$4:BQ$203,ROW()-211)</f>
        <v>#NUM!</v>
      </c>
      <c r="BK315" s="1" t="e">
        <f>LARGE('Remove outliers'!BR$4:BR$203,ROW()-211)</f>
        <v>#NUM!</v>
      </c>
      <c r="BL315" s="1" t="e">
        <f>LARGE('Remove outliers'!BS$4:BS$203,ROW()-211)</f>
        <v>#NUM!</v>
      </c>
      <c r="BM315" s="1" t="e">
        <f>LARGE('Remove outliers'!BT$4:BT$203,ROW()-211)</f>
        <v>#NUM!</v>
      </c>
      <c r="BN315" s="1" t="e">
        <f>LARGE('Remove outliers'!BU$4:BU$203,ROW()-211)</f>
        <v>#NUM!</v>
      </c>
      <c r="BO315" s="1" t="e">
        <f>LARGE('Remove outliers'!BV$4:BV$203,ROW()-211)</f>
        <v>#NUM!</v>
      </c>
      <c r="BP315" s="1" t="e">
        <f>LARGE('Remove outliers'!BW$4:BW$203,ROW()-211)</f>
        <v>#NUM!</v>
      </c>
      <c r="BQ315" s="1" t="e">
        <f>LARGE('Remove outliers'!BX$4:BX$203,ROW()-211)</f>
        <v>#NUM!</v>
      </c>
      <c r="BR315" s="1" t="e">
        <f>LARGE('Remove outliers'!BY$4:BY$203,ROW()-211)</f>
        <v>#NUM!</v>
      </c>
      <c r="BS315" s="1" t="e">
        <f>LARGE('Remove outliers'!BZ$4:BZ$203,ROW()-211)</f>
        <v>#NUM!</v>
      </c>
      <c r="BT315" s="1" t="e">
        <f>LARGE('Remove outliers'!CA$4:CA$203,ROW()-211)</f>
        <v>#NUM!</v>
      </c>
      <c r="BU315" s="1" t="e">
        <f>LARGE('Remove outliers'!CB$4:CB$203,ROW()-211)</f>
        <v>#NUM!</v>
      </c>
      <c r="BV315" s="1" t="e">
        <f>LARGE('Remove outliers'!CC$4:CC$203,ROW()-211)</f>
        <v>#NUM!</v>
      </c>
      <c r="BW315" s="1"/>
      <c r="BX315" s="1"/>
      <c r="BY315" s="1"/>
      <c r="BZ315" s="1"/>
      <c r="CA315" s="1"/>
      <c r="CB315" s="1"/>
      <c r="CC315" s="1"/>
      <c r="CD315" s="1"/>
      <c r="CE315" s="1"/>
      <c r="CF315" s="1"/>
      <c r="CG315" s="1"/>
      <c r="CH315" s="1"/>
      <c r="CI315" s="1"/>
      <c r="CJ315" s="1"/>
      <c r="CK315" s="1"/>
      <c r="CL315" s="1"/>
      <c r="CM315" s="1"/>
      <c r="CN315" s="1"/>
      <c r="CO315" s="1"/>
      <c r="CP315" s="1"/>
    </row>
    <row r="316" spans="1:94" x14ac:dyDescent="0.2">
      <c r="A316" t="e">
        <f t="shared" si="7"/>
        <v>#NUM!</v>
      </c>
      <c r="B316" s="1" t="e">
        <f>LARGE('Remove outliers'!I$4:I$203,ROW()-211)</f>
        <v>#NUM!</v>
      </c>
      <c r="C316" s="1" t="e">
        <f>LARGE('Remove outliers'!J$4:J$203,ROW()-211)</f>
        <v>#NUM!</v>
      </c>
      <c r="D316" s="1" t="e">
        <f>LARGE('Remove outliers'!K$4:K$203,ROW()-211)</f>
        <v>#NUM!</v>
      </c>
      <c r="E316" s="1" t="e">
        <f>LARGE('Remove outliers'!L$4:L$203,ROW()-211)</f>
        <v>#NUM!</v>
      </c>
      <c r="F316" s="1" t="e">
        <f>LARGE('Remove outliers'!M$4:M$203,ROW()-211)</f>
        <v>#NUM!</v>
      </c>
      <c r="G316" s="1" t="e">
        <f>LARGE('Remove outliers'!N$4:N$203,ROW()-211)</f>
        <v>#NUM!</v>
      </c>
      <c r="H316" s="1" t="e">
        <f>LARGE('Remove outliers'!O$4:O$203,ROW()-211)</f>
        <v>#NUM!</v>
      </c>
      <c r="I316" s="1" t="e">
        <f>LARGE('Remove outliers'!P$4:P$203,ROW()-211)</f>
        <v>#NUM!</v>
      </c>
      <c r="J316" s="1" t="e">
        <f>LARGE('Remove outliers'!Q$4:Q$203,ROW()-211)</f>
        <v>#NUM!</v>
      </c>
      <c r="K316" s="1" t="e">
        <f>LARGE('Remove outliers'!R$4:R$203,ROW()-211)</f>
        <v>#NUM!</v>
      </c>
      <c r="L316" s="1" t="e">
        <f>LARGE('Remove outliers'!S$4:S$203,ROW()-211)</f>
        <v>#NUM!</v>
      </c>
      <c r="M316" s="1" t="e">
        <f>LARGE('Remove outliers'!T$4:T$203,ROW()-211)</f>
        <v>#NUM!</v>
      </c>
      <c r="N316" s="1" t="e">
        <f>LARGE('Remove outliers'!U$4:U$203,ROW()-211)</f>
        <v>#NUM!</v>
      </c>
      <c r="O316" s="1" t="e">
        <f>LARGE('Remove outliers'!V$4:V$203,ROW()-211)</f>
        <v>#NUM!</v>
      </c>
      <c r="P316" s="1" t="e">
        <f>LARGE('Remove outliers'!W$4:W$203,ROW()-211)</f>
        <v>#NUM!</v>
      </c>
      <c r="Q316" s="1" t="e">
        <f>LARGE('Remove outliers'!X$4:X$203,ROW()-211)</f>
        <v>#NUM!</v>
      </c>
      <c r="R316" s="1" t="e">
        <f>LARGE('Remove outliers'!Y$4:Y$203,ROW()-211)</f>
        <v>#NUM!</v>
      </c>
      <c r="S316" s="1" t="e">
        <f>LARGE('Remove outliers'!Z$4:Z$203,ROW()-211)</f>
        <v>#NUM!</v>
      </c>
      <c r="T316" s="1" t="e">
        <f>LARGE('Remove outliers'!AA$4:AA$203,ROW()-211)</f>
        <v>#NUM!</v>
      </c>
      <c r="U316" s="1" t="e">
        <f>LARGE('Remove outliers'!AB$4:AB$203,ROW()-211)</f>
        <v>#NUM!</v>
      </c>
      <c r="V316" s="1" t="e">
        <f>LARGE('Remove outliers'!AC$4:AC$203,ROW()-211)</f>
        <v>#NUM!</v>
      </c>
      <c r="W316" s="1" t="e">
        <f>LARGE('Remove outliers'!AD$4:AD$203,ROW()-211)</f>
        <v>#NUM!</v>
      </c>
      <c r="X316" s="1" t="e">
        <f>LARGE('Remove outliers'!AE$4:AE$203,ROW()-211)</f>
        <v>#NUM!</v>
      </c>
      <c r="Y316" s="1" t="e">
        <f>LARGE('Remove outliers'!AF$4:AF$203,ROW()-211)</f>
        <v>#NUM!</v>
      </c>
      <c r="Z316" s="1" t="e">
        <f>LARGE('Remove outliers'!AG$4:AG$203,ROW()-211)</f>
        <v>#NUM!</v>
      </c>
      <c r="AA316" s="1" t="e">
        <f>LARGE('Remove outliers'!AH$4:AH$203,ROW()-211)</f>
        <v>#NUM!</v>
      </c>
      <c r="AB316" s="1" t="e">
        <f>LARGE('Remove outliers'!AI$4:AI$203,ROW()-211)</f>
        <v>#NUM!</v>
      </c>
      <c r="AC316" s="1" t="e">
        <f>LARGE('Remove outliers'!AJ$4:AJ$203,ROW()-211)</f>
        <v>#NUM!</v>
      </c>
      <c r="AD316" s="1" t="e">
        <f>LARGE('Remove outliers'!AK$4:AK$203,ROW()-211)</f>
        <v>#NUM!</v>
      </c>
      <c r="AE316" s="1" t="e">
        <f>LARGE('Remove outliers'!AL$4:AL$203,ROW()-211)</f>
        <v>#NUM!</v>
      </c>
      <c r="AF316" s="1" t="e">
        <f>LARGE('Remove outliers'!AM$4:AM$203,ROW()-211)</f>
        <v>#NUM!</v>
      </c>
      <c r="AG316" s="1" t="e">
        <f>LARGE('Remove outliers'!AN$4:AN$203,ROW()-211)</f>
        <v>#NUM!</v>
      </c>
      <c r="AH316" s="1" t="e">
        <f>LARGE('Remove outliers'!AO$4:AO$203,ROW()-211)</f>
        <v>#NUM!</v>
      </c>
      <c r="AI316" s="1" t="e">
        <f>LARGE('Remove outliers'!AP$4:AP$203,ROW()-211)</f>
        <v>#NUM!</v>
      </c>
      <c r="AJ316" s="1" t="e">
        <f>LARGE('Remove outliers'!AQ$4:AQ$203,ROW()-211)</f>
        <v>#NUM!</v>
      </c>
      <c r="AK316" s="1" t="e">
        <f>LARGE('Remove outliers'!AR$4:AR$203,ROW()-211)</f>
        <v>#NUM!</v>
      </c>
      <c r="AL316" s="1" t="e">
        <f>LARGE('Remove outliers'!AS$4:AS$203,ROW()-211)</f>
        <v>#NUM!</v>
      </c>
      <c r="AM316" s="1" t="e">
        <f>LARGE('Remove outliers'!AT$4:AT$203,ROW()-211)</f>
        <v>#NUM!</v>
      </c>
      <c r="AN316" s="1" t="e">
        <f>LARGE('Remove outliers'!AU$4:AU$203,ROW()-211)</f>
        <v>#NUM!</v>
      </c>
      <c r="AO316" s="1" t="e">
        <f>LARGE('Remove outliers'!AV$4:AV$203,ROW()-211)</f>
        <v>#NUM!</v>
      </c>
      <c r="AP316" s="1" t="e">
        <f>LARGE('Remove outliers'!AW$4:AW$203,ROW()-211)</f>
        <v>#NUM!</v>
      </c>
      <c r="AQ316" s="1" t="e">
        <f>LARGE('Remove outliers'!AX$4:AX$203,ROW()-211)</f>
        <v>#NUM!</v>
      </c>
      <c r="AR316" s="1" t="e">
        <f>LARGE('Remove outliers'!AY$4:AY$203,ROW()-211)</f>
        <v>#NUM!</v>
      </c>
      <c r="AS316" s="1" t="e">
        <f>LARGE('Remove outliers'!AZ$4:AZ$203,ROW()-211)</f>
        <v>#NUM!</v>
      </c>
      <c r="AT316" s="1" t="e">
        <f>LARGE('Remove outliers'!BA$4:BA$203,ROW()-211)</f>
        <v>#NUM!</v>
      </c>
      <c r="AU316" s="1" t="e">
        <f>LARGE('Remove outliers'!BB$4:BB$203,ROW()-211)</f>
        <v>#NUM!</v>
      </c>
      <c r="AV316" s="1" t="e">
        <f>LARGE('Remove outliers'!BC$4:BC$203,ROW()-211)</f>
        <v>#NUM!</v>
      </c>
      <c r="AW316" s="1" t="e">
        <f>LARGE('Remove outliers'!BD$4:BD$203,ROW()-211)</f>
        <v>#NUM!</v>
      </c>
      <c r="AX316" s="1" t="e">
        <f>LARGE('Remove outliers'!BE$4:BE$203,ROW()-211)</f>
        <v>#NUM!</v>
      </c>
      <c r="AY316" s="1" t="e">
        <f>LARGE('Remove outliers'!BF$4:BF$203,ROW()-211)</f>
        <v>#NUM!</v>
      </c>
      <c r="AZ316" s="1" t="e">
        <f>LARGE('Remove outliers'!BG$4:BG$203,ROW()-211)</f>
        <v>#NUM!</v>
      </c>
      <c r="BA316" s="1" t="e">
        <f>LARGE('Remove outliers'!BH$4:BH$203,ROW()-211)</f>
        <v>#NUM!</v>
      </c>
      <c r="BB316" s="1" t="e">
        <f>LARGE('Remove outliers'!BI$4:BI$203,ROW()-211)</f>
        <v>#NUM!</v>
      </c>
      <c r="BC316" s="1" t="e">
        <f>LARGE('Remove outliers'!BJ$4:BJ$203,ROW()-211)</f>
        <v>#NUM!</v>
      </c>
      <c r="BD316" s="1" t="e">
        <f>LARGE('Remove outliers'!BK$4:BK$203,ROW()-211)</f>
        <v>#NUM!</v>
      </c>
      <c r="BE316" s="1" t="e">
        <f>LARGE('Remove outliers'!BL$4:BL$203,ROW()-211)</f>
        <v>#NUM!</v>
      </c>
      <c r="BF316" s="1" t="e">
        <f>LARGE('Remove outliers'!BM$4:BM$203,ROW()-211)</f>
        <v>#NUM!</v>
      </c>
      <c r="BG316" s="1" t="e">
        <f>LARGE('Remove outliers'!BN$4:BN$203,ROW()-211)</f>
        <v>#NUM!</v>
      </c>
      <c r="BH316" s="1" t="e">
        <f>LARGE('Remove outliers'!BO$4:BO$203,ROW()-211)</f>
        <v>#NUM!</v>
      </c>
      <c r="BI316" s="1" t="e">
        <f>LARGE('Remove outliers'!BP$4:BP$203,ROW()-211)</f>
        <v>#NUM!</v>
      </c>
      <c r="BJ316" s="1" t="e">
        <f>LARGE('Remove outliers'!BQ$4:BQ$203,ROW()-211)</f>
        <v>#NUM!</v>
      </c>
      <c r="BK316" s="1" t="e">
        <f>LARGE('Remove outliers'!BR$4:BR$203,ROW()-211)</f>
        <v>#NUM!</v>
      </c>
      <c r="BL316" s="1" t="e">
        <f>LARGE('Remove outliers'!BS$4:BS$203,ROW()-211)</f>
        <v>#NUM!</v>
      </c>
      <c r="BM316" s="1" t="e">
        <f>LARGE('Remove outliers'!BT$4:BT$203,ROW()-211)</f>
        <v>#NUM!</v>
      </c>
      <c r="BN316" s="1" t="e">
        <f>LARGE('Remove outliers'!BU$4:BU$203,ROW()-211)</f>
        <v>#NUM!</v>
      </c>
      <c r="BO316" s="1" t="e">
        <f>LARGE('Remove outliers'!BV$4:BV$203,ROW()-211)</f>
        <v>#NUM!</v>
      </c>
      <c r="BP316" s="1" t="e">
        <f>LARGE('Remove outliers'!BW$4:BW$203,ROW()-211)</f>
        <v>#NUM!</v>
      </c>
      <c r="BQ316" s="1" t="e">
        <f>LARGE('Remove outliers'!BX$4:BX$203,ROW()-211)</f>
        <v>#NUM!</v>
      </c>
      <c r="BR316" s="1" t="e">
        <f>LARGE('Remove outliers'!BY$4:BY$203,ROW()-211)</f>
        <v>#NUM!</v>
      </c>
      <c r="BS316" s="1" t="e">
        <f>LARGE('Remove outliers'!BZ$4:BZ$203,ROW()-211)</f>
        <v>#NUM!</v>
      </c>
      <c r="BT316" s="1" t="e">
        <f>LARGE('Remove outliers'!CA$4:CA$203,ROW()-211)</f>
        <v>#NUM!</v>
      </c>
      <c r="BU316" s="1" t="e">
        <f>LARGE('Remove outliers'!CB$4:CB$203,ROW()-211)</f>
        <v>#NUM!</v>
      </c>
      <c r="BV316" s="1" t="e">
        <f>LARGE('Remove outliers'!CC$4:CC$203,ROW()-211)</f>
        <v>#NUM!</v>
      </c>
      <c r="BW316" s="1"/>
      <c r="BX316" s="1"/>
      <c r="BY316" s="1"/>
      <c r="BZ316" s="1"/>
      <c r="CA316" s="1"/>
      <c r="CB316" s="1"/>
      <c r="CC316" s="1"/>
      <c r="CD316" s="1"/>
      <c r="CE316" s="1"/>
      <c r="CF316" s="1"/>
      <c r="CG316" s="1"/>
      <c r="CH316" s="1"/>
      <c r="CI316" s="1"/>
      <c r="CJ316" s="1"/>
      <c r="CK316" s="1"/>
      <c r="CL316" s="1"/>
      <c r="CM316" s="1"/>
      <c r="CN316" s="1"/>
      <c r="CO316" s="1"/>
      <c r="CP316" s="1"/>
    </row>
    <row r="317" spans="1:94" x14ac:dyDescent="0.2">
      <c r="A317" t="e">
        <f t="shared" si="7"/>
        <v>#NUM!</v>
      </c>
      <c r="B317" s="1" t="e">
        <f>LARGE('Remove outliers'!I$4:I$203,ROW()-211)</f>
        <v>#NUM!</v>
      </c>
      <c r="C317" s="1" t="e">
        <f>LARGE('Remove outliers'!J$4:J$203,ROW()-211)</f>
        <v>#NUM!</v>
      </c>
      <c r="D317" s="1" t="e">
        <f>LARGE('Remove outliers'!K$4:K$203,ROW()-211)</f>
        <v>#NUM!</v>
      </c>
      <c r="E317" s="1" t="e">
        <f>LARGE('Remove outliers'!L$4:L$203,ROW()-211)</f>
        <v>#NUM!</v>
      </c>
      <c r="F317" s="1" t="e">
        <f>LARGE('Remove outliers'!M$4:M$203,ROW()-211)</f>
        <v>#NUM!</v>
      </c>
      <c r="G317" s="1" t="e">
        <f>LARGE('Remove outliers'!N$4:N$203,ROW()-211)</f>
        <v>#NUM!</v>
      </c>
      <c r="H317" s="1" t="e">
        <f>LARGE('Remove outliers'!O$4:O$203,ROW()-211)</f>
        <v>#NUM!</v>
      </c>
      <c r="I317" s="1" t="e">
        <f>LARGE('Remove outliers'!P$4:P$203,ROW()-211)</f>
        <v>#NUM!</v>
      </c>
      <c r="J317" s="1" t="e">
        <f>LARGE('Remove outliers'!Q$4:Q$203,ROW()-211)</f>
        <v>#NUM!</v>
      </c>
      <c r="K317" s="1" t="e">
        <f>LARGE('Remove outliers'!R$4:R$203,ROW()-211)</f>
        <v>#NUM!</v>
      </c>
      <c r="L317" s="1" t="e">
        <f>LARGE('Remove outliers'!S$4:S$203,ROW()-211)</f>
        <v>#NUM!</v>
      </c>
      <c r="M317" s="1" t="e">
        <f>LARGE('Remove outliers'!T$4:T$203,ROW()-211)</f>
        <v>#NUM!</v>
      </c>
      <c r="N317" s="1" t="e">
        <f>LARGE('Remove outliers'!U$4:U$203,ROW()-211)</f>
        <v>#NUM!</v>
      </c>
      <c r="O317" s="1" t="e">
        <f>LARGE('Remove outliers'!V$4:V$203,ROW()-211)</f>
        <v>#NUM!</v>
      </c>
      <c r="P317" s="1" t="e">
        <f>LARGE('Remove outliers'!W$4:W$203,ROW()-211)</f>
        <v>#NUM!</v>
      </c>
      <c r="Q317" s="1" t="e">
        <f>LARGE('Remove outliers'!X$4:X$203,ROW()-211)</f>
        <v>#NUM!</v>
      </c>
      <c r="R317" s="1" t="e">
        <f>LARGE('Remove outliers'!Y$4:Y$203,ROW()-211)</f>
        <v>#NUM!</v>
      </c>
      <c r="S317" s="1" t="e">
        <f>LARGE('Remove outliers'!Z$4:Z$203,ROW()-211)</f>
        <v>#NUM!</v>
      </c>
      <c r="T317" s="1" t="e">
        <f>LARGE('Remove outliers'!AA$4:AA$203,ROW()-211)</f>
        <v>#NUM!</v>
      </c>
      <c r="U317" s="1" t="e">
        <f>LARGE('Remove outliers'!AB$4:AB$203,ROW()-211)</f>
        <v>#NUM!</v>
      </c>
      <c r="V317" s="1" t="e">
        <f>LARGE('Remove outliers'!AC$4:AC$203,ROW()-211)</f>
        <v>#NUM!</v>
      </c>
      <c r="W317" s="1" t="e">
        <f>LARGE('Remove outliers'!AD$4:AD$203,ROW()-211)</f>
        <v>#NUM!</v>
      </c>
      <c r="X317" s="1" t="e">
        <f>LARGE('Remove outliers'!AE$4:AE$203,ROW()-211)</f>
        <v>#NUM!</v>
      </c>
      <c r="Y317" s="1" t="e">
        <f>LARGE('Remove outliers'!AF$4:AF$203,ROW()-211)</f>
        <v>#NUM!</v>
      </c>
      <c r="Z317" s="1" t="e">
        <f>LARGE('Remove outliers'!AG$4:AG$203,ROW()-211)</f>
        <v>#NUM!</v>
      </c>
      <c r="AA317" s="1" t="e">
        <f>LARGE('Remove outliers'!AH$4:AH$203,ROW()-211)</f>
        <v>#NUM!</v>
      </c>
      <c r="AB317" s="1" t="e">
        <f>LARGE('Remove outliers'!AI$4:AI$203,ROW()-211)</f>
        <v>#NUM!</v>
      </c>
      <c r="AC317" s="1" t="e">
        <f>LARGE('Remove outliers'!AJ$4:AJ$203,ROW()-211)</f>
        <v>#NUM!</v>
      </c>
      <c r="AD317" s="1" t="e">
        <f>LARGE('Remove outliers'!AK$4:AK$203,ROW()-211)</f>
        <v>#NUM!</v>
      </c>
      <c r="AE317" s="1" t="e">
        <f>LARGE('Remove outliers'!AL$4:AL$203,ROW()-211)</f>
        <v>#NUM!</v>
      </c>
      <c r="AF317" s="1" t="e">
        <f>LARGE('Remove outliers'!AM$4:AM$203,ROW()-211)</f>
        <v>#NUM!</v>
      </c>
      <c r="AG317" s="1" t="e">
        <f>LARGE('Remove outliers'!AN$4:AN$203,ROW()-211)</f>
        <v>#NUM!</v>
      </c>
      <c r="AH317" s="1" t="e">
        <f>LARGE('Remove outliers'!AO$4:AO$203,ROW()-211)</f>
        <v>#NUM!</v>
      </c>
      <c r="AI317" s="1" t="e">
        <f>LARGE('Remove outliers'!AP$4:AP$203,ROW()-211)</f>
        <v>#NUM!</v>
      </c>
      <c r="AJ317" s="1" t="e">
        <f>LARGE('Remove outliers'!AQ$4:AQ$203,ROW()-211)</f>
        <v>#NUM!</v>
      </c>
      <c r="AK317" s="1" t="e">
        <f>LARGE('Remove outliers'!AR$4:AR$203,ROW()-211)</f>
        <v>#NUM!</v>
      </c>
      <c r="AL317" s="1" t="e">
        <f>LARGE('Remove outliers'!AS$4:AS$203,ROW()-211)</f>
        <v>#NUM!</v>
      </c>
      <c r="AM317" s="1" t="e">
        <f>LARGE('Remove outliers'!AT$4:AT$203,ROW()-211)</f>
        <v>#NUM!</v>
      </c>
      <c r="AN317" s="1" t="e">
        <f>LARGE('Remove outliers'!AU$4:AU$203,ROW()-211)</f>
        <v>#NUM!</v>
      </c>
      <c r="AO317" s="1" t="e">
        <f>LARGE('Remove outliers'!AV$4:AV$203,ROW()-211)</f>
        <v>#NUM!</v>
      </c>
      <c r="AP317" s="1" t="e">
        <f>LARGE('Remove outliers'!AW$4:AW$203,ROW()-211)</f>
        <v>#NUM!</v>
      </c>
      <c r="AQ317" s="1" t="e">
        <f>LARGE('Remove outliers'!AX$4:AX$203,ROW()-211)</f>
        <v>#NUM!</v>
      </c>
      <c r="AR317" s="1" t="e">
        <f>LARGE('Remove outliers'!AY$4:AY$203,ROW()-211)</f>
        <v>#NUM!</v>
      </c>
      <c r="AS317" s="1" t="e">
        <f>LARGE('Remove outliers'!AZ$4:AZ$203,ROW()-211)</f>
        <v>#NUM!</v>
      </c>
      <c r="AT317" s="1" t="e">
        <f>LARGE('Remove outliers'!BA$4:BA$203,ROW()-211)</f>
        <v>#NUM!</v>
      </c>
      <c r="AU317" s="1" t="e">
        <f>LARGE('Remove outliers'!BB$4:BB$203,ROW()-211)</f>
        <v>#NUM!</v>
      </c>
      <c r="AV317" s="1" t="e">
        <f>LARGE('Remove outliers'!BC$4:BC$203,ROW()-211)</f>
        <v>#NUM!</v>
      </c>
      <c r="AW317" s="1" t="e">
        <f>LARGE('Remove outliers'!BD$4:BD$203,ROW()-211)</f>
        <v>#NUM!</v>
      </c>
      <c r="AX317" s="1" t="e">
        <f>LARGE('Remove outliers'!BE$4:BE$203,ROW()-211)</f>
        <v>#NUM!</v>
      </c>
      <c r="AY317" s="1" t="e">
        <f>LARGE('Remove outliers'!BF$4:BF$203,ROW()-211)</f>
        <v>#NUM!</v>
      </c>
      <c r="AZ317" s="1" t="e">
        <f>LARGE('Remove outliers'!BG$4:BG$203,ROW()-211)</f>
        <v>#NUM!</v>
      </c>
      <c r="BA317" s="1" t="e">
        <f>LARGE('Remove outliers'!BH$4:BH$203,ROW()-211)</f>
        <v>#NUM!</v>
      </c>
      <c r="BB317" s="1" t="e">
        <f>LARGE('Remove outliers'!BI$4:BI$203,ROW()-211)</f>
        <v>#NUM!</v>
      </c>
      <c r="BC317" s="1" t="e">
        <f>LARGE('Remove outliers'!BJ$4:BJ$203,ROW()-211)</f>
        <v>#NUM!</v>
      </c>
      <c r="BD317" s="1" t="e">
        <f>LARGE('Remove outliers'!BK$4:BK$203,ROW()-211)</f>
        <v>#NUM!</v>
      </c>
      <c r="BE317" s="1" t="e">
        <f>LARGE('Remove outliers'!BL$4:BL$203,ROW()-211)</f>
        <v>#NUM!</v>
      </c>
      <c r="BF317" s="1" t="e">
        <f>LARGE('Remove outliers'!BM$4:BM$203,ROW()-211)</f>
        <v>#NUM!</v>
      </c>
      <c r="BG317" s="1" t="e">
        <f>LARGE('Remove outliers'!BN$4:BN$203,ROW()-211)</f>
        <v>#NUM!</v>
      </c>
      <c r="BH317" s="1" t="e">
        <f>LARGE('Remove outliers'!BO$4:BO$203,ROW()-211)</f>
        <v>#NUM!</v>
      </c>
      <c r="BI317" s="1" t="e">
        <f>LARGE('Remove outliers'!BP$4:BP$203,ROW()-211)</f>
        <v>#NUM!</v>
      </c>
      <c r="BJ317" s="1" t="e">
        <f>LARGE('Remove outliers'!BQ$4:BQ$203,ROW()-211)</f>
        <v>#NUM!</v>
      </c>
      <c r="BK317" s="1" t="e">
        <f>LARGE('Remove outliers'!BR$4:BR$203,ROW()-211)</f>
        <v>#NUM!</v>
      </c>
      <c r="BL317" s="1" t="e">
        <f>LARGE('Remove outliers'!BS$4:BS$203,ROW()-211)</f>
        <v>#NUM!</v>
      </c>
      <c r="BM317" s="1" t="e">
        <f>LARGE('Remove outliers'!BT$4:BT$203,ROW()-211)</f>
        <v>#NUM!</v>
      </c>
      <c r="BN317" s="1" t="e">
        <f>LARGE('Remove outliers'!BU$4:BU$203,ROW()-211)</f>
        <v>#NUM!</v>
      </c>
      <c r="BO317" s="1" t="e">
        <f>LARGE('Remove outliers'!BV$4:BV$203,ROW()-211)</f>
        <v>#NUM!</v>
      </c>
      <c r="BP317" s="1" t="e">
        <f>LARGE('Remove outliers'!BW$4:BW$203,ROW()-211)</f>
        <v>#NUM!</v>
      </c>
      <c r="BQ317" s="1" t="e">
        <f>LARGE('Remove outliers'!BX$4:BX$203,ROW()-211)</f>
        <v>#NUM!</v>
      </c>
      <c r="BR317" s="1" t="e">
        <f>LARGE('Remove outliers'!BY$4:BY$203,ROW()-211)</f>
        <v>#NUM!</v>
      </c>
      <c r="BS317" s="1" t="e">
        <f>LARGE('Remove outliers'!BZ$4:BZ$203,ROW()-211)</f>
        <v>#NUM!</v>
      </c>
      <c r="BT317" s="1" t="e">
        <f>LARGE('Remove outliers'!CA$4:CA$203,ROW()-211)</f>
        <v>#NUM!</v>
      </c>
      <c r="BU317" s="1" t="e">
        <f>LARGE('Remove outliers'!CB$4:CB$203,ROW()-211)</f>
        <v>#NUM!</v>
      </c>
      <c r="BV317" s="1" t="e">
        <f>LARGE('Remove outliers'!CC$4:CC$203,ROW()-211)</f>
        <v>#NUM!</v>
      </c>
      <c r="BW317" s="1"/>
      <c r="BX317" s="1"/>
      <c r="BY317" s="1"/>
      <c r="BZ317" s="1"/>
      <c r="CA317" s="1"/>
      <c r="CB317" s="1"/>
      <c r="CC317" s="1"/>
      <c r="CD317" s="1"/>
      <c r="CE317" s="1"/>
      <c r="CF317" s="1"/>
      <c r="CG317" s="1"/>
      <c r="CH317" s="1"/>
      <c r="CI317" s="1"/>
      <c r="CJ317" s="1"/>
      <c r="CK317" s="1"/>
      <c r="CL317" s="1"/>
      <c r="CM317" s="1"/>
      <c r="CN317" s="1"/>
      <c r="CO317" s="1"/>
      <c r="CP317" s="1"/>
    </row>
    <row r="318" spans="1:94" x14ac:dyDescent="0.2">
      <c r="A318" t="e">
        <f t="shared" si="7"/>
        <v>#NUM!</v>
      </c>
      <c r="B318" s="1" t="e">
        <f>LARGE('Remove outliers'!I$4:I$203,ROW()-211)</f>
        <v>#NUM!</v>
      </c>
      <c r="C318" s="1" t="e">
        <f>LARGE('Remove outliers'!J$4:J$203,ROW()-211)</f>
        <v>#NUM!</v>
      </c>
      <c r="D318" s="1" t="e">
        <f>LARGE('Remove outliers'!K$4:K$203,ROW()-211)</f>
        <v>#NUM!</v>
      </c>
      <c r="E318" s="1" t="e">
        <f>LARGE('Remove outliers'!L$4:L$203,ROW()-211)</f>
        <v>#NUM!</v>
      </c>
      <c r="F318" s="1" t="e">
        <f>LARGE('Remove outliers'!M$4:M$203,ROW()-211)</f>
        <v>#NUM!</v>
      </c>
      <c r="G318" s="1" t="e">
        <f>LARGE('Remove outliers'!N$4:N$203,ROW()-211)</f>
        <v>#NUM!</v>
      </c>
      <c r="H318" s="1" t="e">
        <f>LARGE('Remove outliers'!O$4:O$203,ROW()-211)</f>
        <v>#NUM!</v>
      </c>
      <c r="I318" s="1" t="e">
        <f>LARGE('Remove outliers'!P$4:P$203,ROW()-211)</f>
        <v>#NUM!</v>
      </c>
      <c r="J318" s="1" t="e">
        <f>LARGE('Remove outliers'!Q$4:Q$203,ROW()-211)</f>
        <v>#NUM!</v>
      </c>
      <c r="K318" s="1" t="e">
        <f>LARGE('Remove outliers'!R$4:R$203,ROW()-211)</f>
        <v>#NUM!</v>
      </c>
      <c r="L318" s="1" t="e">
        <f>LARGE('Remove outliers'!S$4:S$203,ROW()-211)</f>
        <v>#NUM!</v>
      </c>
      <c r="M318" s="1" t="e">
        <f>LARGE('Remove outliers'!T$4:T$203,ROW()-211)</f>
        <v>#NUM!</v>
      </c>
      <c r="N318" s="1" t="e">
        <f>LARGE('Remove outliers'!U$4:U$203,ROW()-211)</f>
        <v>#NUM!</v>
      </c>
      <c r="O318" s="1" t="e">
        <f>LARGE('Remove outliers'!V$4:V$203,ROW()-211)</f>
        <v>#NUM!</v>
      </c>
      <c r="P318" s="1" t="e">
        <f>LARGE('Remove outliers'!W$4:W$203,ROW()-211)</f>
        <v>#NUM!</v>
      </c>
      <c r="Q318" s="1" t="e">
        <f>LARGE('Remove outliers'!X$4:X$203,ROW()-211)</f>
        <v>#NUM!</v>
      </c>
      <c r="R318" s="1" t="e">
        <f>LARGE('Remove outliers'!Y$4:Y$203,ROW()-211)</f>
        <v>#NUM!</v>
      </c>
      <c r="S318" s="1" t="e">
        <f>LARGE('Remove outliers'!Z$4:Z$203,ROW()-211)</f>
        <v>#NUM!</v>
      </c>
      <c r="T318" s="1" t="e">
        <f>LARGE('Remove outliers'!AA$4:AA$203,ROW()-211)</f>
        <v>#NUM!</v>
      </c>
      <c r="U318" s="1" t="e">
        <f>LARGE('Remove outliers'!AB$4:AB$203,ROW()-211)</f>
        <v>#NUM!</v>
      </c>
      <c r="V318" s="1" t="e">
        <f>LARGE('Remove outliers'!AC$4:AC$203,ROW()-211)</f>
        <v>#NUM!</v>
      </c>
      <c r="W318" s="1" t="e">
        <f>LARGE('Remove outliers'!AD$4:AD$203,ROW()-211)</f>
        <v>#NUM!</v>
      </c>
      <c r="X318" s="1" t="e">
        <f>LARGE('Remove outliers'!AE$4:AE$203,ROW()-211)</f>
        <v>#NUM!</v>
      </c>
      <c r="Y318" s="1" t="e">
        <f>LARGE('Remove outliers'!AF$4:AF$203,ROW()-211)</f>
        <v>#NUM!</v>
      </c>
      <c r="Z318" s="1" t="e">
        <f>LARGE('Remove outliers'!AG$4:AG$203,ROW()-211)</f>
        <v>#NUM!</v>
      </c>
      <c r="AA318" s="1" t="e">
        <f>LARGE('Remove outliers'!AH$4:AH$203,ROW()-211)</f>
        <v>#NUM!</v>
      </c>
      <c r="AB318" s="1" t="e">
        <f>LARGE('Remove outliers'!AI$4:AI$203,ROW()-211)</f>
        <v>#NUM!</v>
      </c>
      <c r="AC318" s="1" t="e">
        <f>LARGE('Remove outliers'!AJ$4:AJ$203,ROW()-211)</f>
        <v>#NUM!</v>
      </c>
      <c r="AD318" s="1" t="e">
        <f>LARGE('Remove outliers'!AK$4:AK$203,ROW()-211)</f>
        <v>#NUM!</v>
      </c>
      <c r="AE318" s="1" t="e">
        <f>LARGE('Remove outliers'!AL$4:AL$203,ROW()-211)</f>
        <v>#NUM!</v>
      </c>
      <c r="AF318" s="1" t="e">
        <f>LARGE('Remove outliers'!AM$4:AM$203,ROW()-211)</f>
        <v>#NUM!</v>
      </c>
      <c r="AG318" s="1" t="e">
        <f>LARGE('Remove outliers'!AN$4:AN$203,ROW()-211)</f>
        <v>#NUM!</v>
      </c>
      <c r="AH318" s="1" t="e">
        <f>LARGE('Remove outliers'!AO$4:AO$203,ROW()-211)</f>
        <v>#NUM!</v>
      </c>
      <c r="AI318" s="1" t="e">
        <f>LARGE('Remove outliers'!AP$4:AP$203,ROW()-211)</f>
        <v>#NUM!</v>
      </c>
      <c r="AJ318" s="1" t="e">
        <f>LARGE('Remove outliers'!AQ$4:AQ$203,ROW()-211)</f>
        <v>#NUM!</v>
      </c>
      <c r="AK318" s="1" t="e">
        <f>LARGE('Remove outliers'!AR$4:AR$203,ROW()-211)</f>
        <v>#NUM!</v>
      </c>
      <c r="AL318" s="1" t="e">
        <f>LARGE('Remove outliers'!AS$4:AS$203,ROW()-211)</f>
        <v>#NUM!</v>
      </c>
      <c r="AM318" s="1" t="e">
        <f>LARGE('Remove outliers'!AT$4:AT$203,ROW()-211)</f>
        <v>#NUM!</v>
      </c>
      <c r="AN318" s="1" t="e">
        <f>LARGE('Remove outliers'!AU$4:AU$203,ROW()-211)</f>
        <v>#NUM!</v>
      </c>
      <c r="AO318" s="1" t="e">
        <f>LARGE('Remove outliers'!AV$4:AV$203,ROW()-211)</f>
        <v>#NUM!</v>
      </c>
      <c r="AP318" s="1" t="e">
        <f>LARGE('Remove outliers'!AW$4:AW$203,ROW()-211)</f>
        <v>#NUM!</v>
      </c>
      <c r="AQ318" s="1" t="e">
        <f>LARGE('Remove outliers'!AX$4:AX$203,ROW()-211)</f>
        <v>#NUM!</v>
      </c>
      <c r="AR318" s="1" t="e">
        <f>LARGE('Remove outliers'!AY$4:AY$203,ROW()-211)</f>
        <v>#NUM!</v>
      </c>
      <c r="AS318" s="1" t="e">
        <f>LARGE('Remove outliers'!AZ$4:AZ$203,ROW()-211)</f>
        <v>#NUM!</v>
      </c>
      <c r="AT318" s="1" t="e">
        <f>LARGE('Remove outliers'!BA$4:BA$203,ROW()-211)</f>
        <v>#NUM!</v>
      </c>
      <c r="AU318" s="1" t="e">
        <f>LARGE('Remove outliers'!BB$4:BB$203,ROW()-211)</f>
        <v>#NUM!</v>
      </c>
      <c r="AV318" s="1" t="e">
        <f>LARGE('Remove outliers'!BC$4:BC$203,ROW()-211)</f>
        <v>#NUM!</v>
      </c>
      <c r="AW318" s="1" t="e">
        <f>LARGE('Remove outliers'!BD$4:BD$203,ROW()-211)</f>
        <v>#NUM!</v>
      </c>
      <c r="AX318" s="1" t="e">
        <f>LARGE('Remove outliers'!BE$4:BE$203,ROW()-211)</f>
        <v>#NUM!</v>
      </c>
      <c r="AY318" s="1" t="e">
        <f>LARGE('Remove outliers'!BF$4:BF$203,ROW()-211)</f>
        <v>#NUM!</v>
      </c>
      <c r="AZ318" s="1" t="e">
        <f>LARGE('Remove outliers'!BG$4:BG$203,ROW()-211)</f>
        <v>#NUM!</v>
      </c>
      <c r="BA318" s="1" t="e">
        <f>LARGE('Remove outliers'!BH$4:BH$203,ROW()-211)</f>
        <v>#NUM!</v>
      </c>
      <c r="BB318" s="1" t="e">
        <f>LARGE('Remove outliers'!BI$4:BI$203,ROW()-211)</f>
        <v>#NUM!</v>
      </c>
      <c r="BC318" s="1" t="e">
        <f>LARGE('Remove outliers'!BJ$4:BJ$203,ROW()-211)</f>
        <v>#NUM!</v>
      </c>
      <c r="BD318" s="1" t="e">
        <f>LARGE('Remove outliers'!BK$4:BK$203,ROW()-211)</f>
        <v>#NUM!</v>
      </c>
      <c r="BE318" s="1" t="e">
        <f>LARGE('Remove outliers'!BL$4:BL$203,ROW()-211)</f>
        <v>#NUM!</v>
      </c>
      <c r="BF318" s="1" t="e">
        <f>LARGE('Remove outliers'!BM$4:BM$203,ROW()-211)</f>
        <v>#NUM!</v>
      </c>
      <c r="BG318" s="1" t="e">
        <f>LARGE('Remove outliers'!BN$4:BN$203,ROW()-211)</f>
        <v>#NUM!</v>
      </c>
      <c r="BH318" s="1" t="e">
        <f>LARGE('Remove outliers'!BO$4:BO$203,ROW()-211)</f>
        <v>#NUM!</v>
      </c>
      <c r="BI318" s="1" t="e">
        <f>LARGE('Remove outliers'!BP$4:BP$203,ROW()-211)</f>
        <v>#NUM!</v>
      </c>
      <c r="BJ318" s="1" t="e">
        <f>LARGE('Remove outliers'!BQ$4:BQ$203,ROW()-211)</f>
        <v>#NUM!</v>
      </c>
      <c r="BK318" s="1" t="e">
        <f>LARGE('Remove outliers'!BR$4:BR$203,ROW()-211)</f>
        <v>#NUM!</v>
      </c>
      <c r="BL318" s="1" t="e">
        <f>LARGE('Remove outliers'!BS$4:BS$203,ROW()-211)</f>
        <v>#NUM!</v>
      </c>
      <c r="BM318" s="1" t="e">
        <f>LARGE('Remove outliers'!BT$4:BT$203,ROW()-211)</f>
        <v>#NUM!</v>
      </c>
      <c r="BN318" s="1" t="e">
        <f>LARGE('Remove outliers'!BU$4:BU$203,ROW()-211)</f>
        <v>#NUM!</v>
      </c>
      <c r="BO318" s="1" t="e">
        <f>LARGE('Remove outliers'!BV$4:BV$203,ROW()-211)</f>
        <v>#NUM!</v>
      </c>
      <c r="BP318" s="1" t="e">
        <f>LARGE('Remove outliers'!BW$4:BW$203,ROW()-211)</f>
        <v>#NUM!</v>
      </c>
      <c r="BQ318" s="1" t="e">
        <f>LARGE('Remove outliers'!BX$4:BX$203,ROW()-211)</f>
        <v>#NUM!</v>
      </c>
      <c r="BR318" s="1" t="e">
        <f>LARGE('Remove outliers'!BY$4:BY$203,ROW()-211)</f>
        <v>#NUM!</v>
      </c>
      <c r="BS318" s="1" t="e">
        <f>LARGE('Remove outliers'!BZ$4:BZ$203,ROW()-211)</f>
        <v>#NUM!</v>
      </c>
      <c r="BT318" s="1" t="e">
        <f>LARGE('Remove outliers'!CA$4:CA$203,ROW()-211)</f>
        <v>#NUM!</v>
      </c>
      <c r="BU318" s="1" t="e">
        <f>LARGE('Remove outliers'!CB$4:CB$203,ROW()-211)</f>
        <v>#NUM!</v>
      </c>
      <c r="BV318" s="1" t="e">
        <f>LARGE('Remove outliers'!CC$4:CC$203,ROW()-211)</f>
        <v>#NUM!</v>
      </c>
      <c r="BW318" s="1"/>
      <c r="BX318" s="1"/>
      <c r="BY318" s="1"/>
      <c r="BZ318" s="1"/>
      <c r="CA318" s="1"/>
      <c r="CB318" s="1"/>
      <c r="CC318" s="1"/>
      <c r="CD318" s="1"/>
      <c r="CE318" s="1"/>
      <c r="CF318" s="1"/>
      <c r="CG318" s="1"/>
      <c r="CH318" s="1"/>
      <c r="CI318" s="1"/>
      <c r="CJ318" s="1"/>
      <c r="CK318" s="1"/>
      <c r="CL318" s="1"/>
      <c r="CM318" s="1"/>
      <c r="CN318" s="1"/>
      <c r="CO318" s="1"/>
      <c r="CP318" s="1"/>
    </row>
    <row r="319" spans="1:94" x14ac:dyDescent="0.2">
      <c r="A319" t="e">
        <f t="shared" si="7"/>
        <v>#NUM!</v>
      </c>
      <c r="B319" s="1" t="e">
        <f>LARGE('Remove outliers'!I$4:I$203,ROW()-211)</f>
        <v>#NUM!</v>
      </c>
      <c r="C319" s="1" t="e">
        <f>LARGE('Remove outliers'!J$4:J$203,ROW()-211)</f>
        <v>#NUM!</v>
      </c>
      <c r="D319" s="1" t="e">
        <f>LARGE('Remove outliers'!K$4:K$203,ROW()-211)</f>
        <v>#NUM!</v>
      </c>
      <c r="E319" s="1" t="e">
        <f>LARGE('Remove outliers'!L$4:L$203,ROW()-211)</f>
        <v>#NUM!</v>
      </c>
      <c r="F319" s="1" t="e">
        <f>LARGE('Remove outliers'!M$4:M$203,ROW()-211)</f>
        <v>#NUM!</v>
      </c>
      <c r="G319" s="1" t="e">
        <f>LARGE('Remove outliers'!N$4:N$203,ROW()-211)</f>
        <v>#NUM!</v>
      </c>
      <c r="H319" s="1" t="e">
        <f>LARGE('Remove outliers'!O$4:O$203,ROW()-211)</f>
        <v>#NUM!</v>
      </c>
      <c r="I319" s="1" t="e">
        <f>LARGE('Remove outliers'!P$4:P$203,ROW()-211)</f>
        <v>#NUM!</v>
      </c>
      <c r="J319" s="1" t="e">
        <f>LARGE('Remove outliers'!Q$4:Q$203,ROW()-211)</f>
        <v>#NUM!</v>
      </c>
      <c r="K319" s="1" t="e">
        <f>LARGE('Remove outliers'!R$4:R$203,ROW()-211)</f>
        <v>#NUM!</v>
      </c>
      <c r="L319" s="1" t="e">
        <f>LARGE('Remove outliers'!S$4:S$203,ROW()-211)</f>
        <v>#NUM!</v>
      </c>
      <c r="M319" s="1" t="e">
        <f>LARGE('Remove outliers'!T$4:T$203,ROW()-211)</f>
        <v>#NUM!</v>
      </c>
      <c r="N319" s="1" t="e">
        <f>LARGE('Remove outliers'!U$4:U$203,ROW()-211)</f>
        <v>#NUM!</v>
      </c>
      <c r="O319" s="1" t="e">
        <f>LARGE('Remove outliers'!V$4:V$203,ROW()-211)</f>
        <v>#NUM!</v>
      </c>
      <c r="P319" s="1" t="e">
        <f>LARGE('Remove outliers'!W$4:W$203,ROW()-211)</f>
        <v>#NUM!</v>
      </c>
      <c r="Q319" s="1" t="e">
        <f>LARGE('Remove outliers'!X$4:X$203,ROW()-211)</f>
        <v>#NUM!</v>
      </c>
      <c r="R319" s="1" t="e">
        <f>LARGE('Remove outliers'!Y$4:Y$203,ROW()-211)</f>
        <v>#NUM!</v>
      </c>
      <c r="S319" s="1" t="e">
        <f>LARGE('Remove outliers'!Z$4:Z$203,ROW()-211)</f>
        <v>#NUM!</v>
      </c>
      <c r="T319" s="1" t="e">
        <f>LARGE('Remove outliers'!AA$4:AA$203,ROW()-211)</f>
        <v>#NUM!</v>
      </c>
      <c r="U319" s="1" t="e">
        <f>LARGE('Remove outliers'!AB$4:AB$203,ROW()-211)</f>
        <v>#NUM!</v>
      </c>
      <c r="V319" s="1" t="e">
        <f>LARGE('Remove outliers'!AC$4:AC$203,ROW()-211)</f>
        <v>#NUM!</v>
      </c>
      <c r="W319" s="1" t="e">
        <f>LARGE('Remove outliers'!AD$4:AD$203,ROW()-211)</f>
        <v>#NUM!</v>
      </c>
      <c r="X319" s="1" t="e">
        <f>LARGE('Remove outliers'!AE$4:AE$203,ROW()-211)</f>
        <v>#NUM!</v>
      </c>
      <c r="Y319" s="1" t="e">
        <f>LARGE('Remove outliers'!AF$4:AF$203,ROW()-211)</f>
        <v>#NUM!</v>
      </c>
      <c r="Z319" s="1" t="e">
        <f>LARGE('Remove outliers'!AG$4:AG$203,ROW()-211)</f>
        <v>#NUM!</v>
      </c>
      <c r="AA319" s="1" t="e">
        <f>LARGE('Remove outliers'!AH$4:AH$203,ROW()-211)</f>
        <v>#NUM!</v>
      </c>
      <c r="AB319" s="1" t="e">
        <f>LARGE('Remove outliers'!AI$4:AI$203,ROW()-211)</f>
        <v>#NUM!</v>
      </c>
      <c r="AC319" s="1" t="e">
        <f>LARGE('Remove outliers'!AJ$4:AJ$203,ROW()-211)</f>
        <v>#NUM!</v>
      </c>
      <c r="AD319" s="1" t="e">
        <f>LARGE('Remove outliers'!AK$4:AK$203,ROW()-211)</f>
        <v>#NUM!</v>
      </c>
      <c r="AE319" s="1" t="e">
        <f>LARGE('Remove outliers'!AL$4:AL$203,ROW()-211)</f>
        <v>#NUM!</v>
      </c>
      <c r="AF319" s="1" t="e">
        <f>LARGE('Remove outliers'!AM$4:AM$203,ROW()-211)</f>
        <v>#NUM!</v>
      </c>
      <c r="AG319" s="1" t="e">
        <f>LARGE('Remove outliers'!AN$4:AN$203,ROW()-211)</f>
        <v>#NUM!</v>
      </c>
      <c r="AH319" s="1" t="e">
        <f>LARGE('Remove outliers'!AO$4:AO$203,ROW()-211)</f>
        <v>#NUM!</v>
      </c>
      <c r="AI319" s="1" t="e">
        <f>LARGE('Remove outliers'!AP$4:AP$203,ROW()-211)</f>
        <v>#NUM!</v>
      </c>
      <c r="AJ319" s="1" t="e">
        <f>LARGE('Remove outliers'!AQ$4:AQ$203,ROW()-211)</f>
        <v>#NUM!</v>
      </c>
      <c r="AK319" s="1" t="e">
        <f>LARGE('Remove outliers'!AR$4:AR$203,ROW()-211)</f>
        <v>#NUM!</v>
      </c>
      <c r="AL319" s="1" t="e">
        <f>LARGE('Remove outliers'!AS$4:AS$203,ROW()-211)</f>
        <v>#NUM!</v>
      </c>
      <c r="AM319" s="1" t="e">
        <f>LARGE('Remove outliers'!AT$4:AT$203,ROW()-211)</f>
        <v>#NUM!</v>
      </c>
      <c r="AN319" s="1" t="e">
        <f>LARGE('Remove outliers'!AU$4:AU$203,ROW()-211)</f>
        <v>#NUM!</v>
      </c>
      <c r="AO319" s="1" t="e">
        <f>LARGE('Remove outliers'!AV$4:AV$203,ROW()-211)</f>
        <v>#NUM!</v>
      </c>
      <c r="AP319" s="1" t="e">
        <f>LARGE('Remove outliers'!AW$4:AW$203,ROW()-211)</f>
        <v>#NUM!</v>
      </c>
      <c r="AQ319" s="1" t="e">
        <f>LARGE('Remove outliers'!AX$4:AX$203,ROW()-211)</f>
        <v>#NUM!</v>
      </c>
      <c r="AR319" s="1" t="e">
        <f>LARGE('Remove outliers'!AY$4:AY$203,ROW()-211)</f>
        <v>#NUM!</v>
      </c>
      <c r="AS319" s="1" t="e">
        <f>LARGE('Remove outliers'!AZ$4:AZ$203,ROW()-211)</f>
        <v>#NUM!</v>
      </c>
      <c r="AT319" s="1" t="e">
        <f>LARGE('Remove outliers'!BA$4:BA$203,ROW()-211)</f>
        <v>#NUM!</v>
      </c>
      <c r="AU319" s="1" t="e">
        <f>LARGE('Remove outliers'!BB$4:BB$203,ROW()-211)</f>
        <v>#NUM!</v>
      </c>
      <c r="AV319" s="1" t="e">
        <f>LARGE('Remove outliers'!BC$4:BC$203,ROW()-211)</f>
        <v>#NUM!</v>
      </c>
      <c r="AW319" s="1" t="e">
        <f>LARGE('Remove outliers'!BD$4:BD$203,ROW()-211)</f>
        <v>#NUM!</v>
      </c>
      <c r="AX319" s="1" t="e">
        <f>LARGE('Remove outliers'!BE$4:BE$203,ROW()-211)</f>
        <v>#NUM!</v>
      </c>
      <c r="AY319" s="1" t="e">
        <f>LARGE('Remove outliers'!BF$4:BF$203,ROW()-211)</f>
        <v>#NUM!</v>
      </c>
      <c r="AZ319" s="1" t="e">
        <f>LARGE('Remove outliers'!BG$4:BG$203,ROW()-211)</f>
        <v>#NUM!</v>
      </c>
      <c r="BA319" s="1" t="e">
        <f>LARGE('Remove outliers'!BH$4:BH$203,ROW()-211)</f>
        <v>#NUM!</v>
      </c>
      <c r="BB319" s="1" t="e">
        <f>LARGE('Remove outliers'!BI$4:BI$203,ROW()-211)</f>
        <v>#NUM!</v>
      </c>
      <c r="BC319" s="1" t="e">
        <f>LARGE('Remove outliers'!BJ$4:BJ$203,ROW()-211)</f>
        <v>#NUM!</v>
      </c>
      <c r="BD319" s="1" t="e">
        <f>LARGE('Remove outliers'!BK$4:BK$203,ROW()-211)</f>
        <v>#NUM!</v>
      </c>
      <c r="BE319" s="1" t="e">
        <f>LARGE('Remove outliers'!BL$4:BL$203,ROW()-211)</f>
        <v>#NUM!</v>
      </c>
      <c r="BF319" s="1" t="e">
        <f>LARGE('Remove outliers'!BM$4:BM$203,ROW()-211)</f>
        <v>#NUM!</v>
      </c>
      <c r="BG319" s="1" t="e">
        <f>LARGE('Remove outliers'!BN$4:BN$203,ROW()-211)</f>
        <v>#NUM!</v>
      </c>
      <c r="BH319" s="1" t="e">
        <f>LARGE('Remove outliers'!BO$4:BO$203,ROW()-211)</f>
        <v>#NUM!</v>
      </c>
      <c r="BI319" s="1" t="e">
        <f>LARGE('Remove outliers'!BP$4:BP$203,ROW()-211)</f>
        <v>#NUM!</v>
      </c>
      <c r="BJ319" s="1" t="e">
        <f>LARGE('Remove outliers'!BQ$4:BQ$203,ROW()-211)</f>
        <v>#NUM!</v>
      </c>
      <c r="BK319" s="1" t="e">
        <f>LARGE('Remove outliers'!BR$4:BR$203,ROW()-211)</f>
        <v>#NUM!</v>
      </c>
      <c r="BL319" s="1" t="e">
        <f>LARGE('Remove outliers'!BS$4:BS$203,ROW()-211)</f>
        <v>#NUM!</v>
      </c>
      <c r="BM319" s="1" t="e">
        <f>LARGE('Remove outliers'!BT$4:BT$203,ROW()-211)</f>
        <v>#NUM!</v>
      </c>
      <c r="BN319" s="1" t="e">
        <f>LARGE('Remove outliers'!BU$4:BU$203,ROW()-211)</f>
        <v>#NUM!</v>
      </c>
      <c r="BO319" s="1" t="e">
        <f>LARGE('Remove outliers'!BV$4:BV$203,ROW()-211)</f>
        <v>#NUM!</v>
      </c>
      <c r="BP319" s="1" t="e">
        <f>LARGE('Remove outliers'!BW$4:BW$203,ROW()-211)</f>
        <v>#NUM!</v>
      </c>
      <c r="BQ319" s="1" t="e">
        <f>LARGE('Remove outliers'!BX$4:BX$203,ROW()-211)</f>
        <v>#NUM!</v>
      </c>
      <c r="BR319" s="1" t="e">
        <f>LARGE('Remove outliers'!BY$4:BY$203,ROW()-211)</f>
        <v>#NUM!</v>
      </c>
      <c r="BS319" s="1" t="e">
        <f>LARGE('Remove outliers'!BZ$4:BZ$203,ROW()-211)</f>
        <v>#NUM!</v>
      </c>
      <c r="BT319" s="1" t="e">
        <f>LARGE('Remove outliers'!CA$4:CA$203,ROW()-211)</f>
        <v>#NUM!</v>
      </c>
      <c r="BU319" s="1" t="e">
        <f>LARGE('Remove outliers'!CB$4:CB$203,ROW()-211)</f>
        <v>#NUM!</v>
      </c>
      <c r="BV319" s="1" t="e">
        <f>LARGE('Remove outliers'!CC$4:CC$203,ROW()-211)</f>
        <v>#NUM!</v>
      </c>
      <c r="BW319" s="1"/>
      <c r="BX319" s="1"/>
      <c r="BY319" s="1"/>
      <c r="BZ319" s="1"/>
      <c r="CA319" s="1"/>
      <c r="CB319" s="1"/>
      <c r="CC319" s="1"/>
      <c r="CD319" s="1"/>
      <c r="CE319" s="1"/>
      <c r="CF319" s="1"/>
      <c r="CG319" s="1"/>
      <c r="CH319" s="1"/>
      <c r="CI319" s="1"/>
      <c r="CJ319" s="1"/>
      <c r="CK319" s="1"/>
      <c r="CL319" s="1"/>
      <c r="CM319" s="1"/>
      <c r="CN319" s="1"/>
      <c r="CO319" s="1"/>
      <c r="CP319" s="1"/>
    </row>
    <row r="320" spans="1:94" x14ac:dyDescent="0.2">
      <c r="A320" t="e">
        <f t="shared" si="7"/>
        <v>#NUM!</v>
      </c>
      <c r="B320" s="1" t="e">
        <f>LARGE('Remove outliers'!I$4:I$203,ROW()-211)</f>
        <v>#NUM!</v>
      </c>
      <c r="C320" s="1" t="e">
        <f>LARGE('Remove outliers'!J$4:J$203,ROW()-211)</f>
        <v>#NUM!</v>
      </c>
      <c r="D320" s="1" t="e">
        <f>LARGE('Remove outliers'!K$4:K$203,ROW()-211)</f>
        <v>#NUM!</v>
      </c>
      <c r="E320" s="1" t="e">
        <f>LARGE('Remove outliers'!L$4:L$203,ROW()-211)</f>
        <v>#NUM!</v>
      </c>
      <c r="F320" s="1" t="e">
        <f>LARGE('Remove outliers'!M$4:M$203,ROW()-211)</f>
        <v>#NUM!</v>
      </c>
      <c r="G320" s="1" t="e">
        <f>LARGE('Remove outliers'!N$4:N$203,ROW()-211)</f>
        <v>#NUM!</v>
      </c>
      <c r="H320" s="1" t="e">
        <f>LARGE('Remove outliers'!O$4:O$203,ROW()-211)</f>
        <v>#NUM!</v>
      </c>
      <c r="I320" s="1" t="e">
        <f>LARGE('Remove outliers'!P$4:P$203,ROW()-211)</f>
        <v>#NUM!</v>
      </c>
      <c r="J320" s="1" t="e">
        <f>LARGE('Remove outliers'!Q$4:Q$203,ROW()-211)</f>
        <v>#NUM!</v>
      </c>
      <c r="K320" s="1" t="e">
        <f>LARGE('Remove outliers'!R$4:R$203,ROW()-211)</f>
        <v>#NUM!</v>
      </c>
      <c r="L320" s="1" t="e">
        <f>LARGE('Remove outliers'!S$4:S$203,ROW()-211)</f>
        <v>#NUM!</v>
      </c>
      <c r="M320" s="1" t="e">
        <f>LARGE('Remove outliers'!T$4:T$203,ROW()-211)</f>
        <v>#NUM!</v>
      </c>
      <c r="N320" s="1" t="e">
        <f>LARGE('Remove outliers'!U$4:U$203,ROW()-211)</f>
        <v>#NUM!</v>
      </c>
      <c r="O320" s="1" t="e">
        <f>LARGE('Remove outliers'!V$4:V$203,ROW()-211)</f>
        <v>#NUM!</v>
      </c>
      <c r="P320" s="1" t="e">
        <f>LARGE('Remove outliers'!W$4:W$203,ROW()-211)</f>
        <v>#NUM!</v>
      </c>
      <c r="Q320" s="1" t="e">
        <f>LARGE('Remove outliers'!X$4:X$203,ROW()-211)</f>
        <v>#NUM!</v>
      </c>
      <c r="R320" s="1" t="e">
        <f>LARGE('Remove outliers'!Y$4:Y$203,ROW()-211)</f>
        <v>#NUM!</v>
      </c>
      <c r="S320" s="1" t="e">
        <f>LARGE('Remove outliers'!Z$4:Z$203,ROW()-211)</f>
        <v>#NUM!</v>
      </c>
      <c r="T320" s="1" t="e">
        <f>LARGE('Remove outliers'!AA$4:AA$203,ROW()-211)</f>
        <v>#NUM!</v>
      </c>
      <c r="U320" s="1" t="e">
        <f>LARGE('Remove outliers'!AB$4:AB$203,ROW()-211)</f>
        <v>#NUM!</v>
      </c>
      <c r="V320" s="1" t="e">
        <f>LARGE('Remove outliers'!AC$4:AC$203,ROW()-211)</f>
        <v>#NUM!</v>
      </c>
      <c r="W320" s="1" t="e">
        <f>LARGE('Remove outliers'!AD$4:AD$203,ROW()-211)</f>
        <v>#NUM!</v>
      </c>
      <c r="X320" s="1" t="e">
        <f>LARGE('Remove outliers'!AE$4:AE$203,ROW()-211)</f>
        <v>#NUM!</v>
      </c>
      <c r="Y320" s="1" t="e">
        <f>LARGE('Remove outliers'!AF$4:AF$203,ROW()-211)</f>
        <v>#NUM!</v>
      </c>
      <c r="Z320" s="1" t="e">
        <f>LARGE('Remove outliers'!AG$4:AG$203,ROW()-211)</f>
        <v>#NUM!</v>
      </c>
      <c r="AA320" s="1" t="e">
        <f>LARGE('Remove outliers'!AH$4:AH$203,ROW()-211)</f>
        <v>#NUM!</v>
      </c>
      <c r="AB320" s="1" t="e">
        <f>LARGE('Remove outliers'!AI$4:AI$203,ROW()-211)</f>
        <v>#NUM!</v>
      </c>
      <c r="AC320" s="1" t="e">
        <f>LARGE('Remove outliers'!AJ$4:AJ$203,ROW()-211)</f>
        <v>#NUM!</v>
      </c>
      <c r="AD320" s="1" t="e">
        <f>LARGE('Remove outliers'!AK$4:AK$203,ROW()-211)</f>
        <v>#NUM!</v>
      </c>
      <c r="AE320" s="1" t="e">
        <f>LARGE('Remove outliers'!AL$4:AL$203,ROW()-211)</f>
        <v>#NUM!</v>
      </c>
      <c r="AF320" s="1" t="e">
        <f>LARGE('Remove outliers'!AM$4:AM$203,ROW()-211)</f>
        <v>#NUM!</v>
      </c>
      <c r="AG320" s="1" t="e">
        <f>LARGE('Remove outliers'!AN$4:AN$203,ROW()-211)</f>
        <v>#NUM!</v>
      </c>
      <c r="AH320" s="1" t="e">
        <f>LARGE('Remove outliers'!AO$4:AO$203,ROW()-211)</f>
        <v>#NUM!</v>
      </c>
      <c r="AI320" s="1" t="e">
        <f>LARGE('Remove outliers'!AP$4:AP$203,ROW()-211)</f>
        <v>#NUM!</v>
      </c>
      <c r="AJ320" s="1" t="e">
        <f>LARGE('Remove outliers'!AQ$4:AQ$203,ROW()-211)</f>
        <v>#NUM!</v>
      </c>
      <c r="AK320" s="1" t="e">
        <f>LARGE('Remove outliers'!AR$4:AR$203,ROW()-211)</f>
        <v>#NUM!</v>
      </c>
      <c r="AL320" s="1" t="e">
        <f>LARGE('Remove outliers'!AS$4:AS$203,ROW()-211)</f>
        <v>#NUM!</v>
      </c>
      <c r="AM320" s="1" t="e">
        <f>LARGE('Remove outliers'!AT$4:AT$203,ROW()-211)</f>
        <v>#NUM!</v>
      </c>
      <c r="AN320" s="1" t="e">
        <f>LARGE('Remove outliers'!AU$4:AU$203,ROW()-211)</f>
        <v>#NUM!</v>
      </c>
      <c r="AO320" s="1" t="e">
        <f>LARGE('Remove outliers'!AV$4:AV$203,ROW()-211)</f>
        <v>#NUM!</v>
      </c>
      <c r="AP320" s="1" t="e">
        <f>LARGE('Remove outliers'!AW$4:AW$203,ROW()-211)</f>
        <v>#NUM!</v>
      </c>
      <c r="AQ320" s="1" t="e">
        <f>LARGE('Remove outliers'!AX$4:AX$203,ROW()-211)</f>
        <v>#NUM!</v>
      </c>
      <c r="AR320" s="1" t="e">
        <f>LARGE('Remove outliers'!AY$4:AY$203,ROW()-211)</f>
        <v>#NUM!</v>
      </c>
      <c r="AS320" s="1" t="e">
        <f>LARGE('Remove outliers'!AZ$4:AZ$203,ROW()-211)</f>
        <v>#NUM!</v>
      </c>
      <c r="AT320" s="1" t="e">
        <f>LARGE('Remove outliers'!BA$4:BA$203,ROW()-211)</f>
        <v>#NUM!</v>
      </c>
      <c r="AU320" s="1" t="e">
        <f>LARGE('Remove outliers'!BB$4:BB$203,ROW()-211)</f>
        <v>#NUM!</v>
      </c>
      <c r="AV320" s="1" t="e">
        <f>LARGE('Remove outliers'!BC$4:BC$203,ROW()-211)</f>
        <v>#NUM!</v>
      </c>
      <c r="AW320" s="1" t="e">
        <f>LARGE('Remove outliers'!BD$4:BD$203,ROW()-211)</f>
        <v>#NUM!</v>
      </c>
      <c r="AX320" s="1" t="e">
        <f>LARGE('Remove outliers'!BE$4:BE$203,ROW()-211)</f>
        <v>#NUM!</v>
      </c>
      <c r="AY320" s="1" t="e">
        <f>LARGE('Remove outliers'!BF$4:BF$203,ROW()-211)</f>
        <v>#NUM!</v>
      </c>
      <c r="AZ320" s="1" t="e">
        <f>LARGE('Remove outliers'!BG$4:BG$203,ROW()-211)</f>
        <v>#NUM!</v>
      </c>
      <c r="BA320" s="1" t="e">
        <f>LARGE('Remove outliers'!BH$4:BH$203,ROW()-211)</f>
        <v>#NUM!</v>
      </c>
      <c r="BB320" s="1" t="e">
        <f>LARGE('Remove outliers'!BI$4:BI$203,ROW()-211)</f>
        <v>#NUM!</v>
      </c>
      <c r="BC320" s="1" t="e">
        <f>LARGE('Remove outliers'!BJ$4:BJ$203,ROW()-211)</f>
        <v>#NUM!</v>
      </c>
      <c r="BD320" s="1" t="e">
        <f>LARGE('Remove outliers'!BK$4:BK$203,ROW()-211)</f>
        <v>#NUM!</v>
      </c>
      <c r="BE320" s="1" t="e">
        <f>LARGE('Remove outliers'!BL$4:BL$203,ROW()-211)</f>
        <v>#NUM!</v>
      </c>
      <c r="BF320" s="1" t="e">
        <f>LARGE('Remove outliers'!BM$4:BM$203,ROW()-211)</f>
        <v>#NUM!</v>
      </c>
      <c r="BG320" s="1" t="e">
        <f>LARGE('Remove outliers'!BN$4:BN$203,ROW()-211)</f>
        <v>#NUM!</v>
      </c>
      <c r="BH320" s="1" t="e">
        <f>LARGE('Remove outliers'!BO$4:BO$203,ROW()-211)</f>
        <v>#NUM!</v>
      </c>
      <c r="BI320" s="1" t="e">
        <f>LARGE('Remove outliers'!BP$4:BP$203,ROW()-211)</f>
        <v>#NUM!</v>
      </c>
      <c r="BJ320" s="1" t="e">
        <f>LARGE('Remove outliers'!BQ$4:BQ$203,ROW()-211)</f>
        <v>#NUM!</v>
      </c>
      <c r="BK320" s="1" t="e">
        <f>LARGE('Remove outliers'!BR$4:BR$203,ROW()-211)</f>
        <v>#NUM!</v>
      </c>
      <c r="BL320" s="1" t="e">
        <f>LARGE('Remove outliers'!BS$4:BS$203,ROW()-211)</f>
        <v>#NUM!</v>
      </c>
      <c r="BM320" s="1" t="e">
        <f>LARGE('Remove outliers'!BT$4:BT$203,ROW()-211)</f>
        <v>#NUM!</v>
      </c>
      <c r="BN320" s="1" t="e">
        <f>LARGE('Remove outliers'!BU$4:BU$203,ROW()-211)</f>
        <v>#NUM!</v>
      </c>
      <c r="BO320" s="1" t="e">
        <f>LARGE('Remove outliers'!BV$4:BV$203,ROW()-211)</f>
        <v>#NUM!</v>
      </c>
      <c r="BP320" s="1" t="e">
        <f>LARGE('Remove outliers'!BW$4:BW$203,ROW()-211)</f>
        <v>#NUM!</v>
      </c>
      <c r="BQ320" s="1" t="e">
        <f>LARGE('Remove outliers'!BX$4:BX$203,ROW()-211)</f>
        <v>#NUM!</v>
      </c>
      <c r="BR320" s="1" t="e">
        <f>LARGE('Remove outliers'!BY$4:BY$203,ROW()-211)</f>
        <v>#NUM!</v>
      </c>
      <c r="BS320" s="1" t="e">
        <f>LARGE('Remove outliers'!BZ$4:BZ$203,ROW()-211)</f>
        <v>#NUM!</v>
      </c>
      <c r="BT320" s="1" t="e">
        <f>LARGE('Remove outliers'!CA$4:CA$203,ROW()-211)</f>
        <v>#NUM!</v>
      </c>
      <c r="BU320" s="1" t="e">
        <f>LARGE('Remove outliers'!CB$4:CB$203,ROW()-211)</f>
        <v>#NUM!</v>
      </c>
      <c r="BV320" s="1" t="e">
        <f>LARGE('Remove outliers'!CC$4:CC$203,ROW()-211)</f>
        <v>#NUM!</v>
      </c>
      <c r="BW320" s="1"/>
      <c r="BX320" s="1"/>
      <c r="BY320" s="1"/>
      <c r="BZ320" s="1"/>
      <c r="CA320" s="1"/>
      <c r="CB320" s="1"/>
      <c r="CC320" s="1"/>
      <c r="CD320" s="1"/>
      <c r="CE320" s="1"/>
      <c r="CF320" s="1"/>
      <c r="CG320" s="1"/>
      <c r="CH320" s="1"/>
      <c r="CI320" s="1"/>
      <c r="CJ320" s="1"/>
      <c r="CK320" s="1"/>
      <c r="CL320" s="1"/>
      <c r="CM320" s="1"/>
      <c r="CN320" s="1"/>
      <c r="CO320" s="1"/>
      <c r="CP320" s="1"/>
    </row>
    <row r="321" spans="1:94" x14ac:dyDescent="0.2">
      <c r="A321" t="e">
        <f t="shared" si="7"/>
        <v>#NUM!</v>
      </c>
      <c r="B321" s="1" t="e">
        <f>LARGE('Remove outliers'!I$4:I$203,ROW()-211)</f>
        <v>#NUM!</v>
      </c>
      <c r="C321" s="1" t="e">
        <f>LARGE('Remove outliers'!J$4:J$203,ROW()-211)</f>
        <v>#NUM!</v>
      </c>
      <c r="D321" s="1" t="e">
        <f>LARGE('Remove outliers'!K$4:K$203,ROW()-211)</f>
        <v>#NUM!</v>
      </c>
      <c r="E321" s="1" t="e">
        <f>LARGE('Remove outliers'!L$4:L$203,ROW()-211)</f>
        <v>#NUM!</v>
      </c>
      <c r="F321" s="1" t="e">
        <f>LARGE('Remove outliers'!M$4:M$203,ROW()-211)</f>
        <v>#NUM!</v>
      </c>
      <c r="G321" s="1" t="e">
        <f>LARGE('Remove outliers'!N$4:N$203,ROW()-211)</f>
        <v>#NUM!</v>
      </c>
      <c r="H321" s="1" t="e">
        <f>LARGE('Remove outliers'!O$4:O$203,ROW()-211)</f>
        <v>#NUM!</v>
      </c>
      <c r="I321" s="1" t="e">
        <f>LARGE('Remove outliers'!P$4:P$203,ROW()-211)</f>
        <v>#NUM!</v>
      </c>
      <c r="J321" s="1" t="e">
        <f>LARGE('Remove outliers'!Q$4:Q$203,ROW()-211)</f>
        <v>#NUM!</v>
      </c>
      <c r="K321" s="1" t="e">
        <f>LARGE('Remove outliers'!R$4:R$203,ROW()-211)</f>
        <v>#NUM!</v>
      </c>
      <c r="L321" s="1" t="e">
        <f>LARGE('Remove outliers'!S$4:S$203,ROW()-211)</f>
        <v>#NUM!</v>
      </c>
      <c r="M321" s="1" t="e">
        <f>LARGE('Remove outliers'!T$4:T$203,ROW()-211)</f>
        <v>#NUM!</v>
      </c>
      <c r="N321" s="1" t="e">
        <f>LARGE('Remove outliers'!U$4:U$203,ROW()-211)</f>
        <v>#NUM!</v>
      </c>
      <c r="O321" s="1" t="e">
        <f>LARGE('Remove outliers'!V$4:V$203,ROW()-211)</f>
        <v>#NUM!</v>
      </c>
      <c r="P321" s="1" t="e">
        <f>LARGE('Remove outliers'!W$4:W$203,ROW()-211)</f>
        <v>#NUM!</v>
      </c>
      <c r="Q321" s="1" t="e">
        <f>LARGE('Remove outliers'!X$4:X$203,ROW()-211)</f>
        <v>#NUM!</v>
      </c>
      <c r="R321" s="1" t="e">
        <f>LARGE('Remove outliers'!Y$4:Y$203,ROW()-211)</f>
        <v>#NUM!</v>
      </c>
      <c r="S321" s="1" t="e">
        <f>LARGE('Remove outliers'!Z$4:Z$203,ROW()-211)</f>
        <v>#NUM!</v>
      </c>
      <c r="T321" s="1" t="e">
        <f>LARGE('Remove outliers'!AA$4:AA$203,ROW()-211)</f>
        <v>#NUM!</v>
      </c>
      <c r="U321" s="1" t="e">
        <f>LARGE('Remove outliers'!AB$4:AB$203,ROW()-211)</f>
        <v>#NUM!</v>
      </c>
      <c r="V321" s="1" t="e">
        <f>LARGE('Remove outliers'!AC$4:AC$203,ROW()-211)</f>
        <v>#NUM!</v>
      </c>
      <c r="W321" s="1" t="e">
        <f>LARGE('Remove outliers'!AD$4:AD$203,ROW()-211)</f>
        <v>#NUM!</v>
      </c>
      <c r="X321" s="1" t="e">
        <f>LARGE('Remove outliers'!AE$4:AE$203,ROW()-211)</f>
        <v>#NUM!</v>
      </c>
      <c r="Y321" s="1" t="e">
        <f>LARGE('Remove outliers'!AF$4:AF$203,ROW()-211)</f>
        <v>#NUM!</v>
      </c>
      <c r="Z321" s="1" t="e">
        <f>LARGE('Remove outliers'!AG$4:AG$203,ROW()-211)</f>
        <v>#NUM!</v>
      </c>
      <c r="AA321" s="1" t="e">
        <f>LARGE('Remove outliers'!AH$4:AH$203,ROW()-211)</f>
        <v>#NUM!</v>
      </c>
      <c r="AB321" s="1" t="e">
        <f>LARGE('Remove outliers'!AI$4:AI$203,ROW()-211)</f>
        <v>#NUM!</v>
      </c>
      <c r="AC321" s="1" t="e">
        <f>LARGE('Remove outliers'!AJ$4:AJ$203,ROW()-211)</f>
        <v>#NUM!</v>
      </c>
      <c r="AD321" s="1" t="e">
        <f>LARGE('Remove outliers'!AK$4:AK$203,ROW()-211)</f>
        <v>#NUM!</v>
      </c>
      <c r="AE321" s="1" t="e">
        <f>LARGE('Remove outliers'!AL$4:AL$203,ROW()-211)</f>
        <v>#NUM!</v>
      </c>
      <c r="AF321" s="1" t="e">
        <f>LARGE('Remove outliers'!AM$4:AM$203,ROW()-211)</f>
        <v>#NUM!</v>
      </c>
      <c r="AG321" s="1" t="e">
        <f>LARGE('Remove outliers'!AN$4:AN$203,ROW()-211)</f>
        <v>#NUM!</v>
      </c>
      <c r="AH321" s="1" t="e">
        <f>LARGE('Remove outliers'!AO$4:AO$203,ROW()-211)</f>
        <v>#NUM!</v>
      </c>
      <c r="AI321" s="1" t="e">
        <f>LARGE('Remove outliers'!AP$4:AP$203,ROW()-211)</f>
        <v>#NUM!</v>
      </c>
      <c r="AJ321" s="1" t="e">
        <f>LARGE('Remove outliers'!AQ$4:AQ$203,ROW()-211)</f>
        <v>#NUM!</v>
      </c>
      <c r="AK321" s="1" t="e">
        <f>LARGE('Remove outliers'!AR$4:AR$203,ROW()-211)</f>
        <v>#NUM!</v>
      </c>
      <c r="AL321" s="1" t="e">
        <f>LARGE('Remove outliers'!AS$4:AS$203,ROW()-211)</f>
        <v>#NUM!</v>
      </c>
      <c r="AM321" s="1" t="e">
        <f>LARGE('Remove outliers'!AT$4:AT$203,ROW()-211)</f>
        <v>#NUM!</v>
      </c>
      <c r="AN321" s="1" t="e">
        <f>LARGE('Remove outliers'!AU$4:AU$203,ROW()-211)</f>
        <v>#NUM!</v>
      </c>
      <c r="AO321" s="1" t="e">
        <f>LARGE('Remove outliers'!AV$4:AV$203,ROW()-211)</f>
        <v>#NUM!</v>
      </c>
      <c r="AP321" s="1" t="e">
        <f>LARGE('Remove outliers'!AW$4:AW$203,ROW()-211)</f>
        <v>#NUM!</v>
      </c>
      <c r="AQ321" s="1" t="e">
        <f>LARGE('Remove outliers'!AX$4:AX$203,ROW()-211)</f>
        <v>#NUM!</v>
      </c>
      <c r="AR321" s="1" t="e">
        <f>LARGE('Remove outliers'!AY$4:AY$203,ROW()-211)</f>
        <v>#NUM!</v>
      </c>
      <c r="AS321" s="1" t="e">
        <f>LARGE('Remove outliers'!AZ$4:AZ$203,ROW()-211)</f>
        <v>#NUM!</v>
      </c>
      <c r="AT321" s="1" t="e">
        <f>LARGE('Remove outliers'!BA$4:BA$203,ROW()-211)</f>
        <v>#NUM!</v>
      </c>
      <c r="AU321" s="1" t="e">
        <f>LARGE('Remove outliers'!BB$4:BB$203,ROW()-211)</f>
        <v>#NUM!</v>
      </c>
      <c r="AV321" s="1" t="e">
        <f>LARGE('Remove outliers'!BC$4:BC$203,ROW()-211)</f>
        <v>#NUM!</v>
      </c>
      <c r="AW321" s="1" t="e">
        <f>LARGE('Remove outliers'!BD$4:BD$203,ROW()-211)</f>
        <v>#NUM!</v>
      </c>
      <c r="AX321" s="1" t="e">
        <f>LARGE('Remove outliers'!BE$4:BE$203,ROW()-211)</f>
        <v>#NUM!</v>
      </c>
      <c r="AY321" s="1" t="e">
        <f>LARGE('Remove outliers'!BF$4:BF$203,ROW()-211)</f>
        <v>#NUM!</v>
      </c>
      <c r="AZ321" s="1" t="e">
        <f>LARGE('Remove outliers'!BG$4:BG$203,ROW()-211)</f>
        <v>#NUM!</v>
      </c>
      <c r="BA321" s="1" t="e">
        <f>LARGE('Remove outliers'!BH$4:BH$203,ROW()-211)</f>
        <v>#NUM!</v>
      </c>
      <c r="BB321" s="1" t="e">
        <f>LARGE('Remove outliers'!BI$4:BI$203,ROW()-211)</f>
        <v>#NUM!</v>
      </c>
      <c r="BC321" s="1" t="e">
        <f>LARGE('Remove outliers'!BJ$4:BJ$203,ROW()-211)</f>
        <v>#NUM!</v>
      </c>
      <c r="BD321" s="1" t="e">
        <f>LARGE('Remove outliers'!BK$4:BK$203,ROW()-211)</f>
        <v>#NUM!</v>
      </c>
      <c r="BE321" s="1" t="e">
        <f>LARGE('Remove outliers'!BL$4:BL$203,ROW()-211)</f>
        <v>#NUM!</v>
      </c>
      <c r="BF321" s="1" t="e">
        <f>LARGE('Remove outliers'!BM$4:BM$203,ROW()-211)</f>
        <v>#NUM!</v>
      </c>
      <c r="BG321" s="1" t="e">
        <f>LARGE('Remove outliers'!BN$4:BN$203,ROW()-211)</f>
        <v>#NUM!</v>
      </c>
      <c r="BH321" s="1" t="e">
        <f>LARGE('Remove outliers'!BO$4:BO$203,ROW()-211)</f>
        <v>#NUM!</v>
      </c>
      <c r="BI321" s="1" t="e">
        <f>LARGE('Remove outliers'!BP$4:BP$203,ROW()-211)</f>
        <v>#NUM!</v>
      </c>
      <c r="BJ321" s="1" t="e">
        <f>LARGE('Remove outliers'!BQ$4:BQ$203,ROW()-211)</f>
        <v>#NUM!</v>
      </c>
      <c r="BK321" s="1" t="e">
        <f>LARGE('Remove outliers'!BR$4:BR$203,ROW()-211)</f>
        <v>#NUM!</v>
      </c>
      <c r="BL321" s="1" t="e">
        <f>LARGE('Remove outliers'!BS$4:BS$203,ROW()-211)</f>
        <v>#NUM!</v>
      </c>
      <c r="BM321" s="1" t="e">
        <f>LARGE('Remove outliers'!BT$4:BT$203,ROW()-211)</f>
        <v>#NUM!</v>
      </c>
      <c r="BN321" s="1" t="e">
        <f>LARGE('Remove outliers'!BU$4:BU$203,ROW()-211)</f>
        <v>#NUM!</v>
      </c>
      <c r="BO321" s="1" t="e">
        <f>LARGE('Remove outliers'!BV$4:BV$203,ROW()-211)</f>
        <v>#NUM!</v>
      </c>
      <c r="BP321" s="1" t="e">
        <f>LARGE('Remove outliers'!BW$4:BW$203,ROW()-211)</f>
        <v>#NUM!</v>
      </c>
      <c r="BQ321" s="1" t="e">
        <f>LARGE('Remove outliers'!BX$4:BX$203,ROW()-211)</f>
        <v>#NUM!</v>
      </c>
      <c r="BR321" s="1" t="e">
        <f>LARGE('Remove outliers'!BY$4:BY$203,ROW()-211)</f>
        <v>#NUM!</v>
      </c>
      <c r="BS321" s="1" t="e">
        <f>LARGE('Remove outliers'!BZ$4:BZ$203,ROW()-211)</f>
        <v>#NUM!</v>
      </c>
      <c r="BT321" s="1" t="e">
        <f>LARGE('Remove outliers'!CA$4:CA$203,ROW()-211)</f>
        <v>#NUM!</v>
      </c>
      <c r="BU321" s="1" t="e">
        <f>LARGE('Remove outliers'!CB$4:CB$203,ROW()-211)</f>
        <v>#NUM!</v>
      </c>
      <c r="BV321" s="1" t="e">
        <f>LARGE('Remove outliers'!CC$4:CC$203,ROW()-211)</f>
        <v>#NUM!</v>
      </c>
      <c r="BW321" s="1"/>
      <c r="BX321" s="1"/>
      <c r="BY321" s="1"/>
      <c r="BZ321" s="1"/>
      <c r="CA321" s="1"/>
      <c r="CB321" s="1"/>
      <c r="CC321" s="1"/>
      <c r="CD321" s="1"/>
      <c r="CE321" s="1"/>
      <c r="CF321" s="1"/>
      <c r="CG321" s="1"/>
      <c r="CH321" s="1"/>
      <c r="CI321" s="1"/>
      <c r="CJ321" s="1"/>
      <c r="CK321" s="1"/>
      <c r="CL321" s="1"/>
      <c r="CM321" s="1"/>
      <c r="CN321" s="1"/>
      <c r="CO321" s="1"/>
      <c r="CP321" s="1"/>
    </row>
    <row r="322" spans="1:94" x14ac:dyDescent="0.2">
      <c r="A322" t="e">
        <f t="shared" si="7"/>
        <v>#NUM!</v>
      </c>
      <c r="B322" s="1" t="e">
        <f>LARGE('Remove outliers'!I$4:I$203,ROW()-211)</f>
        <v>#NUM!</v>
      </c>
      <c r="C322" s="1" t="e">
        <f>LARGE('Remove outliers'!J$4:J$203,ROW()-211)</f>
        <v>#NUM!</v>
      </c>
      <c r="D322" s="1" t="e">
        <f>LARGE('Remove outliers'!K$4:K$203,ROW()-211)</f>
        <v>#NUM!</v>
      </c>
      <c r="E322" s="1" t="e">
        <f>LARGE('Remove outliers'!L$4:L$203,ROW()-211)</f>
        <v>#NUM!</v>
      </c>
      <c r="F322" s="1" t="e">
        <f>LARGE('Remove outliers'!M$4:M$203,ROW()-211)</f>
        <v>#NUM!</v>
      </c>
      <c r="G322" s="1" t="e">
        <f>LARGE('Remove outliers'!N$4:N$203,ROW()-211)</f>
        <v>#NUM!</v>
      </c>
      <c r="H322" s="1" t="e">
        <f>LARGE('Remove outliers'!O$4:O$203,ROW()-211)</f>
        <v>#NUM!</v>
      </c>
      <c r="I322" s="1" t="e">
        <f>LARGE('Remove outliers'!P$4:P$203,ROW()-211)</f>
        <v>#NUM!</v>
      </c>
      <c r="J322" s="1" t="e">
        <f>LARGE('Remove outliers'!Q$4:Q$203,ROW()-211)</f>
        <v>#NUM!</v>
      </c>
      <c r="K322" s="1" t="e">
        <f>LARGE('Remove outliers'!R$4:R$203,ROW()-211)</f>
        <v>#NUM!</v>
      </c>
      <c r="L322" s="1" t="e">
        <f>LARGE('Remove outliers'!S$4:S$203,ROW()-211)</f>
        <v>#NUM!</v>
      </c>
      <c r="M322" s="1" t="e">
        <f>LARGE('Remove outliers'!T$4:T$203,ROW()-211)</f>
        <v>#NUM!</v>
      </c>
      <c r="N322" s="1" t="e">
        <f>LARGE('Remove outliers'!U$4:U$203,ROW()-211)</f>
        <v>#NUM!</v>
      </c>
      <c r="O322" s="1" t="e">
        <f>LARGE('Remove outliers'!V$4:V$203,ROW()-211)</f>
        <v>#NUM!</v>
      </c>
      <c r="P322" s="1" t="e">
        <f>LARGE('Remove outliers'!W$4:W$203,ROW()-211)</f>
        <v>#NUM!</v>
      </c>
      <c r="Q322" s="1" t="e">
        <f>LARGE('Remove outliers'!X$4:X$203,ROW()-211)</f>
        <v>#NUM!</v>
      </c>
      <c r="R322" s="1" t="e">
        <f>LARGE('Remove outliers'!Y$4:Y$203,ROW()-211)</f>
        <v>#NUM!</v>
      </c>
      <c r="S322" s="1" t="e">
        <f>LARGE('Remove outliers'!Z$4:Z$203,ROW()-211)</f>
        <v>#NUM!</v>
      </c>
      <c r="T322" s="1" t="e">
        <f>LARGE('Remove outliers'!AA$4:AA$203,ROW()-211)</f>
        <v>#NUM!</v>
      </c>
      <c r="U322" s="1" t="e">
        <f>LARGE('Remove outliers'!AB$4:AB$203,ROW()-211)</f>
        <v>#NUM!</v>
      </c>
      <c r="V322" s="1" t="e">
        <f>LARGE('Remove outliers'!AC$4:AC$203,ROW()-211)</f>
        <v>#NUM!</v>
      </c>
      <c r="W322" s="1" t="e">
        <f>LARGE('Remove outliers'!AD$4:AD$203,ROW()-211)</f>
        <v>#NUM!</v>
      </c>
      <c r="X322" s="1" t="e">
        <f>LARGE('Remove outliers'!AE$4:AE$203,ROW()-211)</f>
        <v>#NUM!</v>
      </c>
      <c r="Y322" s="1" t="e">
        <f>LARGE('Remove outliers'!AF$4:AF$203,ROW()-211)</f>
        <v>#NUM!</v>
      </c>
      <c r="Z322" s="1" t="e">
        <f>LARGE('Remove outliers'!AG$4:AG$203,ROW()-211)</f>
        <v>#NUM!</v>
      </c>
      <c r="AA322" s="1" t="e">
        <f>LARGE('Remove outliers'!AH$4:AH$203,ROW()-211)</f>
        <v>#NUM!</v>
      </c>
      <c r="AB322" s="1" t="e">
        <f>LARGE('Remove outliers'!AI$4:AI$203,ROW()-211)</f>
        <v>#NUM!</v>
      </c>
      <c r="AC322" s="1" t="e">
        <f>LARGE('Remove outliers'!AJ$4:AJ$203,ROW()-211)</f>
        <v>#NUM!</v>
      </c>
      <c r="AD322" s="1" t="e">
        <f>LARGE('Remove outliers'!AK$4:AK$203,ROW()-211)</f>
        <v>#NUM!</v>
      </c>
      <c r="AE322" s="1" t="e">
        <f>LARGE('Remove outliers'!AL$4:AL$203,ROW()-211)</f>
        <v>#NUM!</v>
      </c>
      <c r="AF322" s="1" t="e">
        <f>LARGE('Remove outliers'!AM$4:AM$203,ROW()-211)</f>
        <v>#NUM!</v>
      </c>
      <c r="AG322" s="1" t="e">
        <f>LARGE('Remove outliers'!AN$4:AN$203,ROW()-211)</f>
        <v>#NUM!</v>
      </c>
      <c r="AH322" s="1" t="e">
        <f>LARGE('Remove outliers'!AO$4:AO$203,ROW()-211)</f>
        <v>#NUM!</v>
      </c>
      <c r="AI322" s="1" t="e">
        <f>LARGE('Remove outliers'!AP$4:AP$203,ROW()-211)</f>
        <v>#NUM!</v>
      </c>
      <c r="AJ322" s="1" t="e">
        <f>LARGE('Remove outliers'!AQ$4:AQ$203,ROW()-211)</f>
        <v>#NUM!</v>
      </c>
      <c r="AK322" s="1" t="e">
        <f>LARGE('Remove outliers'!AR$4:AR$203,ROW()-211)</f>
        <v>#NUM!</v>
      </c>
      <c r="AL322" s="1" t="e">
        <f>LARGE('Remove outliers'!AS$4:AS$203,ROW()-211)</f>
        <v>#NUM!</v>
      </c>
      <c r="AM322" s="1" t="e">
        <f>LARGE('Remove outliers'!AT$4:AT$203,ROW()-211)</f>
        <v>#NUM!</v>
      </c>
      <c r="AN322" s="1" t="e">
        <f>LARGE('Remove outliers'!AU$4:AU$203,ROW()-211)</f>
        <v>#NUM!</v>
      </c>
      <c r="AO322" s="1" t="e">
        <f>LARGE('Remove outliers'!AV$4:AV$203,ROW()-211)</f>
        <v>#NUM!</v>
      </c>
      <c r="AP322" s="1" t="e">
        <f>LARGE('Remove outliers'!AW$4:AW$203,ROW()-211)</f>
        <v>#NUM!</v>
      </c>
      <c r="AQ322" s="1" t="e">
        <f>LARGE('Remove outliers'!AX$4:AX$203,ROW()-211)</f>
        <v>#NUM!</v>
      </c>
      <c r="AR322" s="1" t="e">
        <f>LARGE('Remove outliers'!AY$4:AY$203,ROW()-211)</f>
        <v>#NUM!</v>
      </c>
      <c r="AS322" s="1" t="e">
        <f>LARGE('Remove outliers'!AZ$4:AZ$203,ROW()-211)</f>
        <v>#NUM!</v>
      </c>
      <c r="AT322" s="1" t="e">
        <f>LARGE('Remove outliers'!BA$4:BA$203,ROW()-211)</f>
        <v>#NUM!</v>
      </c>
      <c r="AU322" s="1" t="e">
        <f>LARGE('Remove outliers'!BB$4:BB$203,ROW()-211)</f>
        <v>#NUM!</v>
      </c>
      <c r="AV322" s="1" t="e">
        <f>LARGE('Remove outliers'!BC$4:BC$203,ROW()-211)</f>
        <v>#NUM!</v>
      </c>
      <c r="AW322" s="1" t="e">
        <f>LARGE('Remove outliers'!BD$4:BD$203,ROW()-211)</f>
        <v>#NUM!</v>
      </c>
      <c r="AX322" s="1" t="e">
        <f>LARGE('Remove outliers'!BE$4:BE$203,ROW()-211)</f>
        <v>#NUM!</v>
      </c>
      <c r="AY322" s="1" t="e">
        <f>LARGE('Remove outliers'!BF$4:BF$203,ROW()-211)</f>
        <v>#NUM!</v>
      </c>
      <c r="AZ322" s="1" t="e">
        <f>LARGE('Remove outliers'!BG$4:BG$203,ROW()-211)</f>
        <v>#NUM!</v>
      </c>
      <c r="BA322" s="1" t="e">
        <f>LARGE('Remove outliers'!BH$4:BH$203,ROW()-211)</f>
        <v>#NUM!</v>
      </c>
      <c r="BB322" s="1" t="e">
        <f>LARGE('Remove outliers'!BI$4:BI$203,ROW()-211)</f>
        <v>#NUM!</v>
      </c>
      <c r="BC322" s="1" t="e">
        <f>LARGE('Remove outliers'!BJ$4:BJ$203,ROW()-211)</f>
        <v>#NUM!</v>
      </c>
      <c r="BD322" s="1" t="e">
        <f>LARGE('Remove outliers'!BK$4:BK$203,ROW()-211)</f>
        <v>#NUM!</v>
      </c>
      <c r="BE322" s="1" t="e">
        <f>LARGE('Remove outliers'!BL$4:BL$203,ROW()-211)</f>
        <v>#NUM!</v>
      </c>
      <c r="BF322" s="1" t="e">
        <f>LARGE('Remove outliers'!BM$4:BM$203,ROW()-211)</f>
        <v>#NUM!</v>
      </c>
      <c r="BG322" s="1" t="e">
        <f>LARGE('Remove outliers'!BN$4:BN$203,ROW()-211)</f>
        <v>#NUM!</v>
      </c>
      <c r="BH322" s="1" t="e">
        <f>LARGE('Remove outliers'!BO$4:BO$203,ROW()-211)</f>
        <v>#NUM!</v>
      </c>
      <c r="BI322" s="1" t="e">
        <f>LARGE('Remove outliers'!BP$4:BP$203,ROW()-211)</f>
        <v>#NUM!</v>
      </c>
      <c r="BJ322" s="1" t="e">
        <f>LARGE('Remove outliers'!BQ$4:BQ$203,ROW()-211)</f>
        <v>#NUM!</v>
      </c>
      <c r="BK322" s="1" t="e">
        <f>LARGE('Remove outliers'!BR$4:BR$203,ROW()-211)</f>
        <v>#NUM!</v>
      </c>
      <c r="BL322" s="1" t="e">
        <f>LARGE('Remove outliers'!BS$4:BS$203,ROW()-211)</f>
        <v>#NUM!</v>
      </c>
      <c r="BM322" s="1" t="e">
        <f>LARGE('Remove outliers'!BT$4:BT$203,ROW()-211)</f>
        <v>#NUM!</v>
      </c>
      <c r="BN322" s="1" t="e">
        <f>LARGE('Remove outliers'!BU$4:BU$203,ROW()-211)</f>
        <v>#NUM!</v>
      </c>
      <c r="BO322" s="1" t="e">
        <f>LARGE('Remove outliers'!BV$4:BV$203,ROW()-211)</f>
        <v>#NUM!</v>
      </c>
      <c r="BP322" s="1" t="e">
        <f>LARGE('Remove outliers'!BW$4:BW$203,ROW()-211)</f>
        <v>#NUM!</v>
      </c>
      <c r="BQ322" s="1" t="e">
        <f>LARGE('Remove outliers'!BX$4:BX$203,ROW()-211)</f>
        <v>#NUM!</v>
      </c>
      <c r="BR322" s="1" t="e">
        <f>LARGE('Remove outliers'!BY$4:BY$203,ROW()-211)</f>
        <v>#NUM!</v>
      </c>
      <c r="BS322" s="1" t="e">
        <f>LARGE('Remove outliers'!BZ$4:BZ$203,ROW()-211)</f>
        <v>#NUM!</v>
      </c>
      <c r="BT322" s="1" t="e">
        <f>LARGE('Remove outliers'!CA$4:CA$203,ROW()-211)</f>
        <v>#NUM!</v>
      </c>
      <c r="BU322" s="1" t="e">
        <f>LARGE('Remove outliers'!CB$4:CB$203,ROW()-211)</f>
        <v>#NUM!</v>
      </c>
      <c r="BV322" s="1" t="e">
        <f>LARGE('Remove outliers'!CC$4:CC$203,ROW()-211)</f>
        <v>#NUM!</v>
      </c>
      <c r="BW322" s="1"/>
      <c r="BX322" s="1"/>
      <c r="BY322" s="1"/>
      <c r="BZ322" s="1"/>
      <c r="CA322" s="1"/>
      <c r="CB322" s="1"/>
      <c r="CC322" s="1"/>
      <c r="CD322" s="1"/>
      <c r="CE322" s="1"/>
      <c r="CF322" s="1"/>
      <c r="CG322" s="1"/>
      <c r="CH322" s="1"/>
      <c r="CI322" s="1"/>
      <c r="CJ322" s="1"/>
      <c r="CK322" s="1"/>
      <c r="CL322" s="1"/>
      <c r="CM322" s="1"/>
      <c r="CN322" s="1"/>
      <c r="CO322" s="1"/>
      <c r="CP322" s="1"/>
    </row>
    <row r="323" spans="1:94" x14ac:dyDescent="0.2">
      <c r="A323" t="e">
        <f t="shared" si="7"/>
        <v>#NUM!</v>
      </c>
      <c r="B323" s="1" t="e">
        <f>LARGE('Remove outliers'!I$4:I$203,ROW()-211)</f>
        <v>#NUM!</v>
      </c>
      <c r="C323" s="1" t="e">
        <f>LARGE('Remove outliers'!J$4:J$203,ROW()-211)</f>
        <v>#NUM!</v>
      </c>
      <c r="D323" s="1" t="e">
        <f>LARGE('Remove outliers'!K$4:K$203,ROW()-211)</f>
        <v>#NUM!</v>
      </c>
      <c r="E323" s="1" t="e">
        <f>LARGE('Remove outliers'!L$4:L$203,ROW()-211)</f>
        <v>#NUM!</v>
      </c>
      <c r="F323" s="1" t="e">
        <f>LARGE('Remove outliers'!M$4:M$203,ROW()-211)</f>
        <v>#NUM!</v>
      </c>
      <c r="G323" s="1" t="e">
        <f>LARGE('Remove outliers'!N$4:N$203,ROW()-211)</f>
        <v>#NUM!</v>
      </c>
      <c r="H323" s="1" t="e">
        <f>LARGE('Remove outliers'!O$4:O$203,ROW()-211)</f>
        <v>#NUM!</v>
      </c>
      <c r="I323" s="1" t="e">
        <f>LARGE('Remove outliers'!P$4:P$203,ROW()-211)</f>
        <v>#NUM!</v>
      </c>
      <c r="J323" s="1" t="e">
        <f>LARGE('Remove outliers'!Q$4:Q$203,ROW()-211)</f>
        <v>#NUM!</v>
      </c>
      <c r="K323" s="1" t="e">
        <f>LARGE('Remove outliers'!R$4:R$203,ROW()-211)</f>
        <v>#NUM!</v>
      </c>
      <c r="L323" s="1" t="e">
        <f>LARGE('Remove outliers'!S$4:S$203,ROW()-211)</f>
        <v>#NUM!</v>
      </c>
      <c r="M323" s="1" t="e">
        <f>LARGE('Remove outliers'!T$4:T$203,ROW()-211)</f>
        <v>#NUM!</v>
      </c>
      <c r="N323" s="1" t="e">
        <f>LARGE('Remove outliers'!U$4:U$203,ROW()-211)</f>
        <v>#NUM!</v>
      </c>
      <c r="O323" s="1" t="e">
        <f>LARGE('Remove outliers'!V$4:V$203,ROW()-211)</f>
        <v>#NUM!</v>
      </c>
      <c r="P323" s="1" t="e">
        <f>LARGE('Remove outliers'!W$4:W$203,ROW()-211)</f>
        <v>#NUM!</v>
      </c>
      <c r="Q323" s="1" t="e">
        <f>LARGE('Remove outliers'!X$4:X$203,ROW()-211)</f>
        <v>#NUM!</v>
      </c>
      <c r="R323" s="1" t="e">
        <f>LARGE('Remove outliers'!Y$4:Y$203,ROW()-211)</f>
        <v>#NUM!</v>
      </c>
      <c r="S323" s="1" t="e">
        <f>LARGE('Remove outliers'!Z$4:Z$203,ROW()-211)</f>
        <v>#NUM!</v>
      </c>
      <c r="T323" s="1" t="e">
        <f>LARGE('Remove outliers'!AA$4:AA$203,ROW()-211)</f>
        <v>#NUM!</v>
      </c>
      <c r="U323" s="1" t="e">
        <f>LARGE('Remove outliers'!AB$4:AB$203,ROW()-211)</f>
        <v>#NUM!</v>
      </c>
      <c r="V323" s="1" t="e">
        <f>LARGE('Remove outliers'!AC$4:AC$203,ROW()-211)</f>
        <v>#NUM!</v>
      </c>
      <c r="W323" s="1" t="e">
        <f>LARGE('Remove outliers'!AD$4:AD$203,ROW()-211)</f>
        <v>#NUM!</v>
      </c>
      <c r="X323" s="1" t="e">
        <f>LARGE('Remove outliers'!AE$4:AE$203,ROW()-211)</f>
        <v>#NUM!</v>
      </c>
      <c r="Y323" s="1" t="e">
        <f>LARGE('Remove outliers'!AF$4:AF$203,ROW()-211)</f>
        <v>#NUM!</v>
      </c>
      <c r="Z323" s="1" t="e">
        <f>LARGE('Remove outliers'!AG$4:AG$203,ROW()-211)</f>
        <v>#NUM!</v>
      </c>
      <c r="AA323" s="1" t="e">
        <f>LARGE('Remove outliers'!AH$4:AH$203,ROW()-211)</f>
        <v>#NUM!</v>
      </c>
      <c r="AB323" s="1" t="e">
        <f>LARGE('Remove outliers'!AI$4:AI$203,ROW()-211)</f>
        <v>#NUM!</v>
      </c>
      <c r="AC323" s="1" t="e">
        <f>LARGE('Remove outliers'!AJ$4:AJ$203,ROW()-211)</f>
        <v>#NUM!</v>
      </c>
      <c r="AD323" s="1" t="e">
        <f>LARGE('Remove outliers'!AK$4:AK$203,ROW()-211)</f>
        <v>#NUM!</v>
      </c>
      <c r="AE323" s="1" t="e">
        <f>LARGE('Remove outliers'!AL$4:AL$203,ROW()-211)</f>
        <v>#NUM!</v>
      </c>
      <c r="AF323" s="1" t="e">
        <f>LARGE('Remove outliers'!AM$4:AM$203,ROW()-211)</f>
        <v>#NUM!</v>
      </c>
      <c r="AG323" s="1" t="e">
        <f>LARGE('Remove outliers'!AN$4:AN$203,ROW()-211)</f>
        <v>#NUM!</v>
      </c>
      <c r="AH323" s="1" t="e">
        <f>LARGE('Remove outliers'!AO$4:AO$203,ROW()-211)</f>
        <v>#NUM!</v>
      </c>
      <c r="AI323" s="1" t="e">
        <f>LARGE('Remove outliers'!AP$4:AP$203,ROW()-211)</f>
        <v>#NUM!</v>
      </c>
      <c r="AJ323" s="1" t="e">
        <f>LARGE('Remove outliers'!AQ$4:AQ$203,ROW()-211)</f>
        <v>#NUM!</v>
      </c>
      <c r="AK323" s="1" t="e">
        <f>LARGE('Remove outliers'!AR$4:AR$203,ROW()-211)</f>
        <v>#NUM!</v>
      </c>
      <c r="AL323" s="1" t="e">
        <f>LARGE('Remove outliers'!AS$4:AS$203,ROW()-211)</f>
        <v>#NUM!</v>
      </c>
      <c r="AM323" s="1" t="e">
        <f>LARGE('Remove outliers'!AT$4:AT$203,ROW()-211)</f>
        <v>#NUM!</v>
      </c>
      <c r="AN323" s="1" t="e">
        <f>LARGE('Remove outliers'!AU$4:AU$203,ROW()-211)</f>
        <v>#NUM!</v>
      </c>
      <c r="AO323" s="1" t="e">
        <f>LARGE('Remove outliers'!AV$4:AV$203,ROW()-211)</f>
        <v>#NUM!</v>
      </c>
      <c r="AP323" s="1" t="e">
        <f>LARGE('Remove outliers'!AW$4:AW$203,ROW()-211)</f>
        <v>#NUM!</v>
      </c>
      <c r="AQ323" s="1" t="e">
        <f>LARGE('Remove outliers'!AX$4:AX$203,ROW()-211)</f>
        <v>#NUM!</v>
      </c>
      <c r="AR323" s="1" t="e">
        <f>LARGE('Remove outliers'!AY$4:AY$203,ROW()-211)</f>
        <v>#NUM!</v>
      </c>
      <c r="AS323" s="1" t="e">
        <f>LARGE('Remove outliers'!AZ$4:AZ$203,ROW()-211)</f>
        <v>#NUM!</v>
      </c>
      <c r="AT323" s="1" t="e">
        <f>LARGE('Remove outliers'!BA$4:BA$203,ROW()-211)</f>
        <v>#NUM!</v>
      </c>
      <c r="AU323" s="1" t="e">
        <f>LARGE('Remove outliers'!BB$4:BB$203,ROW()-211)</f>
        <v>#NUM!</v>
      </c>
      <c r="AV323" s="1" t="e">
        <f>LARGE('Remove outliers'!BC$4:BC$203,ROW()-211)</f>
        <v>#NUM!</v>
      </c>
      <c r="AW323" s="1" t="e">
        <f>LARGE('Remove outliers'!BD$4:BD$203,ROW()-211)</f>
        <v>#NUM!</v>
      </c>
      <c r="AX323" s="1" t="e">
        <f>LARGE('Remove outliers'!BE$4:BE$203,ROW()-211)</f>
        <v>#NUM!</v>
      </c>
      <c r="AY323" s="1" t="e">
        <f>LARGE('Remove outliers'!BF$4:BF$203,ROW()-211)</f>
        <v>#NUM!</v>
      </c>
      <c r="AZ323" s="1" t="e">
        <f>LARGE('Remove outliers'!BG$4:BG$203,ROW()-211)</f>
        <v>#NUM!</v>
      </c>
      <c r="BA323" s="1" t="e">
        <f>LARGE('Remove outliers'!BH$4:BH$203,ROW()-211)</f>
        <v>#NUM!</v>
      </c>
      <c r="BB323" s="1" t="e">
        <f>LARGE('Remove outliers'!BI$4:BI$203,ROW()-211)</f>
        <v>#NUM!</v>
      </c>
      <c r="BC323" s="1" t="e">
        <f>LARGE('Remove outliers'!BJ$4:BJ$203,ROW()-211)</f>
        <v>#NUM!</v>
      </c>
      <c r="BD323" s="1" t="e">
        <f>LARGE('Remove outliers'!BK$4:BK$203,ROW()-211)</f>
        <v>#NUM!</v>
      </c>
      <c r="BE323" s="1" t="e">
        <f>LARGE('Remove outliers'!BL$4:BL$203,ROW()-211)</f>
        <v>#NUM!</v>
      </c>
      <c r="BF323" s="1" t="e">
        <f>LARGE('Remove outliers'!BM$4:BM$203,ROW()-211)</f>
        <v>#NUM!</v>
      </c>
      <c r="BG323" s="1" t="e">
        <f>LARGE('Remove outliers'!BN$4:BN$203,ROW()-211)</f>
        <v>#NUM!</v>
      </c>
      <c r="BH323" s="1" t="e">
        <f>LARGE('Remove outliers'!BO$4:BO$203,ROW()-211)</f>
        <v>#NUM!</v>
      </c>
      <c r="BI323" s="1" t="e">
        <f>LARGE('Remove outliers'!BP$4:BP$203,ROW()-211)</f>
        <v>#NUM!</v>
      </c>
      <c r="BJ323" s="1" t="e">
        <f>LARGE('Remove outliers'!BQ$4:BQ$203,ROW()-211)</f>
        <v>#NUM!</v>
      </c>
      <c r="BK323" s="1" t="e">
        <f>LARGE('Remove outliers'!BR$4:BR$203,ROW()-211)</f>
        <v>#NUM!</v>
      </c>
      <c r="BL323" s="1" t="e">
        <f>LARGE('Remove outliers'!BS$4:BS$203,ROW()-211)</f>
        <v>#NUM!</v>
      </c>
      <c r="BM323" s="1" t="e">
        <f>LARGE('Remove outliers'!BT$4:BT$203,ROW()-211)</f>
        <v>#NUM!</v>
      </c>
      <c r="BN323" s="1" t="e">
        <f>LARGE('Remove outliers'!BU$4:BU$203,ROW()-211)</f>
        <v>#NUM!</v>
      </c>
      <c r="BO323" s="1" t="e">
        <f>LARGE('Remove outliers'!BV$4:BV$203,ROW()-211)</f>
        <v>#NUM!</v>
      </c>
      <c r="BP323" s="1" t="e">
        <f>LARGE('Remove outliers'!BW$4:BW$203,ROW()-211)</f>
        <v>#NUM!</v>
      </c>
      <c r="BQ323" s="1" t="e">
        <f>LARGE('Remove outliers'!BX$4:BX$203,ROW()-211)</f>
        <v>#NUM!</v>
      </c>
      <c r="BR323" s="1" t="e">
        <f>LARGE('Remove outliers'!BY$4:BY$203,ROW()-211)</f>
        <v>#NUM!</v>
      </c>
      <c r="BS323" s="1" t="e">
        <f>LARGE('Remove outliers'!BZ$4:BZ$203,ROW()-211)</f>
        <v>#NUM!</v>
      </c>
      <c r="BT323" s="1" t="e">
        <f>LARGE('Remove outliers'!CA$4:CA$203,ROW()-211)</f>
        <v>#NUM!</v>
      </c>
      <c r="BU323" s="1" t="e">
        <f>LARGE('Remove outliers'!CB$4:CB$203,ROW()-211)</f>
        <v>#NUM!</v>
      </c>
      <c r="BV323" s="1" t="e">
        <f>LARGE('Remove outliers'!CC$4:CC$203,ROW()-211)</f>
        <v>#NUM!</v>
      </c>
      <c r="BW323" s="1"/>
      <c r="BX323" s="1"/>
      <c r="BY323" s="1"/>
      <c r="BZ323" s="1"/>
      <c r="CA323" s="1"/>
      <c r="CB323" s="1"/>
      <c r="CC323" s="1"/>
      <c r="CD323" s="1"/>
      <c r="CE323" s="1"/>
      <c r="CF323" s="1"/>
      <c r="CG323" s="1"/>
      <c r="CH323" s="1"/>
      <c r="CI323" s="1"/>
      <c r="CJ323" s="1"/>
      <c r="CK323" s="1"/>
      <c r="CL323" s="1"/>
      <c r="CM323" s="1"/>
      <c r="CN323" s="1"/>
      <c r="CO323" s="1"/>
      <c r="CP323" s="1"/>
    </row>
    <row r="324" spans="1:94" x14ac:dyDescent="0.2">
      <c r="A324" t="e">
        <f t="shared" si="7"/>
        <v>#NUM!</v>
      </c>
      <c r="B324" s="1" t="e">
        <f>LARGE('Remove outliers'!I$4:I$203,ROW()-211)</f>
        <v>#NUM!</v>
      </c>
      <c r="C324" s="1" t="e">
        <f>LARGE('Remove outliers'!J$4:J$203,ROW()-211)</f>
        <v>#NUM!</v>
      </c>
      <c r="D324" s="1" t="e">
        <f>LARGE('Remove outliers'!K$4:K$203,ROW()-211)</f>
        <v>#NUM!</v>
      </c>
      <c r="E324" s="1" t="e">
        <f>LARGE('Remove outliers'!L$4:L$203,ROW()-211)</f>
        <v>#NUM!</v>
      </c>
      <c r="F324" s="1" t="e">
        <f>LARGE('Remove outliers'!M$4:M$203,ROW()-211)</f>
        <v>#NUM!</v>
      </c>
      <c r="G324" s="1" t="e">
        <f>LARGE('Remove outliers'!N$4:N$203,ROW()-211)</f>
        <v>#NUM!</v>
      </c>
      <c r="H324" s="1" t="e">
        <f>LARGE('Remove outliers'!O$4:O$203,ROW()-211)</f>
        <v>#NUM!</v>
      </c>
      <c r="I324" s="1" t="e">
        <f>LARGE('Remove outliers'!P$4:P$203,ROW()-211)</f>
        <v>#NUM!</v>
      </c>
      <c r="J324" s="1" t="e">
        <f>LARGE('Remove outliers'!Q$4:Q$203,ROW()-211)</f>
        <v>#NUM!</v>
      </c>
      <c r="K324" s="1" t="e">
        <f>LARGE('Remove outliers'!R$4:R$203,ROW()-211)</f>
        <v>#NUM!</v>
      </c>
      <c r="L324" s="1" t="e">
        <f>LARGE('Remove outliers'!S$4:S$203,ROW()-211)</f>
        <v>#NUM!</v>
      </c>
      <c r="M324" s="1" t="e">
        <f>LARGE('Remove outliers'!T$4:T$203,ROW()-211)</f>
        <v>#NUM!</v>
      </c>
      <c r="N324" s="1" t="e">
        <f>LARGE('Remove outliers'!U$4:U$203,ROW()-211)</f>
        <v>#NUM!</v>
      </c>
      <c r="O324" s="1" t="e">
        <f>LARGE('Remove outliers'!V$4:V$203,ROW()-211)</f>
        <v>#NUM!</v>
      </c>
      <c r="P324" s="1" t="e">
        <f>LARGE('Remove outliers'!W$4:W$203,ROW()-211)</f>
        <v>#NUM!</v>
      </c>
      <c r="Q324" s="1" t="e">
        <f>LARGE('Remove outliers'!X$4:X$203,ROW()-211)</f>
        <v>#NUM!</v>
      </c>
      <c r="R324" s="1" t="e">
        <f>LARGE('Remove outliers'!Y$4:Y$203,ROW()-211)</f>
        <v>#NUM!</v>
      </c>
      <c r="S324" s="1" t="e">
        <f>LARGE('Remove outliers'!Z$4:Z$203,ROW()-211)</f>
        <v>#NUM!</v>
      </c>
      <c r="T324" s="1" t="e">
        <f>LARGE('Remove outliers'!AA$4:AA$203,ROW()-211)</f>
        <v>#NUM!</v>
      </c>
      <c r="U324" s="1" t="e">
        <f>LARGE('Remove outliers'!AB$4:AB$203,ROW()-211)</f>
        <v>#NUM!</v>
      </c>
      <c r="V324" s="1" t="e">
        <f>LARGE('Remove outliers'!AC$4:AC$203,ROW()-211)</f>
        <v>#NUM!</v>
      </c>
      <c r="W324" s="1" t="e">
        <f>LARGE('Remove outliers'!AD$4:AD$203,ROW()-211)</f>
        <v>#NUM!</v>
      </c>
      <c r="X324" s="1" t="e">
        <f>LARGE('Remove outliers'!AE$4:AE$203,ROW()-211)</f>
        <v>#NUM!</v>
      </c>
      <c r="Y324" s="1" t="e">
        <f>LARGE('Remove outliers'!AF$4:AF$203,ROW()-211)</f>
        <v>#NUM!</v>
      </c>
      <c r="Z324" s="1" t="e">
        <f>LARGE('Remove outliers'!AG$4:AG$203,ROW()-211)</f>
        <v>#NUM!</v>
      </c>
      <c r="AA324" s="1" t="e">
        <f>LARGE('Remove outliers'!AH$4:AH$203,ROW()-211)</f>
        <v>#NUM!</v>
      </c>
      <c r="AB324" s="1" t="e">
        <f>LARGE('Remove outliers'!AI$4:AI$203,ROW()-211)</f>
        <v>#NUM!</v>
      </c>
      <c r="AC324" s="1" t="e">
        <f>LARGE('Remove outliers'!AJ$4:AJ$203,ROW()-211)</f>
        <v>#NUM!</v>
      </c>
      <c r="AD324" s="1" t="e">
        <f>LARGE('Remove outliers'!AK$4:AK$203,ROW()-211)</f>
        <v>#NUM!</v>
      </c>
      <c r="AE324" s="1" t="e">
        <f>LARGE('Remove outliers'!AL$4:AL$203,ROW()-211)</f>
        <v>#NUM!</v>
      </c>
      <c r="AF324" s="1" t="e">
        <f>LARGE('Remove outliers'!AM$4:AM$203,ROW()-211)</f>
        <v>#NUM!</v>
      </c>
      <c r="AG324" s="1" t="e">
        <f>LARGE('Remove outliers'!AN$4:AN$203,ROW()-211)</f>
        <v>#NUM!</v>
      </c>
      <c r="AH324" s="1" t="e">
        <f>LARGE('Remove outliers'!AO$4:AO$203,ROW()-211)</f>
        <v>#NUM!</v>
      </c>
      <c r="AI324" s="1" t="e">
        <f>LARGE('Remove outliers'!AP$4:AP$203,ROW()-211)</f>
        <v>#NUM!</v>
      </c>
      <c r="AJ324" s="1" t="e">
        <f>LARGE('Remove outliers'!AQ$4:AQ$203,ROW()-211)</f>
        <v>#NUM!</v>
      </c>
      <c r="AK324" s="1" t="e">
        <f>LARGE('Remove outliers'!AR$4:AR$203,ROW()-211)</f>
        <v>#NUM!</v>
      </c>
      <c r="AL324" s="1" t="e">
        <f>LARGE('Remove outliers'!AS$4:AS$203,ROW()-211)</f>
        <v>#NUM!</v>
      </c>
      <c r="AM324" s="1" t="e">
        <f>LARGE('Remove outliers'!AT$4:AT$203,ROW()-211)</f>
        <v>#NUM!</v>
      </c>
      <c r="AN324" s="1" t="e">
        <f>LARGE('Remove outliers'!AU$4:AU$203,ROW()-211)</f>
        <v>#NUM!</v>
      </c>
      <c r="AO324" s="1" t="e">
        <f>LARGE('Remove outliers'!AV$4:AV$203,ROW()-211)</f>
        <v>#NUM!</v>
      </c>
      <c r="AP324" s="1" t="e">
        <f>LARGE('Remove outliers'!AW$4:AW$203,ROW()-211)</f>
        <v>#NUM!</v>
      </c>
      <c r="AQ324" s="1" t="e">
        <f>LARGE('Remove outliers'!AX$4:AX$203,ROW()-211)</f>
        <v>#NUM!</v>
      </c>
      <c r="AR324" s="1" t="e">
        <f>LARGE('Remove outliers'!AY$4:AY$203,ROW()-211)</f>
        <v>#NUM!</v>
      </c>
      <c r="AS324" s="1" t="e">
        <f>LARGE('Remove outliers'!AZ$4:AZ$203,ROW()-211)</f>
        <v>#NUM!</v>
      </c>
      <c r="AT324" s="1" t="e">
        <f>LARGE('Remove outliers'!BA$4:BA$203,ROW()-211)</f>
        <v>#NUM!</v>
      </c>
      <c r="AU324" s="1" t="e">
        <f>LARGE('Remove outliers'!BB$4:BB$203,ROW()-211)</f>
        <v>#NUM!</v>
      </c>
      <c r="AV324" s="1" t="e">
        <f>LARGE('Remove outliers'!BC$4:BC$203,ROW()-211)</f>
        <v>#NUM!</v>
      </c>
      <c r="AW324" s="1" t="e">
        <f>LARGE('Remove outliers'!BD$4:BD$203,ROW()-211)</f>
        <v>#NUM!</v>
      </c>
      <c r="AX324" s="1" t="e">
        <f>LARGE('Remove outliers'!BE$4:BE$203,ROW()-211)</f>
        <v>#NUM!</v>
      </c>
      <c r="AY324" s="1" t="e">
        <f>LARGE('Remove outliers'!BF$4:BF$203,ROW()-211)</f>
        <v>#NUM!</v>
      </c>
      <c r="AZ324" s="1" t="e">
        <f>LARGE('Remove outliers'!BG$4:BG$203,ROW()-211)</f>
        <v>#NUM!</v>
      </c>
      <c r="BA324" s="1" t="e">
        <f>LARGE('Remove outliers'!BH$4:BH$203,ROW()-211)</f>
        <v>#NUM!</v>
      </c>
      <c r="BB324" s="1" t="e">
        <f>LARGE('Remove outliers'!BI$4:BI$203,ROW()-211)</f>
        <v>#NUM!</v>
      </c>
      <c r="BC324" s="1" t="e">
        <f>LARGE('Remove outliers'!BJ$4:BJ$203,ROW()-211)</f>
        <v>#NUM!</v>
      </c>
      <c r="BD324" s="1" t="e">
        <f>LARGE('Remove outliers'!BK$4:BK$203,ROW()-211)</f>
        <v>#NUM!</v>
      </c>
      <c r="BE324" s="1" t="e">
        <f>LARGE('Remove outliers'!BL$4:BL$203,ROW()-211)</f>
        <v>#NUM!</v>
      </c>
      <c r="BF324" s="1" t="e">
        <f>LARGE('Remove outliers'!BM$4:BM$203,ROW()-211)</f>
        <v>#NUM!</v>
      </c>
      <c r="BG324" s="1" t="e">
        <f>LARGE('Remove outliers'!BN$4:BN$203,ROW()-211)</f>
        <v>#NUM!</v>
      </c>
      <c r="BH324" s="1" t="e">
        <f>LARGE('Remove outliers'!BO$4:BO$203,ROW()-211)</f>
        <v>#NUM!</v>
      </c>
      <c r="BI324" s="1" t="e">
        <f>LARGE('Remove outliers'!BP$4:BP$203,ROW()-211)</f>
        <v>#NUM!</v>
      </c>
      <c r="BJ324" s="1" t="e">
        <f>LARGE('Remove outliers'!BQ$4:BQ$203,ROW()-211)</f>
        <v>#NUM!</v>
      </c>
      <c r="BK324" s="1" t="e">
        <f>LARGE('Remove outliers'!BR$4:BR$203,ROW()-211)</f>
        <v>#NUM!</v>
      </c>
      <c r="BL324" s="1" t="e">
        <f>LARGE('Remove outliers'!BS$4:BS$203,ROW()-211)</f>
        <v>#NUM!</v>
      </c>
      <c r="BM324" s="1" t="e">
        <f>LARGE('Remove outliers'!BT$4:BT$203,ROW()-211)</f>
        <v>#NUM!</v>
      </c>
      <c r="BN324" s="1" t="e">
        <f>LARGE('Remove outliers'!BU$4:BU$203,ROW()-211)</f>
        <v>#NUM!</v>
      </c>
      <c r="BO324" s="1" t="e">
        <f>LARGE('Remove outliers'!BV$4:BV$203,ROW()-211)</f>
        <v>#NUM!</v>
      </c>
      <c r="BP324" s="1" t="e">
        <f>LARGE('Remove outliers'!BW$4:BW$203,ROW()-211)</f>
        <v>#NUM!</v>
      </c>
      <c r="BQ324" s="1" t="e">
        <f>LARGE('Remove outliers'!BX$4:BX$203,ROW()-211)</f>
        <v>#NUM!</v>
      </c>
      <c r="BR324" s="1" t="e">
        <f>LARGE('Remove outliers'!BY$4:BY$203,ROW()-211)</f>
        <v>#NUM!</v>
      </c>
      <c r="BS324" s="1" t="e">
        <f>LARGE('Remove outliers'!BZ$4:BZ$203,ROW()-211)</f>
        <v>#NUM!</v>
      </c>
      <c r="BT324" s="1" t="e">
        <f>LARGE('Remove outliers'!CA$4:CA$203,ROW()-211)</f>
        <v>#NUM!</v>
      </c>
      <c r="BU324" s="1" t="e">
        <f>LARGE('Remove outliers'!CB$4:CB$203,ROW()-211)</f>
        <v>#NUM!</v>
      </c>
      <c r="BV324" s="1" t="e">
        <f>LARGE('Remove outliers'!CC$4:CC$203,ROW()-211)</f>
        <v>#NUM!</v>
      </c>
      <c r="BW324" s="1"/>
      <c r="BX324" s="1"/>
      <c r="BY324" s="1"/>
      <c r="BZ324" s="1"/>
      <c r="CA324" s="1"/>
      <c r="CB324" s="1"/>
      <c r="CC324" s="1"/>
      <c r="CD324" s="1"/>
      <c r="CE324" s="1"/>
      <c r="CF324" s="1"/>
      <c r="CG324" s="1"/>
      <c r="CH324" s="1"/>
      <c r="CI324" s="1"/>
      <c r="CJ324" s="1"/>
      <c r="CK324" s="1"/>
      <c r="CL324" s="1"/>
      <c r="CM324" s="1"/>
      <c r="CN324" s="1"/>
      <c r="CO324" s="1"/>
      <c r="CP324" s="1"/>
    </row>
    <row r="325" spans="1:94" x14ac:dyDescent="0.2">
      <c r="A325" t="e">
        <f t="shared" si="7"/>
        <v>#NUM!</v>
      </c>
      <c r="B325" s="1" t="e">
        <f>LARGE('Remove outliers'!I$4:I$203,ROW()-211)</f>
        <v>#NUM!</v>
      </c>
      <c r="C325" s="1" t="e">
        <f>LARGE('Remove outliers'!J$4:J$203,ROW()-211)</f>
        <v>#NUM!</v>
      </c>
      <c r="D325" s="1" t="e">
        <f>LARGE('Remove outliers'!K$4:K$203,ROW()-211)</f>
        <v>#NUM!</v>
      </c>
      <c r="E325" s="1" t="e">
        <f>LARGE('Remove outliers'!L$4:L$203,ROW()-211)</f>
        <v>#NUM!</v>
      </c>
      <c r="F325" s="1" t="e">
        <f>LARGE('Remove outliers'!M$4:M$203,ROW()-211)</f>
        <v>#NUM!</v>
      </c>
      <c r="G325" s="1" t="e">
        <f>LARGE('Remove outliers'!N$4:N$203,ROW()-211)</f>
        <v>#NUM!</v>
      </c>
      <c r="H325" s="1" t="e">
        <f>LARGE('Remove outliers'!O$4:O$203,ROW()-211)</f>
        <v>#NUM!</v>
      </c>
      <c r="I325" s="1" t="e">
        <f>LARGE('Remove outliers'!P$4:P$203,ROW()-211)</f>
        <v>#NUM!</v>
      </c>
      <c r="J325" s="1" t="e">
        <f>LARGE('Remove outliers'!Q$4:Q$203,ROW()-211)</f>
        <v>#NUM!</v>
      </c>
      <c r="K325" s="1" t="e">
        <f>LARGE('Remove outliers'!R$4:R$203,ROW()-211)</f>
        <v>#NUM!</v>
      </c>
      <c r="L325" s="1" t="e">
        <f>LARGE('Remove outliers'!S$4:S$203,ROW()-211)</f>
        <v>#NUM!</v>
      </c>
      <c r="M325" s="1" t="e">
        <f>LARGE('Remove outliers'!T$4:T$203,ROW()-211)</f>
        <v>#NUM!</v>
      </c>
      <c r="N325" s="1" t="e">
        <f>LARGE('Remove outliers'!U$4:U$203,ROW()-211)</f>
        <v>#NUM!</v>
      </c>
      <c r="O325" s="1" t="e">
        <f>LARGE('Remove outliers'!V$4:V$203,ROW()-211)</f>
        <v>#NUM!</v>
      </c>
      <c r="P325" s="1" t="e">
        <f>LARGE('Remove outliers'!W$4:W$203,ROW()-211)</f>
        <v>#NUM!</v>
      </c>
      <c r="Q325" s="1" t="e">
        <f>LARGE('Remove outliers'!X$4:X$203,ROW()-211)</f>
        <v>#NUM!</v>
      </c>
      <c r="R325" s="1" t="e">
        <f>LARGE('Remove outliers'!Y$4:Y$203,ROW()-211)</f>
        <v>#NUM!</v>
      </c>
      <c r="S325" s="1" t="e">
        <f>LARGE('Remove outliers'!Z$4:Z$203,ROW()-211)</f>
        <v>#NUM!</v>
      </c>
      <c r="T325" s="1" t="e">
        <f>LARGE('Remove outliers'!AA$4:AA$203,ROW()-211)</f>
        <v>#NUM!</v>
      </c>
      <c r="U325" s="1" t="e">
        <f>LARGE('Remove outliers'!AB$4:AB$203,ROW()-211)</f>
        <v>#NUM!</v>
      </c>
      <c r="V325" s="1" t="e">
        <f>LARGE('Remove outliers'!AC$4:AC$203,ROW()-211)</f>
        <v>#NUM!</v>
      </c>
      <c r="W325" s="1" t="e">
        <f>LARGE('Remove outliers'!AD$4:AD$203,ROW()-211)</f>
        <v>#NUM!</v>
      </c>
      <c r="X325" s="1" t="e">
        <f>LARGE('Remove outliers'!AE$4:AE$203,ROW()-211)</f>
        <v>#NUM!</v>
      </c>
      <c r="Y325" s="1" t="e">
        <f>LARGE('Remove outliers'!AF$4:AF$203,ROW()-211)</f>
        <v>#NUM!</v>
      </c>
      <c r="Z325" s="1" t="e">
        <f>LARGE('Remove outliers'!AG$4:AG$203,ROW()-211)</f>
        <v>#NUM!</v>
      </c>
      <c r="AA325" s="1" t="e">
        <f>LARGE('Remove outliers'!AH$4:AH$203,ROW()-211)</f>
        <v>#NUM!</v>
      </c>
      <c r="AB325" s="1" t="e">
        <f>LARGE('Remove outliers'!AI$4:AI$203,ROW()-211)</f>
        <v>#NUM!</v>
      </c>
      <c r="AC325" s="1" t="e">
        <f>LARGE('Remove outliers'!AJ$4:AJ$203,ROW()-211)</f>
        <v>#NUM!</v>
      </c>
      <c r="AD325" s="1" t="e">
        <f>LARGE('Remove outliers'!AK$4:AK$203,ROW()-211)</f>
        <v>#NUM!</v>
      </c>
      <c r="AE325" s="1" t="e">
        <f>LARGE('Remove outliers'!AL$4:AL$203,ROW()-211)</f>
        <v>#NUM!</v>
      </c>
      <c r="AF325" s="1" t="e">
        <f>LARGE('Remove outliers'!AM$4:AM$203,ROW()-211)</f>
        <v>#NUM!</v>
      </c>
      <c r="AG325" s="1" t="e">
        <f>LARGE('Remove outliers'!AN$4:AN$203,ROW()-211)</f>
        <v>#NUM!</v>
      </c>
      <c r="AH325" s="1" t="e">
        <f>LARGE('Remove outliers'!AO$4:AO$203,ROW()-211)</f>
        <v>#NUM!</v>
      </c>
      <c r="AI325" s="1" t="e">
        <f>LARGE('Remove outliers'!AP$4:AP$203,ROW()-211)</f>
        <v>#NUM!</v>
      </c>
      <c r="AJ325" s="1" t="e">
        <f>LARGE('Remove outliers'!AQ$4:AQ$203,ROW()-211)</f>
        <v>#NUM!</v>
      </c>
      <c r="AK325" s="1" t="e">
        <f>LARGE('Remove outliers'!AR$4:AR$203,ROW()-211)</f>
        <v>#NUM!</v>
      </c>
      <c r="AL325" s="1" t="e">
        <f>LARGE('Remove outliers'!AS$4:AS$203,ROW()-211)</f>
        <v>#NUM!</v>
      </c>
      <c r="AM325" s="1" t="e">
        <f>LARGE('Remove outliers'!AT$4:AT$203,ROW()-211)</f>
        <v>#NUM!</v>
      </c>
      <c r="AN325" s="1" t="e">
        <f>LARGE('Remove outliers'!AU$4:AU$203,ROW()-211)</f>
        <v>#NUM!</v>
      </c>
      <c r="AO325" s="1" t="e">
        <f>LARGE('Remove outliers'!AV$4:AV$203,ROW()-211)</f>
        <v>#NUM!</v>
      </c>
      <c r="AP325" s="1" t="e">
        <f>LARGE('Remove outliers'!AW$4:AW$203,ROW()-211)</f>
        <v>#NUM!</v>
      </c>
      <c r="AQ325" s="1" t="e">
        <f>LARGE('Remove outliers'!AX$4:AX$203,ROW()-211)</f>
        <v>#NUM!</v>
      </c>
      <c r="AR325" s="1" t="e">
        <f>LARGE('Remove outliers'!AY$4:AY$203,ROW()-211)</f>
        <v>#NUM!</v>
      </c>
      <c r="AS325" s="1" t="e">
        <f>LARGE('Remove outliers'!AZ$4:AZ$203,ROW()-211)</f>
        <v>#NUM!</v>
      </c>
      <c r="AT325" s="1" t="e">
        <f>LARGE('Remove outliers'!BA$4:BA$203,ROW()-211)</f>
        <v>#NUM!</v>
      </c>
      <c r="AU325" s="1" t="e">
        <f>LARGE('Remove outliers'!BB$4:BB$203,ROW()-211)</f>
        <v>#NUM!</v>
      </c>
      <c r="AV325" s="1" t="e">
        <f>LARGE('Remove outliers'!BC$4:BC$203,ROW()-211)</f>
        <v>#NUM!</v>
      </c>
      <c r="AW325" s="1" t="e">
        <f>LARGE('Remove outliers'!BD$4:BD$203,ROW()-211)</f>
        <v>#NUM!</v>
      </c>
      <c r="AX325" s="1" t="e">
        <f>LARGE('Remove outliers'!BE$4:BE$203,ROW()-211)</f>
        <v>#NUM!</v>
      </c>
      <c r="AY325" s="1" t="e">
        <f>LARGE('Remove outliers'!BF$4:BF$203,ROW()-211)</f>
        <v>#NUM!</v>
      </c>
      <c r="AZ325" s="1" t="e">
        <f>LARGE('Remove outliers'!BG$4:BG$203,ROW()-211)</f>
        <v>#NUM!</v>
      </c>
      <c r="BA325" s="1" t="e">
        <f>LARGE('Remove outliers'!BH$4:BH$203,ROW()-211)</f>
        <v>#NUM!</v>
      </c>
      <c r="BB325" s="1" t="e">
        <f>LARGE('Remove outliers'!BI$4:BI$203,ROW()-211)</f>
        <v>#NUM!</v>
      </c>
      <c r="BC325" s="1" t="e">
        <f>LARGE('Remove outliers'!BJ$4:BJ$203,ROW()-211)</f>
        <v>#NUM!</v>
      </c>
      <c r="BD325" s="1" t="e">
        <f>LARGE('Remove outliers'!BK$4:BK$203,ROW()-211)</f>
        <v>#NUM!</v>
      </c>
      <c r="BE325" s="1" t="e">
        <f>LARGE('Remove outliers'!BL$4:BL$203,ROW()-211)</f>
        <v>#NUM!</v>
      </c>
      <c r="BF325" s="1" t="e">
        <f>LARGE('Remove outliers'!BM$4:BM$203,ROW()-211)</f>
        <v>#NUM!</v>
      </c>
      <c r="BG325" s="1" t="e">
        <f>LARGE('Remove outliers'!BN$4:BN$203,ROW()-211)</f>
        <v>#NUM!</v>
      </c>
      <c r="BH325" s="1" t="e">
        <f>LARGE('Remove outliers'!BO$4:BO$203,ROW()-211)</f>
        <v>#NUM!</v>
      </c>
      <c r="BI325" s="1" t="e">
        <f>LARGE('Remove outliers'!BP$4:BP$203,ROW()-211)</f>
        <v>#NUM!</v>
      </c>
      <c r="BJ325" s="1" t="e">
        <f>LARGE('Remove outliers'!BQ$4:BQ$203,ROW()-211)</f>
        <v>#NUM!</v>
      </c>
      <c r="BK325" s="1" t="e">
        <f>LARGE('Remove outliers'!BR$4:BR$203,ROW()-211)</f>
        <v>#NUM!</v>
      </c>
      <c r="BL325" s="1" t="e">
        <f>LARGE('Remove outliers'!BS$4:BS$203,ROW()-211)</f>
        <v>#NUM!</v>
      </c>
      <c r="BM325" s="1" t="e">
        <f>LARGE('Remove outliers'!BT$4:BT$203,ROW()-211)</f>
        <v>#NUM!</v>
      </c>
      <c r="BN325" s="1" t="e">
        <f>LARGE('Remove outliers'!BU$4:BU$203,ROW()-211)</f>
        <v>#NUM!</v>
      </c>
      <c r="BO325" s="1" t="e">
        <f>LARGE('Remove outliers'!BV$4:BV$203,ROW()-211)</f>
        <v>#NUM!</v>
      </c>
      <c r="BP325" s="1" t="e">
        <f>LARGE('Remove outliers'!BW$4:BW$203,ROW()-211)</f>
        <v>#NUM!</v>
      </c>
      <c r="BQ325" s="1" t="e">
        <f>LARGE('Remove outliers'!BX$4:BX$203,ROW()-211)</f>
        <v>#NUM!</v>
      </c>
      <c r="BR325" s="1" t="e">
        <f>LARGE('Remove outliers'!BY$4:BY$203,ROW()-211)</f>
        <v>#NUM!</v>
      </c>
      <c r="BS325" s="1" t="e">
        <f>LARGE('Remove outliers'!BZ$4:BZ$203,ROW()-211)</f>
        <v>#NUM!</v>
      </c>
      <c r="BT325" s="1" t="e">
        <f>LARGE('Remove outliers'!CA$4:CA$203,ROW()-211)</f>
        <v>#NUM!</v>
      </c>
      <c r="BU325" s="1" t="e">
        <f>LARGE('Remove outliers'!CB$4:CB$203,ROW()-211)</f>
        <v>#NUM!</v>
      </c>
      <c r="BV325" s="1" t="e">
        <f>LARGE('Remove outliers'!CC$4:CC$203,ROW()-211)</f>
        <v>#NUM!</v>
      </c>
      <c r="BW325" s="1"/>
      <c r="BX325" s="1"/>
      <c r="BY325" s="1"/>
      <c r="BZ325" s="1"/>
      <c r="CA325" s="1"/>
      <c r="CB325" s="1"/>
      <c r="CC325" s="1"/>
      <c r="CD325" s="1"/>
      <c r="CE325" s="1"/>
      <c r="CF325" s="1"/>
      <c r="CG325" s="1"/>
      <c r="CH325" s="1"/>
      <c r="CI325" s="1"/>
      <c r="CJ325" s="1"/>
      <c r="CK325" s="1"/>
      <c r="CL325" s="1"/>
      <c r="CM325" s="1"/>
      <c r="CN325" s="1"/>
      <c r="CO325" s="1"/>
      <c r="CP325" s="1"/>
    </row>
    <row r="326" spans="1:94" x14ac:dyDescent="0.2">
      <c r="A326" t="e">
        <f t="shared" si="7"/>
        <v>#NUM!</v>
      </c>
      <c r="B326" s="1" t="e">
        <f>LARGE('Remove outliers'!I$4:I$203,ROW()-211)</f>
        <v>#NUM!</v>
      </c>
      <c r="C326" s="1" t="e">
        <f>LARGE('Remove outliers'!J$4:J$203,ROW()-211)</f>
        <v>#NUM!</v>
      </c>
      <c r="D326" s="1" t="e">
        <f>LARGE('Remove outliers'!K$4:K$203,ROW()-211)</f>
        <v>#NUM!</v>
      </c>
      <c r="E326" s="1" t="e">
        <f>LARGE('Remove outliers'!L$4:L$203,ROW()-211)</f>
        <v>#NUM!</v>
      </c>
      <c r="F326" s="1" t="e">
        <f>LARGE('Remove outliers'!M$4:M$203,ROW()-211)</f>
        <v>#NUM!</v>
      </c>
      <c r="G326" s="1" t="e">
        <f>LARGE('Remove outliers'!N$4:N$203,ROW()-211)</f>
        <v>#NUM!</v>
      </c>
      <c r="H326" s="1" t="e">
        <f>LARGE('Remove outliers'!O$4:O$203,ROW()-211)</f>
        <v>#NUM!</v>
      </c>
      <c r="I326" s="1" t="e">
        <f>LARGE('Remove outliers'!P$4:P$203,ROW()-211)</f>
        <v>#NUM!</v>
      </c>
      <c r="J326" s="1" t="e">
        <f>LARGE('Remove outliers'!Q$4:Q$203,ROW()-211)</f>
        <v>#NUM!</v>
      </c>
      <c r="K326" s="1" t="e">
        <f>LARGE('Remove outliers'!R$4:R$203,ROW()-211)</f>
        <v>#NUM!</v>
      </c>
      <c r="L326" s="1" t="e">
        <f>LARGE('Remove outliers'!S$4:S$203,ROW()-211)</f>
        <v>#NUM!</v>
      </c>
      <c r="M326" s="1" t="e">
        <f>LARGE('Remove outliers'!T$4:T$203,ROW()-211)</f>
        <v>#NUM!</v>
      </c>
      <c r="N326" s="1" t="e">
        <f>LARGE('Remove outliers'!U$4:U$203,ROW()-211)</f>
        <v>#NUM!</v>
      </c>
      <c r="O326" s="1" t="e">
        <f>LARGE('Remove outliers'!V$4:V$203,ROW()-211)</f>
        <v>#NUM!</v>
      </c>
      <c r="P326" s="1" t="e">
        <f>LARGE('Remove outliers'!W$4:W$203,ROW()-211)</f>
        <v>#NUM!</v>
      </c>
      <c r="Q326" s="1" t="e">
        <f>LARGE('Remove outliers'!X$4:X$203,ROW()-211)</f>
        <v>#NUM!</v>
      </c>
      <c r="R326" s="1" t="e">
        <f>LARGE('Remove outliers'!Y$4:Y$203,ROW()-211)</f>
        <v>#NUM!</v>
      </c>
      <c r="S326" s="1" t="e">
        <f>LARGE('Remove outliers'!Z$4:Z$203,ROW()-211)</f>
        <v>#NUM!</v>
      </c>
      <c r="T326" s="1" t="e">
        <f>LARGE('Remove outliers'!AA$4:AA$203,ROW()-211)</f>
        <v>#NUM!</v>
      </c>
      <c r="U326" s="1" t="e">
        <f>LARGE('Remove outliers'!AB$4:AB$203,ROW()-211)</f>
        <v>#NUM!</v>
      </c>
      <c r="V326" s="1" t="e">
        <f>LARGE('Remove outliers'!AC$4:AC$203,ROW()-211)</f>
        <v>#NUM!</v>
      </c>
      <c r="W326" s="1" t="e">
        <f>LARGE('Remove outliers'!AD$4:AD$203,ROW()-211)</f>
        <v>#NUM!</v>
      </c>
      <c r="X326" s="1" t="e">
        <f>LARGE('Remove outliers'!AE$4:AE$203,ROW()-211)</f>
        <v>#NUM!</v>
      </c>
      <c r="Y326" s="1" t="e">
        <f>LARGE('Remove outliers'!AF$4:AF$203,ROW()-211)</f>
        <v>#NUM!</v>
      </c>
      <c r="Z326" s="1" t="e">
        <f>LARGE('Remove outliers'!AG$4:AG$203,ROW()-211)</f>
        <v>#NUM!</v>
      </c>
      <c r="AA326" s="1" t="e">
        <f>LARGE('Remove outliers'!AH$4:AH$203,ROW()-211)</f>
        <v>#NUM!</v>
      </c>
      <c r="AB326" s="1" t="e">
        <f>LARGE('Remove outliers'!AI$4:AI$203,ROW()-211)</f>
        <v>#NUM!</v>
      </c>
      <c r="AC326" s="1" t="e">
        <f>LARGE('Remove outliers'!AJ$4:AJ$203,ROW()-211)</f>
        <v>#NUM!</v>
      </c>
      <c r="AD326" s="1" t="e">
        <f>LARGE('Remove outliers'!AK$4:AK$203,ROW()-211)</f>
        <v>#NUM!</v>
      </c>
      <c r="AE326" s="1" t="e">
        <f>LARGE('Remove outliers'!AL$4:AL$203,ROW()-211)</f>
        <v>#NUM!</v>
      </c>
      <c r="AF326" s="1" t="e">
        <f>LARGE('Remove outliers'!AM$4:AM$203,ROW()-211)</f>
        <v>#NUM!</v>
      </c>
      <c r="AG326" s="1" t="e">
        <f>LARGE('Remove outliers'!AN$4:AN$203,ROW()-211)</f>
        <v>#NUM!</v>
      </c>
      <c r="AH326" s="1" t="e">
        <f>LARGE('Remove outliers'!AO$4:AO$203,ROW()-211)</f>
        <v>#NUM!</v>
      </c>
      <c r="AI326" s="1" t="e">
        <f>LARGE('Remove outliers'!AP$4:AP$203,ROW()-211)</f>
        <v>#NUM!</v>
      </c>
      <c r="AJ326" s="1" t="e">
        <f>LARGE('Remove outliers'!AQ$4:AQ$203,ROW()-211)</f>
        <v>#NUM!</v>
      </c>
      <c r="AK326" s="1" t="e">
        <f>LARGE('Remove outliers'!AR$4:AR$203,ROW()-211)</f>
        <v>#NUM!</v>
      </c>
      <c r="AL326" s="1" t="e">
        <f>LARGE('Remove outliers'!AS$4:AS$203,ROW()-211)</f>
        <v>#NUM!</v>
      </c>
      <c r="AM326" s="1" t="e">
        <f>LARGE('Remove outliers'!AT$4:AT$203,ROW()-211)</f>
        <v>#NUM!</v>
      </c>
      <c r="AN326" s="1" t="e">
        <f>LARGE('Remove outliers'!AU$4:AU$203,ROW()-211)</f>
        <v>#NUM!</v>
      </c>
      <c r="AO326" s="1" t="e">
        <f>LARGE('Remove outliers'!AV$4:AV$203,ROW()-211)</f>
        <v>#NUM!</v>
      </c>
      <c r="AP326" s="1" t="e">
        <f>LARGE('Remove outliers'!AW$4:AW$203,ROW()-211)</f>
        <v>#NUM!</v>
      </c>
      <c r="AQ326" s="1" t="e">
        <f>LARGE('Remove outliers'!AX$4:AX$203,ROW()-211)</f>
        <v>#NUM!</v>
      </c>
      <c r="AR326" s="1" t="e">
        <f>LARGE('Remove outliers'!AY$4:AY$203,ROW()-211)</f>
        <v>#NUM!</v>
      </c>
      <c r="AS326" s="1" t="e">
        <f>LARGE('Remove outliers'!AZ$4:AZ$203,ROW()-211)</f>
        <v>#NUM!</v>
      </c>
      <c r="AT326" s="1" t="e">
        <f>LARGE('Remove outliers'!BA$4:BA$203,ROW()-211)</f>
        <v>#NUM!</v>
      </c>
      <c r="AU326" s="1" t="e">
        <f>LARGE('Remove outliers'!BB$4:BB$203,ROW()-211)</f>
        <v>#NUM!</v>
      </c>
      <c r="AV326" s="1" t="e">
        <f>LARGE('Remove outliers'!BC$4:BC$203,ROW()-211)</f>
        <v>#NUM!</v>
      </c>
      <c r="AW326" s="1" t="e">
        <f>LARGE('Remove outliers'!BD$4:BD$203,ROW()-211)</f>
        <v>#NUM!</v>
      </c>
      <c r="AX326" s="1" t="e">
        <f>LARGE('Remove outliers'!BE$4:BE$203,ROW()-211)</f>
        <v>#NUM!</v>
      </c>
      <c r="AY326" s="1" t="e">
        <f>LARGE('Remove outliers'!BF$4:BF$203,ROW()-211)</f>
        <v>#NUM!</v>
      </c>
      <c r="AZ326" s="1" t="e">
        <f>LARGE('Remove outliers'!BG$4:BG$203,ROW()-211)</f>
        <v>#NUM!</v>
      </c>
      <c r="BA326" s="1" t="e">
        <f>LARGE('Remove outliers'!BH$4:BH$203,ROW()-211)</f>
        <v>#NUM!</v>
      </c>
      <c r="BB326" s="1" t="e">
        <f>LARGE('Remove outliers'!BI$4:BI$203,ROW()-211)</f>
        <v>#NUM!</v>
      </c>
      <c r="BC326" s="1" t="e">
        <f>LARGE('Remove outliers'!BJ$4:BJ$203,ROW()-211)</f>
        <v>#NUM!</v>
      </c>
      <c r="BD326" s="1" t="e">
        <f>LARGE('Remove outliers'!BK$4:BK$203,ROW()-211)</f>
        <v>#NUM!</v>
      </c>
      <c r="BE326" s="1" t="e">
        <f>LARGE('Remove outliers'!BL$4:BL$203,ROW()-211)</f>
        <v>#NUM!</v>
      </c>
      <c r="BF326" s="1" t="e">
        <f>LARGE('Remove outliers'!BM$4:BM$203,ROW()-211)</f>
        <v>#NUM!</v>
      </c>
      <c r="BG326" s="1" t="e">
        <f>LARGE('Remove outliers'!BN$4:BN$203,ROW()-211)</f>
        <v>#NUM!</v>
      </c>
      <c r="BH326" s="1" t="e">
        <f>LARGE('Remove outliers'!BO$4:BO$203,ROW()-211)</f>
        <v>#NUM!</v>
      </c>
      <c r="BI326" s="1" t="e">
        <f>LARGE('Remove outliers'!BP$4:BP$203,ROW()-211)</f>
        <v>#NUM!</v>
      </c>
      <c r="BJ326" s="1" t="e">
        <f>LARGE('Remove outliers'!BQ$4:BQ$203,ROW()-211)</f>
        <v>#NUM!</v>
      </c>
      <c r="BK326" s="1" t="e">
        <f>LARGE('Remove outliers'!BR$4:BR$203,ROW()-211)</f>
        <v>#NUM!</v>
      </c>
      <c r="BL326" s="1" t="e">
        <f>LARGE('Remove outliers'!BS$4:BS$203,ROW()-211)</f>
        <v>#NUM!</v>
      </c>
      <c r="BM326" s="1" t="e">
        <f>LARGE('Remove outliers'!BT$4:BT$203,ROW()-211)</f>
        <v>#NUM!</v>
      </c>
      <c r="BN326" s="1" t="e">
        <f>LARGE('Remove outliers'!BU$4:BU$203,ROW()-211)</f>
        <v>#NUM!</v>
      </c>
      <c r="BO326" s="1" t="e">
        <f>LARGE('Remove outliers'!BV$4:BV$203,ROW()-211)</f>
        <v>#NUM!</v>
      </c>
      <c r="BP326" s="1" t="e">
        <f>LARGE('Remove outliers'!BW$4:BW$203,ROW()-211)</f>
        <v>#NUM!</v>
      </c>
      <c r="BQ326" s="1" t="e">
        <f>LARGE('Remove outliers'!BX$4:BX$203,ROW()-211)</f>
        <v>#NUM!</v>
      </c>
      <c r="BR326" s="1" t="e">
        <f>LARGE('Remove outliers'!BY$4:BY$203,ROW()-211)</f>
        <v>#NUM!</v>
      </c>
      <c r="BS326" s="1" t="e">
        <f>LARGE('Remove outliers'!BZ$4:BZ$203,ROW()-211)</f>
        <v>#NUM!</v>
      </c>
      <c r="BT326" s="1" t="e">
        <f>LARGE('Remove outliers'!CA$4:CA$203,ROW()-211)</f>
        <v>#NUM!</v>
      </c>
      <c r="BU326" s="1" t="e">
        <f>LARGE('Remove outliers'!CB$4:CB$203,ROW()-211)</f>
        <v>#NUM!</v>
      </c>
      <c r="BV326" s="1" t="e">
        <f>LARGE('Remove outliers'!CC$4:CC$203,ROW()-211)</f>
        <v>#NUM!</v>
      </c>
      <c r="BW326" s="1"/>
      <c r="BX326" s="1"/>
      <c r="BY326" s="1"/>
      <c r="BZ326" s="1"/>
      <c r="CA326" s="1"/>
      <c r="CB326" s="1"/>
      <c r="CC326" s="1"/>
      <c r="CD326" s="1"/>
      <c r="CE326" s="1"/>
      <c r="CF326" s="1"/>
      <c r="CG326" s="1"/>
      <c r="CH326" s="1"/>
      <c r="CI326" s="1"/>
      <c r="CJ326" s="1"/>
      <c r="CK326" s="1"/>
      <c r="CL326" s="1"/>
      <c r="CM326" s="1"/>
      <c r="CN326" s="1"/>
      <c r="CO326" s="1"/>
      <c r="CP326" s="1"/>
    </row>
    <row r="327" spans="1:94" x14ac:dyDescent="0.2">
      <c r="A327" t="e">
        <f t="shared" si="7"/>
        <v>#NUM!</v>
      </c>
      <c r="B327" s="1" t="e">
        <f>LARGE('Remove outliers'!I$4:I$203,ROW()-211)</f>
        <v>#NUM!</v>
      </c>
      <c r="C327" s="1" t="e">
        <f>LARGE('Remove outliers'!J$4:J$203,ROW()-211)</f>
        <v>#NUM!</v>
      </c>
      <c r="D327" s="1" t="e">
        <f>LARGE('Remove outliers'!K$4:K$203,ROW()-211)</f>
        <v>#NUM!</v>
      </c>
      <c r="E327" s="1" t="e">
        <f>LARGE('Remove outliers'!L$4:L$203,ROW()-211)</f>
        <v>#NUM!</v>
      </c>
      <c r="F327" s="1" t="e">
        <f>LARGE('Remove outliers'!M$4:M$203,ROW()-211)</f>
        <v>#NUM!</v>
      </c>
      <c r="G327" s="1" t="e">
        <f>LARGE('Remove outliers'!N$4:N$203,ROW()-211)</f>
        <v>#NUM!</v>
      </c>
      <c r="H327" s="1" t="e">
        <f>LARGE('Remove outliers'!O$4:O$203,ROW()-211)</f>
        <v>#NUM!</v>
      </c>
      <c r="I327" s="1" t="e">
        <f>LARGE('Remove outliers'!P$4:P$203,ROW()-211)</f>
        <v>#NUM!</v>
      </c>
      <c r="J327" s="1" t="e">
        <f>LARGE('Remove outliers'!Q$4:Q$203,ROW()-211)</f>
        <v>#NUM!</v>
      </c>
      <c r="K327" s="1" t="e">
        <f>LARGE('Remove outliers'!R$4:R$203,ROW()-211)</f>
        <v>#NUM!</v>
      </c>
      <c r="L327" s="1" t="e">
        <f>LARGE('Remove outliers'!S$4:S$203,ROW()-211)</f>
        <v>#NUM!</v>
      </c>
      <c r="M327" s="1" t="e">
        <f>LARGE('Remove outliers'!T$4:T$203,ROW()-211)</f>
        <v>#NUM!</v>
      </c>
      <c r="N327" s="1" t="e">
        <f>LARGE('Remove outliers'!U$4:U$203,ROW()-211)</f>
        <v>#NUM!</v>
      </c>
      <c r="O327" s="1" t="e">
        <f>LARGE('Remove outliers'!V$4:V$203,ROW()-211)</f>
        <v>#NUM!</v>
      </c>
      <c r="P327" s="1" t="e">
        <f>LARGE('Remove outliers'!W$4:W$203,ROW()-211)</f>
        <v>#NUM!</v>
      </c>
      <c r="Q327" s="1" t="e">
        <f>LARGE('Remove outliers'!X$4:X$203,ROW()-211)</f>
        <v>#NUM!</v>
      </c>
      <c r="R327" s="1" t="e">
        <f>LARGE('Remove outliers'!Y$4:Y$203,ROW()-211)</f>
        <v>#NUM!</v>
      </c>
      <c r="S327" s="1" t="e">
        <f>LARGE('Remove outliers'!Z$4:Z$203,ROW()-211)</f>
        <v>#NUM!</v>
      </c>
      <c r="T327" s="1" t="e">
        <f>LARGE('Remove outliers'!AA$4:AA$203,ROW()-211)</f>
        <v>#NUM!</v>
      </c>
      <c r="U327" s="1" t="e">
        <f>LARGE('Remove outliers'!AB$4:AB$203,ROW()-211)</f>
        <v>#NUM!</v>
      </c>
      <c r="V327" s="1" t="e">
        <f>LARGE('Remove outliers'!AC$4:AC$203,ROW()-211)</f>
        <v>#NUM!</v>
      </c>
      <c r="W327" s="1" t="e">
        <f>LARGE('Remove outliers'!AD$4:AD$203,ROW()-211)</f>
        <v>#NUM!</v>
      </c>
      <c r="X327" s="1" t="e">
        <f>LARGE('Remove outliers'!AE$4:AE$203,ROW()-211)</f>
        <v>#NUM!</v>
      </c>
      <c r="Y327" s="1" t="e">
        <f>LARGE('Remove outliers'!AF$4:AF$203,ROW()-211)</f>
        <v>#NUM!</v>
      </c>
      <c r="Z327" s="1" t="e">
        <f>LARGE('Remove outliers'!AG$4:AG$203,ROW()-211)</f>
        <v>#NUM!</v>
      </c>
      <c r="AA327" s="1" t="e">
        <f>LARGE('Remove outliers'!AH$4:AH$203,ROW()-211)</f>
        <v>#NUM!</v>
      </c>
      <c r="AB327" s="1" t="e">
        <f>LARGE('Remove outliers'!AI$4:AI$203,ROW()-211)</f>
        <v>#NUM!</v>
      </c>
      <c r="AC327" s="1" t="e">
        <f>LARGE('Remove outliers'!AJ$4:AJ$203,ROW()-211)</f>
        <v>#NUM!</v>
      </c>
      <c r="AD327" s="1" t="e">
        <f>LARGE('Remove outliers'!AK$4:AK$203,ROW()-211)</f>
        <v>#NUM!</v>
      </c>
      <c r="AE327" s="1" t="e">
        <f>LARGE('Remove outliers'!AL$4:AL$203,ROW()-211)</f>
        <v>#NUM!</v>
      </c>
      <c r="AF327" s="1" t="e">
        <f>LARGE('Remove outliers'!AM$4:AM$203,ROW()-211)</f>
        <v>#NUM!</v>
      </c>
      <c r="AG327" s="1" t="e">
        <f>LARGE('Remove outliers'!AN$4:AN$203,ROW()-211)</f>
        <v>#NUM!</v>
      </c>
      <c r="AH327" s="1" t="e">
        <f>LARGE('Remove outliers'!AO$4:AO$203,ROW()-211)</f>
        <v>#NUM!</v>
      </c>
      <c r="AI327" s="1" t="e">
        <f>LARGE('Remove outliers'!AP$4:AP$203,ROW()-211)</f>
        <v>#NUM!</v>
      </c>
      <c r="AJ327" s="1" t="e">
        <f>LARGE('Remove outliers'!AQ$4:AQ$203,ROW()-211)</f>
        <v>#NUM!</v>
      </c>
      <c r="AK327" s="1" t="e">
        <f>LARGE('Remove outliers'!AR$4:AR$203,ROW()-211)</f>
        <v>#NUM!</v>
      </c>
      <c r="AL327" s="1" t="e">
        <f>LARGE('Remove outliers'!AS$4:AS$203,ROW()-211)</f>
        <v>#NUM!</v>
      </c>
      <c r="AM327" s="1" t="e">
        <f>LARGE('Remove outliers'!AT$4:AT$203,ROW()-211)</f>
        <v>#NUM!</v>
      </c>
      <c r="AN327" s="1" t="e">
        <f>LARGE('Remove outliers'!AU$4:AU$203,ROW()-211)</f>
        <v>#NUM!</v>
      </c>
      <c r="AO327" s="1" t="e">
        <f>LARGE('Remove outliers'!AV$4:AV$203,ROW()-211)</f>
        <v>#NUM!</v>
      </c>
      <c r="AP327" s="1" t="e">
        <f>LARGE('Remove outliers'!AW$4:AW$203,ROW()-211)</f>
        <v>#NUM!</v>
      </c>
      <c r="AQ327" s="1" t="e">
        <f>LARGE('Remove outliers'!AX$4:AX$203,ROW()-211)</f>
        <v>#NUM!</v>
      </c>
      <c r="AR327" s="1" t="e">
        <f>LARGE('Remove outliers'!AY$4:AY$203,ROW()-211)</f>
        <v>#NUM!</v>
      </c>
      <c r="AS327" s="1" t="e">
        <f>LARGE('Remove outliers'!AZ$4:AZ$203,ROW()-211)</f>
        <v>#NUM!</v>
      </c>
      <c r="AT327" s="1" t="e">
        <f>LARGE('Remove outliers'!BA$4:BA$203,ROW()-211)</f>
        <v>#NUM!</v>
      </c>
      <c r="AU327" s="1" t="e">
        <f>LARGE('Remove outliers'!BB$4:BB$203,ROW()-211)</f>
        <v>#NUM!</v>
      </c>
      <c r="AV327" s="1" t="e">
        <f>LARGE('Remove outliers'!BC$4:BC$203,ROW()-211)</f>
        <v>#NUM!</v>
      </c>
      <c r="AW327" s="1" t="e">
        <f>LARGE('Remove outliers'!BD$4:BD$203,ROW()-211)</f>
        <v>#NUM!</v>
      </c>
      <c r="AX327" s="1" t="e">
        <f>LARGE('Remove outliers'!BE$4:BE$203,ROW()-211)</f>
        <v>#NUM!</v>
      </c>
      <c r="AY327" s="1" t="e">
        <f>LARGE('Remove outliers'!BF$4:BF$203,ROW()-211)</f>
        <v>#NUM!</v>
      </c>
      <c r="AZ327" s="1" t="e">
        <f>LARGE('Remove outliers'!BG$4:BG$203,ROW()-211)</f>
        <v>#NUM!</v>
      </c>
      <c r="BA327" s="1" t="e">
        <f>LARGE('Remove outliers'!BH$4:BH$203,ROW()-211)</f>
        <v>#NUM!</v>
      </c>
      <c r="BB327" s="1" t="e">
        <f>LARGE('Remove outliers'!BI$4:BI$203,ROW()-211)</f>
        <v>#NUM!</v>
      </c>
      <c r="BC327" s="1" t="e">
        <f>LARGE('Remove outliers'!BJ$4:BJ$203,ROW()-211)</f>
        <v>#NUM!</v>
      </c>
      <c r="BD327" s="1" t="e">
        <f>LARGE('Remove outliers'!BK$4:BK$203,ROW()-211)</f>
        <v>#NUM!</v>
      </c>
      <c r="BE327" s="1" t="e">
        <f>LARGE('Remove outliers'!BL$4:BL$203,ROW()-211)</f>
        <v>#NUM!</v>
      </c>
      <c r="BF327" s="1" t="e">
        <f>LARGE('Remove outliers'!BM$4:BM$203,ROW()-211)</f>
        <v>#NUM!</v>
      </c>
      <c r="BG327" s="1" t="e">
        <f>LARGE('Remove outliers'!BN$4:BN$203,ROW()-211)</f>
        <v>#NUM!</v>
      </c>
      <c r="BH327" s="1" t="e">
        <f>LARGE('Remove outliers'!BO$4:BO$203,ROW()-211)</f>
        <v>#NUM!</v>
      </c>
      <c r="BI327" s="1" t="e">
        <f>LARGE('Remove outliers'!BP$4:BP$203,ROW()-211)</f>
        <v>#NUM!</v>
      </c>
      <c r="BJ327" s="1" t="e">
        <f>LARGE('Remove outliers'!BQ$4:BQ$203,ROW()-211)</f>
        <v>#NUM!</v>
      </c>
      <c r="BK327" s="1" t="e">
        <f>LARGE('Remove outliers'!BR$4:BR$203,ROW()-211)</f>
        <v>#NUM!</v>
      </c>
      <c r="BL327" s="1" t="e">
        <f>LARGE('Remove outliers'!BS$4:BS$203,ROW()-211)</f>
        <v>#NUM!</v>
      </c>
      <c r="BM327" s="1" t="e">
        <f>LARGE('Remove outliers'!BT$4:BT$203,ROW()-211)</f>
        <v>#NUM!</v>
      </c>
      <c r="BN327" s="1" t="e">
        <f>LARGE('Remove outliers'!BU$4:BU$203,ROW()-211)</f>
        <v>#NUM!</v>
      </c>
      <c r="BO327" s="1" t="e">
        <f>LARGE('Remove outliers'!BV$4:BV$203,ROW()-211)</f>
        <v>#NUM!</v>
      </c>
      <c r="BP327" s="1" t="e">
        <f>LARGE('Remove outliers'!BW$4:BW$203,ROW()-211)</f>
        <v>#NUM!</v>
      </c>
      <c r="BQ327" s="1" t="e">
        <f>LARGE('Remove outliers'!BX$4:BX$203,ROW()-211)</f>
        <v>#NUM!</v>
      </c>
      <c r="BR327" s="1" t="e">
        <f>LARGE('Remove outliers'!BY$4:BY$203,ROW()-211)</f>
        <v>#NUM!</v>
      </c>
      <c r="BS327" s="1" t="e">
        <f>LARGE('Remove outliers'!BZ$4:BZ$203,ROW()-211)</f>
        <v>#NUM!</v>
      </c>
      <c r="BT327" s="1" t="e">
        <f>LARGE('Remove outliers'!CA$4:CA$203,ROW()-211)</f>
        <v>#NUM!</v>
      </c>
      <c r="BU327" s="1" t="e">
        <f>LARGE('Remove outliers'!CB$4:CB$203,ROW()-211)</f>
        <v>#NUM!</v>
      </c>
      <c r="BV327" s="1" t="e">
        <f>LARGE('Remove outliers'!CC$4:CC$203,ROW()-211)</f>
        <v>#NUM!</v>
      </c>
      <c r="BW327" s="1"/>
      <c r="BX327" s="1"/>
      <c r="BY327" s="1"/>
      <c r="BZ327" s="1"/>
      <c r="CA327" s="1"/>
      <c r="CB327" s="1"/>
      <c r="CC327" s="1"/>
      <c r="CD327" s="1"/>
      <c r="CE327" s="1"/>
      <c r="CF327" s="1"/>
      <c r="CG327" s="1"/>
      <c r="CH327" s="1"/>
      <c r="CI327" s="1"/>
      <c r="CJ327" s="1"/>
      <c r="CK327" s="1"/>
      <c r="CL327" s="1"/>
      <c r="CM327" s="1"/>
      <c r="CN327" s="1"/>
      <c r="CO327" s="1"/>
      <c r="CP327" s="1"/>
    </row>
    <row r="328" spans="1:94" x14ac:dyDescent="0.2">
      <c r="A328" t="e">
        <f t="shared" si="7"/>
        <v>#NUM!</v>
      </c>
      <c r="B328" s="1" t="e">
        <f>LARGE('Remove outliers'!I$4:I$203,ROW()-211)</f>
        <v>#NUM!</v>
      </c>
      <c r="C328" s="1" t="e">
        <f>LARGE('Remove outliers'!J$4:J$203,ROW()-211)</f>
        <v>#NUM!</v>
      </c>
      <c r="D328" s="1" t="e">
        <f>LARGE('Remove outliers'!K$4:K$203,ROW()-211)</f>
        <v>#NUM!</v>
      </c>
      <c r="E328" s="1" t="e">
        <f>LARGE('Remove outliers'!L$4:L$203,ROW()-211)</f>
        <v>#NUM!</v>
      </c>
      <c r="F328" s="1" t="e">
        <f>LARGE('Remove outliers'!M$4:M$203,ROW()-211)</f>
        <v>#NUM!</v>
      </c>
      <c r="G328" s="1" t="e">
        <f>LARGE('Remove outliers'!N$4:N$203,ROW()-211)</f>
        <v>#NUM!</v>
      </c>
      <c r="H328" s="1" t="e">
        <f>LARGE('Remove outliers'!O$4:O$203,ROW()-211)</f>
        <v>#NUM!</v>
      </c>
      <c r="I328" s="1" t="e">
        <f>LARGE('Remove outliers'!P$4:P$203,ROW()-211)</f>
        <v>#NUM!</v>
      </c>
      <c r="J328" s="1" t="e">
        <f>LARGE('Remove outliers'!Q$4:Q$203,ROW()-211)</f>
        <v>#NUM!</v>
      </c>
      <c r="K328" s="1" t="e">
        <f>LARGE('Remove outliers'!R$4:R$203,ROW()-211)</f>
        <v>#NUM!</v>
      </c>
      <c r="L328" s="1" t="e">
        <f>LARGE('Remove outliers'!S$4:S$203,ROW()-211)</f>
        <v>#NUM!</v>
      </c>
      <c r="M328" s="1" t="e">
        <f>LARGE('Remove outliers'!T$4:T$203,ROW()-211)</f>
        <v>#NUM!</v>
      </c>
      <c r="N328" s="1" t="e">
        <f>LARGE('Remove outliers'!U$4:U$203,ROW()-211)</f>
        <v>#NUM!</v>
      </c>
      <c r="O328" s="1" t="e">
        <f>LARGE('Remove outliers'!V$4:V$203,ROW()-211)</f>
        <v>#NUM!</v>
      </c>
      <c r="P328" s="1" t="e">
        <f>LARGE('Remove outliers'!W$4:W$203,ROW()-211)</f>
        <v>#NUM!</v>
      </c>
      <c r="Q328" s="1" t="e">
        <f>LARGE('Remove outliers'!X$4:X$203,ROW()-211)</f>
        <v>#NUM!</v>
      </c>
      <c r="R328" s="1" t="e">
        <f>LARGE('Remove outliers'!Y$4:Y$203,ROW()-211)</f>
        <v>#NUM!</v>
      </c>
      <c r="S328" s="1" t="e">
        <f>LARGE('Remove outliers'!Z$4:Z$203,ROW()-211)</f>
        <v>#NUM!</v>
      </c>
      <c r="T328" s="1" t="e">
        <f>LARGE('Remove outliers'!AA$4:AA$203,ROW()-211)</f>
        <v>#NUM!</v>
      </c>
      <c r="U328" s="1" t="e">
        <f>LARGE('Remove outliers'!AB$4:AB$203,ROW()-211)</f>
        <v>#NUM!</v>
      </c>
      <c r="V328" s="1" t="e">
        <f>LARGE('Remove outliers'!AC$4:AC$203,ROW()-211)</f>
        <v>#NUM!</v>
      </c>
      <c r="W328" s="1" t="e">
        <f>LARGE('Remove outliers'!AD$4:AD$203,ROW()-211)</f>
        <v>#NUM!</v>
      </c>
      <c r="X328" s="1" t="e">
        <f>LARGE('Remove outliers'!AE$4:AE$203,ROW()-211)</f>
        <v>#NUM!</v>
      </c>
      <c r="Y328" s="1" t="e">
        <f>LARGE('Remove outliers'!AF$4:AF$203,ROW()-211)</f>
        <v>#NUM!</v>
      </c>
      <c r="Z328" s="1" t="e">
        <f>LARGE('Remove outliers'!AG$4:AG$203,ROW()-211)</f>
        <v>#NUM!</v>
      </c>
      <c r="AA328" s="1" t="e">
        <f>LARGE('Remove outliers'!AH$4:AH$203,ROW()-211)</f>
        <v>#NUM!</v>
      </c>
      <c r="AB328" s="1" t="e">
        <f>LARGE('Remove outliers'!AI$4:AI$203,ROW()-211)</f>
        <v>#NUM!</v>
      </c>
      <c r="AC328" s="1" t="e">
        <f>LARGE('Remove outliers'!AJ$4:AJ$203,ROW()-211)</f>
        <v>#NUM!</v>
      </c>
      <c r="AD328" s="1" t="e">
        <f>LARGE('Remove outliers'!AK$4:AK$203,ROW()-211)</f>
        <v>#NUM!</v>
      </c>
      <c r="AE328" s="1" t="e">
        <f>LARGE('Remove outliers'!AL$4:AL$203,ROW()-211)</f>
        <v>#NUM!</v>
      </c>
      <c r="AF328" s="1" t="e">
        <f>LARGE('Remove outliers'!AM$4:AM$203,ROW()-211)</f>
        <v>#NUM!</v>
      </c>
      <c r="AG328" s="1" t="e">
        <f>LARGE('Remove outliers'!AN$4:AN$203,ROW()-211)</f>
        <v>#NUM!</v>
      </c>
      <c r="AH328" s="1" t="e">
        <f>LARGE('Remove outliers'!AO$4:AO$203,ROW()-211)</f>
        <v>#NUM!</v>
      </c>
      <c r="AI328" s="1" t="e">
        <f>LARGE('Remove outliers'!AP$4:AP$203,ROW()-211)</f>
        <v>#NUM!</v>
      </c>
      <c r="AJ328" s="1" t="e">
        <f>LARGE('Remove outliers'!AQ$4:AQ$203,ROW()-211)</f>
        <v>#NUM!</v>
      </c>
      <c r="AK328" s="1" t="e">
        <f>LARGE('Remove outliers'!AR$4:AR$203,ROW()-211)</f>
        <v>#NUM!</v>
      </c>
      <c r="AL328" s="1" t="e">
        <f>LARGE('Remove outliers'!AS$4:AS$203,ROW()-211)</f>
        <v>#NUM!</v>
      </c>
      <c r="AM328" s="1" t="e">
        <f>LARGE('Remove outliers'!AT$4:AT$203,ROW()-211)</f>
        <v>#NUM!</v>
      </c>
      <c r="AN328" s="1" t="e">
        <f>LARGE('Remove outliers'!AU$4:AU$203,ROW()-211)</f>
        <v>#NUM!</v>
      </c>
      <c r="AO328" s="1" t="e">
        <f>LARGE('Remove outliers'!AV$4:AV$203,ROW()-211)</f>
        <v>#NUM!</v>
      </c>
      <c r="AP328" s="1" t="e">
        <f>LARGE('Remove outliers'!AW$4:AW$203,ROW()-211)</f>
        <v>#NUM!</v>
      </c>
      <c r="AQ328" s="1" t="e">
        <f>LARGE('Remove outliers'!AX$4:AX$203,ROW()-211)</f>
        <v>#NUM!</v>
      </c>
      <c r="AR328" s="1" t="e">
        <f>LARGE('Remove outliers'!AY$4:AY$203,ROW()-211)</f>
        <v>#NUM!</v>
      </c>
      <c r="AS328" s="1" t="e">
        <f>LARGE('Remove outliers'!AZ$4:AZ$203,ROW()-211)</f>
        <v>#NUM!</v>
      </c>
      <c r="AT328" s="1" t="e">
        <f>LARGE('Remove outliers'!BA$4:BA$203,ROW()-211)</f>
        <v>#NUM!</v>
      </c>
      <c r="AU328" s="1" t="e">
        <f>LARGE('Remove outliers'!BB$4:BB$203,ROW()-211)</f>
        <v>#NUM!</v>
      </c>
      <c r="AV328" s="1" t="e">
        <f>LARGE('Remove outliers'!BC$4:BC$203,ROW()-211)</f>
        <v>#NUM!</v>
      </c>
      <c r="AW328" s="1" t="e">
        <f>LARGE('Remove outliers'!BD$4:BD$203,ROW()-211)</f>
        <v>#NUM!</v>
      </c>
      <c r="AX328" s="1" t="e">
        <f>LARGE('Remove outliers'!BE$4:BE$203,ROW()-211)</f>
        <v>#NUM!</v>
      </c>
      <c r="AY328" s="1" t="e">
        <f>LARGE('Remove outliers'!BF$4:BF$203,ROW()-211)</f>
        <v>#NUM!</v>
      </c>
      <c r="AZ328" s="1" t="e">
        <f>LARGE('Remove outliers'!BG$4:BG$203,ROW()-211)</f>
        <v>#NUM!</v>
      </c>
      <c r="BA328" s="1" t="e">
        <f>LARGE('Remove outliers'!BH$4:BH$203,ROW()-211)</f>
        <v>#NUM!</v>
      </c>
      <c r="BB328" s="1" t="e">
        <f>LARGE('Remove outliers'!BI$4:BI$203,ROW()-211)</f>
        <v>#NUM!</v>
      </c>
      <c r="BC328" s="1" t="e">
        <f>LARGE('Remove outliers'!BJ$4:BJ$203,ROW()-211)</f>
        <v>#NUM!</v>
      </c>
      <c r="BD328" s="1" t="e">
        <f>LARGE('Remove outliers'!BK$4:BK$203,ROW()-211)</f>
        <v>#NUM!</v>
      </c>
      <c r="BE328" s="1" t="e">
        <f>LARGE('Remove outliers'!BL$4:BL$203,ROW()-211)</f>
        <v>#NUM!</v>
      </c>
      <c r="BF328" s="1" t="e">
        <f>LARGE('Remove outliers'!BM$4:BM$203,ROW()-211)</f>
        <v>#NUM!</v>
      </c>
      <c r="BG328" s="1" t="e">
        <f>LARGE('Remove outliers'!BN$4:BN$203,ROW()-211)</f>
        <v>#NUM!</v>
      </c>
      <c r="BH328" s="1" t="e">
        <f>LARGE('Remove outliers'!BO$4:BO$203,ROW()-211)</f>
        <v>#NUM!</v>
      </c>
      <c r="BI328" s="1" t="e">
        <f>LARGE('Remove outliers'!BP$4:BP$203,ROW()-211)</f>
        <v>#NUM!</v>
      </c>
      <c r="BJ328" s="1" t="e">
        <f>LARGE('Remove outliers'!BQ$4:BQ$203,ROW()-211)</f>
        <v>#NUM!</v>
      </c>
      <c r="BK328" s="1" t="e">
        <f>LARGE('Remove outliers'!BR$4:BR$203,ROW()-211)</f>
        <v>#NUM!</v>
      </c>
      <c r="BL328" s="1" t="e">
        <f>LARGE('Remove outliers'!BS$4:BS$203,ROW()-211)</f>
        <v>#NUM!</v>
      </c>
      <c r="BM328" s="1" t="e">
        <f>LARGE('Remove outliers'!BT$4:BT$203,ROW()-211)</f>
        <v>#NUM!</v>
      </c>
      <c r="BN328" s="1" t="e">
        <f>LARGE('Remove outliers'!BU$4:BU$203,ROW()-211)</f>
        <v>#NUM!</v>
      </c>
      <c r="BO328" s="1" t="e">
        <f>LARGE('Remove outliers'!BV$4:BV$203,ROW()-211)</f>
        <v>#NUM!</v>
      </c>
      <c r="BP328" s="1" t="e">
        <f>LARGE('Remove outliers'!BW$4:BW$203,ROW()-211)</f>
        <v>#NUM!</v>
      </c>
      <c r="BQ328" s="1" t="e">
        <f>LARGE('Remove outliers'!BX$4:BX$203,ROW()-211)</f>
        <v>#NUM!</v>
      </c>
      <c r="BR328" s="1" t="e">
        <f>LARGE('Remove outliers'!BY$4:BY$203,ROW()-211)</f>
        <v>#NUM!</v>
      </c>
      <c r="BS328" s="1" t="e">
        <f>LARGE('Remove outliers'!BZ$4:BZ$203,ROW()-211)</f>
        <v>#NUM!</v>
      </c>
      <c r="BT328" s="1" t="e">
        <f>LARGE('Remove outliers'!CA$4:CA$203,ROW()-211)</f>
        <v>#NUM!</v>
      </c>
      <c r="BU328" s="1" t="e">
        <f>LARGE('Remove outliers'!CB$4:CB$203,ROW()-211)</f>
        <v>#NUM!</v>
      </c>
      <c r="BV328" s="1" t="e">
        <f>LARGE('Remove outliers'!CC$4:CC$203,ROW()-211)</f>
        <v>#NUM!</v>
      </c>
      <c r="BW328" s="1"/>
      <c r="BX328" s="1"/>
      <c r="BY328" s="1"/>
      <c r="BZ328" s="1"/>
      <c r="CA328" s="1"/>
      <c r="CB328" s="1"/>
      <c r="CC328" s="1"/>
      <c r="CD328" s="1"/>
      <c r="CE328" s="1"/>
      <c r="CF328" s="1"/>
      <c r="CG328" s="1"/>
      <c r="CH328" s="1"/>
      <c r="CI328" s="1"/>
      <c r="CJ328" s="1"/>
      <c r="CK328" s="1"/>
      <c r="CL328" s="1"/>
      <c r="CM328" s="1"/>
      <c r="CN328" s="1"/>
      <c r="CO328" s="1"/>
      <c r="CP328" s="1"/>
    </row>
    <row r="329" spans="1:94" x14ac:dyDescent="0.2">
      <c r="A329" t="e">
        <f t="shared" si="7"/>
        <v>#NUM!</v>
      </c>
      <c r="B329" s="1" t="e">
        <f>LARGE('Remove outliers'!I$4:I$203,ROW()-211)</f>
        <v>#NUM!</v>
      </c>
      <c r="C329" s="1" t="e">
        <f>LARGE('Remove outliers'!J$4:J$203,ROW()-211)</f>
        <v>#NUM!</v>
      </c>
      <c r="D329" s="1" t="e">
        <f>LARGE('Remove outliers'!K$4:K$203,ROW()-211)</f>
        <v>#NUM!</v>
      </c>
      <c r="E329" s="1" t="e">
        <f>LARGE('Remove outliers'!L$4:L$203,ROW()-211)</f>
        <v>#NUM!</v>
      </c>
      <c r="F329" s="1" t="e">
        <f>LARGE('Remove outliers'!M$4:M$203,ROW()-211)</f>
        <v>#NUM!</v>
      </c>
      <c r="G329" s="1" t="e">
        <f>LARGE('Remove outliers'!N$4:N$203,ROW()-211)</f>
        <v>#NUM!</v>
      </c>
      <c r="H329" s="1" t="e">
        <f>LARGE('Remove outliers'!O$4:O$203,ROW()-211)</f>
        <v>#NUM!</v>
      </c>
      <c r="I329" s="1" t="e">
        <f>LARGE('Remove outliers'!P$4:P$203,ROW()-211)</f>
        <v>#NUM!</v>
      </c>
      <c r="J329" s="1" t="e">
        <f>LARGE('Remove outliers'!Q$4:Q$203,ROW()-211)</f>
        <v>#NUM!</v>
      </c>
      <c r="K329" s="1" t="e">
        <f>LARGE('Remove outliers'!R$4:R$203,ROW()-211)</f>
        <v>#NUM!</v>
      </c>
      <c r="L329" s="1" t="e">
        <f>LARGE('Remove outliers'!S$4:S$203,ROW()-211)</f>
        <v>#NUM!</v>
      </c>
      <c r="M329" s="1" t="e">
        <f>LARGE('Remove outliers'!T$4:T$203,ROW()-211)</f>
        <v>#NUM!</v>
      </c>
      <c r="N329" s="1" t="e">
        <f>LARGE('Remove outliers'!U$4:U$203,ROW()-211)</f>
        <v>#NUM!</v>
      </c>
      <c r="O329" s="1" t="e">
        <f>LARGE('Remove outliers'!V$4:V$203,ROW()-211)</f>
        <v>#NUM!</v>
      </c>
      <c r="P329" s="1" t="e">
        <f>LARGE('Remove outliers'!W$4:W$203,ROW()-211)</f>
        <v>#NUM!</v>
      </c>
      <c r="Q329" s="1" t="e">
        <f>LARGE('Remove outliers'!X$4:X$203,ROW()-211)</f>
        <v>#NUM!</v>
      </c>
      <c r="R329" s="1" t="e">
        <f>LARGE('Remove outliers'!Y$4:Y$203,ROW()-211)</f>
        <v>#NUM!</v>
      </c>
      <c r="S329" s="1" t="e">
        <f>LARGE('Remove outliers'!Z$4:Z$203,ROW()-211)</f>
        <v>#NUM!</v>
      </c>
      <c r="T329" s="1" t="e">
        <f>LARGE('Remove outliers'!AA$4:AA$203,ROW()-211)</f>
        <v>#NUM!</v>
      </c>
      <c r="U329" s="1" t="e">
        <f>LARGE('Remove outliers'!AB$4:AB$203,ROW()-211)</f>
        <v>#NUM!</v>
      </c>
      <c r="V329" s="1" t="e">
        <f>LARGE('Remove outliers'!AC$4:AC$203,ROW()-211)</f>
        <v>#NUM!</v>
      </c>
      <c r="W329" s="1" t="e">
        <f>LARGE('Remove outliers'!AD$4:AD$203,ROW()-211)</f>
        <v>#NUM!</v>
      </c>
      <c r="X329" s="1" t="e">
        <f>LARGE('Remove outliers'!AE$4:AE$203,ROW()-211)</f>
        <v>#NUM!</v>
      </c>
      <c r="Y329" s="1" t="e">
        <f>LARGE('Remove outliers'!AF$4:AF$203,ROW()-211)</f>
        <v>#NUM!</v>
      </c>
      <c r="Z329" s="1" t="e">
        <f>LARGE('Remove outliers'!AG$4:AG$203,ROW()-211)</f>
        <v>#NUM!</v>
      </c>
      <c r="AA329" s="1" t="e">
        <f>LARGE('Remove outliers'!AH$4:AH$203,ROW()-211)</f>
        <v>#NUM!</v>
      </c>
      <c r="AB329" s="1" t="e">
        <f>LARGE('Remove outliers'!AI$4:AI$203,ROW()-211)</f>
        <v>#NUM!</v>
      </c>
      <c r="AC329" s="1" t="e">
        <f>LARGE('Remove outliers'!AJ$4:AJ$203,ROW()-211)</f>
        <v>#NUM!</v>
      </c>
      <c r="AD329" s="1" t="e">
        <f>LARGE('Remove outliers'!AK$4:AK$203,ROW()-211)</f>
        <v>#NUM!</v>
      </c>
      <c r="AE329" s="1" t="e">
        <f>LARGE('Remove outliers'!AL$4:AL$203,ROW()-211)</f>
        <v>#NUM!</v>
      </c>
      <c r="AF329" s="1" t="e">
        <f>LARGE('Remove outliers'!AM$4:AM$203,ROW()-211)</f>
        <v>#NUM!</v>
      </c>
      <c r="AG329" s="1" t="e">
        <f>LARGE('Remove outliers'!AN$4:AN$203,ROW()-211)</f>
        <v>#NUM!</v>
      </c>
      <c r="AH329" s="1" t="e">
        <f>LARGE('Remove outliers'!AO$4:AO$203,ROW()-211)</f>
        <v>#NUM!</v>
      </c>
      <c r="AI329" s="1" t="e">
        <f>LARGE('Remove outliers'!AP$4:AP$203,ROW()-211)</f>
        <v>#NUM!</v>
      </c>
      <c r="AJ329" s="1" t="e">
        <f>LARGE('Remove outliers'!AQ$4:AQ$203,ROW()-211)</f>
        <v>#NUM!</v>
      </c>
      <c r="AK329" s="1" t="e">
        <f>LARGE('Remove outliers'!AR$4:AR$203,ROW()-211)</f>
        <v>#NUM!</v>
      </c>
      <c r="AL329" s="1" t="e">
        <f>LARGE('Remove outliers'!AS$4:AS$203,ROW()-211)</f>
        <v>#NUM!</v>
      </c>
      <c r="AM329" s="1" t="e">
        <f>LARGE('Remove outliers'!AT$4:AT$203,ROW()-211)</f>
        <v>#NUM!</v>
      </c>
      <c r="AN329" s="1" t="e">
        <f>LARGE('Remove outliers'!AU$4:AU$203,ROW()-211)</f>
        <v>#NUM!</v>
      </c>
      <c r="AO329" s="1" t="e">
        <f>LARGE('Remove outliers'!AV$4:AV$203,ROW()-211)</f>
        <v>#NUM!</v>
      </c>
      <c r="AP329" s="1" t="e">
        <f>LARGE('Remove outliers'!AW$4:AW$203,ROW()-211)</f>
        <v>#NUM!</v>
      </c>
      <c r="AQ329" s="1" t="e">
        <f>LARGE('Remove outliers'!AX$4:AX$203,ROW()-211)</f>
        <v>#NUM!</v>
      </c>
      <c r="AR329" s="1" t="e">
        <f>LARGE('Remove outliers'!AY$4:AY$203,ROW()-211)</f>
        <v>#NUM!</v>
      </c>
      <c r="AS329" s="1" t="e">
        <f>LARGE('Remove outliers'!AZ$4:AZ$203,ROW()-211)</f>
        <v>#NUM!</v>
      </c>
      <c r="AT329" s="1" t="e">
        <f>LARGE('Remove outliers'!BA$4:BA$203,ROW()-211)</f>
        <v>#NUM!</v>
      </c>
      <c r="AU329" s="1" t="e">
        <f>LARGE('Remove outliers'!BB$4:BB$203,ROW()-211)</f>
        <v>#NUM!</v>
      </c>
      <c r="AV329" s="1" t="e">
        <f>LARGE('Remove outliers'!BC$4:BC$203,ROW()-211)</f>
        <v>#NUM!</v>
      </c>
      <c r="AW329" s="1" t="e">
        <f>LARGE('Remove outliers'!BD$4:BD$203,ROW()-211)</f>
        <v>#NUM!</v>
      </c>
      <c r="AX329" s="1" t="e">
        <f>LARGE('Remove outliers'!BE$4:BE$203,ROW()-211)</f>
        <v>#NUM!</v>
      </c>
      <c r="AY329" s="1" t="e">
        <f>LARGE('Remove outliers'!BF$4:BF$203,ROW()-211)</f>
        <v>#NUM!</v>
      </c>
      <c r="AZ329" s="1" t="e">
        <f>LARGE('Remove outliers'!BG$4:BG$203,ROW()-211)</f>
        <v>#NUM!</v>
      </c>
      <c r="BA329" s="1" t="e">
        <f>LARGE('Remove outliers'!BH$4:BH$203,ROW()-211)</f>
        <v>#NUM!</v>
      </c>
      <c r="BB329" s="1" t="e">
        <f>LARGE('Remove outliers'!BI$4:BI$203,ROW()-211)</f>
        <v>#NUM!</v>
      </c>
      <c r="BC329" s="1" t="e">
        <f>LARGE('Remove outliers'!BJ$4:BJ$203,ROW()-211)</f>
        <v>#NUM!</v>
      </c>
      <c r="BD329" s="1" t="e">
        <f>LARGE('Remove outliers'!BK$4:BK$203,ROW()-211)</f>
        <v>#NUM!</v>
      </c>
      <c r="BE329" s="1" t="e">
        <f>LARGE('Remove outliers'!BL$4:BL$203,ROW()-211)</f>
        <v>#NUM!</v>
      </c>
      <c r="BF329" s="1" t="e">
        <f>LARGE('Remove outliers'!BM$4:BM$203,ROW()-211)</f>
        <v>#NUM!</v>
      </c>
      <c r="BG329" s="1" t="e">
        <f>LARGE('Remove outliers'!BN$4:BN$203,ROW()-211)</f>
        <v>#NUM!</v>
      </c>
      <c r="BH329" s="1" t="e">
        <f>LARGE('Remove outliers'!BO$4:BO$203,ROW()-211)</f>
        <v>#NUM!</v>
      </c>
      <c r="BI329" s="1" t="e">
        <f>LARGE('Remove outliers'!BP$4:BP$203,ROW()-211)</f>
        <v>#NUM!</v>
      </c>
      <c r="BJ329" s="1" t="e">
        <f>LARGE('Remove outliers'!BQ$4:BQ$203,ROW()-211)</f>
        <v>#NUM!</v>
      </c>
      <c r="BK329" s="1" t="e">
        <f>LARGE('Remove outliers'!BR$4:BR$203,ROW()-211)</f>
        <v>#NUM!</v>
      </c>
      <c r="BL329" s="1" t="e">
        <f>LARGE('Remove outliers'!BS$4:BS$203,ROW()-211)</f>
        <v>#NUM!</v>
      </c>
      <c r="BM329" s="1" t="e">
        <f>LARGE('Remove outliers'!BT$4:BT$203,ROW()-211)</f>
        <v>#NUM!</v>
      </c>
      <c r="BN329" s="1" t="e">
        <f>LARGE('Remove outliers'!BU$4:BU$203,ROW()-211)</f>
        <v>#NUM!</v>
      </c>
      <c r="BO329" s="1" t="e">
        <f>LARGE('Remove outliers'!BV$4:BV$203,ROW()-211)</f>
        <v>#NUM!</v>
      </c>
      <c r="BP329" s="1" t="e">
        <f>LARGE('Remove outliers'!BW$4:BW$203,ROW()-211)</f>
        <v>#NUM!</v>
      </c>
      <c r="BQ329" s="1" t="e">
        <f>LARGE('Remove outliers'!BX$4:BX$203,ROW()-211)</f>
        <v>#NUM!</v>
      </c>
      <c r="BR329" s="1" t="e">
        <f>LARGE('Remove outliers'!BY$4:BY$203,ROW()-211)</f>
        <v>#NUM!</v>
      </c>
      <c r="BS329" s="1" t="e">
        <f>LARGE('Remove outliers'!BZ$4:BZ$203,ROW()-211)</f>
        <v>#NUM!</v>
      </c>
      <c r="BT329" s="1" t="e">
        <f>LARGE('Remove outliers'!CA$4:CA$203,ROW()-211)</f>
        <v>#NUM!</v>
      </c>
      <c r="BU329" s="1" t="e">
        <f>LARGE('Remove outliers'!CB$4:CB$203,ROW()-211)</f>
        <v>#NUM!</v>
      </c>
      <c r="BV329" s="1" t="e">
        <f>LARGE('Remove outliers'!CC$4:CC$203,ROW()-211)</f>
        <v>#NUM!</v>
      </c>
      <c r="BW329" s="1"/>
      <c r="BX329" s="1"/>
      <c r="BY329" s="1"/>
      <c r="BZ329" s="1"/>
      <c r="CA329" s="1"/>
      <c r="CB329" s="1"/>
      <c r="CC329" s="1"/>
      <c r="CD329" s="1"/>
      <c r="CE329" s="1"/>
      <c r="CF329" s="1"/>
      <c r="CG329" s="1"/>
      <c r="CH329" s="1"/>
      <c r="CI329" s="1"/>
      <c r="CJ329" s="1"/>
      <c r="CK329" s="1"/>
      <c r="CL329" s="1"/>
      <c r="CM329" s="1"/>
      <c r="CN329" s="1"/>
      <c r="CO329" s="1"/>
      <c r="CP329" s="1"/>
    </row>
    <row r="330" spans="1:94" x14ac:dyDescent="0.2">
      <c r="A330" t="e">
        <f t="shared" si="7"/>
        <v>#NUM!</v>
      </c>
      <c r="B330" s="1" t="e">
        <f>LARGE('Remove outliers'!I$4:I$203,ROW()-211)</f>
        <v>#NUM!</v>
      </c>
      <c r="C330" s="1" t="e">
        <f>LARGE('Remove outliers'!J$4:J$203,ROW()-211)</f>
        <v>#NUM!</v>
      </c>
      <c r="D330" s="1" t="e">
        <f>LARGE('Remove outliers'!K$4:K$203,ROW()-211)</f>
        <v>#NUM!</v>
      </c>
      <c r="E330" s="1" t="e">
        <f>LARGE('Remove outliers'!L$4:L$203,ROW()-211)</f>
        <v>#NUM!</v>
      </c>
      <c r="F330" s="1" t="e">
        <f>LARGE('Remove outliers'!M$4:M$203,ROW()-211)</f>
        <v>#NUM!</v>
      </c>
      <c r="G330" s="1" t="e">
        <f>LARGE('Remove outliers'!N$4:N$203,ROW()-211)</f>
        <v>#NUM!</v>
      </c>
      <c r="H330" s="1" t="e">
        <f>LARGE('Remove outliers'!O$4:O$203,ROW()-211)</f>
        <v>#NUM!</v>
      </c>
      <c r="I330" s="1" t="e">
        <f>LARGE('Remove outliers'!P$4:P$203,ROW()-211)</f>
        <v>#NUM!</v>
      </c>
      <c r="J330" s="1" t="e">
        <f>LARGE('Remove outliers'!Q$4:Q$203,ROW()-211)</f>
        <v>#NUM!</v>
      </c>
      <c r="K330" s="1" t="e">
        <f>LARGE('Remove outliers'!R$4:R$203,ROW()-211)</f>
        <v>#NUM!</v>
      </c>
      <c r="L330" s="1" t="e">
        <f>LARGE('Remove outliers'!S$4:S$203,ROW()-211)</f>
        <v>#NUM!</v>
      </c>
      <c r="M330" s="1" t="e">
        <f>LARGE('Remove outliers'!T$4:T$203,ROW()-211)</f>
        <v>#NUM!</v>
      </c>
      <c r="N330" s="1" t="e">
        <f>LARGE('Remove outliers'!U$4:U$203,ROW()-211)</f>
        <v>#NUM!</v>
      </c>
      <c r="O330" s="1" t="e">
        <f>LARGE('Remove outliers'!V$4:V$203,ROW()-211)</f>
        <v>#NUM!</v>
      </c>
      <c r="P330" s="1" t="e">
        <f>LARGE('Remove outliers'!W$4:W$203,ROW()-211)</f>
        <v>#NUM!</v>
      </c>
      <c r="Q330" s="1" t="e">
        <f>LARGE('Remove outliers'!X$4:X$203,ROW()-211)</f>
        <v>#NUM!</v>
      </c>
      <c r="R330" s="1" t="e">
        <f>LARGE('Remove outliers'!Y$4:Y$203,ROW()-211)</f>
        <v>#NUM!</v>
      </c>
      <c r="S330" s="1" t="e">
        <f>LARGE('Remove outliers'!Z$4:Z$203,ROW()-211)</f>
        <v>#NUM!</v>
      </c>
      <c r="T330" s="1" t="e">
        <f>LARGE('Remove outliers'!AA$4:AA$203,ROW()-211)</f>
        <v>#NUM!</v>
      </c>
      <c r="U330" s="1" t="e">
        <f>LARGE('Remove outliers'!AB$4:AB$203,ROW()-211)</f>
        <v>#NUM!</v>
      </c>
      <c r="V330" s="1" t="e">
        <f>LARGE('Remove outliers'!AC$4:AC$203,ROW()-211)</f>
        <v>#NUM!</v>
      </c>
      <c r="W330" s="1" t="e">
        <f>LARGE('Remove outliers'!AD$4:AD$203,ROW()-211)</f>
        <v>#NUM!</v>
      </c>
      <c r="X330" s="1" t="e">
        <f>LARGE('Remove outliers'!AE$4:AE$203,ROW()-211)</f>
        <v>#NUM!</v>
      </c>
      <c r="Y330" s="1" t="e">
        <f>LARGE('Remove outliers'!AF$4:AF$203,ROW()-211)</f>
        <v>#NUM!</v>
      </c>
      <c r="Z330" s="1" t="e">
        <f>LARGE('Remove outliers'!AG$4:AG$203,ROW()-211)</f>
        <v>#NUM!</v>
      </c>
      <c r="AA330" s="1" t="e">
        <f>LARGE('Remove outliers'!AH$4:AH$203,ROW()-211)</f>
        <v>#NUM!</v>
      </c>
      <c r="AB330" s="1" t="e">
        <f>LARGE('Remove outliers'!AI$4:AI$203,ROW()-211)</f>
        <v>#NUM!</v>
      </c>
      <c r="AC330" s="1" t="e">
        <f>LARGE('Remove outliers'!AJ$4:AJ$203,ROW()-211)</f>
        <v>#NUM!</v>
      </c>
      <c r="AD330" s="1" t="e">
        <f>LARGE('Remove outliers'!AK$4:AK$203,ROW()-211)</f>
        <v>#NUM!</v>
      </c>
      <c r="AE330" s="1" t="e">
        <f>LARGE('Remove outliers'!AL$4:AL$203,ROW()-211)</f>
        <v>#NUM!</v>
      </c>
      <c r="AF330" s="1" t="e">
        <f>LARGE('Remove outliers'!AM$4:AM$203,ROW()-211)</f>
        <v>#NUM!</v>
      </c>
      <c r="AG330" s="1" t="e">
        <f>LARGE('Remove outliers'!AN$4:AN$203,ROW()-211)</f>
        <v>#NUM!</v>
      </c>
      <c r="AH330" s="1" t="e">
        <f>LARGE('Remove outliers'!AO$4:AO$203,ROW()-211)</f>
        <v>#NUM!</v>
      </c>
      <c r="AI330" s="1" t="e">
        <f>LARGE('Remove outliers'!AP$4:AP$203,ROW()-211)</f>
        <v>#NUM!</v>
      </c>
      <c r="AJ330" s="1" t="e">
        <f>LARGE('Remove outliers'!AQ$4:AQ$203,ROW()-211)</f>
        <v>#NUM!</v>
      </c>
      <c r="AK330" s="1" t="e">
        <f>LARGE('Remove outliers'!AR$4:AR$203,ROW()-211)</f>
        <v>#NUM!</v>
      </c>
      <c r="AL330" s="1" t="e">
        <f>LARGE('Remove outliers'!AS$4:AS$203,ROW()-211)</f>
        <v>#NUM!</v>
      </c>
      <c r="AM330" s="1" t="e">
        <f>LARGE('Remove outliers'!AT$4:AT$203,ROW()-211)</f>
        <v>#NUM!</v>
      </c>
      <c r="AN330" s="1" t="e">
        <f>LARGE('Remove outliers'!AU$4:AU$203,ROW()-211)</f>
        <v>#NUM!</v>
      </c>
      <c r="AO330" s="1" t="e">
        <f>LARGE('Remove outliers'!AV$4:AV$203,ROW()-211)</f>
        <v>#NUM!</v>
      </c>
      <c r="AP330" s="1" t="e">
        <f>LARGE('Remove outliers'!AW$4:AW$203,ROW()-211)</f>
        <v>#NUM!</v>
      </c>
      <c r="AQ330" s="1" t="e">
        <f>LARGE('Remove outliers'!AX$4:AX$203,ROW()-211)</f>
        <v>#NUM!</v>
      </c>
      <c r="AR330" s="1" t="e">
        <f>LARGE('Remove outliers'!AY$4:AY$203,ROW()-211)</f>
        <v>#NUM!</v>
      </c>
      <c r="AS330" s="1" t="e">
        <f>LARGE('Remove outliers'!AZ$4:AZ$203,ROW()-211)</f>
        <v>#NUM!</v>
      </c>
      <c r="AT330" s="1" t="e">
        <f>LARGE('Remove outliers'!BA$4:BA$203,ROW()-211)</f>
        <v>#NUM!</v>
      </c>
      <c r="AU330" s="1" t="e">
        <f>LARGE('Remove outliers'!BB$4:BB$203,ROW()-211)</f>
        <v>#NUM!</v>
      </c>
      <c r="AV330" s="1" t="e">
        <f>LARGE('Remove outliers'!BC$4:BC$203,ROW()-211)</f>
        <v>#NUM!</v>
      </c>
      <c r="AW330" s="1" t="e">
        <f>LARGE('Remove outliers'!BD$4:BD$203,ROW()-211)</f>
        <v>#NUM!</v>
      </c>
      <c r="AX330" s="1" t="e">
        <f>LARGE('Remove outliers'!BE$4:BE$203,ROW()-211)</f>
        <v>#NUM!</v>
      </c>
      <c r="AY330" s="1" t="e">
        <f>LARGE('Remove outliers'!BF$4:BF$203,ROW()-211)</f>
        <v>#NUM!</v>
      </c>
      <c r="AZ330" s="1" t="e">
        <f>LARGE('Remove outliers'!BG$4:BG$203,ROW()-211)</f>
        <v>#NUM!</v>
      </c>
      <c r="BA330" s="1" t="e">
        <f>LARGE('Remove outliers'!BH$4:BH$203,ROW()-211)</f>
        <v>#NUM!</v>
      </c>
      <c r="BB330" s="1" t="e">
        <f>LARGE('Remove outliers'!BI$4:BI$203,ROW()-211)</f>
        <v>#NUM!</v>
      </c>
      <c r="BC330" s="1" t="e">
        <f>LARGE('Remove outliers'!BJ$4:BJ$203,ROW()-211)</f>
        <v>#NUM!</v>
      </c>
      <c r="BD330" s="1" t="e">
        <f>LARGE('Remove outliers'!BK$4:BK$203,ROW()-211)</f>
        <v>#NUM!</v>
      </c>
      <c r="BE330" s="1" t="e">
        <f>LARGE('Remove outliers'!BL$4:BL$203,ROW()-211)</f>
        <v>#NUM!</v>
      </c>
      <c r="BF330" s="1" t="e">
        <f>LARGE('Remove outliers'!BM$4:BM$203,ROW()-211)</f>
        <v>#NUM!</v>
      </c>
      <c r="BG330" s="1" t="e">
        <f>LARGE('Remove outliers'!BN$4:BN$203,ROW()-211)</f>
        <v>#NUM!</v>
      </c>
      <c r="BH330" s="1" t="e">
        <f>LARGE('Remove outliers'!BO$4:BO$203,ROW()-211)</f>
        <v>#NUM!</v>
      </c>
      <c r="BI330" s="1" t="e">
        <f>LARGE('Remove outliers'!BP$4:BP$203,ROW()-211)</f>
        <v>#NUM!</v>
      </c>
      <c r="BJ330" s="1" t="e">
        <f>LARGE('Remove outliers'!BQ$4:BQ$203,ROW()-211)</f>
        <v>#NUM!</v>
      </c>
      <c r="BK330" s="1" t="e">
        <f>LARGE('Remove outliers'!BR$4:BR$203,ROW()-211)</f>
        <v>#NUM!</v>
      </c>
      <c r="BL330" s="1" t="e">
        <f>LARGE('Remove outliers'!BS$4:BS$203,ROW()-211)</f>
        <v>#NUM!</v>
      </c>
      <c r="BM330" s="1" t="e">
        <f>LARGE('Remove outliers'!BT$4:BT$203,ROW()-211)</f>
        <v>#NUM!</v>
      </c>
      <c r="BN330" s="1" t="e">
        <f>LARGE('Remove outliers'!BU$4:BU$203,ROW()-211)</f>
        <v>#NUM!</v>
      </c>
      <c r="BO330" s="1" t="e">
        <f>LARGE('Remove outliers'!BV$4:BV$203,ROW()-211)</f>
        <v>#NUM!</v>
      </c>
      <c r="BP330" s="1" t="e">
        <f>LARGE('Remove outliers'!BW$4:BW$203,ROW()-211)</f>
        <v>#NUM!</v>
      </c>
      <c r="BQ330" s="1" t="e">
        <f>LARGE('Remove outliers'!BX$4:BX$203,ROW()-211)</f>
        <v>#NUM!</v>
      </c>
      <c r="BR330" s="1" t="e">
        <f>LARGE('Remove outliers'!BY$4:BY$203,ROW()-211)</f>
        <v>#NUM!</v>
      </c>
      <c r="BS330" s="1" t="e">
        <f>LARGE('Remove outliers'!BZ$4:BZ$203,ROW()-211)</f>
        <v>#NUM!</v>
      </c>
      <c r="BT330" s="1" t="e">
        <f>LARGE('Remove outliers'!CA$4:CA$203,ROW()-211)</f>
        <v>#NUM!</v>
      </c>
      <c r="BU330" s="1" t="e">
        <f>LARGE('Remove outliers'!CB$4:CB$203,ROW()-211)</f>
        <v>#NUM!</v>
      </c>
      <c r="BV330" s="1" t="e">
        <f>LARGE('Remove outliers'!CC$4:CC$203,ROW()-211)</f>
        <v>#NUM!</v>
      </c>
      <c r="BW330" s="1"/>
      <c r="BX330" s="1"/>
      <c r="BY330" s="1"/>
      <c r="BZ330" s="1"/>
      <c r="CA330" s="1"/>
      <c r="CB330" s="1"/>
      <c r="CC330" s="1"/>
      <c r="CD330" s="1"/>
      <c r="CE330" s="1"/>
      <c r="CF330" s="1"/>
      <c r="CG330" s="1"/>
      <c r="CH330" s="1"/>
      <c r="CI330" s="1"/>
      <c r="CJ330" s="1"/>
      <c r="CK330" s="1"/>
      <c r="CL330" s="1"/>
      <c r="CM330" s="1"/>
      <c r="CN330" s="1"/>
      <c r="CO330" s="1"/>
      <c r="CP330" s="1"/>
    </row>
    <row r="331" spans="1:94" x14ac:dyDescent="0.2">
      <c r="A331" t="e">
        <f t="shared" si="7"/>
        <v>#NUM!</v>
      </c>
      <c r="B331" s="1" t="e">
        <f>LARGE('Remove outliers'!I$4:I$203,ROW()-211)</f>
        <v>#NUM!</v>
      </c>
      <c r="C331" s="1" t="e">
        <f>LARGE('Remove outliers'!J$4:J$203,ROW()-211)</f>
        <v>#NUM!</v>
      </c>
      <c r="D331" s="1" t="e">
        <f>LARGE('Remove outliers'!K$4:K$203,ROW()-211)</f>
        <v>#NUM!</v>
      </c>
      <c r="E331" s="1" t="e">
        <f>LARGE('Remove outliers'!L$4:L$203,ROW()-211)</f>
        <v>#NUM!</v>
      </c>
      <c r="F331" s="1" t="e">
        <f>LARGE('Remove outliers'!M$4:M$203,ROW()-211)</f>
        <v>#NUM!</v>
      </c>
      <c r="G331" s="1" t="e">
        <f>LARGE('Remove outliers'!N$4:N$203,ROW()-211)</f>
        <v>#NUM!</v>
      </c>
      <c r="H331" s="1" t="e">
        <f>LARGE('Remove outliers'!O$4:O$203,ROW()-211)</f>
        <v>#NUM!</v>
      </c>
      <c r="I331" s="1" t="e">
        <f>LARGE('Remove outliers'!P$4:P$203,ROW()-211)</f>
        <v>#NUM!</v>
      </c>
      <c r="J331" s="1" t="e">
        <f>LARGE('Remove outliers'!Q$4:Q$203,ROW()-211)</f>
        <v>#NUM!</v>
      </c>
      <c r="K331" s="1" t="e">
        <f>LARGE('Remove outliers'!R$4:R$203,ROW()-211)</f>
        <v>#NUM!</v>
      </c>
      <c r="L331" s="1" t="e">
        <f>LARGE('Remove outliers'!S$4:S$203,ROW()-211)</f>
        <v>#NUM!</v>
      </c>
      <c r="M331" s="1" t="e">
        <f>LARGE('Remove outliers'!T$4:T$203,ROW()-211)</f>
        <v>#NUM!</v>
      </c>
      <c r="N331" s="1" t="e">
        <f>LARGE('Remove outliers'!U$4:U$203,ROW()-211)</f>
        <v>#NUM!</v>
      </c>
      <c r="O331" s="1" t="e">
        <f>LARGE('Remove outliers'!V$4:V$203,ROW()-211)</f>
        <v>#NUM!</v>
      </c>
      <c r="P331" s="1" t="e">
        <f>LARGE('Remove outliers'!W$4:W$203,ROW()-211)</f>
        <v>#NUM!</v>
      </c>
      <c r="Q331" s="1" t="e">
        <f>LARGE('Remove outliers'!X$4:X$203,ROW()-211)</f>
        <v>#NUM!</v>
      </c>
      <c r="R331" s="1" t="e">
        <f>LARGE('Remove outliers'!Y$4:Y$203,ROW()-211)</f>
        <v>#NUM!</v>
      </c>
      <c r="S331" s="1" t="e">
        <f>LARGE('Remove outliers'!Z$4:Z$203,ROW()-211)</f>
        <v>#NUM!</v>
      </c>
      <c r="T331" s="1" t="e">
        <f>LARGE('Remove outliers'!AA$4:AA$203,ROW()-211)</f>
        <v>#NUM!</v>
      </c>
      <c r="U331" s="1" t="e">
        <f>LARGE('Remove outliers'!AB$4:AB$203,ROW()-211)</f>
        <v>#NUM!</v>
      </c>
      <c r="V331" s="1" t="e">
        <f>LARGE('Remove outliers'!AC$4:AC$203,ROW()-211)</f>
        <v>#NUM!</v>
      </c>
      <c r="W331" s="1" t="e">
        <f>LARGE('Remove outliers'!AD$4:AD$203,ROW()-211)</f>
        <v>#NUM!</v>
      </c>
      <c r="X331" s="1" t="e">
        <f>LARGE('Remove outliers'!AE$4:AE$203,ROW()-211)</f>
        <v>#NUM!</v>
      </c>
      <c r="Y331" s="1" t="e">
        <f>LARGE('Remove outliers'!AF$4:AF$203,ROW()-211)</f>
        <v>#NUM!</v>
      </c>
      <c r="Z331" s="1" t="e">
        <f>LARGE('Remove outliers'!AG$4:AG$203,ROW()-211)</f>
        <v>#NUM!</v>
      </c>
      <c r="AA331" s="1" t="e">
        <f>LARGE('Remove outliers'!AH$4:AH$203,ROW()-211)</f>
        <v>#NUM!</v>
      </c>
      <c r="AB331" s="1" t="e">
        <f>LARGE('Remove outliers'!AI$4:AI$203,ROW()-211)</f>
        <v>#NUM!</v>
      </c>
      <c r="AC331" s="1" t="e">
        <f>LARGE('Remove outliers'!AJ$4:AJ$203,ROW()-211)</f>
        <v>#NUM!</v>
      </c>
      <c r="AD331" s="1" t="e">
        <f>LARGE('Remove outliers'!AK$4:AK$203,ROW()-211)</f>
        <v>#NUM!</v>
      </c>
      <c r="AE331" s="1" t="e">
        <f>LARGE('Remove outliers'!AL$4:AL$203,ROW()-211)</f>
        <v>#NUM!</v>
      </c>
      <c r="AF331" s="1" t="e">
        <f>LARGE('Remove outliers'!AM$4:AM$203,ROW()-211)</f>
        <v>#NUM!</v>
      </c>
      <c r="AG331" s="1" t="e">
        <f>LARGE('Remove outliers'!AN$4:AN$203,ROW()-211)</f>
        <v>#NUM!</v>
      </c>
      <c r="AH331" s="1" t="e">
        <f>LARGE('Remove outliers'!AO$4:AO$203,ROW()-211)</f>
        <v>#NUM!</v>
      </c>
      <c r="AI331" s="1" t="e">
        <f>LARGE('Remove outliers'!AP$4:AP$203,ROW()-211)</f>
        <v>#NUM!</v>
      </c>
      <c r="AJ331" s="1" t="e">
        <f>LARGE('Remove outliers'!AQ$4:AQ$203,ROW()-211)</f>
        <v>#NUM!</v>
      </c>
      <c r="AK331" s="1" t="e">
        <f>LARGE('Remove outliers'!AR$4:AR$203,ROW()-211)</f>
        <v>#NUM!</v>
      </c>
      <c r="AL331" s="1" t="e">
        <f>LARGE('Remove outliers'!AS$4:AS$203,ROW()-211)</f>
        <v>#NUM!</v>
      </c>
      <c r="AM331" s="1" t="e">
        <f>LARGE('Remove outliers'!AT$4:AT$203,ROW()-211)</f>
        <v>#NUM!</v>
      </c>
      <c r="AN331" s="1" t="e">
        <f>LARGE('Remove outliers'!AU$4:AU$203,ROW()-211)</f>
        <v>#NUM!</v>
      </c>
      <c r="AO331" s="1" t="e">
        <f>LARGE('Remove outliers'!AV$4:AV$203,ROW()-211)</f>
        <v>#NUM!</v>
      </c>
      <c r="AP331" s="1" t="e">
        <f>LARGE('Remove outliers'!AW$4:AW$203,ROW()-211)</f>
        <v>#NUM!</v>
      </c>
      <c r="AQ331" s="1" t="e">
        <f>LARGE('Remove outliers'!AX$4:AX$203,ROW()-211)</f>
        <v>#NUM!</v>
      </c>
      <c r="AR331" s="1" t="e">
        <f>LARGE('Remove outliers'!AY$4:AY$203,ROW()-211)</f>
        <v>#NUM!</v>
      </c>
      <c r="AS331" s="1" t="e">
        <f>LARGE('Remove outliers'!AZ$4:AZ$203,ROW()-211)</f>
        <v>#NUM!</v>
      </c>
      <c r="AT331" s="1" t="e">
        <f>LARGE('Remove outliers'!BA$4:BA$203,ROW()-211)</f>
        <v>#NUM!</v>
      </c>
      <c r="AU331" s="1" t="e">
        <f>LARGE('Remove outliers'!BB$4:BB$203,ROW()-211)</f>
        <v>#NUM!</v>
      </c>
      <c r="AV331" s="1" t="e">
        <f>LARGE('Remove outliers'!BC$4:BC$203,ROW()-211)</f>
        <v>#NUM!</v>
      </c>
      <c r="AW331" s="1" t="e">
        <f>LARGE('Remove outliers'!BD$4:BD$203,ROW()-211)</f>
        <v>#NUM!</v>
      </c>
      <c r="AX331" s="1" t="e">
        <f>LARGE('Remove outliers'!BE$4:BE$203,ROW()-211)</f>
        <v>#NUM!</v>
      </c>
      <c r="AY331" s="1" t="e">
        <f>LARGE('Remove outliers'!BF$4:BF$203,ROW()-211)</f>
        <v>#NUM!</v>
      </c>
      <c r="AZ331" s="1" t="e">
        <f>LARGE('Remove outliers'!BG$4:BG$203,ROW()-211)</f>
        <v>#NUM!</v>
      </c>
      <c r="BA331" s="1" t="e">
        <f>LARGE('Remove outliers'!BH$4:BH$203,ROW()-211)</f>
        <v>#NUM!</v>
      </c>
      <c r="BB331" s="1" t="e">
        <f>LARGE('Remove outliers'!BI$4:BI$203,ROW()-211)</f>
        <v>#NUM!</v>
      </c>
      <c r="BC331" s="1" t="e">
        <f>LARGE('Remove outliers'!BJ$4:BJ$203,ROW()-211)</f>
        <v>#NUM!</v>
      </c>
      <c r="BD331" s="1" t="e">
        <f>LARGE('Remove outliers'!BK$4:BK$203,ROW()-211)</f>
        <v>#NUM!</v>
      </c>
      <c r="BE331" s="1" t="e">
        <f>LARGE('Remove outliers'!BL$4:BL$203,ROW()-211)</f>
        <v>#NUM!</v>
      </c>
      <c r="BF331" s="1" t="e">
        <f>LARGE('Remove outliers'!BM$4:BM$203,ROW()-211)</f>
        <v>#NUM!</v>
      </c>
      <c r="BG331" s="1" t="e">
        <f>LARGE('Remove outliers'!BN$4:BN$203,ROW()-211)</f>
        <v>#NUM!</v>
      </c>
      <c r="BH331" s="1" t="e">
        <f>LARGE('Remove outliers'!BO$4:BO$203,ROW()-211)</f>
        <v>#NUM!</v>
      </c>
      <c r="BI331" s="1" t="e">
        <f>LARGE('Remove outliers'!BP$4:BP$203,ROW()-211)</f>
        <v>#NUM!</v>
      </c>
      <c r="BJ331" s="1" t="e">
        <f>LARGE('Remove outliers'!BQ$4:BQ$203,ROW()-211)</f>
        <v>#NUM!</v>
      </c>
      <c r="BK331" s="1" t="e">
        <f>LARGE('Remove outliers'!BR$4:BR$203,ROW()-211)</f>
        <v>#NUM!</v>
      </c>
      <c r="BL331" s="1" t="e">
        <f>LARGE('Remove outliers'!BS$4:BS$203,ROW()-211)</f>
        <v>#NUM!</v>
      </c>
      <c r="BM331" s="1" t="e">
        <f>LARGE('Remove outliers'!BT$4:BT$203,ROW()-211)</f>
        <v>#NUM!</v>
      </c>
      <c r="BN331" s="1" t="e">
        <f>LARGE('Remove outliers'!BU$4:BU$203,ROW()-211)</f>
        <v>#NUM!</v>
      </c>
      <c r="BO331" s="1" t="e">
        <f>LARGE('Remove outliers'!BV$4:BV$203,ROW()-211)</f>
        <v>#NUM!</v>
      </c>
      <c r="BP331" s="1" t="e">
        <f>LARGE('Remove outliers'!BW$4:BW$203,ROW()-211)</f>
        <v>#NUM!</v>
      </c>
      <c r="BQ331" s="1" t="e">
        <f>LARGE('Remove outliers'!BX$4:BX$203,ROW()-211)</f>
        <v>#NUM!</v>
      </c>
      <c r="BR331" s="1" t="e">
        <f>LARGE('Remove outliers'!BY$4:BY$203,ROW()-211)</f>
        <v>#NUM!</v>
      </c>
      <c r="BS331" s="1" t="e">
        <f>LARGE('Remove outliers'!BZ$4:BZ$203,ROW()-211)</f>
        <v>#NUM!</v>
      </c>
      <c r="BT331" s="1" t="e">
        <f>LARGE('Remove outliers'!CA$4:CA$203,ROW()-211)</f>
        <v>#NUM!</v>
      </c>
      <c r="BU331" s="1" t="e">
        <f>LARGE('Remove outliers'!CB$4:CB$203,ROW()-211)</f>
        <v>#NUM!</v>
      </c>
      <c r="BV331" s="1" t="e">
        <f>LARGE('Remove outliers'!CC$4:CC$203,ROW()-211)</f>
        <v>#NUM!</v>
      </c>
      <c r="BW331" s="1"/>
      <c r="BX331" s="1"/>
      <c r="BY331" s="1"/>
      <c r="BZ331" s="1"/>
      <c r="CA331" s="1"/>
      <c r="CB331" s="1"/>
      <c r="CC331" s="1"/>
      <c r="CD331" s="1"/>
      <c r="CE331" s="1"/>
      <c r="CF331" s="1"/>
      <c r="CG331" s="1"/>
      <c r="CH331" s="1"/>
      <c r="CI331" s="1"/>
      <c r="CJ331" s="1"/>
      <c r="CK331" s="1"/>
      <c r="CL331" s="1"/>
      <c r="CM331" s="1"/>
      <c r="CN331" s="1"/>
      <c r="CO331" s="1"/>
      <c r="CP331" s="1"/>
    </row>
    <row r="332" spans="1:94" x14ac:dyDescent="0.2">
      <c r="A332" t="e">
        <f t="shared" si="7"/>
        <v>#NUM!</v>
      </c>
      <c r="B332" s="1" t="e">
        <f>LARGE('Remove outliers'!I$4:I$203,ROW()-211)</f>
        <v>#NUM!</v>
      </c>
      <c r="C332" s="1" t="e">
        <f>LARGE('Remove outliers'!J$4:J$203,ROW()-211)</f>
        <v>#NUM!</v>
      </c>
      <c r="D332" s="1" t="e">
        <f>LARGE('Remove outliers'!K$4:K$203,ROW()-211)</f>
        <v>#NUM!</v>
      </c>
      <c r="E332" s="1" t="e">
        <f>LARGE('Remove outliers'!L$4:L$203,ROW()-211)</f>
        <v>#NUM!</v>
      </c>
      <c r="F332" s="1" t="e">
        <f>LARGE('Remove outliers'!M$4:M$203,ROW()-211)</f>
        <v>#NUM!</v>
      </c>
      <c r="G332" s="1" t="e">
        <f>LARGE('Remove outliers'!N$4:N$203,ROW()-211)</f>
        <v>#NUM!</v>
      </c>
      <c r="H332" s="1" t="e">
        <f>LARGE('Remove outliers'!O$4:O$203,ROW()-211)</f>
        <v>#NUM!</v>
      </c>
      <c r="I332" s="1" t="e">
        <f>LARGE('Remove outliers'!P$4:P$203,ROW()-211)</f>
        <v>#NUM!</v>
      </c>
      <c r="J332" s="1" t="e">
        <f>LARGE('Remove outliers'!Q$4:Q$203,ROW()-211)</f>
        <v>#NUM!</v>
      </c>
      <c r="K332" s="1" t="e">
        <f>LARGE('Remove outliers'!R$4:R$203,ROW()-211)</f>
        <v>#NUM!</v>
      </c>
      <c r="L332" s="1" t="e">
        <f>LARGE('Remove outliers'!S$4:S$203,ROW()-211)</f>
        <v>#NUM!</v>
      </c>
      <c r="M332" s="1" t="e">
        <f>LARGE('Remove outliers'!T$4:T$203,ROW()-211)</f>
        <v>#NUM!</v>
      </c>
      <c r="N332" s="1" t="e">
        <f>LARGE('Remove outliers'!U$4:U$203,ROW()-211)</f>
        <v>#NUM!</v>
      </c>
      <c r="O332" s="1" t="e">
        <f>LARGE('Remove outliers'!V$4:V$203,ROW()-211)</f>
        <v>#NUM!</v>
      </c>
      <c r="P332" s="1" t="e">
        <f>LARGE('Remove outliers'!W$4:W$203,ROW()-211)</f>
        <v>#NUM!</v>
      </c>
      <c r="Q332" s="1" t="e">
        <f>LARGE('Remove outliers'!X$4:X$203,ROW()-211)</f>
        <v>#NUM!</v>
      </c>
      <c r="R332" s="1" t="e">
        <f>LARGE('Remove outliers'!Y$4:Y$203,ROW()-211)</f>
        <v>#NUM!</v>
      </c>
      <c r="S332" s="1" t="e">
        <f>LARGE('Remove outliers'!Z$4:Z$203,ROW()-211)</f>
        <v>#NUM!</v>
      </c>
      <c r="T332" s="1" t="e">
        <f>LARGE('Remove outliers'!AA$4:AA$203,ROW()-211)</f>
        <v>#NUM!</v>
      </c>
      <c r="U332" s="1" t="e">
        <f>LARGE('Remove outliers'!AB$4:AB$203,ROW()-211)</f>
        <v>#NUM!</v>
      </c>
      <c r="V332" s="1" t="e">
        <f>LARGE('Remove outliers'!AC$4:AC$203,ROW()-211)</f>
        <v>#NUM!</v>
      </c>
      <c r="W332" s="1" t="e">
        <f>LARGE('Remove outliers'!AD$4:AD$203,ROW()-211)</f>
        <v>#NUM!</v>
      </c>
      <c r="X332" s="1" t="e">
        <f>LARGE('Remove outliers'!AE$4:AE$203,ROW()-211)</f>
        <v>#NUM!</v>
      </c>
      <c r="Y332" s="1" t="e">
        <f>LARGE('Remove outliers'!AF$4:AF$203,ROW()-211)</f>
        <v>#NUM!</v>
      </c>
      <c r="Z332" s="1" t="e">
        <f>LARGE('Remove outliers'!AG$4:AG$203,ROW()-211)</f>
        <v>#NUM!</v>
      </c>
      <c r="AA332" s="1" t="e">
        <f>LARGE('Remove outliers'!AH$4:AH$203,ROW()-211)</f>
        <v>#NUM!</v>
      </c>
      <c r="AB332" s="1" t="e">
        <f>LARGE('Remove outliers'!AI$4:AI$203,ROW()-211)</f>
        <v>#NUM!</v>
      </c>
      <c r="AC332" s="1" t="e">
        <f>LARGE('Remove outliers'!AJ$4:AJ$203,ROW()-211)</f>
        <v>#NUM!</v>
      </c>
      <c r="AD332" s="1" t="e">
        <f>LARGE('Remove outliers'!AK$4:AK$203,ROW()-211)</f>
        <v>#NUM!</v>
      </c>
      <c r="AE332" s="1" t="e">
        <f>LARGE('Remove outliers'!AL$4:AL$203,ROW()-211)</f>
        <v>#NUM!</v>
      </c>
      <c r="AF332" s="1" t="e">
        <f>LARGE('Remove outliers'!AM$4:AM$203,ROW()-211)</f>
        <v>#NUM!</v>
      </c>
      <c r="AG332" s="1" t="e">
        <f>LARGE('Remove outliers'!AN$4:AN$203,ROW()-211)</f>
        <v>#NUM!</v>
      </c>
      <c r="AH332" s="1" t="e">
        <f>LARGE('Remove outliers'!AO$4:AO$203,ROW()-211)</f>
        <v>#NUM!</v>
      </c>
      <c r="AI332" s="1" t="e">
        <f>LARGE('Remove outliers'!AP$4:AP$203,ROW()-211)</f>
        <v>#NUM!</v>
      </c>
      <c r="AJ332" s="1" t="e">
        <f>LARGE('Remove outliers'!AQ$4:AQ$203,ROW()-211)</f>
        <v>#NUM!</v>
      </c>
      <c r="AK332" s="1" t="e">
        <f>LARGE('Remove outliers'!AR$4:AR$203,ROW()-211)</f>
        <v>#NUM!</v>
      </c>
      <c r="AL332" s="1" t="e">
        <f>LARGE('Remove outliers'!AS$4:AS$203,ROW()-211)</f>
        <v>#NUM!</v>
      </c>
      <c r="AM332" s="1" t="e">
        <f>LARGE('Remove outliers'!AT$4:AT$203,ROW()-211)</f>
        <v>#NUM!</v>
      </c>
      <c r="AN332" s="1" t="e">
        <f>LARGE('Remove outliers'!AU$4:AU$203,ROW()-211)</f>
        <v>#NUM!</v>
      </c>
      <c r="AO332" s="1" t="e">
        <f>LARGE('Remove outliers'!AV$4:AV$203,ROW()-211)</f>
        <v>#NUM!</v>
      </c>
      <c r="AP332" s="1" t="e">
        <f>LARGE('Remove outliers'!AW$4:AW$203,ROW()-211)</f>
        <v>#NUM!</v>
      </c>
      <c r="AQ332" s="1" t="e">
        <f>LARGE('Remove outliers'!AX$4:AX$203,ROW()-211)</f>
        <v>#NUM!</v>
      </c>
      <c r="AR332" s="1" t="e">
        <f>LARGE('Remove outliers'!AY$4:AY$203,ROW()-211)</f>
        <v>#NUM!</v>
      </c>
      <c r="AS332" s="1" t="e">
        <f>LARGE('Remove outliers'!AZ$4:AZ$203,ROW()-211)</f>
        <v>#NUM!</v>
      </c>
      <c r="AT332" s="1" t="e">
        <f>LARGE('Remove outliers'!BA$4:BA$203,ROW()-211)</f>
        <v>#NUM!</v>
      </c>
      <c r="AU332" s="1" t="e">
        <f>LARGE('Remove outliers'!BB$4:BB$203,ROW()-211)</f>
        <v>#NUM!</v>
      </c>
      <c r="AV332" s="1" t="e">
        <f>LARGE('Remove outliers'!BC$4:BC$203,ROW()-211)</f>
        <v>#NUM!</v>
      </c>
      <c r="AW332" s="1" t="e">
        <f>LARGE('Remove outliers'!BD$4:BD$203,ROW()-211)</f>
        <v>#NUM!</v>
      </c>
      <c r="AX332" s="1" t="e">
        <f>LARGE('Remove outliers'!BE$4:BE$203,ROW()-211)</f>
        <v>#NUM!</v>
      </c>
      <c r="AY332" s="1" t="e">
        <f>LARGE('Remove outliers'!BF$4:BF$203,ROW()-211)</f>
        <v>#NUM!</v>
      </c>
      <c r="AZ332" s="1" t="e">
        <f>LARGE('Remove outliers'!BG$4:BG$203,ROW()-211)</f>
        <v>#NUM!</v>
      </c>
      <c r="BA332" s="1" t="e">
        <f>LARGE('Remove outliers'!BH$4:BH$203,ROW()-211)</f>
        <v>#NUM!</v>
      </c>
      <c r="BB332" s="1" t="e">
        <f>LARGE('Remove outliers'!BI$4:BI$203,ROW()-211)</f>
        <v>#NUM!</v>
      </c>
      <c r="BC332" s="1" t="e">
        <f>LARGE('Remove outliers'!BJ$4:BJ$203,ROW()-211)</f>
        <v>#NUM!</v>
      </c>
      <c r="BD332" s="1" t="e">
        <f>LARGE('Remove outliers'!BK$4:BK$203,ROW()-211)</f>
        <v>#NUM!</v>
      </c>
      <c r="BE332" s="1" t="e">
        <f>LARGE('Remove outliers'!BL$4:BL$203,ROW()-211)</f>
        <v>#NUM!</v>
      </c>
      <c r="BF332" s="1" t="e">
        <f>LARGE('Remove outliers'!BM$4:BM$203,ROW()-211)</f>
        <v>#NUM!</v>
      </c>
      <c r="BG332" s="1" t="e">
        <f>LARGE('Remove outliers'!BN$4:BN$203,ROW()-211)</f>
        <v>#NUM!</v>
      </c>
      <c r="BH332" s="1" t="e">
        <f>LARGE('Remove outliers'!BO$4:BO$203,ROW()-211)</f>
        <v>#NUM!</v>
      </c>
      <c r="BI332" s="1" t="e">
        <f>LARGE('Remove outliers'!BP$4:BP$203,ROW()-211)</f>
        <v>#NUM!</v>
      </c>
      <c r="BJ332" s="1" t="e">
        <f>LARGE('Remove outliers'!BQ$4:BQ$203,ROW()-211)</f>
        <v>#NUM!</v>
      </c>
      <c r="BK332" s="1" t="e">
        <f>LARGE('Remove outliers'!BR$4:BR$203,ROW()-211)</f>
        <v>#NUM!</v>
      </c>
      <c r="BL332" s="1" t="e">
        <f>LARGE('Remove outliers'!BS$4:BS$203,ROW()-211)</f>
        <v>#NUM!</v>
      </c>
      <c r="BM332" s="1" t="e">
        <f>LARGE('Remove outliers'!BT$4:BT$203,ROW()-211)</f>
        <v>#NUM!</v>
      </c>
      <c r="BN332" s="1" t="e">
        <f>LARGE('Remove outliers'!BU$4:BU$203,ROW()-211)</f>
        <v>#NUM!</v>
      </c>
      <c r="BO332" s="1" t="e">
        <f>LARGE('Remove outliers'!BV$4:BV$203,ROW()-211)</f>
        <v>#NUM!</v>
      </c>
      <c r="BP332" s="1" t="e">
        <f>LARGE('Remove outliers'!BW$4:BW$203,ROW()-211)</f>
        <v>#NUM!</v>
      </c>
      <c r="BQ332" s="1" t="e">
        <f>LARGE('Remove outliers'!BX$4:BX$203,ROW()-211)</f>
        <v>#NUM!</v>
      </c>
      <c r="BR332" s="1" t="e">
        <f>LARGE('Remove outliers'!BY$4:BY$203,ROW()-211)</f>
        <v>#NUM!</v>
      </c>
      <c r="BS332" s="1" t="e">
        <f>LARGE('Remove outliers'!BZ$4:BZ$203,ROW()-211)</f>
        <v>#NUM!</v>
      </c>
      <c r="BT332" s="1" t="e">
        <f>LARGE('Remove outliers'!CA$4:CA$203,ROW()-211)</f>
        <v>#NUM!</v>
      </c>
      <c r="BU332" s="1" t="e">
        <f>LARGE('Remove outliers'!CB$4:CB$203,ROW()-211)</f>
        <v>#NUM!</v>
      </c>
      <c r="BV332" s="1" t="e">
        <f>LARGE('Remove outliers'!CC$4:CC$203,ROW()-211)</f>
        <v>#NUM!</v>
      </c>
      <c r="BW332" s="1"/>
      <c r="BX332" s="1"/>
      <c r="BY332" s="1"/>
      <c r="BZ332" s="1"/>
      <c r="CA332" s="1"/>
      <c r="CB332" s="1"/>
      <c r="CC332" s="1"/>
      <c r="CD332" s="1"/>
      <c r="CE332" s="1"/>
      <c r="CF332" s="1"/>
      <c r="CG332" s="1"/>
      <c r="CH332" s="1"/>
      <c r="CI332" s="1"/>
      <c r="CJ332" s="1"/>
      <c r="CK332" s="1"/>
      <c r="CL332" s="1"/>
      <c r="CM332" s="1"/>
      <c r="CN332" s="1"/>
      <c r="CO332" s="1"/>
      <c r="CP332" s="1"/>
    </row>
    <row r="333" spans="1:94" x14ac:dyDescent="0.2">
      <c r="A333" t="e">
        <f t="shared" si="7"/>
        <v>#NUM!</v>
      </c>
      <c r="B333" s="1" t="e">
        <f>LARGE('Remove outliers'!I$4:I$203,ROW()-211)</f>
        <v>#NUM!</v>
      </c>
      <c r="C333" s="1" t="e">
        <f>LARGE('Remove outliers'!J$4:J$203,ROW()-211)</f>
        <v>#NUM!</v>
      </c>
      <c r="D333" s="1" t="e">
        <f>LARGE('Remove outliers'!K$4:K$203,ROW()-211)</f>
        <v>#NUM!</v>
      </c>
      <c r="E333" s="1" t="e">
        <f>LARGE('Remove outliers'!L$4:L$203,ROW()-211)</f>
        <v>#NUM!</v>
      </c>
      <c r="F333" s="1" t="e">
        <f>LARGE('Remove outliers'!M$4:M$203,ROW()-211)</f>
        <v>#NUM!</v>
      </c>
      <c r="G333" s="1" t="e">
        <f>LARGE('Remove outliers'!N$4:N$203,ROW()-211)</f>
        <v>#NUM!</v>
      </c>
      <c r="H333" s="1" t="e">
        <f>LARGE('Remove outliers'!O$4:O$203,ROW()-211)</f>
        <v>#NUM!</v>
      </c>
      <c r="I333" s="1" t="e">
        <f>LARGE('Remove outliers'!P$4:P$203,ROW()-211)</f>
        <v>#NUM!</v>
      </c>
      <c r="J333" s="1" t="e">
        <f>LARGE('Remove outliers'!Q$4:Q$203,ROW()-211)</f>
        <v>#NUM!</v>
      </c>
      <c r="K333" s="1" t="e">
        <f>LARGE('Remove outliers'!R$4:R$203,ROW()-211)</f>
        <v>#NUM!</v>
      </c>
      <c r="L333" s="1" t="e">
        <f>LARGE('Remove outliers'!S$4:S$203,ROW()-211)</f>
        <v>#NUM!</v>
      </c>
      <c r="M333" s="1" t="e">
        <f>LARGE('Remove outliers'!T$4:T$203,ROW()-211)</f>
        <v>#NUM!</v>
      </c>
      <c r="N333" s="1" t="e">
        <f>LARGE('Remove outliers'!U$4:U$203,ROW()-211)</f>
        <v>#NUM!</v>
      </c>
      <c r="O333" s="1" t="e">
        <f>LARGE('Remove outliers'!V$4:V$203,ROW()-211)</f>
        <v>#NUM!</v>
      </c>
      <c r="P333" s="1" t="e">
        <f>LARGE('Remove outliers'!W$4:W$203,ROW()-211)</f>
        <v>#NUM!</v>
      </c>
      <c r="Q333" s="1" t="e">
        <f>LARGE('Remove outliers'!X$4:X$203,ROW()-211)</f>
        <v>#NUM!</v>
      </c>
      <c r="R333" s="1" t="e">
        <f>LARGE('Remove outliers'!Y$4:Y$203,ROW()-211)</f>
        <v>#NUM!</v>
      </c>
      <c r="S333" s="1" t="e">
        <f>LARGE('Remove outliers'!Z$4:Z$203,ROW()-211)</f>
        <v>#NUM!</v>
      </c>
      <c r="T333" s="1" t="e">
        <f>LARGE('Remove outliers'!AA$4:AA$203,ROW()-211)</f>
        <v>#NUM!</v>
      </c>
      <c r="U333" s="1" t="e">
        <f>LARGE('Remove outliers'!AB$4:AB$203,ROW()-211)</f>
        <v>#NUM!</v>
      </c>
      <c r="V333" s="1" t="e">
        <f>LARGE('Remove outliers'!AC$4:AC$203,ROW()-211)</f>
        <v>#NUM!</v>
      </c>
      <c r="W333" s="1" t="e">
        <f>LARGE('Remove outliers'!AD$4:AD$203,ROW()-211)</f>
        <v>#NUM!</v>
      </c>
      <c r="X333" s="1" t="e">
        <f>LARGE('Remove outliers'!AE$4:AE$203,ROW()-211)</f>
        <v>#NUM!</v>
      </c>
      <c r="Y333" s="1" t="e">
        <f>LARGE('Remove outliers'!AF$4:AF$203,ROW()-211)</f>
        <v>#NUM!</v>
      </c>
      <c r="Z333" s="1" t="e">
        <f>LARGE('Remove outliers'!AG$4:AG$203,ROW()-211)</f>
        <v>#NUM!</v>
      </c>
      <c r="AA333" s="1" t="e">
        <f>LARGE('Remove outliers'!AH$4:AH$203,ROW()-211)</f>
        <v>#NUM!</v>
      </c>
      <c r="AB333" s="1" t="e">
        <f>LARGE('Remove outliers'!AI$4:AI$203,ROW()-211)</f>
        <v>#NUM!</v>
      </c>
      <c r="AC333" s="1" t="e">
        <f>LARGE('Remove outliers'!AJ$4:AJ$203,ROW()-211)</f>
        <v>#NUM!</v>
      </c>
      <c r="AD333" s="1" t="e">
        <f>LARGE('Remove outliers'!AK$4:AK$203,ROW()-211)</f>
        <v>#NUM!</v>
      </c>
      <c r="AE333" s="1" t="e">
        <f>LARGE('Remove outliers'!AL$4:AL$203,ROW()-211)</f>
        <v>#NUM!</v>
      </c>
      <c r="AF333" s="1" t="e">
        <f>LARGE('Remove outliers'!AM$4:AM$203,ROW()-211)</f>
        <v>#NUM!</v>
      </c>
      <c r="AG333" s="1" t="e">
        <f>LARGE('Remove outliers'!AN$4:AN$203,ROW()-211)</f>
        <v>#NUM!</v>
      </c>
      <c r="AH333" s="1" t="e">
        <f>LARGE('Remove outliers'!AO$4:AO$203,ROW()-211)</f>
        <v>#NUM!</v>
      </c>
      <c r="AI333" s="1" t="e">
        <f>LARGE('Remove outliers'!AP$4:AP$203,ROW()-211)</f>
        <v>#NUM!</v>
      </c>
      <c r="AJ333" s="1" t="e">
        <f>LARGE('Remove outliers'!AQ$4:AQ$203,ROW()-211)</f>
        <v>#NUM!</v>
      </c>
      <c r="AK333" s="1" t="e">
        <f>LARGE('Remove outliers'!AR$4:AR$203,ROW()-211)</f>
        <v>#NUM!</v>
      </c>
      <c r="AL333" s="1" t="e">
        <f>LARGE('Remove outliers'!AS$4:AS$203,ROW()-211)</f>
        <v>#NUM!</v>
      </c>
      <c r="AM333" s="1" t="e">
        <f>LARGE('Remove outliers'!AT$4:AT$203,ROW()-211)</f>
        <v>#NUM!</v>
      </c>
      <c r="AN333" s="1" t="e">
        <f>LARGE('Remove outliers'!AU$4:AU$203,ROW()-211)</f>
        <v>#NUM!</v>
      </c>
      <c r="AO333" s="1" t="e">
        <f>LARGE('Remove outliers'!AV$4:AV$203,ROW()-211)</f>
        <v>#NUM!</v>
      </c>
      <c r="AP333" s="1" t="e">
        <f>LARGE('Remove outliers'!AW$4:AW$203,ROW()-211)</f>
        <v>#NUM!</v>
      </c>
      <c r="AQ333" s="1" t="e">
        <f>LARGE('Remove outliers'!AX$4:AX$203,ROW()-211)</f>
        <v>#NUM!</v>
      </c>
      <c r="AR333" s="1" t="e">
        <f>LARGE('Remove outliers'!AY$4:AY$203,ROW()-211)</f>
        <v>#NUM!</v>
      </c>
      <c r="AS333" s="1" t="e">
        <f>LARGE('Remove outliers'!AZ$4:AZ$203,ROW()-211)</f>
        <v>#NUM!</v>
      </c>
      <c r="AT333" s="1" t="e">
        <f>LARGE('Remove outliers'!BA$4:BA$203,ROW()-211)</f>
        <v>#NUM!</v>
      </c>
      <c r="AU333" s="1" t="e">
        <f>LARGE('Remove outliers'!BB$4:BB$203,ROW()-211)</f>
        <v>#NUM!</v>
      </c>
      <c r="AV333" s="1" t="e">
        <f>LARGE('Remove outliers'!BC$4:BC$203,ROW()-211)</f>
        <v>#NUM!</v>
      </c>
      <c r="AW333" s="1" t="e">
        <f>LARGE('Remove outliers'!BD$4:BD$203,ROW()-211)</f>
        <v>#NUM!</v>
      </c>
      <c r="AX333" s="1" t="e">
        <f>LARGE('Remove outliers'!BE$4:BE$203,ROW()-211)</f>
        <v>#NUM!</v>
      </c>
      <c r="AY333" s="1" t="e">
        <f>LARGE('Remove outliers'!BF$4:BF$203,ROW()-211)</f>
        <v>#NUM!</v>
      </c>
      <c r="AZ333" s="1" t="e">
        <f>LARGE('Remove outliers'!BG$4:BG$203,ROW()-211)</f>
        <v>#NUM!</v>
      </c>
      <c r="BA333" s="1" t="e">
        <f>LARGE('Remove outliers'!BH$4:BH$203,ROW()-211)</f>
        <v>#NUM!</v>
      </c>
      <c r="BB333" s="1" t="e">
        <f>LARGE('Remove outliers'!BI$4:BI$203,ROW()-211)</f>
        <v>#NUM!</v>
      </c>
      <c r="BC333" s="1" t="e">
        <f>LARGE('Remove outliers'!BJ$4:BJ$203,ROW()-211)</f>
        <v>#NUM!</v>
      </c>
      <c r="BD333" s="1" t="e">
        <f>LARGE('Remove outliers'!BK$4:BK$203,ROW()-211)</f>
        <v>#NUM!</v>
      </c>
      <c r="BE333" s="1" t="e">
        <f>LARGE('Remove outliers'!BL$4:BL$203,ROW()-211)</f>
        <v>#NUM!</v>
      </c>
      <c r="BF333" s="1" t="e">
        <f>LARGE('Remove outliers'!BM$4:BM$203,ROW()-211)</f>
        <v>#NUM!</v>
      </c>
      <c r="BG333" s="1" t="e">
        <f>LARGE('Remove outliers'!BN$4:BN$203,ROW()-211)</f>
        <v>#NUM!</v>
      </c>
      <c r="BH333" s="1" t="e">
        <f>LARGE('Remove outliers'!BO$4:BO$203,ROW()-211)</f>
        <v>#NUM!</v>
      </c>
      <c r="BI333" s="1" t="e">
        <f>LARGE('Remove outliers'!BP$4:BP$203,ROW()-211)</f>
        <v>#NUM!</v>
      </c>
      <c r="BJ333" s="1" t="e">
        <f>LARGE('Remove outliers'!BQ$4:BQ$203,ROW()-211)</f>
        <v>#NUM!</v>
      </c>
      <c r="BK333" s="1" t="e">
        <f>LARGE('Remove outliers'!BR$4:BR$203,ROW()-211)</f>
        <v>#NUM!</v>
      </c>
      <c r="BL333" s="1" t="e">
        <f>LARGE('Remove outliers'!BS$4:BS$203,ROW()-211)</f>
        <v>#NUM!</v>
      </c>
      <c r="BM333" s="1" t="e">
        <f>LARGE('Remove outliers'!BT$4:BT$203,ROW()-211)</f>
        <v>#NUM!</v>
      </c>
      <c r="BN333" s="1" t="e">
        <f>LARGE('Remove outliers'!BU$4:BU$203,ROW()-211)</f>
        <v>#NUM!</v>
      </c>
      <c r="BO333" s="1" t="e">
        <f>LARGE('Remove outliers'!BV$4:BV$203,ROW()-211)</f>
        <v>#NUM!</v>
      </c>
      <c r="BP333" s="1" t="e">
        <f>LARGE('Remove outliers'!BW$4:BW$203,ROW()-211)</f>
        <v>#NUM!</v>
      </c>
      <c r="BQ333" s="1" t="e">
        <f>LARGE('Remove outliers'!BX$4:BX$203,ROW()-211)</f>
        <v>#NUM!</v>
      </c>
      <c r="BR333" s="1" t="e">
        <f>LARGE('Remove outliers'!BY$4:BY$203,ROW()-211)</f>
        <v>#NUM!</v>
      </c>
      <c r="BS333" s="1" t="e">
        <f>LARGE('Remove outliers'!BZ$4:BZ$203,ROW()-211)</f>
        <v>#NUM!</v>
      </c>
      <c r="BT333" s="1" t="e">
        <f>LARGE('Remove outliers'!CA$4:CA$203,ROW()-211)</f>
        <v>#NUM!</v>
      </c>
      <c r="BU333" s="1" t="e">
        <f>LARGE('Remove outliers'!CB$4:CB$203,ROW()-211)</f>
        <v>#NUM!</v>
      </c>
      <c r="BV333" s="1" t="e">
        <f>LARGE('Remove outliers'!CC$4:CC$203,ROW()-211)</f>
        <v>#NUM!</v>
      </c>
      <c r="BW333" s="1"/>
      <c r="BX333" s="1"/>
      <c r="BY333" s="1"/>
      <c r="BZ333" s="1"/>
      <c r="CA333" s="1"/>
      <c r="CB333" s="1"/>
      <c r="CC333" s="1"/>
      <c r="CD333" s="1"/>
      <c r="CE333" s="1"/>
      <c r="CF333" s="1"/>
      <c r="CG333" s="1"/>
      <c r="CH333" s="1"/>
      <c r="CI333" s="1"/>
      <c r="CJ333" s="1"/>
      <c r="CK333" s="1"/>
      <c r="CL333" s="1"/>
      <c r="CM333" s="1"/>
      <c r="CN333" s="1"/>
      <c r="CO333" s="1"/>
      <c r="CP333" s="1"/>
    </row>
    <row r="334" spans="1:94" x14ac:dyDescent="0.2">
      <c r="A334" t="e">
        <f t="shared" si="7"/>
        <v>#NUM!</v>
      </c>
      <c r="B334" s="1" t="e">
        <f>LARGE('Remove outliers'!I$4:I$203,ROW()-211)</f>
        <v>#NUM!</v>
      </c>
      <c r="C334" s="1" t="e">
        <f>LARGE('Remove outliers'!J$4:J$203,ROW()-211)</f>
        <v>#NUM!</v>
      </c>
      <c r="D334" s="1" t="e">
        <f>LARGE('Remove outliers'!K$4:K$203,ROW()-211)</f>
        <v>#NUM!</v>
      </c>
      <c r="E334" s="1" t="e">
        <f>LARGE('Remove outliers'!L$4:L$203,ROW()-211)</f>
        <v>#NUM!</v>
      </c>
      <c r="F334" s="1" t="e">
        <f>LARGE('Remove outliers'!M$4:M$203,ROW()-211)</f>
        <v>#NUM!</v>
      </c>
      <c r="G334" s="1" t="e">
        <f>LARGE('Remove outliers'!N$4:N$203,ROW()-211)</f>
        <v>#NUM!</v>
      </c>
      <c r="H334" s="1" t="e">
        <f>LARGE('Remove outliers'!O$4:O$203,ROW()-211)</f>
        <v>#NUM!</v>
      </c>
      <c r="I334" s="1" t="e">
        <f>LARGE('Remove outliers'!P$4:P$203,ROW()-211)</f>
        <v>#NUM!</v>
      </c>
      <c r="J334" s="1" t="e">
        <f>LARGE('Remove outliers'!Q$4:Q$203,ROW()-211)</f>
        <v>#NUM!</v>
      </c>
      <c r="K334" s="1" t="e">
        <f>LARGE('Remove outliers'!R$4:R$203,ROW()-211)</f>
        <v>#NUM!</v>
      </c>
      <c r="L334" s="1" t="e">
        <f>LARGE('Remove outliers'!S$4:S$203,ROW()-211)</f>
        <v>#NUM!</v>
      </c>
      <c r="M334" s="1" t="e">
        <f>LARGE('Remove outliers'!T$4:T$203,ROW()-211)</f>
        <v>#NUM!</v>
      </c>
      <c r="N334" s="1" t="e">
        <f>LARGE('Remove outliers'!U$4:U$203,ROW()-211)</f>
        <v>#NUM!</v>
      </c>
      <c r="O334" s="1" t="e">
        <f>LARGE('Remove outliers'!V$4:V$203,ROW()-211)</f>
        <v>#NUM!</v>
      </c>
      <c r="P334" s="1" t="e">
        <f>LARGE('Remove outliers'!W$4:W$203,ROW()-211)</f>
        <v>#NUM!</v>
      </c>
      <c r="Q334" s="1" t="e">
        <f>LARGE('Remove outliers'!X$4:X$203,ROW()-211)</f>
        <v>#NUM!</v>
      </c>
      <c r="R334" s="1" t="e">
        <f>LARGE('Remove outliers'!Y$4:Y$203,ROW()-211)</f>
        <v>#NUM!</v>
      </c>
      <c r="S334" s="1" t="e">
        <f>LARGE('Remove outliers'!Z$4:Z$203,ROW()-211)</f>
        <v>#NUM!</v>
      </c>
      <c r="T334" s="1" t="e">
        <f>LARGE('Remove outliers'!AA$4:AA$203,ROW()-211)</f>
        <v>#NUM!</v>
      </c>
      <c r="U334" s="1" t="e">
        <f>LARGE('Remove outliers'!AB$4:AB$203,ROW()-211)</f>
        <v>#NUM!</v>
      </c>
      <c r="V334" s="1" t="e">
        <f>LARGE('Remove outliers'!AC$4:AC$203,ROW()-211)</f>
        <v>#NUM!</v>
      </c>
      <c r="W334" s="1" t="e">
        <f>LARGE('Remove outliers'!AD$4:AD$203,ROW()-211)</f>
        <v>#NUM!</v>
      </c>
      <c r="X334" s="1" t="e">
        <f>LARGE('Remove outliers'!AE$4:AE$203,ROW()-211)</f>
        <v>#NUM!</v>
      </c>
      <c r="Y334" s="1" t="e">
        <f>LARGE('Remove outliers'!AF$4:AF$203,ROW()-211)</f>
        <v>#NUM!</v>
      </c>
      <c r="Z334" s="1" t="e">
        <f>LARGE('Remove outliers'!AG$4:AG$203,ROW()-211)</f>
        <v>#NUM!</v>
      </c>
      <c r="AA334" s="1" t="e">
        <f>LARGE('Remove outliers'!AH$4:AH$203,ROW()-211)</f>
        <v>#NUM!</v>
      </c>
      <c r="AB334" s="1" t="e">
        <f>LARGE('Remove outliers'!AI$4:AI$203,ROW()-211)</f>
        <v>#NUM!</v>
      </c>
      <c r="AC334" s="1" t="e">
        <f>LARGE('Remove outliers'!AJ$4:AJ$203,ROW()-211)</f>
        <v>#NUM!</v>
      </c>
      <c r="AD334" s="1" t="e">
        <f>LARGE('Remove outliers'!AK$4:AK$203,ROW()-211)</f>
        <v>#NUM!</v>
      </c>
      <c r="AE334" s="1" t="e">
        <f>LARGE('Remove outliers'!AL$4:AL$203,ROW()-211)</f>
        <v>#NUM!</v>
      </c>
      <c r="AF334" s="1" t="e">
        <f>LARGE('Remove outliers'!AM$4:AM$203,ROW()-211)</f>
        <v>#NUM!</v>
      </c>
      <c r="AG334" s="1" t="e">
        <f>LARGE('Remove outliers'!AN$4:AN$203,ROW()-211)</f>
        <v>#NUM!</v>
      </c>
      <c r="AH334" s="1" t="e">
        <f>LARGE('Remove outliers'!AO$4:AO$203,ROW()-211)</f>
        <v>#NUM!</v>
      </c>
      <c r="AI334" s="1" t="e">
        <f>LARGE('Remove outliers'!AP$4:AP$203,ROW()-211)</f>
        <v>#NUM!</v>
      </c>
      <c r="AJ334" s="1" t="e">
        <f>LARGE('Remove outliers'!AQ$4:AQ$203,ROW()-211)</f>
        <v>#NUM!</v>
      </c>
      <c r="AK334" s="1" t="e">
        <f>LARGE('Remove outliers'!AR$4:AR$203,ROW()-211)</f>
        <v>#NUM!</v>
      </c>
      <c r="AL334" s="1" t="e">
        <f>LARGE('Remove outliers'!AS$4:AS$203,ROW()-211)</f>
        <v>#NUM!</v>
      </c>
      <c r="AM334" s="1" t="e">
        <f>LARGE('Remove outliers'!AT$4:AT$203,ROW()-211)</f>
        <v>#NUM!</v>
      </c>
      <c r="AN334" s="1" t="e">
        <f>LARGE('Remove outliers'!AU$4:AU$203,ROW()-211)</f>
        <v>#NUM!</v>
      </c>
      <c r="AO334" s="1" t="e">
        <f>LARGE('Remove outliers'!AV$4:AV$203,ROW()-211)</f>
        <v>#NUM!</v>
      </c>
      <c r="AP334" s="1" t="e">
        <f>LARGE('Remove outliers'!AW$4:AW$203,ROW()-211)</f>
        <v>#NUM!</v>
      </c>
      <c r="AQ334" s="1" t="e">
        <f>LARGE('Remove outliers'!AX$4:AX$203,ROW()-211)</f>
        <v>#NUM!</v>
      </c>
      <c r="AR334" s="1" t="e">
        <f>LARGE('Remove outliers'!AY$4:AY$203,ROW()-211)</f>
        <v>#NUM!</v>
      </c>
      <c r="AS334" s="1" t="e">
        <f>LARGE('Remove outliers'!AZ$4:AZ$203,ROW()-211)</f>
        <v>#NUM!</v>
      </c>
      <c r="AT334" s="1" t="e">
        <f>LARGE('Remove outliers'!BA$4:BA$203,ROW()-211)</f>
        <v>#NUM!</v>
      </c>
      <c r="AU334" s="1" t="e">
        <f>LARGE('Remove outliers'!BB$4:BB$203,ROW()-211)</f>
        <v>#NUM!</v>
      </c>
      <c r="AV334" s="1" t="e">
        <f>LARGE('Remove outliers'!BC$4:BC$203,ROW()-211)</f>
        <v>#NUM!</v>
      </c>
      <c r="AW334" s="1" t="e">
        <f>LARGE('Remove outliers'!BD$4:BD$203,ROW()-211)</f>
        <v>#NUM!</v>
      </c>
      <c r="AX334" s="1" t="e">
        <f>LARGE('Remove outliers'!BE$4:BE$203,ROW()-211)</f>
        <v>#NUM!</v>
      </c>
      <c r="AY334" s="1" t="e">
        <f>LARGE('Remove outliers'!BF$4:BF$203,ROW()-211)</f>
        <v>#NUM!</v>
      </c>
      <c r="AZ334" s="1" t="e">
        <f>LARGE('Remove outliers'!BG$4:BG$203,ROW()-211)</f>
        <v>#NUM!</v>
      </c>
      <c r="BA334" s="1" t="e">
        <f>LARGE('Remove outliers'!BH$4:BH$203,ROW()-211)</f>
        <v>#NUM!</v>
      </c>
      <c r="BB334" s="1" t="e">
        <f>LARGE('Remove outliers'!BI$4:BI$203,ROW()-211)</f>
        <v>#NUM!</v>
      </c>
      <c r="BC334" s="1" t="e">
        <f>LARGE('Remove outliers'!BJ$4:BJ$203,ROW()-211)</f>
        <v>#NUM!</v>
      </c>
      <c r="BD334" s="1" t="e">
        <f>LARGE('Remove outliers'!BK$4:BK$203,ROW()-211)</f>
        <v>#NUM!</v>
      </c>
      <c r="BE334" s="1" t="e">
        <f>LARGE('Remove outliers'!BL$4:BL$203,ROW()-211)</f>
        <v>#NUM!</v>
      </c>
      <c r="BF334" s="1" t="e">
        <f>LARGE('Remove outliers'!BM$4:BM$203,ROW()-211)</f>
        <v>#NUM!</v>
      </c>
      <c r="BG334" s="1" t="e">
        <f>LARGE('Remove outliers'!BN$4:BN$203,ROW()-211)</f>
        <v>#NUM!</v>
      </c>
      <c r="BH334" s="1" t="e">
        <f>LARGE('Remove outliers'!BO$4:BO$203,ROW()-211)</f>
        <v>#NUM!</v>
      </c>
      <c r="BI334" s="1" t="e">
        <f>LARGE('Remove outliers'!BP$4:BP$203,ROW()-211)</f>
        <v>#NUM!</v>
      </c>
      <c r="BJ334" s="1" t="e">
        <f>LARGE('Remove outliers'!BQ$4:BQ$203,ROW()-211)</f>
        <v>#NUM!</v>
      </c>
      <c r="BK334" s="1" t="e">
        <f>LARGE('Remove outliers'!BR$4:BR$203,ROW()-211)</f>
        <v>#NUM!</v>
      </c>
      <c r="BL334" s="1" t="e">
        <f>LARGE('Remove outliers'!BS$4:BS$203,ROW()-211)</f>
        <v>#NUM!</v>
      </c>
      <c r="BM334" s="1" t="e">
        <f>LARGE('Remove outliers'!BT$4:BT$203,ROW()-211)</f>
        <v>#NUM!</v>
      </c>
      <c r="BN334" s="1" t="e">
        <f>LARGE('Remove outliers'!BU$4:BU$203,ROW()-211)</f>
        <v>#NUM!</v>
      </c>
      <c r="BO334" s="1" t="e">
        <f>LARGE('Remove outliers'!BV$4:BV$203,ROW()-211)</f>
        <v>#NUM!</v>
      </c>
      <c r="BP334" s="1" t="e">
        <f>LARGE('Remove outliers'!BW$4:BW$203,ROW()-211)</f>
        <v>#NUM!</v>
      </c>
      <c r="BQ334" s="1" t="e">
        <f>LARGE('Remove outliers'!BX$4:BX$203,ROW()-211)</f>
        <v>#NUM!</v>
      </c>
      <c r="BR334" s="1" t="e">
        <f>LARGE('Remove outliers'!BY$4:BY$203,ROW()-211)</f>
        <v>#NUM!</v>
      </c>
      <c r="BS334" s="1" t="e">
        <f>LARGE('Remove outliers'!BZ$4:BZ$203,ROW()-211)</f>
        <v>#NUM!</v>
      </c>
      <c r="BT334" s="1" t="e">
        <f>LARGE('Remove outliers'!CA$4:CA$203,ROW()-211)</f>
        <v>#NUM!</v>
      </c>
      <c r="BU334" s="1" t="e">
        <f>LARGE('Remove outliers'!CB$4:CB$203,ROW()-211)</f>
        <v>#NUM!</v>
      </c>
      <c r="BV334" s="1" t="e">
        <f>LARGE('Remove outliers'!CC$4:CC$203,ROW()-211)</f>
        <v>#NUM!</v>
      </c>
      <c r="BW334" s="1"/>
      <c r="BX334" s="1"/>
      <c r="BY334" s="1"/>
      <c r="BZ334" s="1"/>
      <c r="CA334" s="1"/>
      <c r="CB334" s="1"/>
      <c r="CC334" s="1"/>
      <c r="CD334" s="1"/>
      <c r="CE334" s="1"/>
      <c r="CF334" s="1"/>
      <c r="CG334" s="1"/>
      <c r="CH334" s="1"/>
      <c r="CI334" s="1"/>
      <c r="CJ334" s="1"/>
      <c r="CK334" s="1"/>
      <c r="CL334" s="1"/>
      <c r="CM334" s="1"/>
      <c r="CN334" s="1"/>
      <c r="CO334" s="1"/>
      <c r="CP334" s="1"/>
    </row>
    <row r="335" spans="1:94" x14ac:dyDescent="0.2">
      <c r="A335" t="e">
        <f t="shared" si="7"/>
        <v>#NUM!</v>
      </c>
      <c r="B335" s="1" t="e">
        <f>LARGE('Remove outliers'!I$4:I$203,ROW()-211)</f>
        <v>#NUM!</v>
      </c>
      <c r="C335" s="1" t="e">
        <f>LARGE('Remove outliers'!J$4:J$203,ROW()-211)</f>
        <v>#NUM!</v>
      </c>
      <c r="D335" s="1" t="e">
        <f>LARGE('Remove outliers'!K$4:K$203,ROW()-211)</f>
        <v>#NUM!</v>
      </c>
      <c r="E335" s="1" t="e">
        <f>LARGE('Remove outliers'!L$4:L$203,ROW()-211)</f>
        <v>#NUM!</v>
      </c>
      <c r="F335" s="1" t="e">
        <f>LARGE('Remove outliers'!M$4:M$203,ROW()-211)</f>
        <v>#NUM!</v>
      </c>
      <c r="G335" s="1" t="e">
        <f>LARGE('Remove outliers'!N$4:N$203,ROW()-211)</f>
        <v>#NUM!</v>
      </c>
      <c r="H335" s="1" t="e">
        <f>LARGE('Remove outliers'!O$4:O$203,ROW()-211)</f>
        <v>#NUM!</v>
      </c>
      <c r="I335" s="1" t="e">
        <f>LARGE('Remove outliers'!P$4:P$203,ROW()-211)</f>
        <v>#NUM!</v>
      </c>
      <c r="J335" s="1" t="e">
        <f>LARGE('Remove outliers'!Q$4:Q$203,ROW()-211)</f>
        <v>#NUM!</v>
      </c>
      <c r="K335" s="1" t="e">
        <f>LARGE('Remove outliers'!R$4:R$203,ROW()-211)</f>
        <v>#NUM!</v>
      </c>
      <c r="L335" s="1" t="e">
        <f>LARGE('Remove outliers'!S$4:S$203,ROW()-211)</f>
        <v>#NUM!</v>
      </c>
      <c r="M335" s="1" t="e">
        <f>LARGE('Remove outliers'!T$4:T$203,ROW()-211)</f>
        <v>#NUM!</v>
      </c>
      <c r="N335" s="1" t="e">
        <f>LARGE('Remove outliers'!U$4:U$203,ROW()-211)</f>
        <v>#NUM!</v>
      </c>
      <c r="O335" s="1" t="e">
        <f>LARGE('Remove outliers'!V$4:V$203,ROW()-211)</f>
        <v>#NUM!</v>
      </c>
      <c r="P335" s="1" t="e">
        <f>LARGE('Remove outliers'!W$4:W$203,ROW()-211)</f>
        <v>#NUM!</v>
      </c>
      <c r="Q335" s="1" t="e">
        <f>LARGE('Remove outliers'!X$4:X$203,ROW()-211)</f>
        <v>#NUM!</v>
      </c>
      <c r="R335" s="1" t="e">
        <f>LARGE('Remove outliers'!Y$4:Y$203,ROW()-211)</f>
        <v>#NUM!</v>
      </c>
      <c r="S335" s="1" t="e">
        <f>LARGE('Remove outliers'!Z$4:Z$203,ROW()-211)</f>
        <v>#NUM!</v>
      </c>
      <c r="T335" s="1" t="e">
        <f>LARGE('Remove outliers'!AA$4:AA$203,ROW()-211)</f>
        <v>#NUM!</v>
      </c>
      <c r="U335" s="1" t="e">
        <f>LARGE('Remove outliers'!AB$4:AB$203,ROW()-211)</f>
        <v>#NUM!</v>
      </c>
      <c r="V335" s="1" t="e">
        <f>LARGE('Remove outliers'!AC$4:AC$203,ROW()-211)</f>
        <v>#NUM!</v>
      </c>
      <c r="W335" s="1" t="e">
        <f>LARGE('Remove outliers'!AD$4:AD$203,ROW()-211)</f>
        <v>#NUM!</v>
      </c>
      <c r="X335" s="1" t="e">
        <f>LARGE('Remove outliers'!AE$4:AE$203,ROW()-211)</f>
        <v>#NUM!</v>
      </c>
      <c r="Y335" s="1" t="e">
        <f>LARGE('Remove outliers'!AF$4:AF$203,ROW()-211)</f>
        <v>#NUM!</v>
      </c>
      <c r="Z335" s="1" t="e">
        <f>LARGE('Remove outliers'!AG$4:AG$203,ROW()-211)</f>
        <v>#NUM!</v>
      </c>
      <c r="AA335" s="1" t="e">
        <f>LARGE('Remove outliers'!AH$4:AH$203,ROW()-211)</f>
        <v>#NUM!</v>
      </c>
      <c r="AB335" s="1" t="e">
        <f>LARGE('Remove outliers'!AI$4:AI$203,ROW()-211)</f>
        <v>#NUM!</v>
      </c>
      <c r="AC335" s="1" t="e">
        <f>LARGE('Remove outliers'!AJ$4:AJ$203,ROW()-211)</f>
        <v>#NUM!</v>
      </c>
      <c r="AD335" s="1" t="e">
        <f>LARGE('Remove outliers'!AK$4:AK$203,ROW()-211)</f>
        <v>#NUM!</v>
      </c>
      <c r="AE335" s="1" t="e">
        <f>LARGE('Remove outliers'!AL$4:AL$203,ROW()-211)</f>
        <v>#NUM!</v>
      </c>
      <c r="AF335" s="1" t="e">
        <f>LARGE('Remove outliers'!AM$4:AM$203,ROW()-211)</f>
        <v>#NUM!</v>
      </c>
      <c r="AG335" s="1" t="e">
        <f>LARGE('Remove outliers'!AN$4:AN$203,ROW()-211)</f>
        <v>#NUM!</v>
      </c>
      <c r="AH335" s="1" t="e">
        <f>LARGE('Remove outliers'!AO$4:AO$203,ROW()-211)</f>
        <v>#NUM!</v>
      </c>
      <c r="AI335" s="1" t="e">
        <f>LARGE('Remove outliers'!AP$4:AP$203,ROW()-211)</f>
        <v>#NUM!</v>
      </c>
      <c r="AJ335" s="1" t="e">
        <f>LARGE('Remove outliers'!AQ$4:AQ$203,ROW()-211)</f>
        <v>#NUM!</v>
      </c>
      <c r="AK335" s="1" t="e">
        <f>LARGE('Remove outliers'!AR$4:AR$203,ROW()-211)</f>
        <v>#NUM!</v>
      </c>
      <c r="AL335" s="1" t="e">
        <f>LARGE('Remove outliers'!AS$4:AS$203,ROW()-211)</f>
        <v>#NUM!</v>
      </c>
      <c r="AM335" s="1" t="e">
        <f>LARGE('Remove outliers'!AT$4:AT$203,ROW()-211)</f>
        <v>#NUM!</v>
      </c>
      <c r="AN335" s="1" t="e">
        <f>LARGE('Remove outliers'!AU$4:AU$203,ROW()-211)</f>
        <v>#NUM!</v>
      </c>
      <c r="AO335" s="1" t="e">
        <f>LARGE('Remove outliers'!AV$4:AV$203,ROW()-211)</f>
        <v>#NUM!</v>
      </c>
      <c r="AP335" s="1" t="e">
        <f>LARGE('Remove outliers'!AW$4:AW$203,ROW()-211)</f>
        <v>#NUM!</v>
      </c>
      <c r="AQ335" s="1" t="e">
        <f>LARGE('Remove outliers'!AX$4:AX$203,ROW()-211)</f>
        <v>#NUM!</v>
      </c>
      <c r="AR335" s="1" t="e">
        <f>LARGE('Remove outliers'!AY$4:AY$203,ROW()-211)</f>
        <v>#NUM!</v>
      </c>
      <c r="AS335" s="1" t="e">
        <f>LARGE('Remove outliers'!AZ$4:AZ$203,ROW()-211)</f>
        <v>#NUM!</v>
      </c>
      <c r="AT335" s="1" t="e">
        <f>LARGE('Remove outliers'!BA$4:BA$203,ROW()-211)</f>
        <v>#NUM!</v>
      </c>
      <c r="AU335" s="1" t="e">
        <f>LARGE('Remove outliers'!BB$4:BB$203,ROW()-211)</f>
        <v>#NUM!</v>
      </c>
      <c r="AV335" s="1" t="e">
        <f>LARGE('Remove outliers'!BC$4:BC$203,ROW()-211)</f>
        <v>#NUM!</v>
      </c>
      <c r="AW335" s="1" t="e">
        <f>LARGE('Remove outliers'!BD$4:BD$203,ROW()-211)</f>
        <v>#NUM!</v>
      </c>
      <c r="AX335" s="1" t="e">
        <f>LARGE('Remove outliers'!BE$4:BE$203,ROW()-211)</f>
        <v>#NUM!</v>
      </c>
      <c r="AY335" s="1" t="e">
        <f>LARGE('Remove outliers'!BF$4:BF$203,ROW()-211)</f>
        <v>#NUM!</v>
      </c>
      <c r="AZ335" s="1" t="e">
        <f>LARGE('Remove outliers'!BG$4:BG$203,ROW()-211)</f>
        <v>#NUM!</v>
      </c>
      <c r="BA335" s="1" t="e">
        <f>LARGE('Remove outliers'!BH$4:BH$203,ROW()-211)</f>
        <v>#NUM!</v>
      </c>
      <c r="BB335" s="1" t="e">
        <f>LARGE('Remove outliers'!BI$4:BI$203,ROW()-211)</f>
        <v>#NUM!</v>
      </c>
      <c r="BC335" s="1" t="e">
        <f>LARGE('Remove outliers'!BJ$4:BJ$203,ROW()-211)</f>
        <v>#NUM!</v>
      </c>
      <c r="BD335" s="1" t="e">
        <f>LARGE('Remove outliers'!BK$4:BK$203,ROW()-211)</f>
        <v>#NUM!</v>
      </c>
      <c r="BE335" s="1" t="e">
        <f>LARGE('Remove outliers'!BL$4:BL$203,ROW()-211)</f>
        <v>#NUM!</v>
      </c>
      <c r="BF335" s="1" t="e">
        <f>LARGE('Remove outliers'!BM$4:BM$203,ROW()-211)</f>
        <v>#NUM!</v>
      </c>
      <c r="BG335" s="1" t="e">
        <f>LARGE('Remove outliers'!BN$4:BN$203,ROW()-211)</f>
        <v>#NUM!</v>
      </c>
      <c r="BH335" s="1" t="e">
        <f>LARGE('Remove outliers'!BO$4:BO$203,ROW()-211)</f>
        <v>#NUM!</v>
      </c>
      <c r="BI335" s="1" t="e">
        <f>LARGE('Remove outliers'!BP$4:BP$203,ROW()-211)</f>
        <v>#NUM!</v>
      </c>
      <c r="BJ335" s="1" t="e">
        <f>LARGE('Remove outliers'!BQ$4:BQ$203,ROW()-211)</f>
        <v>#NUM!</v>
      </c>
      <c r="BK335" s="1" t="e">
        <f>LARGE('Remove outliers'!BR$4:BR$203,ROW()-211)</f>
        <v>#NUM!</v>
      </c>
      <c r="BL335" s="1" t="e">
        <f>LARGE('Remove outliers'!BS$4:BS$203,ROW()-211)</f>
        <v>#NUM!</v>
      </c>
      <c r="BM335" s="1" t="e">
        <f>LARGE('Remove outliers'!BT$4:BT$203,ROW()-211)</f>
        <v>#NUM!</v>
      </c>
      <c r="BN335" s="1" t="e">
        <f>LARGE('Remove outliers'!BU$4:BU$203,ROW()-211)</f>
        <v>#NUM!</v>
      </c>
      <c r="BO335" s="1" t="e">
        <f>LARGE('Remove outliers'!BV$4:BV$203,ROW()-211)</f>
        <v>#NUM!</v>
      </c>
      <c r="BP335" s="1" t="e">
        <f>LARGE('Remove outliers'!BW$4:BW$203,ROW()-211)</f>
        <v>#NUM!</v>
      </c>
      <c r="BQ335" s="1" t="e">
        <f>LARGE('Remove outliers'!BX$4:BX$203,ROW()-211)</f>
        <v>#NUM!</v>
      </c>
      <c r="BR335" s="1" t="e">
        <f>LARGE('Remove outliers'!BY$4:BY$203,ROW()-211)</f>
        <v>#NUM!</v>
      </c>
      <c r="BS335" s="1" t="e">
        <f>LARGE('Remove outliers'!BZ$4:BZ$203,ROW()-211)</f>
        <v>#NUM!</v>
      </c>
      <c r="BT335" s="1" t="e">
        <f>LARGE('Remove outliers'!CA$4:CA$203,ROW()-211)</f>
        <v>#NUM!</v>
      </c>
      <c r="BU335" s="1" t="e">
        <f>LARGE('Remove outliers'!CB$4:CB$203,ROW()-211)</f>
        <v>#NUM!</v>
      </c>
      <c r="BV335" s="1" t="e">
        <f>LARGE('Remove outliers'!CC$4:CC$203,ROW()-211)</f>
        <v>#NUM!</v>
      </c>
      <c r="BW335" s="1"/>
      <c r="BX335" s="1"/>
      <c r="BY335" s="1"/>
      <c r="BZ335" s="1"/>
      <c r="CA335" s="1"/>
      <c r="CB335" s="1"/>
      <c r="CC335" s="1"/>
      <c r="CD335" s="1"/>
      <c r="CE335" s="1"/>
      <c r="CF335" s="1"/>
      <c r="CG335" s="1"/>
      <c r="CH335" s="1"/>
      <c r="CI335" s="1"/>
      <c r="CJ335" s="1"/>
      <c r="CK335" s="1"/>
      <c r="CL335" s="1"/>
      <c r="CM335" s="1"/>
      <c r="CN335" s="1"/>
      <c r="CO335" s="1"/>
      <c r="CP335" s="1"/>
    </row>
    <row r="336" spans="1:94" x14ac:dyDescent="0.2">
      <c r="A336" t="e">
        <f t="shared" si="7"/>
        <v>#NUM!</v>
      </c>
      <c r="B336" s="1" t="e">
        <f>LARGE('Remove outliers'!I$4:I$203,ROW()-211)</f>
        <v>#NUM!</v>
      </c>
      <c r="C336" s="1" t="e">
        <f>LARGE('Remove outliers'!J$4:J$203,ROW()-211)</f>
        <v>#NUM!</v>
      </c>
      <c r="D336" s="1" t="e">
        <f>LARGE('Remove outliers'!K$4:K$203,ROW()-211)</f>
        <v>#NUM!</v>
      </c>
      <c r="E336" s="1" t="e">
        <f>LARGE('Remove outliers'!L$4:L$203,ROW()-211)</f>
        <v>#NUM!</v>
      </c>
      <c r="F336" s="1" t="e">
        <f>LARGE('Remove outliers'!M$4:M$203,ROW()-211)</f>
        <v>#NUM!</v>
      </c>
      <c r="G336" s="1" t="e">
        <f>LARGE('Remove outliers'!N$4:N$203,ROW()-211)</f>
        <v>#NUM!</v>
      </c>
      <c r="H336" s="1" t="e">
        <f>LARGE('Remove outliers'!O$4:O$203,ROW()-211)</f>
        <v>#NUM!</v>
      </c>
      <c r="I336" s="1" t="e">
        <f>LARGE('Remove outliers'!P$4:P$203,ROW()-211)</f>
        <v>#NUM!</v>
      </c>
      <c r="J336" s="1" t="e">
        <f>LARGE('Remove outliers'!Q$4:Q$203,ROW()-211)</f>
        <v>#NUM!</v>
      </c>
      <c r="K336" s="1" t="e">
        <f>LARGE('Remove outliers'!R$4:R$203,ROW()-211)</f>
        <v>#NUM!</v>
      </c>
      <c r="L336" s="1" t="e">
        <f>LARGE('Remove outliers'!S$4:S$203,ROW()-211)</f>
        <v>#NUM!</v>
      </c>
      <c r="M336" s="1" t="e">
        <f>LARGE('Remove outliers'!T$4:T$203,ROW()-211)</f>
        <v>#NUM!</v>
      </c>
      <c r="N336" s="1" t="e">
        <f>LARGE('Remove outliers'!U$4:U$203,ROW()-211)</f>
        <v>#NUM!</v>
      </c>
      <c r="O336" s="1" t="e">
        <f>LARGE('Remove outliers'!V$4:V$203,ROW()-211)</f>
        <v>#NUM!</v>
      </c>
      <c r="P336" s="1" t="e">
        <f>LARGE('Remove outliers'!W$4:W$203,ROW()-211)</f>
        <v>#NUM!</v>
      </c>
      <c r="Q336" s="1" t="e">
        <f>LARGE('Remove outliers'!X$4:X$203,ROW()-211)</f>
        <v>#NUM!</v>
      </c>
      <c r="R336" s="1" t="e">
        <f>LARGE('Remove outliers'!Y$4:Y$203,ROW()-211)</f>
        <v>#NUM!</v>
      </c>
      <c r="S336" s="1" t="e">
        <f>LARGE('Remove outliers'!Z$4:Z$203,ROW()-211)</f>
        <v>#NUM!</v>
      </c>
      <c r="T336" s="1" t="e">
        <f>LARGE('Remove outliers'!AA$4:AA$203,ROW()-211)</f>
        <v>#NUM!</v>
      </c>
      <c r="U336" s="1" t="e">
        <f>LARGE('Remove outliers'!AB$4:AB$203,ROW()-211)</f>
        <v>#NUM!</v>
      </c>
      <c r="V336" s="1" t="e">
        <f>LARGE('Remove outliers'!AC$4:AC$203,ROW()-211)</f>
        <v>#NUM!</v>
      </c>
      <c r="W336" s="1" t="e">
        <f>LARGE('Remove outliers'!AD$4:AD$203,ROW()-211)</f>
        <v>#NUM!</v>
      </c>
      <c r="X336" s="1" t="e">
        <f>LARGE('Remove outliers'!AE$4:AE$203,ROW()-211)</f>
        <v>#NUM!</v>
      </c>
      <c r="Y336" s="1" t="e">
        <f>LARGE('Remove outliers'!AF$4:AF$203,ROW()-211)</f>
        <v>#NUM!</v>
      </c>
      <c r="Z336" s="1" t="e">
        <f>LARGE('Remove outliers'!AG$4:AG$203,ROW()-211)</f>
        <v>#NUM!</v>
      </c>
      <c r="AA336" s="1" t="e">
        <f>LARGE('Remove outliers'!AH$4:AH$203,ROW()-211)</f>
        <v>#NUM!</v>
      </c>
      <c r="AB336" s="1" t="e">
        <f>LARGE('Remove outliers'!AI$4:AI$203,ROW()-211)</f>
        <v>#NUM!</v>
      </c>
      <c r="AC336" s="1" t="e">
        <f>LARGE('Remove outliers'!AJ$4:AJ$203,ROW()-211)</f>
        <v>#NUM!</v>
      </c>
      <c r="AD336" s="1" t="e">
        <f>LARGE('Remove outliers'!AK$4:AK$203,ROW()-211)</f>
        <v>#NUM!</v>
      </c>
      <c r="AE336" s="1" t="e">
        <f>LARGE('Remove outliers'!AL$4:AL$203,ROW()-211)</f>
        <v>#NUM!</v>
      </c>
      <c r="AF336" s="1" t="e">
        <f>LARGE('Remove outliers'!AM$4:AM$203,ROW()-211)</f>
        <v>#NUM!</v>
      </c>
      <c r="AG336" s="1" t="e">
        <f>LARGE('Remove outliers'!AN$4:AN$203,ROW()-211)</f>
        <v>#NUM!</v>
      </c>
      <c r="AH336" s="1" t="e">
        <f>LARGE('Remove outliers'!AO$4:AO$203,ROW()-211)</f>
        <v>#NUM!</v>
      </c>
      <c r="AI336" s="1" t="e">
        <f>LARGE('Remove outliers'!AP$4:AP$203,ROW()-211)</f>
        <v>#NUM!</v>
      </c>
      <c r="AJ336" s="1" t="e">
        <f>LARGE('Remove outliers'!AQ$4:AQ$203,ROW()-211)</f>
        <v>#NUM!</v>
      </c>
      <c r="AK336" s="1" t="e">
        <f>LARGE('Remove outliers'!AR$4:AR$203,ROW()-211)</f>
        <v>#NUM!</v>
      </c>
      <c r="AL336" s="1" t="e">
        <f>LARGE('Remove outliers'!AS$4:AS$203,ROW()-211)</f>
        <v>#NUM!</v>
      </c>
      <c r="AM336" s="1" t="e">
        <f>LARGE('Remove outliers'!AT$4:AT$203,ROW()-211)</f>
        <v>#NUM!</v>
      </c>
      <c r="AN336" s="1" t="e">
        <f>LARGE('Remove outliers'!AU$4:AU$203,ROW()-211)</f>
        <v>#NUM!</v>
      </c>
      <c r="AO336" s="1" t="e">
        <f>LARGE('Remove outliers'!AV$4:AV$203,ROW()-211)</f>
        <v>#NUM!</v>
      </c>
      <c r="AP336" s="1" t="e">
        <f>LARGE('Remove outliers'!AW$4:AW$203,ROW()-211)</f>
        <v>#NUM!</v>
      </c>
      <c r="AQ336" s="1" t="e">
        <f>LARGE('Remove outliers'!AX$4:AX$203,ROW()-211)</f>
        <v>#NUM!</v>
      </c>
      <c r="AR336" s="1" t="e">
        <f>LARGE('Remove outliers'!AY$4:AY$203,ROW()-211)</f>
        <v>#NUM!</v>
      </c>
      <c r="AS336" s="1" t="e">
        <f>LARGE('Remove outliers'!AZ$4:AZ$203,ROW()-211)</f>
        <v>#NUM!</v>
      </c>
      <c r="AT336" s="1" t="e">
        <f>LARGE('Remove outliers'!BA$4:BA$203,ROW()-211)</f>
        <v>#NUM!</v>
      </c>
      <c r="AU336" s="1" t="e">
        <f>LARGE('Remove outliers'!BB$4:BB$203,ROW()-211)</f>
        <v>#NUM!</v>
      </c>
      <c r="AV336" s="1" t="e">
        <f>LARGE('Remove outliers'!BC$4:BC$203,ROW()-211)</f>
        <v>#NUM!</v>
      </c>
      <c r="AW336" s="1" t="e">
        <f>LARGE('Remove outliers'!BD$4:BD$203,ROW()-211)</f>
        <v>#NUM!</v>
      </c>
      <c r="AX336" s="1" t="e">
        <f>LARGE('Remove outliers'!BE$4:BE$203,ROW()-211)</f>
        <v>#NUM!</v>
      </c>
      <c r="AY336" s="1" t="e">
        <f>LARGE('Remove outliers'!BF$4:BF$203,ROW()-211)</f>
        <v>#NUM!</v>
      </c>
      <c r="AZ336" s="1" t="e">
        <f>LARGE('Remove outliers'!BG$4:BG$203,ROW()-211)</f>
        <v>#NUM!</v>
      </c>
      <c r="BA336" s="1" t="e">
        <f>LARGE('Remove outliers'!BH$4:BH$203,ROW()-211)</f>
        <v>#NUM!</v>
      </c>
      <c r="BB336" s="1" t="e">
        <f>LARGE('Remove outliers'!BI$4:BI$203,ROW()-211)</f>
        <v>#NUM!</v>
      </c>
      <c r="BC336" s="1" t="e">
        <f>LARGE('Remove outliers'!BJ$4:BJ$203,ROW()-211)</f>
        <v>#NUM!</v>
      </c>
      <c r="BD336" s="1" t="e">
        <f>LARGE('Remove outliers'!BK$4:BK$203,ROW()-211)</f>
        <v>#NUM!</v>
      </c>
      <c r="BE336" s="1" t="e">
        <f>LARGE('Remove outliers'!BL$4:BL$203,ROW()-211)</f>
        <v>#NUM!</v>
      </c>
      <c r="BF336" s="1" t="e">
        <f>LARGE('Remove outliers'!BM$4:BM$203,ROW()-211)</f>
        <v>#NUM!</v>
      </c>
      <c r="BG336" s="1" t="e">
        <f>LARGE('Remove outliers'!BN$4:BN$203,ROW()-211)</f>
        <v>#NUM!</v>
      </c>
      <c r="BH336" s="1" t="e">
        <f>LARGE('Remove outliers'!BO$4:BO$203,ROW()-211)</f>
        <v>#NUM!</v>
      </c>
      <c r="BI336" s="1" t="e">
        <f>LARGE('Remove outliers'!BP$4:BP$203,ROW()-211)</f>
        <v>#NUM!</v>
      </c>
      <c r="BJ336" s="1" t="e">
        <f>LARGE('Remove outliers'!BQ$4:BQ$203,ROW()-211)</f>
        <v>#NUM!</v>
      </c>
      <c r="BK336" s="1" t="e">
        <f>LARGE('Remove outliers'!BR$4:BR$203,ROW()-211)</f>
        <v>#NUM!</v>
      </c>
      <c r="BL336" s="1" t="e">
        <f>LARGE('Remove outliers'!BS$4:BS$203,ROW()-211)</f>
        <v>#NUM!</v>
      </c>
      <c r="BM336" s="1" t="e">
        <f>LARGE('Remove outliers'!BT$4:BT$203,ROW()-211)</f>
        <v>#NUM!</v>
      </c>
      <c r="BN336" s="1" t="e">
        <f>LARGE('Remove outliers'!BU$4:BU$203,ROW()-211)</f>
        <v>#NUM!</v>
      </c>
      <c r="BO336" s="1" t="e">
        <f>LARGE('Remove outliers'!BV$4:BV$203,ROW()-211)</f>
        <v>#NUM!</v>
      </c>
      <c r="BP336" s="1" t="e">
        <f>LARGE('Remove outliers'!BW$4:BW$203,ROW()-211)</f>
        <v>#NUM!</v>
      </c>
      <c r="BQ336" s="1" t="e">
        <f>LARGE('Remove outliers'!BX$4:BX$203,ROW()-211)</f>
        <v>#NUM!</v>
      </c>
      <c r="BR336" s="1" t="e">
        <f>LARGE('Remove outliers'!BY$4:BY$203,ROW()-211)</f>
        <v>#NUM!</v>
      </c>
      <c r="BS336" s="1" t="e">
        <f>LARGE('Remove outliers'!BZ$4:BZ$203,ROW()-211)</f>
        <v>#NUM!</v>
      </c>
      <c r="BT336" s="1" t="e">
        <f>LARGE('Remove outliers'!CA$4:CA$203,ROW()-211)</f>
        <v>#NUM!</v>
      </c>
      <c r="BU336" s="1" t="e">
        <f>LARGE('Remove outliers'!CB$4:CB$203,ROW()-211)</f>
        <v>#NUM!</v>
      </c>
      <c r="BV336" s="1" t="e">
        <f>LARGE('Remove outliers'!CC$4:CC$203,ROW()-211)</f>
        <v>#NUM!</v>
      </c>
      <c r="BW336" s="1"/>
      <c r="BX336" s="1"/>
      <c r="BY336" s="1"/>
      <c r="BZ336" s="1"/>
      <c r="CA336" s="1"/>
      <c r="CB336" s="1"/>
      <c r="CC336" s="1"/>
      <c r="CD336" s="1"/>
      <c r="CE336" s="1"/>
      <c r="CF336" s="1"/>
      <c r="CG336" s="1"/>
      <c r="CH336" s="1"/>
      <c r="CI336" s="1"/>
      <c r="CJ336" s="1"/>
      <c r="CK336" s="1"/>
      <c r="CL336" s="1"/>
      <c r="CM336" s="1"/>
      <c r="CN336" s="1"/>
      <c r="CO336" s="1"/>
      <c r="CP336" s="1"/>
    </row>
    <row r="337" spans="1:94" x14ac:dyDescent="0.2">
      <c r="A337" t="e">
        <f t="shared" si="7"/>
        <v>#NUM!</v>
      </c>
      <c r="B337" s="1" t="e">
        <f>LARGE('Remove outliers'!I$4:I$203,ROW()-211)</f>
        <v>#NUM!</v>
      </c>
      <c r="C337" s="1" t="e">
        <f>LARGE('Remove outliers'!J$4:J$203,ROW()-211)</f>
        <v>#NUM!</v>
      </c>
      <c r="D337" s="1" t="e">
        <f>LARGE('Remove outliers'!K$4:K$203,ROW()-211)</f>
        <v>#NUM!</v>
      </c>
      <c r="E337" s="1" t="e">
        <f>LARGE('Remove outliers'!L$4:L$203,ROW()-211)</f>
        <v>#NUM!</v>
      </c>
      <c r="F337" s="1" t="e">
        <f>LARGE('Remove outliers'!M$4:M$203,ROW()-211)</f>
        <v>#NUM!</v>
      </c>
      <c r="G337" s="1" t="e">
        <f>LARGE('Remove outliers'!N$4:N$203,ROW()-211)</f>
        <v>#NUM!</v>
      </c>
      <c r="H337" s="1" t="e">
        <f>LARGE('Remove outliers'!O$4:O$203,ROW()-211)</f>
        <v>#NUM!</v>
      </c>
      <c r="I337" s="1" t="e">
        <f>LARGE('Remove outliers'!P$4:P$203,ROW()-211)</f>
        <v>#NUM!</v>
      </c>
      <c r="J337" s="1" t="e">
        <f>LARGE('Remove outliers'!Q$4:Q$203,ROW()-211)</f>
        <v>#NUM!</v>
      </c>
      <c r="K337" s="1" t="e">
        <f>LARGE('Remove outliers'!R$4:R$203,ROW()-211)</f>
        <v>#NUM!</v>
      </c>
      <c r="L337" s="1" t="e">
        <f>LARGE('Remove outliers'!S$4:S$203,ROW()-211)</f>
        <v>#NUM!</v>
      </c>
      <c r="M337" s="1" t="e">
        <f>LARGE('Remove outliers'!T$4:T$203,ROW()-211)</f>
        <v>#NUM!</v>
      </c>
      <c r="N337" s="1" t="e">
        <f>LARGE('Remove outliers'!U$4:U$203,ROW()-211)</f>
        <v>#NUM!</v>
      </c>
      <c r="O337" s="1" t="e">
        <f>LARGE('Remove outliers'!V$4:V$203,ROW()-211)</f>
        <v>#NUM!</v>
      </c>
      <c r="P337" s="1" t="e">
        <f>LARGE('Remove outliers'!W$4:W$203,ROW()-211)</f>
        <v>#NUM!</v>
      </c>
      <c r="Q337" s="1" t="e">
        <f>LARGE('Remove outliers'!X$4:X$203,ROW()-211)</f>
        <v>#NUM!</v>
      </c>
      <c r="R337" s="1" t="e">
        <f>LARGE('Remove outliers'!Y$4:Y$203,ROW()-211)</f>
        <v>#NUM!</v>
      </c>
      <c r="S337" s="1" t="e">
        <f>LARGE('Remove outliers'!Z$4:Z$203,ROW()-211)</f>
        <v>#NUM!</v>
      </c>
      <c r="T337" s="1" t="e">
        <f>LARGE('Remove outliers'!AA$4:AA$203,ROW()-211)</f>
        <v>#NUM!</v>
      </c>
      <c r="U337" s="1" t="e">
        <f>LARGE('Remove outliers'!AB$4:AB$203,ROW()-211)</f>
        <v>#NUM!</v>
      </c>
      <c r="V337" s="1" t="e">
        <f>LARGE('Remove outliers'!AC$4:AC$203,ROW()-211)</f>
        <v>#NUM!</v>
      </c>
      <c r="W337" s="1" t="e">
        <f>LARGE('Remove outliers'!AD$4:AD$203,ROW()-211)</f>
        <v>#NUM!</v>
      </c>
      <c r="X337" s="1" t="e">
        <f>LARGE('Remove outliers'!AE$4:AE$203,ROW()-211)</f>
        <v>#NUM!</v>
      </c>
      <c r="Y337" s="1" t="e">
        <f>LARGE('Remove outliers'!AF$4:AF$203,ROW()-211)</f>
        <v>#NUM!</v>
      </c>
      <c r="Z337" s="1" t="e">
        <f>LARGE('Remove outliers'!AG$4:AG$203,ROW()-211)</f>
        <v>#NUM!</v>
      </c>
      <c r="AA337" s="1" t="e">
        <f>LARGE('Remove outliers'!AH$4:AH$203,ROW()-211)</f>
        <v>#NUM!</v>
      </c>
      <c r="AB337" s="1" t="e">
        <f>LARGE('Remove outliers'!AI$4:AI$203,ROW()-211)</f>
        <v>#NUM!</v>
      </c>
      <c r="AC337" s="1" t="e">
        <f>LARGE('Remove outliers'!AJ$4:AJ$203,ROW()-211)</f>
        <v>#NUM!</v>
      </c>
      <c r="AD337" s="1" t="e">
        <f>LARGE('Remove outliers'!AK$4:AK$203,ROW()-211)</f>
        <v>#NUM!</v>
      </c>
      <c r="AE337" s="1" t="e">
        <f>LARGE('Remove outliers'!AL$4:AL$203,ROW()-211)</f>
        <v>#NUM!</v>
      </c>
      <c r="AF337" s="1" t="e">
        <f>LARGE('Remove outliers'!AM$4:AM$203,ROW()-211)</f>
        <v>#NUM!</v>
      </c>
      <c r="AG337" s="1" t="e">
        <f>LARGE('Remove outliers'!AN$4:AN$203,ROW()-211)</f>
        <v>#NUM!</v>
      </c>
      <c r="AH337" s="1" t="e">
        <f>LARGE('Remove outliers'!AO$4:AO$203,ROW()-211)</f>
        <v>#NUM!</v>
      </c>
      <c r="AI337" s="1" t="e">
        <f>LARGE('Remove outliers'!AP$4:AP$203,ROW()-211)</f>
        <v>#NUM!</v>
      </c>
      <c r="AJ337" s="1" t="e">
        <f>LARGE('Remove outliers'!AQ$4:AQ$203,ROW()-211)</f>
        <v>#NUM!</v>
      </c>
      <c r="AK337" s="1" t="e">
        <f>LARGE('Remove outliers'!AR$4:AR$203,ROW()-211)</f>
        <v>#NUM!</v>
      </c>
      <c r="AL337" s="1" t="e">
        <f>LARGE('Remove outliers'!AS$4:AS$203,ROW()-211)</f>
        <v>#NUM!</v>
      </c>
      <c r="AM337" s="1" t="e">
        <f>LARGE('Remove outliers'!AT$4:AT$203,ROW()-211)</f>
        <v>#NUM!</v>
      </c>
      <c r="AN337" s="1" t="e">
        <f>LARGE('Remove outliers'!AU$4:AU$203,ROW()-211)</f>
        <v>#NUM!</v>
      </c>
      <c r="AO337" s="1" t="e">
        <f>LARGE('Remove outliers'!AV$4:AV$203,ROW()-211)</f>
        <v>#NUM!</v>
      </c>
      <c r="AP337" s="1" t="e">
        <f>LARGE('Remove outliers'!AW$4:AW$203,ROW()-211)</f>
        <v>#NUM!</v>
      </c>
      <c r="AQ337" s="1" t="e">
        <f>LARGE('Remove outliers'!AX$4:AX$203,ROW()-211)</f>
        <v>#NUM!</v>
      </c>
      <c r="AR337" s="1" t="e">
        <f>LARGE('Remove outliers'!AY$4:AY$203,ROW()-211)</f>
        <v>#NUM!</v>
      </c>
      <c r="AS337" s="1" t="e">
        <f>LARGE('Remove outliers'!AZ$4:AZ$203,ROW()-211)</f>
        <v>#NUM!</v>
      </c>
      <c r="AT337" s="1" t="e">
        <f>LARGE('Remove outliers'!BA$4:BA$203,ROW()-211)</f>
        <v>#NUM!</v>
      </c>
      <c r="AU337" s="1" t="e">
        <f>LARGE('Remove outliers'!BB$4:BB$203,ROW()-211)</f>
        <v>#NUM!</v>
      </c>
      <c r="AV337" s="1" t="e">
        <f>LARGE('Remove outliers'!BC$4:BC$203,ROW()-211)</f>
        <v>#NUM!</v>
      </c>
      <c r="AW337" s="1" t="e">
        <f>LARGE('Remove outliers'!BD$4:BD$203,ROW()-211)</f>
        <v>#NUM!</v>
      </c>
      <c r="AX337" s="1" t="e">
        <f>LARGE('Remove outliers'!BE$4:BE$203,ROW()-211)</f>
        <v>#NUM!</v>
      </c>
      <c r="AY337" s="1" t="e">
        <f>LARGE('Remove outliers'!BF$4:BF$203,ROW()-211)</f>
        <v>#NUM!</v>
      </c>
      <c r="AZ337" s="1" t="e">
        <f>LARGE('Remove outliers'!BG$4:BG$203,ROW()-211)</f>
        <v>#NUM!</v>
      </c>
      <c r="BA337" s="1" t="e">
        <f>LARGE('Remove outliers'!BH$4:BH$203,ROW()-211)</f>
        <v>#NUM!</v>
      </c>
      <c r="BB337" s="1" t="e">
        <f>LARGE('Remove outliers'!BI$4:BI$203,ROW()-211)</f>
        <v>#NUM!</v>
      </c>
      <c r="BC337" s="1" t="e">
        <f>LARGE('Remove outliers'!BJ$4:BJ$203,ROW()-211)</f>
        <v>#NUM!</v>
      </c>
      <c r="BD337" s="1" t="e">
        <f>LARGE('Remove outliers'!BK$4:BK$203,ROW()-211)</f>
        <v>#NUM!</v>
      </c>
      <c r="BE337" s="1" t="e">
        <f>LARGE('Remove outliers'!BL$4:BL$203,ROW()-211)</f>
        <v>#NUM!</v>
      </c>
      <c r="BF337" s="1" t="e">
        <f>LARGE('Remove outliers'!BM$4:BM$203,ROW()-211)</f>
        <v>#NUM!</v>
      </c>
      <c r="BG337" s="1" t="e">
        <f>LARGE('Remove outliers'!BN$4:BN$203,ROW()-211)</f>
        <v>#NUM!</v>
      </c>
      <c r="BH337" s="1" t="e">
        <f>LARGE('Remove outliers'!BO$4:BO$203,ROW()-211)</f>
        <v>#NUM!</v>
      </c>
      <c r="BI337" s="1" t="e">
        <f>LARGE('Remove outliers'!BP$4:BP$203,ROW()-211)</f>
        <v>#NUM!</v>
      </c>
      <c r="BJ337" s="1" t="e">
        <f>LARGE('Remove outliers'!BQ$4:BQ$203,ROW()-211)</f>
        <v>#NUM!</v>
      </c>
      <c r="BK337" s="1" t="e">
        <f>LARGE('Remove outliers'!BR$4:BR$203,ROW()-211)</f>
        <v>#NUM!</v>
      </c>
      <c r="BL337" s="1" t="e">
        <f>LARGE('Remove outliers'!BS$4:BS$203,ROW()-211)</f>
        <v>#NUM!</v>
      </c>
      <c r="BM337" s="1" t="e">
        <f>LARGE('Remove outliers'!BT$4:BT$203,ROW()-211)</f>
        <v>#NUM!</v>
      </c>
      <c r="BN337" s="1" t="e">
        <f>LARGE('Remove outliers'!BU$4:BU$203,ROW()-211)</f>
        <v>#NUM!</v>
      </c>
      <c r="BO337" s="1" t="e">
        <f>LARGE('Remove outliers'!BV$4:BV$203,ROW()-211)</f>
        <v>#NUM!</v>
      </c>
      <c r="BP337" s="1" t="e">
        <f>LARGE('Remove outliers'!BW$4:BW$203,ROW()-211)</f>
        <v>#NUM!</v>
      </c>
      <c r="BQ337" s="1" t="e">
        <f>LARGE('Remove outliers'!BX$4:BX$203,ROW()-211)</f>
        <v>#NUM!</v>
      </c>
      <c r="BR337" s="1" t="e">
        <f>LARGE('Remove outliers'!BY$4:BY$203,ROW()-211)</f>
        <v>#NUM!</v>
      </c>
      <c r="BS337" s="1" t="e">
        <f>LARGE('Remove outliers'!BZ$4:BZ$203,ROW()-211)</f>
        <v>#NUM!</v>
      </c>
      <c r="BT337" s="1" t="e">
        <f>LARGE('Remove outliers'!CA$4:CA$203,ROW()-211)</f>
        <v>#NUM!</v>
      </c>
      <c r="BU337" s="1" t="e">
        <f>LARGE('Remove outliers'!CB$4:CB$203,ROW()-211)</f>
        <v>#NUM!</v>
      </c>
      <c r="BV337" s="1" t="e">
        <f>LARGE('Remove outliers'!CC$4:CC$203,ROW()-211)</f>
        <v>#NUM!</v>
      </c>
      <c r="BW337" s="1"/>
      <c r="BX337" s="1"/>
      <c r="BY337" s="1"/>
      <c r="BZ337" s="1"/>
      <c r="CA337" s="1"/>
      <c r="CB337" s="1"/>
      <c r="CC337" s="1"/>
      <c r="CD337" s="1"/>
      <c r="CE337" s="1"/>
      <c r="CF337" s="1"/>
      <c r="CG337" s="1"/>
      <c r="CH337" s="1"/>
      <c r="CI337" s="1"/>
      <c r="CJ337" s="1"/>
      <c r="CK337" s="1"/>
      <c r="CL337" s="1"/>
      <c r="CM337" s="1"/>
      <c r="CN337" s="1"/>
      <c r="CO337" s="1"/>
      <c r="CP337" s="1"/>
    </row>
    <row r="338" spans="1:94" x14ac:dyDescent="0.2">
      <c r="A338" t="e">
        <f t="shared" si="7"/>
        <v>#NUM!</v>
      </c>
      <c r="B338" s="1" t="e">
        <f>LARGE('Remove outliers'!I$4:I$203,ROW()-211)</f>
        <v>#NUM!</v>
      </c>
      <c r="C338" s="1" t="e">
        <f>LARGE('Remove outliers'!J$4:J$203,ROW()-211)</f>
        <v>#NUM!</v>
      </c>
      <c r="D338" s="1" t="e">
        <f>LARGE('Remove outliers'!K$4:K$203,ROW()-211)</f>
        <v>#NUM!</v>
      </c>
      <c r="E338" s="1" t="e">
        <f>LARGE('Remove outliers'!L$4:L$203,ROW()-211)</f>
        <v>#NUM!</v>
      </c>
      <c r="F338" s="1" t="e">
        <f>LARGE('Remove outliers'!M$4:M$203,ROW()-211)</f>
        <v>#NUM!</v>
      </c>
      <c r="G338" s="1" t="e">
        <f>LARGE('Remove outliers'!N$4:N$203,ROW()-211)</f>
        <v>#NUM!</v>
      </c>
      <c r="H338" s="1" t="e">
        <f>LARGE('Remove outliers'!O$4:O$203,ROW()-211)</f>
        <v>#NUM!</v>
      </c>
      <c r="I338" s="1" t="e">
        <f>LARGE('Remove outliers'!P$4:P$203,ROW()-211)</f>
        <v>#NUM!</v>
      </c>
      <c r="J338" s="1" t="e">
        <f>LARGE('Remove outliers'!Q$4:Q$203,ROW()-211)</f>
        <v>#NUM!</v>
      </c>
      <c r="K338" s="1" t="e">
        <f>LARGE('Remove outliers'!R$4:R$203,ROW()-211)</f>
        <v>#NUM!</v>
      </c>
      <c r="L338" s="1" t="e">
        <f>LARGE('Remove outliers'!S$4:S$203,ROW()-211)</f>
        <v>#NUM!</v>
      </c>
      <c r="M338" s="1" t="e">
        <f>LARGE('Remove outliers'!T$4:T$203,ROW()-211)</f>
        <v>#NUM!</v>
      </c>
      <c r="N338" s="1" t="e">
        <f>LARGE('Remove outliers'!U$4:U$203,ROW()-211)</f>
        <v>#NUM!</v>
      </c>
      <c r="O338" s="1" t="e">
        <f>LARGE('Remove outliers'!V$4:V$203,ROW()-211)</f>
        <v>#NUM!</v>
      </c>
      <c r="P338" s="1" t="e">
        <f>LARGE('Remove outliers'!W$4:W$203,ROW()-211)</f>
        <v>#NUM!</v>
      </c>
      <c r="Q338" s="1" t="e">
        <f>LARGE('Remove outliers'!X$4:X$203,ROW()-211)</f>
        <v>#NUM!</v>
      </c>
      <c r="R338" s="1" t="e">
        <f>LARGE('Remove outliers'!Y$4:Y$203,ROW()-211)</f>
        <v>#NUM!</v>
      </c>
      <c r="S338" s="1" t="e">
        <f>LARGE('Remove outliers'!Z$4:Z$203,ROW()-211)</f>
        <v>#NUM!</v>
      </c>
      <c r="T338" s="1" t="e">
        <f>LARGE('Remove outliers'!AA$4:AA$203,ROW()-211)</f>
        <v>#NUM!</v>
      </c>
      <c r="U338" s="1" t="e">
        <f>LARGE('Remove outliers'!AB$4:AB$203,ROW()-211)</f>
        <v>#NUM!</v>
      </c>
      <c r="V338" s="1" t="e">
        <f>LARGE('Remove outliers'!AC$4:AC$203,ROW()-211)</f>
        <v>#NUM!</v>
      </c>
      <c r="W338" s="1" t="e">
        <f>LARGE('Remove outliers'!AD$4:AD$203,ROW()-211)</f>
        <v>#NUM!</v>
      </c>
      <c r="X338" s="1" t="e">
        <f>LARGE('Remove outliers'!AE$4:AE$203,ROW()-211)</f>
        <v>#NUM!</v>
      </c>
      <c r="Y338" s="1" t="e">
        <f>LARGE('Remove outliers'!AF$4:AF$203,ROW()-211)</f>
        <v>#NUM!</v>
      </c>
      <c r="Z338" s="1" t="e">
        <f>LARGE('Remove outliers'!AG$4:AG$203,ROW()-211)</f>
        <v>#NUM!</v>
      </c>
      <c r="AA338" s="1" t="e">
        <f>LARGE('Remove outliers'!AH$4:AH$203,ROW()-211)</f>
        <v>#NUM!</v>
      </c>
      <c r="AB338" s="1" t="e">
        <f>LARGE('Remove outliers'!AI$4:AI$203,ROW()-211)</f>
        <v>#NUM!</v>
      </c>
      <c r="AC338" s="1" t="e">
        <f>LARGE('Remove outliers'!AJ$4:AJ$203,ROW()-211)</f>
        <v>#NUM!</v>
      </c>
      <c r="AD338" s="1" t="e">
        <f>LARGE('Remove outliers'!AK$4:AK$203,ROW()-211)</f>
        <v>#NUM!</v>
      </c>
      <c r="AE338" s="1" t="e">
        <f>LARGE('Remove outliers'!AL$4:AL$203,ROW()-211)</f>
        <v>#NUM!</v>
      </c>
      <c r="AF338" s="1" t="e">
        <f>LARGE('Remove outliers'!AM$4:AM$203,ROW()-211)</f>
        <v>#NUM!</v>
      </c>
      <c r="AG338" s="1" t="e">
        <f>LARGE('Remove outliers'!AN$4:AN$203,ROW()-211)</f>
        <v>#NUM!</v>
      </c>
      <c r="AH338" s="1" t="e">
        <f>LARGE('Remove outliers'!AO$4:AO$203,ROW()-211)</f>
        <v>#NUM!</v>
      </c>
      <c r="AI338" s="1" t="e">
        <f>LARGE('Remove outliers'!AP$4:AP$203,ROW()-211)</f>
        <v>#NUM!</v>
      </c>
      <c r="AJ338" s="1" t="e">
        <f>LARGE('Remove outliers'!AQ$4:AQ$203,ROW()-211)</f>
        <v>#NUM!</v>
      </c>
      <c r="AK338" s="1" t="e">
        <f>LARGE('Remove outliers'!AR$4:AR$203,ROW()-211)</f>
        <v>#NUM!</v>
      </c>
      <c r="AL338" s="1" t="e">
        <f>LARGE('Remove outliers'!AS$4:AS$203,ROW()-211)</f>
        <v>#NUM!</v>
      </c>
      <c r="AM338" s="1" t="e">
        <f>LARGE('Remove outliers'!AT$4:AT$203,ROW()-211)</f>
        <v>#NUM!</v>
      </c>
      <c r="AN338" s="1" t="e">
        <f>LARGE('Remove outliers'!AU$4:AU$203,ROW()-211)</f>
        <v>#NUM!</v>
      </c>
      <c r="AO338" s="1" t="e">
        <f>LARGE('Remove outliers'!AV$4:AV$203,ROW()-211)</f>
        <v>#NUM!</v>
      </c>
      <c r="AP338" s="1" t="e">
        <f>LARGE('Remove outliers'!AW$4:AW$203,ROW()-211)</f>
        <v>#NUM!</v>
      </c>
      <c r="AQ338" s="1" t="e">
        <f>LARGE('Remove outliers'!AX$4:AX$203,ROW()-211)</f>
        <v>#NUM!</v>
      </c>
      <c r="AR338" s="1" t="e">
        <f>LARGE('Remove outliers'!AY$4:AY$203,ROW()-211)</f>
        <v>#NUM!</v>
      </c>
      <c r="AS338" s="1" t="e">
        <f>LARGE('Remove outliers'!AZ$4:AZ$203,ROW()-211)</f>
        <v>#NUM!</v>
      </c>
      <c r="AT338" s="1" t="e">
        <f>LARGE('Remove outliers'!BA$4:BA$203,ROW()-211)</f>
        <v>#NUM!</v>
      </c>
      <c r="AU338" s="1" t="e">
        <f>LARGE('Remove outliers'!BB$4:BB$203,ROW()-211)</f>
        <v>#NUM!</v>
      </c>
      <c r="AV338" s="1" t="e">
        <f>LARGE('Remove outliers'!BC$4:BC$203,ROW()-211)</f>
        <v>#NUM!</v>
      </c>
      <c r="AW338" s="1" t="e">
        <f>LARGE('Remove outliers'!BD$4:BD$203,ROW()-211)</f>
        <v>#NUM!</v>
      </c>
      <c r="AX338" s="1" t="e">
        <f>LARGE('Remove outliers'!BE$4:BE$203,ROW()-211)</f>
        <v>#NUM!</v>
      </c>
      <c r="AY338" s="1" t="e">
        <f>LARGE('Remove outliers'!BF$4:BF$203,ROW()-211)</f>
        <v>#NUM!</v>
      </c>
      <c r="AZ338" s="1" t="e">
        <f>LARGE('Remove outliers'!BG$4:BG$203,ROW()-211)</f>
        <v>#NUM!</v>
      </c>
      <c r="BA338" s="1" t="e">
        <f>LARGE('Remove outliers'!BH$4:BH$203,ROW()-211)</f>
        <v>#NUM!</v>
      </c>
      <c r="BB338" s="1" t="e">
        <f>LARGE('Remove outliers'!BI$4:BI$203,ROW()-211)</f>
        <v>#NUM!</v>
      </c>
      <c r="BC338" s="1" t="e">
        <f>LARGE('Remove outliers'!BJ$4:BJ$203,ROW()-211)</f>
        <v>#NUM!</v>
      </c>
      <c r="BD338" s="1" t="e">
        <f>LARGE('Remove outliers'!BK$4:BK$203,ROW()-211)</f>
        <v>#NUM!</v>
      </c>
      <c r="BE338" s="1" t="e">
        <f>LARGE('Remove outliers'!BL$4:BL$203,ROW()-211)</f>
        <v>#NUM!</v>
      </c>
      <c r="BF338" s="1" t="e">
        <f>LARGE('Remove outliers'!BM$4:BM$203,ROW()-211)</f>
        <v>#NUM!</v>
      </c>
      <c r="BG338" s="1" t="e">
        <f>LARGE('Remove outliers'!BN$4:BN$203,ROW()-211)</f>
        <v>#NUM!</v>
      </c>
      <c r="BH338" s="1" t="e">
        <f>LARGE('Remove outliers'!BO$4:BO$203,ROW()-211)</f>
        <v>#NUM!</v>
      </c>
      <c r="BI338" s="1" t="e">
        <f>LARGE('Remove outliers'!BP$4:BP$203,ROW()-211)</f>
        <v>#NUM!</v>
      </c>
      <c r="BJ338" s="1" t="e">
        <f>LARGE('Remove outliers'!BQ$4:BQ$203,ROW()-211)</f>
        <v>#NUM!</v>
      </c>
      <c r="BK338" s="1" t="e">
        <f>LARGE('Remove outliers'!BR$4:BR$203,ROW()-211)</f>
        <v>#NUM!</v>
      </c>
      <c r="BL338" s="1" t="e">
        <f>LARGE('Remove outliers'!BS$4:BS$203,ROW()-211)</f>
        <v>#NUM!</v>
      </c>
      <c r="BM338" s="1" t="e">
        <f>LARGE('Remove outliers'!BT$4:BT$203,ROW()-211)</f>
        <v>#NUM!</v>
      </c>
      <c r="BN338" s="1" t="e">
        <f>LARGE('Remove outliers'!BU$4:BU$203,ROW()-211)</f>
        <v>#NUM!</v>
      </c>
      <c r="BO338" s="1" t="e">
        <f>LARGE('Remove outliers'!BV$4:BV$203,ROW()-211)</f>
        <v>#NUM!</v>
      </c>
      <c r="BP338" s="1" t="e">
        <f>LARGE('Remove outliers'!BW$4:BW$203,ROW()-211)</f>
        <v>#NUM!</v>
      </c>
      <c r="BQ338" s="1" t="e">
        <f>LARGE('Remove outliers'!BX$4:BX$203,ROW()-211)</f>
        <v>#NUM!</v>
      </c>
      <c r="BR338" s="1" t="e">
        <f>LARGE('Remove outliers'!BY$4:BY$203,ROW()-211)</f>
        <v>#NUM!</v>
      </c>
      <c r="BS338" s="1" t="e">
        <f>LARGE('Remove outliers'!BZ$4:BZ$203,ROW()-211)</f>
        <v>#NUM!</v>
      </c>
      <c r="BT338" s="1" t="e">
        <f>LARGE('Remove outliers'!CA$4:CA$203,ROW()-211)</f>
        <v>#NUM!</v>
      </c>
      <c r="BU338" s="1" t="e">
        <f>LARGE('Remove outliers'!CB$4:CB$203,ROW()-211)</f>
        <v>#NUM!</v>
      </c>
      <c r="BV338" s="1" t="e">
        <f>LARGE('Remove outliers'!CC$4:CC$203,ROW()-211)</f>
        <v>#NUM!</v>
      </c>
      <c r="BW338" s="1"/>
      <c r="BX338" s="1"/>
      <c r="BY338" s="1"/>
      <c r="BZ338" s="1"/>
      <c r="CA338" s="1"/>
      <c r="CB338" s="1"/>
      <c r="CC338" s="1"/>
      <c r="CD338" s="1"/>
      <c r="CE338" s="1"/>
      <c r="CF338" s="1"/>
      <c r="CG338" s="1"/>
      <c r="CH338" s="1"/>
      <c r="CI338" s="1"/>
      <c r="CJ338" s="1"/>
      <c r="CK338" s="1"/>
      <c r="CL338" s="1"/>
      <c r="CM338" s="1"/>
      <c r="CN338" s="1"/>
      <c r="CO338" s="1"/>
      <c r="CP338" s="1"/>
    </row>
    <row r="339" spans="1:94" x14ac:dyDescent="0.2">
      <c r="A339" t="e">
        <f t="shared" si="7"/>
        <v>#NUM!</v>
      </c>
      <c r="B339" s="1" t="e">
        <f>LARGE('Remove outliers'!I$4:I$203,ROW()-211)</f>
        <v>#NUM!</v>
      </c>
      <c r="C339" s="1" t="e">
        <f>LARGE('Remove outliers'!J$4:J$203,ROW()-211)</f>
        <v>#NUM!</v>
      </c>
      <c r="D339" s="1" t="e">
        <f>LARGE('Remove outliers'!K$4:K$203,ROW()-211)</f>
        <v>#NUM!</v>
      </c>
      <c r="E339" s="1" t="e">
        <f>LARGE('Remove outliers'!L$4:L$203,ROW()-211)</f>
        <v>#NUM!</v>
      </c>
      <c r="F339" s="1" t="e">
        <f>LARGE('Remove outliers'!M$4:M$203,ROW()-211)</f>
        <v>#NUM!</v>
      </c>
      <c r="G339" s="1" t="e">
        <f>LARGE('Remove outliers'!N$4:N$203,ROW()-211)</f>
        <v>#NUM!</v>
      </c>
      <c r="H339" s="1" t="e">
        <f>LARGE('Remove outliers'!O$4:O$203,ROW()-211)</f>
        <v>#NUM!</v>
      </c>
      <c r="I339" s="1" t="e">
        <f>LARGE('Remove outliers'!P$4:P$203,ROW()-211)</f>
        <v>#NUM!</v>
      </c>
      <c r="J339" s="1" t="e">
        <f>LARGE('Remove outliers'!Q$4:Q$203,ROW()-211)</f>
        <v>#NUM!</v>
      </c>
      <c r="K339" s="1" t="e">
        <f>LARGE('Remove outliers'!R$4:R$203,ROW()-211)</f>
        <v>#NUM!</v>
      </c>
      <c r="L339" s="1" t="e">
        <f>LARGE('Remove outliers'!S$4:S$203,ROW()-211)</f>
        <v>#NUM!</v>
      </c>
      <c r="M339" s="1" t="e">
        <f>LARGE('Remove outliers'!T$4:T$203,ROW()-211)</f>
        <v>#NUM!</v>
      </c>
      <c r="N339" s="1" t="e">
        <f>LARGE('Remove outliers'!U$4:U$203,ROW()-211)</f>
        <v>#NUM!</v>
      </c>
      <c r="O339" s="1" t="e">
        <f>LARGE('Remove outliers'!V$4:V$203,ROW()-211)</f>
        <v>#NUM!</v>
      </c>
      <c r="P339" s="1" t="e">
        <f>LARGE('Remove outliers'!W$4:W$203,ROW()-211)</f>
        <v>#NUM!</v>
      </c>
      <c r="Q339" s="1" t="e">
        <f>LARGE('Remove outliers'!X$4:X$203,ROW()-211)</f>
        <v>#NUM!</v>
      </c>
      <c r="R339" s="1" t="e">
        <f>LARGE('Remove outliers'!Y$4:Y$203,ROW()-211)</f>
        <v>#NUM!</v>
      </c>
      <c r="S339" s="1" t="e">
        <f>LARGE('Remove outliers'!Z$4:Z$203,ROW()-211)</f>
        <v>#NUM!</v>
      </c>
      <c r="T339" s="1" t="e">
        <f>LARGE('Remove outliers'!AA$4:AA$203,ROW()-211)</f>
        <v>#NUM!</v>
      </c>
      <c r="U339" s="1" t="e">
        <f>LARGE('Remove outliers'!AB$4:AB$203,ROW()-211)</f>
        <v>#NUM!</v>
      </c>
      <c r="V339" s="1" t="e">
        <f>LARGE('Remove outliers'!AC$4:AC$203,ROW()-211)</f>
        <v>#NUM!</v>
      </c>
      <c r="W339" s="1" t="e">
        <f>LARGE('Remove outliers'!AD$4:AD$203,ROW()-211)</f>
        <v>#NUM!</v>
      </c>
      <c r="X339" s="1" t="e">
        <f>LARGE('Remove outliers'!AE$4:AE$203,ROW()-211)</f>
        <v>#NUM!</v>
      </c>
      <c r="Y339" s="1" t="e">
        <f>LARGE('Remove outliers'!AF$4:AF$203,ROW()-211)</f>
        <v>#NUM!</v>
      </c>
      <c r="Z339" s="1" t="e">
        <f>LARGE('Remove outliers'!AG$4:AG$203,ROW()-211)</f>
        <v>#NUM!</v>
      </c>
      <c r="AA339" s="1" t="e">
        <f>LARGE('Remove outliers'!AH$4:AH$203,ROW()-211)</f>
        <v>#NUM!</v>
      </c>
      <c r="AB339" s="1" t="e">
        <f>LARGE('Remove outliers'!AI$4:AI$203,ROW()-211)</f>
        <v>#NUM!</v>
      </c>
      <c r="AC339" s="1" t="e">
        <f>LARGE('Remove outliers'!AJ$4:AJ$203,ROW()-211)</f>
        <v>#NUM!</v>
      </c>
      <c r="AD339" s="1" t="e">
        <f>LARGE('Remove outliers'!AK$4:AK$203,ROW()-211)</f>
        <v>#NUM!</v>
      </c>
      <c r="AE339" s="1" t="e">
        <f>LARGE('Remove outliers'!AL$4:AL$203,ROW()-211)</f>
        <v>#NUM!</v>
      </c>
      <c r="AF339" s="1" t="e">
        <f>LARGE('Remove outliers'!AM$4:AM$203,ROW()-211)</f>
        <v>#NUM!</v>
      </c>
      <c r="AG339" s="1" t="e">
        <f>LARGE('Remove outliers'!AN$4:AN$203,ROW()-211)</f>
        <v>#NUM!</v>
      </c>
      <c r="AH339" s="1" t="e">
        <f>LARGE('Remove outliers'!AO$4:AO$203,ROW()-211)</f>
        <v>#NUM!</v>
      </c>
      <c r="AI339" s="1" t="e">
        <f>LARGE('Remove outliers'!AP$4:AP$203,ROW()-211)</f>
        <v>#NUM!</v>
      </c>
      <c r="AJ339" s="1" t="e">
        <f>LARGE('Remove outliers'!AQ$4:AQ$203,ROW()-211)</f>
        <v>#NUM!</v>
      </c>
      <c r="AK339" s="1" t="e">
        <f>LARGE('Remove outliers'!AR$4:AR$203,ROW()-211)</f>
        <v>#NUM!</v>
      </c>
      <c r="AL339" s="1" t="e">
        <f>LARGE('Remove outliers'!AS$4:AS$203,ROW()-211)</f>
        <v>#NUM!</v>
      </c>
      <c r="AM339" s="1" t="e">
        <f>LARGE('Remove outliers'!AT$4:AT$203,ROW()-211)</f>
        <v>#NUM!</v>
      </c>
      <c r="AN339" s="1" t="e">
        <f>LARGE('Remove outliers'!AU$4:AU$203,ROW()-211)</f>
        <v>#NUM!</v>
      </c>
      <c r="AO339" s="1" t="e">
        <f>LARGE('Remove outliers'!AV$4:AV$203,ROW()-211)</f>
        <v>#NUM!</v>
      </c>
      <c r="AP339" s="1" t="e">
        <f>LARGE('Remove outliers'!AW$4:AW$203,ROW()-211)</f>
        <v>#NUM!</v>
      </c>
      <c r="AQ339" s="1" t="e">
        <f>LARGE('Remove outliers'!AX$4:AX$203,ROW()-211)</f>
        <v>#NUM!</v>
      </c>
      <c r="AR339" s="1" t="e">
        <f>LARGE('Remove outliers'!AY$4:AY$203,ROW()-211)</f>
        <v>#NUM!</v>
      </c>
      <c r="AS339" s="1" t="e">
        <f>LARGE('Remove outliers'!AZ$4:AZ$203,ROW()-211)</f>
        <v>#NUM!</v>
      </c>
      <c r="AT339" s="1" t="e">
        <f>LARGE('Remove outliers'!BA$4:BA$203,ROW()-211)</f>
        <v>#NUM!</v>
      </c>
      <c r="AU339" s="1" t="e">
        <f>LARGE('Remove outliers'!BB$4:BB$203,ROW()-211)</f>
        <v>#NUM!</v>
      </c>
      <c r="AV339" s="1" t="e">
        <f>LARGE('Remove outliers'!BC$4:BC$203,ROW()-211)</f>
        <v>#NUM!</v>
      </c>
      <c r="AW339" s="1" t="e">
        <f>LARGE('Remove outliers'!BD$4:BD$203,ROW()-211)</f>
        <v>#NUM!</v>
      </c>
      <c r="AX339" s="1" t="e">
        <f>LARGE('Remove outliers'!BE$4:BE$203,ROW()-211)</f>
        <v>#NUM!</v>
      </c>
      <c r="AY339" s="1" t="e">
        <f>LARGE('Remove outliers'!BF$4:BF$203,ROW()-211)</f>
        <v>#NUM!</v>
      </c>
      <c r="AZ339" s="1" t="e">
        <f>LARGE('Remove outliers'!BG$4:BG$203,ROW()-211)</f>
        <v>#NUM!</v>
      </c>
      <c r="BA339" s="1" t="e">
        <f>LARGE('Remove outliers'!BH$4:BH$203,ROW()-211)</f>
        <v>#NUM!</v>
      </c>
      <c r="BB339" s="1" t="e">
        <f>LARGE('Remove outliers'!BI$4:BI$203,ROW()-211)</f>
        <v>#NUM!</v>
      </c>
      <c r="BC339" s="1" t="e">
        <f>LARGE('Remove outliers'!BJ$4:BJ$203,ROW()-211)</f>
        <v>#NUM!</v>
      </c>
      <c r="BD339" s="1" t="e">
        <f>LARGE('Remove outliers'!BK$4:BK$203,ROW()-211)</f>
        <v>#NUM!</v>
      </c>
      <c r="BE339" s="1" t="e">
        <f>LARGE('Remove outliers'!BL$4:BL$203,ROW()-211)</f>
        <v>#NUM!</v>
      </c>
      <c r="BF339" s="1" t="e">
        <f>LARGE('Remove outliers'!BM$4:BM$203,ROW()-211)</f>
        <v>#NUM!</v>
      </c>
      <c r="BG339" s="1" t="e">
        <f>LARGE('Remove outliers'!BN$4:BN$203,ROW()-211)</f>
        <v>#NUM!</v>
      </c>
      <c r="BH339" s="1" t="e">
        <f>LARGE('Remove outliers'!BO$4:BO$203,ROW()-211)</f>
        <v>#NUM!</v>
      </c>
      <c r="BI339" s="1" t="e">
        <f>LARGE('Remove outliers'!BP$4:BP$203,ROW()-211)</f>
        <v>#NUM!</v>
      </c>
      <c r="BJ339" s="1" t="e">
        <f>LARGE('Remove outliers'!BQ$4:BQ$203,ROW()-211)</f>
        <v>#NUM!</v>
      </c>
      <c r="BK339" s="1" t="e">
        <f>LARGE('Remove outliers'!BR$4:BR$203,ROW()-211)</f>
        <v>#NUM!</v>
      </c>
      <c r="BL339" s="1" t="e">
        <f>LARGE('Remove outliers'!BS$4:BS$203,ROW()-211)</f>
        <v>#NUM!</v>
      </c>
      <c r="BM339" s="1" t="e">
        <f>LARGE('Remove outliers'!BT$4:BT$203,ROW()-211)</f>
        <v>#NUM!</v>
      </c>
      <c r="BN339" s="1" t="e">
        <f>LARGE('Remove outliers'!BU$4:BU$203,ROW()-211)</f>
        <v>#NUM!</v>
      </c>
      <c r="BO339" s="1" t="e">
        <f>LARGE('Remove outliers'!BV$4:BV$203,ROW()-211)</f>
        <v>#NUM!</v>
      </c>
      <c r="BP339" s="1" t="e">
        <f>LARGE('Remove outliers'!BW$4:BW$203,ROW()-211)</f>
        <v>#NUM!</v>
      </c>
      <c r="BQ339" s="1" t="e">
        <f>LARGE('Remove outliers'!BX$4:BX$203,ROW()-211)</f>
        <v>#NUM!</v>
      </c>
      <c r="BR339" s="1" t="e">
        <f>LARGE('Remove outliers'!BY$4:BY$203,ROW()-211)</f>
        <v>#NUM!</v>
      </c>
      <c r="BS339" s="1" t="e">
        <f>LARGE('Remove outliers'!BZ$4:BZ$203,ROW()-211)</f>
        <v>#NUM!</v>
      </c>
      <c r="BT339" s="1" t="e">
        <f>LARGE('Remove outliers'!CA$4:CA$203,ROW()-211)</f>
        <v>#NUM!</v>
      </c>
      <c r="BU339" s="1" t="e">
        <f>LARGE('Remove outliers'!CB$4:CB$203,ROW()-211)</f>
        <v>#NUM!</v>
      </c>
      <c r="BV339" s="1" t="e">
        <f>LARGE('Remove outliers'!CC$4:CC$203,ROW()-211)</f>
        <v>#NUM!</v>
      </c>
      <c r="BW339" s="1"/>
      <c r="BX339" s="1"/>
      <c r="BY339" s="1"/>
      <c r="BZ339" s="1"/>
      <c r="CA339" s="1"/>
      <c r="CB339" s="1"/>
      <c r="CC339" s="1"/>
      <c r="CD339" s="1"/>
      <c r="CE339" s="1"/>
      <c r="CF339" s="1"/>
      <c r="CG339" s="1"/>
      <c r="CH339" s="1"/>
      <c r="CI339" s="1"/>
      <c r="CJ339" s="1"/>
      <c r="CK339" s="1"/>
      <c r="CL339" s="1"/>
      <c r="CM339" s="1"/>
      <c r="CN339" s="1"/>
      <c r="CO339" s="1"/>
      <c r="CP339" s="1"/>
    </row>
    <row r="340" spans="1:94" x14ac:dyDescent="0.2">
      <c r="A340" t="e">
        <f t="shared" si="7"/>
        <v>#NUM!</v>
      </c>
      <c r="B340" s="1" t="e">
        <f>LARGE('Remove outliers'!I$4:I$203,ROW()-211)</f>
        <v>#NUM!</v>
      </c>
      <c r="C340" s="1" t="e">
        <f>LARGE('Remove outliers'!J$4:J$203,ROW()-211)</f>
        <v>#NUM!</v>
      </c>
      <c r="D340" s="1" t="e">
        <f>LARGE('Remove outliers'!K$4:K$203,ROW()-211)</f>
        <v>#NUM!</v>
      </c>
      <c r="E340" s="1" t="e">
        <f>LARGE('Remove outliers'!L$4:L$203,ROW()-211)</f>
        <v>#NUM!</v>
      </c>
      <c r="F340" s="1" t="e">
        <f>LARGE('Remove outliers'!M$4:M$203,ROW()-211)</f>
        <v>#NUM!</v>
      </c>
      <c r="G340" s="1" t="e">
        <f>LARGE('Remove outliers'!N$4:N$203,ROW()-211)</f>
        <v>#NUM!</v>
      </c>
      <c r="H340" s="1" t="e">
        <f>LARGE('Remove outliers'!O$4:O$203,ROW()-211)</f>
        <v>#NUM!</v>
      </c>
      <c r="I340" s="1" t="e">
        <f>LARGE('Remove outliers'!P$4:P$203,ROW()-211)</f>
        <v>#NUM!</v>
      </c>
      <c r="J340" s="1" t="e">
        <f>LARGE('Remove outliers'!Q$4:Q$203,ROW()-211)</f>
        <v>#NUM!</v>
      </c>
      <c r="K340" s="1" t="e">
        <f>LARGE('Remove outliers'!R$4:R$203,ROW()-211)</f>
        <v>#NUM!</v>
      </c>
      <c r="L340" s="1" t="e">
        <f>LARGE('Remove outliers'!S$4:S$203,ROW()-211)</f>
        <v>#NUM!</v>
      </c>
      <c r="M340" s="1" t="e">
        <f>LARGE('Remove outliers'!T$4:T$203,ROW()-211)</f>
        <v>#NUM!</v>
      </c>
      <c r="N340" s="1" t="e">
        <f>LARGE('Remove outliers'!U$4:U$203,ROW()-211)</f>
        <v>#NUM!</v>
      </c>
      <c r="O340" s="1" t="e">
        <f>LARGE('Remove outliers'!V$4:V$203,ROW()-211)</f>
        <v>#NUM!</v>
      </c>
      <c r="P340" s="1" t="e">
        <f>LARGE('Remove outliers'!W$4:W$203,ROW()-211)</f>
        <v>#NUM!</v>
      </c>
      <c r="Q340" s="1" t="e">
        <f>LARGE('Remove outliers'!X$4:X$203,ROW()-211)</f>
        <v>#NUM!</v>
      </c>
      <c r="R340" s="1" t="e">
        <f>LARGE('Remove outliers'!Y$4:Y$203,ROW()-211)</f>
        <v>#NUM!</v>
      </c>
      <c r="S340" s="1" t="e">
        <f>LARGE('Remove outliers'!Z$4:Z$203,ROW()-211)</f>
        <v>#NUM!</v>
      </c>
      <c r="T340" s="1" t="e">
        <f>LARGE('Remove outliers'!AA$4:AA$203,ROW()-211)</f>
        <v>#NUM!</v>
      </c>
      <c r="U340" s="1" t="e">
        <f>LARGE('Remove outliers'!AB$4:AB$203,ROW()-211)</f>
        <v>#NUM!</v>
      </c>
      <c r="V340" s="1" t="e">
        <f>LARGE('Remove outliers'!AC$4:AC$203,ROW()-211)</f>
        <v>#NUM!</v>
      </c>
      <c r="W340" s="1" t="e">
        <f>LARGE('Remove outliers'!AD$4:AD$203,ROW()-211)</f>
        <v>#NUM!</v>
      </c>
      <c r="X340" s="1" t="e">
        <f>LARGE('Remove outliers'!AE$4:AE$203,ROW()-211)</f>
        <v>#NUM!</v>
      </c>
      <c r="Y340" s="1" t="e">
        <f>LARGE('Remove outliers'!AF$4:AF$203,ROW()-211)</f>
        <v>#NUM!</v>
      </c>
      <c r="Z340" s="1" t="e">
        <f>LARGE('Remove outliers'!AG$4:AG$203,ROW()-211)</f>
        <v>#NUM!</v>
      </c>
      <c r="AA340" s="1" t="e">
        <f>LARGE('Remove outliers'!AH$4:AH$203,ROW()-211)</f>
        <v>#NUM!</v>
      </c>
      <c r="AB340" s="1" t="e">
        <f>LARGE('Remove outliers'!AI$4:AI$203,ROW()-211)</f>
        <v>#NUM!</v>
      </c>
      <c r="AC340" s="1" t="e">
        <f>LARGE('Remove outliers'!AJ$4:AJ$203,ROW()-211)</f>
        <v>#NUM!</v>
      </c>
      <c r="AD340" s="1" t="e">
        <f>LARGE('Remove outliers'!AK$4:AK$203,ROW()-211)</f>
        <v>#NUM!</v>
      </c>
      <c r="AE340" s="1" t="e">
        <f>LARGE('Remove outliers'!AL$4:AL$203,ROW()-211)</f>
        <v>#NUM!</v>
      </c>
      <c r="AF340" s="1" t="e">
        <f>LARGE('Remove outliers'!AM$4:AM$203,ROW()-211)</f>
        <v>#NUM!</v>
      </c>
      <c r="AG340" s="1" t="e">
        <f>LARGE('Remove outliers'!AN$4:AN$203,ROW()-211)</f>
        <v>#NUM!</v>
      </c>
      <c r="AH340" s="1" t="e">
        <f>LARGE('Remove outliers'!AO$4:AO$203,ROW()-211)</f>
        <v>#NUM!</v>
      </c>
      <c r="AI340" s="1" t="e">
        <f>LARGE('Remove outliers'!AP$4:AP$203,ROW()-211)</f>
        <v>#NUM!</v>
      </c>
      <c r="AJ340" s="1" t="e">
        <f>LARGE('Remove outliers'!AQ$4:AQ$203,ROW()-211)</f>
        <v>#NUM!</v>
      </c>
      <c r="AK340" s="1" t="e">
        <f>LARGE('Remove outliers'!AR$4:AR$203,ROW()-211)</f>
        <v>#NUM!</v>
      </c>
      <c r="AL340" s="1" t="e">
        <f>LARGE('Remove outliers'!AS$4:AS$203,ROW()-211)</f>
        <v>#NUM!</v>
      </c>
      <c r="AM340" s="1" t="e">
        <f>LARGE('Remove outliers'!AT$4:AT$203,ROW()-211)</f>
        <v>#NUM!</v>
      </c>
      <c r="AN340" s="1" t="e">
        <f>LARGE('Remove outliers'!AU$4:AU$203,ROW()-211)</f>
        <v>#NUM!</v>
      </c>
      <c r="AO340" s="1" t="e">
        <f>LARGE('Remove outliers'!AV$4:AV$203,ROW()-211)</f>
        <v>#NUM!</v>
      </c>
      <c r="AP340" s="1" t="e">
        <f>LARGE('Remove outliers'!AW$4:AW$203,ROW()-211)</f>
        <v>#NUM!</v>
      </c>
      <c r="AQ340" s="1" t="e">
        <f>LARGE('Remove outliers'!AX$4:AX$203,ROW()-211)</f>
        <v>#NUM!</v>
      </c>
      <c r="AR340" s="1" t="e">
        <f>LARGE('Remove outliers'!AY$4:AY$203,ROW()-211)</f>
        <v>#NUM!</v>
      </c>
      <c r="AS340" s="1" t="e">
        <f>LARGE('Remove outliers'!AZ$4:AZ$203,ROW()-211)</f>
        <v>#NUM!</v>
      </c>
      <c r="AT340" s="1" t="e">
        <f>LARGE('Remove outliers'!BA$4:BA$203,ROW()-211)</f>
        <v>#NUM!</v>
      </c>
      <c r="AU340" s="1" t="e">
        <f>LARGE('Remove outliers'!BB$4:BB$203,ROW()-211)</f>
        <v>#NUM!</v>
      </c>
      <c r="AV340" s="1" t="e">
        <f>LARGE('Remove outliers'!BC$4:BC$203,ROW()-211)</f>
        <v>#NUM!</v>
      </c>
      <c r="AW340" s="1" t="e">
        <f>LARGE('Remove outliers'!BD$4:BD$203,ROW()-211)</f>
        <v>#NUM!</v>
      </c>
      <c r="AX340" s="1" t="e">
        <f>LARGE('Remove outliers'!BE$4:BE$203,ROW()-211)</f>
        <v>#NUM!</v>
      </c>
      <c r="AY340" s="1" t="e">
        <f>LARGE('Remove outliers'!BF$4:BF$203,ROW()-211)</f>
        <v>#NUM!</v>
      </c>
      <c r="AZ340" s="1" t="e">
        <f>LARGE('Remove outliers'!BG$4:BG$203,ROW()-211)</f>
        <v>#NUM!</v>
      </c>
      <c r="BA340" s="1" t="e">
        <f>LARGE('Remove outliers'!BH$4:BH$203,ROW()-211)</f>
        <v>#NUM!</v>
      </c>
      <c r="BB340" s="1" t="e">
        <f>LARGE('Remove outliers'!BI$4:BI$203,ROW()-211)</f>
        <v>#NUM!</v>
      </c>
      <c r="BC340" s="1" t="e">
        <f>LARGE('Remove outliers'!BJ$4:BJ$203,ROW()-211)</f>
        <v>#NUM!</v>
      </c>
      <c r="BD340" s="1" t="e">
        <f>LARGE('Remove outliers'!BK$4:BK$203,ROW()-211)</f>
        <v>#NUM!</v>
      </c>
      <c r="BE340" s="1" t="e">
        <f>LARGE('Remove outliers'!BL$4:BL$203,ROW()-211)</f>
        <v>#NUM!</v>
      </c>
      <c r="BF340" s="1" t="e">
        <f>LARGE('Remove outliers'!BM$4:BM$203,ROW()-211)</f>
        <v>#NUM!</v>
      </c>
      <c r="BG340" s="1" t="e">
        <f>LARGE('Remove outliers'!BN$4:BN$203,ROW()-211)</f>
        <v>#NUM!</v>
      </c>
      <c r="BH340" s="1" t="e">
        <f>LARGE('Remove outliers'!BO$4:BO$203,ROW()-211)</f>
        <v>#NUM!</v>
      </c>
      <c r="BI340" s="1" t="e">
        <f>LARGE('Remove outliers'!BP$4:BP$203,ROW()-211)</f>
        <v>#NUM!</v>
      </c>
      <c r="BJ340" s="1" t="e">
        <f>LARGE('Remove outliers'!BQ$4:BQ$203,ROW()-211)</f>
        <v>#NUM!</v>
      </c>
      <c r="BK340" s="1" t="e">
        <f>LARGE('Remove outliers'!BR$4:BR$203,ROW()-211)</f>
        <v>#NUM!</v>
      </c>
      <c r="BL340" s="1" t="e">
        <f>LARGE('Remove outliers'!BS$4:BS$203,ROW()-211)</f>
        <v>#NUM!</v>
      </c>
      <c r="BM340" s="1" t="e">
        <f>LARGE('Remove outliers'!BT$4:BT$203,ROW()-211)</f>
        <v>#NUM!</v>
      </c>
      <c r="BN340" s="1" t="e">
        <f>LARGE('Remove outliers'!BU$4:BU$203,ROW()-211)</f>
        <v>#NUM!</v>
      </c>
      <c r="BO340" s="1" t="e">
        <f>LARGE('Remove outliers'!BV$4:BV$203,ROW()-211)</f>
        <v>#NUM!</v>
      </c>
      <c r="BP340" s="1" t="e">
        <f>LARGE('Remove outliers'!BW$4:BW$203,ROW()-211)</f>
        <v>#NUM!</v>
      </c>
      <c r="BQ340" s="1" t="e">
        <f>LARGE('Remove outliers'!BX$4:BX$203,ROW()-211)</f>
        <v>#NUM!</v>
      </c>
      <c r="BR340" s="1" t="e">
        <f>LARGE('Remove outliers'!BY$4:BY$203,ROW()-211)</f>
        <v>#NUM!</v>
      </c>
      <c r="BS340" s="1" t="e">
        <f>LARGE('Remove outliers'!BZ$4:BZ$203,ROW()-211)</f>
        <v>#NUM!</v>
      </c>
      <c r="BT340" s="1" t="e">
        <f>LARGE('Remove outliers'!CA$4:CA$203,ROW()-211)</f>
        <v>#NUM!</v>
      </c>
      <c r="BU340" s="1" t="e">
        <f>LARGE('Remove outliers'!CB$4:CB$203,ROW()-211)</f>
        <v>#NUM!</v>
      </c>
      <c r="BV340" s="1" t="e">
        <f>LARGE('Remove outliers'!CC$4:CC$203,ROW()-211)</f>
        <v>#NUM!</v>
      </c>
      <c r="BW340" s="1"/>
      <c r="BX340" s="1"/>
      <c r="BY340" s="1"/>
      <c r="BZ340" s="1"/>
      <c r="CA340" s="1"/>
      <c r="CB340" s="1"/>
      <c r="CC340" s="1"/>
      <c r="CD340" s="1"/>
      <c r="CE340" s="1"/>
      <c r="CF340" s="1"/>
      <c r="CG340" s="1"/>
      <c r="CH340" s="1"/>
      <c r="CI340" s="1"/>
      <c r="CJ340" s="1"/>
      <c r="CK340" s="1"/>
      <c r="CL340" s="1"/>
      <c r="CM340" s="1"/>
      <c r="CN340" s="1"/>
      <c r="CO340" s="1"/>
      <c r="CP340" s="1"/>
    </row>
    <row r="341" spans="1:94" x14ac:dyDescent="0.2">
      <c r="A341" t="e">
        <f t="shared" ref="A341:A404" si="8">HLOOKUP($A$1,$B$211:$BV$411,ROW()-210,FALSE)</f>
        <v>#NUM!</v>
      </c>
      <c r="B341" s="1" t="e">
        <f>LARGE('Remove outliers'!I$4:I$203,ROW()-211)</f>
        <v>#NUM!</v>
      </c>
      <c r="C341" s="1" t="e">
        <f>LARGE('Remove outliers'!J$4:J$203,ROW()-211)</f>
        <v>#NUM!</v>
      </c>
      <c r="D341" s="1" t="e">
        <f>LARGE('Remove outliers'!K$4:K$203,ROW()-211)</f>
        <v>#NUM!</v>
      </c>
      <c r="E341" s="1" t="e">
        <f>LARGE('Remove outliers'!L$4:L$203,ROW()-211)</f>
        <v>#NUM!</v>
      </c>
      <c r="F341" s="1" t="e">
        <f>LARGE('Remove outliers'!M$4:M$203,ROW()-211)</f>
        <v>#NUM!</v>
      </c>
      <c r="G341" s="1" t="e">
        <f>LARGE('Remove outliers'!N$4:N$203,ROW()-211)</f>
        <v>#NUM!</v>
      </c>
      <c r="H341" s="1" t="e">
        <f>LARGE('Remove outliers'!O$4:O$203,ROW()-211)</f>
        <v>#NUM!</v>
      </c>
      <c r="I341" s="1" t="e">
        <f>LARGE('Remove outliers'!P$4:P$203,ROW()-211)</f>
        <v>#NUM!</v>
      </c>
      <c r="J341" s="1" t="e">
        <f>LARGE('Remove outliers'!Q$4:Q$203,ROW()-211)</f>
        <v>#NUM!</v>
      </c>
      <c r="K341" s="1" t="e">
        <f>LARGE('Remove outliers'!R$4:R$203,ROW()-211)</f>
        <v>#NUM!</v>
      </c>
      <c r="L341" s="1" t="e">
        <f>LARGE('Remove outliers'!S$4:S$203,ROW()-211)</f>
        <v>#NUM!</v>
      </c>
      <c r="M341" s="1" t="e">
        <f>LARGE('Remove outliers'!T$4:T$203,ROW()-211)</f>
        <v>#NUM!</v>
      </c>
      <c r="N341" s="1" t="e">
        <f>LARGE('Remove outliers'!U$4:U$203,ROW()-211)</f>
        <v>#NUM!</v>
      </c>
      <c r="O341" s="1" t="e">
        <f>LARGE('Remove outliers'!V$4:V$203,ROW()-211)</f>
        <v>#NUM!</v>
      </c>
      <c r="P341" s="1" t="e">
        <f>LARGE('Remove outliers'!W$4:W$203,ROW()-211)</f>
        <v>#NUM!</v>
      </c>
      <c r="Q341" s="1" t="e">
        <f>LARGE('Remove outliers'!X$4:X$203,ROW()-211)</f>
        <v>#NUM!</v>
      </c>
      <c r="R341" s="1" t="e">
        <f>LARGE('Remove outliers'!Y$4:Y$203,ROW()-211)</f>
        <v>#NUM!</v>
      </c>
      <c r="S341" s="1" t="e">
        <f>LARGE('Remove outliers'!Z$4:Z$203,ROW()-211)</f>
        <v>#NUM!</v>
      </c>
      <c r="T341" s="1" t="e">
        <f>LARGE('Remove outliers'!AA$4:AA$203,ROW()-211)</f>
        <v>#NUM!</v>
      </c>
      <c r="U341" s="1" t="e">
        <f>LARGE('Remove outliers'!AB$4:AB$203,ROW()-211)</f>
        <v>#NUM!</v>
      </c>
      <c r="V341" s="1" t="e">
        <f>LARGE('Remove outliers'!AC$4:AC$203,ROW()-211)</f>
        <v>#NUM!</v>
      </c>
      <c r="W341" s="1" t="e">
        <f>LARGE('Remove outliers'!AD$4:AD$203,ROW()-211)</f>
        <v>#NUM!</v>
      </c>
      <c r="X341" s="1" t="e">
        <f>LARGE('Remove outliers'!AE$4:AE$203,ROW()-211)</f>
        <v>#NUM!</v>
      </c>
      <c r="Y341" s="1" t="e">
        <f>LARGE('Remove outliers'!AF$4:AF$203,ROW()-211)</f>
        <v>#NUM!</v>
      </c>
      <c r="Z341" s="1" t="e">
        <f>LARGE('Remove outliers'!AG$4:AG$203,ROW()-211)</f>
        <v>#NUM!</v>
      </c>
      <c r="AA341" s="1" t="e">
        <f>LARGE('Remove outliers'!AH$4:AH$203,ROW()-211)</f>
        <v>#NUM!</v>
      </c>
      <c r="AB341" s="1" t="e">
        <f>LARGE('Remove outliers'!AI$4:AI$203,ROW()-211)</f>
        <v>#NUM!</v>
      </c>
      <c r="AC341" s="1" t="e">
        <f>LARGE('Remove outliers'!AJ$4:AJ$203,ROW()-211)</f>
        <v>#NUM!</v>
      </c>
      <c r="AD341" s="1" t="e">
        <f>LARGE('Remove outliers'!AK$4:AK$203,ROW()-211)</f>
        <v>#NUM!</v>
      </c>
      <c r="AE341" s="1" t="e">
        <f>LARGE('Remove outliers'!AL$4:AL$203,ROW()-211)</f>
        <v>#NUM!</v>
      </c>
      <c r="AF341" s="1" t="e">
        <f>LARGE('Remove outliers'!AM$4:AM$203,ROW()-211)</f>
        <v>#NUM!</v>
      </c>
      <c r="AG341" s="1" t="e">
        <f>LARGE('Remove outliers'!AN$4:AN$203,ROW()-211)</f>
        <v>#NUM!</v>
      </c>
      <c r="AH341" s="1" t="e">
        <f>LARGE('Remove outliers'!AO$4:AO$203,ROW()-211)</f>
        <v>#NUM!</v>
      </c>
      <c r="AI341" s="1" t="e">
        <f>LARGE('Remove outliers'!AP$4:AP$203,ROW()-211)</f>
        <v>#NUM!</v>
      </c>
      <c r="AJ341" s="1" t="e">
        <f>LARGE('Remove outliers'!AQ$4:AQ$203,ROW()-211)</f>
        <v>#NUM!</v>
      </c>
      <c r="AK341" s="1" t="e">
        <f>LARGE('Remove outliers'!AR$4:AR$203,ROW()-211)</f>
        <v>#NUM!</v>
      </c>
      <c r="AL341" s="1" t="e">
        <f>LARGE('Remove outliers'!AS$4:AS$203,ROW()-211)</f>
        <v>#NUM!</v>
      </c>
      <c r="AM341" s="1" t="e">
        <f>LARGE('Remove outliers'!AT$4:AT$203,ROW()-211)</f>
        <v>#NUM!</v>
      </c>
      <c r="AN341" s="1" t="e">
        <f>LARGE('Remove outliers'!AU$4:AU$203,ROW()-211)</f>
        <v>#NUM!</v>
      </c>
      <c r="AO341" s="1" t="e">
        <f>LARGE('Remove outliers'!AV$4:AV$203,ROW()-211)</f>
        <v>#NUM!</v>
      </c>
      <c r="AP341" s="1" t="e">
        <f>LARGE('Remove outliers'!AW$4:AW$203,ROW()-211)</f>
        <v>#NUM!</v>
      </c>
      <c r="AQ341" s="1" t="e">
        <f>LARGE('Remove outliers'!AX$4:AX$203,ROW()-211)</f>
        <v>#NUM!</v>
      </c>
      <c r="AR341" s="1" t="e">
        <f>LARGE('Remove outliers'!AY$4:AY$203,ROW()-211)</f>
        <v>#NUM!</v>
      </c>
      <c r="AS341" s="1" t="e">
        <f>LARGE('Remove outliers'!AZ$4:AZ$203,ROW()-211)</f>
        <v>#NUM!</v>
      </c>
      <c r="AT341" s="1" t="e">
        <f>LARGE('Remove outliers'!BA$4:BA$203,ROW()-211)</f>
        <v>#NUM!</v>
      </c>
      <c r="AU341" s="1" t="e">
        <f>LARGE('Remove outliers'!BB$4:BB$203,ROW()-211)</f>
        <v>#NUM!</v>
      </c>
      <c r="AV341" s="1" t="e">
        <f>LARGE('Remove outliers'!BC$4:BC$203,ROW()-211)</f>
        <v>#NUM!</v>
      </c>
      <c r="AW341" s="1" t="e">
        <f>LARGE('Remove outliers'!BD$4:BD$203,ROW()-211)</f>
        <v>#NUM!</v>
      </c>
      <c r="AX341" s="1" t="e">
        <f>LARGE('Remove outliers'!BE$4:BE$203,ROW()-211)</f>
        <v>#NUM!</v>
      </c>
      <c r="AY341" s="1" t="e">
        <f>LARGE('Remove outliers'!BF$4:BF$203,ROW()-211)</f>
        <v>#NUM!</v>
      </c>
      <c r="AZ341" s="1" t="e">
        <f>LARGE('Remove outliers'!BG$4:BG$203,ROW()-211)</f>
        <v>#NUM!</v>
      </c>
      <c r="BA341" s="1" t="e">
        <f>LARGE('Remove outliers'!BH$4:BH$203,ROW()-211)</f>
        <v>#NUM!</v>
      </c>
      <c r="BB341" s="1" t="e">
        <f>LARGE('Remove outliers'!BI$4:BI$203,ROW()-211)</f>
        <v>#NUM!</v>
      </c>
      <c r="BC341" s="1" t="e">
        <f>LARGE('Remove outliers'!BJ$4:BJ$203,ROW()-211)</f>
        <v>#NUM!</v>
      </c>
      <c r="BD341" s="1" t="e">
        <f>LARGE('Remove outliers'!BK$4:BK$203,ROW()-211)</f>
        <v>#NUM!</v>
      </c>
      <c r="BE341" s="1" t="e">
        <f>LARGE('Remove outliers'!BL$4:BL$203,ROW()-211)</f>
        <v>#NUM!</v>
      </c>
      <c r="BF341" s="1" t="e">
        <f>LARGE('Remove outliers'!BM$4:BM$203,ROW()-211)</f>
        <v>#NUM!</v>
      </c>
      <c r="BG341" s="1" t="e">
        <f>LARGE('Remove outliers'!BN$4:BN$203,ROW()-211)</f>
        <v>#NUM!</v>
      </c>
      <c r="BH341" s="1" t="e">
        <f>LARGE('Remove outliers'!BO$4:BO$203,ROW()-211)</f>
        <v>#NUM!</v>
      </c>
      <c r="BI341" s="1" t="e">
        <f>LARGE('Remove outliers'!BP$4:BP$203,ROW()-211)</f>
        <v>#NUM!</v>
      </c>
      <c r="BJ341" s="1" t="e">
        <f>LARGE('Remove outliers'!BQ$4:BQ$203,ROW()-211)</f>
        <v>#NUM!</v>
      </c>
      <c r="BK341" s="1" t="e">
        <f>LARGE('Remove outliers'!BR$4:BR$203,ROW()-211)</f>
        <v>#NUM!</v>
      </c>
      <c r="BL341" s="1" t="e">
        <f>LARGE('Remove outliers'!BS$4:BS$203,ROW()-211)</f>
        <v>#NUM!</v>
      </c>
      <c r="BM341" s="1" t="e">
        <f>LARGE('Remove outliers'!BT$4:BT$203,ROW()-211)</f>
        <v>#NUM!</v>
      </c>
      <c r="BN341" s="1" t="e">
        <f>LARGE('Remove outliers'!BU$4:BU$203,ROW()-211)</f>
        <v>#NUM!</v>
      </c>
      <c r="BO341" s="1" t="e">
        <f>LARGE('Remove outliers'!BV$4:BV$203,ROW()-211)</f>
        <v>#NUM!</v>
      </c>
      <c r="BP341" s="1" t="e">
        <f>LARGE('Remove outliers'!BW$4:BW$203,ROW()-211)</f>
        <v>#NUM!</v>
      </c>
      <c r="BQ341" s="1" t="e">
        <f>LARGE('Remove outliers'!BX$4:BX$203,ROW()-211)</f>
        <v>#NUM!</v>
      </c>
      <c r="BR341" s="1" t="e">
        <f>LARGE('Remove outliers'!BY$4:BY$203,ROW()-211)</f>
        <v>#NUM!</v>
      </c>
      <c r="BS341" s="1" t="e">
        <f>LARGE('Remove outliers'!BZ$4:BZ$203,ROW()-211)</f>
        <v>#NUM!</v>
      </c>
      <c r="BT341" s="1" t="e">
        <f>LARGE('Remove outliers'!CA$4:CA$203,ROW()-211)</f>
        <v>#NUM!</v>
      </c>
      <c r="BU341" s="1" t="e">
        <f>LARGE('Remove outliers'!CB$4:CB$203,ROW()-211)</f>
        <v>#NUM!</v>
      </c>
      <c r="BV341" s="1" t="e">
        <f>LARGE('Remove outliers'!CC$4:CC$203,ROW()-211)</f>
        <v>#NUM!</v>
      </c>
      <c r="BW341" s="1"/>
      <c r="BX341" s="1"/>
      <c r="BY341" s="1"/>
      <c r="BZ341" s="1"/>
      <c r="CA341" s="1"/>
      <c r="CB341" s="1"/>
      <c r="CC341" s="1"/>
      <c r="CD341" s="1"/>
      <c r="CE341" s="1"/>
      <c r="CF341" s="1"/>
      <c r="CG341" s="1"/>
      <c r="CH341" s="1"/>
      <c r="CI341" s="1"/>
      <c r="CJ341" s="1"/>
      <c r="CK341" s="1"/>
      <c r="CL341" s="1"/>
      <c r="CM341" s="1"/>
      <c r="CN341" s="1"/>
      <c r="CO341" s="1"/>
      <c r="CP341" s="1"/>
    </row>
    <row r="342" spans="1:94" x14ac:dyDescent="0.2">
      <c r="A342" t="e">
        <f t="shared" si="8"/>
        <v>#NUM!</v>
      </c>
      <c r="B342" s="1" t="e">
        <f>LARGE('Remove outliers'!I$4:I$203,ROW()-211)</f>
        <v>#NUM!</v>
      </c>
      <c r="C342" s="1" t="e">
        <f>LARGE('Remove outliers'!J$4:J$203,ROW()-211)</f>
        <v>#NUM!</v>
      </c>
      <c r="D342" s="1" t="e">
        <f>LARGE('Remove outliers'!K$4:K$203,ROW()-211)</f>
        <v>#NUM!</v>
      </c>
      <c r="E342" s="1" t="e">
        <f>LARGE('Remove outliers'!L$4:L$203,ROW()-211)</f>
        <v>#NUM!</v>
      </c>
      <c r="F342" s="1" t="e">
        <f>LARGE('Remove outliers'!M$4:M$203,ROW()-211)</f>
        <v>#NUM!</v>
      </c>
      <c r="G342" s="1" t="e">
        <f>LARGE('Remove outliers'!N$4:N$203,ROW()-211)</f>
        <v>#NUM!</v>
      </c>
      <c r="H342" s="1" t="e">
        <f>LARGE('Remove outliers'!O$4:O$203,ROW()-211)</f>
        <v>#NUM!</v>
      </c>
      <c r="I342" s="1" t="e">
        <f>LARGE('Remove outliers'!P$4:P$203,ROW()-211)</f>
        <v>#NUM!</v>
      </c>
      <c r="J342" s="1" t="e">
        <f>LARGE('Remove outliers'!Q$4:Q$203,ROW()-211)</f>
        <v>#NUM!</v>
      </c>
      <c r="K342" s="1" t="e">
        <f>LARGE('Remove outliers'!R$4:R$203,ROW()-211)</f>
        <v>#NUM!</v>
      </c>
      <c r="L342" s="1" t="e">
        <f>LARGE('Remove outliers'!S$4:S$203,ROW()-211)</f>
        <v>#NUM!</v>
      </c>
      <c r="M342" s="1" t="e">
        <f>LARGE('Remove outliers'!T$4:T$203,ROW()-211)</f>
        <v>#NUM!</v>
      </c>
      <c r="N342" s="1" t="e">
        <f>LARGE('Remove outliers'!U$4:U$203,ROW()-211)</f>
        <v>#NUM!</v>
      </c>
      <c r="O342" s="1" t="e">
        <f>LARGE('Remove outliers'!V$4:V$203,ROW()-211)</f>
        <v>#NUM!</v>
      </c>
      <c r="P342" s="1" t="e">
        <f>LARGE('Remove outliers'!W$4:W$203,ROW()-211)</f>
        <v>#NUM!</v>
      </c>
      <c r="Q342" s="1" t="e">
        <f>LARGE('Remove outliers'!X$4:X$203,ROW()-211)</f>
        <v>#NUM!</v>
      </c>
      <c r="R342" s="1" t="e">
        <f>LARGE('Remove outliers'!Y$4:Y$203,ROW()-211)</f>
        <v>#NUM!</v>
      </c>
      <c r="S342" s="1" t="e">
        <f>LARGE('Remove outliers'!Z$4:Z$203,ROW()-211)</f>
        <v>#NUM!</v>
      </c>
      <c r="T342" s="1" t="e">
        <f>LARGE('Remove outliers'!AA$4:AA$203,ROW()-211)</f>
        <v>#NUM!</v>
      </c>
      <c r="U342" s="1" t="e">
        <f>LARGE('Remove outliers'!AB$4:AB$203,ROW()-211)</f>
        <v>#NUM!</v>
      </c>
      <c r="V342" s="1" t="e">
        <f>LARGE('Remove outliers'!AC$4:AC$203,ROW()-211)</f>
        <v>#NUM!</v>
      </c>
      <c r="W342" s="1" t="e">
        <f>LARGE('Remove outliers'!AD$4:AD$203,ROW()-211)</f>
        <v>#NUM!</v>
      </c>
      <c r="X342" s="1" t="e">
        <f>LARGE('Remove outliers'!AE$4:AE$203,ROW()-211)</f>
        <v>#NUM!</v>
      </c>
      <c r="Y342" s="1" t="e">
        <f>LARGE('Remove outliers'!AF$4:AF$203,ROW()-211)</f>
        <v>#NUM!</v>
      </c>
      <c r="Z342" s="1" t="e">
        <f>LARGE('Remove outliers'!AG$4:AG$203,ROW()-211)</f>
        <v>#NUM!</v>
      </c>
      <c r="AA342" s="1" t="e">
        <f>LARGE('Remove outliers'!AH$4:AH$203,ROW()-211)</f>
        <v>#NUM!</v>
      </c>
      <c r="AB342" s="1" t="e">
        <f>LARGE('Remove outliers'!AI$4:AI$203,ROW()-211)</f>
        <v>#NUM!</v>
      </c>
      <c r="AC342" s="1" t="e">
        <f>LARGE('Remove outliers'!AJ$4:AJ$203,ROW()-211)</f>
        <v>#NUM!</v>
      </c>
      <c r="AD342" s="1" t="e">
        <f>LARGE('Remove outliers'!AK$4:AK$203,ROW()-211)</f>
        <v>#NUM!</v>
      </c>
      <c r="AE342" s="1" t="e">
        <f>LARGE('Remove outliers'!AL$4:AL$203,ROW()-211)</f>
        <v>#NUM!</v>
      </c>
      <c r="AF342" s="1" t="e">
        <f>LARGE('Remove outliers'!AM$4:AM$203,ROW()-211)</f>
        <v>#NUM!</v>
      </c>
      <c r="AG342" s="1" t="e">
        <f>LARGE('Remove outliers'!AN$4:AN$203,ROW()-211)</f>
        <v>#NUM!</v>
      </c>
      <c r="AH342" s="1" t="e">
        <f>LARGE('Remove outliers'!AO$4:AO$203,ROW()-211)</f>
        <v>#NUM!</v>
      </c>
      <c r="AI342" s="1" t="e">
        <f>LARGE('Remove outliers'!AP$4:AP$203,ROW()-211)</f>
        <v>#NUM!</v>
      </c>
      <c r="AJ342" s="1" t="e">
        <f>LARGE('Remove outliers'!AQ$4:AQ$203,ROW()-211)</f>
        <v>#NUM!</v>
      </c>
      <c r="AK342" s="1" t="e">
        <f>LARGE('Remove outliers'!AR$4:AR$203,ROW()-211)</f>
        <v>#NUM!</v>
      </c>
      <c r="AL342" s="1" t="e">
        <f>LARGE('Remove outliers'!AS$4:AS$203,ROW()-211)</f>
        <v>#NUM!</v>
      </c>
      <c r="AM342" s="1" t="e">
        <f>LARGE('Remove outliers'!AT$4:AT$203,ROW()-211)</f>
        <v>#NUM!</v>
      </c>
      <c r="AN342" s="1" t="e">
        <f>LARGE('Remove outliers'!AU$4:AU$203,ROW()-211)</f>
        <v>#NUM!</v>
      </c>
      <c r="AO342" s="1" t="e">
        <f>LARGE('Remove outliers'!AV$4:AV$203,ROW()-211)</f>
        <v>#NUM!</v>
      </c>
      <c r="AP342" s="1" t="e">
        <f>LARGE('Remove outliers'!AW$4:AW$203,ROW()-211)</f>
        <v>#NUM!</v>
      </c>
      <c r="AQ342" s="1" t="e">
        <f>LARGE('Remove outliers'!AX$4:AX$203,ROW()-211)</f>
        <v>#NUM!</v>
      </c>
      <c r="AR342" s="1" t="e">
        <f>LARGE('Remove outliers'!AY$4:AY$203,ROW()-211)</f>
        <v>#NUM!</v>
      </c>
      <c r="AS342" s="1" t="e">
        <f>LARGE('Remove outliers'!AZ$4:AZ$203,ROW()-211)</f>
        <v>#NUM!</v>
      </c>
      <c r="AT342" s="1" t="e">
        <f>LARGE('Remove outliers'!BA$4:BA$203,ROW()-211)</f>
        <v>#NUM!</v>
      </c>
      <c r="AU342" s="1" t="e">
        <f>LARGE('Remove outliers'!BB$4:BB$203,ROW()-211)</f>
        <v>#NUM!</v>
      </c>
      <c r="AV342" s="1" t="e">
        <f>LARGE('Remove outliers'!BC$4:BC$203,ROW()-211)</f>
        <v>#NUM!</v>
      </c>
      <c r="AW342" s="1" t="e">
        <f>LARGE('Remove outliers'!BD$4:BD$203,ROW()-211)</f>
        <v>#NUM!</v>
      </c>
      <c r="AX342" s="1" t="e">
        <f>LARGE('Remove outliers'!BE$4:BE$203,ROW()-211)</f>
        <v>#NUM!</v>
      </c>
      <c r="AY342" s="1" t="e">
        <f>LARGE('Remove outliers'!BF$4:BF$203,ROW()-211)</f>
        <v>#NUM!</v>
      </c>
      <c r="AZ342" s="1" t="e">
        <f>LARGE('Remove outliers'!BG$4:BG$203,ROW()-211)</f>
        <v>#NUM!</v>
      </c>
      <c r="BA342" s="1" t="e">
        <f>LARGE('Remove outliers'!BH$4:BH$203,ROW()-211)</f>
        <v>#NUM!</v>
      </c>
      <c r="BB342" s="1" t="e">
        <f>LARGE('Remove outliers'!BI$4:BI$203,ROW()-211)</f>
        <v>#NUM!</v>
      </c>
      <c r="BC342" s="1" t="e">
        <f>LARGE('Remove outliers'!BJ$4:BJ$203,ROW()-211)</f>
        <v>#NUM!</v>
      </c>
      <c r="BD342" s="1" t="e">
        <f>LARGE('Remove outliers'!BK$4:BK$203,ROW()-211)</f>
        <v>#NUM!</v>
      </c>
      <c r="BE342" s="1" t="e">
        <f>LARGE('Remove outliers'!BL$4:BL$203,ROW()-211)</f>
        <v>#NUM!</v>
      </c>
      <c r="BF342" s="1" t="e">
        <f>LARGE('Remove outliers'!BM$4:BM$203,ROW()-211)</f>
        <v>#NUM!</v>
      </c>
      <c r="BG342" s="1" t="e">
        <f>LARGE('Remove outliers'!BN$4:BN$203,ROW()-211)</f>
        <v>#NUM!</v>
      </c>
      <c r="BH342" s="1" t="e">
        <f>LARGE('Remove outliers'!BO$4:BO$203,ROW()-211)</f>
        <v>#NUM!</v>
      </c>
      <c r="BI342" s="1" t="e">
        <f>LARGE('Remove outliers'!BP$4:BP$203,ROW()-211)</f>
        <v>#NUM!</v>
      </c>
      <c r="BJ342" s="1" t="e">
        <f>LARGE('Remove outliers'!BQ$4:BQ$203,ROW()-211)</f>
        <v>#NUM!</v>
      </c>
      <c r="BK342" s="1" t="e">
        <f>LARGE('Remove outliers'!BR$4:BR$203,ROW()-211)</f>
        <v>#NUM!</v>
      </c>
      <c r="BL342" s="1" t="e">
        <f>LARGE('Remove outliers'!BS$4:BS$203,ROW()-211)</f>
        <v>#NUM!</v>
      </c>
      <c r="BM342" s="1" t="e">
        <f>LARGE('Remove outliers'!BT$4:BT$203,ROW()-211)</f>
        <v>#NUM!</v>
      </c>
      <c r="BN342" s="1" t="e">
        <f>LARGE('Remove outliers'!BU$4:BU$203,ROW()-211)</f>
        <v>#NUM!</v>
      </c>
      <c r="BO342" s="1" t="e">
        <f>LARGE('Remove outliers'!BV$4:BV$203,ROW()-211)</f>
        <v>#NUM!</v>
      </c>
      <c r="BP342" s="1" t="e">
        <f>LARGE('Remove outliers'!BW$4:BW$203,ROW()-211)</f>
        <v>#NUM!</v>
      </c>
      <c r="BQ342" s="1" t="e">
        <f>LARGE('Remove outliers'!BX$4:BX$203,ROW()-211)</f>
        <v>#NUM!</v>
      </c>
      <c r="BR342" s="1" t="e">
        <f>LARGE('Remove outliers'!BY$4:BY$203,ROW()-211)</f>
        <v>#NUM!</v>
      </c>
      <c r="BS342" s="1" t="e">
        <f>LARGE('Remove outliers'!BZ$4:BZ$203,ROW()-211)</f>
        <v>#NUM!</v>
      </c>
      <c r="BT342" s="1" t="e">
        <f>LARGE('Remove outliers'!CA$4:CA$203,ROW()-211)</f>
        <v>#NUM!</v>
      </c>
      <c r="BU342" s="1" t="e">
        <f>LARGE('Remove outliers'!CB$4:CB$203,ROW()-211)</f>
        <v>#NUM!</v>
      </c>
      <c r="BV342" s="1" t="e">
        <f>LARGE('Remove outliers'!CC$4:CC$203,ROW()-211)</f>
        <v>#NUM!</v>
      </c>
      <c r="BW342" s="1"/>
      <c r="BX342" s="1"/>
      <c r="BY342" s="1"/>
      <c r="BZ342" s="1"/>
      <c r="CA342" s="1"/>
      <c r="CB342" s="1"/>
      <c r="CC342" s="1"/>
      <c r="CD342" s="1"/>
      <c r="CE342" s="1"/>
      <c r="CF342" s="1"/>
      <c r="CG342" s="1"/>
      <c r="CH342" s="1"/>
      <c r="CI342" s="1"/>
      <c r="CJ342" s="1"/>
      <c r="CK342" s="1"/>
      <c r="CL342" s="1"/>
      <c r="CM342" s="1"/>
      <c r="CN342" s="1"/>
      <c r="CO342" s="1"/>
      <c r="CP342" s="1"/>
    </row>
    <row r="343" spans="1:94" x14ac:dyDescent="0.2">
      <c r="A343" t="e">
        <f t="shared" si="8"/>
        <v>#NUM!</v>
      </c>
      <c r="B343" s="1" t="e">
        <f>LARGE('Remove outliers'!I$4:I$203,ROW()-211)</f>
        <v>#NUM!</v>
      </c>
      <c r="C343" s="1" t="e">
        <f>LARGE('Remove outliers'!J$4:J$203,ROW()-211)</f>
        <v>#NUM!</v>
      </c>
      <c r="D343" s="1" t="e">
        <f>LARGE('Remove outliers'!K$4:K$203,ROW()-211)</f>
        <v>#NUM!</v>
      </c>
      <c r="E343" s="1" t="e">
        <f>LARGE('Remove outliers'!L$4:L$203,ROW()-211)</f>
        <v>#NUM!</v>
      </c>
      <c r="F343" s="1" t="e">
        <f>LARGE('Remove outliers'!M$4:M$203,ROW()-211)</f>
        <v>#NUM!</v>
      </c>
      <c r="G343" s="1" t="e">
        <f>LARGE('Remove outliers'!N$4:N$203,ROW()-211)</f>
        <v>#NUM!</v>
      </c>
      <c r="H343" s="1" t="e">
        <f>LARGE('Remove outliers'!O$4:O$203,ROW()-211)</f>
        <v>#NUM!</v>
      </c>
      <c r="I343" s="1" t="e">
        <f>LARGE('Remove outliers'!P$4:P$203,ROW()-211)</f>
        <v>#NUM!</v>
      </c>
      <c r="J343" s="1" t="e">
        <f>LARGE('Remove outliers'!Q$4:Q$203,ROW()-211)</f>
        <v>#NUM!</v>
      </c>
      <c r="K343" s="1" t="e">
        <f>LARGE('Remove outliers'!R$4:R$203,ROW()-211)</f>
        <v>#NUM!</v>
      </c>
      <c r="L343" s="1" t="e">
        <f>LARGE('Remove outliers'!S$4:S$203,ROW()-211)</f>
        <v>#NUM!</v>
      </c>
      <c r="M343" s="1" t="e">
        <f>LARGE('Remove outliers'!T$4:T$203,ROW()-211)</f>
        <v>#NUM!</v>
      </c>
      <c r="N343" s="1" t="e">
        <f>LARGE('Remove outliers'!U$4:U$203,ROW()-211)</f>
        <v>#NUM!</v>
      </c>
      <c r="O343" s="1" t="e">
        <f>LARGE('Remove outliers'!V$4:V$203,ROW()-211)</f>
        <v>#NUM!</v>
      </c>
      <c r="P343" s="1" t="e">
        <f>LARGE('Remove outliers'!W$4:W$203,ROW()-211)</f>
        <v>#NUM!</v>
      </c>
      <c r="Q343" s="1" t="e">
        <f>LARGE('Remove outliers'!X$4:X$203,ROW()-211)</f>
        <v>#NUM!</v>
      </c>
      <c r="R343" s="1" t="e">
        <f>LARGE('Remove outliers'!Y$4:Y$203,ROW()-211)</f>
        <v>#NUM!</v>
      </c>
      <c r="S343" s="1" t="e">
        <f>LARGE('Remove outliers'!Z$4:Z$203,ROW()-211)</f>
        <v>#NUM!</v>
      </c>
      <c r="T343" s="1" t="e">
        <f>LARGE('Remove outliers'!AA$4:AA$203,ROW()-211)</f>
        <v>#NUM!</v>
      </c>
      <c r="U343" s="1" t="e">
        <f>LARGE('Remove outliers'!AB$4:AB$203,ROW()-211)</f>
        <v>#NUM!</v>
      </c>
      <c r="V343" s="1" t="e">
        <f>LARGE('Remove outliers'!AC$4:AC$203,ROW()-211)</f>
        <v>#NUM!</v>
      </c>
      <c r="W343" s="1" t="e">
        <f>LARGE('Remove outliers'!AD$4:AD$203,ROW()-211)</f>
        <v>#NUM!</v>
      </c>
      <c r="X343" s="1" t="e">
        <f>LARGE('Remove outliers'!AE$4:AE$203,ROW()-211)</f>
        <v>#NUM!</v>
      </c>
      <c r="Y343" s="1" t="e">
        <f>LARGE('Remove outliers'!AF$4:AF$203,ROW()-211)</f>
        <v>#NUM!</v>
      </c>
      <c r="Z343" s="1" t="e">
        <f>LARGE('Remove outliers'!AG$4:AG$203,ROW()-211)</f>
        <v>#NUM!</v>
      </c>
      <c r="AA343" s="1" t="e">
        <f>LARGE('Remove outliers'!AH$4:AH$203,ROW()-211)</f>
        <v>#NUM!</v>
      </c>
      <c r="AB343" s="1" t="e">
        <f>LARGE('Remove outliers'!AI$4:AI$203,ROW()-211)</f>
        <v>#NUM!</v>
      </c>
      <c r="AC343" s="1" t="e">
        <f>LARGE('Remove outliers'!AJ$4:AJ$203,ROW()-211)</f>
        <v>#NUM!</v>
      </c>
      <c r="AD343" s="1" t="e">
        <f>LARGE('Remove outliers'!AK$4:AK$203,ROW()-211)</f>
        <v>#NUM!</v>
      </c>
      <c r="AE343" s="1" t="e">
        <f>LARGE('Remove outliers'!AL$4:AL$203,ROW()-211)</f>
        <v>#NUM!</v>
      </c>
      <c r="AF343" s="1" t="e">
        <f>LARGE('Remove outliers'!AM$4:AM$203,ROW()-211)</f>
        <v>#NUM!</v>
      </c>
      <c r="AG343" s="1" t="e">
        <f>LARGE('Remove outliers'!AN$4:AN$203,ROW()-211)</f>
        <v>#NUM!</v>
      </c>
      <c r="AH343" s="1" t="e">
        <f>LARGE('Remove outliers'!AO$4:AO$203,ROW()-211)</f>
        <v>#NUM!</v>
      </c>
      <c r="AI343" s="1" t="e">
        <f>LARGE('Remove outliers'!AP$4:AP$203,ROW()-211)</f>
        <v>#NUM!</v>
      </c>
      <c r="AJ343" s="1" t="e">
        <f>LARGE('Remove outliers'!AQ$4:AQ$203,ROW()-211)</f>
        <v>#NUM!</v>
      </c>
      <c r="AK343" s="1" t="e">
        <f>LARGE('Remove outliers'!AR$4:AR$203,ROW()-211)</f>
        <v>#NUM!</v>
      </c>
      <c r="AL343" s="1" t="e">
        <f>LARGE('Remove outliers'!AS$4:AS$203,ROW()-211)</f>
        <v>#NUM!</v>
      </c>
      <c r="AM343" s="1" t="e">
        <f>LARGE('Remove outliers'!AT$4:AT$203,ROW()-211)</f>
        <v>#NUM!</v>
      </c>
      <c r="AN343" s="1" t="e">
        <f>LARGE('Remove outliers'!AU$4:AU$203,ROW()-211)</f>
        <v>#NUM!</v>
      </c>
      <c r="AO343" s="1" t="e">
        <f>LARGE('Remove outliers'!AV$4:AV$203,ROW()-211)</f>
        <v>#NUM!</v>
      </c>
      <c r="AP343" s="1" t="e">
        <f>LARGE('Remove outliers'!AW$4:AW$203,ROW()-211)</f>
        <v>#NUM!</v>
      </c>
      <c r="AQ343" s="1" t="e">
        <f>LARGE('Remove outliers'!AX$4:AX$203,ROW()-211)</f>
        <v>#NUM!</v>
      </c>
      <c r="AR343" s="1" t="e">
        <f>LARGE('Remove outliers'!AY$4:AY$203,ROW()-211)</f>
        <v>#NUM!</v>
      </c>
      <c r="AS343" s="1" t="e">
        <f>LARGE('Remove outliers'!AZ$4:AZ$203,ROW()-211)</f>
        <v>#NUM!</v>
      </c>
      <c r="AT343" s="1" t="e">
        <f>LARGE('Remove outliers'!BA$4:BA$203,ROW()-211)</f>
        <v>#NUM!</v>
      </c>
      <c r="AU343" s="1" t="e">
        <f>LARGE('Remove outliers'!BB$4:BB$203,ROW()-211)</f>
        <v>#NUM!</v>
      </c>
      <c r="AV343" s="1" t="e">
        <f>LARGE('Remove outliers'!BC$4:BC$203,ROW()-211)</f>
        <v>#NUM!</v>
      </c>
      <c r="AW343" s="1" t="e">
        <f>LARGE('Remove outliers'!BD$4:BD$203,ROW()-211)</f>
        <v>#NUM!</v>
      </c>
      <c r="AX343" s="1" t="e">
        <f>LARGE('Remove outliers'!BE$4:BE$203,ROW()-211)</f>
        <v>#NUM!</v>
      </c>
      <c r="AY343" s="1" t="e">
        <f>LARGE('Remove outliers'!BF$4:BF$203,ROW()-211)</f>
        <v>#NUM!</v>
      </c>
      <c r="AZ343" s="1" t="e">
        <f>LARGE('Remove outliers'!BG$4:BG$203,ROW()-211)</f>
        <v>#NUM!</v>
      </c>
      <c r="BA343" s="1" t="e">
        <f>LARGE('Remove outliers'!BH$4:BH$203,ROW()-211)</f>
        <v>#NUM!</v>
      </c>
      <c r="BB343" s="1" t="e">
        <f>LARGE('Remove outliers'!BI$4:BI$203,ROW()-211)</f>
        <v>#NUM!</v>
      </c>
      <c r="BC343" s="1" t="e">
        <f>LARGE('Remove outliers'!BJ$4:BJ$203,ROW()-211)</f>
        <v>#NUM!</v>
      </c>
      <c r="BD343" s="1" t="e">
        <f>LARGE('Remove outliers'!BK$4:BK$203,ROW()-211)</f>
        <v>#NUM!</v>
      </c>
      <c r="BE343" s="1" t="e">
        <f>LARGE('Remove outliers'!BL$4:BL$203,ROW()-211)</f>
        <v>#NUM!</v>
      </c>
      <c r="BF343" s="1" t="e">
        <f>LARGE('Remove outliers'!BM$4:BM$203,ROW()-211)</f>
        <v>#NUM!</v>
      </c>
      <c r="BG343" s="1" t="e">
        <f>LARGE('Remove outliers'!BN$4:BN$203,ROW()-211)</f>
        <v>#NUM!</v>
      </c>
      <c r="BH343" s="1" t="e">
        <f>LARGE('Remove outliers'!BO$4:BO$203,ROW()-211)</f>
        <v>#NUM!</v>
      </c>
      <c r="BI343" s="1" t="e">
        <f>LARGE('Remove outliers'!BP$4:BP$203,ROW()-211)</f>
        <v>#NUM!</v>
      </c>
      <c r="BJ343" s="1" t="e">
        <f>LARGE('Remove outliers'!BQ$4:BQ$203,ROW()-211)</f>
        <v>#NUM!</v>
      </c>
      <c r="BK343" s="1" t="e">
        <f>LARGE('Remove outliers'!BR$4:BR$203,ROW()-211)</f>
        <v>#NUM!</v>
      </c>
      <c r="BL343" s="1" t="e">
        <f>LARGE('Remove outliers'!BS$4:BS$203,ROW()-211)</f>
        <v>#NUM!</v>
      </c>
      <c r="BM343" s="1" t="e">
        <f>LARGE('Remove outliers'!BT$4:BT$203,ROW()-211)</f>
        <v>#NUM!</v>
      </c>
      <c r="BN343" s="1" t="e">
        <f>LARGE('Remove outliers'!BU$4:BU$203,ROW()-211)</f>
        <v>#NUM!</v>
      </c>
      <c r="BO343" s="1" t="e">
        <f>LARGE('Remove outliers'!BV$4:BV$203,ROW()-211)</f>
        <v>#NUM!</v>
      </c>
      <c r="BP343" s="1" t="e">
        <f>LARGE('Remove outliers'!BW$4:BW$203,ROW()-211)</f>
        <v>#NUM!</v>
      </c>
      <c r="BQ343" s="1" t="e">
        <f>LARGE('Remove outliers'!BX$4:BX$203,ROW()-211)</f>
        <v>#NUM!</v>
      </c>
      <c r="BR343" s="1" t="e">
        <f>LARGE('Remove outliers'!BY$4:BY$203,ROW()-211)</f>
        <v>#NUM!</v>
      </c>
      <c r="BS343" s="1" t="e">
        <f>LARGE('Remove outliers'!BZ$4:BZ$203,ROW()-211)</f>
        <v>#NUM!</v>
      </c>
      <c r="BT343" s="1" t="e">
        <f>LARGE('Remove outliers'!CA$4:CA$203,ROW()-211)</f>
        <v>#NUM!</v>
      </c>
      <c r="BU343" s="1" t="e">
        <f>LARGE('Remove outliers'!CB$4:CB$203,ROW()-211)</f>
        <v>#NUM!</v>
      </c>
      <c r="BV343" s="1" t="e">
        <f>LARGE('Remove outliers'!CC$4:CC$203,ROW()-211)</f>
        <v>#NUM!</v>
      </c>
      <c r="BW343" s="1"/>
      <c r="BX343" s="1"/>
      <c r="BY343" s="1"/>
      <c r="BZ343" s="1"/>
      <c r="CA343" s="1"/>
      <c r="CB343" s="1"/>
      <c r="CC343" s="1"/>
      <c r="CD343" s="1"/>
      <c r="CE343" s="1"/>
      <c r="CF343" s="1"/>
      <c r="CG343" s="1"/>
      <c r="CH343" s="1"/>
      <c r="CI343" s="1"/>
      <c r="CJ343" s="1"/>
      <c r="CK343" s="1"/>
      <c r="CL343" s="1"/>
      <c r="CM343" s="1"/>
      <c r="CN343" s="1"/>
      <c r="CO343" s="1"/>
      <c r="CP343" s="1"/>
    </row>
    <row r="344" spans="1:94" x14ac:dyDescent="0.2">
      <c r="A344" t="e">
        <f t="shared" si="8"/>
        <v>#NUM!</v>
      </c>
      <c r="B344" s="1" t="e">
        <f>LARGE('Remove outliers'!I$4:I$203,ROW()-211)</f>
        <v>#NUM!</v>
      </c>
      <c r="C344" s="1" t="e">
        <f>LARGE('Remove outliers'!J$4:J$203,ROW()-211)</f>
        <v>#NUM!</v>
      </c>
      <c r="D344" s="1" t="e">
        <f>LARGE('Remove outliers'!K$4:K$203,ROW()-211)</f>
        <v>#NUM!</v>
      </c>
      <c r="E344" s="1" t="e">
        <f>LARGE('Remove outliers'!L$4:L$203,ROW()-211)</f>
        <v>#NUM!</v>
      </c>
      <c r="F344" s="1" t="e">
        <f>LARGE('Remove outliers'!M$4:M$203,ROW()-211)</f>
        <v>#NUM!</v>
      </c>
      <c r="G344" s="1" t="e">
        <f>LARGE('Remove outliers'!N$4:N$203,ROW()-211)</f>
        <v>#NUM!</v>
      </c>
      <c r="H344" s="1" t="e">
        <f>LARGE('Remove outliers'!O$4:O$203,ROW()-211)</f>
        <v>#NUM!</v>
      </c>
      <c r="I344" s="1" t="e">
        <f>LARGE('Remove outliers'!P$4:P$203,ROW()-211)</f>
        <v>#NUM!</v>
      </c>
      <c r="J344" s="1" t="e">
        <f>LARGE('Remove outliers'!Q$4:Q$203,ROW()-211)</f>
        <v>#NUM!</v>
      </c>
      <c r="K344" s="1" t="e">
        <f>LARGE('Remove outliers'!R$4:R$203,ROW()-211)</f>
        <v>#NUM!</v>
      </c>
      <c r="L344" s="1" t="e">
        <f>LARGE('Remove outliers'!S$4:S$203,ROW()-211)</f>
        <v>#NUM!</v>
      </c>
      <c r="M344" s="1" t="e">
        <f>LARGE('Remove outliers'!T$4:T$203,ROW()-211)</f>
        <v>#NUM!</v>
      </c>
      <c r="N344" s="1" t="e">
        <f>LARGE('Remove outliers'!U$4:U$203,ROW()-211)</f>
        <v>#NUM!</v>
      </c>
      <c r="O344" s="1" t="e">
        <f>LARGE('Remove outliers'!V$4:V$203,ROW()-211)</f>
        <v>#NUM!</v>
      </c>
      <c r="P344" s="1" t="e">
        <f>LARGE('Remove outliers'!W$4:W$203,ROW()-211)</f>
        <v>#NUM!</v>
      </c>
      <c r="Q344" s="1" t="e">
        <f>LARGE('Remove outliers'!X$4:X$203,ROW()-211)</f>
        <v>#NUM!</v>
      </c>
      <c r="R344" s="1" t="e">
        <f>LARGE('Remove outliers'!Y$4:Y$203,ROW()-211)</f>
        <v>#NUM!</v>
      </c>
      <c r="S344" s="1" t="e">
        <f>LARGE('Remove outliers'!Z$4:Z$203,ROW()-211)</f>
        <v>#NUM!</v>
      </c>
      <c r="T344" s="1" t="e">
        <f>LARGE('Remove outliers'!AA$4:AA$203,ROW()-211)</f>
        <v>#NUM!</v>
      </c>
      <c r="U344" s="1" t="e">
        <f>LARGE('Remove outliers'!AB$4:AB$203,ROW()-211)</f>
        <v>#NUM!</v>
      </c>
      <c r="V344" s="1" t="e">
        <f>LARGE('Remove outliers'!AC$4:AC$203,ROW()-211)</f>
        <v>#NUM!</v>
      </c>
      <c r="W344" s="1" t="e">
        <f>LARGE('Remove outliers'!AD$4:AD$203,ROW()-211)</f>
        <v>#NUM!</v>
      </c>
      <c r="X344" s="1" t="e">
        <f>LARGE('Remove outliers'!AE$4:AE$203,ROW()-211)</f>
        <v>#NUM!</v>
      </c>
      <c r="Y344" s="1" t="e">
        <f>LARGE('Remove outliers'!AF$4:AF$203,ROW()-211)</f>
        <v>#NUM!</v>
      </c>
      <c r="Z344" s="1" t="e">
        <f>LARGE('Remove outliers'!AG$4:AG$203,ROW()-211)</f>
        <v>#NUM!</v>
      </c>
      <c r="AA344" s="1" t="e">
        <f>LARGE('Remove outliers'!AH$4:AH$203,ROW()-211)</f>
        <v>#NUM!</v>
      </c>
      <c r="AB344" s="1" t="e">
        <f>LARGE('Remove outliers'!AI$4:AI$203,ROW()-211)</f>
        <v>#NUM!</v>
      </c>
      <c r="AC344" s="1" t="e">
        <f>LARGE('Remove outliers'!AJ$4:AJ$203,ROW()-211)</f>
        <v>#NUM!</v>
      </c>
      <c r="AD344" s="1" t="e">
        <f>LARGE('Remove outliers'!AK$4:AK$203,ROW()-211)</f>
        <v>#NUM!</v>
      </c>
      <c r="AE344" s="1" t="e">
        <f>LARGE('Remove outliers'!AL$4:AL$203,ROW()-211)</f>
        <v>#NUM!</v>
      </c>
      <c r="AF344" s="1" t="e">
        <f>LARGE('Remove outliers'!AM$4:AM$203,ROW()-211)</f>
        <v>#NUM!</v>
      </c>
      <c r="AG344" s="1" t="e">
        <f>LARGE('Remove outliers'!AN$4:AN$203,ROW()-211)</f>
        <v>#NUM!</v>
      </c>
      <c r="AH344" s="1" t="e">
        <f>LARGE('Remove outliers'!AO$4:AO$203,ROW()-211)</f>
        <v>#NUM!</v>
      </c>
      <c r="AI344" s="1" t="e">
        <f>LARGE('Remove outliers'!AP$4:AP$203,ROW()-211)</f>
        <v>#NUM!</v>
      </c>
      <c r="AJ344" s="1" t="e">
        <f>LARGE('Remove outliers'!AQ$4:AQ$203,ROW()-211)</f>
        <v>#NUM!</v>
      </c>
      <c r="AK344" s="1" t="e">
        <f>LARGE('Remove outliers'!AR$4:AR$203,ROW()-211)</f>
        <v>#NUM!</v>
      </c>
      <c r="AL344" s="1" t="e">
        <f>LARGE('Remove outliers'!AS$4:AS$203,ROW()-211)</f>
        <v>#NUM!</v>
      </c>
      <c r="AM344" s="1" t="e">
        <f>LARGE('Remove outliers'!AT$4:AT$203,ROW()-211)</f>
        <v>#NUM!</v>
      </c>
      <c r="AN344" s="1" t="e">
        <f>LARGE('Remove outliers'!AU$4:AU$203,ROW()-211)</f>
        <v>#NUM!</v>
      </c>
      <c r="AO344" s="1" t="e">
        <f>LARGE('Remove outliers'!AV$4:AV$203,ROW()-211)</f>
        <v>#NUM!</v>
      </c>
      <c r="AP344" s="1" t="e">
        <f>LARGE('Remove outliers'!AW$4:AW$203,ROW()-211)</f>
        <v>#NUM!</v>
      </c>
      <c r="AQ344" s="1" t="e">
        <f>LARGE('Remove outliers'!AX$4:AX$203,ROW()-211)</f>
        <v>#NUM!</v>
      </c>
      <c r="AR344" s="1" t="e">
        <f>LARGE('Remove outliers'!AY$4:AY$203,ROW()-211)</f>
        <v>#NUM!</v>
      </c>
      <c r="AS344" s="1" t="e">
        <f>LARGE('Remove outliers'!AZ$4:AZ$203,ROW()-211)</f>
        <v>#NUM!</v>
      </c>
      <c r="AT344" s="1" t="e">
        <f>LARGE('Remove outliers'!BA$4:BA$203,ROW()-211)</f>
        <v>#NUM!</v>
      </c>
      <c r="AU344" s="1" t="e">
        <f>LARGE('Remove outliers'!BB$4:BB$203,ROW()-211)</f>
        <v>#NUM!</v>
      </c>
      <c r="AV344" s="1" t="e">
        <f>LARGE('Remove outliers'!BC$4:BC$203,ROW()-211)</f>
        <v>#NUM!</v>
      </c>
      <c r="AW344" s="1" t="e">
        <f>LARGE('Remove outliers'!BD$4:BD$203,ROW()-211)</f>
        <v>#NUM!</v>
      </c>
      <c r="AX344" s="1" t="e">
        <f>LARGE('Remove outliers'!BE$4:BE$203,ROW()-211)</f>
        <v>#NUM!</v>
      </c>
      <c r="AY344" s="1" t="e">
        <f>LARGE('Remove outliers'!BF$4:BF$203,ROW()-211)</f>
        <v>#NUM!</v>
      </c>
      <c r="AZ344" s="1" t="e">
        <f>LARGE('Remove outliers'!BG$4:BG$203,ROW()-211)</f>
        <v>#NUM!</v>
      </c>
      <c r="BA344" s="1" t="e">
        <f>LARGE('Remove outliers'!BH$4:BH$203,ROW()-211)</f>
        <v>#NUM!</v>
      </c>
      <c r="BB344" s="1" t="e">
        <f>LARGE('Remove outliers'!BI$4:BI$203,ROW()-211)</f>
        <v>#NUM!</v>
      </c>
      <c r="BC344" s="1" t="e">
        <f>LARGE('Remove outliers'!BJ$4:BJ$203,ROW()-211)</f>
        <v>#NUM!</v>
      </c>
      <c r="BD344" s="1" t="e">
        <f>LARGE('Remove outliers'!BK$4:BK$203,ROW()-211)</f>
        <v>#NUM!</v>
      </c>
      <c r="BE344" s="1" t="e">
        <f>LARGE('Remove outliers'!BL$4:BL$203,ROW()-211)</f>
        <v>#NUM!</v>
      </c>
      <c r="BF344" s="1" t="e">
        <f>LARGE('Remove outliers'!BM$4:BM$203,ROW()-211)</f>
        <v>#NUM!</v>
      </c>
      <c r="BG344" s="1" t="e">
        <f>LARGE('Remove outliers'!BN$4:BN$203,ROW()-211)</f>
        <v>#NUM!</v>
      </c>
      <c r="BH344" s="1" t="e">
        <f>LARGE('Remove outliers'!BO$4:BO$203,ROW()-211)</f>
        <v>#NUM!</v>
      </c>
      <c r="BI344" s="1" t="e">
        <f>LARGE('Remove outliers'!BP$4:BP$203,ROW()-211)</f>
        <v>#NUM!</v>
      </c>
      <c r="BJ344" s="1" t="e">
        <f>LARGE('Remove outliers'!BQ$4:BQ$203,ROW()-211)</f>
        <v>#NUM!</v>
      </c>
      <c r="BK344" s="1" t="e">
        <f>LARGE('Remove outliers'!BR$4:BR$203,ROW()-211)</f>
        <v>#NUM!</v>
      </c>
      <c r="BL344" s="1" t="e">
        <f>LARGE('Remove outliers'!BS$4:BS$203,ROW()-211)</f>
        <v>#NUM!</v>
      </c>
      <c r="BM344" s="1" t="e">
        <f>LARGE('Remove outliers'!BT$4:BT$203,ROW()-211)</f>
        <v>#NUM!</v>
      </c>
      <c r="BN344" s="1" t="e">
        <f>LARGE('Remove outliers'!BU$4:BU$203,ROW()-211)</f>
        <v>#NUM!</v>
      </c>
      <c r="BO344" s="1" t="e">
        <f>LARGE('Remove outliers'!BV$4:BV$203,ROW()-211)</f>
        <v>#NUM!</v>
      </c>
      <c r="BP344" s="1" t="e">
        <f>LARGE('Remove outliers'!BW$4:BW$203,ROW()-211)</f>
        <v>#NUM!</v>
      </c>
      <c r="BQ344" s="1" t="e">
        <f>LARGE('Remove outliers'!BX$4:BX$203,ROW()-211)</f>
        <v>#NUM!</v>
      </c>
      <c r="BR344" s="1" t="e">
        <f>LARGE('Remove outliers'!BY$4:BY$203,ROW()-211)</f>
        <v>#NUM!</v>
      </c>
      <c r="BS344" s="1" t="e">
        <f>LARGE('Remove outliers'!BZ$4:BZ$203,ROW()-211)</f>
        <v>#NUM!</v>
      </c>
      <c r="BT344" s="1" t="e">
        <f>LARGE('Remove outliers'!CA$4:CA$203,ROW()-211)</f>
        <v>#NUM!</v>
      </c>
      <c r="BU344" s="1" t="e">
        <f>LARGE('Remove outliers'!CB$4:CB$203,ROW()-211)</f>
        <v>#NUM!</v>
      </c>
      <c r="BV344" s="1" t="e">
        <f>LARGE('Remove outliers'!CC$4:CC$203,ROW()-211)</f>
        <v>#NUM!</v>
      </c>
      <c r="BW344" s="1"/>
      <c r="BX344" s="1"/>
      <c r="BY344" s="1"/>
      <c r="BZ344" s="1"/>
      <c r="CA344" s="1"/>
      <c r="CB344" s="1"/>
      <c r="CC344" s="1"/>
      <c r="CD344" s="1"/>
      <c r="CE344" s="1"/>
      <c r="CF344" s="1"/>
      <c r="CG344" s="1"/>
      <c r="CH344" s="1"/>
      <c r="CI344" s="1"/>
      <c r="CJ344" s="1"/>
      <c r="CK344" s="1"/>
      <c r="CL344" s="1"/>
      <c r="CM344" s="1"/>
      <c r="CN344" s="1"/>
      <c r="CO344" s="1"/>
      <c r="CP344" s="1"/>
    </row>
    <row r="345" spans="1:94" x14ac:dyDescent="0.2">
      <c r="A345" t="e">
        <f t="shared" si="8"/>
        <v>#NUM!</v>
      </c>
      <c r="B345" s="1" t="e">
        <f>LARGE('Remove outliers'!I$4:I$203,ROW()-211)</f>
        <v>#NUM!</v>
      </c>
      <c r="C345" s="1" t="e">
        <f>LARGE('Remove outliers'!J$4:J$203,ROW()-211)</f>
        <v>#NUM!</v>
      </c>
      <c r="D345" s="1" t="e">
        <f>LARGE('Remove outliers'!K$4:K$203,ROW()-211)</f>
        <v>#NUM!</v>
      </c>
      <c r="E345" s="1" t="e">
        <f>LARGE('Remove outliers'!L$4:L$203,ROW()-211)</f>
        <v>#NUM!</v>
      </c>
      <c r="F345" s="1" t="e">
        <f>LARGE('Remove outliers'!M$4:M$203,ROW()-211)</f>
        <v>#NUM!</v>
      </c>
      <c r="G345" s="1" t="e">
        <f>LARGE('Remove outliers'!N$4:N$203,ROW()-211)</f>
        <v>#NUM!</v>
      </c>
      <c r="H345" s="1" t="e">
        <f>LARGE('Remove outliers'!O$4:O$203,ROW()-211)</f>
        <v>#NUM!</v>
      </c>
      <c r="I345" s="1" t="e">
        <f>LARGE('Remove outliers'!P$4:P$203,ROW()-211)</f>
        <v>#NUM!</v>
      </c>
      <c r="J345" s="1" t="e">
        <f>LARGE('Remove outliers'!Q$4:Q$203,ROW()-211)</f>
        <v>#NUM!</v>
      </c>
      <c r="K345" s="1" t="e">
        <f>LARGE('Remove outliers'!R$4:R$203,ROW()-211)</f>
        <v>#NUM!</v>
      </c>
      <c r="L345" s="1" t="e">
        <f>LARGE('Remove outliers'!S$4:S$203,ROW()-211)</f>
        <v>#NUM!</v>
      </c>
      <c r="M345" s="1" t="e">
        <f>LARGE('Remove outliers'!T$4:T$203,ROW()-211)</f>
        <v>#NUM!</v>
      </c>
      <c r="N345" s="1" t="e">
        <f>LARGE('Remove outliers'!U$4:U$203,ROW()-211)</f>
        <v>#NUM!</v>
      </c>
      <c r="O345" s="1" t="e">
        <f>LARGE('Remove outliers'!V$4:V$203,ROW()-211)</f>
        <v>#NUM!</v>
      </c>
      <c r="P345" s="1" t="e">
        <f>LARGE('Remove outliers'!W$4:W$203,ROW()-211)</f>
        <v>#NUM!</v>
      </c>
      <c r="Q345" s="1" t="e">
        <f>LARGE('Remove outliers'!X$4:X$203,ROW()-211)</f>
        <v>#NUM!</v>
      </c>
      <c r="R345" s="1" t="e">
        <f>LARGE('Remove outliers'!Y$4:Y$203,ROW()-211)</f>
        <v>#NUM!</v>
      </c>
      <c r="S345" s="1" t="e">
        <f>LARGE('Remove outliers'!Z$4:Z$203,ROW()-211)</f>
        <v>#NUM!</v>
      </c>
      <c r="T345" s="1" t="e">
        <f>LARGE('Remove outliers'!AA$4:AA$203,ROW()-211)</f>
        <v>#NUM!</v>
      </c>
      <c r="U345" s="1" t="e">
        <f>LARGE('Remove outliers'!AB$4:AB$203,ROW()-211)</f>
        <v>#NUM!</v>
      </c>
      <c r="V345" s="1" t="e">
        <f>LARGE('Remove outliers'!AC$4:AC$203,ROW()-211)</f>
        <v>#NUM!</v>
      </c>
      <c r="W345" s="1" t="e">
        <f>LARGE('Remove outliers'!AD$4:AD$203,ROW()-211)</f>
        <v>#NUM!</v>
      </c>
      <c r="X345" s="1" t="e">
        <f>LARGE('Remove outliers'!AE$4:AE$203,ROW()-211)</f>
        <v>#NUM!</v>
      </c>
      <c r="Y345" s="1" t="e">
        <f>LARGE('Remove outliers'!AF$4:AF$203,ROW()-211)</f>
        <v>#NUM!</v>
      </c>
      <c r="Z345" s="1" t="e">
        <f>LARGE('Remove outliers'!AG$4:AG$203,ROW()-211)</f>
        <v>#NUM!</v>
      </c>
      <c r="AA345" s="1" t="e">
        <f>LARGE('Remove outliers'!AH$4:AH$203,ROW()-211)</f>
        <v>#NUM!</v>
      </c>
      <c r="AB345" s="1" t="e">
        <f>LARGE('Remove outliers'!AI$4:AI$203,ROW()-211)</f>
        <v>#NUM!</v>
      </c>
      <c r="AC345" s="1" t="e">
        <f>LARGE('Remove outliers'!AJ$4:AJ$203,ROW()-211)</f>
        <v>#NUM!</v>
      </c>
      <c r="AD345" s="1" t="e">
        <f>LARGE('Remove outliers'!AK$4:AK$203,ROW()-211)</f>
        <v>#NUM!</v>
      </c>
      <c r="AE345" s="1" t="e">
        <f>LARGE('Remove outliers'!AL$4:AL$203,ROW()-211)</f>
        <v>#NUM!</v>
      </c>
      <c r="AF345" s="1" t="e">
        <f>LARGE('Remove outliers'!AM$4:AM$203,ROW()-211)</f>
        <v>#NUM!</v>
      </c>
      <c r="AG345" s="1" t="e">
        <f>LARGE('Remove outliers'!AN$4:AN$203,ROW()-211)</f>
        <v>#NUM!</v>
      </c>
      <c r="AH345" s="1" t="e">
        <f>LARGE('Remove outliers'!AO$4:AO$203,ROW()-211)</f>
        <v>#NUM!</v>
      </c>
      <c r="AI345" s="1" t="e">
        <f>LARGE('Remove outliers'!AP$4:AP$203,ROW()-211)</f>
        <v>#NUM!</v>
      </c>
      <c r="AJ345" s="1" t="e">
        <f>LARGE('Remove outliers'!AQ$4:AQ$203,ROW()-211)</f>
        <v>#NUM!</v>
      </c>
      <c r="AK345" s="1" t="e">
        <f>LARGE('Remove outliers'!AR$4:AR$203,ROW()-211)</f>
        <v>#NUM!</v>
      </c>
      <c r="AL345" s="1" t="e">
        <f>LARGE('Remove outliers'!AS$4:AS$203,ROW()-211)</f>
        <v>#NUM!</v>
      </c>
      <c r="AM345" s="1" t="e">
        <f>LARGE('Remove outliers'!AT$4:AT$203,ROW()-211)</f>
        <v>#NUM!</v>
      </c>
      <c r="AN345" s="1" t="e">
        <f>LARGE('Remove outliers'!AU$4:AU$203,ROW()-211)</f>
        <v>#NUM!</v>
      </c>
      <c r="AO345" s="1" t="e">
        <f>LARGE('Remove outliers'!AV$4:AV$203,ROW()-211)</f>
        <v>#NUM!</v>
      </c>
      <c r="AP345" s="1" t="e">
        <f>LARGE('Remove outliers'!AW$4:AW$203,ROW()-211)</f>
        <v>#NUM!</v>
      </c>
      <c r="AQ345" s="1" t="e">
        <f>LARGE('Remove outliers'!AX$4:AX$203,ROW()-211)</f>
        <v>#NUM!</v>
      </c>
      <c r="AR345" s="1" t="e">
        <f>LARGE('Remove outliers'!AY$4:AY$203,ROW()-211)</f>
        <v>#NUM!</v>
      </c>
      <c r="AS345" s="1" t="e">
        <f>LARGE('Remove outliers'!AZ$4:AZ$203,ROW()-211)</f>
        <v>#NUM!</v>
      </c>
      <c r="AT345" s="1" t="e">
        <f>LARGE('Remove outliers'!BA$4:BA$203,ROW()-211)</f>
        <v>#NUM!</v>
      </c>
      <c r="AU345" s="1" t="e">
        <f>LARGE('Remove outliers'!BB$4:BB$203,ROW()-211)</f>
        <v>#NUM!</v>
      </c>
      <c r="AV345" s="1" t="e">
        <f>LARGE('Remove outliers'!BC$4:BC$203,ROW()-211)</f>
        <v>#NUM!</v>
      </c>
      <c r="AW345" s="1" t="e">
        <f>LARGE('Remove outliers'!BD$4:BD$203,ROW()-211)</f>
        <v>#NUM!</v>
      </c>
      <c r="AX345" s="1" t="e">
        <f>LARGE('Remove outliers'!BE$4:BE$203,ROW()-211)</f>
        <v>#NUM!</v>
      </c>
      <c r="AY345" s="1" t="e">
        <f>LARGE('Remove outliers'!BF$4:BF$203,ROW()-211)</f>
        <v>#NUM!</v>
      </c>
      <c r="AZ345" s="1" t="e">
        <f>LARGE('Remove outliers'!BG$4:BG$203,ROW()-211)</f>
        <v>#NUM!</v>
      </c>
      <c r="BA345" s="1" t="e">
        <f>LARGE('Remove outliers'!BH$4:BH$203,ROW()-211)</f>
        <v>#NUM!</v>
      </c>
      <c r="BB345" s="1" t="e">
        <f>LARGE('Remove outliers'!BI$4:BI$203,ROW()-211)</f>
        <v>#NUM!</v>
      </c>
      <c r="BC345" s="1" t="e">
        <f>LARGE('Remove outliers'!BJ$4:BJ$203,ROW()-211)</f>
        <v>#NUM!</v>
      </c>
      <c r="BD345" s="1" t="e">
        <f>LARGE('Remove outliers'!BK$4:BK$203,ROW()-211)</f>
        <v>#NUM!</v>
      </c>
      <c r="BE345" s="1" t="e">
        <f>LARGE('Remove outliers'!BL$4:BL$203,ROW()-211)</f>
        <v>#NUM!</v>
      </c>
      <c r="BF345" s="1" t="e">
        <f>LARGE('Remove outliers'!BM$4:BM$203,ROW()-211)</f>
        <v>#NUM!</v>
      </c>
      <c r="BG345" s="1" t="e">
        <f>LARGE('Remove outliers'!BN$4:BN$203,ROW()-211)</f>
        <v>#NUM!</v>
      </c>
      <c r="BH345" s="1" t="e">
        <f>LARGE('Remove outliers'!BO$4:BO$203,ROW()-211)</f>
        <v>#NUM!</v>
      </c>
      <c r="BI345" s="1" t="e">
        <f>LARGE('Remove outliers'!BP$4:BP$203,ROW()-211)</f>
        <v>#NUM!</v>
      </c>
      <c r="BJ345" s="1" t="e">
        <f>LARGE('Remove outliers'!BQ$4:BQ$203,ROW()-211)</f>
        <v>#NUM!</v>
      </c>
      <c r="BK345" s="1" t="e">
        <f>LARGE('Remove outliers'!BR$4:BR$203,ROW()-211)</f>
        <v>#NUM!</v>
      </c>
      <c r="BL345" s="1" t="e">
        <f>LARGE('Remove outliers'!BS$4:BS$203,ROW()-211)</f>
        <v>#NUM!</v>
      </c>
      <c r="BM345" s="1" t="e">
        <f>LARGE('Remove outliers'!BT$4:BT$203,ROW()-211)</f>
        <v>#NUM!</v>
      </c>
      <c r="BN345" s="1" t="e">
        <f>LARGE('Remove outliers'!BU$4:BU$203,ROW()-211)</f>
        <v>#NUM!</v>
      </c>
      <c r="BO345" s="1" t="e">
        <f>LARGE('Remove outliers'!BV$4:BV$203,ROW()-211)</f>
        <v>#NUM!</v>
      </c>
      <c r="BP345" s="1" t="e">
        <f>LARGE('Remove outliers'!BW$4:BW$203,ROW()-211)</f>
        <v>#NUM!</v>
      </c>
      <c r="BQ345" s="1" t="e">
        <f>LARGE('Remove outliers'!BX$4:BX$203,ROW()-211)</f>
        <v>#NUM!</v>
      </c>
      <c r="BR345" s="1" t="e">
        <f>LARGE('Remove outliers'!BY$4:BY$203,ROW()-211)</f>
        <v>#NUM!</v>
      </c>
      <c r="BS345" s="1" t="e">
        <f>LARGE('Remove outliers'!BZ$4:BZ$203,ROW()-211)</f>
        <v>#NUM!</v>
      </c>
      <c r="BT345" s="1" t="e">
        <f>LARGE('Remove outliers'!CA$4:CA$203,ROW()-211)</f>
        <v>#NUM!</v>
      </c>
      <c r="BU345" s="1" t="e">
        <f>LARGE('Remove outliers'!CB$4:CB$203,ROW()-211)</f>
        <v>#NUM!</v>
      </c>
      <c r="BV345" s="1" t="e">
        <f>LARGE('Remove outliers'!CC$4:CC$203,ROW()-211)</f>
        <v>#NUM!</v>
      </c>
      <c r="BW345" s="1"/>
      <c r="BX345" s="1"/>
      <c r="BY345" s="1"/>
      <c r="BZ345" s="1"/>
      <c r="CA345" s="1"/>
      <c r="CB345" s="1"/>
      <c r="CC345" s="1"/>
      <c r="CD345" s="1"/>
      <c r="CE345" s="1"/>
      <c r="CF345" s="1"/>
      <c r="CG345" s="1"/>
      <c r="CH345" s="1"/>
      <c r="CI345" s="1"/>
      <c r="CJ345" s="1"/>
      <c r="CK345" s="1"/>
      <c r="CL345" s="1"/>
      <c r="CM345" s="1"/>
      <c r="CN345" s="1"/>
      <c r="CO345" s="1"/>
      <c r="CP345" s="1"/>
    </row>
    <row r="346" spans="1:94" x14ac:dyDescent="0.2">
      <c r="A346" t="e">
        <f t="shared" si="8"/>
        <v>#NUM!</v>
      </c>
      <c r="B346" s="1" t="e">
        <f>LARGE('Remove outliers'!I$4:I$203,ROW()-211)</f>
        <v>#NUM!</v>
      </c>
      <c r="C346" s="1" t="e">
        <f>LARGE('Remove outliers'!J$4:J$203,ROW()-211)</f>
        <v>#NUM!</v>
      </c>
      <c r="D346" s="1" t="e">
        <f>LARGE('Remove outliers'!K$4:K$203,ROW()-211)</f>
        <v>#NUM!</v>
      </c>
      <c r="E346" s="1" t="e">
        <f>LARGE('Remove outliers'!L$4:L$203,ROW()-211)</f>
        <v>#NUM!</v>
      </c>
      <c r="F346" s="1" t="e">
        <f>LARGE('Remove outliers'!M$4:M$203,ROW()-211)</f>
        <v>#NUM!</v>
      </c>
      <c r="G346" s="1" t="e">
        <f>LARGE('Remove outliers'!N$4:N$203,ROW()-211)</f>
        <v>#NUM!</v>
      </c>
      <c r="H346" s="1" t="e">
        <f>LARGE('Remove outliers'!O$4:O$203,ROW()-211)</f>
        <v>#NUM!</v>
      </c>
      <c r="I346" s="1" t="e">
        <f>LARGE('Remove outliers'!P$4:P$203,ROW()-211)</f>
        <v>#NUM!</v>
      </c>
      <c r="J346" s="1" t="e">
        <f>LARGE('Remove outliers'!Q$4:Q$203,ROW()-211)</f>
        <v>#NUM!</v>
      </c>
      <c r="K346" s="1" t="e">
        <f>LARGE('Remove outliers'!R$4:R$203,ROW()-211)</f>
        <v>#NUM!</v>
      </c>
      <c r="L346" s="1" t="e">
        <f>LARGE('Remove outliers'!S$4:S$203,ROW()-211)</f>
        <v>#NUM!</v>
      </c>
      <c r="M346" s="1" t="e">
        <f>LARGE('Remove outliers'!T$4:T$203,ROW()-211)</f>
        <v>#NUM!</v>
      </c>
      <c r="N346" s="1" t="e">
        <f>LARGE('Remove outliers'!U$4:U$203,ROW()-211)</f>
        <v>#NUM!</v>
      </c>
      <c r="O346" s="1" t="e">
        <f>LARGE('Remove outliers'!V$4:V$203,ROW()-211)</f>
        <v>#NUM!</v>
      </c>
      <c r="P346" s="1" t="e">
        <f>LARGE('Remove outliers'!W$4:W$203,ROW()-211)</f>
        <v>#NUM!</v>
      </c>
      <c r="Q346" s="1" t="e">
        <f>LARGE('Remove outliers'!X$4:X$203,ROW()-211)</f>
        <v>#NUM!</v>
      </c>
      <c r="R346" s="1" t="e">
        <f>LARGE('Remove outliers'!Y$4:Y$203,ROW()-211)</f>
        <v>#NUM!</v>
      </c>
      <c r="S346" s="1" t="e">
        <f>LARGE('Remove outliers'!Z$4:Z$203,ROW()-211)</f>
        <v>#NUM!</v>
      </c>
      <c r="T346" s="1" t="e">
        <f>LARGE('Remove outliers'!AA$4:AA$203,ROW()-211)</f>
        <v>#NUM!</v>
      </c>
      <c r="U346" s="1" t="e">
        <f>LARGE('Remove outliers'!AB$4:AB$203,ROW()-211)</f>
        <v>#NUM!</v>
      </c>
      <c r="V346" s="1" t="e">
        <f>LARGE('Remove outliers'!AC$4:AC$203,ROW()-211)</f>
        <v>#NUM!</v>
      </c>
      <c r="W346" s="1" t="e">
        <f>LARGE('Remove outliers'!AD$4:AD$203,ROW()-211)</f>
        <v>#NUM!</v>
      </c>
      <c r="X346" s="1" t="e">
        <f>LARGE('Remove outliers'!AE$4:AE$203,ROW()-211)</f>
        <v>#NUM!</v>
      </c>
      <c r="Y346" s="1" t="e">
        <f>LARGE('Remove outliers'!AF$4:AF$203,ROW()-211)</f>
        <v>#NUM!</v>
      </c>
      <c r="Z346" s="1" t="e">
        <f>LARGE('Remove outliers'!AG$4:AG$203,ROW()-211)</f>
        <v>#NUM!</v>
      </c>
      <c r="AA346" s="1" t="e">
        <f>LARGE('Remove outliers'!AH$4:AH$203,ROW()-211)</f>
        <v>#NUM!</v>
      </c>
      <c r="AB346" s="1" t="e">
        <f>LARGE('Remove outliers'!AI$4:AI$203,ROW()-211)</f>
        <v>#NUM!</v>
      </c>
      <c r="AC346" s="1" t="e">
        <f>LARGE('Remove outliers'!AJ$4:AJ$203,ROW()-211)</f>
        <v>#NUM!</v>
      </c>
      <c r="AD346" s="1" t="e">
        <f>LARGE('Remove outliers'!AK$4:AK$203,ROW()-211)</f>
        <v>#NUM!</v>
      </c>
      <c r="AE346" s="1" t="e">
        <f>LARGE('Remove outliers'!AL$4:AL$203,ROW()-211)</f>
        <v>#NUM!</v>
      </c>
      <c r="AF346" s="1" t="e">
        <f>LARGE('Remove outliers'!AM$4:AM$203,ROW()-211)</f>
        <v>#NUM!</v>
      </c>
      <c r="AG346" s="1" t="e">
        <f>LARGE('Remove outliers'!AN$4:AN$203,ROW()-211)</f>
        <v>#NUM!</v>
      </c>
      <c r="AH346" s="1" t="e">
        <f>LARGE('Remove outliers'!AO$4:AO$203,ROW()-211)</f>
        <v>#NUM!</v>
      </c>
      <c r="AI346" s="1" t="e">
        <f>LARGE('Remove outliers'!AP$4:AP$203,ROW()-211)</f>
        <v>#NUM!</v>
      </c>
      <c r="AJ346" s="1" t="e">
        <f>LARGE('Remove outliers'!AQ$4:AQ$203,ROW()-211)</f>
        <v>#NUM!</v>
      </c>
      <c r="AK346" s="1" t="e">
        <f>LARGE('Remove outliers'!AR$4:AR$203,ROW()-211)</f>
        <v>#NUM!</v>
      </c>
      <c r="AL346" s="1" t="e">
        <f>LARGE('Remove outliers'!AS$4:AS$203,ROW()-211)</f>
        <v>#NUM!</v>
      </c>
      <c r="AM346" s="1" t="e">
        <f>LARGE('Remove outliers'!AT$4:AT$203,ROW()-211)</f>
        <v>#NUM!</v>
      </c>
      <c r="AN346" s="1" t="e">
        <f>LARGE('Remove outliers'!AU$4:AU$203,ROW()-211)</f>
        <v>#NUM!</v>
      </c>
      <c r="AO346" s="1" t="e">
        <f>LARGE('Remove outliers'!AV$4:AV$203,ROW()-211)</f>
        <v>#NUM!</v>
      </c>
      <c r="AP346" s="1" t="e">
        <f>LARGE('Remove outliers'!AW$4:AW$203,ROW()-211)</f>
        <v>#NUM!</v>
      </c>
      <c r="AQ346" s="1" t="e">
        <f>LARGE('Remove outliers'!AX$4:AX$203,ROW()-211)</f>
        <v>#NUM!</v>
      </c>
      <c r="AR346" s="1" t="e">
        <f>LARGE('Remove outliers'!AY$4:AY$203,ROW()-211)</f>
        <v>#NUM!</v>
      </c>
      <c r="AS346" s="1" t="e">
        <f>LARGE('Remove outliers'!AZ$4:AZ$203,ROW()-211)</f>
        <v>#NUM!</v>
      </c>
      <c r="AT346" s="1" t="e">
        <f>LARGE('Remove outliers'!BA$4:BA$203,ROW()-211)</f>
        <v>#NUM!</v>
      </c>
      <c r="AU346" s="1" t="e">
        <f>LARGE('Remove outliers'!BB$4:BB$203,ROW()-211)</f>
        <v>#NUM!</v>
      </c>
      <c r="AV346" s="1" t="e">
        <f>LARGE('Remove outliers'!BC$4:BC$203,ROW()-211)</f>
        <v>#NUM!</v>
      </c>
      <c r="AW346" s="1" t="e">
        <f>LARGE('Remove outliers'!BD$4:BD$203,ROW()-211)</f>
        <v>#NUM!</v>
      </c>
      <c r="AX346" s="1" t="e">
        <f>LARGE('Remove outliers'!BE$4:BE$203,ROW()-211)</f>
        <v>#NUM!</v>
      </c>
      <c r="AY346" s="1" t="e">
        <f>LARGE('Remove outliers'!BF$4:BF$203,ROW()-211)</f>
        <v>#NUM!</v>
      </c>
      <c r="AZ346" s="1" t="e">
        <f>LARGE('Remove outliers'!BG$4:BG$203,ROW()-211)</f>
        <v>#NUM!</v>
      </c>
      <c r="BA346" s="1" t="e">
        <f>LARGE('Remove outliers'!BH$4:BH$203,ROW()-211)</f>
        <v>#NUM!</v>
      </c>
      <c r="BB346" s="1" t="e">
        <f>LARGE('Remove outliers'!BI$4:BI$203,ROW()-211)</f>
        <v>#NUM!</v>
      </c>
      <c r="BC346" s="1" t="e">
        <f>LARGE('Remove outliers'!BJ$4:BJ$203,ROW()-211)</f>
        <v>#NUM!</v>
      </c>
      <c r="BD346" s="1" t="e">
        <f>LARGE('Remove outliers'!BK$4:BK$203,ROW()-211)</f>
        <v>#NUM!</v>
      </c>
      <c r="BE346" s="1" t="e">
        <f>LARGE('Remove outliers'!BL$4:BL$203,ROW()-211)</f>
        <v>#NUM!</v>
      </c>
      <c r="BF346" s="1" t="e">
        <f>LARGE('Remove outliers'!BM$4:BM$203,ROW()-211)</f>
        <v>#NUM!</v>
      </c>
      <c r="BG346" s="1" t="e">
        <f>LARGE('Remove outliers'!BN$4:BN$203,ROW()-211)</f>
        <v>#NUM!</v>
      </c>
      <c r="BH346" s="1" t="e">
        <f>LARGE('Remove outliers'!BO$4:BO$203,ROW()-211)</f>
        <v>#NUM!</v>
      </c>
      <c r="BI346" s="1" t="e">
        <f>LARGE('Remove outliers'!BP$4:BP$203,ROW()-211)</f>
        <v>#NUM!</v>
      </c>
      <c r="BJ346" s="1" t="e">
        <f>LARGE('Remove outliers'!BQ$4:BQ$203,ROW()-211)</f>
        <v>#NUM!</v>
      </c>
      <c r="BK346" s="1" t="e">
        <f>LARGE('Remove outliers'!BR$4:BR$203,ROW()-211)</f>
        <v>#NUM!</v>
      </c>
      <c r="BL346" s="1" t="e">
        <f>LARGE('Remove outliers'!BS$4:BS$203,ROW()-211)</f>
        <v>#NUM!</v>
      </c>
      <c r="BM346" s="1" t="e">
        <f>LARGE('Remove outliers'!BT$4:BT$203,ROW()-211)</f>
        <v>#NUM!</v>
      </c>
      <c r="BN346" s="1" t="e">
        <f>LARGE('Remove outliers'!BU$4:BU$203,ROW()-211)</f>
        <v>#NUM!</v>
      </c>
      <c r="BO346" s="1" t="e">
        <f>LARGE('Remove outliers'!BV$4:BV$203,ROW()-211)</f>
        <v>#NUM!</v>
      </c>
      <c r="BP346" s="1" t="e">
        <f>LARGE('Remove outliers'!BW$4:BW$203,ROW()-211)</f>
        <v>#NUM!</v>
      </c>
      <c r="BQ346" s="1" t="e">
        <f>LARGE('Remove outliers'!BX$4:BX$203,ROW()-211)</f>
        <v>#NUM!</v>
      </c>
      <c r="BR346" s="1" t="e">
        <f>LARGE('Remove outliers'!BY$4:BY$203,ROW()-211)</f>
        <v>#NUM!</v>
      </c>
      <c r="BS346" s="1" t="e">
        <f>LARGE('Remove outliers'!BZ$4:BZ$203,ROW()-211)</f>
        <v>#NUM!</v>
      </c>
      <c r="BT346" s="1" t="e">
        <f>LARGE('Remove outliers'!CA$4:CA$203,ROW()-211)</f>
        <v>#NUM!</v>
      </c>
      <c r="BU346" s="1" t="e">
        <f>LARGE('Remove outliers'!CB$4:CB$203,ROW()-211)</f>
        <v>#NUM!</v>
      </c>
      <c r="BV346" s="1" t="e">
        <f>LARGE('Remove outliers'!CC$4:CC$203,ROW()-211)</f>
        <v>#NUM!</v>
      </c>
      <c r="BW346" s="1"/>
      <c r="BX346" s="1"/>
      <c r="BY346" s="1"/>
      <c r="BZ346" s="1"/>
      <c r="CA346" s="1"/>
      <c r="CB346" s="1"/>
      <c r="CC346" s="1"/>
      <c r="CD346" s="1"/>
      <c r="CE346" s="1"/>
      <c r="CF346" s="1"/>
      <c r="CG346" s="1"/>
      <c r="CH346" s="1"/>
      <c r="CI346" s="1"/>
      <c r="CJ346" s="1"/>
      <c r="CK346" s="1"/>
      <c r="CL346" s="1"/>
      <c r="CM346" s="1"/>
      <c r="CN346" s="1"/>
      <c r="CO346" s="1"/>
      <c r="CP346" s="1"/>
    </row>
    <row r="347" spans="1:94" x14ac:dyDescent="0.2">
      <c r="A347" t="e">
        <f t="shared" si="8"/>
        <v>#NUM!</v>
      </c>
      <c r="B347" s="1" t="e">
        <f>LARGE('Remove outliers'!I$4:I$203,ROW()-211)</f>
        <v>#NUM!</v>
      </c>
      <c r="C347" s="1" t="e">
        <f>LARGE('Remove outliers'!J$4:J$203,ROW()-211)</f>
        <v>#NUM!</v>
      </c>
      <c r="D347" s="1" t="e">
        <f>LARGE('Remove outliers'!K$4:K$203,ROW()-211)</f>
        <v>#NUM!</v>
      </c>
      <c r="E347" s="1" t="e">
        <f>LARGE('Remove outliers'!L$4:L$203,ROW()-211)</f>
        <v>#NUM!</v>
      </c>
      <c r="F347" s="1" t="e">
        <f>LARGE('Remove outliers'!M$4:M$203,ROW()-211)</f>
        <v>#NUM!</v>
      </c>
      <c r="G347" s="1" t="e">
        <f>LARGE('Remove outliers'!N$4:N$203,ROW()-211)</f>
        <v>#NUM!</v>
      </c>
      <c r="H347" s="1" t="e">
        <f>LARGE('Remove outliers'!O$4:O$203,ROW()-211)</f>
        <v>#NUM!</v>
      </c>
      <c r="I347" s="1" t="e">
        <f>LARGE('Remove outliers'!P$4:P$203,ROW()-211)</f>
        <v>#NUM!</v>
      </c>
      <c r="J347" s="1" t="e">
        <f>LARGE('Remove outliers'!Q$4:Q$203,ROW()-211)</f>
        <v>#NUM!</v>
      </c>
      <c r="K347" s="1" t="e">
        <f>LARGE('Remove outliers'!R$4:R$203,ROW()-211)</f>
        <v>#NUM!</v>
      </c>
      <c r="L347" s="1" t="e">
        <f>LARGE('Remove outliers'!S$4:S$203,ROW()-211)</f>
        <v>#NUM!</v>
      </c>
      <c r="M347" s="1" t="e">
        <f>LARGE('Remove outliers'!T$4:T$203,ROW()-211)</f>
        <v>#NUM!</v>
      </c>
      <c r="N347" s="1" t="e">
        <f>LARGE('Remove outliers'!U$4:U$203,ROW()-211)</f>
        <v>#NUM!</v>
      </c>
      <c r="O347" s="1" t="e">
        <f>LARGE('Remove outliers'!V$4:V$203,ROW()-211)</f>
        <v>#NUM!</v>
      </c>
      <c r="P347" s="1" t="e">
        <f>LARGE('Remove outliers'!W$4:W$203,ROW()-211)</f>
        <v>#NUM!</v>
      </c>
      <c r="Q347" s="1" t="e">
        <f>LARGE('Remove outliers'!X$4:X$203,ROW()-211)</f>
        <v>#NUM!</v>
      </c>
      <c r="R347" s="1" t="e">
        <f>LARGE('Remove outliers'!Y$4:Y$203,ROW()-211)</f>
        <v>#NUM!</v>
      </c>
      <c r="S347" s="1" t="e">
        <f>LARGE('Remove outliers'!Z$4:Z$203,ROW()-211)</f>
        <v>#NUM!</v>
      </c>
      <c r="T347" s="1" t="e">
        <f>LARGE('Remove outliers'!AA$4:AA$203,ROW()-211)</f>
        <v>#NUM!</v>
      </c>
      <c r="U347" s="1" t="e">
        <f>LARGE('Remove outliers'!AB$4:AB$203,ROW()-211)</f>
        <v>#NUM!</v>
      </c>
      <c r="V347" s="1" t="e">
        <f>LARGE('Remove outliers'!AC$4:AC$203,ROW()-211)</f>
        <v>#NUM!</v>
      </c>
      <c r="W347" s="1" t="e">
        <f>LARGE('Remove outliers'!AD$4:AD$203,ROW()-211)</f>
        <v>#NUM!</v>
      </c>
      <c r="X347" s="1" t="e">
        <f>LARGE('Remove outliers'!AE$4:AE$203,ROW()-211)</f>
        <v>#NUM!</v>
      </c>
      <c r="Y347" s="1" t="e">
        <f>LARGE('Remove outliers'!AF$4:AF$203,ROW()-211)</f>
        <v>#NUM!</v>
      </c>
      <c r="Z347" s="1" t="e">
        <f>LARGE('Remove outliers'!AG$4:AG$203,ROW()-211)</f>
        <v>#NUM!</v>
      </c>
      <c r="AA347" s="1" t="e">
        <f>LARGE('Remove outliers'!AH$4:AH$203,ROW()-211)</f>
        <v>#NUM!</v>
      </c>
      <c r="AB347" s="1" t="e">
        <f>LARGE('Remove outliers'!AI$4:AI$203,ROW()-211)</f>
        <v>#NUM!</v>
      </c>
      <c r="AC347" s="1" t="e">
        <f>LARGE('Remove outliers'!AJ$4:AJ$203,ROW()-211)</f>
        <v>#NUM!</v>
      </c>
      <c r="AD347" s="1" t="e">
        <f>LARGE('Remove outliers'!AK$4:AK$203,ROW()-211)</f>
        <v>#NUM!</v>
      </c>
      <c r="AE347" s="1" t="e">
        <f>LARGE('Remove outliers'!AL$4:AL$203,ROW()-211)</f>
        <v>#NUM!</v>
      </c>
      <c r="AF347" s="1" t="e">
        <f>LARGE('Remove outliers'!AM$4:AM$203,ROW()-211)</f>
        <v>#NUM!</v>
      </c>
      <c r="AG347" s="1" t="e">
        <f>LARGE('Remove outliers'!AN$4:AN$203,ROW()-211)</f>
        <v>#NUM!</v>
      </c>
      <c r="AH347" s="1" t="e">
        <f>LARGE('Remove outliers'!AO$4:AO$203,ROW()-211)</f>
        <v>#NUM!</v>
      </c>
      <c r="AI347" s="1" t="e">
        <f>LARGE('Remove outliers'!AP$4:AP$203,ROW()-211)</f>
        <v>#NUM!</v>
      </c>
      <c r="AJ347" s="1" t="e">
        <f>LARGE('Remove outliers'!AQ$4:AQ$203,ROW()-211)</f>
        <v>#NUM!</v>
      </c>
      <c r="AK347" s="1" t="e">
        <f>LARGE('Remove outliers'!AR$4:AR$203,ROW()-211)</f>
        <v>#NUM!</v>
      </c>
      <c r="AL347" s="1" t="e">
        <f>LARGE('Remove outliers'!AS$4:AS$203,ROW()-211)</f>
        <v>#NUM!</v>
      </c>
      <c r="AM347" s="1" t="e">
        <f>LARGE('Remove outliers'!AT$4:AT$203,ROW()-211)</f>
        <v>#NUM!</v>
      </c>
      <c r="AN347" s="1" t="e">
        <f>LARGE('Remove outliers'!AU$4:AU$203,ROW()-211)</f>
        <v>#NUM!</v>
      </c>
      <c r="AO347" s="1" t="e">
        <f>LARGE('Remove outliers'!AV$4:AV$203,ROW()-211)</f>
        <v>#NUM!</v>
      </c>
      <c r="AP347" s="1" t="e">
        <f>LARGE('Remove outliers'!AW$4:AW$203,ROW()-211)</f>
        <v>#NUM!</v>
      </c>
      <c r="AQ347" s="1" t="e">
        <f>LARGE('Remove outliers'!AX$4:AX$203,ROW()-211)</f>
        <v>#NUM!</v>
      </c>
      <c r="AR347" s="1" t="e">
        <f>LARGE('Remove outliers'!AY$4:AY$203,ROW()-211)</f>
        <v>#NUM!</v>
      </c>
      <c r="AS347" s="1" t="e">
        <f>LARGE('Remove outliers'!AZ$4:AZ$203,ROW()-211)</f>
        <v>#NUM!</v>
      </c>
      <c r="AT347" s="1" t="e">
        <f>LARGE('Remove outliers'!BA$4:BA$203,ROW()-211)</f>
        <v>#NUM!</v>
      </c>
      <c r="AU347" s="1" t="e">
        <f>LARGE('Remove outliers'!BB$4:BB$203,ROW()-211)</f>
        <v>#NUM!</v>
      </c>
      <c r="AV347" s="1" t="e">
        <f>LARGE('Remove outliers'!BC$4:BC$203,ROW()-211)</f>
        <v>#NUM!</v>
      </c>
      <c r="AW347" s="1" t="e">
        <f>LARGE('Remove outliers'!BD$4:BD$203,ROW()-211)</f>
        <v>#NUM!</v>
      </c>
      <c r="AX347" s="1" t="e">
        <f>LARGE('Remove outliers'!BE$4:BE$203,ROW()-211)</f>
        <v>#NUM!</v>
      </c>
      <c r="AY347" s="1" t="e">
        <f>LARGE('Remove outliers'!BF$4:BF$203,ROW()-211)</f>
        <v>#NUM!</v>
      </c>
      <c r="AZ347" s="1" t="e">
        <f>LARGE('Remove outliers'!BG$4:BG$203,ROW()-211)</f>
        <v>#NUM!</v>
      </c>
      <c r="BA347" s="1" t="e">
        <f>LARGE('Remove outliers'!BH$4:BH$203,ROW()-211)</f>
        <v>#NUM!</v>
      </c>
      <c r="BB347" s="1" t="e">
        <f>LARGE('Remove outliers'!BI$4:BI$203,ROW()-211)</f>
        <v>#NUM!</v>
      </c>
      <c r="BC347" s="1" t="e">
        <f>LARGE('Remove outliers'!BJ$4:BJ$203,ROW()-211)</f>
        <v>#NUM!</v>
      </c>
      <c r="BD347" s="1" t="e">
        <f>LARGE('Remove outliers'!BK$4:BK$203,ROW()-211)</f>
        <v>#NUM!</v>
      </c>
      <c r="BE347" s="1" t="e">
        <f>LARGE('Remove outliers'!BL$4:BL$203,ROW()-211)</f>
        <v>#NUM!</v>
      </c>
      <c r="BF347" s="1" t="e">
        <f>LARGE('Remove outliers'!BM$4:BM$203,ROW()-211)</f>
        <v>#NUM!</v>
      </c>
      <c r="BG347" s="1" t="e">
        <f>LARGE('Remove outliers'!BN$4:BN$203,ROW()-211)</f>
        <v>#NUM!</v>
      </c>
      <c r="BH347" s="1" t="e">
        <f>LARGE('Remove outliers'!BO$4:BO$203,ROW()-211)</f>
        <v>#NUM!</v>
      </c>
      <c r="BI347" s="1" t="e">
        <f>LARGE('Remove outliers'!BP$4:BP$203,ROW()-211)</f>
        <v>#NUM!</v>
      </c>
      <c r="BJ347" s="1" t="e">
        <f>LARGE('Remove outliers'!BQ$4:BQ$203,ROW()-211)</f>
        <v>#NUM!</v>
      </c>
      <c r="BK347" s="1" t="e">
        <f>LARGE('Remove outliers'!BR$4:BR$203,ROW()-211)</f>
        <v>#NUM!</v>
      </c>
      <c r="BL347" s="1" t="e">
        <f>LARGE('Remove outliers'!BS$4:BS$203,ROW()-211)</f>
        <v>#NUM!</v>
      </c>
      <c r="BM347" s="1" t="e">
        <f>LARGE('Remove outliers'!BT$4:BT$203,ROW()-211)</f>
        <v>#NUM!</v>
      </c>
      <c r="BN347" s="1" t="e">
        <f>LARGE('Remove outliers'!BU$4:BU$203,ROW()-211)</f>
        <v>#NUM!</v>
      </c>
      <c r="BO347" s="1" t="e">
        <f>LARGE('Remove outliers'!BV$4:BV$203,ROW()-211)</f>
        <v>#NUM!</v>
      </c>
      <c r="BP347" s="1" t="e">
        <f>LARGE('Remove outliers'!BW$4:BW$203,ROW()-211)</f>
        <v>#NUM!</v>
      </c>
      <c r="BQ347" s="1" t="e">
        <f>LARGE('Remove outliers'!BX$4:BX$203,ROW()-211)</f>
        <v>#NUM!</v>
      </c>
      <c r="BR347" s="1" t="e">
        <f>LARGE('Remove outliers'!BY$4:BY$203,ROW()-211)</f>
        <v>#NUM!</v>
      </c>
      <c r="BS347" s="1" t="e">
        <f>LARGE('Remove outliers'!BZ$4:BZ$203,ROW()-211)</f>
        <v>#NUM!</v>
      </c>
      <c r="BT347" s="1" t="e">
        <f>LARGE('Remove outliers'!CA$4:CA$203,ROW()-211)</f>
        <v>#NUM!</v>
      </c>
      <c r="BU347" s="1" t="e">
        <f>LARGE('Remove outliers'!CB$4:CB$203,ROW()-211)</f>
        <v>#NUM!</v>
      </c>
      <c r="BV347" s="1" t="e">
        <f>LARGE('Remove outliers'!CC$4:CC$203,ROW()-211)</f>
        <v>#NUM!</v>
      </c>
      <c r="BW347" s="1"/>
      <c r="BX347" s="1"/>
      <c r="BY347" s="1"/>
      <c r="BZ347" s="1"/>
      <c r="CA347" s="1"/>
      <c r="CB347" s="1"/>
      <c r="CC347" s="1"/>
      <c r="CD347" s="1"/>
      <c r="CE347" s="1"/>
      <c r="CF347" s="1"/>
      <c r="CG347" s="1"/>
      <c r="CH347" s="1"/>
      <c r="CI347" s="1"/>
      <c r="CJ347" s="1"/>
      <c r="CK347" s="1"/>
      <c r="CL347" s="1"/>
      <c r="CM347" s="1"/>
      <c r="CN347" s="1"/>
      <c r="CO347" s="1"/>
      <c r="CP347" s="1"/>
    </row>
    <row r="348" spans="1:94" x14ac:dyDescent="0.2">
      <c r="A348" t="e">
        <f t="shared" si="8"/>
        <v>#NUM!</v>
      </c>
      <c r="B348" s="1" t="e">
        <f>LARGE('Remove outliers'!I$4:I$203,ROW()-211)</f>
        <v>#NUM!</v>
      </c>
      <c r="C348" s="1" t="e">
        <f>LARGE('Remove outliers'!J$4:J$203,ROW()-211)</f>
        <v>#NUM!</v>
      </c>
      <c r="D348" s="1" t="e">
        <f>LARGE('Remove outliers'!K$4:K$203,ROW()-211)</f>
        <v>#NUM!</v>
      </c>
      <c r="E348" s="1" t="e">
        <f>LARGE('Remove outliers'!L$4:L$203,ROW()-211)</f>
        <v>#NUM!</v>
      </c>
      <c r="F348" s="1" t="e">
        <f>LARGE('Remove outliers'!M$4:M$203,ROW()-211)</f>
        <v>#NUM!</v>
      </c>
      <c r="G348" s="1" t="e">
        <f>LARGE('Remove outliers'!N$4:N$203,ROW()-211)</f>
        <v>#NUM!</v>
      </c>
      <c r="H348" s="1" t="e">
        <f>LARGE('Remove outliers'!O$4:O$203,ROW()-211)</f>
        <v>#NUM!</v>
      </c>
      <c r="I348" s="1" t="e">
        <f>LARGE('Remove outliers'!P$4:P$203,ROW()-211)</f>
        <v>#NUM!</v>
      </c>
      <c r="J348" s="1" t="e">
        <f>LARGE('Remove outliers'!Q$4:Q$203,ROW()-211)</f>
        <v>#NUM!</v>
      </c>
      <c r="K348" s="1" t="e">
        <f>LARGE('Remove outliers'!R$4:R$203,ROW()-211)</f>
        <v>#NUM!</v>
      </c>
      <c r="L348" s="1" t="e">
        <f>LARGE('Remove outliers'!S$4:S$203,ROW()-211)</f>
        <v>#NUM!</v>
      </c>
      <c r="M348" s="1" t="e">
        <f>LARGE('Remove outliers'!T$4:T$203,ROW()-211)</f>
        <v>#NUM!</v>
      </c>
      <c r="N348" s="1" t="e">
        <f>LARGE('Remove outliers'!U$4:U$203,ROW()-211)</f>
        <v>#NUM!</v>
      </c>
      <c r="O348" s="1" t="e">
        <f>LARGE('Remove outliers'!V$4:V$203,ROW()-211)</f>
        <v>#NUM!</v>
      </c>
      <c r="P348" s="1" t="e">
        <f>LARGE('Remove outliers'!W$4:W$203,ROW()-211)</f>
        <v>#NUM!</v>
      </c>
      <c r="Q348" s="1" t="e">
        <f>LARGE('Remove outliers'!X$4:X$203,ROW()-211)</f>
        <v>#NUM!</v>
      </c>
      <c r="R348" s="1" t="e">
        <f>LARGE('Remove outliers'!Y$4:Y$203,ROW()-211)</f>
        <v>#NUM!</v>
      </c>
      <c r="S348" s="1" t="e">
        <f>LARGE('Remove outliers'!Z$4:Z$203,ROW()-211)</f>
        <v>#NUM!</v>
      </c>
      <c r="T348" s="1" t="e">
        <f>LARGE('Remove outliers'!AA$4:AA$203,ROW()-211)</f>
        <v>#NUM!</v>
      </c>
      <c r="U348" s="1" t="e">
        <f>LARGE('Remove outliers'!AB$4:AB$203,ROW()-211)</f>
        <v>#NUM!</v>
      </c>
      <c r="V348" s="1" t="e">
        <f>LARGE('Remove outliers'!AC$4:AC$203,ROW()-211)</f>
        <v>#NUM!</v>
      </c>
      <c r="W348" s="1" t="e">
        <f>LARGE('Remove outliers'!AD$4:AD$203,ROW()-211)</f>
        <v>#NUM!</v>
      </c>
      <c r="X348" s="1" t="e">
        <f>LARGE('Remove outliers'!AE$4:AE$203,ROW()-211)</f>
        <v>#NUM!</v>
      </c>
      <c r="Y348" s="1" t="e">
        <f>LARGE('Remove outliers'!AF$4:AF$203,ROW()-211)</f>
        <v>#NUM!</v>
      </c>
      <c r="Z348" s="1" t="e">
        <f>LARGE('Remove outliers'!AG$4:AG$203,ROW()-211)</f>
        <v>#NUM!</v>
      </c>
      <c r="AA348" s="1" t="e">
        <f>LARGE('Remove outliers'!AH$4:AH$203,ROW()-211)</f>
        <v>#NUM!</v>
      </c>
      <c r="AB348" s="1" t="e">
        <f>LARGE('Remove outliers'!AI$4:AI$203,ROW()-211)</f>
        <v>#NUM!</v>
      </c>
      <c r="AC348" s="1" t="e">
        <f>LARGE('Remove outliers'!AJ$4:AJ$203,ROW()-211)</f>
        <v>#NUM!</v>
      </c>
      <c r="AD348" s="1" t="e">
        <f>LARGE('Remove outliers'!AK$4:AK$203,ROW()-211)</f>
        <v>#NUM!</v>
      </c>
      <c r="AE348" s="1" t="e">
        <f>LARGE('Remove outliers'!AL$4:AL$203,ROW()-211)</f>
        <v>#NUM!</v>
      </c>
      <c r="AF348" s="1" t="e">
        <f>LARGE('Remove outliers'!AM$4:AM$203,ROW()-211)</f>
        <v>#NUM!</v>
      </c>
      <c r="AG348" s="1" t="e">
        <f>LARGE('Remove outliers'!AN$4:AN$203,ROW()-211)</f>
        <v>#NUM!</v>
      </c>
      <c r="AH348" s="1" t="e">
        <f>LARGE('Remove outliers'!AO$4:AO$203,ROW()-211)</f>
        <v>#NUM!</v>
      </c>
      <c r="AI348" s="1" t="e">
        <f>LARGE('Remove outliers'!AP$4:AP$203,ROW()-211)</f>
        <v>#NUM!</v>
      </c>
      <c r="AJ348" s="1" t="e">
        <f>LARGE('Remove outliers'!AQ$4:AQ$203,ROW()-211)</f>
        <v>#NUM!</v>
      </c>
      <c r="AK348" s="1" t="e">
        <f>LARGE('Remove outliers'!AR$4:AR$203,ROW()-211)</f>
        <v>#NUM!</v>
      </c>
      <c r="AL348" s="1" t="e">
        <f>LARGE('Remove outliers'!AS$4:AS$203,ROW()-211)</f>
        <v>#NUM!</v>
      </c>
      <c r="AM348" s="1" t="e">
        <f>LARGE('Remove outliers'!AT$4:AT$203,ROW()-211)</f>
        <v>#NUM!</v>
      </c>
      <c r="AN348" s="1" t="e">
        <f>LARGE('Remove outliers'!AU$4:AU$203,ROW()-211)</f>
        <v>#NUM!</v>
      </c>
      <c r="AO348" s="1" t="e">
        <f>LARGE('Remove outliers'!AV$4:AV$203,ROW()-211)</f>
        <v>#NUM!</v>
      </c>
      <c r="AP348" s="1" t="e">
        <f>LARGE('Remove outliers'!AW$4:AW$203,ROW()-211)</f>
        <v>#NUM!</v>
      </c>
      <c r="AQ348" s="1" t="e">
        <f>LARGE('Remove outliers'!AX$4:AX$203,ROW()-211)</f>
        <v>#NUM!</v>
      </c>
      <c r="AR348" s="1" t="e">
        <f>LARGE('Remove outliers'!AY$4:AY$203,ROW()-211)</f>
        <v>#NUM!</v>
      </c>
      <c r="AS348" s="1" t="e">
        <f>LARGE('Remove outliers'!AZ$4:AZ$203,ROW()-211)</f>
        <v>#NUM!</v>
      </c>
      <c r="AT348" s="1" t="e">
        <f>LARGE('Remove outliers'!BA$4:BA$203,ROW()-211)</f>
        <v>#NUM!</v>
      </c>
      <c r="AU348" s="1" t="e">
        <f>LARGE('Remove outliers'!BB$4:BB$203,ROW()-211)</f>
        <v>#NUM!</v>
      </c>
      <c r="AV348" s="1" t="e">
        <f>LARGE('Remove outliers'!BC$4:BC$203,ROW()-211)</f>
        <v>#NUM!</v>
      </c>
      <c r="AW348" s="1" t="e">
        <f>LARGE('Remove outliers'!BD$4:BD$203,ROW()-211)</f>
        <v>#NUM!</v>
      </c>
      <c r="AX348" s="1" t="e">
        <f>LARGE('Remove outliers'!BE$4:BE$203,ROW()-211)</f>
        <v>#NUM!</v>
      </c>
      <c r="AY348" s="1" t="e">
        <f>LARGE('Remove outliers'!BF$4:BF$203,ROW()-211)</f>
        <v>#NUM!</v>
      </c>
      <c r="AZ348" s="1" t="e">
        <f>LARGE('Remove outliers'!BG$4:BG$203,ROW()-211)</f>
        <v>#NUM!</v>
      </c>
      <c r="BA348" s="1" t="e">
        <f>LARGE('Remove outliers'!BH$4:BH$203,ROW()-211)</f>
        <v>#NUM!</v>
      </c>
      <c r="BB348" s="1" t="e">
        <f>LARGE('Remove outliers'!BI$4:BI$203,ROW()-211)</f>
        <v>#NUM!</v>
      </c>
      <c r="BC348" s="1" t="e">
        <f>LARGE('Remove outliers'!BJ$4:BJ$203,ROW()-211)</f>
        <v>#NUM!</v>
      </c>
      <c r="BD348" s="1" t="e">
        <f>LARGE('Remove outliers'!BK$4:BK$203,ROW()-211)</f>
        <v>#NUM!</v>
      </c>
      <c r="BE348" s="1" t="e">
        <f>LARGE('Remove outliers'!BL$4:BL$203,ROW()-211)</f>
        <v>#NUM!</v>
      </c>
      <c r="BF348" s="1" t="e">
        <f>LARGE('Remove outliers'!BM$4:BM$203,ROW()-211)</f>
        <v>#NUM!</v>
      </c>
      <c r="BG348" s="1" t="e">
        <f>LARGE('Remove outliers'!BN$4:BN$203,ROW()-211)</f>
        <v>#NUM!</v>
      </c>
      <c r="BH348" s="1" t="e">
        <f>LARGE('Remove outliers'!BO$4:BO$203,ROW()-211)</f>
        <v>#NUM!</v>
      </c>
      <c r="BI348" s="1" t="e">
        <f>LARGE('Remove outliers'!BP$4:BP$203,ROW()-211)</f>
        <v>#NUM!</v>
      </c>
      <c r="BJ348" s="1" t="e">
        <f>LARGE('Remove outliers'!BQ$4:BQ$203,ROW()-211)</f>
        <v>#NUM!</v>
      </c>
      <c r="BK348" s="1" t="e">
        <f>LARGE('Remove outliers'!BR$4:BR$203,ROW()-211)</f>
        <v>#NUM!</v>
      </c>
      <c r="BL348" s="1" t="e">
        <f>LARGE('Remove outliers'!BS$4:BS$203,ROW()-211)</f>
        <v>#NUM!</v>
      </c>
      <c r="BM348" s="1" t="e">
        <f>LARGE('Remove outliers'!BT$4:BT$203,ROW()-211)</f>
        <v>#NUM!</v>
      </c>
      <c r="BN348" s="1" t="e">
        <f>LARGE('Remove outliers'!BU$4:BU$203,ROW()-211)</f>
        <v>#NUM!</v>
      </c>
      <c r="BO348" s="1" t="e">
        <f>LARGE('Remove outliers'!BV$4:BV$203,ROW()-211)</f>
        <v>#NUM!</v>
      </c>
      <c r="BP348" s="1" t="e">
        <f>LARGE('Remove outliers'!BW$4:BW$203,ROW()-211)</f>
        <v>#NUM!</v>
      </c>
      <c r="BQ348" s="1" t="e">
        <f>LARGE('Remove outliers'!BX$4:BX$203,ROW()-211)</f>
        <v>#NUM!</v>
      </c>
      <c r="BR348" s="1" t="e">
        <f>LARGE('Remove outliers'!BY$4:BY$203,ROW()-211)</f>
        <v>#NUM!</v>
      </c>
      <c r="BS348" s="1" t="e">
        <f>LARGE('Remove outliers'!BZ$4:BZ$203,ROW()-211)</f>
        <v>#NUM!</v>
      </c>
      <c r="BT348" s="1" t="e">
        <f>LARGE('Remove outliers'!CA$4:CA$203,ROW()-211)</f>
        <v>#NUM!</v>
      </c>
      <c r="BU348" s="1" t="e">
        <f>LARGE('Remove outliers'!CB$4:CB$203,ROW()-211)</f>
        <v>#NUM!</v>
      </c>
      <c r="BV348" s="1" t="e">
        <f>LARGE('Remove outliers'!CC$4:CC$203,ROW()-211)</f>
        <v>#NUM!</v>
      </c>
      <c r="BW348" s="1"/>
      <c r="BX348" s="1"/>
      <c r="BY348" s="1"/>
      <c r="BZ348" s="1"/>
      <c r="CA348" s="1"/>
      <c r="CB348" s="1"/>
      <c r="CC348" s="1"/>
      <c r="CD348" s="1"/>
      <c r="CE348" s="1"/>
      <c r="CF348" s="1"/>
      <c r="CG348" s="1"/>
      <c r="CH348" s="1"/>
      <c r="CI348" s="1"/>
      <c r="CJ348" s="1"/>
      <c r="CK348" s="1"/>
      <c r="CL348" s="1"/>
      <c r="CM348" s="1"/>
      <c r="CN348" s="1"/>
      <c r="CO348" s="1"/>
      <c r="CP348" s="1"/>
    </row>
    <row r="349" spans="1:94" x14ac:dyDescent="0.2">
      <c r="A349" t="e">
        <f t="shared" si="8"/>
        <v>#NUM!</v>
      </c>
      <c r="B349" s="1" t="e">
        <f>LARGE('Remove outliers'!I$4:I$203,ROW()-211)</f>
        <v>#NUM!</v>
      </c>
      <c r="C349" s="1" t="e">
        <f>LARGE('Remove outliers'!J$4:J$203,ROW()-211)</f>
        <v>#NUM!</v>
      </c>
      <c r="D349" s="1" t="e">
        <f>LARGE('Remove outliers'!K$4:K$203,ROW()-211)</f>
        <v>#NUM!</v>
      </c>
      <c r="E349" s="1" t="e">
        <f>LARGE('Remove outliers'!L$4:L$203,ROW()-211)</f>
        <v>#NUM!</v>
      </c>
      <c r="F349" s="1" t="e">
        <f>LARGE('Remove outliers'!M$4:M$203,ROW()-211)</f>
        <v>#NUM!</v>
      </c>
      <c r="G349" s="1" t="e">
        <f>LARGE('Remove outliers'!N$4:N$203,ROW()-211)</f>
        <v>#NUM!</v>
      </c>
      <c r="H349" s="1" t="e">
        <f>LARGE('Remove outliers'!O$4:O$203,ROW()-211)</f>
        <v>#NUM!</v>
      </c>
      <c r="I349" s="1" t="e">
        <f>LARGE('Remove outliers'!P$4:P$203,ROW()-211)</f>
        <v>#NUM!</v>
      </c>
      <c r="J349" s="1" t="e">
        <f>LARGE('Remove outliers'!Q$4:Q$203,ROW()-211)</f>
        <v>#NUM!</v>
      </c>
      <c r="K349" s="1" t="e">
        <f>LARGE('Remove outliers'!R$4:R$203,ROW()-211)</f>
        <v>#NUM!</v>
      </c>
      <c r="L349" s="1" t="e">
        <f>LARGE('Remove outliers'!S$4:S$203,ROW()-211)</f>
        <v>#NUM!</v>
      </c>
      <c r="M349" s="1" t="e">
        <f>LARGE('Remove outliers'!T$4:T$203,ROW()-211)</f>
        <v>#NUM!</v>
      </c>
      <c r="N349" s="1" t="e">
        <f>LARGE('Remove outliers'!U$4:U$203,ROW()-211)</f>
        <v>#NUM!</v>
      </c>
      <c r="O349" s="1" t="e">
        <f>LARGE('Remove outliers'!V$4:V$203,ROW()-211)</f>
        <v>#NUM!</v>
      </c>
      <c r="P349" s="1" t="e">
        <f>LARGE('Remove outliers'!W$4:W$203,ROW()-211)</f>
        <v>#NUM!</v>
      </c>
      <c r="Q349" s="1" t="e">
        <f>LARGE('Remove outliers'!X$4:X$203,ROW()-211)</f>
        <v>#NUM!</v>
      </c>
      <c r="R349" s="1" t="e">
        <f>LARGE('Remove outliers'!Y$4:Y$203,ROW()-211)</f>
        <v>#NUM!</v>
      </c>
      <c r="S349" s="1" t="e">
        <f>LARGE('Remove outliers'!Z$4:Z$203,ROW()-211)</f>
        <v>#NUM!</v>
      </c>
      <c r="T349" s="1" t="e">
        <f>LARGE('Remove outliers'!AA$4:AA$203,ROW()-211)</f>
        <v>#NUM!</v>
      </c>
      <c r="U349" s="1" t="e">
        <f>LARGE('Remove outliers'!AB$4:AB$203,ROW()-211)</f>
        <v>#NUM!</v>
      </c>
      <c r="V349" s="1" t="e">
        <f>LARGE('Remove outliers'!AC$4:AC$203,ROW()-211)</f>
        <v>#NUM!</v>
      </c>
      <c r="W349" s="1" t="e">
        <f>LARGE('Remove outliers'!AD$4:AD$203,ROW()-211)</f>
        <v>#NUM!</v>
      </c>
      <c r="X349" s="1" t="e">
        <f>LARGE('Remove outliers'!AE$4:AE$203,ROW()-211)</f>
        <v>#NUM!</v>
      </c>
      <c r="Y349" s="1" t="e">
        <f>LARGE('Remove outliers'!AF$4:AF$203,ROW()-211)</f>
        <v>#NUM!</v>
      </c>
      <c r="Z349" s="1" t="e">
        <f>LARGE('Remove outliers'!AG$4:AG$203,ROW()-211)</f>
        <v>#NUM!</v>
      </c>
      <c r="AA349" s="1" t="e">
        <f>LARGE('Remove outliers'!AH$4:AH$203,ROW()-211)</f>
        <v>#NUM!</v>
      </c>
      <c r="AB349" s="1" t="e">
        <f>LARGE('Remove outliers'!AI$4:AI$203,ROW()-211)</f>
        <v>#NUM!</v>
      </c>
      <c r="AC349" s="1" t="e">
        <f>LARGE('Remove outliers'!AJ$4:AJ$203,ROW()-211)</f>
        <v>#NUM!</v>
      </c>
      <c r="AD349" s="1" t="e">
        <f>LARGE('Remove outliers'!AK$4:AK$203,ROW()-211)</f>
        <v>#NUM!</v>
      </c>
      <c r="AE349" s="1" t="e">
        <f>LARGE('Remove outliers'!AL$4:AL$203,ROW()-211)</f>
        <v>#NUM!</v>
      </c>
      <c r="AF349" s="1" t="e">
        <f>LARGE('Remove outliers'!AM$4:AM$203,ROW()-211)</f>
        <v>#NUM!</v>
      </c>
      <c r="AG349" s="1" t="e">
        <f>LARGE('Remove outliers'!AN$4:AN$203,ROW()-211)</f>
        <v>#NUM!</v>
      </c>
      <c r="AH349" s="1" t="e">
        <f>LARGE('Remove outliers'!AO$4:AO$203,ROW()-211)</f>
        <v>#NUM!</v>
      </c>
      <c r="AI349" s="1" t="e">
        <f>LARGE('Remove outliers'!AP$4:AP$203,ROW()-211)</f>
        <v>#NUM!</v>
      </c>
      <c r="AJ349" s="1" t="e">
        <f>LARGE('Remove outliers'!AQ$4:AQ$203,ROW()-211)</f>
        <v>#NUM!</v>
      </c>
      <c r="AK349" s="1" t="e">
        <f>LARGE('Remove outliers'!AR$4:AR$203,ROW()-211)</f>
        <v>#NUM!</v>
      </c>
      <c r="AL349" s="1" t="e">
        <f>LARGE('Remove outliers'!AS$4:AS$203,ROW()-211)</f>
        <v>#NUM!</v>
      </c>
      <c r="AM349" s="1" t="e">
        <f>LARGE('Remove outliers'!AT$4:AT$203,ROW()-211)</f>
        <v>#NUM!</v>
      </c>
      <c r="AN349" s="1" t="e">
        <f>LARGE('Remove outliers'!AU$4:AU$203,ROW()-211)</f>
        <v>#NUM!</v>
      </c>
      <c r="AO349" s="1" t="e">
        <f>LARGE('Remove outliers'!AV$4:AV$203,ROW()-211)</f>
        <v>#NUM!</v>
      </c>
      <c r="AP349" s="1" t="e">
        <f>LARGE('Remove outliers'!AW$4:AW$203,ROW()-211)</f>
        <v>#NUM!</v>
      </c>
      <c r="AQ349" s="1" t="e">
        <f>LARGE('Remove outliers'!AX$4:AX$203,ROW()-211)</f>
        <v>#NUM!</v>
      </c>
      <c r="AR349" s="1" t="e">
        <f>LARGE('Remove outliers'!AY$4:AY$203,ROW()-211)</f>
        <v>#NUM!</v>
      </c>
      <c r="AS349" s="1" t="e">
        <f>LARGE('Remove outliers'!AZ$4:AZ$203,ROW()-211)</f>
        <v>#NUM!</v>
      </c>
      <c r="AT349" s="1" t="e">
        <f>LARGE('Remove outliers'!BA$4:BA$203,ROW()-211)</f>
        <v>#NUM!</v>
      </c>
      <c r="AU349" s="1" t="e">
        <f>LARGE('Remove outliers'!BB$4:BB$203,ROW()-211)</f>
        <v>#NUM!</v>
      </c>
      <c r="AV349" s="1" t="e">
        <f>LARGE('Remove outliers'!BC$4:BC$203,ROW()-211)</f>
        <v>#NUM!</v>
      </c>
      <c r="AW349" s="1" t="e">
        <f>LARGE('Remove outliers'!BD$4:BD$203,ROW()-211)</f>
        <v>#NUM!</v>
      </c>
      <c r="AX349" s="1" t="e">
        <f>LARGE('Remove outliers'!BE$4:BE$203,ROW()-211)</f>
        <v>#NUM!</v>
      </c>
      <c r="AY349" s="1" t="e">
        <f>LARGE('Remove outliers'!BF$4:BF$203,ROW()-211)</f>
        <v>#NUM!</v>
      </c>
      <c r="AZ349" s="1" t="e">
        <f>LARGE('Remove outliers'!BG$4:BG$203,ROW()-211)</f>
        <v>#NUM!</v>
      </c>
      <c r="BA349" s="1" t="e">
        <f>LARGE('Remove outliers'!BH$4:BH$203,ROW()-211)</f>
        <v>#NUM!</v>
      </c>
      <c r="BB349" s="1" t="e">
        <f>LARGE('Remove outliers'!BI$4:BI$203,ROW()-211)</f>
        <v>#NUM!</v>
      </c>
      <c r="BC349" s="1" t="e">
        <f>LARGE('Remove outliers'!BJ$4:BJ$203,ROW()-211)</f>
        <v>#NUM!</v>
      </c>
      <c r="BD349" s="1" t="e">
        <f>LARGE('Remove outliers'!BK$4:BK$203,ROW()-211)</f>
        <v>#NUM!</v>
      </c>
      <c r="BE349" s="1" t="e">
        <f>LARGE('Remove outliers'!BL$4:BL$203,ROW()-211)</f>
        <v>#NUM!</v>
      </c>
      <c r="BF349" s="1" t="e">
        <f>LARGE('Remove outliers'!BM$4:BM$203,ROW()-211)</f>
        <v>#NUM!</v>
      </c>
      <c r="BG349" s="1" t="e">
        <f>LARGE('Remove outliers'!BN$4:BN$203,ROW()-211)</f>
        <v>#NUM!</v>
      </c>
      <c r="BH349" s="1" t="e">
        <f>LARGE('Remove outliers'!BO$4:BO$203,ROW()-211)</f>
        <v>#NUM!</v>
      </c>
      <c r="BI349" s="1" t="e">
        <f>LARGE('Remove outliers'!BP$4:BP$203,ROW()-211)</f>
        <v>#NUM!</v>
      </c>
      <c r="BJ349" s="1" t="e">
        <f>LARGE('Remove outliers'!BQ$4:BQ$203,ROW()-211)</f>
        <v>#NUM!</v>
      </c>
      <c r="BK349" s="1" t="e">
        <f>LARGE('Remove outliers'!BR$4:BR$203,ROW()-211)</f>
        <v>#NUM!</v>
      </c>
      <c r="BL349" s="1" t="e">
        <f>LARGE('Remove outliers'!BS$4:BS$203,ROW()-211)</f>
        <v>#NUM!</v>
      </c>
      <c r="BM349" s="1" t="e">
        <f>LARGE('Remove outliers'!BT$4:BT$203,ROW()-211)</f>
        <v>#NUM!</v>
      </c>
      <c r="BN349" s="1" t="e">
        <f>LARGE('Remove outliers'!BU$4:BU$203,ROW()-211)</f>
        <v>#NUM!</v>
      </c>
      <c r="BO349" s="1" t="e">
        <f>LARGE('Remove outliers'!BV$4:BV$203,ROW()-211)</f>
        <v>#NUM!</v>
      </c>
      <c r="BP349" s="1" t="e">
        <f>LARGE('Remove outliers'!BW$4:BW$203,ROW()-211)</f>
        <v>#NUM!</v>
      </c>
      <c r="BQ349" s="1" t="e">
        <f>LARGE('Remove outliers'!BX$4:BX$203,ROW()-211)</f>
        <v>#NUM!</v>
      </c>
      <c r="BR349" s="1" t="e">
        <f>LARGE('Remove outliers'!BY$4:BY$203,ROW()-211)</f>
        <v>#NUM!</v>
      </c>
      <c r="BS349" s="1" t="e">
        <f>LARGE('Remove outliers'!BZ$4:BZ$203,ROW()-211)</f>
        <v>#NUM!</v>
      </c>
      <c r="BT349" s="1" t="e">
        <f>LARGE('Remove outliers'!CA$4:CA$203,ROW()-211)</f>
        <v>#NUM!</v>
      </c>
      <c r="BU349" s="1" t="e">
        <f>LARGE('Remove outliers'!CB$4:CB$203,ROW()-211)</f>
        <v>#NUM!</v>
      </c>
      <c r="BV349" s="1" t="e">
        <f>LARGE('Remove outliers'!CC$4:CC$203,ROW()-211)</f>
        <v>#NUM!</v>
      </c>
      <c r="BW349" s="1"/>
      <c r="BX349" s="1"/>
      <c r="BY349" s="1"/>
      <c r="BZ349" s="1"/>
      <c r="CA349" s="1"/>
      <c r="CB349" s="1"/>
      <c r="CC349" s="1"/>
      <c r="CD349" s="1"/>
      <c r="CE349" s="1"/>
      <c r="CF349" s="1"/>
      <c r="CG349" s="1"/>
      <c r="CH349" s="1"/>
      <c r="CI349" s="1"/>
      <c r="CJ349" s="1"/>
      <c r="CK349" s="1"/>
      <c r="CL349" s="1"/>
      <c r="CM349" s="1"/>
      <c r="CN349" s="1"/>
      <c r="CO349" s="1"/>
      <c r="CP349" s="1"/>
    </row>
    <row r="350" spans="1:94" x14ac:dyDescent="0.2">
      <c r="A350" t="e">
        <f t="shared" si="8"/>
        <v>#NUM!</v>
      </c>
      <c r="B350" s="1" t="e">
        <f>LARGE('Remove outliers'!I$4:I$203,ROW()-211)</f>
        <v>#NUM!</v>
      </c>
      <c r="C350" s="1" t="e">
        <f>LARGE('Remove outliers'!J$4:J$203,ROW()-211)</f>
        <v>#NUM!</v>
      </c>
      <c r="D350" s="1" t="e">
        <f>LARGE('Remove outliers'!K$4:K$203,ROW()-211)</f>
        <v>#NUM!</v>
      </c>
      <c r="E350" s="1" t="e">
        <f>LARGE('Remove outliers'!L$4:L$203,ROW()-211)</f>
        <v>#NUM!</v>
      </c>
      <c r="F350" s="1" t="e">
        <f>LARGE('Remove outliers'!M$4:M$203,ROW()-211)</f>
        <v>#NUM!</v>
      </c>
      <c r="G350" s="1" t="e">
        <f>LARGE('Remove outliers'!N$4:N$203,ROW()-211)</f>
        <v>#NUM!</v>
      </c>
      <c r="H350" s="1" t="e">
        <f>LARGE('Remove outliers'!O$4:O$203,ROW()-211)</f>
        <v>#NUM!</v>
      </c>
      <c r="I350" s="1" t="e">
        <f>LARGE('Remove outliers'!P$4:P$203,ROW()-211)</f>
        <v>#NUM!</v>
      </c>
      <c r="J350" s="1" t="e">
        <f>LARGE('Remove outliers'!Q$4:Q$203,ROW()-211)</f>
        <v>#NUM!</v>
      </c>
      <c r="K350" s="1" t="e">
        <f>LARGE('Remove outliers'!R$4:R$203,ROW()-211)</f>
        <v>#NUM!</v>
      </c>
      <c r="L350" s="1" t="e">
        <f>LARGE('Remove outliers'!S$4:S$203,ROW()-211)</f>
        <v>#NUM!</v>
      </c>
      <c r="M350" s="1" t="e">
        <f>LARGE('Remove outliers'!T$4:T$203,ROW()-211)</f>
        <v>#NUM!</v>
      </c>
      <c r="N350" s="1" t="e">
        <f>LARGE('Remove outliers'!U$4:U$203,ROW()-211)</f>
        <v>#NUM!</v>
      </c>
      <c r="O350" s="1" t="e">
        <f>LARGE('Remove outliers'!V$4:V$203,ROW()-211)</f>
        <v>#NUM!</v>
      </c>
      <c r="P350" s="1" t="e">
        <f>LARGE('Remove outliers'!W$4:W$203,ROW()-211)</f>
        <v>#NUM!</v>
      </c>
      <c r="Q350" s="1" t="e">
        <f>LARGE('Remove outliers'!X$4:X$203,ROW()-211)</f>
        <v>#NUM!</v>
      </c>
      <c r="R350" s="1" t="e">
        <f>LARGE('Remove outliers'!Y$4:Y$203,ROW()-211)</f>
        <v>#NUM!</v>
      </c>
      <c r="S350" s="1" t="e">
        <f>LARGE('Remove outliers'!Z$4:Z$203,ROW()-211)</f>
        <v>#NUM!</v>
      </c>
      <c r="T350" s="1" t="e">
        <f>LARGE('Remove outliers'!AA$4:AA$203,ROW()-211)</f>
        <v>#NUM!</v>
      </c>
      <c r="U350" s="1" t="e">
        <f>LARGE('Remove outliers'!AB$4:AB$203,ROW()-211)</f>
        <v>#NUM!</v>
      </c>
      <c r="V350" s="1" t="e">
        <f>LARGE('Remove outliers'!AC$4:AC$203,ROW()-211)</f>
        <v>#NUM!</v>
      </c>
      <c r="W350" s="1" t="e">
        <f>LARGE('Remove outliers'!AD$4:AD$203,ROW()-211)</f>
        <v>#NUM!</v>
      </c>
      <c r="X350" s="1" t="e">
        <f>LARGE('Remove outliers'!AE$4:AE$203,ROW()-211)</f>
        <v>#NUM!</v>
      </c>
      <c r="Y350" s="1" t="e">
        <f>LARGE('Remove outliers'!AF$4:AF$203,ROW()-211)</f>
        <v>#NUM!</v>
      </c>
      <c r="Z350" s="1" t="e">
        <f>LARGE('Remove outliers'!AG$4:AG$203,ROW()-211)</f>
        <v>#NUM!</v>
      </c>
      <c r="AA350" s="1" t="e">
        <f>LARGE('Remove outliers'!AH$4:AH$203,ROW()-211)</f>
        <v>#NUM!</v>
      </c>
      <c r="AB350" s="1" t="e">
        <f>LARGE('Remove outliers'!AI$4:AI$203,ROW()-211)</f>
        <v>#NUM!</v>
      </c>
      <c r="AC350" s="1" t="e">
        <f>LARGE('Remove outliers'!AJ$4:AJ$203,ROW()-211)</f>
        <v>#NUM!</v>
      </c>
      <c r="AD350" s="1" t="e">
        <f>LARGE('Remove outliers'!AK$4:AK$203,ROW()-211)</f>
        <v>#NUM!</v>
      </c>
      <c r="AE350" s="1" t="e">
        <f>LARGE('Remove outliers'!AL$4:AL$203,ROW()-211)</f>
        <v>#NUM!</v>
      </c>
      <c r="AF350" s="1" t="e">
        <f>LARGE('Remove outliers'!AM$4:AM$203,ROW()-211)</f>
        <v>#NUM!</v>
      </c>
      <c r="AG350" s="1" t="e">
        <f>LARGE('Remove outliers'!AN$4:AN$203,ROW()-211)</f>
        <v>#NUM!</v>
      </c>
      <c r="AH350" s="1" t="e">
        <f>LARGE('Remove outliers'!AO$4:AO$203,ROW()-211)</f>
        <v>#NUM!</v>
      </c>
      <c r="AI350" s="1" t="e">
        <f>LARGE('Remove outliers'!AP$4:AP$203,ROW()-211)</f>
        <v>#NUM!</v>
      </c>
      <c r="AJ350" s="1" t="e">
        <f>LARGE('Remove outliers'!AQ$4:AQ$203,ROW()-211)</f>
        <v>#NUM!</v>
      </c>
      <c r="AK350" s="1" t="e">
        <f>LARGE('Remove outliers'!AR$4:AR$203,ROW()-211)</f>
        <v>#NUM!</v>
      </c>
      <c r="AL350" s="1" t="e">
        <f>LARGE('Remove outliers'!AS$4:AS$203,ROW()-211)</f>
        <v>#NUM!</v>
      </c>
      <c r="AM350" s="1" t="e">
        <f>LARGE('Remove outliers'!AT$4:AT$203,ROW()-211)</f>
        <v>#NUM!</v>
      </c>
      <c r="AN350" s="1" t="e">
        <f>LARGE('Remove outliers'!AU$4:AU$203,ROW()-211)</f>
        <v>#NUM!</v>
      </c>
      <c r="AO350" s="1" t="e">
        <f>LARGE('Remove outliers'!AV$4:AV$203,ROW()-211)</f>
        <v>#NUM!</v>
      </c>
      <c r="AP350" s="1" t="e">
        <f>LARGE('Remove outliers'!AW$4:AW$203,ROW()-211)</f>
        <v>#NUM!</v>
      </c>
      <c r="AQ350" s="1" t="e">
        <f>LARGE('Remove outliers'!AX$4:AX$203,ROW()-211)</f>
        <v>#NUM!</v>
      </c>
      <c r="AR350" s="1" t="e">
        <f>LARGE('Remove outliers'!AY$4:AY$203,ROW()-211)</f>
        <v>#NUM!</v>
      </c>
      <c r="AS350" s="1" t="e">
        <f>LARGE('Remove outliers'!AZ$4:AZ$203,ROW()-211)</f>
        <v>#NUM!</v>
      </c>
      <c r="AT350" s="1" t="e">
        <f>LARGE('Remove outliers'!BA$4:BA$203,ROW()-211)</f>
        <v>#NUM!</v>
      </c>
      <c r="AU350" s="1" t="e">
        <f>LARGE('Remove outliers'!BB$4:BB$203,ROW()-211)</f>
        <v>#NUM!</v>
      </c>
      <c r="AV350" s="1" t="e">
        <f>LARGE('Remove outliers'!BC$4:BC$203,ROW()-211)</f>
        <v>#NUM!</v>
      </c>
      <c r="AW350" s="1" t="e">
        <f>LARGE('Remove outliers'!BD$4:BD$203,ROW()-211)</f>
        <v>#NUM!</v>
      </c>
      <c r="AX350" s="1" t="e">
        <f>LARGE('Remove outliers'!BE$4:BE$203,ROW()-211)</f>
        <v>#NUM!</v>
      </c>
      <c r="AY350" s="1" t="e">
        <f>LARGE('Remove outliers'!BF$4:BF$203,ROW()-211)</f>
        <v>#NUM!</v>
      </c>
      <c r="AZ350" s="1" t="e">
        <f>LARGE('Remove outliers'!BG$4:BG$203,ROW()-211)</f>
        <v>#NUM!</v>
      </c>
      <c r="BA350" s="1" t="e">
        <f>LARGE('Remove outliers'!BH$4:BH$203,ROW()-211)</f>
        <v>#NUM!</v>
      </c>
      <c r="BB350" s="1" t="e">
        <f>LARGE('Remove outliers'!BI$4:BI$203,ROW()-211)</f>
        <v>#NUM!</v>
      </c>
      <c r="BC350" s="1" t="e">
        <f>LARGE('Remove outliers'!BJ$4:BJ$203,ROW()-211)</f>
        <v>#NUM!</v>
      </c>
      <c r="BD350" s="1" t="e">
        <f>LARGE('Remove outliers'!BK$4:BK$203,ROW()-211)</f>
        <v>#NUM!</v>
      </c>
      <c r="BE350" s="1" t="e">
        <f>LARGE('Remove outliers'!BL$4:BL$203,ROW()-211)</f>
        <v>#NUM!</v>
      </c>
      <c r="BF350" s="1" t="e">
        <f>LARGE('Remove outliers'!BM$4:BM$203,ROW()-211)</f>
        <v>#NUM!</v>
      </c>
      <c r="BG350" s="1" t="e">
        <f>LARGE('Remove outliers'!BN$4:BN$203,ROW()-211)</f>
        <v>#NUM!</v>
      </c>
      <c r="BH350" s="1" t="e">
        <f>LARGE('Remove outliers'!BO$4:BO$203,ROW()-211)</f>
        <v>#NUM!</v>
      </c>
      <c r="BI350" s="1" t="e">
        <f>LARGE('Remove outliers'!BP$4:BP$203,ROW()-211)</f>
        <v>#NUM!</v>
      </c>
      <c r="BJ350" s="1" t="e">
        <f>LARGE('Remove outliers'!BQ$4:BQ$203,ROW()-211)</f>
        <v>#NUM!</v>
      </c>
      <c r="BK350" s="1" t="e">
        <f>LARGE('Remove outliers'!BR$4:BR$203,ROW()-211)</f>
        <v>#NUM!</v>
      </c>
      <c r="BL350" s="1" t="e">
        <f>LARGE('Remove outliers'!BS$4:BS$203,ROW()-211)</f>
        <v>#NUM!</v>
      </c>
      <c r="BM350" s="1" t="e">
        <f>LARGE('Remove outliers'!BT$4:BT$203,ROW()-211)</f>
        <v>#NUM!</v>
      </c>
      <c r="BN350" s="1" t="e">
        <f>LARGE('Remove outliers'!BU$4:BU$203,ROW()-211)</f>
        <v>#NUM!</v>
      </c>
      <c r="BO350" s="1" t="e">
        <f>LARGE('Remove outliers'!BV$4:BV$203,ROW()-211)</f>
        <v>#NUM!</v>
      </c>
      <c r="BP350" s="1" t="e">
        <f>LARGE('Remove outliers'!BW$4:BW$203,ROW()-211)</f>
        <v>#NUM!</v>
      </c>
      <c r="BQ350" s="1" t="e">
        <f>LARGE('Remove outliers'!BX$4:BX$203,ROW()-211)</f>
        <v>#NUM!</v>
      </c>
      <c r="BR350" s="1" t="e">
        <f>LARGE('Remove outliers'!BY$4:BY$203,ROW()-211)</f>
        <v>#NUM!</v>
      </c>
      <c r="BS350" s="1" t="e">
        <f>LARGE('Remove outliers'!BZ$4:BZ$203,ROW()-211)</f>
        <v>#NUM!</v>
      </c>
      <c r="BT350" s="1" t="e">
        <f>LARGE('Remove outliers'!CA$4:CA$203,ROW()-211)</f>
        <v>#NUM!</v>
      </c>
      <c r="BU350" s="1" t="e">
        <f>LARGE('Remove outliers'!CB$4:CB$203,ROW()-211)</f>
        <v>#NUM!</v>
      </c>
      <c r="BV350" s="1" t="e">
        <f>LARGE('Remove outliers'!CC$4:CC$203,ROW()-211)</f>
        <v>#NUM!</v>
      </c>
      <c r="BW350" s="1"/>
      <c r="BX350" s="1"/>
      <c r="BY350" s="1"/>
      <c r="BZ350" s="1"/>
      <c r="CA350" s="1"/>
      <c r="CB350" s="1"/>
      <c r="CC350" s="1"/>
      <c r="CD350" s="1"/>
      <c r="CE350" s="1"/>
      <c r="CF350" s="1"/>
      <c r="CG350" s="1"/>
      <c r="CH350" s="1"/>
      <c r="CI350" s="1"/>
      <c r="CJ350" s="1"/>
      <c r="CK350" s="1"/>
      <c r="CL350" s="1"/>
      <c r="CM350" s="1"/>
      <c r="CN350" s="1"/>
      <c r="CO350" s="1"/>
      <c r="CP350" s="1"/>
    </row>
    <row r="351" spans="1:94" x14ac:dyDescent="0.2">
      <c r="A351" t="e">
        <f t="shared" si="8"/>
        <v>#NUM!</v>
      </c>
      <c r="B351" s="1" t="e">
        <f>LARGE('Remove outliers'!I$4:I$203,ROW()-211)</f>
        <v>#NUM!</v>
      </c>
      <c r="C351" s="1" t="e">
        <f>LARGE('Remove outliers'!J$4:J$203,ROW()-211)</f>
        <v>#NUM!</v>
      </c>
      <c r="D351" s="1" t="e">
        <f>LARGE('Remove outliers'!K$4:K$203,ROW()-211)</f>
        <v>#NUM!</v>
      </c>
      <c r="E351" s="1" t="e">
        <f>LARGE('Remove outliers'!L$4:L$203,ROW()-211)</f>
        <v>#NUM!</v>
      </c>
      <c r="F351" s="1" t="e">
        <f>LARGE('Remove outliers'!M$4:M$203,ROW()-211)</f>
        <v>#NUM!</v>
      </c>
      <c r="G351" s="1" t="e">
        <f>LARGE('Remove outliers'!N$4:N$203,ROW()-211)</f>
        <v>#NUM!</v>
      </c>
      <c r="H351" s="1" t="e">
        <f>LARGE('Remove outliers'!O$4:O$203,ROW()-211)</f>
        <v>#NUM!</v>
      </c>
      <c r="I351" s="1" t="e">
        <f>LARGE('Remove outliers'!P$4:P$203,ROW()-211)</f>
        <v>#NUM!</v>
      </c>
      <c r="J351" s="1" t="e">
        <f>LARGE('Remove outliers'!Q$4:Q$203,ROW()-211)</f>
        <v>#NUM!</v>
      </c>
      <c r="K351" s="1" t="e">
        <f>LARGE('Remove outliers'!R$4:R$203,ROW()-211)</f>
        <v>#NUM!</v>
      </c>
      <c r="L351" s="1" t="e">
        <f>LARGE('Remove outliers'!S$4:S$203,ROW()-211)</f>
        <v>#NUM!</v>
      </c>
      <c r="M351" s="1" t="e">
        <f>LARGE('Remove outliers'!T$4:T$203,ROW()-211)</f>
        <v>#NUM!</v>
      </c>
      <c r="N351" s="1" t="e">
        <f>LARGE('Remove outliers'!U$4:U$203,ROW()-211)</f>
        <v>#NUM!</v>
      </c>
      <c r="O351" s="1" t="e">
        <f>LARGE('Remove outliers'!V$4:V$203,ROW()-211)</f>
        <v>#NUM!</v>
      </c>
      <c r="P351" s="1" t="e">
        <f>LARGE('Remove outliers'!W$4:W$203,ROW()-211)</f>
        <v>#NUM!</v>
      </c>
      <c r="Q351" s="1" t="e">
        <f>LARGE('Remove outliers'!X$4:X$203,ROW()-211)</f>
        <v>#NUM!</v>
      </c>
      <c r="R351" s="1" t="e">
        <f>LARGE('Remove outliers'!Y$4:Y$203,ROW()-211)</f>
        <v>#NUM!</v>
      </c>
      <c r="S351" s="1" t="e">
        <f>LARGE('Remove outliers'!Z$4:Z$203,ROW()-211)</f>
        <v>#NUM!</v>
      </c>
      <c r="T351" s="1" t="e">
        <f>LARGE('Remove outliers'!AA$4:AA$203,ROW()-211)</f>
        <v>#NUM!</v>
      </c>
      <c r="U351" s="1" t="e">
        <f>LARGE('Remove outliers'!AB$4:AB$203,ROW()-211)</f>
        <v>#NUM!</v>
      </c>
      <c r="V351" s="1" t="e">
        <f>LARGE('Remove outliers'!AC$4:AC$203,ROW()-211)</f>
        <v>#NUM!</v>
      </c>
      <c r="W351" s="1" t="e">
        <f>LARGE('Remove outliers'!AD$4:AD$203,ROW()-211)</f>
        <v>#NUM!</v>
      </c>
      <c r="X351" s="1" t="e">
        <f>LARGE('Remove outliers'!AE$4:AE$203,ROW()-211)</f>
        <v>#NUM!</v>
      </c>
      <c r="Y351" s="1" t="e">
        <f>LARGE('Remove outliers'!AF$4:AF$203,ROW()-211)</f>
        <v>#NUM!</v>
      </c>
      <c r="Z351" s="1" t="e">
        <f>LARGE('Remove outliers'!AG$4:AG$203,ROW()-211)</f>
        <v>#NUM!</v>
      </c>
      <c r="AA351" s="1" t="e">
        <f>LARGE('Remove outliers'!AH$4:AH$203,ROW()-211)</f>
        <v>#NUM!</v>
      </c>
      <c r="AB351" s="1" t="e">
        <f>LARGE('Remove outliers'!AI$4:AI$203,ROW()-211)</f>
        <v>#NUM!</v>
      </c>
      <c r="AC351" s="1" t="e">
        <f>LARGE('Remove outliers'!AJ$4:AJ$203,ROW()-211)</f>
        <v>#NUM!</v>
      </c>
      <c r="AD351" s="1" t="e">
        <f>LARGE('Remove outliers'!AK$4:AK$203,ROW()-211)</f>
        <v>#NUM!</v>
      </c>
      <c r="AE351" s="1" t="e">
        <f>LARGE('Remove outliers'!AL$4:AL$203,ROW()-211)</f>
        <v>#NUM!</v>
      </c>
      <c r="AF351" s="1" t="e">
        <f>LARGE('Remove outliers'!AM$4:AM$203,ROW()-211)</f>
        <v>#NUM!</v>
      </c>
      <c r="AG351" s="1" t="e">
        <f>LARGE('Remove outliers'!AN$4:AN$203,ROW()-211)</f>
        <v>#NUM!</v>
      </c>
      <c r="AH351" s="1" t="e">
        <f>LARGE('Remove outliers'!AO$4:AO$203,ROW()-211)</f>
        <v>#NUM!</v>
      </c>
      <c r="AI351" s="1" t="e">
        <f>LARGE('Remove outliers'!AP$4:AP$203,ROW()-211)</f>
        <v>#NUM!</v>
      </c>
      <c r="AJ351" s="1" t="e">
        <f>LARGE('Remove outliers'!AQ$4:AQ$203,ROW()-211)</f>
        <v>#NUM!</v>
      </c>
      <c r="AK351" s="1" t="e">
        <f>LARGE('Remove outliers'!AR$4:AR$203,ROW()-211)</f>
        <v>#NUM!</v>
      </c>
      <c r="AL351" s="1" t="e">
        <f>LARGE('Remove outliers'!AS$4:AS$203,ROW()-211)</f>
        <v>#NUM!</v>
      </c>
      <c r="AM351" s="1" t="e">
        <f>LARGE('Remove outliers'!AT$4:AT$203,ROW()-211)</f>
        <v>#NUM!</v>
      </c>
      <c r="AN351" s="1" t="e">
        <f>LARGE('Remove outliers'!AU$4:AU$203,ROW()-211)</f>
        <v>#NUM!</v>
      </c>
      <c r="AO351" s="1" t="e">
        <f>LARGE('Remove outliers'!AV$4:AV$203,ROW()-211)</f>
        <v>#NUM!</v>
      </c>
      <c r="AP351" s="1" t="e">
        <f>LARGE('Remove outliers'!AW$4:AW$203,ROW()-211)</f>
        <v>#NUM!</v>
      </c>
      <c r="AQ351" s="1" t="e">
        <f>LARGE('Remove outliers'!AX$4:AX$203,ROW()-211)</f>
        <v>#NUM!</v>
      </c>
      <c r="AR351" s="1" t="e">
        <f>LARGE('Remove outliers'!AY$4:AY$203,ROW()-211)</f>
        <v>#NUM!</v>
      </c>
      <c r="AS351" s="1" t="e">
        <f>LARGE('Remove outliers'!AZ$4:AZ$203,ROW()-211)</f>
        <v>#NUM!</v>
      </c>
      <c r="AT351" s="1" t="e">
        <f>LARGE('Remove outliers'!BA$4:BA$203,ROW()-211)</f>
        <v>#NUM!</v>
      </c>
      <c r="AU351" s="1" t="e">
        <f>LARGE('Remove outliers'!BB$4:BB$203,ROW()-211)</f>
        <v>#NUM!</v>
      </c>
      <c r="AV351" s="1" t="e">
        <f>LARGE('Remove outliers'!BC$4:BC$203,ROW()-211)</f>
        <v>#NUM!</v>
      </c>
      <c r="AW351" s="1" t="e">
        <f>LARGE('Remove outliers'!BD$4:BD$203,ROW()-211)</f>
        <v>#NUM!</v>
      </c>
      <c r="AX351" s="1" t="e">
        <f>LARGE('Remove outliers'!BE$4:BE$203,ROW()-211)</f>
        <v>#NUM!</v>
      </c>
      <c r="AY351" s="1" t="e">
        <f>LARGE('Remove outliers'!BF$4:BF$203,ROW()-211)</f>
        <v>#NUM!</v>
      </c>
      <c r="AZ351" s="1" t="e">
        <f>LARGE('Remove outliers'!BG$4:BG$203,ROW()-211)</f>
        <v>#NUM!</v>
      </c>
      <c r="BA351" s="1" t="e">
        <f>LARGE('Remove outliers'!BH$4:BH$203,ROW()-211)</f>
        <v>#NUM!</v>
      </c>
      <c r="BB351" s="1" t="e">
        <f>LARGE('Remove outliers'!BI$4:BI$203,ROW()-211)</f>
        <v>#NUM!</v>
      </c>
      <c r="BC351" s="1" t="e">
        <f>LARGE('Remove outliers'!BJ$4:BJ$203,ROW()-211)</f>
        <v>#NUM!</v>
      </c>
      <c r="BD351" s="1" t="e">
        <f>LARGE('Remove outliers'!BK$4:BK$203,ROW()-211)</f>
        <v>#NUM!</v>
      </c>
      <c r="BE351" s="1" t="e">
        <f>LARGE('Remove outliers'!BL$4:BL$203,ROW()-211)</f>
        <v>#NUM!</v>
      </c>
      <c r="BF351" s="1" t="e">
        <f>LARGE('Remove outliers'!BM$4:BM$203,ROW()-211)</f>
        <v>#NUM!</v>
      </c>
      <c r="BG351" s="1" t="e">
        <f>LARGE('Remove outliers'!BN$4:BN$203,ROW()-211)</f>
        <v>#NUM!</v>
      </c>
      <c r="BH351" s="1" t="e">
        <f>LARGE('Remove outliers'!BO$4:BO$203,ROW()-211)</f>
        <v>#NUM!</v>
      </c>
      <c r="BI351" s="1" t="e">
        <f>LARGE('Remove outliers'!BP$4:BP$203,ROW()-211)</f>
        <v>#NUM!</v>
      </c>
      <c r="BJ351" s="1" t="e">
        <f>LARGE('Remove outliers'!BQ$4:BQ$203,ROW()-211)</f>
        <v>#NUM!</v>
      </c>
      <c r="BK351" s="1" t="e">
        <f>LARGE('Remove outliers'!BR$4:BR$203,ROW()-211)</f>
        <v>#NUM!</v>
      </c>
      <c r="BL351" s="1" t="e">
        <f>LARGE('Remove outliers'!BS$4:BS$203,ROW()-211)</f>
        <v>#NUM!</v>
      </c>
      <c r="BM351" s="1" t="e">
        <f>LARGE('Remove outliers'!BT$4:BT$203,ROW()-211)</f>
        <v>#NUM!</v>
      </c>
      <c r="BN351" s="1" t="e">
        <f>LARGE('Remove outliers'!BU$4:BU$203,ROW()-211)</f>
        <v>#NUM!</v>
      </c>
      <c r="BO351" s="1" t="e">
        <f>LARGE('Remove outliers'!BV$4:BV$203,ROW()-211)</f>
        <v>#NUM!</v>
      </c>
      <c r="BP351" s="1" t="e">
        <f>LARGE('Remove outliers'!BW$4:BW$203,ROW()-211)</f>
        <v>#NUM!</v>
      </c>
      <c r="BQ351" s="1" t="e">
        <f>LARGE('Remove outliers'!BX$4:BX$203,ROW()-211)</f>
        <v>#NUM!</v>
      </c>
      <c r="BR351" s="1" t="e">
        <f>LARGE('Remove outliers'!BY$4:BY$203,ROW()-211)</f>
        <v>#NUM!</v>
      </c>
      <c r="BS351" s="1" t="e">
        <f>LARGE('Remove outliers'!BZ$4:BZ$203,ROW()-211)</f>
        <v>#NUM!</v>
      </c>
      <c r="BT351" s="1" t="e">
        <f>LARGE('Remove outliers'!CA$4:CA$203,ROW()-211)</f>
        <v>#NUM!</v>
      </c>
      <c r="BU351" s="1" t="e">
        <f>LARGE('Remove outliers'!CB$4:CB$203,ROW()-211)</f>
        <v>#NUM!</v>
      </c>
      <c r="BV351" s="1" t="e">
        <f>LARGE('Remove outliers'!CC$4:CC$203,ROW()-211)</f>
        <v>#NUM!</v>
      </c>
      <c r="BW351" s="1"/>
      <c r="BX351" s="1"/>
      <c r="BY351" s="1"/>
      <c r="BZ351" s="1"/>
      <c r="CA351" s="1"/>
      <c r="CB351" s="1"/>
      <c r="CC351" s="1"/>
      <c r="CD351" s="1"/>
      <c r="CE351" s="1"/>
      <c r="CF351" s="1"/>
      <c r="CG351" s="1"/>
      <c r="CH351" s="1"/>
      <c r="CI351" s="1"/>
      <c r="CJ351" s="1"/>
      <c r="CK351" s="1"/>
      <c r="CL351" s="1"/>
      <c r="CM351" s="1"/>
      <c r="CN351" s="1"/>
      <c r="CO351" s="1"/>
      <c r="CP351" s="1"/>
    </row>
    <row r="352" spans="1:94" x14ac:dyDescent="0.2">
      <c r="A352" t="e">
        <f t="shared" si="8"/>
        <v>#NUM!</v>
      </c>
      <c r="B352" s="1" t="e">
        <f>LARGE('Remove outliers'!I$4:I$203,ROW()-211)</f>
        <v>#NUM!</v>
      </c>
      <c r="C352" s="1" t="e">
        <f>LARGE('Remove outliers'!J$4:J$203,ROW()-211)</f>
        <v>#NUM!</v>
      </c>
      <c r="D352" s="1" t="e">
        <f>LARGE('Remove outliers'!K$4:K$203,ROW()-211)</f>
        <v>#NUM!</v>
      </c>
      <c r="E352" s="1" t="e">
        <f>LARGE('Remove outliers'!L$4:L$203,ROW()-211)</f>
        <v>#NUM!</v>
      </c>
      <c r="F352" s="1" t="e">
        <f>LARGE('Remove outliers'!M$4:M$203,ROW()-211)</f>
        <v>#NUM!</v>
      </c>
      <c r="G352" s="1" t="e">
        <f>LARGE('Remove outliers'!N$4:N$203,ROW()-211)</f>
        <v>#NUM!</v>
      </c>
      <c r="H352" s="1" t="e">
        <f>LARGE('Remove outliers'!O$4:O$203,ROW()-211)</f>
        <v>#NUM!</v>
      </c>
      <c r="I352" s="1" t="e">
        <f>LARGE('Remove outliers'!P$4:P$203,ROW()-211)</f>
        <v>#NUM!</v>
      </c>
      <c r="J352" s="1" t="e">
        <f>LARGE('Remove outliers'!Q$4:Q$203,ROW()-211)</f>
        <v>#NUM!</v>
      </c>
      <c r="K352" s="1" t="e">
        <f>LARGE('Remove outliers'!R$4:R$203,ROW()-211)</f>
        <v>#NUM!</v>
      </c>
      <c r="L352" s="1" t="e">
        <f>LARGE('Remove outliers'!S$4:S$203,ROW()-211)</f>
        <v>#NUM!</v>
      </c>
      <c r="M352" s="1" t="e">
        <f>LARGE('Remove outliers'!T$4:T$203,ROW()-211)</f>
        <v>#NUM!</v>
      </c>
      <c r="N352" s="1" t="e">
        <f>LARGE('Remove outliers'!U$4:U$203,ROW()-211)</f>
        <v>#NUM!</v>
      </c>
      <c r="O352" s="1" t="e">
        <f>LARGE('Remove outliers'!V$4:V$203,ROW()-211)</f>
        <v>#NUM!</v>
      </c>
      <c r="P352" s="1" t="e">
        <f>LARGE('Remove outliers'!W$4:W$203,ROW()-211)</f>
        <v>#NUM!</v>
      </c>
      <c r="Q352" s="1" t="e">
        <f>LARGE('Remove outliers'!X$4:X$203,ROW()-211)</f>
        <v>#NUM!</v>
      </c>
      <c r="R352" s="1" t="e">
        <f>LARGE('Remove outliers'!Y$4:Y$203,ROW()-211)</f>
        <v>#NUM!</v>
      </c>
      <c r="S352" s="1" t="e">
        <f>LARGE('Remove outliers'!Z$4:Z$203,ROW()-211)</f>
        <v>#NUM!</v>
      </c>
      <c r="T352" s="1" t="e">
        <f>LARGE('Remove outliers'!AA$4:AA$203,ROW()-211)</f>
        <v>#NUM!</v>
      </c>
      <c r="U352" s="1" t="e">
        <f>LARGE('Remove outliers'!AB$4:AB$203,ROW()-211)</f>
        <v>#NUM!</v>
      </c>
      <c r="V352" s="1" t="e">
        <f>LARGE('Remove outliers'!AC$4:AC$203,ROW()-211)</f>
        <v>#NUM!</v>
      </c>
      <c r="W352" s="1" t="e">
        <f>LARGE('Remove outliers'!AD$4:AD$203,ROW()-211)</f>
        <v>#NUM!</v>
      </c>
      <c r="X352" s="1" t="e">
        <f>LARGE('Remove outliers'!AE$4:AE$203,ROW()-211)</f>
        <v>#NUM!</v>
      </c>
      <c r="Y352" s="1" t="e">
        <f>LARGE('Remove outliers'!AF$4:AF$203,ROW()-211)</f>
        <v>#NUM!</v>
      </c>
      <c r="Z352" s="1" t="e">
        <f>LARGE('Remove outliers'!AG$4:AG$203,ROW()-211)</f>
        <v>#NUM!</v>
      </c>
      <c r="AA352" s="1" t="e">
        <f>LARGE('Remove outliers'!AH$4:AH$203,ROW()-211)</f>
        <v>#NUM!</v>
      </c>
      <c r="AB352" s="1" t="e">
        <f>LARGE('Remove outliers'!AI$4:AI$203,ROW()-211)</f>
        <v>#NUM!</v>
      </c>
      <c r="AC352" s="1" t="e">
        <f>LARGE('Remove outliers'!AJ$4:AJ$203,ROW()-211)</f>
        <v>#NUM!</v>
      </c>
      <c r="AD352" s="1" t="e">
        <f>LARGE('Remove outliers'!AK$4:AK$203,ROW()-211)</f>
        <v>#NUM!</v>
      </c>
      <c r="AE352" s="1" t="e">
        <f>LARGE('Remove outliers'!AL$4:AL$203,ROW()-211)</f>
        <v>#NUM!</v>
      </c>
      <c r="AF352" s="1" t="e">
        <f>LARGE('Remove outliers'!AM$4:AM$203,ROW()-211)</f>
        <v>#NUM!</v>
      </c>
      <c r="AG352" s="1" t="e">
        <f>LARGE('Remove outliers'!AN$4:AN$203,ROW()-211)</f>
        <v>#NUM!</v>
      </c>
      <c r="AH352" s="1" t="e">
        <f>LARGE('Remove outliers'!AO$4:AO$203,ROW()-211)</f>
        <v>#NUM!</v>
      </c>
      <c r="AI352" s="1" t="e">
        <f>LARGE('Remove outliers'!AP$4:AP$203,ROW()-211)</f>
        <v>#NUM!</v>
      </c>
      <c r="AJ352" s="1" t="e">
        <f>LARGE('Remove outliers'!AQ$4:AQ$203,ROW()-211)</f>
        <v>#NUM!</v>
      </c>
      <c r="AK352" s="1" t="e">
        <f>LARGE('Remove outliers'!AR$4:AR$203,ROW()-211)</f>
        <v>#NUM!</v>
      </c>
      <c r="AL352" s="1" t="e">
        <f>LARGE('Remove outliers'!AS$4:AS$203,ROW()-211)</f>
        <v>#NUM!</v>
      </c>
      <c r="AM352" s="1" t="e">
        <f>LARGE('Remove outliers'!AT$4:AT$203,ROW()-211)</f>
        <v>#NUM!</v>
      </c>
      <c r="AN352" s="1" t="e">
        <f>LARGE('Remove outliers'!AU$4:AU$203,ROW()-211)</f>
        <v>#NUM!</v>
      </c>
      <c r="AO352" s="1" t="e">
        <f>LARGE('Remove outliers'!AV$4:AV$203,ROW()-211)</f>
        <v>#NUM!</v>
      </c>
      <c r="AP352" s="1" t="e">
        <f>LARGE('Remove outliers'!AW$4:AW$203,ROW()-211)</f>
        <v>#NUM!</v>
      </c>
      <c r="AQ352" s="1" t="e">
        <f>LARGE('Remove outliers'!AX$4:AX$203,ROW()-211)</f>
        <v>#NUM!</v>
      </c>
      <c r="AR352" s="1" t="e">
        <f>LARGE('Remove outliers'!AY$4:AY$203,ROW()-211)</f>
        <v>#NUM!</v>
      </c>
      <c r="AS352" s="1" t="e">
        <f>LARGE('Remove outliers'!AZ$4:AZ$203,ROW()-211)</f>
        <v>#NUM!</v>
      </c>
      <c r="AT352" s="1" t="e">
        <f>LARGE('Remove outliers'!BA$4:BA$203,ROW()-211)</f>
        <v>#NUM!</v>
      </c>
      <c r="AU352" s="1" t="e">
        <f>LARGE('Remove outliers'!BB$4:BB$203,ROW()-211)</f>
        <v>#NUM!</v>
      </c>
      <c r="AV352" s="1" t="e">
        <f>LARGE('Remove outliers'!BC$4:BC$203,ROW()-211)</f>
        <v>#NUM!</v>
      </c>
      <c r="AW352" s="1" t="e">
        <f>LARGE('Remove outliers'!BD$4:BD$203,ROW()-211)</f>
        <v>#NUM!</v>
      </c>
      <c r="AX352" s="1" t="e">
        <f>LARGE('Remove outliers'!BE$4:BE$203,ROW()-211)</f>
        <v>#NUM!</v>
      </c>
      <c r="AY352" s="1" t="e">
        <f>LARGE('Remove outliers'!BF$4:BF$203,ROW()-211)</f>
        <v>#NUM!</v>
      </c>
      <c r="AZ352" s="1" t="e">
        <f>LARGE('Remove outliers'!BG$4:BG$203,ROW()-211)</f>
        <v>#NUM!</v>
      </c>
      <c r="BA352" s="1" t="e">
        <f>LARGE('Remove outliers'!BH$4:BH$203,ROW()-211)</f>
        <v>#NUM!</v>
      </c>
      <c r="BB352" s="1" t="e">
        <f>LARGE('Remove outliers'!BI$4:BI$203,ROW()-211)</f>
        <v>#NUM!</v>
      </c>
      <c r="BC352" s="1" t="e">
        <f>LARGE('Remove outliers'!BJ$4:BJ$203,ROW()-211)</f>
        <v>#NUM!</v>
      </c>
      <c r="BD352" s="1" t="e">
        <f>LARGE('Remove outliers'!BK$4:BK$203,ROW()-211)</f>
        <v>#NUM!</v>
      </c>
      <c r="BE352" s="1" t="e">
        <f>LARGE('Remove outliers'!BL$4:BL$203,ROW()-211)</f>
        <v>#NUM!</v>
      </c>
      <c r="BF352" s="1" t="e">
        <f>LARGE('Remove outliers'!BM$4:BM$203,ROW()-211)</f>
        <v>#NUM!</v>
      </c>
      <c r="BG352" s="1" t="e">
        <f>LARGE('Remove outliers'!BN$4:BN$203,ROW()-211)</f>
        <v>#NUM!</v>
      </c>
      <c r="BH352" s="1" t="e">
        <f>LARGE('Remove outliers'!BO$4:BO$203,ROW()-211)</f>
        <v>#NUM!</v>
      </c>
      <c r="BI352" s="1" t="e">
        <f>LARGE('Remove outliers'!BP$4:BP$203,ROW()-211)</f>
        <v>#NUM!</v>
      </c>
      <c r="BJ352" s="1" t="e">
        <f>LARGE('Remove outliers'!BQ$4:BQ$203,ROW()-211)</f>
        <v>#NUM!</v>
      </c>
      <c r="BK352" s="1" t="e">
        <f>LARGE('Remove outliers'!BR$4:BR$203,ROW()-211)</f>
        <v>#NUM!</v>
      </c>
      <c r="BL352" s="1" t="e">
        <f>LARGE('Remove outliers'!BS$4:BS$203,ROW()-211)</f>
        <v>#NUM!</v>
      </c>
      <c r="BM352" s="1" t="e">
        <f>LARGE('Remove outliers'!BT$4:BT$203,ROW()-211)</f>
        <v>#NUM!</v>
      </c>
      <c r="BN352" s="1" t="e">
        <f>LARGE('Remove outliers'!BU$4:BU$203,ROW()-211)</f>
        <v>#NUM!</v>
      </c>
      <c r="BO352" s="1" t="e">
        <f>LARGE('Remove outliers'!BV$4:BV$203,ROW()-211)</f>
        <v>#NUM!</v>
      </c>
      <c r="BP352" s="1" t="e">
        <f>LARGE('Remove outliers'!BW$4:BW$203,ROW()-211)</f>
        <v>#NUM!</v>
      </c>
      <c r="BQ352" s="1" t="e">
        <f>LARGE('Remove outliers'!BX$4:BX$203,ROW()-211)</f>
        <v>#NUM!</v>
      </c>
      <c r="BR352" s="1" t="e">
        <f>LARGE('Remove outliers'!BY$4:BY$203,ROW()-211)</f>
        <v>#NUM!</v>
      </c>
      <c r="BS352" s="1" t="e">
        <f>LARGE('Remove outliers'!BZ$4:BZ$203,ROW()-211)</f>
        <v>#NUM!</v>
      </c>
      <c r="BT352" s="1" t="e">
        <f>LARGE('Remove outliers'!CA$4:CA$203,ROW()-211)</f>
        <v>#NUM!</v>
      </c>
      <c r="BU352" s="1" t="e">
        <f>LARGE('Remove outliers'!CB$4:CB$203,ROW()-211)</f>
        <v>#NUM!</v>
      </c>
      <c r="BV352" s="1" t="e">
        <f>LARGE('Remove outliers'!CC$4:CC$203,ROW()-211)</f>
        <v>#NUM!</v>
      </c>
      <c r="BW352" s="1"/>
      <c r="BX352" s="1"/>
      <c r="BY352" s="1"/>
      <c r="BZ352" s="1"/>
      <c r="CA352" s="1"/>
      <c r="CB352" s="1"/>
      <c r="CC352" s="1"/>
      <c r="CD352" s="1"/>
      <c r="CE352" s="1"/>
      <c r="CF352" s="1"/>
      <c r="CG352" s="1"/>
      <c r="CH352" s="1"/>
      <c r="CI352" s="1"/>
      <c r="CJ352" s="1"/>
      <c r="CK352" s="1"/>
      <c r="CL352" s="1"/>
      <c r="CM352" s="1"/>
      <c r="CN352" s="1"/>
      <c r="CO352" s="1"/>
      <c r="CP352" s="1"/>
    </row>
    <row r="353" spans="1:94" x14ac:dyDescent="0.2">
      <c r="A353" t="e">
        <f t="shared" si="8"/>
        <v>#NUM!</v>
      </c>
      <c r="B353" s="1" t="e">
        <f>LARGE('Remove outliers'!I$4:I$203,ROW()-211)</f>
        <v>#NUM!</v>
      </c>
      <c r="C353" s="1" t="e">
        <f>LARGE('Remove outliers'!J$4:J$203,ROW()-211)</f>
        <v>#NUM!</v>
      </c>
      <c r="D353" s="1" t="e">
        <f>LARGE('Remove outliers'!K$4:K$203,ROW()-211)</f>
        <v>#NUM!</v>
      </c>
      <c r="E353" s="1" t="e">
        <f>LARGE('Remove outliers'!L$4:L$203,ROW()-211)</f>
        <v>#NUM!</v>
      </c>
      <c r="F353" s="1" t="e">
        <f>LARGE('Remove outliers'!M$4:M$203,ROW()-211)</f>
        <v>#NUM!</v>
      </c>
      <c r="G353" s="1" t="e">
        <f>LARGE('Remove outliers'!N$4:N$203,ROW()-211)</f>
        <v>#NUM!</v>
      </c>
      <c r="H353" s="1" t="e">
        <f>LARGE('Remove outliers'!O$4:O$203,ROW()-211)</f>
        <v>#NUM!</v>
      </c>
      <c r="I353" s="1" t="e">
        <f>LARGE('Remove outliers'!P$4:P$203,ROW()-211)</f>
        <v>#NUM!</v>
      </c>
      <c r="J353" s="1" t="e">
        <f>LARGE('Remove outliers'!Q$4:Q$203,ROW()-211)</f>
        <v>#NUM!</v>
      </c>
      <c r="K353" s="1" t="e">
        <f>LARGE('Remove outliers'!R$4:R$203,ROW()-211)</f>
        <v>#NUM!</v>
      </c>
      <c r="L353" s="1" t="e">
        <f>LARGE('Remove outliers'!S$4:S$203,ROW()-211)</f>
        <v>#NUM!</v>
      </c>
      <c r="M353" s="1" t="e">
        <f>LARGE('Remove outliers'!T$4:T$203,ROW()-211)</f>
        <v>#NUM!</v>
      </c>
      <c r="N353" s="1" t="e">
        <f>LARGE('Remove outliers'!U$4:U$203,ROW()-211)</f>
        <v>#NUM!</v>
      </c>
      <c r="O353" s="1" t="e">
        <f>LARGE('Remove outliers'!V$4:V$203,ROW()-211)</f>
        <v>#NUM!</v>
      </c>
      <c r="P353" s="1" t="e">
        <f>LARGE('Remove outliers'!W$4:W$203,ROW()-211)</f>
        <v>#NUM!</v>
      </c>
      <c r="Q353" s="1" t="e">
        <f>LARGE('Remove outliers'!X$4:X$203,ROW()-211)</f>
        <v>#NUM!</v>
      </c>
      <c r="R353" s="1" t="e">
        <f>LARGE('Remove outliers'!Y$4:Y$203,ROW()-211)</f>
        <v>#NUM!</v>
      </c>
      <c r="S353" s="1" t="e">
        <f>LARGE('Remove outliers'!Z$4:Z$203,ROW()-211)</f>
        <v>#NUM!</v>
      </c>
      <c r="T353" s="1" t="e">
        <f>LARGE('Remove outliers'!AA$4:AA$203,ROW()-211)</f>
        <v>#NUM!</v>
      </c>
      <c r="U353" s="1" t="e">
        <f>LARGE('Remove outliers'!AB$4:AB$203,ROW()-211)</f>
        <v>#NUM!</v>
      </c>
      <c r="V353" s="1" t="e">
        <f>LARGE('Remove outliers'!AC$4:AC$203,ROW()-211)</f>
        <v>#NUM!</v>
      </c>
      <c r="W353" s="1" t="e">
        <f>LARGE('Remove outliers'!AD$4:AD$203,ROW()-211)</f>
        <v>#NUM!</v>
      </c>
      <c r="X353" s="1" t="e">
        <f>LARGE('Remove outliers'!AE$4:AE$203,ROW()-211)</f>
        <v>#NUM!</v>
      </c>
      <c r="Y353" s="1" t="e">
        <f>LARGE('Remove outliers'!AF$4:AF$203,ROW()-211)</f>
        <v>#NUM!</v>
      </c>
      <c r="Z353" s="1" t="e">
        <f>LARGE('Remove outliers'!AG$4:AG$203,ROW()-211)</f>
        <v>#NUM!</v>
      </c>
      <c r="AA353" s="1" t="e">
        <f>LARGE('Remove outliers'!AH$4:AH$203,ROW()-211)</f>
        <v>#NUM!</v>
      </c>
      <c r="AB353" s="1" t="e">
        <f>LARGE('Remove outliers'!AI$4:AI$203,ROW()-211)</f>
        <v>#NUM!</v>
      </c>
      <c r="AC353" s="1" t="e">
        <f>LARGE('Remove outliers'!AJ$4:AJ$203,ROW()-211)</f>
        <v>#NUM!</v>
      </c>
      <c r="AD353" s="1" t="e">
        <f>LARGE('Remove outliers'!AK$4:AK$203,ROW()-211)</f>
        <v>#NUM!</v>
      </c>
      <c r="AE353" s="1" t="e">
        <f>LARGE('Remove outliers'!AL$4:AL$203,ROW()-211)</f>
        <v>#NUM!</v>
      </c>
      <c r="AF353" s="1" t="e">
        <f>LARGE('Remove outliers'!AM$4:AM$203,ROW()-211)</f>
        <v>#NUM!</v>
      </c>
      <c r="AG353" s="1" t="e">
        <f>LARGE('Remove outliers'!AN$4:AN$203,ROW()-211)</f>
        <v>#NUM!</v>
      </c>
      <c r="AH353" s="1" t="e">
        <f>LARGE('Remove outliers'!AO$4:AO$203,ROW()-211)</f>
        <v>#NUM!</v>
      </c>
      <c r="AI353" s="1" t="e">
        <f>LARGE('Remove outliers'!AP$4:AP$203,ROW()-211)</f>
        <v>#NUM!</v>
      </c>
      <c r="AJ353" s="1" t="e">
        <f>LARGE('Remove outliers'!AQ$4:AQ$203,ROW()-211)</f>
        <v>#NUM!</v>
      </c>
      <c r="AK353" s="1" t="e">
        <f>LARGE('Remove outliers'!AR$4:AR$203,ROW()-211)</f>
        <v>#NUM!</v>
      </c>
      <c r="AL353" s="1" t="e">
        <f>LARGE('Remove outliers'!AS$4:AS$203,ROW()-211)</f>
        <v>#NUM!</v>
      </c>
      <c r="AM353" s="1" t="e">
        <f>LARGE('Remove outliers'!AT$4:AT$203,ROW()-211)</f>
        <v>#NUM!</v>
      </c>
      <c r="AN353" s="1" t="e">
        <f>LARGE('Remove outliers'!AU$4:AU$203,ROW()-211)</f>
        <v>#NUM!</v>
      </c>
      <c r="AO353" s="1" t="e">
        <f>LARGE('Remove outliers'!AV$4:AV$203,ROW()-211)</f>
        <v>#NUM!</v>
      </c>
      <c r="AP353" s="1" t="e">
        <f>LARGE('Remove outliers'!AW$4:AW$203,ROW()-211)</f>
        <v>#NUM!</v>
      </c>
      <c r="AQ353" s="1" t="e">
        <f>LARGE('Remove outliers'!AX$4:AX$203,ROW()-211)</f>
        <v>#NUM!</v>
      </c>
      <c r="AR353" s="1" t="e">
        <f>LARGE('Remove outliers'!AY$4:AY$203,ROW()-211)</f>
        <v>#NUM!</v>
      </c>
      <c r="AS353" s="1" t="e">
        <f>LARGE('Remove outliers'!AZ$4:AZ$203,ROW()-211)</f>
        <v>#NUM!</v>
      </c>
      <c r="AT353" s="1" t="e">
        <f>LARGE('Remove outliers'!BA$4:BA$203,ROW()-211)</f>
        <v>#NUM!</v>
      </c>
      <c r="AU353" s="1" t="e">
        <f>LARGE('Remove outliers'!BB$4:BB$203,ROW()-211)</f>
        <v>#NUM!</v>
      </c>
      <c r="AV353" s="1" t="e">
        <f>LARGE('Remove outliers'!BC$4:BC$203,ROW()-211)</f>
        <v>#NUM!</v>
      </c>
      <c r="AW353" s="1" t="e">
        <f>LARGE('Remove outliers'!BD$4:BD$203,ROW()-211)</f>
        <v>#NUM!</v>
      </c>
      <c r="AX353" s="1" t="e">
        <f>LARGE('Remove outliers'!BE$4:BE$203,ROW()-211)</f>
        <v>#NUM!</v>
      </c>
      <c r="AY353" s="1" t="e">
        <f>LARGE('Remove outliers'!BF$4:BF$203,ROW()-211)</f>
        <v>#NUM!</v>
      </c>
      <c r="AZ353" s="1" t="e">
        <f>LARGE('Remove outliers'!BG$4:BG$203,ROW()-211)</f>
        <v>#NUM!</v>
      </c>
      <c r="BA353" s="1" t="e">
        <f>LARGE('Remove outliers'!BH$4:BH$203,ROW()-211)</f>
        <v>#NUM!</v>
      </c>
      <c r="BB353" s="1" t="e">
        <f>LARGE('Remove outliers'!BI$4:BI$203,ROW()-211)</f>
        <v>#NUM!</v>
      </c>
      <c r="BC353" s="1" t="e">
        <f>LARGE('Remove outliers'!BJ$4:BJ$203,ROW()-211)</f>
        <v>#NUM!</v>
      </c>
      <c r="BD353" s="1" t="e">
        <f>LARGE('Remove outliers'!BK$4:BK$203,ROW()-211)</f>
        <v>#NUM!</v>
      </c>
      <c r="BE353" s="1" t="e">
        <f>LARGE('Remove outliers'!BL$4:BL$203,ROW()-211)</f>
        <v>#NUM!</v>
      </c>
      <c r="BF353" s="1" t="e">
        <f>LARGE('Remove outliers'!BM$4:BM$203,ROW()-211)</f>
        <v>#NUM!</v>
      </c>
      <c r="BG353" s="1" t="e">
        <f>LARGE('Remove outliers'!BN$4:BN$203,ROW()-211)</f>
        <v>#NUM!</v>
      </c>
      <c r="BH353" s="1" t="e">
        <f>LARGE('Remove outliers'!BO$4:BO$203,ROW()-211)</f>
        <v>#NUM!</v>
      </c>
      <c r="BI353" s="1" t="e">
        <f>LARGE('Remove outliers'!BP$4:BP$203,ROW()-211)</f>
        <v>#NUM!</v>
      </c>
      <c r="BJ353" s="1" t="e">
        <f>LARGE('Remove outliers'!BQ$4:BQ$203,ROW()-211)</f>
        <v>#NUM!</v>
      </c>
      <c r="BK353" s="1" t="e">
        <f>LARGE('Remove outliers'!BR$4:BR$203,ROW()-211)</f>
        <v>#NUM!</v>
      </c>
      <c r="BL353" s="1" t="e">
        <f>LARGE('Remove outliers'!BS$4:BS$203,ROW()-211)</f>
        <v>#NUM!</v>
      </c>
      <c r="BM353" s="1" t="e">
        <f>LARGE('Remove outliers'!BT$4:BT$203,ROW()-211)</f>
        <v>#NUM!</v>
      </c>
      <c r="BN353" s="1" t="e">
        <f>LARGE('Remove outliers'!BU$4:BU$203,ROW()-211)</f>
        <v>#NUM!</v>
      </c>
      <c r="BO353" s="1" t="e">
        <f>LARGE('Remove outliers'!BV$4:BV$203,ROW()-211)</f>
        <v>#NUM!</v>
      </c>
      <c r="BP353" s="1" t="e">
        <f>LARGE('Remove outliers'!BW$4:BW$203,ROW()-211)</f>
        <v>#NUM!</v>
      </c>
      <c r="BQ353" s="1" t="e">
        <f>LARGE('Remove outliers'!BX$4:BX$203,ROW()-211)</f>
        <v>#NUM!</v>
      </c>
      <c r="BR353" s="1" t="e">
        <f>LARGE('Remove outliers'!BY$4:BY$203,ROW()-211)</f>
        <v>#NUM!</v>
      </c>
      <c r="BS353" s="1" t="e">
        <f>LARGE('Remove outliers'!BZ$4:BZ$203,ROW()-211)</f>
        <v>#NUM!</v>
      </c>
      <c r="BT353" s="1" t="e">
        <f>LARGE('Remove outliers'!CA$4:CA$203,ROW()-211)</f>
        <v>#NUM!</v>
      </c>
      <c r="BU353" s="1" t="e">
        <f>LARGE('Remove outliers'!CB$4:CB$203,ROW()-211)</f>
        <v>#NUM!</v>
      </c>
      <c r="BV353" s="1" t="e">
        <f>LARGE('Remove outliers'!CC$4:CC$203,ROW()-211)</f>
        <v>#NUM!</v>
      </c>
      <c r="BW353" s="1"/>
      <c r="BX353" s="1"/>
      <c r="BY353" s="1"/>
      <c r="BZ353" s="1"/>
      <c r="CA353" s="1"/>
      <c r="CB353" s="1"/>
      <c r="CC353" s="1"/>
      <c r="CD353" s="1"/>
      <c r="CE353" s="1"/>
      <c r="CF353" s="1"/>
      <c r="CG353" s="1"/>
      <c r="CH353" s="1"/>
      <c r="CI353" s="1"/>
      <c r="CJ353" s="1"/>
      <c r="CK353" s="1"/>
      <c r="CL353" s="1"/>
      <c r="CM353" s="1"/>
      <c r="CN353" s="1"/>
      <c r="CO353" s="1"/>
      <c r="CP353" s="1"/>
    </row>
    <row r="354" spans="1:94" x14ac:dyDescent="0.2">
      <c r="A354" t="e">
        <f t="shared" si="8"/>
        <v>#NUM!</v>
      </c>
      <c r="B354" s="1" t="e">
        <f>LARGE('Remove outliers'!I$4:I$203,ROW()-211)</f>
        <v>#NUM!</v>
      </c>
      <c r="C354" s="1" t="e">
        <f>LARGE('Remove outliers'!J$4:J$203,ROW()-211)</f>
        <v>#NUM!</v>
      </c>
      <c r="D354" s="1" t="e">
        <f>LARGE('Remove outliers'!K$4:K$203,ROW()-211)</f>
        <v>#NUM!</v>
      </c>
      <c r="E354" s="1" t="e">
        <f>LARGE('Remove outliers'!L$4:L$203,ROW()-211)</f>
        <v>#NUM!</v>
      </c>
      <c r="F354" s="1" t="e">
        <f>LARGE('Remove outliers'!M$4:M$203,ROW()-211)</f>
        <v>#NUM!</v>
      </c>
      <c r="G354" s="1" t="e">
        <f>LARGE('Remove outliers'!N$4:N$203,ROW()-211)</f>
        <v>#NUM!</v>
      </c>
      <c r="H354" s="1" t="e">
        <f>LARGE('Remove outliers'!O$4:O$203,ROW()-211)</f>
        <v>#NUM!</v>
      </c>
      <c r="I354" s="1" t="e">
        <f>LARGE('Remove outliers'!P$4:P$203,ROW()-211)</f>
        <v>#NUM!</v>
      </c>
      <c r="J354" s="1" t="e">
        <f>LARGE('Remove outliers'!Q$4:Q$203,ROW()-211)</f>
        <v>#NUM!</v>
      </c>
      <c r="K354" s="1" t="e">
        <f>LARGE('Remove outliers'!R$4:R$203,ROW()-211)</f>
        <v>#NUM!</v>
      </c>
      <c r="L354" s="1" t="e">
        <f>LARGE('Remove outliers'!S$4:S$203,ROW()-211)</f>
        <v>#NUM!</v>
      </c>
      <c r="M354" s="1" t="e">
        <f>LARGE('Remove outliers'!T$4:T$203,ROW()-211)</f>
        <v>#NUM!</v>
      </c>
      <c r="N354" s="1" t="e">
        <f>LARGE('Remove outliers'!U$4:U$203,ROW()-211)</f>
        <v>#NUM!</v>
      </c>
      <c r="O354" s="1" t="e">
        <f>LARGE('Remove outliers'!V$4:V$203,ROW()-211)</f>
        <v>#NUM!</v>
      </c>
      <c r="P354" s="1" t="e">
        <f>LARGE('Remove outliers'!W$4:W$203,ROW()-211)</f>
        <v>#NUM!</v>
      </c>
      <c r="Q354" s="1" t="e">
        <f>LARGE('Remove outliers'!X$4:X$203,ROW()-211)</f>
        <v>#NUM!</v>
      </c>
      <c r="R354" s="1" t="e">
        <f>LARGE('Remove outliers'!Y$4:Y$203,ROW()-211)</f>
        <v>#NUM!</v>
      </c>
      <c r="S354" s="1" t="e">
        <f>LARGE('Remove outliers'!Z$4:Z$203,ROW()-211)</f>
        <v>#NUM!</v>
      </c>
      <c r="T354" s="1" t="e">
        <f>LARGE('Remove outliers'!AA$4:AA$203,ROW()-211)</f>
        <v>#NUM!</v>
      </c>
      <c r="U354" s="1" t="e">
        <f>LARGE('Remove outliers'!AB$4:AB$203,ROW()-211)</f>
        <v>#NUM!</v>
      </c>
      <c r="V354" s="1" t="e">
        <f>LARGE('Remove outliers'!AC$4:AC$203,ROW()-211)</f>
        <v>#NUM!</v>
      </c>
      <c r="W354" s="1" t="e">
        <f>LARGE('Remove outliers'!AD$4:AD$203,ROW()-211)</f>
        <v>#NUM!</v>
      </c>
      <c r="X354" s="1" t="e">
        <f>LARGE('Remove outliers'!AE$4:AE$203,ROW()-211)</f>
        <v>#NUM!</v>
      </c>
      <c r="Y354" s="1" t="e">
        <f>LARGE('Remove outliers'!AF$4:AF$203,ROW()-211)</f>
        <v>#NUM!</v>
      </c>
      <c r="Z354" s="1" t="e">
        <f>LARGE('Remove outliers'!AG$4:AG$203,ROW()-211)</f>
        <v>#NUM!</v>
      </c>
      <c r="AA354" s="1" t="e">
        <f>LARGE('Remove outliers'!AH$4:AH$203,ROW()-211)</f>
        <v>#NUM!</v>
      </c>
      <c r="AB354" s="1" t="e">
        <f>LARGE('Remove outliers'!AI$4:AI$203,ROW()-211)</f>
        <v>#NUM!</v>
      </c>
      <c r="AC354" s="1" t="e">
        <f>LARGE('Remove outliers'!AJ$4:AJ$203,ROW()-211)</f>
        <v>#NUM!</v>
      </c>
      <c r="AD354" s="1" t="e">
        <f>LARGE('Remove outliers'!AK$4:AK$203,ROW()-211)</f>
        <v>#NUM!</v>
      </c>
      <c r="AE354" s="1" t="e">
        <f>LARGE('Remove outliers'!AL$4:AL$203,ROW()-211)</f>
        <v>#NUM!</v>
      </c>
      <c r="AF354" s="1" t="e">
        <f>LARGE('Remove outliers'!AM$4:AM$203,ROW()-211)</f>
        <v>#NUM!</v>
      </c>
      <c r="AG354" s="1" t="e">
        <f>LARGE('Remove outliers'!AN$4:AN$203,ROW()-211)</f>
        <v>#NUM!</v>
      </c>
      <c r="AH354" s="1" t="e">
        <f>LARGE('Remove outliers'!AO$4:AO$203,ROW()-211)</f>
        <v>#NUM!</v>
      </c>
      <c r="AI354" s="1" t="e">
        <f>LARGE('Remove outliers'!AP$4:AP$203,ROW()-211)</f>
        <v>#NUM!</v>
      </c>
      <c r="AJ354" s="1" t="e">
        <f>LARGE('Remove outliers'!AQ$4:AQ$203,ROW()-211)</f>
        <v>#NUM!</v>
      </c>
      <c r="AK354" s="1" t="e">
        <f>LARGE('Remove outliers'!AR$4:AR$203,ROW()-211)</f>
        <v>#NUM!</v>
      </c>
      <c r="AL354" s="1" t="e">
        <f>LARGE('Remove outliers'!AS$4:AS$203,ROW()-211)</f>
        <v>#NUM!</v>
      </c>
      <c r="AM354" s="1" t="e">
        <f>LARGE('Remove outliers'!AT$4:AT$203,ROW()-211)</f>
        <v>#NUM!</v>
      </c>
      <c r="AN354" s="1" t="e">
        <f>LARGE('Remove outliers'!AU$4:AU$203,ROW()-211)</f>
        <v>#NUM!</v>
      </c>
      <c r="AO354" s="1" t="e">
        <f>LARGE('Remove outliers'!AV$4:AV$203,ROW()-211)</f>
        <v>#NUM!</v>
      </c>
      <c r="AP354" s="1" t="e">
        <f>LARGE('Remove outliers'!AW$4:AW$203,ROW()-211)</f>
        <v>#NUM!</v>
      </c>
      <c r="AQ354" s="1" t="e">
        <f>LARGE('Remove outliers'!AX$4:AX$203,ROW()-211)</f>
        <v>#NUM!</v>
      </c>
      <c r="AR354" s="1" t="e">
        <f>LARGE('Remove outliers'!AY$4:AY$203,ROW()-211)</f>
        <v>#NUM!</v>
      </c>
      <c r="AS354" s="1" t="e">
        <f>LARGE('Remove outliers'!AZ$4:AZ$203,ROW()-211)</f>
        <v>#NUM!</v>
      </c>
      <c r="AT354" s="1" t="e">
        <f>LARGE('Remove outliers'!BA$4:BA$203,ROW()-211)</f>
        <v>#NUM!</v>
      </c>
      <c r="AU354" s="1" t="e">
        <f>LARGE('Remove outliers'!BB$4:BB$203,ROW()-211)</f>
        <v>#NUM!</v>
      </c>
      <c r="AV354" s="1" t="e">
        <f>LARGE('Remove outliers'!BC$4:BC$203,ROW()-211)</f>
        <v>#NUM!</v>
      </c>
      <c r="AW354" s="1" t="e">
        <f>LARGE('Remove outliers'!BD$4:BD$203,ROW()-211)</f>
        <v>#NUM!</v>
      </c>
      <c r="AX354" s="1" t="e">
        <f>LARGE('Remove outliers'!BE$4:BE$203,ROW()-211)</f>
        <v>#NUM!</v>
      </c>
      <c r="AY354" s="1" t="e">
        <f>LARGE('Remove outliers'!BF$4:BF$203,ROW()-211)</f>
        <v>#NUM!</v>
      </c>
      <c r="AZ354" s="1" t="e">
        <f>LARGE('Remove outliers'!BG$4:BG$203,ROW()-211)</f>
        <v>#NUM!</v>
      </c>
      <c r="BA354" s="1" t="e">
        <f>LARGE('Remove outliers'!BH$4:BH$203,ROW()-211)</f>
        <v>#NUM!</v>
      </c>
      <c r="BB354" s="1" t="e">
        <f>LARGE('Remove outliers'!BI$4:BI$203,ROW()-211)</f>
        <v>#NUM!</v>
      </c>
      <c r="BC354" s="1" t="e">
        <f>LARGE('Remove outliers'!BJ$4:BJ$203,ROW()-211)</f>
        <v>#NUM!</v>
      </c>
      <c r="BD354" s="1" t="e">
        <f>LARGE('Remove outliers'!BK$4:BK$203,ROW()-211)</f>
        <v>#NUM!</v>
      </c>
      <c r="BE354" s="1" t="e">
        <f>LARGE('Remove outliers'!BL$4:BL$203,ROW()-211)</f>
        <v>#NUM!</v>
      </c>
      <c r="BF354" s="1" t="e">
        <f>LARGE('Remove outliers'!BM$4:BM$203,ROW()-211)</f>
        <v>#NUM!</v>
      </c>
      <c r="BG354" s="1" t="e">
        <f>LARGE('Remove outliers'!BN$4:BN$203,ROW()-211)</f>
        <v>#NUM!</v>
      </c>
      <c r="BH354" s="1" t="e">
        <f>LARGE('Remove outliers'!BO$4:BO$203,ROW()-211)</f>
        <v>#NUM!</v>
      </c>
      <c r="BI354" s="1" t="e">
        <f>LARGE('Remove outliers'!BP$4:BP$203,ROW()-211)</f>
        <v>#NUM!</v>
      </c>
      <c r="BJ354" s="1" t="e">
        <f>LARGE('Remove outliers'!BQ$4:BQ$203,ROW()-211)</f>
        <v>#NUM!</v>
      </c>
      <c r="BK354" s="1" t="e">
        <f>LARGE('Remove outliers'!BR$4:BR$203,ROW()-211)</f>
        <v>#NUM!</v>
      </c>
      <c r="BL354" s="1" t="e">
        <f>LARGE('Remove outliers'!BS$4:BS$203,ROW()-211)</f>
        <v>#NUM!</v>
      </c>
      <c r="BM354" s="1" t="e">
        <f>LARGE('Remove outliers'!BT$4:BT$203,ROW()-211)</f>
        <v>#NUM!</v>
      </c>
      <c r="BN354" s="1" t="e">
        <f>LARGE('Remove outliers'!BU$4:BU$203,ROW()-211)</f>
        <v>#NUM!</v>
      </c>
      <c r="BO354" s="1" t="e">
        <f>LARGE('Remove outliers'!BV$4:BV$203,ROW()-211)</f>
        <v>#NUM!</v>
      </c>
      <c r="BP354" s="1" t="e">
        <f>LARGE('Remove outliers'!BW$4:BW$203,ROW()-211)</f>
        <v>#NUM!</v>
      </c>
      <c r="BQ354" s="1" t="e">
        <f>LARGE('Remove outliers'!BX$4:BX$203,ROW()-211)</f>
        <v>#NUM!</v>
      </c>
      <c r="BR354" s="1" t="e">
        <f>LARGE('Remove outliers'!BY$4:BY$203,ROW()-211)</f>
        <v>#NUM!</v>
      </c>
      <c r="BS354" s="1" t="e">
        <f>LARGE('Remove outliers'!BZ$4:BZ$203,ROW()-211)</f>
        <v>#NUM!</v>
      </c>
      <c r="BT354" s="1" t="e">
        <f>LARGE('Remove outliers'!CA$4:CA$203,ROW()-211)</f>
        <v>#NUM!</v>
      </c>
      <c r="BU354" s="1" t="e">
        <f>LARGE('Remove outliers'!CB$4:CB$203,ROW()-211)</f>
        <v>#NUM!</v>
      </c>
      <c r="BV354" s="1" t="e">
        <f>LARGE('Remove outliers'!CC$4:CC$203,ROW()-211)</f>
        <v>#NUM!</v>
      </c>
      <c r="BW354" s="1"/>
      <c r="BX354" s="1"/>
      <c r="BY354" s="1"/>
      <c r="BZ354" s="1"/>
      <c r="CA354" s="1"/>
      <c r="CB354" s="1"/>
      <c r="CC354" s="1"/>
      <c r="CD354" s="1"/>
      <c r="CE354" s="1"/>
      <c r="CF354" s="1"/>
      <c r="CG354" s="1"/>
      <c r="CH354" s="1"/>
      <c r="CI354" s="1"/>
      <c r="CJ354" s="1"/>
      <c r="CK354" s="1"/>
      <c r="CL354" s="1"/>
      <c r="CM354" s="1"/>
      <c r="CN354" s="1"/>
      <c r="CO354" s="1"/>
      <c r="CP354" s="1"/>
    </row>
    <row r="355" spans="1:94" x14ac:dyDescent="0.2">
      <c r="A355" t="e">
        <f t="shared" si="8"/>
        <v>#NUM!</v>
      </c>
      <c r="B355" s="1" t="e">
        <f>LARGE('Remove outliers'!I$4:I$203,ROW()-211)</f>
        <v>#NUM!</v>
      </c>
      <c r="C355" s="1" t="e">
        <f>LARGE('Remove outliers'!J$4:J$203,ROW()-211)</f>
        <v>#NUM!</v>
      </c>
      <c r="D355" s="1" t="e">
        <f>LARGE('Remove outliers'!K$4:K$203,ROW()-211)</f>
        <v>#NUM!</v>
      </c>
      <c r="E355" s="1" t="e">
        <f>LARGE('Remove outliers'!L$4:L$203,ROW()-211)</f>
        <v>#NUM!</v>
      </c>
      <c r="F355" s="1" t="e">
        <f>LARGE('Remove outliers'!M$4:M$203,ROW()-211)</f>
        <v>#NUM!</v>
      </c>
      <c r="G355" s="1" t="e">
        <f>LARGE('Remove outliers'!N$4:N$203,ROW()-211)</f>
        <v>#NUM!</v>
      </c>
      <c r="H355" s="1" t="e">
        <f>LARGE('Remove outliers'!O$4:O$203,ROW()-211)</f>
        <v>#NUM!</v>
      </c>
      <c r="I355" s="1" t="e">
        <f>LARGE('Remove outliers'!P$4:P$203,ROW()-211)</f>
        <v>#NUM!</v>
      </c>
      <c r="J355" s="1" t="e">
        <f>LARGE('Remove outliers'!Q$4:Q$203,ROW()-211)</f>
        <v>#NUM!</v>
      </c>
      <c r="K355" s="1" t="e">
        <f>LARGE('Remove outliers'!R$4:R$203,ROW()-211)</f>
        <v>#NUM!</v>
      </c>
      <c r="L355" s="1" t="e">
        <f>LARGE('Remove outliers'!S$4:S$203,ROW()-211)</f>
        <v>#NUM!</v>
      </c>
      <c r="M355" s="1" t="e">
        <f>LARGE('Remove outliers'!T$4:T$203,ROW()-211)</f>
        <v>#NUM!</v>
      </c>
      <c r="N355" s="1" t="e">
        <f>LARGE('Remove outliers'!U$4:U$203,ROW()-211)</f>
        <v>#NUM!</v>
      </c>
      <c r="O355" s="1" t="e">
        <f>LARGE('Remove outliers'!V$4:V$203,ROW()-211)</f>
        <v>#NUM!</v>
      </c>
      <c r="P355" s="1" t="e">
        <f>LARGE('Remove outliers'!W$4:W$203,ROW()-211)</f>
        <v>#NUM!</v>
      </c>
      <c r="Q355" s="1" t="e">
        <f>LARGE('Remove outliers'!X$4:X$203,ROW()-211)</f>
        <v>#NUM!</v>
      </c>
      <c r="R355" s="1" t="e">
        <f>LARGE('Remove outliers'!Y$4:Y$203,ROW()-211)</f>
        <v>#NUM!</v>
      </c>
      <c r="S355" s="1" t="e">
        <f>LARGE('Remove outliers'!Z$4:Z$203,ROW()-211)</f>
        <v>#NUM!</v>
      </c>
      <c r="T355" s="1" t="e">
        <f>LARGE('Remove outliers'!AA$4:AA$203,ROW()-211)</f>
        <v>#NUM!</v>
      </c>
      <c r="U355" s="1" t="e">
        <f>LARGE('Remove outliers'!AB$4:AB$203,ROW()-211)</f>
        <v>#NUM!</v>
      </c>
      <c r="V355" s="1" t="e">
        <f>LARGE('Remove outliers'!AC$4:AC$203,ROW()-211)</f>
        <v>#NUM!</v>
      </c>
      <c r="W355" s="1" t="e">
        <f>LARGE('Remove outliers'!AD$4:AD$203,ROW()-211)</f>
        <v>#NUM!</v>
      </c>
      <c r="X355" s="1" t="e">
        <f>LARGE('Remove outliers'!AE$4:AE$203,ROW()-211)</f>
        <v>#NUM!</v>
      </c>
      <c r="Y355" s="1" t="e">
        <f>LARGE('Remove outliers'!AF$4:AF$203,ROW()-211)</f>
        <v>#NUM!</v>
      </c>
      <c r="Z355" s="1" t="e">
        <f>LARGE('Remove outliers'!AG$4:AG$203,ROW()-211)</f>
        <v>#NUM!</v>
      </c>
      <c r="AA355" s="1" t="e">
        <f>LARGE('Remove outliers'!AH$4:AH$203,ROW()-211)</f>
        <v>#NUM!</v>
      </c>
      <c r="AB355" s="1" t="e">
        <f>LARGE('Remove outliers'!AI$4:AI$203,ROW()-211)</f>
        <v>#NUM!</v>
      </c>
      <c r="AC355" s="1" t="e">
        <f>LARGE('Remove outliers'!AJ$4:AJ$203,ROW()-211)</f>
        <v>#NUM!</v>
      </c>
      <c r="AD355" s="1" t="e">
        <f>LARGE('Remove outliers'!AK$4:AK$203,ROW()-211)</f>
        <v>#NUM!</v>
      </c>
      <c r="AE355" s="1" t="e">
        <f>LARGE('Remove outliers'!AL$4:AL$203,ROW()-211)</f>
        <v>#NUM!</v>
      </c>
      <c r="AF355" s="1" t="e">
        <f>LARGE('Remove outliers'!AM$4:AM$203,ROW()-211)</f>
        <v>#NUM!</v>
      </c>
      <c r="AG355" s="1" t="e">
        <f>LARGE('Remove outliers'!AN$4:AN$203,ROW()-211)</f>
        <v>#NUM!</v>
      </c>
      <c r="AH355" s="1" t="e">
        <f>LARGE('Remove outliers'!AO$4:AO$203,ROW()-211)</f>
        <v>#NUM!</v>
      </c>
      <c r="AI355" s="1" t="e">
        <f>LARGE('Remove outliers'!AP$4:AP$203,ROW()-211)</f>
        <v>#NUM!</v>
      </c>
      <c r="AJ355" s="1" t="e">
        <f>LARGE('Remove outliers'!AQ$4:AQ$203,ROW()-211)</f>
        <v>#NUM!</v>
      </c>
      <c r="AK355" s="1" t="e">
        <f>LARGE('Remove outliers'!AR$4:AR$203,ROW()-211)</f>
        <v>#NUM!</v>
      </c>
      <c r="AL355" s="1" t="e">
        <f>LARGE('Remove outliers'!AS$4:AS$203,ROW()-211)</f>
        <v>#NUM!</v>
      </c>
      <c r="AM355" s="1" t="e">
        <f>LARGE('Remove outliers'!AT$4:AT$203,ROW()-211)</f>
        <v>#NUM!</v>
      </c>
      <c r="AN355" s="1" t="e">
        <f>LARGE('Remove outliers'!AU$4:AU$203,ROW()-211)</f>
        <v>#NUM!</v>
      </c>
      <c r="AO355" s="1" t="e">
        <f>LARGE('Remove outliers'!AV$4:AV$203,ROW()-211)</f>
        <v>#NUM!</v>
      </c>
      <c r="AP355" s="1" t="e">
        <f>LARGE('Remove outliers'!AW$4:AW$203,ROW()-211)</f>
        <v>#NUM!</v>
      </c>
      <c r="AQ355" s="1" t="e">
        <f>LARGE('Remove outliers'!AX$4:AX$203,ROW()-211)</f>
        <v>#NUM!</v>
      </c>
      <c r="AR355" s="1" t="e">
        <f>LARGE('Remove outliers'!AY$4:AY$203,ROW()-211)</f>
        <v>#NUM!</v>
      </c>
      <c r="AS355" s="1" t="e">
        <f>LARGE('Remove outliers'!AZ$4:AZ$203,ROW()-211)</f>
        <v>#NUM!</v>
      </c>
      <c r="AT355" s="1" t="e">
        <f>LARGE('Remove outliers'!BA$4:BA$203,ROW()-211)</f>
        <v>#NUM!</v>
      </c>
      <c r="AU355" s="1" t="e">
        <f>LARGE('Remove outliers'!BB$4:BB$203,ROW()-211)</f>
        <v>#NUM!</v>
      </c>
      <c r="AV355" s="1" t="e">
        <f>LARGE('Remove outliers'!BC$4:BC$203,ROW()-211)</f>
        <v>#NUM!</v>
      </c>
      <c r="AW355" s="1" t="e">
        <f>LARGE('Remove outliers'!BD$4:BD$203,ROW()-211)</f>
        <v>#NUM!</v>
      </c>
      <c r="AX355" s="1" t="e">
        <f>LARGE('Remove outliers'!BE$4:BE$203,ROW()-211)</f>
        <v>#NUM!</v>
      </c>
      <c r="AY355" s="1" t="e">
        <f>LARGE('Remove outliers'!BF$4:BF$203,ROW()-211)</f>
        <v>#NUM!</v>
      </c>
      <c r="AZ355" s="1" t="e">
        <f>LARGE('Remove outliers'!BG$4:BG$203,ROW()-211)</f>
        <v>#NUM!</v>
      </c>
      <c r="BA355" s="1" t="e">
        <f>LARGE('Remove outliers'!BH$4:BH$203,ROW()-211)</f>
        <v>#NUM!</v>
      </c>
      <c r="BB355" s="1" t="e">
        <f>LARGE('Remove outliers'!BI$4:BI$203,ROW()-211)</f>
        <v>#NUM!</v>
      </c>
      <c r="BC355" s="1" t="e">
        <f>LARGE('Remove outliers'!BJ$4:BJ$203,ROW()-211)</f>
        <v>#NUM!</v>
      </c>
      <c r="BD355" s="1" t="e">
        <f>LARGE('Remove outliers'!BK$4:BK$203,ROW()-211)</f>
        <v>#NUM!</v>
      </c>
      <c r="BE355" s="1" t="e">
        <f>LARGE('Remove outliers'!BL$4:BL$203,ROW()-211)</f>
        <v>#NUM!</v>
      </c>
      <c r="BF355" s="1" t="e">
        <f>LARGE('Remove outliers'!BM$4:BM$203,ROW()-211)</f>
        <v>#NUM!</v>
      </c>
      <c r="BG355" s="1" t="e">
        <f>LARGE('Remove outliers'!BN$4:BN$203,ROW()-211)</f>
        <v>#NUM!</v>
      </c>
      <c r="BH355" s="1" t="e">
        <f>LARGE('Remove outliers'!BO$4:BO$203,ROW()-211)</f>
        <v>#NUM!</v>
      </c>
      <c r="BI355" s="1" t="e">
        <f>LARGE('Remove outliers'!BP$4:BP$203,ROW()-211)</f>
        <v>#NUM!</v>
      </c>
      <c r="BJ355" s="1" t="e">
        <f>LARGE('Remove outliers'!BQ$4:BQ$203,ROW()-211)</f>
        <v>#NUM!</v>
      </c>
      <c r="BK355" s="1" t="e">
        <f>LARGE('Remove outliers'!BR$4:BR$203,ROW()-211)</f>
        <v>#NUM!</v>
      </c>
      <c r="BL355" s="1" t="e">
        <f>LARGE('Remove outliers'!BS$4:BS$203,ROW()-211)</f>
        <v>#NUM!</v>
      </c>
      <c r="BM355" s="1" t="e">
        <f>LARGE('Remove outliers'!BT$4:BT$203,ROW()-211)</f>
        <v>#NUM!</v>
      </c>
      <c r="BN355" s="1" t="e">
        <f>LARGE('Remove outliers'!BU$4:BU$203,ROW()-211)</f>
        <v>#NUM!</v>
      </c>
      <c r="BO355" s="1" t="e">
        <f>LARGE('Remove outliers'!BV$4:BV$203,ROW()-211)</f>
        <v>#NUM!</v>
      </c>
      <c r="BP355" s="1" t="e">
        <f>LARGE('Remove outliers'!BW$4:BW$203,ROW()-211)</f>
        <v>#NUM!</v>
      </c>
      <c r="BQ355" s="1" t="e">
        <f>LARGE('Remove outliers'!BX$4:BX$203,ROW()-211)</f>
        <v>#NUM!</v>
      </c>
      <c r="BR355" s="1" t="e">
        <f>LARGE('Remove outliers'!BY$4:BY$203,ROW()-211)</f>
        <v>#NUM!</v>
      </c>
      <c r="BS355" s="1" t="e">
        <f>LARGE('Remove outliers'!BZ$4:BZ$203,ROW()-211)</f>
        <v>#NUM!</v>
      </c>
      <c r="BT355" s="1" t="e">
        <f>LARGE('Remove outliers'!CA$4:CA$203,ROW()-211)</f>
        <v>#NUM!</v>
      </c>
      <c r="BU355" s="1" t="e">
        <f>LARGE('Remove outliers'!CB$4:CB$203,ROW()-211)</f>
        <v>#NUM!</v>
      </c>
      <c r="BV355" s="1" t="e">
        <f>LARGE('Remove outliers'!CC$4:CC$203,ROW()-211)</f>
        <v>#NUM!</v>
      </c>
      <c r="BW355" s="1"/>
      <c r="BX355" s="1"/>
      <c r="BY355" s="1"/>
      <c r="BZ355" s="1"/>
      <c r="CA355" s="1"/>
      <c r="CB355" s="1"/>
      <c r="CC355" s="1"/>
      <c r="CD355" s="1"/>
      <c r="CE355" s="1"/>
      <c r="CF355" s="1"/>
      <c r="CG355" s="1"/>
      <c r="CH355" s="1"/>
      <c r="CI355" s="1"/>
      <c r="CJ355" s="1"/>
      <c r="CK355" s="1"/>
      <c r="CL355" s="1"/>
      <c r="CM355" s="1"/>
      <c r="CN355" s="1"/>
      <c r="CO355" s="1"/>
      <c r="CP355" s="1"/>
    </row>
    <row r="356" spans="1:94" x14ac:dyDescent="0.2">
      <c r="A356" t="e">
        <f t="shared" si="8"/>
        <v>#NUM!</v>
      </c>
      <c r="B356" s="1" t="e">
        <f>LARGE('Remove outliers'!I$4:I$203,ROW()-211)</f>
        <v>#NUM!</v>
      </c>
      <c r="C356" s="1" t="e">
        <f>LARGE('Remove outliers'!J$4:J$203,ROW()-211)</f>
        <v>#NUM!</v>
      </c>
      <c r="D356" s="1" t="e">
        <f>LARGE('Remove outliers'!K$4:K$203,ROW()-211)</f>
        <v>#NUM!</v>
      </c>
      <c r="E356" s="1" t="e">
        <f>LARGE('Remove outliers'!L$4:L$203,ROW()-211)</f>
        <v>#NUM!</v>
      </c>
      <c r="F356" s="1" t="e">
        <f>LARGE('Remove outliers'!M$4:M$203,ROW()-211)</f>
        <v>#NUM!</v>
      </c>
      <c r="G356" s="1" t="e">
        <f>LARGE('Remove outliers'!N$4:N$203,ROW()-211)</f>
        <v>#NUM!</v>
      </c>
      <c r="H356" s="1" t="e">
        <f>LARGE('Remove outliers'!O$4:O$203,ROW()-211)</f>
        <v>#NUM!</v>
      </c>
      <c r="I356" s="1" t="e">
        <f>LARGE('Remove outliers'!P$4:P$203,ROW()-211)</f>
        <v>#NUM!</v>
      </c>
      <c r="J356" s="1" t="e">
        <f>LARGE('Remove outliers'!Q$4:Q$203,ROW()-211)</f>
        <v>#NUM!</v>
      </c>
      <c r="K356" s="1" t="e">
        <f>LARGE('Remove outliers'!R$4:R$203,ROW()-211)</f>
        <v>#NUM!</v>
      </c>
      <c r="L356" s="1" t="e">
        <f>LARGE('Remove outliers'!S$4:S$203,ROW()-211)</f>
        <v>#NUM!</v>
      </c>
      <c r="M356" s="1" t="e">
        <f>LARGE('Remove outliers'!T$4:T$203,ROW()-211)</f>
        <v>#NUM!</v>
      </c>
      <c r="N356" s="1" t="e">
        <f>LARGE('Remove outliers'!U$4:U$203,ROW()-211)</f>
        <v>#NUM!</v>
      </c>
      <c r="O356" s="1" t="e">
        <f>LARGE('Remove outliers'!V$4:V$203,ROW()-211)</f>
        <v>#NUM!</v>
      </c>
      <c r="P356" s="1" t="e">
        <f>LARGE('Remove outliers'!W$4:W$203,ROW()-211)</f>
        <v>#NUM!</v>
      </c>
      <c r="Q356" s="1" t="e">
        <f>LARGE('Remove outliers'!X$4:X$203,ROW()-211)</f>
        <v>#NUM!</v>
      </c>
      <c r="R356" s="1" t="e">
        <f>LARGE('Remove outliers'!Y$4:Y$203,ROW()-211)</f>
        <v>#NUM!</v>
      </c>
      <c r="S356" s="1" t="e">
        <f>LARGE('Remove outliers'!Z$4:Z$203,ROW()-211)</f>
        <v>#NUM!</v>
      </c>
      <c r="T356" s="1" t="e">
        <f>LARGE('Remove outliers'!AA$4:AA$203,ROW()-211)</f>
        <v>#NUM!</v>
      </c>
      <c r="U356" s="1" t="e">
        <f>LARGE('Remove outliers'!AB$4:AB$203,ROW()-211)</f>
        <v>#NUM!</v>
      </c>
      <c r="V356" s="1" t="e">
        <f>LARGE('Remove outliers'!AC$4:AC$203,ROW()-211)</f>
        <v>#NUM!</v>
      </c>
      <c r="W356" s="1" t="e">
        <f>LARGE('Remove outliers'!AD$4:AD$203,ROW()-211)</f>
        <v>#NUM!</v>
      </c>
      <c r="X356" s="1" t="e">
        <f>LARGE('Remove outliers'!AE$4:AE$203,ROW()-211)</f>
        <v>#NUM!</v>
      </c>
      <c r="Y356" s="1" t="e">
        <f>LARGE('Remove outliers'!AF$4:AF$203,ROW()-211)</f>
        <v>#NUM!</v>
      </c>
      <c r="Z356" s="1" t="e">
        <f>LARGE('Remove outliers'!AG$4:AG$203,ROW()-211)</f>
        <v>#NUM!</v>
      </c>
      <c r="AA356" s="1" t="e">
        <f>LARGE('Remove outliers'!AH$4:AH$203,ROW()-211)</f>
        <v>#NUM!</v>
      </c>
      <c r="AB356" s="1" t="e">
        <f>LARGE('Remove outliers'!AI$4:AI$203,ROW()-211)</f>
        <v>#NUM!</v>
      </c>
      <c r="AC356" s="1" t="e">
        <f>LARGE('Remove outliers'!AJ$4:AJ$203,ROW()-211)</f>
        <v>#NUM!</v>
      </c>
      <c r="AD356" s="1" t="e">
        <f>LARGE('Remove outliers'!AK$4:AK$203,ROW()-211)</f>
        <v>#NUM!</v>
      </c>
      <c r="AE356" s="1" t="e">
        <f>LARGE('Remove outliers'!AL$4:AL$203,ROW()-211)</f>
        <v>#NUM!</v>
      </c>
      <c r="AF356" s="1" t="e">
        <f>LARGE('Remove outliers'!AM$4:AM$203,ROW()-211)</f>
        <v>#NUM!</v>
      </c>
      <c r="AG356" s="1" t="e">
        <f>LARGE('Remove outliers'!AN$4:AN$203,ROW()-211)</f>
        <v>#NUM!</v>
      </c>
      <c r="AH356" s="1" t="e">
        <f>LARGE('Remove outliers'!AO$4:AO$203,ROW()-211)</f>
        <v>#NUM!</v>
      </c>
      <c r="AI356" s="1" t="e">
        <f>LARGE('Remove outliers'!AP$4:AP$203,ROW()-211)</f>
        <v>#NUM!</v>
      </c>
      <c r="AJ356" s="1" t="e">
        <f>LARGE('Remove outliers'!AQ$4:AQ$203,ROW()-211)</f>
        <v>#NUM!</v>
      </c>
      <c r="AK356" s="1" t="e">
        <f>LARGE('Remove outliers'!AR$4:AR$203,ROW()-211)</f>
        <v>#NUM!</v>
      </c>
      <c r="AL356" s="1" t="e">
        <f>LARGE('Remove outliers'!AS$4:AS$203,ROW()-211)</f>
        <v>#NUM!</v>
      </c>
      <c r="AM356" s="1" t="e">
        <f>LARGE('Remove outliers'!AT$4:AT$203,ROW()-211)</f>
        <v>#NUM!</v>
      </c>
      <c r="AN356" s="1" t="e">
        <f>LARGE('Remove outliers'!AU$4:AU$203,ROW()-211)</f>
        <v>#NUM!</v>
      </c>
      <c r="AO356" s="1" t="e">
        <f>LARGE('Remove outliers'!AV$4:AV$203,ROW()-211)</f>
        <v>#NUM!</v>
      </c>
      <c r="AP356" s="1" t="e">
        <f>LARGE('Remove outliers'!AW$4:AW$203,ROW()-211)</f>
        <v>#NUM!</v>
      </c>
      <c r="AQ356" s="1" t="e">
        <f>LARGE('Remove outliers'!AX$4:AX$203,ROW()-211)</f>
        <v>#NUM!</v>
      </c>
      <c r="AR356" s="1" t="e">
        <f>LARGE('Remove outliers'!AY$4:AY$203,ROW()-211)</f>
        <v>#NUM!</v>
      </c>
      <c r="AS356" s="1" t="e">
        <f>LARGE('Remove outliers'!AZ$4:AZ$203,ROW()-211)</f>
        <v>#NUM!</v>
      </c>
      <c r="AT356" s="1" t="e">
        <f>LARGE('Remove outliers'!BA$4:BA$203,ROW()-211)</f>
        <v>#NUM!</v>
      </c>
      <c r="AU356" s="1" t="e">
        <f>LARGE('Remove outliers'!BB$4:BB$203,ROW()-211)</f>
        <v>#NUM!</v>
      </c>
      <c r="AV356" s="1" t="e">
        <f>LARGE('Remove outliers'!BC$4:BC$203,ROW()-211)</f>
        <v>#NUM!</v>
      </c>
      <c r="AW356" s="1" t="e">
        <f>LARGE('Remove outliers'!BD$4:BD$203,ROW()-211)</f>
        <v>#NUM!</v>
      </c>
      <c r="AX356" s="1" t="e">
        <f>LARGE('Remove outliers'!BE$4:BE$203,ROW()-211)</f>
        <v>#NUM!</v>
      </c>
      <c r="AY356" s="1" t="e">
        <f>LARGE('Remove outliers'!BF$4:BF$203,ROW()-211)</f>
        <v>#NUM!</v>
      </c>
      <c r="AZ356" s="1" t="e">
        <f>LARGE('Remove outliers'!BG$4:BG$203,ROW()-211)</f>
        <v>#NUM!</v>
      </c>
      <c r="BA356" s="1" t="e">
        <f>LARGE('Remove outliers'!BH$4:BH$203,ROW()-211)</f>
        <v>#NUM!</v>
      </c>
      <c r="BB356" s="1" t="e">
        <f>LARGE('Remove outliers'!BI$4:BI$203,ROW()-211)</f>
        <v>#NUM!</v>
      </c>
      <c r="BC356" s="1" t="e">
        <f>LARGE('Remove outliers'!BJ$4:BJ$203,ROW()-211)</f>
        <v>#NUM!</v>
      </c>
      <c r="BD356" s="1" t="e">
        <f>LARGE('Remove outliers'!BK$4:BK$203,ROW()-211)</f>
        <v>#NUM!</v>
      </c>
      <c r="BE356" s="1" t="e">
        <f>LARGE('Remove outliers'!BL$4:BL$203,ROW()-211)</f>
        <v>#NUM!</v>
      </c>
      <c r="BF356" s="1" t="e">
        <f>LARGE('Remove outliers'!BM$4:BM$203,ROW()-211)</f>
        <v>#NUM!</v>
      </c>
      <c r="BG356" s="1" t="e">
        <f>LARGE('Remove outliers'!BN$4:BN$203,ROW()-211)</f>
        <v>#NUM!</v>
      </c>
      <c r="BH356" s="1" t="e">
        <f>LARGE('Remove outliers'!BO$4:BO$203,ROW()-211)</f>
        <v>#NUM!</v>
      </c>
      <c r="BI356" s="1" t="e">
        <f>LARGE('Remove outliers'!BP$4:BP$203,ROW()-211)</f>
        <v>#NUM!</v>
      </c>
      <c r="BJ356" s="1" t="e">
        <f>LARGE('Remove outliers'!BQ$4:BQ$203,ROW()-211)</f>
        <v>#NUM!</v>
      </c>
      <c r="BK356" s="1" t="e">
        <f>LARGE('Remove outliers'!BR$4:BR$203,ROW()-211)</f>
        <v>#NUM!</v>
      </c>
      <c r="BL356" s="1" t="e">
        <f>LARGE('Remove outliers'!BS$4:BS$203,ROW()-211)</f>
        <v>#NUM!</v>
      </c>
      <c r="BM356" s="1" t="e">
        <f>LARGE('Remove outliers'!BT$4:BT$203,ROW()-211)</f>
        <v>#NUM!</v>
      </c>
      <c r="BN356" s="1" t="e">
        <f>LARGE('Remove outliers'!BU$4:BU$203,ROW()-211)</f>
        <v>#NUM!</v>
      </c>
      <c r="BO356" s="1" t="e">
        <f>LARGE('Remove outliers'!BV$4:BV$203,ROW()-211)</f>
        <v>#NUM!</v>
      </c>
      <c r="BP356" s="1" t="e">
        <f>LARGE('Remove outliers'!BW$4:BW$203,ROW()-211)</f>
        <v>#NUM!</v>
      </c>
      <c r="BQ356" s="1" t="e">
        <f>LARGE('Remove outliers'!BX$4:BX$203,ROW()-211)</f>
        <v>#NUM!</v>
      </c>
      <c r="BR356" s="1" t="e">
        <f>LARGE('Remove outliers'!BY$4:BY$203,ROW()-211)</f>
        <v>#NUM!</v>
      </c>
      <c r="BS356" s="1" t="e">
        <f>LARGE('Remove outliers'!BZ$4:BZ$203,ROW()-211)</f>
        <v>#NUM!</v>
      </c>
      <c r="BT356" s="1" t="e">
        <f>LARGE('Remove outliers'!CA$4:CA$203,ROW()-211)</f>
        <v>#NUM!</v>
      </c>
      <c r="BU356" s="1" t="e">
        <f>LARGE('Remove outliers'!CB$4:CB$203,ROW()-211)</f>
        <v>#NUM!</v>
      </c>
      <c r="BV356" s="1" t="e">
        <f>LARGE('Remove outliers'!CC$4:CC$203,ROW()-211)</f>
        <v>#NUM!</v>
      </c>
      <c r="BW356" s="1"/>
      <c r="BX356" s="1"/>
      <c r="BY356" s="1"/>
      <c r="BZ356" s="1"/>
      <c r="CA356" s="1"/>
      <c r="CB356" s="1"/>
      <c r="CC356" s="1"/>
      <c r="CD356" s="1"/>
      <c r="CE356" s="1"/>
      <c r="CF356" s="1"/>
      <c r="CG356" s="1"/>
      <c r="CH356" s="1"/>
      <c r="CI356" s="1"/>
      <c r="CJ356" s="1"/>
      <c r="CK356" s="1"/>
      <c r="CL356" s="1"/>
      <c r="CM356" s="1"/>
      <c r="CN356" s="1"/>
      <c r="CO356" s="1"/>
      <c r="CP356" s="1"/>
    </row>
    <row r="357" spans="1:94" x14ac:dyDescent="0.2">
      <c r="A357" t="e">
        <f t="shared" si="8"/>
        <v>#NUM!</v>
      </c>
      <c r="B357" s="1" t="e">
        <f>LARGE('Remove outliers'!I$4:I$203,ROW()-211)</f>
        <v>#NUM!</v>
      </c>
      <c r="C357" s="1" t="e">
        <f>LARGE('Remove outliers'!J$4:J$203,ROW()-211)</f>
        <v>#NUM!</v>
      </c>
      <c r="D357" s="1" t="e">
        <f>LARGE('Remove outliers'!K$4:K$203,ROW()-211)</f>
        <v>#NUM!</v>
      </c>
      <c r="E357" s="1" t="e">
        <f>LARGE('Remove outliers'!L$4:L$203,ROW()-211)</f>
        <v>#NUM!</v>
      </c>
      <c r="F357" s="1" t="e">
        <f>LARGE('Remove outliers'!M$4:M$203,ROW()-211)</f>
        <v>#NUM!</v>
      </c>
      <c r="G357" s="1" t="e">
        <f>LARGE('Remove outliers'!N$4:N$203,ROW()-211)</f>
        <v>#NUM!</v>
      </c>
      <c r="H357" s="1" t="e">
        <f>LARGE('Remove outliers'!O$4:O$203,ROW()-211)</f>
        <v>#NUM!</v>
      </c>
      <c r="I357" s="1" t="e">
        <f>LARGE('Remove outliers'!P$4:P$203,ROW()-211)</f>
        <v>#NUM!</v>
      </c>
      <c r="J357" s="1" t="e">
        <f>LARGE('Remove outliers'!Q$4:Q$203,ROW()-211)</f>
        <v>#NUM!</v>
      </c>
      <c r="K357" s="1" t="e">
        <f>LARGE('Remove outliers'!R$4:R$203,ROW()-211)</f>
        <v>#NUM!</v>
      </c>
      <c r="L357" s="1" t="e">
        <f>LARGE('Remove outliers'!S$4:S$203,ROW()-211)</f>
        <v>#NUM!</v>
      </c>
      <c r="M357" s="1" t="e">
        <f>LARGE('Remove outliers'!T$4:T$203,ROW()-211)</f>
        <v>#NUM!</v>
      </c>
      <c r="N357" s="1" t="e">
        <f>LARGE('Remove outliers'!U$4:U$203,ROW()-211)</f>
        <v>#NUM!</v>
      </c>
      <c r="O357" s="1" t="e">
        <f>LARGE('Remove outliers'!V$4:V$203,ROW()-211)</f>
        <v>#NUM!</v>
      </c>
      <c r="P357" s="1" t="e">
        <f>LARGE('Remove outliers'!W$4:W$203,ROW()-211)</f>
        <v>#NUM!</v>
      </c>
      <c r="Q357" s="1" t="e">
        <f>LARGE('Remove outliers'!X$4:X$203,ROW()-211)</f>
        <v>#NUM!</v>
      </c>
      <c r="R357" s="1" t="e">
        <f>LARGE('Remove outliers'!Y$4:Y$203,ROW()-211)</f>
        <v>#NUM!</v>
      </c>
      <c r="S357" s="1" t="e">
        <f>LARGE('Remove outliers'!Z$4:Z$203,ROW()-211)</f>
        <v>#NUM!</v>
      </c>
      <c r="T357" s="1" t="e">
        <f>LARGE('Remove outliers'!AA$4:AA$203,ROW()-211)</f>
        <v>#NUM!</v>
      </c>
      <c r="U357" s="1" t="e">
        <f>LARGE('Remove outliers'!AB$4:AB$203,ROW()-211)</f>
        <v>#NUM!</v>
      </c>
      <c r="V357" s="1" t="e">
        <f>LARGE('Remove outliers'!AC$4:AC$203,ROW()-211)</f>
        <v>#NUM!</v>
      </c>
      <c r="W357" s="1" t="e">
        <f>LARGE('Remove outliers'!AD$4:AD$203,ROW()-211)</f>
        <v>#NUM!</v>
      </c>
      <c r="X357" s="1" t="e">
        <f>LARGE('Remove outliers'!AE$4:AE$203,ROW()-211)</f>
        <v>#NUM!</v>
      </c>
      <c r="Y357" s="1" t="e">
        <f>LARGE('Remove outliers'!AF$4:AF$203,ROW()-211)</f>
        <v>#NUM!</v>
      </c>
      <c r="Z357" s="1" t="e">
        <f>LARGE('Remove outliers'!AG$4:AG$203,ROW()-211)</f>
        <v>#NUM!</v>
      </c>
      <c r="AA357" s="1" t="e">
        <f>LARGE('Remove outliers'!AH$4:AH$203,ROW()-211)</f>
        <v>#NUM!</v>
      </c>
      <c r="AB357" s="1" t="e">
        <f>LARGE('Remove outliers'!AI$4:AI$203,ROW()-211)</f>
        <v>#NUM!</v>
      </c>
      <c r="AC357" s="1" t="e">
        <f>LARGE('Remove outliers'!AJ$4:AJ$203,ROW()-211)</f>
        <v>#NUM!</v>
      </c>
      <c r="AD357" s="1" t="e">
        <f>LARGE('Remove outliers'!AK$4:AK$203,ROW()-211)</f>
        <v>#NUM!</v>
      </c>
      <c r="AE357" s="1" t="e">
        <f>LARGE('Remove outliers'!AL$4:AL$203,ROW()-211)</f>
        <v>#NUM!</v>
      </c>
      <c r="AF357" s="1" t="e">
        <f>LARGE('Remove outliers'!AM$4:AM$203,ROW()-211)</f>
        <v>#NUM!</v>
      </c>
      <c r="AG357" s="1" t="e">
        <f>LARGE('Remove outliers'!AN$4:AN$203,ROW()-211)</f>
        <v>#NUM!</v>
      </c>
      <c r="AH357" s="1" t="e">
        <f>LARGE('Remove outliers'!AO$4:AO$203,ROW()-211)</f>
        <v>#NUM!</v>
      </c>
      <c r="AI357" s="1" t="e">
        <f>LARGE('Remove outliers'!AP$4:AP$203,ROW()-211)</f>
        <v>#NUM!</v>
      </c>
      <c r="AJ357" s="1" t="e">
        <f>LARGE('Remove outliers'!AQ$4:AQ$203,ROW()-211)</f>
        <v>#NUM!</v>
      </c>
      <c r="AK357" s="1" t="e">
        <f>LARGE('Remove outliers'!AR$4:AR$203,ROW()-211)</f>
        <v>#NUM!</v>
      </c>
      <c r="AL357" s="1" t="e">
        <f>LARGE('Remove outliers'!AS$4:AS$203,ROW()-211)</f>
        <v>#NUM!</v>
      </c>
      <c r="AM357" s="1" t="e">
        <f>LARGE('Remove outliers'!AT$4:AT$203,ROW()-211)</f>
        <v>#NUM!</v>
      </c>
      <c r="AN357" s="1" t="e">
        <f>LARGE('Remove outliers'!AU$4:AU$203,ROW()-211)</f>
        <v>#NUM!</v>
      </c>
      <c r="AO357" s="1" t="e">
        <f>LARGE('Remove outliers'!AV$4:AV$203,ROW()-211)</f>
        <v>#NUM!</v>
      </c>
      <c r="AP357" s="1" t="e">
        <f>LARGE('Remove outliers'!AW$4:AW$203,ROW()-211)</f>
        <v>#NUM!</v>
      </c>
      <c r="AQ357" s="1" t="e">
        <f>LARGE('Remove outliers'!AX$4:AX$203,ROW()-211)</f>
        <v>#NUM!</v>
      </c>
      <c r="AR357" s="1" t="e">
        <f>LARGE('Remove outliers'!AY$4:AY$203,ROW()-211)</f>
        <v>#NUM!</v>
      </c>
      <c r="AS357" s="1" t="e">
        <f>LARGE('Remove outliers'!AZ$4:AZ$203,ROW()-211)</f>
        <v>#NUM!</v>
      </c>
      <c r="AT357" s="1" t="e">
        <f>LARGE('Remove outliers'!BA$4:BA$203,ROW()-211)</f>
        <v>#NUM!</v>
      </c>
      <c r="AU357" s="1" t="e">
        <f>LARGE('Remove outliers'!BB$4:BB$203,ROW()-211)</f>
        <v>#NUM!</v>
      </c>
      <c r="AV357" s="1" t="e">
        <f>LARGE('Remove outliers'!BC$4:BC$203,ROW()-211)</f>
        <v>#NUM!</v>
      </c>
      <c r="AW357" s="1" t="e">
        <f>LARGE('Remove outliers'!BD$4:BD$203,ROW()-211)</f>
        <v>#NUM!</v>
      </c>
      <c r="AX357" s="1" t="e">
        <f>LARGE('Remove outliers'!BE$4:BE$203,ROW()-211)</f>
        <v>#NUM!</v>
      </c>
      <c r="AY357" s="1" t="e">
        <f>LARGE('Remove outliers'!BF$4:BF$203,ROW()-211)</f>
        <v>#NUM!</v>
      </c>
      <c r="AZ357" s="1" t="e">
        <f>LARGE('Remove outliers'!BG$4:BG$203,ROW()-211)</f>
        <v>#NUM!</v>
      </c>
      <c r="BA357" s="1" t="e">
        <f>LARGE('Remove outliers'!BH$4:BH$203,ROW()-211)</f>
        <v>#NUM!</v>
      </c>
      <c r="BB357" s="1" t="e">
        <f>LARGE('Remove outliers'!BI$4:BI$203,ROW()-211)</f>
        <v>#NUM!</v>
      </c>
      <c r="BC357" s="1" t="e">
        <f>LARGE('Remove outliers'!BJ$4:BJ$203,ROW()-211)</f>
        <v>#NUM!</v>
      </c>
      <c r="BD357" s="1" t="e">
        <f>LARGE('Remove outliers'!BK$4:BK$203,ROW()-211)</f>
        <v>#NUM!</v>
      </c>
      <c r="BE357" s="1" t="e">
        <f>LARGE('Remove outliers'!BL$4:BL$203,ROW()-211)</f>
        <v>#NUM!</v>
      </c>
      <c r="BF357" s="1" t="e">
        <f>LARGE('Remove outliers'!BM$4:BM$203,ROW()-211)</f>
        <v>#NUM!</v>
      </c>
      <c r="BG357" s="1" t="e">
        <f>LARGE('Remove outliers'!BN$4:BN$203,ROW()-211)</f>
        <v>#NUM!</v>
      </c>
      <c r="BH357" s="1" t="e">
        <f>LARGE('Remove outliers'!BO$4:BO$203,ROW()-211)</f>
        <v>#NUM!</v>
      </c>
      <c r="BI357" s="1" t="e">
        <f>LARGE('Remove outliers'!BP$4:BP$203,ROW()-211)</f>
        <v>#NUM!</v>
      </c>
      <c r="BJ357" s="1" t="e">
        <f>LARGE('Remove outliers'!BQ$4:BQ$203,ROW()-211)</f>
        <v>#NUM!</v>
      </c>
      <c r="BK357" s="1" t="e">
        <f>LARGE('Remove outliers'!BR$4:BR$203,ROW()-211)</f>
        <v>#NUM!</v>
      </c>
      <c r="BL357" s="1" t="e">
        <f>LARGE('Remove outliers'!BS$4:BS$203,ROW()-211)</f>
        <v>#NUM!</v>
      </c>
      <c r="BM357" s="1" t="e">
        <f>LARGE('Remove outliers'!BT$4:BT$203,ROW()-211)</f>
        <v>#NUM!</v>
      </c>
      <c r="BN357" s="1" t="e">
        <f>LARGE('Remove outliers'!BU$4:BU$203,ROW()-211)</f>
        <v>#NUM!</v>
      </c>
      <c r="BO357" s="1" t="e">
        <f>LARGE('Remove outliers'!BV$4:BV$203,ROW()-211)</f>
        <v>#NUM!</v>
      </c>
      <c r="BP357" s="1" t="e">
        <f>LARGE('Remove outliers'!BW$4:BW$203,ROW()-211)</f>
        <v>#NUM!</v>
      </c>
      <c r="BQ357" s="1" t="e">
        <f>LARGE('Remove outliers'!BX$4:BX$203,ROW()-211)</f>
        <v>#NUM!</v>
      </c>
      <c r="BR357" s="1" t="e">
        <f>LARGE('Remove outliers'!BY$4:BY$203,ROW()-211)</f>
        <v>#NUM!</v>
      </c>
      <c r="BS357" s="1" t="e">
        <f>LARGE('Remove outliers'!BZ$4:BZ$203,ROW()-211)</f>
        <v>#NUM!</v>
      </c>
      <c r="BT357" s="1" t="e">
        <f>LARGE('Remove outliers'!CA$4:CA$203,ROW()-211)</f>
        <v>#NUM!</v>
      </c>
      <c r="BU357" s="1" t="e">
        <f>LARGE('Remove outliers'!CB$4:CB$203,ROW()-211)</f>
        <v>#NUM!</v>
      </c>
      <c r="BV357" s="1" t="e">
        <f>LARGE('Remove outliers'!CC$4:CC$203,ROW()-211)</f>
        <v>#NUM!</v>
      </c>
      <c r="BW357" s="1"/>
      <c r="BX357" s="1"/>
      <c r="BY357" s="1"/>
      <c r="BZ357" s="1"/>
      <c r="CA357" s="1"/>
      <c r="CB357" s="1"/>
      <c r="CC357" s="1"/>
      <c r="CD357" s="1"/>
      <c r="CE357" s="1"/>
      <c r="CF357" s="1"/>
      <c r="CG357" s="1"/>
      <c r="CH357" s="1"/>
      <c r="CI357" s="1"/>
      <c r="CJ357" s="1"/>
      <c r="CK357" s="1"/>
      <c r="CL357" s="1"/>
      <c r="CM357" s="1"/>
      <c r="CN357" s="1"/>
      <c r="CO357" s="1"/>
      <c r="CP357" s="1"/>
    </row>
    <row r="358" spans="1:94" x14ac:dyDescent="0.2">
      <c r="A358" t="e">
        <f t="shared" si="8"/>
        <v>#NUM!</v>
      </c>
      <c r="B358" s="1" t="e">
        <f>LARGE('Remove outliers'!I$4:I$203,ROW()-211)</f>
        <v>#NUM!</v>
      </c>
      <c r="C358" s="1" t="e">
        <f>LARGE('Remove outliers'!J$4:J$203,ROW()-211)</f>
        <v>#NUM!</v>
      </c>
      <c r="D358" s="1" t="e">
        <f>LARGE('Remove outliers'!K$4:K$203,ROW()-211)</f>
        <v>#NUM!</v>
      </c>
      <c r="E358" s="1" t="e">
        <f>LARGE('Remove outliers'!L$4:L$203,ROW()-211)</f>
        <v>#NUM!</v>
      </c>
      <c r="F358" s="1" t="e">
        <f>LARGE('Remove outliers'!M$4:M$203,ROW()-211)</f>
        <v>#NUM!</v>
      </c>
      <c r="G358" s="1" t="e">
        <f>LARGE('Remove outliers'!N$4:N$203,ROW()-211)</f>
        <v>#NUM!</v>
      </c>
      <c r="H358" s="1" t="e">
        <f>LARGE('Remove outliers'!O$4:O$203,ROW()-211)</f>
        <v>#NUM!</v>
      </c>
      <c r="I358" s="1" t="e">
        <f>LARGE('Remove outliers'!P$4:P$203,ROW()-211)</f>
        <v>#NUM!</v>
      </c>
      <c r="J358" s="1" t="e">
        <f>LARGE('Remove outliers'!Q$4:Q$203,ROW()-211)</f>
        <v>#NUM!</v>
      </c>
      <c r="K358" s="1" t="e">
        <f>LARGE('Remove outliers'!R$4:R$203,ROW()-211)</f>
        <v>#NUM!</v>
      </c>
      <c r="L358" s="1" t="e">
        <f>LARGE('Remove outliers'!S$4:S$203,ROW()-211)</f>
        <v>#NUM!</v>
      </c>
      <c r="M358" s="1" t="e">
        <f>LARGE('Remove outliers'!T$4:T$203,ROW()-211)</f>
        <v>#NUM!</v>
      </c>
      <c r="N358" s="1" t="e">
        <f>LARGE('Remove outliers'!U$4:U$203,ROW()-211)</f>
        <v>#NUM!</v>
      </c>
      <c r="O358" s="1" t="e">
        <f>LARGE('Remove outliers'!V$4:V$203,ROW()-211)</f>
        <v>#NUM!</v>
      </c>
      <c r="P358" s="1" t="e">
        <f>LARGE('Remove outliers'!W$4:W$203,ROW()-211)</f>
        <v>#NUM!</v>
      </c>
      <c r="Q358" s="1" t="e">
        <f>LARGE('Remove outliers'!X$4:X$203,ROW()-211)</f>
        <v>#NUM!</v>
      </c>
      <c r="R358" s="1" t="e">
        <f>LARGE('Remove outliers'!Y$4:Y$203,ROW()-211)</f>
        <v>#NUM!</v>
      </c>
      <c r="S358" s="1" t="e">
        <f>LARGE('Remove outliers'!Z$4:Z$203,ROW()-211)</f>
        <v>#NUM!</v>
      </c>
      <c r="T358" s="1" t="e">
        <f>LARGE('Remove outliers'!AA$4:AA$203,ROW()-211)</f>
        <v>#NUM!</v>
      </c>
      <c r="U358" s="1" t="e">
        <f>LARGE('Remove outliers'!AB$4:AB$203,ROW()-211)</f>
        <v>#NUM!</v>
      </c>
      <c r="V358" s="1" t="e">
        <f>LARGE('Remove outliers'!AC$4:AC$203,ROW()-211)</f>
        <v>#NUM!</v>
      </c>
      <c r="W358" s="1" t="e">
        <f>LARGE('Remove outliers'!AD$4:AD$203,ROW()-211)</f>
        <v>#NUM!</v>
      </c>
      <c r="X358" s="1" t="e">
        <f>LARGE('Remove outliers'!AE$4:AE$203,ROW()-211)</f>
        <v>#NUM!</v>
      </c>
      <c r="Y358" s="1" t="e">
        <f>LARGE('Remove outliers'!AF$4:AF$203,ROW()-211)</f>
        <v>#NUM!</v>
      </c>
      <c r="Z358" s="1" t="e">
        <f>LARGE('Remove outliers'!AG$4:AG$203,ROW()-211)</f>
        <v>#NUM!</v>
      </c>
      <c r="AA358" s="1" t="e">
        <f>LARGE('Remove outliers'!AH$4:AH$203,ROW()-211)</f>
        <v>#NUM!</v>
      </c>
      <c r="AB358" s="1" t="e">
        <f>LARGE('Remove outliers'!AI$4:AI$203,ROW()-211)</f>
        <v>#NUM!</v>
      </c>
      <c r="AC358" s="1" t="e">
        <f>LARGE('Remove outliers'!AJ$4:AJ$203,ROW()-211)</f>
        <v>#NUM!</v>
      </c>
      <c r="AD358" s="1" t="e">
        <f>LARGE('Remove outliers'!AK$4:AK$203,ROW()-211)</f>
        <v>#NUM!</v>
      </c>
      <c r="AE358" s="1" t="e">
        <f>LARGE('Remove outliers'!AL$4:AL$203,ROW()-211)</f>
        <v>#NUM!</v>
      </c>
      <c r="AF358" s="1" t="e">
        <f>LARGE('Remove outliers'!AM$4:AM$203,ROW()-211)</f>
        <v>#NUM!</v>
      </c>
      <c r="AG358" s="1" t="e">
        <f>LARGE('Remove outliers'!AN$4:AN$203,ROW()-211)</f>
        <v>#NUM!</v>
      </c>
      <c r="AH358" s="1" t="e">
        <f>LARGE('Remove outliers'!AO$4:AO$203,ROW()-211)</f>
        <v>#NUM!</v>
      </c>
      <c r="AI358" s="1" t="e">
        <f>LARGE('Remove outliers'!AP$4:AP$203,ROW()-211)</f>
        <v>#NUM!</v>
      </c>
      <c r="AJ358" s="1" t="e">
        <f>LARGE('Remove outliers'!AQ$4:AQ$203,ROW()-211)</f>
        <v>#NUM!</v>
      </c>
      <c r="AK358" s="1" t="e">
        <f>LARGE('Remove outliers'!AR$4:AR$203,ROW()-211)</f>
        <v>#NUM!</v>
      </c>
      <c r="AL358" s="1" t="e">
        <f>LARGE('Remove outliers'!AS$4:AS$203,ROW()-211)</f>
        <v>#NUM!</v>
      </c>
      <c r="AM358" s="1" t="e">
        <f>LARGE('Remove outliers'!AT$4:AT$203,ROW()-211)</f>
        <v>#NUM!</v>
      </c>
      <c r="AN358" s="1" t="e">
        <f>LARGE('Remove outliers'!AU$4:AU$203,ROW()-211)</f>
        <v>#NUM!</v>
      </c>
      <c r="AO358" s="1" t="e">
        <f>LARGE('Remove outliers'!AV$4:AV$203,ROW()-211)</f>
        <v>#NUM!</v>
      </c>
      <c r="AP358" s="1" t="e">
        <f>LARGE('Remove outliers'!AW$4:AW$203,ROW()-211)</f>
        <v>#NUM!</v>
      </c>
      <c r="AQ358" s="1" t="e">
        <f>LARGE('Remove outliers'!AX$4:AX$203,ROW()-211)</f>
        <v>#NUM!</v>
      </c>
      <c r="AR358" s="1" t="e">
        <f>LARGE('Remove outliers'!AY$4:AY$203,ROW()-211)</f>
        <v>#NUM!</v>
      </c>
      <c r="AS358" s="1" t="e">
        <f>LARGE('Remove outliers'!AZ$4:AZ$203,ROW()-211)</f>
        <v>#NUM!</v>
      </c>
      <c r="AT358" s="1" t="e">
        <f>LARGE('Remove outliers'!BA$4:BA$203,ROW()-211)</f>
        <v>#NUM!</v>
      </c>
      <c r="AU358" s="1" t="e">
        <f>LARGE('Remove outliers'!BB$4:BB$203,ROW()-211)</f>
        <v>#NUM!</v>
      </c>
      <c r="AV358" s="1" t="e">
        <f>LARGE('Remove outliers'!BC$4:BC$203,ROW()-211)</f>
        <v>#NUM!</v>
      </c>
      <c r="AW358" s="1" t="e">
        <f>LARGE('Remove outliers'!BD$4:BD$203,ROW()-211)</f>
        <v>#NUM!</v>
      </c>
      <c r="AX358" s="1" t="e">
        <f>LARGE('Remove outliers'!BE$4:BE$203,ROW()-211)</f>
        <v>#NUM!</v>
      </c>
      <c r="AY358" s="1" t="e">
        <f>LARGE('Remove outliers'!BF$4:BF$203,ROW()-211)</f>
        <v>#NUM!</v>
      </c>
      <c r="AZ358" s="1" t="e">
        <f>LARGE('Remove outliers'!BG$4:BG$203,ROW()-211)</f>
        <v>#NUM!</v>
      </c>
      <c r="BA358" s="1" t="e">
        <f>LARGE('Remove outliers'!BH$4:BH$203,ROW()-211)</f>
        <v>#NUM!</v>
      </c>
      <c r="BB358" s="1" t="e">
        <f>LARGE('Remove outliers'!BI$4:BI$203,ROW()-211)</f>
        <v>#NUM!</v>
      </c>
      <c r="BC358" s="1" t="e">
        <f>LARGE('Remove outliers'!BJ$4:BJ$203,ROW()-211)</f>
        <v>#NUM!</v>
      </c>
      <c r="BD358" s="1" t="e">
        <f>LARGE('Remove outliers'!BK$4:BK$203,ROW()-211)</f>
        <v>#NUM!</v>
      </c>
      <c r="BE358" s="1" t="e">
        <f>LARGE('Remove outliers'!BL$4:BL$203,ROW()-211)</f>
        <v>#NUM!</v>
      </c>
      <c r="BF358" s="1" t="e">
        <f>LARGE('Remove outliers'!BM$4:BM$203,ROW()-211)</f>
        <v>#NUM!</v>
      </c>
      <c r="BG358" s="1" t="e">
        <f>LARGE('Remove outliers'!BN$4:BN$203,ROW()-211)</f>
        <v>#NUM!</v>
      </c>
      <c r="BH358" s="1" t="e">
        <f>LARGE('Remove outliers'!BO$4:BO$203,ROW()-211)</f>
        <v>#NUM!</v>
      </c>
      <c r="BI358" s="1" t="e">
        <f>LARGE('Remove outliers'!BP$4:BP$203,ROW()-211)</f>
        <v>#NUM!</v>
      </c>
      <c r="BJ358" s="1" t="e">
        <f>LARGE('Remove outliers'!BQ$4:BQ$203,ROW()-211)</f>
        <v>#NUM!</v>
      </c>
      <c r="BK358" s="1" t="e">
        <f>LARGE('Remove outliers'!BR$4:BR$203,ROW()-211)</f>
        <v>#NUM!</v>
      </c>
      <c r="BL358" s="1" t="e">
        <f>LARGE('Remove outliers'!BS$4:BS$203,ROW()-211)</f>
        <v>#NUM!</v>
      </c>
      <c r="BM358" s="1" t="e">
        <f>LARGE('Remove outliers'!BT$4:BT$203,ROW()-211)</f>
        <v>#NUM!</v>
      </c>
      <c r="BN358" s="1" t="e">
        <f>LARGE('Remove outliers'!BU$4:BU$203,ROW()-211)</f>
        <v>#NUM!</v>
      </c>
      <c r="BO358" s="1" t="e">
        <f>LARGE('Remove outliers'!BV$4:BV$203,ROW()-211)</f>
        <v>#NUM!</v>
      </c>
      <c r="BP358" s="1" t="e">
        <f>LARGE('Remove outliers'!BW$4:BW$203,ROW()-211)</f>
        <v>#NUM!</v>
      </c>
      <c r="BQ358" s="1" t="e">
        <f>LARGE('Remove outliers'!BX$4:BX$203,ROW()-211)</f>
        <v>#NUM!</v>
      </c>
      <c r="BR358" s="1" t="e">
        <f>LARGE('Remove outliers'!BY$4:BY$203,ROW()-211)</f>
        <v>#NUM!</v>
      </c>
      <c r="BS358" s="1" t="e">
        <f>LARGE('Remove outliers'!BZ$4:BZ$203,ROW()-211)</f>
        <v>#NUM!</v>
      </c>
      <c r="BT358" s="1" t="e">
        <f>LARGE('Remove outliers'!CA$4:CA$203,ROW()-211)</f>
        <v>#NUM!</v>
      </c>
      <c r="BU358" s="1" t="e">
        <f>LARGE('Remove outliers'!CB$4:CB$203,ROW()-211)</f>
        <v>#NUM!</v>
      </c>
      <c r="BV358" s="1" t="e">
        <f>LARGE('Remove outliers'!CC$4:CC$203,ROW()-211)</f>
        <v>#NUM!</v>
      </c>
      <c r="BW358" s="1"/>
      <c r="BX358" s="1"/>
      <c r="BY358" s="1"/>
      <c r="BZ358" s="1"/>
      <c r="CA358" s="1"/>
      <c r="CB358" s="1"/>
      <c r="CC358" s="1"/>
      <c r="CD358" s="1"/>
      <c r="CE358" s="1"/>
      <c r="CF358" s="1"/>
      <c r="CG358" s="1"/>
      <c r="CH358" s="1"/>
      <c r="CI358" s="1"/>
      <c r="CJ358" s="1"/>
      <c r="CK358" s="1"/>
      <c r="CL358" s="1"/>
      <c r="CM358" s="1"/>
      <c r="CN358" s="1"/>
      <c r="CO358" s="1"/>
      <c r="CP358" s="1"/>
    </row>
    <row r="359" spans="1:94" x14ac:dyDescent="0.2">
      <c r="A359" t="e">
        <f t="shared" si="8"/>
        <v>#NUM!</v>
      </c>
      <c r="B359" s="1" t="e">
        <f>LARGE('Remove outliers'!I$4:I$203,ROW()-211)</f>
        <v>#NUM!</v>
      </c>
      <c r="C359" s="1" t="e">
        <f>LARGE('Remove outliers'!J$4:J$203,ROW()-211)</f>
        <v>#NUM!</v>
      </c>
      <c r="D359" s="1" t="e">
        <f>LARGE('Remove outliers'!K$4:K$203,ROW()-211)</f>
        <v>#NUM!</v>
      </c>
      <c r="E359" s="1" t="e">
        <f>LARGE('Remove outliers'!L$4:L$203,ROW()-211)</f>
        <v>#NUM!</v>
      </c>
      <c r="F359" s="1" t="e">
        <f>LARGE('Remove outliers'!M$4:M$203,ROW()-211)</f>
        <v>#NUM!</v>
      </c>
      <c r="G359" s="1" t="e">
        <f>LARGE('Remove outliers'!N$4:N$203,ROW()-211)</f>
        <v>#NUM!</v>
      </c>
      <c r="H359" s="1" t="e">
        <f>LARGE('Remove outliers'!O$4:O$203,ROW()-211)</f>
        <v>#NUM!</v>
      </c>
      <c r="I359" s="1" t="e">
        <f>LARGE('Remove outliers'!P$4:P$203,ROW()-211)</f>
        <v>#NUM!</v>
      </c>
      <c r="J359" s="1" t="e">
        <f>LARGE('Remove outliers'!Q$4:Q$203,ROW()-211)</f>
        <v>#NUM!</v>
      </c>
      <c r="K359" s="1" t="e">
        <f>LARGE('Remove outliers'!R$4:R$203,ROW()-211)</f>
        <v>#NUM!</v>
      </c>
      <c r="L359" s="1" t="e">
        <f>LARGE('Remove outliers'!S$4:S$203,ROW()-211)</f>
        <v>#NUM!</v>
      </c>
      <c r="M359" s="1" t="e">
        <f>LARGE('Remove outliers'!T$4:T$203,ROW()-211)</f>
        <v>#NUM!</v>
      </c>
      <c r="N359" s="1" t="e">
        <f>LARGE('Remove outliers'!U$4:U$203,ROW()-211)</f>
        <v>#NUM!</v>
      </c>
      <c r="O359" s="1" t="e">
        <f>LARGE('Remove outliers'!V$4:V$203,ROW()-211)</f>
        <v>#NUM!</v>
      </c>
      <c r="P359" s="1" t="e">
        <f>LARGE('Remove outliers'!W$4:W$203,ROW()-211)</f>
        <v>#NUM!</v>
      </c>
      <c r="Q359" s="1" t="e">
        <f>LARGE('Remove outliers'!X$4:X$203,ROW()-211)</f>
        <v>#NUM!</v>
      </c>
      <c r="R359" s="1" t="e">
        <f>LARGE('Remove outliers'!Y$4:Y$203,ROW()-211)</f>
        <v>#NUM!</v>
      </c>
      <c r="S359" s="1" t="e">
        <f>LARGE('Remove outliers'!Z$4:Z$203,ROW()-211)</f>
        <v>#NUM!</v>
      </c>
      <c r="T359" s="1" t="e">
        <f>LARGE('Remove outliers'!AA$4:AA$203,ROW()-211)</f>
        <v>#NUM!</v>
      </c>
      <c r="U359" s="1" t="e">
        <f>LARGE('Remove outliers'!AB$4:AB$203,ROW()-211)</f>
        <v>#NUM!</v>
      </c>
      <c r="V359" s="1" t="e">
        <f>LARGE('Remove outliers'!AC$4:AC$203,ROW()-211)</f>
        <v>#NUM!</v>
      </c>
      <c r="W359" s="1" t="e">
        <f>LARGE('Remove outliers'!AD$4:AD$203,ROW()-211)</f>
        <v>#NUM!</v>
      </c>
      <c r="X359" s="1" t="e">
        <f>LARGE('Remove outliers'!AE$4:AE$203,ROW()-211)</f>
        <v>#NUM!</v>
      </c>
      <c r="Y359" s="1" t="e">
        <f>LARGE('Remove outliers'!AF$4:AF$203,ROW()-211)</f>
        <v>#NUM!</v>
      </c>
      <c r="Z359" s="1" t="e">
        <f>LARGE('Remove outliers'!AG$4:AG$203,ROW()-211)</f>
        <v>#NUM!</v>
      </c>
      <c r="AA359" s="1" t="e">
        <f>LARGE('Remove outliers'!AH$4:AH$203,ROW()-211)</f>
        <v>#NUM!</v>
      </c>
      <c r="AB359" s="1" t="e">
        <f>LARGE('Remove outliers'!AI$4:AI$203,ROW()-211)</f>
        <v>#NUM!</v>
      </c>
      <c r="AC359" s="1" t="e">
        <f>LARGE('Remove outliers'!AJ$4:AJ$203,ROW()-211)</f>
        <v>#NUM!</v>
      </c>
      <c r="AD359" s="1" t="e">
        <f>LARGE('Remove outliers'!AK$4:AK$203,ROW()-211)</f>
        <v>#NUM!</v>
      </c>
      <c r="AE359" s="1" t="e">
        <f>LARGE('Remove outliers'!AL$4:AL$203,ROW()-211)</f>
        <v>#NUM!</v>
      </c>
      <c r="AF359" s="1" t="e">
        <f>LARGE('Remove outliers'!AM$4:AM$203,ROW()-211)</f>
        <v>#NUM!</v>
      </c>
      <c r="AG359" s="1" t="e">
        <f>LARGE('Remove outliers'!AN$4:AN$203,ROW()-211)</f>
        <v>#NUM!</v>
      </c>
      <c r="AH359" s="1" t="e">
        <f>LARGE('Remove outliers'!AO$4:AO$203,ROW()-211)</f>
        <v>#NUM!</v>
      </c>
      <c r="AI359" s="1" t="e">
        <f>LARGE('Remove outliers'!AP$4:AP$203,ROW()-211)</f>
        <v>#NUM!</v>
      </c>
      <c r="AJ359" s="1" t="e">
        <f>LARGE('Remove outliers'!AQ$4:AQ$203,ROW()-211)</f>
        <v>#NUM!</v>
      </c>
      <c r="AK359" s="1" t="e">
        <f>LARGE('Remove outliers'!AR$4:AR$203,ROW()-211)</f>
        <v>#NUM!</v>
      </c>
      <c r="AL359" s="1" t="e">
        <f>LARGE('Remove outliers'!AS$4:AS$203,ROW()-211)</f>
        <v>#NUM!</v>
      </c>
      <c r="AM359" s="1" t="e">
        <f>LARGE('Remove outliers'!AT$4:AT$203,ROW()-211)</f>
        <v>#NUM!</v>
      </c>
      <c r="AN359" s="1" t="e">
        <f>LARGE('Remove outliers'!AU$4:AU$203,ROW()-211)</f>
        <v>#NUM!</v>
      </c>
      <c r="AO359" s="1" t="e">
        <f>LARGE('Remove outliers'!AV$4:AV$203,ROW()-211)</f>
        <v>#NUM!</v>
      </c>
      <c r="AP359" s="1" t="e">
        <f>LARGE('Remove outliers'!AW$4:AW$203,ROW()-211)</f>
        <v>#NUM!</v>
      </c>
      <c r="AQ359" s="1" t="e">
        <f>LARGE('Remove outliers'!AX$4:AX$203,ROW()-211)</f>
        <v>#NUM!</v>
      </c>
      <c r="AR359" s="1" t="e">
        <f>LARGE('Remove outliers'!AY$4:AY$203,ROW()-211)</f>
        <v>#NUM!</v>
      </c>
      <c r="AS359" s="1" t="e">
        <f>LARGE('Remove outliers'!AZ$4:AZ$203,ROW()-211)</f>
        <v>#NUM!</v>
      </c>
      <c r="AT359" s="1" t="e">
        <f>LARGE('Remove outliers'!BA$4:BA$203,ROW()-211)</f>
        <v>#NUM!</v>
      </c>
      <c r="AU359" s="1" t="e">
        <f>LARGE('Remove outliers'!BB$4:BB$203,ROW()-211)</f>
        <v>#NUM!</v>
      </c>
      <c r="AV359" s="1" t="e">
        <f>LARGE('Remove outliers'!BC$4:BC$203,ROW()-211)</f>
        <v>#NUM!</v>
      </c>
      <c r="AW359" s="1" t="e">
        <f>LARGE('Remove outliers'!BD$4:BD$203,ROW()-211)</f>
        <v>#NUM!</v>
      </c>
      <c r="AX359" s="1" t="e">
        <f>LARGE('Remove outliers'!BE$4:BE$203,ROW()-211)</f>
        <v>#NUM!</v>
      </c>
      <c r="AY359" s="1" t="e">
        <f>LARGE('Remove outliers'!BF$4:BF$203,ROW()-211)</f>
        <v>#NUM!</v>
      </c>
      <c r="AZ359" s="1" t="e">
        <f>LARGE('Remove outliers'!BG$4:BG$203,ROW()-211)</f>
        <v>#NUM!</v>
      </c>
      <c r="BA359" s="1" t="e">
        <f>LARGE('Remove outliers'!BH$4:BH$203,ROW()-211)</f>
        <v>#NUM!</v>
      </c>
      <c r="BB359" s="1" t="e">
        <f>LARGE('Remove outliers'!BI$4:BI$203,ROW()-211)</f>
        <v>#NUM!</v>
      </c>
      <c r="BC359" s="1" t="e">
        <f>LARGE('Remove outliers'!BJ$4:BJ$203,ROW()-211)</f>
        <v>#NUM!</v>
      </c>
      <c r="BD359" s="1" t="e">
        <f>LARGE('Remove outliers'!BK$4:BK$203,ROW()-211)</f>
        <v>#NUM!</v>
      </c>
      <c r="BE359" s="1" t="e">
        <f>LARGE('Remove outliers'!BL$4:BL$203,ROW()-211)</f>
        <v>#NUM!</v>
      </c>
      <c r="BF359" s="1" t="e">
        <f>LARGE('Remove outliers'!BM$4:BM$203,ROW()-211)</f>
        <v>#NUM!</v>
      </c>
      <c r="BG359" s="1" t="e">
        <f>LARGE('Remove outliers'!BN$4:BN$203,ROW()-211)</f>
        <v>#NUM!</v>
      </c>
      <c r="BH359" s="1" t="e">
        <f>LARGE('Remove outliers'!BO$4:BO$203,ROW()-211)</f>
        <v>#NUM!</v>
      </c>
      <c r="BI359" s="1" t="e">
        <f>LARGE('Remove outliers'!BP$4:BP$203,ROW()-211)</f>
        <v>#NUM!</v>
      </c>
      <c r="BJ359" s="1" t="e">
        <f>LARGE('Remove outliers'!BQ$4:BQ$203,ROW()-211)</f>
        <v>#NUM!</v>
      </c>
      <c r="BK359" s="1" t="e">
        <f>LARGE('Remove outliers'!BR$4:BR$203,ROW()-211)</f>
        <v>#NUM!</v>
      </c>
      <c r="BL359" s="1" t="e">
        <f>LARGE('Remove outliers'!BS$4:BS$203,ROW()-211)</f>
        <v>#NUM!</v>
      </c>
      <c r="BM359" s="1" t="e">
        <f>LARGE('Remove outliers'!BT$4:BT$203,ROW()-211)</f>
        <v>#NUM!</v>
      </c>
      <c r="BN359" s="1" t="e">
        <f>LARGE('Remove outliers'!BU$4:BU$203,ROW()-211)</f>
        <v>#NUM!</v>
      </c>
      <c r="BO359" s="1" t="e">
        <f>LARGE('Remove outliers'!BV$4:BV$203,ROW()-211)</f>
        <v>#NUM!</v>
      </c>
      <c r="BP359" s="1" t="e">
        <f>LARGE('Remove outliers'!BW$4:BW$203,ROW()-211)</f>
        <v>#NUM!</v>
      </c>
      <c r="BQ359" s="1" t="e">
        <f>LARGE('Remove outliers'!BX$4:BX$203,ROW()-211)</f>
        <v>#NUM!</v>
      </c>
      <c r="BR359" s="1" t="e">
        <f>LARGE('Remove outliers'!BY$4:BY$203,ROW()-211)</f>
        <v>#NUM!</v>
      </c>
      <c r="BS359" s="1" t="e">
        <f>LARGE('Remove outliers'!BZ$4:BZ$203,ROW()-211)</f>
        <v>#NUM!</v>
      </c>
      <c r="BT359" s="1" t="e">
        <f>LARGE('Remove outliers'!CA$4:CA$203,ROW()-211)</f>
        <v>#NUM!</v>
      </c>
      <c r="BU359" s="1" t="e">
        <f>LARGE('Remove outliers'!CB$4:CB$203,ROW()-211)</f>
        <v>#NUM!</v>
      </c>
      <c r="BV359" s="1" t="e">
        <f>LARGE('Remove outliers'!CC$4:CC$203,ROW()-211)</f>
        <v>#NUM!</v>
      </c>
      <c r="BW359" s="1"/>
      <c r="BX359" s="1"/>
      <c r="BY359" s="1"/>
      <c r="BZ359" s="1"/>
      <c r="CA359" s="1"/>
      <c r="CB359" s="1"/>
      <c r="CC359" s="1"/>
      <c r="CD359" s="1"/>
      <c r="CE359" s="1"/>
      <c r="CF359" s="1"/>
      <c r="CG359" s="1"/>
      <c r="CH359" s="1"/>
      <c r="CI359" s="1"/>
      <c r="CJ359" s="1"/>
      <c r="CK359" s="1"/>
      <c r="CL359" s="1"/>
      <c r="CM359" s="1"/>
      <c r="CN359" s="1"/>
      <c r="CO359" s="1"/>
      <c r="CP359" s="1"/>
    </row>
    <row r="360" spans="1:94" x14ac:dyDescent="0.2">
      <c r="A360" t="e">
        <f t="shared" si="8"/>
        <v>#NUM!</v>
      </c>
      <c r="B360" s="1" t="e">
        <f>LARGE('Remove outliers'!I$4:I$203,ROW()-211)</f>
        <v>#NUM!</v>
      </c>
      <c r="C360" s="1" t="e">
        <f>LARGE('Remove outliers'!J$4:J$203,ROW()-211)</f>
        <v>#NUM!</v>
      </c>
      <c r="D360" s="1" t="e">
        <f>LARGE('Remove outliers'!K$4:K$203,ROW()-211)</f>
        <v>#NUM!</v>
      </c>
      <c r="E360" s="1" t="e">
        <f>LARGE('Remove outliers'!L$4:L$203,ROW()-211)</f>
        <v>#NUM!</v>
      </c>
      <c r="F360" s="1" t="e">
        <f>LARGE('Remove outliers'!M$4:M$203,ROW()-211)</f>
        <v>#NUM!</v>
      </c>
      <c r="G360" s="1" t="e">
        <f>LARGE('Remove outliers'!N$4:N$203,ROW()-211)</f>
        <v>#NUM!</v>
      </c>
      <c r="H360" s="1" t="e">
        <f>LARGE('Remove outliers'!O$4:O$203,ROW()-211)</f>
        <v>#NUM!</v>
      </c>
      <c r="I360" s="1" t="e">
        <f>LARGE('Remove outliers'!P$4:P$203,ROW()-211)</f>
        <v>#NUM!</v>
      </c>
      <c r="J360" s="1" t="e">
        <f>LARGE('Remove outliers'!Q$4:Q$203,ROW()-211)</f>
        <v>#NUM!</v>
      </c>
      <c r="K360" s="1" t="e">
        <f>LARGE('Remove outliers'!R$4:R$203,ROW()-211)</f>
        <v>#NUM!</v>
      </c>
      <c r="L360" s="1" t="e">
        <f>LARGE('Remove outliers'!S$4:S$203,ROW()-211)</f>
        <v>#NUM!</v>
      </c>
      <c r="M360" s="1" t="e">
        <f>LARGE('Remove outliers'!T$4:T$203,ROW()-211)</f>
        <v>#NUM!</v>
      </c>
      <c r="N360" s="1" t="e">
        <f>LARGE('Remove outliers'!U$4:U$203,ROW()-211)</f>
        <v>#NUM!</v>
      </c>
      <c r="O360" s="1" t="e">
        <f>LARGE('Remove outliers'!V$4:V$203,ROW()-211)</f>
        <v>#NUM!</v>
      </c>
      <c r="P360" s="1" t="e">
        <f>LARGE('Remove outliers'!W$4:W$203,ROW()-211)</f>
        <v>#NUM!</v>
      </c>
      <c r="Q360" s="1" t="e">
        <f>LARGE('Remove outliers'!X$4:X$203,ROW()-211)</f>
        <v>#NUM!</v>
      </c>
      <c r="R360" s="1" t="e">
        <f>LARGE('Remove outliers'!Y$4:Y$203,ROW()-211)</f>
        <v>#NUM!</v>
      </c>
      <c r="S360" s="1" t="e">
        <f>LARGE('Remove outliers'!Z$4:Z$203,ROW()-211)</f>
        <v>#NUM!</v>
      </c>
      <c r="T360" s="1" t="e">
        <f>LARGE('Remove outliers'!AA$4:AA$203,ROW()-211)</f>
        <v>#NUM!</v>
      </c>
      <c r="U360" s="1" t="e">
        <f>LARGE('Remove outliers'!AB$4:AB$203,ROW()-211)</f>
        <v>#NUM!</v>
      </c>
      <c r="V360" s="1" t="e">
        <f>LARGE('Remove outliers'!AC$4:AC$203,ROW()-211)</f>
        <v>#NUM!</v>
      </c>
      <c r="W360" s="1" t="e">
        <f>LARGE('Remove outliers'!AD$4:AD$203,ROW()-211)</f>
        <v>#NUM!</v>
      </c>
      <c r="X360" s="1" t="e">
        <f>LARGE('Remove outliers'!AE$4:AE$203,ROW()-211)</f>
        <v>#NUM!</v>
      </c>
      <c r="Y360" s="1" t="e">
        <f>LARGE('Remove outliers'!AF$4:AF$203,ROW()-211)</f>
        <v>#NUM!</v>
      </c>
      <c r="Z360" s="1" t="e">
        <f>LARGE('Remove outliers'!AG$4:AG$203,ROW()-211)</f>
        <v>#NUM!</v>
      </c>
      <c r="AA360" s="1" t="e">
        <f>LARGE('Remove outliers'!AH$4:AH$203,ROW()-211)</f>
        <v>#NUM!</v>
      </c>
      <c r="AB360" s="1" t="e">
        <f>LARGE('Remove outliers'!AI$4:AI$203,ROW()-211)</f>
        <v>#NUM!</v>
      </c>
      <c r="AC360" s="1" t="e">
        <f>LARGE('Remove outliers'!AJ$4:AJ$203,ROW()-211)</f>
        <v>#NUM!</v>
      </c>
      <c r="AD360" s="1" t="e">
        <f>LARGE('Remove outliers'!AK$4:AK$203,ROW()-211)</f>
        <v>#NUM!</v>
      </c>
      <c r="AE360" s="1" t="e">
        <f>LARGE('Remove outliers'!AL$4:AL$203,ROW()-211)</f>
        <v>#NUM!</v>
      </c>
      <c r="AF360" s="1" t="e">
        <f>LARGE('Remove outliers'!AM$4:AM$203,ROW()-211)</f>
        <v>#NUM!</v>
      </c>
      <c r="AG360" s="1" t="e">
        <f>LARGE('Remove outliers'!AN$4:AN$203,ROW()-211)</f>
        <v>#NUM!</v>
      </c>
      <c r="AH360" s="1" t="e">
        <f>LARGE('Remove outliers'!AO$4:AO$203,ROW()-211)</f>
        <v>#NUM!</v>
      </c>
      <c r="AI360" s="1" t="e">
        <f>LARGE('Remove outliers'!AP$4:AP$203,ROW()-211)</f>
        <v>#NUM!</v>
      </c>
      <c r="AJ360" s="1" t="e">
        <f>LARGE('Remove outliers'!AQ$4:AQ$203,ROW()-211)</f>
        <v>#NUM!</v>
      </c>
      <c r="AK360" s="1" t="e">
        <f>LARGE('Remove outliers'!AR$4:AR$203,ROW()-211)</f>
        <v>#NUM!</v>
      </c>
      <c r="AL360" s="1" t="e">
        <f>LARGE('Remove outliers'!AS$4:AS$203,ROW()-211)</f>
        <v>#NUM!</v>
      </c>
      <c r="AM360" s="1" t="e">
        <f>LARGE('Remove outliers'!AT$4:AT$203,ROW()-211)</f>
        <v>#NUM!</v>
      </c>
      <c r="AN360" s="1" t="e">
        <f>LARGE('Remove outliers'!AU$4:AU$203,ROW()-211)</f>
        <v>#NUM!</v>
      </c>
      <c r="AO360" s="1" t="e">
        <f>LARGE('Remove outliers'!AV$4:AV$203,ROW()-211)</f>
        <v>#NUM!</v>
      </c>
      <c r="AP360" s="1" t="e">
        <f>LARGE('Remove outliers'!AW$4:AW$203,ROW()-211)</f>
        <v>#NUM!</v>
      </c>
      <c r="AQ360" s="1" t="e">
        <f>LARGE('Remove outliers'!AX$4:AX$203,ROW()-211)</f>
        <v>#NUM!</v>
      </c>
      <c r="AR360" s="1" t="e">
        <f>LARGE('Remove outliers'!AY$4:AY$203,ROW()-211)</f>
        <v>#NUM!</v>
      </c>
      <c r="AS360" s="1" t="e">
        <f>LARGE('Remove outliers'!AZ$4:AZ$203,ROW()-211)</f>
        <v>#NUM!</v>
      </c>
      <c r="AT360" s="1" t="e">
        <f>LARGE('Remove outliers'!BA$4:BA$203,ROW()-211)</f>
        <v>#NUM!</v>
      </c>
      <c r="AU360" s="1" t="e">
        <f>LARGE('Remove outliers'!BB$4:BB$203,ROW()-211)</f>
        <v>#NUM!</v>
      </c>
      <c r="AV360" s="1" t="e">
        <f>LARGE('Remove outliers'!BC$4:BC$203,ROW()-211)</f>
        <v>#NUM!</v>
      </c>
      <c r="AW360" s="1" t="e">
        <f>LARGE('Remove outliers'!BD$4:BD$203,ROW()-211)</f>
        <v>#NUM!</v>
      </c>
      <c r="AX360" s="1" t="e">
        <f>LARGE('Remove outliers'!BE$4:BE$203,ROW()-211)</f>
        <v>#NUM!</v>
      </c>
      <c r="AY360" s="1" t="e">
        <f>LARGE('Remove outliers'!BF$4:BF$203,ROW()-211)</f>
        <v>#NUM!</v>
      </c>
      <c r="AZ360" s="1" t="e">
        <f>LARGE('Remove outliers'!BG$4:BG$203,ROW()-211)</f>
        <v>#NUM!</v>
      </c>
      <c r="BA360" s="1" t="e">
        <f>LARGE('Remove outliers'!BH$4:BH$203,ROW()-211)</f>
        <v>#NUM!</v>
      </c>
      <c r="BB360" s="1" t="e">
        <f>LARGE('Remove outliers'!BI$4:BI$203,ROW()-211)</f>
        <v>#NUM!</v>
      </c>
      <c r="BC360" s="1" t="e">
        <f>LARGE('Remove outliers'!BJ$4:BJ$203,ROW()-211)</f>
        <v>#NUM!</v>
      </c>
      <c r="BD360" s="1" t="e">
        <f>LARGE('Remove outliers'!BK$4:BK$203,ROW()-211)</f>
        <v>#NUM!</v>
      </c>
      <c r="BE360" s="1" t="e">
        <f>LARGE('Remove outliers'!BL$4:BL$203,ROW()-211)</f>
        <v>#NUM!</v>
      </c>
      <c r="BF360" s="1" t="e">
        <f>LARGE('Remove outliers'!BM$4:BM$203,ROW()-211)</f>
        <v>#NUM!</v>
      </c>
      <c r="BG360" s="1" t="e">
        <f>LARGE('Remove outliers'!BN$4:BN$203,ROW()-211)</f>
        <v>#NUM!</v>
      </c>
      <c r="BH360" s="1" t="e">
        <f>LARGE('Remove outliers'!BO$4:BO$203,ROW()-211)</f>
        <v>#NUM!</v>
      </c>
      <c r="BI360" s="1" t="e">
        <f>LARGE('Remove outliers'!BP$4:BP$203,ROW()-211)</f>
        <v>#NUM!</v>
      </c>
      <c r="BJ360" s="1" t="e">
        <f>LARGE('Remove outliers'!BQ$4:BQ$203,ROW()-211)</f>
        <v>#NUM!</v>
      </c>
      <c r="BK360" s="1" t="e">
        <f>LARGE('Remove outliers'!BR$4:BR$203,ROW()-211)</f>
        <v>#NUM!</v>
      </c>
      <c r="BL360" s="1" t="e">
        <f>LARGE('Remove outliers'!BS$4:BS$203,ROW()-211)</f>
        <v>#NUM!</v>
      </c>
      <c r="BM360" s="1" t="e">
        <f>LARGE('Remove outliers'!BT$4:BT$203,ROW()-211)</f>
        <v>#NUM!</v>
      </c>
      <c r="BN360" s="1" t="e">
        <f>LARGE('Remove outliers'!BU$4:BU$203,ROW()-211)</f>
        <v>#NUM!</v>
      </c>
      <c r="BO360" s="1" t="e">
        <f>LARGE('Remove outliers'!BV$4:BV$203,ROW()-211)</f>
        <v>#NUM!</v>
      </c>
      <c r="BP360" s="1" t="e">
        <f>LARGE('Remove outliers'!BW$4:BW$203,ROW()-211)</f>
        <v>#NUM!</v>
      </c>
      <c r="BQ360" s="1" t="e">
        <f>LARGE('Remove outliers'!BX$4:BX$203,ROW()-211)</f>
        <v>#NUM!</v>
      </c>
      <c r="BR360" s="1" t="e">
        <f>LARGE('Remove outliers'!BY$4:BY$203,ROW()-211)</f>
        <v>#NUM!</v>
      </c>
      <c r="BS360" s="1" t="e">
        <f>LARGE('Remove outliers'!BZ$4:BZ$203,ROW()-211)</f>
        <v>#NUM!</v>
      </c>
      <c r="BT360" s="1" t="e">
        <f>LARGE('Remove outliers'!CA$4:CA$203,ROW()-211)</f>
        <v>#NUM!</v>
      </c>
      <c r="BU360" s="1" t="e">
        <f>LARGE('Remove outliers'!CB$4:CB$203,ROW()-211)</f>
        <v>#NUM!</v>
      </c>
      <c r="BV360" s="1" t="e">
        <f>LARGE('Remove outliers'!CC$4:CC$203,ROW()-211)</f>
        <v>#NUM!</v>
      </c>
      <c r="BW360" s="1"/>
      <c r="BX360" s="1"/>
      <c r="BY360" s="1"/>
      <c r="BZ360" s="1"/>
      <c r="CA360" s="1"/>
      <c r="CB360" s="1"/>
      <c r="CC360" s="1"/>
      <c r="CD360" s="1"/>
      <c r="CE360" s="1"/>
      <c r="CF360" s="1"/>
      <c r="CG360" s="1"/>
      <c r="CH360" s="1"/>
      <c r="CI360" s="1"/>
      <c r="CJ360" s="1"/>
      <c r="CK360" s="1"/>
      <c r="CL360" s="1"/>
      <c r="CM360" s="1"/>
      <c r="CN360" s="1"/>
      <c r="CO360" s="1"/>
      <c r="CP360" s="1"/>
    </row>
    <row r="361" spans="1:94" x14ac:dyDescent="0.2">
      <c r="A361" t="e">
        <f t="shared" si="8"/>
        <v>#NUM!</v>
      </c>
      <c r="B361" s="1" t="e">
        <f>LARGE('Remove outliers'!I$4:I$203,ROW()-211)</f>
        <v>#NUM!</v>
      </c>
      <c r="C361" s="1" t="e">
        <f>LARGE('Remove outliers'!J$4:J$203,ROW()-211)</f>
        <v>#NUM!</v>
      </c>
      <c r="D361" s="1" t="e">
        <f>LARGE('Remove outliers'!K$4:K$203,ROW()-211)</f>
        <v>#NUM!</v>
      </c>
      <c r="E361" s="1" t="e">
        <f>LARGE('Remove outliers'!L$4:L$203,ROW()-211)</f>
        <v>#NUM!</v>
      </c>
      <c r="F361" s="1" t="e">
        <f>LARGE('Remove outliers'!M$4:M$203,ROW()-211)</f>
        <v>#NUM!</v>
      </c>
      <c r="G361" s="1" t="e">
        <f>LARGE('Remove outliers'!N$4:N$203,ROW()-211)</f>
        <v>#NUM!</v>
      </c>
      <c r="H361" s="1" t="e">
        <f>LARGE('Remove outliers'!O$4:O$203,ROW()-211)</f>
        <v>#NUM!</v>
      </c>
      <c r="I361" s="1" t="e">
        <f>LARGE('Remove outliers'!P$4:P$203,ROW()-211)</f>
        <v>#NUM!</v>
      </c>
      <c r="J361" s="1" t="e">
        <f>LARGE('Remove outliers'!Q$4:Q$203,ROW()-211)</f>
        <v>#NUM!</v>
      </c>
      <c r="K361" s="1" t="e">
        <f>LARGE('Remove outliers'!R$4:R$203,ROW()-211)</f>
        <v>#NUM!</v>
      </c>
      <c r="L361" s="1" t="e">
        <f>LARGE('Remove outliers'!S$4:S$203,ROW()-211)</f>
        <v>#NUM!</v>
      </c>
      <c r="M361" s="1" t="e">
        <f>LARGE('Remove outliers'!T$4:T$203,ROW()-211)</f>
        <v>#NUM!</v>
      </c>
      <c r="N361" s="1" t="e">
        <f>LARGE('Remove outliers'!U$4:U$203,ROW()-211)</f>
        <v>#NUM!</v>
      </c>
      <c r="O361" s="1" t="e">
        <f>LARGE('Remove outliers'!V$4:V$203,ROW()-211)</f>
        <v>#NUM!</v>
      </c>
      <c r="P361" s="1" t="e">
        <f>LARGE('Remove outliers'!W$4:W$203,ROW()-211)</f>
        <v>#NUM!</v>
      </c>
      <c r="Q361" s="1" t="e">
        <f>LARGE('Remove outliers'!X$4:X$203,ROW()-211)</f>
        <v>#NUM!</v>
      </c>
      <c r="R361" s="1" t="e">
        <f>LARGE('Remove outliers'!Y$4:Y$203,ROW()-211)</f>
        <v>#NUM!</v>
      </c>
      <c r="S361" s="1" t="e">
        <f>LARGE('Remove outliers'!Z$4:Z$203,ROW()-211)</f>
        <v>#NUM!</v>
      </c>
      <c r="T361" s="1" t="e">
        <f>LARGE('Remove outliers'!AA$4:AA$203,ROW()-211)</f>
        <v>#NUM!</v>
      </c>
      <c r="U361" s="1" t="e">
        <f>LARGE('Remove outliers'!AB$4:AB$203,ROW()-211)</f>
        <v>#NUM!</v>
      </c>
      <c r="V361" s="1" t="e">
        <f>LARGE('Remove outliers'!AC$4:AC$203,ROW()-211)</f>
        <v>#NUM!</v>
      </c>
      <c r="W361" s="1" t="e">
        <f>LARGE('Remove outliers'!AD$4:AD$203,ROW()-211)</f>
        <v>#NUM!</v>
      </c>
      <c r="X361" s="1" t="e">
        <f>LARGE('Remove outliers'!AE$4:AE$203,ROW()-211)</f>
        <v>#NUM!</v>
      </c>
      <c r="Y361" s="1" t="e">
        <f>LARGE('Remove outliers'!AF$4:AF$203,ROW()-211)</f>
        <v>#NUM!</v>
      </c>
      <c r="Z361" s="1" t="e">
        <f>LARGE('Remove outliers'!AG$4:AG$203,ROW()-211)</f>
        <v>#NUM!</v>
      </c>
      <c r="AA361" s="1" t="e">
        <f>LARGE('Remove outliers'!AH$4:AH$203,ROW()-211)</f>
        <v>#NUM!</v>
      </c>
      <c r="AB361" s="1" t="e">
        <f>LARGE('Remove outliers'!AI$4:AI$203,ROW()-211)</f>
        <v>#NUM!</v>
      </c>
      <c r="AC361" s="1" t="e">
        <f>LARGE('Remove outliers'!AJ$4:AJ$203,ROW()-211)</f>
        <v>#NUM!</v>
      </c>
      <c r="AD361" s="1" t="e">
        <f>LARGE('Remove outliers'!AK$4:AK$203,ROW()-211)</f>
        <v>#NUM!</v>
      </c>
      <c r="AE361" s="1" t="e">
        <f>LARGE('Remove outliers'!AL$4:AL$203,ROW()-211)</f>
        <v>#NUM!</v>
      </c>
      <c r="AF361" s="1" t="e">
        <f>LARGE('Remove outliers'!AM$4:AM$203,ROW()-211)</f>
        <v>#NUM!</v>
      </c>
      <c r="AG361" s="1" t="e">
        <f>LARGE('Remove outliers'!AN$4:AN$203,ROW()-211)</f>
        <v>#NUM!</v>
      </c>
      <c r="AH361" s="1" t="e">
        <f>LARGE('Remove outliers'!AO$4:AO$203,ROW()-211)</f>
        <v>#NUM!</v>
      </c>
      <c r="AI361" s="1" t="e">
        <f>LARGE('Remove outliers'!AP$4:AP$203,ROW()-211)</f>
        <v>#NUM!</v>
      </c>
      <c r="AJ361" s="1" t="e">
        <f>LARGE('Remove outliers'!AQ$4:AQ$203,ROW()-211)</f>
        <v>#NUM!</v>
      </c>
      <c r="AK361" s="1" t="e">
        <f>LARGE('Remove outliers'!AR$4:AR$203,ROW()-211)</f>
        <v>#NUM!</v>
      </c>
      <c r="AL361" s="1" t="e">
        <f>LARGE('Remove outliers'!AS$4:AS$203,ROW()-211)</f>
        <v>#NUM!</v>
      </c>
      <c r="AM361" s="1" t="e">
        <f>LARGE('Remove outliers'!AT$4:AT$203,ROW()-211)</f>
        <v>#NUM!</v>
      </c>
      <c r="AN361" s="1" t="e">
        <f>LARGE('Remove outliers'!AU$4:AU$203,ROW()-211)</f>
        <v>#NUM!</v>
      </c>
      <c r="AO361" s="1" t="e">
        <f>LARGE('Remove outliers'!AV$4:AV$203,ROW()-211)</f>
        <v>#NUM!</v>
      </c>
      <c r="AP361" s="1" t="e">
        <f>LARGE('Remove outliers'!AW$4:AW$203,ROW()-211)</f>
        <v>#NUM!</v>
      </c>
      <c r="AQ361" s="1" t="e">
        <f>LARGE('Remove outliers'!AX$4:AX$203,ROW()-211)</f>
        <v>#NUM!</v>
      </c>
      <c r="AR361" s="1" t="e">
        <f>LARGE('Remove outliers'!AY$4:AY$203,ROW()-211)</f>
        <v>#NUM!</v>
      </c>
      <c r="AS361" s="1" t="e">
        <f>LARGE('Remove outliers'!AZ$4:AZ$203,ROW()-211)</f>
        <v>#NUM!</v>
      </c>
      <c r="AT361" s="1" t="e">
        <f>LARGE('Remove outliers'!BA$4:BA$203,ROW()-211)</f>
        <v>#NUM!</v>
      </c>
      <c r="AU361" s="1" t="e">
        <f>LARGE('Remove outliers'!BB$4:BB$203,ROW()-211)</f>
        <v>#NUM!</v>
      </c>
      <c r="AV361" s="1" t="e">
        <f>LARGE('Remove outliers'!BC$4:BC$203,ROW()-211)</f>
        <v>#NUM!</v>
      </c>
      <c r="AW361" s="1" t="e">
        <f>LARGE('Remove outliers'!BD$4:BD$203,ROW()-211)</f>
        <v>#NUM!</v>
      </c>
      <c r="AX361" s="1" t="e">
        <f>LARGE('Remove outliers'!BE$4:BE$203,ROW()-211)</f>
        <v>#NUM!</v>
      </c>
      <c r="AY361" s="1" t="e">
        <f>LARGE('Remove outliers'!BF$4:BF$203,ROW()-211)</f>
        <v>#NUM!</v>
      </c>
      <c r="AZ361" s="1" t="e">
        <f>LARGE('Remove outliers'!BG$4:BG$203,ROW()-211)</f>
        <v>#NUM!</v>
      </c>
      <c r="BA361" s="1" t="e">
        <f>LARGE('Remove outliers'!BH$4:BH$203,ROW()-211)</f>
        <v>#NUM!</v>
      </c>
      <c r="BB361" s="1" t="e">
        <f>LARGE('Remove outliers'!BI$4:BI$203,ROW()-211)</f>
        <v>#NUM!</v>
      </c>
      <c r="BC361" s="1" t="e">
        <f>LARGE('Remove outliers'!BJ$4:BJ$203,ROW()-211)</f>
        <v>#NUM!</v>
      </c>
      <c r="BD361" s="1" t="e">
        <f>LARGE('Remove outliers'!BK$4:BK$203,ROW()-211)</f>
        <v>#NUM!</v>
      </c>
      <c r="BE361" s="1" t="e">
        <f>LARGE('Remove outliers'!BL$4:BL$203,ROW()-211)</f>
        <v>#NUM!</v>
      </c>
      <c r="BF361" s="1" t="e">
        <f>LARGE('Remove outliers'!BM$4:BM$203,ROW()-211)</f>
        <v>#NUM!</v>
      </c>
      <c r="BG361" s="1" t="e">
        <f>LARGE('Remove outliers'!BN$4:BN$203,ROW()-211)</f>
        <v>#NUM!</v>
      </c>
      <c r="BH361" s="1" t="e">
        <f>LARGE('Remove outliers'!BO$4:BO$203,ROW()-211)</f>
        <v>#NUM!</v>
      </c>
      <c r="BI361" s="1" t="e">
        <f>LARGE('Remove outliers'!BP$4:BP$203,ROW()-211)</f>
        <v>#NUM!</v>
      </c>
      <c r="BJ361" s="1" t="e">
        <f>LARGE('Remove outliers'!BQ$4:BQ$203,ROW()-211)</f>
        <v>#NUM!</v>
      </c>
      <c r="BK361" s="1" t="e">
        <f>LARGE('Remove outliers'!BR$4:BR$203,ROW()-211)</f>
        <v>#NUM!</v>
      </c>
      <c r="BL361" s="1" t="e">
        <f>LARGE('Remove outliers'!BS$4:BS$203,ROW()-211)</f>
        <v>#NUM!</v>
      </c>
      <c r="BM361" s="1" t="e">
        <f>LARGE('Remove outliers'!BT$4:BT$203,ROW()-211)</f>
        <v>#NUM!</v>
      </c>
      <c r="BN361" s="1" t="e">
        <f>LARGE('Remove outliers'!BU$4:BU$203,ROW()-211)</f>
        <v>#NUM!</v>
      </c>
      <c r="BO361" s="1" t="e">
        <f>LARGE('Remove outliers'!BV$4:BV$203,ROW()-211)</f>
        <v>#NUM!</v>
      </c>
      <c r="BP361" s="1" t="e">
        <f>LARGE('Remove outliers'!BW$4:BW$203,ROW()-211)</f>
        <v>#NUM!</v>
      </c>
      <c r="BQ361" s="1" t="e">
        <f>LARGE('Remove outliers'!BX$4:BX$203,ROW()-211)</f>
        <v>#NUM!</v>
      </c>
      <c r="BR361" s="1" t="e">
        <f>LARGE('Remove outliers'!BY$4:BY$203,ROW()-211)</f>
        <v>#NUM!</v>
      </c>
      <c r="BS361" s="1" t="e">
        <f>LARGE('Remove outliers'!BZ$4:BZ$203,ROW()-211)</f>
        <v>#NUM!</v>
      </c>
      <c r="BT361" s="1" t="e">
        <f>LARGE('Remove outliers'!CA$4:CA$203,ROW()-211)</f>
        <v>#NUM!</v>
      </c>
      <c r="BU361" s="1" t="e">
        <f>LARGE('Remove outliers'!CB$4:CB$203,ROW()-211)</f>
        <v>#NUM!</v>
      </c>
      <c r="BV361" s="1" t="e">
        <f>LARGE('Remove outliers'!CC$4:CC$203,ROW()-211)</f>
        <v>#NUM!</v>
      </c>
      <c r="BW361" s="1"/>
      <c r="BX361" s="1"/>
      <c r="BY361" s="1"/>
      <c r="BZ361" s="1"/>
      <c r="CA361" s="1"/>
      <c r="CB361" s="1"/>
      <c r="CC361" s="1"/>
      <c r="CD361" s="1"/>
      <c r="CE361" s="1"/>
      <c r="CF361" s="1"/>
      <c r="CG361" s="1"/>
      <c r="CH361" s="1"/>
      <c r="CI361" s="1"/>
      <c r="CJ361" s="1"/>
      <c r="CK361" s="1"/>
      <c r="CL361" s="1"/>
      <c r="CM361" s="1"/>
      <c r="CN361" s="1"/>
      <c r="CO361" s="1"/>
      <c r="CP361" s="1"/>
    </row>
    <row r="362" spans="1:94" x14ac:dyDescent="0.2">
      <c r="A362" t="e">
        <f t="shared" si="8"/>
        <v>#NUM!</v>
      </c>
      <c r="B362" s="1" t="e">
        <f>LARGE('Remove outliers'!I$4:I$203,ROW()-211)</f>
        <v>#NUM!</v>
      </c>
      <c r="C362" s="1" t="e">
        <f>LARGE('Remove outliers'!J$4:J$203,ROW()-211)</f>
        <v>#NUM!</v>
      </c>
      <c r="D362" s="1" t="e">
        <f>LARGE('Remove outliers'!K$4:K$203,ROW()-211)</f>
        <v>#NUM!</v>
      </c>
      <c r="E362" s="1" t="e">
        <f>LARGE('Remove outliers'!L$4:L$203,ROW()-211)</f>
        <v>#NUM!</v>
      </c>
      <c r="F362" s="1" t="e">
        <f>LARGE('Remove outliers'!M$4:M$203,ROW()-211)</f>
        <v>#NUM!</v>
      </c>
      <c r="G362" s="1" t="e">
        <f>LARGE('Remove outliers'!N$4:N$203,ROW()-211)</f>
        <v>#NUM!</v>
      </c>
      <c r="H362" s="1" t="e">
        <f>LARGE('Remove outliers'!O$4:O$203,ROW()-211)</f>
        <v>#NUM!</v>
      </c>
      <c r="I362" s="1" t="e">
        <f>LARGE('Remove outliers'!P$4:P$203,ROW()-211)</f>
        <v>#NUM!</v>
      </c>
      <c r="J362" s="1" t="e">
        <f>LARGE('Remove outliers'!Q$4:Q$203,ROW()-211)</f>
        <v>#NUM!</v>
      </c>
      <c r="K362" s="1" t="e">
        <f>LARGE('Remove outliers'!R$4:R$203,ROW()-211)</f>
        <v>#NUM!</v>
      </c>
      <c r="L362" s="1" t="e">
        <f>LARGE('Remove outliers'!S$4:S$203,ROW()-211)</f>
        <v>#NUM!</v>
      </c>
      <c r="M362" s="1" t="e">
        <f>LARGE('Remove outliers'!T$4:T$203,ROW()-211)</f>
        <v>#NUM!</v>
      </c>
      <c r="N362" s="1" t="e">
        <f>LARGE('Remove outliers'!U$4:U$203,ROW()-211)</f>
        <v>#NUM!</v>
      </c>
      <c r="O362" s="1" t="e">
        <f>LARGE('Remove outliers'!V$4:V$203,ROW()-211)</f>
        <v>#NUM!</v>
      </c>
      <c r="P362" s="1" t="e">
        <f>LARGE('Remove outliers'!W$4:W$203,ROW()-211)</f>
        <v>#NUM!</v>
      </c>
      <c r="Q362" s="1" t="e">
        <f>LARGE('Remove outliers'!X$4:X$203,ROW()-211)</f>
        <v>#NUM!</v>
      </c>
      <c r="R362" s="1" t="e">
        <f>LARGE('Remove outliers'!Y$4:Y$203,ROW()-211)</f>
        <v>#NUM!</v>
      </c>
      <c r="S362" s="1" t="e">
        <f>LARGE('Remove outliers'!Z$4:Z$203,ROW()-211)</f>
        <v>#NUM!</v>
      </c>
      <c r="T362" s="1" t="e">
        <f>LARGE('Remove outliers'!AA$4:AA$203,ROW()-211)</f>
        <v>#NUM!</v>
      </c>
      <c r="U362" s="1" t="e">
        <f>LARGE('Remove outliers'!AB$4:AB$203,ROW()-211)</f>
        <v>#NUM!</v>
      </c>
      <c r="V362" s="1" t="e">
        <f>LARGE('Remove outliers'!AC$4:AC$203,ROW()-211)</f>
        <v>#NUM!</v>
      </c>
      <c r="W362" s="1" t="e">
        <f>LARGE('Remove outliers'!AD$4:AD$203,ROW()-211)</f>
        <v>#NUM!</v>
      </c>
      <c r="X362" s="1" t="e">
        <f>LARGE('Remove outliers'!AE$4:AE$203,ROW()-211)</f>
        <v>#NUM!</v>
      </c>
      <c r="Y362" s="1" t="e">
        <f>LARGE('Remove outliers'!AF$4:AF$203,ROW()-211)</f>
        <v>#NUM!</v>
      </c>
      <c r="Z362" s="1" t="e">
        <f>LARGE('Remove outliers'!AG$4:AG$203,ROW()-211)</f>
        <v>#NUM!</v>
      </c>
      <c r="AA362" s="1" t="e">
        <f>LARGE('Remove outliers'!AH$4:AH$203,ROW()-211)</f>
        <v>#NUM!</v>
      </c>
      <c r="AB362" s="1" t="e">
        <f>LARGE('Remove outliers'!AI$4:AI$203,ROW()-211)</f>
        <v>#NUM!</v>
      </c>
      <c r="AC362" s="1" t="e">
        <f>LARGE('Remove outliers'!AJ$4:AJ$203,ROW()-211)</f>
        <v>#NUM!</v>
      </c>
      <c r="AD362" s="1" t="e">
        <f>LARGE('Remove outliers'!AK$4:AK$203,ROW()-211)</f>
        <v>#NUM!</v>
      </c>
      <c r="AE362" s="1" t="e">
        <f>LARGE('Remove outliers'!AL$4:AL$203,ROW()-211)</f>
        <v>#NUM!</v>
      </c>
      <c r="AF362" s="1" t="e">
        <f>LARGE('Remove outliers'!AM$4:AM$203,ROW()-211)</f>
        <v>#NUM!</v>
      </c>
      <c r="AG362" s="1" t="e">
        <f>LARGE('Remove outliers'!AN$4:AN$203,ROW()-211)</f>
        <v>#NUM!</v>
      </c>
      <c r="AH362" s="1" t="e">
        <f>LARGE('Remove outliers'!AO$4:AO$203,ROW()-211)</f>
        <v>#NUM!</v>
      </c>
      <c r="AI362" s="1" t="e">
        <f>LARGE('Remove outliers'!AP$4:AP$203,ROW()-211)</f>
        <v>#NUM!</v>
      </c>
      <c r="AJ362" s="1" t="e">
        <f>LARGE('Remove outliers'!AQ$4:AQ$203,ROW()-211)</f>
        <v>#NUM!</v>
      </c>
      <c r="AK362" s="1" t="e">
        <f>LARGE('Remove outliers'!AR$4:AR$203,ROW()-211)</f>
        <v>#NUM!</v>
      </c>
      <c r="AL362" s="1" t="e">
        <f>LARGE('Remove outliers'!AS$4:AS$203,ROW()-211)</f>
        <v>#NUM!</v>
      </c>
      <c r="AM362" s="1" t="e">
        <f>LARGE('Remove outliers'!AT$4:AT$203,ROW()-211)</f>
        <v>#NUM!</v>
      </c>
      <c r="AN362" s="1" t="e">
        <f>LARGE('Remove outliers'!AU$4:AU$203,ROW()-211)</f>
        <v>#NUM!</v>
      </c>
      <c r="AO362" s="1" t="e">
        <f>LARGE('Remove outliers'!AV$4:AV$203,ROW()-211)</f>
        <v>#NUM!</v>
      </c>
      <c r="AP362" s="1" t="e">
        <f>LARGE('Remove outliers'!AW$4:AW$203,ROW()-211)</f>
        <v>#NUM!</v>
      </c>
      <c r="AQ362" s="1" t="e">
        <f>LARGE('Remove outliers'!AX$4:AX$203,ROW()-211)</f>
        <v>#NUM!</v>
      </c>
      <c r="AR362" s="1" t="e">
        <f>LARGE('Remove outliers'!AY$4:AY$203,ROW()-211)</f>
        <v>#NUM!</v>
      </c>
      <c r="AS362" s="1" t="e">
        <f>LARGE('Remove outliers'!AZ$4:AZ$203,ROW()-211)</f>
        <v>#NUM!</v>
      </c>
      <c r="AT362" s="1" t="e">
        <f>LARGE('Remove outliers'!BA$4:BA$203,ROW()-211)</f>
        <v>#NUM!</v>
      </c>
      <c r="AU362" s="1" t="e">
        <f>LARGE('Remove outliers'!BB$4:BB$203,ROW()-211)</f>
        <v>#NUM!</v>
      </c>
      <c r="AV362" s="1" t="e">
        <f>LARGE('Remove outliers'!BC$4:BC$203,ROW()-211)</f>
        <v>#NUM!</v>
      </c>
      <c r="AW362" s="1" t="e">
        <f>LARGE('Remove outliers'!BD$4:BD$203,ROW()-211)</f>
        <v>#NUM!</v>
      </c>
      <c r="AX362" s="1" t="e">
        <f>LARGE('Remove outliers'!BE$4:BE$203,ROW()-211)</f>
        <v>#NUM!</v>
      </c>
      <c r="AY362" s="1" t="e">
        <f>LARGE('Remove outliers'!BF$4:BF$203,ROW()-211)</f>
        <v>#NUM!</v>
      </c>
      <c r="AZ362" s="1" t="e">
        <f>LARGE('Remove outliers'!BG$4:BG$203,ROW()-211)</f>
        <v>#NUM!</v>
      </c>
      <c r="BA362" s="1" t="e">
        <f>LARGE('Remove outliers'!BH$4:BH$203,ROW()-211)</f>
        <v>#NUM!</v>
      </c>
      <c r="BB362" s="1" t="e">
        <f>LARGE('Remove outliers'!BI$4:BI$203,ROW()-211)</f>
        <v>#NUM!</v>
      </c>
      <c r="BC362" s="1" t="e">
        <f>LARGE('Remove outliers'!BJ$4:BJ$203,ROW()-211)</f>
        <v>#NUM!</v>
      </c>
      <c r="BD362" s="1" t="e">
        <f>LARGE('Remove outliers'!BK$4:BK$203,ROW()-211)</f>
        <v>#NUM!</v>
      </c>
      <c r="BE362" s="1" t="e">
        <f>LARGE('Remove outliers'!BL$4:BL$203,ROW()-211)</f>
        <v>#NUM!</v>
      </c>
      <c r="BF362" s="1" t="e">
        <f>LARGE('Remove outliers'!BM$4:BM$203,ROW()-211)</f>
        <v>#NUM!</v>
      </c>
      <c r="BG362" s="1" t="e">
        <f>LARGE('Remove outliers'!BN$4:BN$203,ROW()-211)</f>
        <v>#NUM!</v>
      </c>
      <c r="BH362" s="1" t="e">
        <f>LARGE('Remove outliers'!BO$4:BO$203,ROW()-211)</f>
        <v>#NUM!</v>
      </c>
      <c r="BI362" s="1" t="e">
        <f>LARGE('Remove outliers'!BP$4:BP$203,ROW()-211)</f>
        <v>#NUM!</v>
      </c>
      <c r="BJ362" s="1" t="e">
        <f>LARGE('Remove outliers'!BQ$4:BQ$203,ROW()-211)</f>
        <v>#NUM!</v>
      </c>
      <c r="BK362" s="1" t="e">
        <f>LARGE('Remove outliers'!BR$4:BR$203,ROW()-211)</f>
        <v>#NUM!</v>
      </c>
      <c r="BL362" s="1" t="e">
        <f>LARGE('Remove outliers'!BS$4:BS$203,ROW()-211)</f>
        <v>#NUM!</v>
      </c>
      <c r="BM362" s="1" t="e">
        <f>LARGE('Remove outliers'!BT$4:BT$203,ROW()-211)</f>
        <v>#NUM!</v>
      </c>
      <c r="BN362" s="1" t="e">
        <f>LARGE('Remove outliers'!BU$4:BU$203,ROW()-211)</f>
        <v>#NUM!</v>
      </c>
      <c r="BO362" s="1" t="e">
        <f>LARGE('Remove outliers'!BV$4:BV$203,ROW()-211)</f>
        <v>#NUM!</v>
      </c>
      <c r="BP362" s="1" t="e">
        <f>LARGE('Remove outliers'!BW$4:BW$203,ROW()-211)</f>
        <v>#NUM!</v>
      </c>
      <c r="BQ362" s="1" t="e">
        <f>LARGE('Remove outliers'!BX$4:BX$203,ROW()-211)</f>
        <v>#NUM!</v>
      </c>
      <c r="BR362" s="1" t="e">
        <f>LARGE('Remove outliers'!BY$4:BY$203,ROW()-211)</f>
        <v>#NUM!</v>
      </c>
      <c r="BS362" s="1" t="e">
        <f>LARGE('Remove outliers'!BZ$4:BZ$203,ROW()-211)</f>
        <v>#NUM!</v>
      </c>
      <c r="BT362" s="1" t="e">
        <f>LARGE('Remove outliers'!CA$4:CA$203,ROW()-211)</f>
        <v>#NUM!</v>
      </c>
      <c r="BU362" s="1" t="e">
        <f>LARGE('Remove outliers'!CB$4:CB$203,ROW()-211)</f>
        <v>#NUM!</v>
      </c>
      <c r="BV362" s="1" t="e">
        <f>LARGE('Remove outliers'!CC$4:CC$203,ROW()-211)</f>
        <v>#NUM!</v>
      </c>
      <c r="BW362" s="1"/>
      <c r="BX362" s="1"/>
      <c r="BY362" s="1"/>
      <c r="BZ362" s="1"/>
      <c r="CA362" s="1"/>
      <c r="CB362" s="1"/>
      <c r="CC362" s="1"/>
      <c r="CD362" s="1"/>
      <c r="CE362" s="1"/>
      <c r="CF362" s="1"/>
      <c r="CG362" s="1"/>
      <c r="CH362" s="1"/>
      <c r="CI362" s="1"/>
      <c r="CJ362" s="1"/>
      <c r="CK362" s="1"/>
      <c r="CL362" s="1"/>
      <c r="CM362" s="1"/>
      <c r="CN362" s="1"/>
      <c r="CO362" s="1"/>
      <c r="CP362" s="1"/>
    </row>
    <row r="363" spans="1:94" x14ac:dyDescent="0.2">
      <c r="A363" t="e">
        <f t="shared" si="8"/>
        <v>#NUM!</v>
      </c>
      <c r="B363" s="1" t="e">
        <f>LARGE('Remove outliers'!I$4:I$203,ROW()-211)</f>
        <v>#NUM!</v>
      </c>
      <c r="C363" s="1" t="e">
        <f>LARGE('Remove outliers'!J$4:J$203,ROW()-211)</f>
        <v>#NUM!</v>
      </c>
      <c r="D363" s="1" t="e">
        <f>LARGE('Remove outliers'!K$4:K$203,ROW()-211)</f>
        <v>#NUM!</v>
      </c>
      <c r="E363" s="1" t="e">
        <f>LARGE('Remove outliers'!L$4:L$203,ROW()-211)</f>
        <v>#NUM!</v>
      </c>
      <c r="F363" s="1" t="e">
        <f>LARGE('Remove outliers'!M$4:M$203,ROW()-211)</f>
        <v>#NUM!</v>
      </c>
      <c r="G363" s="1" t="e">
        <f>LARGE('Remove outliers'!N$4:N$203,ROW()-211)</f>
        <v>#NUM!</v>
      </c>
      <c r="H363" s="1" t="e">
        <f>LARGE('Remove outliers'!O$4:O$203,ROW()-211)</f>
        <v>#NUM!</v>
      </c>
      <c r="I363" s="1" t="e">
        <f>LARGE('Remove outliers'!P$4:P$203,ROW()-211)</f>
        <v>#NUM!</v>
      </c>
      <c r="J363" s="1" t="e">
        <f>LARGE('Remove outliers'!Q$4:Q$203,ROW()-211)</f>
        <v>#NUM!</v>
      </c>
      <c r="K363" s="1" t="e">
        <f>LARGE('Remove outliers'!R$4:R$203,ROW()-211)</f>
        <v>#NUM!</v>
      </c>
      <c r="L363" s="1" t="e">
        <f>LARGE('Remove outliers'!S$4:S$203,ROW()-211)</f>
        <v>#NUM!</v>
      </c>
      <c r="M363" s="1" t="e">
        <f>LARGE('Remove outliers'!T$4:T$203,ROW()-211)</f>
        <v>#NUM!</v>
      </c>
      <c r="N363" s="1" t="e">
        <f>LARGE('Remove outliers'!U$4:U$203,ROW()-211)</f>
        <v>#NUM!</v>
      </c>
      <c r="O363" s="1" t="e">
        <f>LARGE('Remove outliers'!V$4:V$203,ROW()-211)</f>
        <v>#NUM!</v>
      </c>
      <c r="P363" s="1" t="e">
        <f>LARGE('Remove outliers'!W$4:W$203,ROW()-211)</f>
        <v>#NUM!</v>
      </c>
      <c r="Q363" s="1" t="e">
        <f>LARGE('Remove outliers'!X$4:X$203,ROW()-211)</f>
        <v>#NUM!</v>
      </c>
      <c r="R363" s="1" t="e">
        <f>LARGE('Remove outliers'!Y$4:Y$203,ROW()-211)</f>
        <v>#NUM!</v>
      </c>
      <c r="S363" s="1" t="e">
        <f>LARGE('Remove outliers'!Z$4:Z$203,ROW()-211)</f>
        <v>#NUM!</v>
      </c>
      <c r="T363" s="1" t="e">
        <f>LARGE('Remove outliers'!AA$4:AA$203,ROW()-211)</f>
        <v>#NUM!</v>
      </c>
      <c r="U363" s="1" t="e">
        <f>LARGE('Remove outliers'!AB$4:AB$203,ROW()-211)</f>
        <v>#NUM!</v>
      </c>
      <c r="V363" s="1" t="e">
        <f>LARGE('Remove outliers'!AC$4:AC$203,ROW()-211)</f>
        <v>#NUM!</v>
      </c>
      <c r="W363" s="1" t="e">
        <f>LARGE('Remove outliers'!AD$4:AD$203,ROW()-211)</f>
        <v>#NUM!</v>
      </c>
      <c r="X363" s="1" t="e">
        <f>LARGE('Remove outliers'!AE$4:AE$203,ROW()-211)</f>
        <v>#NUM!</v>
      </c>
      <c r="Y363" s="1" t="e">
        <f>LARGE('Remove outliers'!AF$4:AF$203,ROW()-211)</f>
        <v>#NUM!</v>
      </c>
      <c r="Z363" s="1" t="e">
        <f>LARGE('Remove outliers'!AG$4:AG$203,ROW()-211)</f>
        <v>#NUM!</v>
      </c>
      <c r="AA363" s="1" t="e">
        <f>LARGE('Remove outliers'!AH$4:AH$203,ROW()-211)</f>
        <v>#NUM!</v>
      </c>
      <c r="AB363" s="1" t="e">
        <f>LARGE('Remove outliers'!AI$4:AI$203,ROW()-211)</f>
        <v>#NUM!</v>
      </c>
      <c r="AC363" s="1" t="e">
        <f>LARGE('Remove outliers'!AJ$4:AJ$203,ROW()-211)</f>
        <v>#NUM!</v>
      </c>
      <c r="AD363" s="1" t="e">
        <f>LARGE('Remove outliers'!AK$4:AK$203,ROW()-211)</f>
        <v>#NUM!</v>
      </c>
      <c r="AE363" s="1" t="e">
        <f>LARGE('Remove outliers'!AL$4:AL$203,ROW()-211)</f>
        <v>#NUM!</v>
      </c>
      <c r="AF363" s="1" t="e">
        <f>LARGE('Remove outliers'!AM$4:AM$203,ROW()-211)</f>
        <v>#NUM!</v>
      </c>
      <c r="AG363" s="1" t="e">
        <f>LARGE('Remove outliers'!AN$4:AN$203,ROW()-211)</f>
        <v>#NUM!</v>
      </c>
      <c r="AH363" s="1" t="e">
        <f>LARGE('Remove outliers'!AO$4:AO$203,ROW()-211)</f>
        <v>#NUM!</v>
      </c>
      <c r="AI363" s="1" t="e">
        <f>LARGE('Remove outliers'!AP$4:AP$203,ROW()-211)</f>
        <v>#NUM!</v>
      </c>
      <c r="AJ363" s="1" t="e">
        <f>LARGE('Remove outliers'!AQ$4:AQ$203,ROW()-211)</f>
        <v>#NUM!</v>
      </c>
      <c r="AK363" s="1" t="e">
        <f>LARGE('Remove outliers'!AR$4:AR$203,ROW()-211)</f>
        <v>#NUM!</v>
      </c>
      <c r="AL363" s="1" t="e">
        <f>LARGE('Remove outliers'!AS$4:AS$203,ROW()-211)</f>
        <v>#NUM!</v>
      </c>
      <c r="AM363" s="1" t="e">
        <f>LARGE('Remove outliers'!AT$4:AT$203,ROW()-211)</f>
        <v>#NUM!</v>
      </c>
      <c r="AN363" s="1" t="e">
        <f>LARGE('Remove outliers'!AU$4:AU$203,ROW()-211)</f>
        <v>#NUM!</v>
      </c>
      <c r="AO363" s="1" t="e">
        <f>LARGE('Remove outliers'!AV$4:AV$203,ROW()-211)</f>
        <v>#NUM!</v>
      </c>
      <c r="AP363" s="1" t="e">
        <f>LARGE('Remove outliers'!AW$4:AW$203,ROW()-211)</f>
        <v>#NUM!</v>
      </c>
      <c r="AQ363" s="1" t="e">
        <f>LARGE('Remove outliers'!AX$4:AX$203,ROW()-211)</f>
        <v>#NUM!</v>
      </c>
      <c r="AR363" s="1" t="e">
        <f>LARGE('Remove outliers'!AY$4:AY$203,ROW()-211)</f>
        <v>#NUM!</v>
      </c>
      <c r="AS363" s="1" t="e">
        <f>LARGE('Remove outliers'!AZ$4:AZ$203,ROW()-211)</f>
        <v>#NUM!</v>
      </c>
      <c r="AT363" s="1" t="e">
        <f>LARGE('Remove outliers'!BA$4:BA$203,ROW()-211)</f>
        <v>#NUM!</v>
      </c>
      <c r="AU363" s="1" t="e">
        <f>LARGE('Remove outliers'!BB$4:BB$203,ROW()-211)</f>
        <v>#NUM!</v>
      </c>
      <c r="AV363" s="1" t="e">
        <f>LARGE('Remove outliers'!BC$4:BC$203,ROW()-211)</f>
        <v>#NUM!</v>
      </c>
      <c r="AW363" s="1" t="e">
        <f>LARGE('Remove outliers'!BD$4:BD$203,ROW()-211)</f>
        <v>#NUM!</v>
      </c>
      <c r="AX363" s="1" t="e">
        <f>LARGE('Remove outliers'!BE$4:BE$203,ROW()-211)</f>
        <v>#NUM!</v>
      </c>
      <c r="AY363" s="1" t="e">
        <f>LARGE('Remove outliers'!BF$4:BF$203,ROW()-211)</f>
        <v>#NUM!</v>
      </c>
      <c r="AZ363" s="1" t="e">
        <f>LARGE('Remove outliers'!BG$4:BG$203,ROW()-211)</f>
        <v>#NUM!</v>
      </c>
      <c r="BA363" s="1" t="e">
        <f>LARGE('Remove outliers'!BH$4:BH$203,ROW()-211)</f>
        <v>#NUM!</v>
      </c>
      <c r="BB363" s="1" t="e">
        <f>LARGE('Remove outliers'!BI$4:BI$203,ROW()-211)</f>
        <v>#NUM!</v>
      </c>
      <c r="BC363" s="1" t="e">
        <f>LARGE('Remove outliers'!BJ$4:BJ$203,ROW()-211)</f>
        <v>#NUM!</v>
      </c>
      <c r="BD363" s="1" t="e">
        <f>LARGE('Remove outliers'!BK$4:BK$203,ROW()-211)</f>
        <v>#NUM!</v>
      </c>
      <c r="BE363" s="1" t="e">
        <f>LARGE('Remove outliers'!BL$4:BL$203,ROW()-211)</f>
        <v>#NUM!</v>
      </c>
      <c r="BF363" s="1" t="e">
        <f>LARGE('Remove outliers'!BM$4:BM$203,ROW()-211)</f>
        <v>#NUM!</v>
      </c>
      <c r="BG363" s="1" t="e">
        <f>LARGE('Remove outliers'!BN$4:BN$203,ROW()-211)</f>
        <v>#NUM!</v>
      </c>
      <c r="BH363" s="1" t="e">
        <f>LARGE('Remove outliers'!BO$4:BO$203,ROW()-211)</f>
        <v>#NUM!</v>
      </c>
      <c r="BI363" s="1" t="e">
        <f>LARGE('Remove outliers'!BP$4:BP$203,ROW()-211)</f>
        <v>#NUM!</v>
      </c>
      <c r="BJ363" s="1" t="e">
        <f>LARGE('Remove outliers'!BQ$4:BQ$203,ROW()-211)</f>
        <v>#NUM!</v>
      </c>
      <c r="BK363" s="1" t="e">
        <f>LARGE('Remove outliers'!BR$4:BR$203,ROW()-211)</f>
        <v>#NUM!</v>
      </c>
      <c r="BL363" s="1" t="e">
        <f>LARGE('Remove outliers'!BS$4:BS$203,ROW()-211)</f>
        <v>#NUM!</v>
      </c>
      <c r="BM363" s="1" t="e">
        <f>LARGE('Remove outliers'!BT$4:BT$203,ROW()-211)</f>
        <v>#NUM!</v>
      </c>
      <c r="BN363" s="1" t="e">
        <f>LARGE('Remove outliers'!BU$4:BU$203,ROW()-211)</f>
        <v>#NUM!</v>
      </c>
      <c r="BO363" s="1" t="e">
        <f>LARGE('Remove outliers'!BV$4:BV$203,ROW()-211)</f>
        <v>#NUM!</v>
      </c>
      <c r="BP363" s="1" t="e">
        <f>LARGE('Remove outliers'!BW$4:BW$203,ROW()-211)</f>
        <v>#NUM!</v>
      </c>
      <c r="BQ363" s="1" t="e">
        <f>LARGE('Remove outliers'!BX$4:BX$203,ROW()-211)</f>
        <v>#NUM!</v>
      </c>
      <c r="BR363" s="1" t="e">
        <f>LARGE('Remove outliers'!BY$4:BY$203,ROW()-211)</f>
        <v>#NUM!</v>
      </c>
      <c r="BS363" s="1" t="e">
        <f>LARGE('Remove outliers'!BZ$4:BZ$203,ROW()-211)</f>
        <v>#NUM!</v>
      </c>
      <c r="BT363" s="1" t="e">
        <f>LARGE('Remove outliers'!CA$4:CA$203,ROW()-211)</f>
        <v>#NUM!</v>
      </c>
      <c r="BU363" s="1" t="e">
        <f>LARGE('Remove outliers'!CB$4:CB$203,ROW()-211)</f>
        <v>#NUM!</v>
      </c>
      <c r="BV363" s="1" t="e">
        <f>LARGE('Remove outliers'!CC$4:CC$203,ROW()-211)</f>
        <v>#NUM!</v>
      </c>
      <c r="BW363" s="1"/>
      <c r="BX363" s="1"/>
      <c r="BY363" s="1"/>
      <c r="BZ363" s="1"/>
      <c r="CA363" s="1"/>
      <c r="CB363" s="1"/>
      <c r="CC363" s="1"/>
      <c r="CD363" s="1"/>
      <c r="CE363" s="1"/>
      <c r="CF363" s="1"/>
      <c r="CG363" s="1"/>
      <c r="CH363" s="1"/>
      <c r="CI363" s="1"/>
      <c r="CJ363" s="1"/>
      <c r="CK363" s="1"/>
      <c r="CL363" s="1"/>
      <c r="CM363" s="1"/>
      <c r="CN363" s="1"/>
      <c r="CO363" s="1"/>
      <c r="CP363" s="1"/>
    </row>
    <row r="364" spans="1:94" x14ac:dyDescent="0.2">
      <c r="A364" t="e">
        <f t="shared" si="8"/>
        <v>#NUM!</v>
      </c>
      <c r="B364" s="1" t="e">
        <f>LARGE('Remove outliers'!I$4:I$203,ROW()-211)</f>
        <v>#NUM!</v>
      </c>
      <c r="C364" s="1" t="e">
        <f>LARGE('Remove outliers'!J$4:J$203,ROW()-211)</f>
        <v>#NUM!</v>
      </c>
      <c r="D364" s="1" t="e">
        <f>LARGE('Remove outliers'!K$4:K$203,ROW()-211)</f>
        <v>#NUM!</v>
      </c>
      <c r="E364" s="1" t="e">
        <f>LARGE('Remove outliers'!L$4:L$203,ROW()-211)</f>
        <v>#NUM!</v>
      </c>
      <c r="F364" s="1" t="e">
        <f>LARGE('Remove outliers'!M$4:M$203,ROW()-211)</f>
        <v>#NUM!</v>
      </c>
      <c r="G364" s="1" t="e">
        <f>LARGE('Remove outliers'!N$4:N$203,ROW()-211)</f>
        <v>#NUM!</v>
      </c>
      <c r="H364" s="1" t="e">
        <f>LARGE('Remove outliers'!O$4:O$203,ROW()-211)</f>
        <v>#NUM!</v>
      </c>
      <c r="I364" s="1" t="e">
        <f>LARGE('Remove outliers'!P$4:P$203,ROW()-211)</f>
        <v>#NUM!</v>
      </c>
      <c r="J364" s="1" t="e">
        <f>LARGE('Remove outliers'!Q$4:Q$203,ROW()-211)</f>
        <v>#NUM!</v>
      </c>
      <c r="K364" s="1" t="e">
        <f>LARGE('Remove outliers'!R$4:R$203,ROW()-211)</f>
        <v>#NUM!</v>
      </c>
      <c r="L364" s="1" t="e">
        <f>LARGE('Remove outliers'!S$4:S$203,ROW()-211)</f>
        <v>#NUM!</v>
      </c>
      <c r="M364" s="1" t="e">
        <f>LARGE('Remove outliers'!T$4:T$203,ROW()-211)</f>
        <v>#NUM!</v>
      </c>
      <c r="N364" s="1" t="e">
        <f>LARGE('Remove outliers'!U$4:U$203,ROW()-211)</f>
        <v>#NUM!</v>
      </c>
      <c r="O364" s="1" t="e">
        <f>LARGE('Remove outliers'!V$4:V$203,ROW()-211)</f>
        <v>#NUM!</v>
      </c>
      <c r="P364" s="1" t="e">
        <f>LARGE('Remove outliers'!W$4:W$203,ROW()-211)</f>
        <v>#NUM!</v>
      </c>
      <c r="Q364" s="1" t="e">
        <f>LARGE('Remove outliers'!X$4:X$203,ROW()-211)</f>
        <v>#NUM!</v>
      </c>
      <c r="R364" s="1" t="e">
        <f>LARGE('Remove outliers'!Y$4:Y$203,ROW()-211)</f>
        <v>#NUM!</v>
      </c>
      <c r="S364" s="1" t="e">
        <f>LARGE('Remove outliers'!Z$4:Z$203,ROW()-211)</f>
        <v>#NUM!</v>
      </c>
      <c r="T364" s="1" t="e">
        <f>LARGE('Remove outliers'!AA$4:AA$203,ROW()-211)</f>
        <v>#NUM!</v>
      </c>
      <c r="U364" s="1" t="e">
        <f>LARGE('Remove outliers'!AB$4:AB$203,ROW()-211)</f>
        <v>#NUM!</v>
      </c>
      <c r="V364" s="1" t="e">
        <f>LARGE('Remove outliers'!AC$4:AC$203,ROW()-211)</f>
        <v>#NUM!</v>
      </c>
      <c r="W364" s="1" t="e">
        <f>LARGE('Remove outliers'!AD$4:AD$203,ROW()-211)</f>
        <v>#NUM!</v>
      </c>
      <c r="X364" s="1" t="e">
        <f>LARGE('Remove outliers'!AE$4:AE$203,ROW()-211)</f>
        <v>#NUM!</v>
      </c>
      <c r="Y364" s="1" t="e">
        <f>LARGE('Remove outliers'!AF$4:AF$203,ROW()-211)</f>
        <v>#NUM!</v>
      </c>
      <c r="Z364" s="1" t="e">
        <f>LARGE('Remove outliers'!AG$4:AG$203,ROW()-211)</f>
        <v>#NUM!</v>
      </c>
      <c r="AA364" s="1" t="e">
        <f>LARGE('Remove outliers'!AH$4:AH$203,ROW()-211)</f>
        <v>#NUM!</v>
      </c>
      <c r="AB364" s="1" t="e">
        <f>LARGE('Remove outliers'!AI$4:AI$203,ROW()-211)</f>
        <v>#NUM!</v>
      </c>
      <c r="AC364" s="1" t="e">
        <f>LARGE('Remove outliers'!AJ$4:AJ$203,ROW()-211)</f>
        <v>#NUM!</v>
      </c>
      <c r="AD364" s="1" t="e">
        <f>LARGE('Remove outliers'!AK$4:AK$203,ROW()-211)</f>
        <v>#NUM!</v>
      </c>
      <c r="AE364" s="1" t="e">
        <f>LARGE('Remove outliers'!AL$4:AL$203,ROW()-211)</f>
        <v>#NUM!</v>
      </c>
      <c r="AF364" s="1" t="e">
        <f>LARGE('Remove outliers'!AM$4:AM$203,ROW()-211)</f>
        <v>#NUM!</v>
      </c>
      <c r="AG364" s="1" t="e">
        <f>LARGE('Remove outliers'!AN$4:AN$203,ROW()-211)</f>
        <v>#NUM!</v>
      </c>
      <c r="AH364" s="1" t="e">
        <f>LARGE('Remove outliers'!AO$4:AO$203,ROW()-211)</f>
        <v>#NUM!</v>
      </c>
      <c r="AI364" s="1" t="e">
        <f>LARGE('Remove outliers'!AP$4:AP$203,ROW()-211)</f>
        <v>#NUM!</v>
      </c>
      <c r="AJ364" s="1" t="e">
        <f>LARGE('Remove outliers'!AQ$4:AQ$203,ROW()-211)</f>
        <v>#NUM!</v>
      </c>
      <c r="AK364" s="1" t="e">
        <f>LARGE('Remove outliers'!AR$4:AR$203,ROW()-211)</f>
        <v>#NUM!</v>
      </c>
      <c r="AL364" s="1" t="e">
        <f>LARGE('Remove outliers'!AS$4:AS$203,ROW()-211)</f>
        <v>#NUM!</v>
      </c>
      <c r="AM364" s="1" t="e">
        <f>LARGE('Remove outliers'!AT$4:AT$203,ROW()-211)</f>
        <v>#NUM!</v>
      </c>
      <c r="AN364" s="1" t="e">
        <f>LARGE('Remove outliers'!AU$4:AU$203,ROW()-211)</f>
        <v>#NUM!</v>
      </c>
      <c r="AO364" s="1" t="e">
        <f>LARGE('Remove outliers'!AV$4:AV$203,ROW()-211)</f>
        <v>#NUM!</v>
      </c>
      <c r="AP364" s="1" t="e">
        <f>LARGE('Remove outliers'!AW$4:AW$203,ROW()-211)</f>
        <v>#NUM!</v>
      </c>
      <c r="AQ364" s="1" t="e">
        <f>LARGE('Remove outliers'!AX$4:AX$203,ROW()-211)</f>
        <v>#NUM!</v>
      </c>
      <c r="AR364" s="1" t="e">
        <f>LARGE('Remove outliers'!AY$4:AY$203,ROW()-211)</f>
        <v>#NUM!</v>
      </c>
      <c r="AS364" s="1" t="e">
        <f>LARGE('Remove outliers'!AZ$4:AZ$203,ROW()-211)</f>
        <v>#NUM!</v>
      </c>
      <c r="AT364" s="1" t="e">
        <f>LARGE('Remove outliers'!BA$4:BA$203,ROW()-211)</f>
        <v>#NUM!</v>
      </c>
      <c r="AU364" s="1" t="e">
        <f>LARGE('Remove outliers'!BB$4:BB$203,ROW()-211)</f>
        <v>#NUM!</v>
      </c>
      <c r="AV364" s="1" t="e">
        <f>LARGE('Remove outliers'!BC$4:BC$203,ROW()-211)</f>
        <v>#NUM!</v>
      </c>
      <c r="AW364" s="1" t="e">
        <f>LARGE('Remove outliers'!BD$4:BD$203,ROW()-211)</f>
        <v>#NUM!</v>
      </c>
      <c r="AX364" s="1" t="e">
        <f>LARGE('Remove outliers'!BE$4:BE$203,ROW()-211)</f>
        <v>#NUM!</v>
      </c>
      <c r="AY364" s="1" t="e">
        <f>LARGE('Remove outliers'!BF$4:BF$203,ROW()-211)</f>
        <v>#NUM!</v>
      </c>
      <c r="AZ364" s="1" t="e">
        <f>LARGE('Remove outliers'!BG$4:BG$203,ROW()-211)</f>
        <v>#NUM!</v>
      </c>
      <c r="BA364" s="1" t="e">
        <f>LARGE('Remove outliers'!BH$4:BH$203,ROW()-211)</f>
        <v>#NUM!</v>
      </c>
      <c r="BB364" s="1" t="e">
        <f>LARGE('Remove outliers'!BI$4:BI$203,ROW()-211)</f>
        <v>#NUM!</v>
      </c>
      <c r="BC364" s="1" t="e">
        <f>LARGE('Remove outliers'!BJ$4:BJ$203,ROW()-211)</f>
        <v>#NUM!</v>
      </c>
      <c r="BD364" s="1" t="e">
        <f>LARGE('Remove outliers'!BK$4:BK$203,ROW()-211)</f>
        <v>#NUM!</v>
      </c>
      <c r="BE364" s="1" t="e">
        <f>LARGE('Remove outliers'!BL$4:BL$203,ROW()-211)</f>
        <v>#NUM!</v>
      </c>
      <c r="BF364" s="1" t="e">
        <f>LARGE('Remove outliers'!BM$4:BM$203,ROW()-211)</f>
        <v>#NUM!</v>
      </c>
      <c r="BG364" s="1" t="e">
        <f>LARGE('Remove outliers'!BN$4:BN$203,ROW()-211)</f>
        <v>#NUM!</v>
      </c>
      <c r="BH364" s="1" t="e">
        <f>LARGE('Remove outliers'!BO$4:BO$203,ROW()-211)</f>
        <v>#NUM!</v>
      </c>
      <c r="BI364" s="1" t="e">
        <f>LARGE('Remove outliers'!BP$4:BP$203,ROW()-211)</f>
        <v>#NUM!</v>
      </c>
      <c r="BJ364" s="1" t="e">
        <f>LARGE('Remove outliers'!BQ$4:BQ$203,ROW()-211)</f>
        <v>#NUM!</v>
      </c>
      <c r="BK364" s="1" t="e">
        <f>LARGE('Remove outliers'!BR$4:BR$203,ROW()-211)</f>
        <v>#NUM!</v>
      </c>
      <c r="BL364" s="1" t="e">
        <f>LARGE('Remove outliers'!BS$4:BS$203,ROW()-211)</f>
        <v>#NUM!</v>
      </c>
      <c r="BM364" s="1" t="e">
        <f>LARGE('Remove outliers'!BT$4:BT$203,ROW()-211)</f>
        <v>#NUM!</v>
      </c>
      <c r="BN364" s="1" t="e">
        <f>LARGE('Remove outliers'!BU$4:BU$203,ROW()-211)</f>
        <v>#NUM!</v>
      </c>
      <c r="BO364" s="1" t="e">
        <f>LARGE('Remove outliers'!BV$4:BV$203,ROW()-211)</f>
        <v>#NUM!</v>
      </c>
      <c r="BP364" s="1" t="e">
        <f>LARGE('Remove outliers'!BW$4:BW$203,ROW()-211)</f>
        <v>#NUM!</v>
      </c>
      <c r="BQ364" s="1" t="e">
        <f>LARGE('Remove outliers'!BX$4:BX$203,ROW()-211)</f>
        <v>#NUM!</v>
      </c>
      <c r="BR364" s="1" t="e">
        <f>LARGE('Remove outliers'!BY$4:BY$203,ROW()-211)</f>
        <v>#NUM!</v>
      </c>
      <c r="BS364" s="1" t="e">
        <f>LARGE('Remove outliers'!BZ$4:BZ$203,ROW()-211)</f>
        <v>#NUM!</v>
      </c>
      <c r="BT364" s="1" t="e">
        <f>LARGE('Remove outliers'!CA$4:CA$203,ROW()-211)</f>
        <v>#NUM!</v>
      </c>
      <c r="BU364" s="1" t="e">
        <f>LARGE('Remove outliers'!CB$4:CB$203,ROW()-211)</f>
        <v>#NUM!</v>
      </c>
      <c r="BV364" s="1" t="e">
        <f>LARGE('Remove outliers'!CC$4:CC$203,ROW()-211)</f>
        <v>#NUM!</v>
      </c>
      <c r="BW364" s="1"/>
      <c r="BX364" s="1"/>
      <c r="BY364" s="1"/>
      <c r="BZ364" s="1"/>
      <c r="CA364" s="1"/>
      <c r="CB364" s="1"/>
      <c r="CC364" s="1"/>
      <c r="CD364" s="1"/>
      <c r="CE364" s="1"/>
      <c r="CF364" s="1"/>
      <c r="CG364" s="1"/>
      <c r="CH364" s="1"/>
      <c r="CI364" s="1"/>
      <c r="CJ364" s="1"/>
      <c r="CK364" s="1"/>
      <c r="CL364" s="1"/>
      <c r="CM364" s="1"/>
      <c r="CN364" s="1"/>
      <c r="CO364" s="1"/>
      <c r="CP364" s="1"/>
    </row>
    <row r="365" spans="1:94" x14ac:dyDescent="0.2">
      <c r="A365" t="e">
        <f t="shared" si="8"/>
        <v>#NUM!</v>
      </c>
      <c r="B365" s="1" t="e">
        <f>LARGE('Remove outliers'!I$4:I$203,ROW()-211)</f>
        <v>#NUM!</v>
      </c>
      <c r="C365" s="1" t="e">
        <f>LARGE('Remove outliers'!J$4:J$203,ROW()-211)</f>
        <v>#NUM!</v>
      </c>
      <c r="D365" s="1" t="e">
        <f>LARGE('Remove outliers'!K$4:K$203,ROW()-211)</f>
        <v>#NUM!</v>
      </c>
      <c r="E365" s="1" t="e">
        <f>LARGE('Remove outliers'!L$4:L$203,ROW()-211)</f>
        <v>#NUM!</v>
      </c>
      <c r="F365" s="1" t="e">
        <f>LARGE('Remove outliers'!M$4:M$203,ROW()-211)</f>
        <v>#NUM!</v>
      </c>
      <c r="G365" s="1" t="e">
        <f>LARGE('Remove outliers'!N$4:N$203,ROW()-211)</f>
        <v>#NUM!</v>
      </c>
      <c r="H365" s="1" t="e">
        <f>LARGE('Remove outliers'!O$4:O$203,ROW()-211)</f>
        <v>#NUM!</v>
      </c>
      <c r="I365" s="1" t="e">
        <f>LARGE('Remove outliers'!P$4:P$203,ROW()-211)</f>
        <v>#NUM!</v>
      </c>
      <c r="J365" s="1" t="e">
        <f>LARGE('Remove outliers'!Q$4:Q$203,ROW()-211)</f>
        <v>#NUM!</v>
      </c>
      <c r="K365" s="1" t="e">
        <f>LARGE('Remove outliers'!R$4:R$203,ROW()-211)</f>
        <v>#NUM!</v>
      </c>
      <c r="L365" s="1" t="e">
        <f>LARGE('Remove outliers'!S$4:S$203,ROW()-211)</f>
        <v>#NUM!</v>
      </c>
      <c r="M365" s="1" t="e">
        <f>LARGE('Remove outliers'!T$4:T$203,ROW()-211)</f>
        <v>#NUM!</v>
      </c>
      <c r="N365" s="1" t="e">
        <f>LARGE('Remove outliers'!U$4:U$203,ROW()-211)</f>
        <v>#NUM!</v>
      </c>
      <c r="O365" s="1" t="e">
        <f>LARGE('Remove outliers'!V$4:V$203,ROW()-211)</f>
        <v>#NUM!</v>
      </c>
      <c r="P365" s="1" t="e">
        <f>LARGE('Remove outliers'!W$4:W$203,ROW()-211)</f>
        <v>#NUM!</v>
      </c>
      <c r="Q365" s="1" t="e">
        <f>LARGE('Remove outliers'!X$4:X$203,ROW()-211)</f>
        <v>#NUM!</v>
      </c>
      <c r="R365" s="1" t="e">
        <f>LARGE('Remove outliers'!Y$4:Y$203,ROW()-211)</f>
        <v>#NUM!</v>
      </c>
      <c r="S365" s="1" t="e">
        <f>LARGE('Remove outliers'!Z$4:Z$203,ROW()-211)</f>
        <v>#NUM!</v>
      </c>
      <c r="T365" s="1" t="e">
        <f>LARGE('Remove outliers'!AA$4:AA$203,ROW()-211)</f>
        <v>#NUM!</v>
      </c>
      <c r="U365" s="1" t="e">
        <f>LARGE('Remove outliers'!AB$4:AB$203,ROW()-211)</f>
        <v>#NUM!</v>
      </c>
      <c r="V365" s="1" t="e">
        <f>LARGE('Remove outliers'!AC$4:AC$203,ROW()-211)</f>
        <v>#NUM!</v>
      </c>
      <c r="W365" s="1" t="e">
        <f>LARGE('Remove outliers'!AD$4:AD$203,ROW()-211)</f>
        <v>#NUM!</v>
      </c>
      <c r="X365" s="1" t="e">
        <f>LARGE('Remove outliers'!AE$4:AE$203,ROW()-211)</f>
        <v>#NUM!</v>
      </c>
      <c r="Y365" s="1" t="e">
        <f>LARGE('Remove outliers'!AF$4:AF$203,ROW()-211)</f>
        <v>#NUM!</v>
      </c>
      <c r="Z365" s="1" t="e">
        <f>LARGE('Remove outliers'!AG$4:AG$203,ROW()-211)</f>
        <v>#NUM!</v>
      </c>
      <c r="AA365" s="1" t="e">
        <f>LARGE('Remove outliers'!AH$4:AH$203,ROW()-211)</f>
        <v>#NUM!</v>
      </c>
      <c r="AB365" s="1" t="e">
        <f>LARGE('Remove outliers'!AI$4:AI$203,ROW()-211)</f>
        <v>#NUM!</v>
      </c>
      <c r="AC365" s="1" t="e">
        <f>LARGE('Remove outliers'!AJ$4:AJ$203,ROW()-211)</f>
        <v>#NUM!</v>
      </c>
      <c r="AD365" s="1" t="e">
        <f>LARGE('Remove outliers'!AK$4:AK$203,ROW()-211)</f>
        <v>#NUM!</v>
      </c>
      <c r="AE365" s="1" t="e">
        <f>LARGE('Remove outliers'!AL$4:AL$203,ROW()-211)</f>
        <v>#NUM!</v>
      </c>
      <c r="AF365" s="1" t="e">
        <f>LARGE('Remove outliers'!AM$4:AM$203,ROW()-211)</f>
        <v>#NUM!</v>
      </c>
      <c r="AG365" s="1" t="e">
        <f>LARGE('Remove outliers'!AN$4:AN$203,ROW()-211)</f>
        <v>#NUM!</v>
      </c>
      <c r="AH365" s="1" t="e">
        <f>LARGE('Remove outliers'!AO$4:AO$203,ROW()-211)</f>
        <v>#NUM!</v>
      </c>
      <c r="AI365" s="1" t="e">
        <f>LARGE('Remove outliers'!AP$4:AP$203,ROW()-211)</f>
        <v>#NUM!</v>
      </c>
      <c r="AJ365" s="1" t="e">
        <f>LARGE('Remove outliers'!AQ$4:AQ$203,ROW()-211)</f>
        <v>#NUM!</v>
      </c>
      <c r="AK365" s="1" t="e">
        <f>LARGE('Remove outliers'!AR$4:AR$203,ROW()-211)</f>
        <v>#NUM!</v>
      </c>
      <c r="AL365" s="1" t="e">
        <f>LARGE('Remove outliers'!AS$4:AS$203,ROW()-211)</f>
        <v>#NUM!</v>
      </c>
      <c r="AM365" s="1" t="e">
        <f>LARGE('Remove outliers'!AT$4:AT$203,ROW()-211)</f>
        <v>#NUM!</v>
      </c>
      <c r="AN365" s="1" t="e">
        <f>LARGE('Remove outliers'!AU$4:AU$203,ROW()-211)</f>
        <v>#NUM!</v>
      </c>
      <c r="AO365" s="1" t="e">
        <f>LARGE('Remove outliers'!AV$4:AV$203,ROW()-211)</f>
        <v>#NUM!</v>
      </c>
      <c r="AP365" s="1" t="e">
        <f>LARGE('Remove outliers'!AW$4:AW$203,ROW()-211)</f>
        <v>#NUM!</v>
      </c>
      <c r="AQ365" s="1" t="e">
        <f>LARGE('Remove outliers'!AX$4:AX$203,ROW()-211)</f>
        <v>#NUM!</v>
      </c>
      <c r="AR365" s="1" t="e">
        <f>LARGE('Remove outliers'!AY$4:AY$203,ROW()-211)</f>
        <v>#NUM!</v>
      </c>
      <c r="AS365" s="1" t="e">
        <f>LARGE('Remove outliers'!AZ$4:AZ$203,ROW()-211)</f>
        <v>#NUM!</v>
      </c>
      <c r="AT365" s="1" t="e">
        <f>LARGE('Remove outliers'!BA$4:BA$203,ROW()-211)</f>
        <v>#NUM!</v>
      </c>
      <c r="AU365" s="1" t="e">
        <f>LARGE('Remove outliers'!BB$4:BB$203,ROW()-211)</f>
        <v>#NUM!</v>
      </c>
      <c r="AV365" s="1" t="e">
        <f>LARGE('Remove outliers'!BC$4:BC$203,ROW()-211)</f>
        <v>#NUM!</v>
      </c>
      <c r="AW365" s="1" t="e">
        <f>LARGE('Remove outliers'!BD$4:BD$203,ROW()-211)</f>
        <v>#NUM!</v>
      </c>
      <c r="AX365" s="1" t="e">
        <f>LARGE('Remove outliers'!BE$4:BE$203,ROW()-211)</f>
        <v>#NUM!</v>
      </c>
      <c r="AY365" s="1" t="e">
        <f>LARGE('Remove outliers'!BF$4:BF$203,ROW()-211)</f>
        <v>#NUM!</v>
      </c>
      <c r="AZ365" s="1" t="e">
        <f>LARGE('Remove outliers'!BG$4:BG$203,ROW()-211)</f>
        <v>#NUM!</v>
      </c>
      <c r="BA365" s="1" t="e">
        <f>LARGE('Remove outliers'!BH$4:BH$203,ROW()-211)</f>
        <v>#NUM!</v>
      </c>
      <c r="BB365" s="1" t="e">
        <f>LARGE('Remove outliers'!BI$4:BI$203,ROW()-211)</f>
        <v>#NUM!</v>
      </c>
      <c r="BC365" s="1" t="e">
        <f>LARGE('Remove outliers'!BJ$4:BJ$203,ROW()-211)</f>
        <v>#NUM!</v>
      </c>
      <c r="BD365" s="1" t="e">
        <f>LARGE('Remove outliers'!BK$4:BK$203,ROW()-211)</f>
        <v>#NUM!</v>
      </c>
      <c r="BE365" s="1" t="e">
        <f>LARGE('Remove outliers'!BL$4:BL$203,ROW()-211)</f>
        <v>#NUM!</v>
      </c>
      <c r="BF365" s="1" t="e">
        <f>LARGE('Remove outliers'!BM$4:BM$203,ROW()-211)</f>
        <v>#NUM!</v>
      </c>
      <c r="BG365" s="1" t="e">
        <f>LARGE('Remove outliers'!BN$4:BN$203,ROW()-211)</f>
        <v>#NUM!</v>
      </c>
      <c r="BH365" s="1" t="e">
        <f>LARGE('Remove outliers'!BO$4:BO$203,ROW()-211)</f>
        <v>#NUM!</v>
      </c>
      <c r="BI365" s="1" t="e">
        <f>LARGE('Remove outliers'!BP$4:BP$203,ROW()-211)</f>
        <v>#NUM!</v>
      </c>
      <c r="BJ365" s="1" t="e">
        <f>LARGE('Remove outliers'!BQ$4:BQ$203,ROW()-211)</f>
        <v>#NUM!</v>
      </c>
      <c r="BK365" s="1" t="e">
        <f>LARGE('Remove outliers'!BR$4:BR$203,ROW()-211)</f>
        <v>#NUM!</v>
      </c>
      <c r="BL365" s="1" t="e">
        <f>LARGE('Remove outliers'!BS$4:BS$203,ROW()-211)</f>
        <v>#NUM!</v>
      </c>
      <c r="BM365" s="1" t="e">
        <f>LARGE('Remove outliers'!BT$4:BT$203,ROW()-211)</f>
        <v>#NUM!</v>
      </c>
      <c r="BN365" s="1" t="e">
        <f>LARGE('Remove outliers'!BU$4:BU$203,ROW()-211)</f>
        <v>#NUM!</v>
      </c>
      <c r="BO365" s="1" t="e">
        <f>LARGE('Remove outliers'!BV$4:BV$203,ROW()-211)</f>
        <v>#NUM!</v>
      </c>
      <c r="BP365" s="1" t="e">
        <f>LARGE('Remove outliers'!BW$4:BW$203,ROW()-211)</f>
        <v>#NUM!</v>
      </c>
      <c r="BQ365" s="1" t="e">
        <f>LARGE('Remove outliers'!BX$4:BX$203,ROW()-211)</f>
        <v>#NUM!</v>
      </c>
      <c r="BR365" s="1" t="e">
        <f>LARGE('Remove outliers'!BY$4:BY$203,ROW()-211)</f>
        <v>#NUM!</v>
      </c>
      <c r="BS365" s="1" t="e">
        <f>LARGE('Remove outliers'!BZ$4:BZ$203,ROW()-211)</f>
        <v>#NUM!</v>
      </c>
      <c r="BT365" s="1" t="e">
        <f>LARGE('Remove outliers'!CA$4:CA$203,ROW()-211)</f>
        <v>#NUM!</v>
      </c>
      <c r="BU365" s="1" t="e">
        <f>LARGE('Remove outliers'!CB$4:CB$203,ROW()-211)</f>
        <v>#NUM!</v>
      </c>
      <c r="BV365" s="1" t="e">
        <f>LARGE('Remove outliers'!CC$4:CC$203,ROW()-211)</f>
        <v>#NUM!</v>
      </c>
      <c r="BW365" s="1"/>
      <c r="BX365" s="1"/>
      <c r="BY365" s="1"/>
      <c r="BZ365" s="1"/>
      <c r="CA365" s="1"/>
      <c r="CB365" s="1"/>
      <c r="CC365" s="1"/>
      <c r="CD365" s="1"/>
      <c r="CE365" s="1"/>
      <c r="CF365" s="1"/>
      <c r="CG365" s="1"/>
      <c r="CH365" s="1"/>
      <c r="CI365" s="1"/>
      <c r="CJ365" s="1"/>
      <c r="CK365" s="1"/>
      <c r="CL365" s="1"/>
      <c r="CM365" s="1"/>
      <c r="CN365" s="1"/>
      <c r="CO365" s="1"/>
      <c r="CP365" s="1"/>
    </row>
    <row r="366" spans="1:94" x14ac:dyDescent="0.2">
      <c r="A366" t="e">
        <f t="shared" si="8"/>
        <v>#NUM!</v>
      </c>
      <c r="B366" s="1" t="e">
        <f>LARGE('Remove outliers'!I$4:I$203,ROW()-211)</f>
        <v>#NUM!</v>
      </c>
      <c r="C366" s="1" t="e">
        <f>LARGE('Remove outliers'!J$4:J$203,ROW()-211)</f>
        <v>#NUM!</v>
      </c>
      <c r="D366" s="1" t="e">
        <f>LARGE('Remove outliers'!K$4:K$203,ROW()-211)</f>
        <v>#NUM!</v>
      </c>
      <c r="E366" s="1" t="e">
        <f>LARGE('Remove outliers'!L$4:L$203,ROW()-211)</f>
        <v>#NUM!</v>
      </c>
      <c r="F366" s="1" t="e">
        <f>LARGE('Remove outliers'!M$4:M$203,ROW()-211)</f>
        <v>#NUM!</v>
      </c>
      <c r="G366" s="1" t="e">
        <f>LARGE('Remove outliers'!N$4:N$203,ROW()-211)</f>
        <v>#NUM!</v>
      </c>
      <c r="H366" s="1" t="e">
        <f>LARGE('Remove outliers'!O$4:O$203,ROW()-211)</f>
        <v>#NUM!</v>
      </c>
      <c r="I366" s="1" t="e">
        <f>LARGE('Remove outliers'!P$4:P$203,ROW()-211)</f>
        <v>#NUM!</v>
      </c>
      <c r="J366" s="1" t="e">
        <f>LARGE('Remove outliers'!Q$4:Q$203,ROW()-211)</f>
        <v>#NUM!</v>
      </c>
      <c r="K366" s="1" t="e">
        <f>LARGE('Remove outliers'!R$4:R$203,ROW()-211)</f>
        <v>#NUM!</v>
      </c>
      <c r="L366" s="1" t="e">
        <f>LARGE('Remove outliers'!S$4:S$203,ROW()-211)</f>
        <v>#NUM!</v>
      </c>
      <c r="M366" s="1" t="e">
        <f>LARGE('Remove outliers'!T$4:T$203,ROW()-211)</f>
        <v>#NUM!</v>
      </c>
      <c r="N366" s="1" t="e">
        <f>LARGE('Remove outliers'!U$4:U$203,ROW()-211)</f>
        <v>#NUM!</v>
      </c>
      <c r="O366" s="1" t="e">
        <f>LARGE('Remove outliers'!V$4:V$203,ROW()-211)</f>
        <v>#NUM!</v>
      </c>
      <c r="P366" s="1" t="e">
        <f>LARGE('Remove outliers'!W$4:W$203,ROW()-211)</f>
        <v>#NUM!</v>
      </c>
      <c r="Q366" s="1" t="e">
        <f>LARGE('Remove outliers'!X$4:X$203,ROW()-211)</f>
        <v>#NUM!</v>
      </c>
      <c r="R366" s="1" t="e">
        <f>LARGE('Remove outliers'!Y$4:Y$203,ROW()-211)</f>
        <v>#NUM!</v>
      </c>
      <c r="S366" s="1" t="e">
        <f>LARGE('Remove outliers'!Z$4:Z$203,ROW()-211)</f>
        <v>#NUM!</v>
      </c>
      <c r="T366" s="1" t="e">
        <f>LARGE('Remove outliers'!AA$4:AA$203,ROW()-211)</f>
        <v>#NUM!</v>
      </c>
      <c r="U366" s="1" t="e">
        <f>LARGE('Remove outliers'!AB$4:AB$203,ROW()-211)</f>
        <v>#NUM!</v>
      </c>
      <c r="V366" s="1" t="e">
        <f>LARGE('Remove outliers'!AC$4:AC$203,ROW()-211)</f>
        <v>#NUM!</v>
      </c>
      <c r="W366" s="1" t="e">
        <f>LARGE('Remove outliers'!AD$4:AD$203,ROW()-211)</f>
        <v>#NUM!</v>
      </c>
      <c r="X366" s="1" t="e">
        <f>LARGE('Remove outliers'!AE$4:AE$203,ROW()-211)</f>
        <v>#NUM!</v>
      </c>
      <c r="Y366" s="1" t="e">
        <f>LARGE('Remove outliers'!AF$4:AF$203,ROW()-211)</f>
        <v>#NUM!</v>
      </c>
      <c r="Z366" s="1" t="e">
        <f>LARGE('Remove outliers'!AG$4:AG$203,ROW()-211)</f>
        <v>#NUM!</v>
      </c>
      <c r="AA366" s="1" t="e">
        <f>LARGE('Remove outliers'!AH$4:AH$203,ROW()-211)</f>
        <v>#NUM!</v>
      </c>
      <c r="AB366" s="1" t="e">
        <f>LARGE('Remove outliers'!AI$4:AI$203,ROW()-211)</f>
        <v>#NUM!</v>
      </c>
      <c r="AC366" s="1" t="e">
        <f>LARGE('Remove outliers'!AJ$4:AJ$203,ROW()-211)</f>
        <v>#NUM!</v>
      </c>
      <c r="AD366" s="1" t="e">
        <f>LARGE('Remove outliers'!AK$4:AK$203,ROW()-211)</f>
        <v>#NUM!</v>
      </c>
      <c r="AE366" s="1" t="e">
        <f>LARGE('Remove outliers'!AL$4:AL$203,ROW()-211)</f>
        <v>#NUM!</v>
      </c>
      <c r="AF366" s="1" t="e">
        <f>LARGE('Remove outliers'!AM$4:AM$203,ROW()-211)</f>
        <v>#NUM!</v>
      </c>
      <c r="AG366" s="1" t="e">
        <f>LARGE('Remove outliers'!AN$4:AN$203,ROW()-211)</f>
        <v>#NUM!</v>
      </c>
      <c r="AH366" s="1" t="e">
        <f>LARGE('Remove outliers'!AO$4:AO$203,ROW()-211)</f>
        <v>#NUM!</v>
      </c>
      <c r="AI366" s="1" t="e">
        <f>LARGE('Remove outliers'!AP$4:AP$203,ROW()-211)</f>
        <v>#NUM!</v>
      </c>
      <c r="AJ366" s="1" t="e">
        <f>LARGE('Remove outliers'!AQ$4:AQ$203,ROW()-211)</f>
        <v>#NUM!</v>
      </c>
      <c r="AK366" s="1" t="e">
        <f>LARGE('Remove outliers'!AR$4:AR$203,ROW()-211)</f>
        <v>#NUM!</v>
      </c>
      <c r="AL366" s="1" t="e">
        <f>LARGE('Remove outliers'!AS$4:AS$203,ROW()-211)</f>
        <v>#NUM!</v>
      </c>
      <c r="AM366" s="1" t="e">
        <f>LARGE('Remove outliers'!AT$4:AT$203,ROW()-211)</f>
        <v>#NUM!</v>
      </c>
      <c r="AN366" s="1" t="e">
        <f>LARGE('Remove outliers'!AU$4:AU$203,ROW()-211)</f>
        <v>#NUM!</v>
      </c>
      <c r="AO366" s="1" t="e">
        <f>LARGE('Remove outliers'!AV$4:AV$203,ROW()-211)</f>
        <v>#NUM!</v>
      </c>
      <c r="AP366" s="1" t="e">
        <f>LARGE('Remove outliers'!AW$4:AW$203,ROW()-211)</f>
        <v>#NUM!</v>
      </c>
      <c r="AQ366" s="1" t="e">
        <f>LARGE('Remove outliers'!AX$4:AX$203,ROW()-211)</f>
        <v>#NUM!</v>
      </c>
      <c r="AR366" s="1" t="e">
        <f>LARGE('Remove outliers'!AY$4:AY$203,ROW()-211)</f>
        <v>#NUM!</v>
      </c>
      <c r="AS366" s="1" t="e">
        <f>LARGE('Remove outliers'!AZ$4:AZ$203,ROW()-211)</f>
        <v>#NUM!</v>
      </c>
      <c r="AT366" s="1" t="e">
        <f>LARGE('Remove outliers'!BA$4:BA$203,ROW()-211)</f>
        <v>#NUM!</v>
      </c>
      <c r="AU366" s="1" t="e">
        <f>LARGE('Remove outliers'!BB$4:BB$203,ROW()-211)</f>
        <v>#NUM!</v>
      </c>
      <c r="AV366" s="1" t="e">
        <f>LARGE('Remove outliers'!BC$4:BC$203,ROW()-211)</f>
        <v>#NUM!</v>
      </c>
      <c r="AW366" s="1" t="e">
        <f>LARGE('Remove outliers'!BD$4:BD$203,ROW()-211)</f>
        <v>#NUM!</v>
      </c>
      <c r="AX366" s="1" t="e">
        <f>LARGE('Remove outliers'!BE$4:BE$203,ROW()-211)</f>
        <v>#NUM!</v>
      </c>
      <c r="AY366" s="1" t="e">
        <f>LARGE('Remove outliers'!BF$4:BF$203,ROW()-211)</f>
        <v>#NUM!</v>
      </c>
      <c r="AZ366" s="1" t="e">
        <f>LARGE('Remove outliers'!BG$4:BG$203,ROW()-211)</f>
        <v>#NUM!</v>
      </c>
      <c r="BA366" s="1" t="e">
        <f>LARGE('Remove outliers'!BH$4:BH$203,ROW()-211)</f>
        <v>#NUM!</v>
      </c>
      <c r="BB366" s="1" t="e">
        <f>LARGE('Remove outliers'!BI$4:BI$203,ROW()-211)</f>
        <v>#NUM!</v>
      </c>
      <c r="BC366" s="1" t="e">
        <f>LARGE('Remove outliers'!BJ$4:BJ$203,ROW()-211)</f>
        <v>#NUM!</v>
      </c>
      <c r="BD366" s="1" t="e">
        <f>LARGE('Remove outliers'!BK$4:BK$203,ROW()-211)</f>
        <v>#NUM!</v>
      </c>
      <c r="BE366" s="1" t="e">
        <f>LARGE('Remove outliers'!BL$4:BL$203,ROW()-211)</f>
        <v>#NUM!</v>
      </c>
      <c r="BF366" s="1" t="e">
        <f>LARGE('Remove outliers'!BM$4:BM$203,ROW()-211)</f>
        <v>#NUM!</v>
      </c>
      <c r="BG366" s="1" t="e">
        <f>LARGE('Remove outliers'!BN$4:BN$203,ROW()-211)</f>
        <v>#NUM!</v>
      </c>
      <c r="BH366" s="1" t="e">
        <f>LARGE('Remove outliers'!BO$4:BO$203,ROW()-211)</f>
        <v>#NUM!</v>
      </c>
      <c r="BI366" s="1" t="e">
        <f>LARGE('Remove outliers'!BP$4:BP$203,ROW()-211)</f>
        <v>#NUM!</v>
      </c>
      <c r="BJ366" s="1" t="e">
        <f>LARGE('Remove outliers'!BQ$4:BQ$203,ROW()-211)</f>
        <v>#NUM!</v>
      </c>
      <c r="BK366" s="1" t="e">
        <f>LARGE('Remove outliers'!BR$4:BR$203,ROW()-211)</f>
        <v>#NUM!</v>
      </c>
      <c r="BL366" s="1" t="e">
        <f>LARGE('Remove outliers'!BS$4:BS$203,ROW()-211)</f>
        <v>#NUM!</v>
      </c>
      <c r="BM366" s="1" t="e">
        <f>LARGE('Remove outliers'!BT$4:BT$203,ROW()-211)</f>
        <v>#NUM!</v>
      </c>
      <c r="BN366" s="1" t="e">
        <f>LARGE('Remove outliers'!BU$4:BU$203,ROW()-211)</f>
        <v>#NUM!</v>
      </c>
      <c r="BO366" s="1" t="e">
        <f>LARGE('Remove outliers'!BV$4:BV$203,ROW()-211)</f>
        <v>#NUM!</v>
      </c>
      <c r="BP366" s="1" t="e">
        <f>LARGE('Remove outliers'!BW$4:BW$203,ROW()-211)</f>
        <v>#NUM!</v>
      </c>
      <c r="BQ366" s="1" t="e">
        <f>LARGE('Remove outliers'!BX$4:BX$203,ROW()-211)</f>
        <v>#NUM!</v>
      </c>
      <c r="BR366" s="1" t="e">
        <f>LARGE('Remove outliers'!BY$4:BY$203,ROW()-211)</f>
        <v>#NUM!</v>
      </c>
      <c r="BS366" s="1" t="e">
        <f>LARGE('Remove outliers'!BZ$4:BZ$203,ROW()-211)</f>
        <v>#NUM!</v>
      </c>
      <c r="BT366" s="1" t="e">
        <f>LARGE('Remove outliers'!CA$4:CA$203,ROW()-211)</f>
        <v>#NUM!</v>
      </c>
      <c r="BU366" s="1" t="e">
        <f>LARGE('Remove outliers'!CB$4:CB$203,ROW()-211)</f>
        <v>#NUM!</v>
      </c>
      <c r="BV366" s="1" t="e">
        <f>LARGE('Remove outliers'!CC$4:CC$203,ROW()-211)</f>
        <v>#NUM!</v>
      </c>
      <c r="BW366" s="1"/>
      <c r="BX366" s="1"/>
      <c r="BY366" s="1"/>
      <c r="BZ366" s="1"/>
      <c r="CA366" s="1"/>
      <c r="CB366" s="1"/>
      <c r="CC366" s="1"/>
      <c r="CD366" s="1"/>
      <c r="CE366" s="1"/>
      <c r="CF366" s="1"/>
      <c r="CG366" s="1"/>
      <c r="CH366" s="1"/>
      <c r="CI366" s="1"/>
      <c r="CJ366" s="1"/>
      <c r="CK366" s="1"/>
      <c r="CL366" s="1"/>
      <c r="CM366" s="1"/>
      <c r="CN366" s="1"/>
      <c r="CO366" s="1"/>
      <c r="CP366" s="1"/>
    </row>
    <row r="367" spans="1:94" x14ac:dyDescent="0.2">
      <c r="A367" t="e">
        <f t="shared" si="8"/>
        <v>#NUM!</v>
      </c>
      <c r="B367" s="1" t="e">
        <f>LARGE('Remove outliers'!I$4:I$203,ROW()-211)</f>
        <v>#NUM!</v>
      </c>
      <c r="C367" s="1" t="e">
        <f>LARGE('Remove outliers'!J$4:J$203,ROW()-211)</f>
        <v>#NUM!</v>
      </c>
      <c r="D367" s="1" t="e">
        <f>LARGE('Remove outliers'!K$4:K$203,ROW()-211)</f>
        <v>#NUM!</v>
      </c>
      <c r="E367" s="1" t="e">
        <f>LARGE('Remove outliers'!L$4:L$203,ROW()-211)</f>
        <v>#NUM!</v>
      </c>
      <c r="F367" s="1" t="e">
        <f>LARGE('Remove outliers'!M$4:M$203,ROW()-211)</f>
        <v>#NUM!</v>
      </c>
      <c r="G367" s="1" t="e">
        <f>LARGE('Remove outliers'!N$4:N$203,ROW()-211)</f>
        <v>#NUM!</v>
      </c>
      <c r="H367" s="1" t="e">
        <f>LARGE('Remove outliers'!O$4:O$203,ROW()-211)</f>
        <v>#NUM!</v>
      </c>
      <c r="I367" s="1" t="e">
        <f>LARGE('Remove outliers'!P$4:P$203,ROW()-211)</f>
        <v>#NUM!</v>
      </c>
      <c r="J367" s="1" t="e">
        <f>LARGE('Remove outliers'!Q$4:Q$203,ROW()-211)</f>
        <v>#NUM!</v>
      </c>
      <c r="K367" s="1" t="e">
        <f>LARGE('Remove outliers'!R$4:R$203,ROW()-211)</f>
        <v>#NUM!</v>
      </c>
      <c r="L367" s="1" t="e">
        <f>LARGE('Remove outliers'!S$4:S$203,ROW()-211)</f>
        <v>#NUM!</v>
      </c>
      <c r="M367" s="1" t="e">
        <f>LARGE('Remove outliers'!T$4:T$203,ROW()-211)</f>
        <v>#NUM!</v>
      </c>
      <c r="N367" s="1" t="e">
        <f>LARGE('Remove outliers'!U$4:U$203,ROW()-211)</f>
        <v>#NUM!</v>
      </c>
      <c r="O367" s="1" t="e">
        <f>LARGE('Remove outliers'!V$4:V$203,ROW()-211)</f>
        <v>#NUM!</v>
      </c>
      <c r="P367" s="1" t="e">
        <f>LARGE('Remove outliers'!W$4:W$203,ROW()-211)</f>
        <v>#NUM!</v>
      </c>
      <c r="Q367" s="1" t="e">
        <f>LARGE('Remove outliers'!X$4:X$203,ROW()-211)</f>
        <v>#NUM!</v>
      </c>
      <c r="R367" s="1" t="e">
        <f>LARGE('Remove outliers'!Y$4:Y$203,ROW()-211)</f>
        <v>#NUM!</v>
      </c>
      <c r="S367" s="1" t="e">
        <f>LARGE('Remove outliers'!Z$4:Z$203,ROW()-211)</f>
        <v>#NUM!</v>
      </c>
      <c r="T367" s="1" t="e">
        <f>LARGE('Remove outliers'!AA$4:AA$203,ROW()-211)</f>
        <v>#NUM!</v>
      </c>
      <c r="U367" s="1" t="e">
        <f>LARGE('Remove outliers'!AB$4:AB$203,ROW()-211)</f>
        <v>#NUM!</v>
      </c>
      <c r="V367" s="1" t="e">
        <f>LARGE('Remove outliers'!AC$4:AC$203,ROW()-211)</f>
        <v>#NUM!</v>
      </c>
      <c r="W367" s="1" t="e">
        <f>LARGE('Remove outliers'!AD$4:AD$203,ROW()-211)</f>
        <v>#NUM!</v>
      </c>
      <c r="X367" s="1" t="e">
        <f>LARGE('Remove outliers'!AE$4:AE$203,ROW()-211)</f>
        <v>#NUM!</v>
      </c>
      <c r="Y367" s="1" t="e">
        <f>LARGE('Remove outliers'!AF$4:AF$203,ROW()-211)</f>
        <v>#NUM!</v>
      </c>
      <c r="Z367" s="1" t="e">
        <f>LARGE('Remove outliers'!AG$4:AG$203,ROW()-211)</f>
        <v>#NUM!</v>
      </c>
      <c r="AA367" s="1" t="e">
        <f>LARGE('Remove outliers'!AH$4:AH$203,ROW()-211)</f>
        <v>#NUM!</v>
      </c>
      <c r="AB367" s="1" t="e">
        <f>LARGE('Remove outliers'!AI$4:AI$203,ROW()-211)</f>
        <v>#NUM!</v>
      </c>
      <c r="AC367" s="1" t="e">
        <f>LARGE('Remove outliers'!AJ$4:AJ$203,ROW()-211)</f>
        <v>#NUM!</v>
      </c>
      <c r="AD367" s="1" t="e">
        <f>LARGE('Remove outliers'!AK$4:AK$203,ROW()-211)</f>
        <v>#NUM!</v>
      </c>
      <c r="AE367" s="1" t="e">
        <f>LARGE('Remove outliers'!AL$4:AL$203,ROW()-211)</f>
        <v>#NUM!</v>
      </c>
      <c r="AF367" s="1" t="e">
        <f>LARGE('Remove outliers'!AM$4:AM$203,ROW()-211)</f>
        <v>#NUM!</v>
      </c>
      <c r="AG367" s="1" t="e">
        <f>LARGE('Remove outliers'!AN$4:AN$203,ROW()-211)</f>
        <v>#NUM!</v>
      </c>
      <c r="AH367" s="1" t="e">
        <f>LARGE('Remove outliers'!AO$4:AO$203,ROW()-211)</f>
        <v>#NUM!</v>
      </c>
      <c r="AI367" s="1" t="e">
        <f>LARGE('Remove outliers'!AP$4:AP$203,ROW()-211)</f>
        <v>#NUM!</v>
      </c>
      <c r="AJ367" s="1" t="e">
        <f>LARGE('Remove outliers'!AQ$4:AQ$203,ROW()-211)</f>
        <v>#NUM!</v>
      </c>
      <c r="AK367" s="1" t="e">
        <f>LARGE('Remove outliers'!AR$4:AR$203,ROW()-211)</f>
        <v>#NUM!</v>
      </c>
      <c r="AL367" s="1" t="e">
        <f>LARGE('Remove outliers'!AS$4:AS$203,ROW()-211)</f>
        <v>#NUM!</v>
      </c>
      <c r="AM367" s="1" t="e">
        <f>LARGE('Remove outliers'!AT$4:AT$203,ROW()-211)</f>
        <v>#NUM!</v>
      </c>
      <c r="AN367" s="1" t="e">
        <f>LARGE('Remove outliers'!AU$4:AU$203,ROW()-211)</f>
        <v>#NUM!</v>
      </c>
      <c r="AO367" s="1" t="e">
        <f>LARGE('Remove outliers'!AV$4:AV$203,ROW()-211)</f>
        <v>#NUM!</v>
      </c>
      <c r="AP367" s="1" t="e">
        <f>LARGE('Remove outliers'!AW$4:AW$203,ROW()-211)</f>
        <v>#NUM!</v>
      </c>
      <c r="AQ367" s="1" t="e">
        <f>LARGE('Remove outliers'!AX$4:AX$203,ROW()-211)</f>
        <v>#NUM!</v>
      </c>
      <c r="AR367" s="1" t="e">
        <f>LARGE('Remove outliers'!AY$4:AY$203,ROW()-211)</f>
        <v>#NUM!</v>
      </c>
      <c r="AS367" s="1" t="e">
        <f>LARGE('Remove outliers'!AZ$4:AZ$203,ROW()-211)</f>
        <v>#NUM!</v>
      </c>
      <c r="AT367" s="1" t="e">
        <f>LARGE('Remove outliers'!BA$4:BA$203,ROW()-211)</f>
        <v>#NUM!</v>
      </c>
      <c r="AU367" s="1" t="e">
        <f>LARGE('Remove outliers'!BB$4:BB$203,ROW()-211)</f>
        <v>#NUM!</v>
      </c>
      <c r="AV367" s="1" t="e">
        <f>LARGE('Remove outliers'!BC$4:BC$203,ROW()-211)</f>
        <v>#NUM!</v>
      </c>
      <c r="AW367" s="1" t="e">
        <f>LARGE('Remove outliers'!BD$4:BD$203,ROW()-211)</f>
        <v>#NUM!</v>
      </c>
      <c r="AX367" s="1" t="e">
        <f>LARGE('Remove outliers'!BE$4:BE$203,ROW()-211)</f>
        <v>#NUM!</v>
      </c>
      <c r="AY367" s="1" t="e">
        <f>LARGE('Remove outliers'!BF$4:BF$203,ROW()-211)</f>
        <v>#NUM!</v>
      </c>
      <c r="AZ367" s="1" t="e">
        <f>LARGE('Remove outliers'!BG$4:BG$203,ROW()-211)</f>
        <v>#NUM!</v>
      </c>
      <c r="BA367" s="1" t="e">
        <f>LARGE('Remove outliers'!BH$4:BH$203,ROW()-211)</f>
        <v>#NUM!</v>
      </c>
      <c r="BB367" s="1" t="e">
        <f>LARGE('Remove outliers'!BI$4:BI$203,ROW()-211)</f>
        <v>#NUM!</v>
      </c>
      <c r="BC367" s="1" t="e">
        <f>LARGE('Remove outliers'!BJ$4:BJ$203,ROW()-211)</f>
        <v>#NUM!</v>
      </c>
      <c r="BD367" s="1" t="e">
        <f>LARGE('Remove outliers'!BK$4:BK$203,ROW()-211)</f>
        <v>#NUM!</v>
      </c>
      <c r="BE367" s="1" t="e">
        <f>LARGE('Remove outliers'!BL$4:BL$203,ROW()-211)</f>
        <v>#NUM!</v>
      </c>
      <c r="BF367" s="1" t="e">
        <f>LARGE('Remove outliers'!BM$4:BM$203,ROW()-211)</f>
        <v>#NUM!</v>
      </c>
      <c r="BG367" s="1" t="e">
        <f>LARGE('Remove outliers'!BN$4:BN$203,ROW()-211)</f>
        <v>#NUM!</v>
      </c>
      <c r="BH367" s="1" t="e">
        <f>LARGE('Remove outliers'!BO$4:BO$203,ROW()-211)</f>
        <v>#NUM!</v>
      </c>
      <c r="BI367" s="1" t="e">
        <f>LARGE('Remove outliers'!BP$4:BP$203,ROW()-211)</f>
        <v>#NUM!</v>
      </c>
      <c r="BJ367" s="1" t="e">
        <f>LARGE('Remove outliers'!BQ$4:BQ$203,ROW()-211)</f>
        <v>#NUM!</v>
      </c>
      <c r="BK367" s="1" t="e">
        <f>LARGE('Remove outliers'!BR$4:BR$203,ROW()-211)</f>
        <v>#NUM!</v>
      </c>
      <c r="BL367" s="1" t="e">
        <f>LARGE('Remove outliers'!BS$4:BS$203,ROW()-211)</f>
        <v>#NUM!</v>
      </c>
      <c r="BM367" s="1" t="e">
        <f>LARGE('Remove outliers'!BT$4:BT$203,ROW()-211)</f>
        <v>#NUM!</v>
      </c>
      <c r="BN367" s="1" t="e">
        <f>LARGE('Remove outliers'!BU$4:BU$203,ROW()-211)</f>
        <v>#NUM!</v>
      </c>
      <c r="BO367" s="1" t="e">
        <f>LARGE('Remove outliers'!BV$4:BV$203,ROW()-211)</f>
        <v>#NUM!</v>
      </c>
      <c r="BP367" s="1" t="e">
        <f>LARGE('Remove outliers'!BW$4:BW$203,ROW()-211)</f>
        <v>#NUM!</v>
      </c>
      <c r="BQ367" s="1" t="e">
        <f>LARGE('Remove outliers'!BX$4:BX$203,ROW()-211)</f>
        <v>#NUM!</v>
      </c>
      <c r="BR367" s="1" t="e">
        <f>LARGE('Remove outliers'!BY$4:BY$203,ROW()-211)</f>
        <v>#NUM!</v>
      </c>
      <c r="BS367" s="1" t="e">
        <f>LARGE('Remove outliers'!BZ$4:BZ$203,ROW()-211)</f>
        <v>#NUM!</v>
      </c>
      <c r="BT367" s="1" t="e">
        <f>LARGE('Remove outliers'!CA$4:CA$203,ROW()-211)</f>
        <v>#NUM!</v>
      </c>
      <c r="BU367" s="1" t="e">
        <f>LARGE('Remove outliers'!CB$4:CB$203,ROW()-211)</f>
        <v>#NUM!</v>
      </c>
      <c r="BV367" s="1" t="e">
        <f>LARGE('Remove outliers'!CC$4:CC$203,ROW()-211)</f>
        <v>#NUM!</v>
      </c>
      <c r="BW367" s="1"/>
      <c r="BX367" s="1"/>
      <c r="BY367" s="1"/>
      <c r="BZ367" s="1"/>
      <c r="CA367" s="1"/>
      <c r="CB367" s="1"/>
      <c r="CC367" s="1"/>
      <c r="CD367" s="1"/>
      <c r="CE367" s="1"/>
      <c r="CF367" s="1"/>
      <c r="CG367" s="1"/>
      <c r="CH367" s="1"/>
      <c r="CI367" s="1"/>
      <c r="CJ367" s="1"/>
      <c r="CK367" s="1"/>
      <c r="CL367" s="1"/>
      <c r="CM367" s="1"/>
      <c r="CN367" s="1"/>
      <c r="CO367" s="1"/>
      <c r="CP367" s="1"/>
    </row>
    <row r="368" spans="1:94" x14ac:dyDescent="0.2">
      <c r="A368" t="e">
        <f t="shared" si="8"/>
        <v>#NUM!</v>
      </c>
      <c r="B368" s="1" t="e">
        <f>LARGE('Remove outliers'!I$4:I$203,ROW()-211)</f>
        <v>#NUM!</v>
      </c>
      <c r="C368" s="1" t="e">
        <f>LARGE('Remove outliers'!J$4:J$203,ROW()-211)</f>
        <v>#NUM!</v>
      </c>
      <c r="D368" s="1" t="e">
        <f>LARGE('Remove outliers'!K$4:K$203,ROW()-211)</f>
        <v>#NUM!</v>
      </c>
      <c r="E368" s="1" t="e">
        <f>LARGE('Remove outliers'!L$4:L$203,ROW()-211)</f>
        <v>#NUM!</v>
      </c>
      <c r="F368" s="1" t="e">
        <f>LARGE('Remove outliers'!M$4:M$203,ROW()-211)</f>
        <v>#NUM!</v>
      </c>
      <c r="G368" s="1" t="e">
        <f>LARGE('Remove outliers'!N$4:N$203,ROW()-211)</f>
        <v>#NUM!</v>
      </c>
      <c r="H368" s="1" t="e">
        <f>LARGE('Remove outliers'!O$4:O$203,ROW()-211)</f>
        <v>#NUM!</v>
      </c>
      <c r="I368" s="1" t="e">
        <f>LARGE('Remove outliers'!P$4:P$203,ROW()-211)</f>
        <v>#NUM!</v>
      </c>
      <c r="J368" s="1" t="e">
        <f>LARGE('Remove outliers'!Q$4:Q$203,ROW()-211)</f>
        <v>#NUM!</v>
      </c>
      <c r="K368" s="1" t="e">
        <f>LARGE('Remove outliers'!R$4:R$203,ROW()-211)</f>
        <v>#NUM!</v>
      </c>
      <c r="L368" s="1" t="e">
        <f>LARGE('Remove outliers'!S$4:S$203,ROW()-211)</f>
        <v>#NUM!</v>
      </c>
      <c r="M368" s="1" t="e">
        <f>LARGE('Remove outliers'!T$4:T$203,ROW()-211)</f>
        <v>#NUM!</v>
      </c>
      <c r="N368" s="1" t="e">
        <f>LARGE('Remove outliers'!U$4:U$203,ROW()-211)</f>
        <v>#NUM!</v>
      </c>
      <c r="O368" s="1" t="e">
        <f>LARGE('Remove outliers'!V$4:V$203,ROW()-211)</f>
        <v>#NUM!</v>
      </c>
      <c r="P368" s="1" t="e">
        <f>LARGE('Remove outliers'!W$4:W$203,ROW()-211)</f>
        <v>#NUM!</v>
      </c>
      <c r="Q368" s="1" t="e">
        <f>LARGE('Remove outliers'!X$4:X$203,ROW()-211)</f>
        <v>#NUM!</v>
      </c>
      <c r="R368" s="1" t="e">
        <f>LARGE('Remove outliers'!Y$4:Y$203,ROW()-211)</f>
        <v>#NUM!</v>
      </c>
      <c r="S368" s="1" t="e">
        <f>LARGE('Remove outliers'!Z$4:Z$203,ROW()-211)</f>
        <v>#NUM!</v>
      </c>
      <c r="T368" s="1" t="e">
        <f>LARGE('Remove outliers'!AA$4:AA$203,ROW()-211)</f>
        <v>#NUM!</v>
      </c>
      <c r="U368" s="1" t="e">
        <f>LARGE('Remove outliers'!AB$4:AB$203,ROW()-211)</f>
        <v>#NUM!</v>
      </c>
      <c r="V368" s="1" t="e">
        <f>LARGE('Remove outliers'!AC$4:AC$203,ROW()-211)</f>
        <v>#NUM!</v>
      </c>
      <c r="W368" s="1" t="e">
        <f>LARGE('Remove outliers'!AD$4:AD$203,ROW()-211)</f>
        <v>#NUM!</v>
      </c>
      <c r="X368" s="1" t="e">
        <f>LARGE('Remove outliers'!AE$4:AE$203,ROW()-211)</f>
        <v>#NUM!</v>
      </c>
      <c r="Y368" s="1" t="e">
        <f>LARGE('Remove outliers'!AF$4:AF$203,ROW()-211)</f>
        <v>#NUM!</v>
      </c>
      <c r="Z368" s="1" t="e">
        <f>LARGE('Remove outliers'!AG$4:AG$203,ROW()-211)</f>
        <v>#NUM!</v>
      </c>
      <c r="AA368" s="1" t="e">
        <f>LARGE('Remove outliers'!AH$4:AH$203,ROW()-211)</f>
        <v>#NUM!</v>
      </c>
      <c r="AB368" s="1" t="e">
        <f>LARGE('Remove outliers'!AI$4:AI$203,ROW()-211)</f>
        <v>#NUM!</v>
      </c>
      <c r="AC368" s="1" t="e">
        <f>LARGE('Remove outliers'!AJ$4:AJ$203,ROW()-211)</f>
        <v>#NUM!</v>
      </c>
      <c r="AD368" s="1" t="e">
        <f>LARGE('Remove outliers'!AK$4:AK$203,ROW()-211)</f>
        <v>#NUM!</v>
      </c>
      <c r="AE368" s="1" t="e">
        <f>LARGE('Remove outliers'!AL$4:AL$203,ROW()-211)</f>
        <v>#NUM!</v>
      </c>
      <c r="AF368" s="1" t="e">
        <f>LARGE('Remove outliers'!AM$4:AM$203,ROW()-211)</f>
        <v>#NUM!</v>
      </c>
      <c r="AG368" s="1" t="e">
        <f>LARGE('Remove outliers'!AN$4:AN$203,ROW()-211)</f>
        <v>#NUM!</v>
      </c>
      <c r="AH368" s="1" t="e">
        <f>LARGE('Remove outliers'!AO$4:AO$203,ROW()-211)</f>
        <v>#NUM!</v>
      </c>
      <c r="AI368" s="1" t="e">
        <f>LARGE('Remove outliers'!AP$4:AP$203,ROW()-211)</f>
        <v>#NUM!</v>
      </c>
      <c r="AJ368" s="1" t="e">
        <f>LARGE('Remove outliers'!AQ$4:AQ$203,ROW()-211)</f>
        <v>#NUM!</v>
      </c>
      <c r="AK368" s="1" t="e">
        <f>LARGE('Remove outliers'!AR$4:AR$203,ROW()-211)</f>
        <v>#NUM!</v>
      </c>
      <c r="AL368" s="1" t="e">
        <f>LARGE('Remove outliers'!AS$4:AS$203,ROW()-211)</f>
        <v>#NUM!</v>
      </c>
      <c r="AM368" s="1" t="e">
        <f>LARGE('Remove outliers'!AT$4:AT$203,ROW()-211)</f>
        <v>#NUM!</v>
      </c>
      <c r="AN368" s="1" t="e">
        <f>LARGE('Remove outliers'!AU$4:AU$203,ROW()-211)</f>
        <v>#NUM!</v>
      </c>
      <c r="AO368" s="1" t="e">
        <f>LARGE('Remove outliers'!AV$4:AV$203,ROW()-211)</f>
        <v>#NUM!</v>
      </c>
      <c r="AP368" s="1" t="e">
        <f>LARGE('Remove outliers'!AW$4:AW$203,ROW()-211)</f>
        <v>#NUM!</v>
      </c>
      <c r="AQ368" s="1" t="e">
        <f>LARGE('Remove outliers'!AX$4:AX$203,ROW()-211)</f>
        <v>#NUM!</v>
      </c>
      <c r="AR368" s="1" t="e">
        <f>LARGE('Remove outliers'!AY$4:AY$203,ROW()-211)</f>
        <v>#NUM!</v>
      </c>
      <c r="AS368" s="1" t="e">
        <f>LARGE('Remove outliers'!AZ$4:AZ$203,ROW()-211)</f>
        <v>#NUM!</v>
      </c>
      <c r="AT368" s="1" t="e">
        <f>LARGE('Remove outliers'!BA$4:BA$203,ROW()-211)</f>
        <v>#NUM!</v>
      </c>
      <c r="AU368" s="1" t="e">
        <f>LARGE('Remove outliers'!BB$4:BB$203,ROW()-211)</f>
        <v>#NUM!</v>
      </c>
      <c r="AV368" s="1" t="e">
        <f>LARGE('Remove outliers'!BC$4:BC$203,ROW()-211)</f>
        <v>#NUM!</v>
      </c>
      <c r="AW368" s="1" t="e">
        <f>LARGE('Remove outliers'!BD$4:BD$203,ROW()-211)</f>
        <v>#NUM!</v>
      </c>
      <c r="AX368" s="1" t="e">
        <f>LARGE('Remove outliers'!BE$4:BE$203,ROW()-211)</f>
        <v>#NUM!</v>
      </c>
      <c r="AY368" s="1" t="e">
        <f>LARGE('Remove outliers'!BF$4:BF$203,ROW()-211)</f>
        <v>#NUM!</v>
      </c>
      <c r="AZ368" s="1" t="e">
        <f>LARGE('Remove outliers'!BG$4:BG$203,ROW()-211)</f>
        <v>#NUM!</v>
      </c>
      <c r="BA368" s="1" t="e">
        <f>LARGE('Remove outliers'!BH$4:BH$203,ROW()-211)</f>
        <v>#NUM!</v>
      </c>
      <c r="BB368" s="1" t="e">
        <f>LARGE('Remove outliers'!BI$4:BI$203,ROW()-211)</f>
        <v>#NUM!</v>
      </c>
      <c r="BC368" s="1" t="e">
        <f>LARGE('Remove outliers'!BJ$4:BJ$203,ROW()-211)</f>
        <v>#NUM!</v>
      </c>
      <c r="BD368" s="1" t="e">
        <f>LARGE('Remove outliers'!BK$4:BK$203,ROW()-211)</f>
        <v>#NUM!</v>
      </c>
      <c r="BE368" s="1" t="e">
        <f>LARGE('Remove outliers'!BL$4:BL$203,ROW()-211)</f>
        <v>#NUM!</v>
      </c>
      <c r="BF368" s="1" t="e">
        <f>LARGE('Remove outliers'!BM$4:BM$203,ROW()-211)</f>
        <v>#NUM!</v>
      </c>
      <c r="BG368" s="1" t="e">
        <f>LARGE('Remove outliers'!BN$4:BN$203,ROW()-211)</f>
        <v>#NUM!</v>
      </c>
      <c r="BH368" s="1" t="e">
        <f>LARGE('Remove outliers'!BO$4:BO$203,ROW()-211)</f>
        <v>#NUM!</v>
      </c>
      <c r="BI368" s="1" t="e">
        <f>LARGE('Remove outliers'!BP$4:BP$203,ROW()-211)</f>
        <v>#NUM!</v>
      </c>
      <c r="BJ368" s="1" t="e">
        <f>LARGE('Remove outliers'!BQ$4:BQ$203,ROW()-211)</f>
        <v>#NUM!</v>
      </c>
      <c r="BK368" s="1" t="e">
        <f>LARGE('Remove outliers'!BR$4:BR$203,ROW()-211)</f>
        <v>#NUM!</v>
      </c>
      <c r="BL368" s="1" t="e">
        <f>LARGE('Remove outliers'!BS$4:BS$203,ROW()-211)</f>
        <v>#NUM!</v>
      </c>
      <c r="BM368" s="1" t="e">
        <f>LARGE('Remove outliers'!BT$4:BT$203,ROW()-211)</f>
        <v>#NUM!</v>
      </c>
      <c r="BN368" s="1" t="e">
        <f>LARGE('Remove outliers'!BU$4:BU$203,ROW()-211)</f>
        <v>#NUM!</v>
      </c>
      <c r="BO368" s="1" t="e">
        <f>LARGE('Remove outliers'!BV$4:BV$203,ROW()-211)</f>
        <v>#NUM!</v>
      </c>
      <c r="BP368" s="1" t="e">
        <f>LARGE('Remove outliers'!BW$4:BW$203,ROW()-211)</f>
        <v>#NUM!</v>
      </c>
      <c r="BQ368" s="1" t="e">
        <f>LARGE('Remove outliers'!BX$4:BX$203,ROW()-211)</f>
        <v>#NUM!</v>
      </c>
      <c r="BR368" s="1" t="e">
        <f>LARGE('Remove outliers'!BY$4:BY$203,ROW()-211)</f>
        <v>#NUM!</v>
      </c>
      <c r="BS368" s="1" t="e">
        <f>LARGE('Remove outliers'!BZ$4:BZ$203,ROW()-211)</f>
        <v>#NUM!</v>
      </c>
      <c r="BT368" s="1" t="e">
        <f>LARGE('Remove outliers'!CA$4:CA$203,ROW()-211)</f>
        <v>#NUM!</v>
      </c>
      <c r="BU368" s="1" t="e">
        <f>LARGE('Remove outliers'!CB$4:CB$203,ROW()-211)</f>
        <v>#NUM!</v>
      </c>
      <c r="BV368" s="1" t="e">
        <f>LARGE('Remove outliers'!CC$4:CC$203,ROW()-211)</f>
        <v>#NUM!</v>
      </c>
      <c r="BW368" s="1"/>
      <c r="BX368" s="1"/>
      <c r="BY368" s="1"/>
      <c r="BZ368" s="1"/>
      <c r="CA368" s="1"/>
      <c r="CB368" s="1"/>
      <c r="CC368" s="1"/>
      <c r="CD368" s="1"/>
      <c r="CE368" s="1"/>
      <c r="CF368" s="1"/>
      <c r="CG368" s="1"/>
      <c r="CH368" s="1"/>
      <c r="CI368" s="1"/>
      <c r="CJ368" s="1"/>
      <c r="CK368" s="1"/>
      <c r="CL368" s="1"/>
      <c r="CM368" s="1"/>
      <c r="CN368" s="1"/>
      <c r="CO368" s="1"/>
      <c r="CP368" s="1"/>
    </row>
    <row r="369" spans="1:94" x14ac:dyDescent="0.2">
      <c r="A369" t="e">
        <f t="shared" si="8"/>
        <v>#NUM!</v>
      </c>
      <c r="B369" s="1" t="e">
        <f>LARGE('Remove outliers'!I$4:I$203,ROW()-211)</f>
        <v>#NUM!</v>
      </c>
      <c r="C369" s="1" t="e">
        <f>LARGE('Remove outliers'!J$4:J$203,ROW()-211)</f>
        <v>#NUM!</v>
      </c>
      <c r="D369" s="1" t="e">
        <f>LARGE('Remove outliers'!K$4:K$203,ROW()-211)</f>
        <v>#NUM!</v>
      </c>
      <c r="E369" s="1" t="e">
        <f>LARGE('Remove outliers'!L$4:L$203,ROW()-211)</f>
        <v>#NUM!</v>
      </c>
      <c r="F369" s="1" t="e">
        <f>LARGE('Remove outliers'!M$4:M$203,ROW()-211)</f>
        <v>#NUM!</v>
      </c>
      <c r="G369" s="1" t="e">
        <f>LARGE('Remove outliers'!N$4:N$203,ROW()-211)</f>
        <v>#NUM!</v>
      </c>
      <c r="H369" s="1" t="e">
        <f>LARGE('Remove outliers'!O$4:O$203,ROW()-211)</f>
        <v>#NUM!</v>
      </c>
      <c r="I369" s="1" t="e">
        <f>LARGE('Remove outliers'!P$4:P$203,ROW()-211)</f>
        <v>#NUM!</v>
      </c>
      <c r="J369" s="1" t="e">
        <f>LARGE('Remove outliers'!Q$4:Q$203,ROW()-211)</f>
        <v>#NUM!</v>
      </c>
      <c r="K369" s="1" t="e">
        <f>LARGE('Remove outliers'!R$4:R$203,ROW()-211)</f>
        <v>#NUM!</v>
      </c>
      <c r="L369" s="1" t="e">
        <f>LARGE('Remove outliers'!S$4:S$203,ROW()-211)</f>
        <v>#NUM!</v>
      </c>
      <c r="M369" s="1" t="e">
        <f>LARGE('Remove outliers'!T$4:T$203,ROW()-211)</f>
        <v>#NUM!</v>
      </c>
      <c r="N369" s="1" t="e">
        <f>LARGE('Remove outliers'!U$4:U$203,ROW()-211)</f>
        <v>#NUM!</v>
      </c>
      <c r="O369" s="1" t="e">
        <f>LARGE('Remove outliers'!V$4:V$203,ROW()-211)</f>
        <v>#NUM!</v>
      </c>
      <c r="P369" s="1" t="e">
        <f>LARGE('Remove outliers'!W$4:W$203,ROW()-211)</f>
        <v>#NUM!</v>
      </c>
      <c r="Q369" s="1" t="e">
        <f>LARGE('Remove outliers'!X$4:X$203,ROW()-211)</f>
        <v>#NUM!</v>
      </c>
      <c r="R369" s="1" t="e">
        <f>LARGE('Remove outliers'!Y$4:Y$203,ROW()-211)</f>
        <v>#NUM!</v>
      </c>
      <c r="S369" s="1" t="e">
        <f>LARGE('Remove outliers'!Z$4:Z$203,ROW()-211)</f>
        <v>#NUM!</v>
      </c>
      <c r="T369" s="1" t="e">
        <f>LARGE('Remove outliers'!AA$4:AA$203,ROW()-211)</f>
        <v>#NUM!</v>
      </c>
      <c r="U369" s="1" t="e">
        <f>LARGE('Remove outliers'!AB$4:AB$203,ROW()-211)</f>
        <v>#NUM!</v>
      </c>
      <c r="V369" s="1" t="e">
        <f>LARGE('Remove outliers'!AC$4:AC$203,ROW()-211)</f>
        <v>#NUM!</v>
      </c>
      <c r="W369" s="1" t="e">
        <f>LARGE('Remove outliers'!AD$4:AD$203,ROW()-211)</f>
        <v>#NUM!</v>
      </c>
      <c r="X369" s="1" t="e">
        <f>LARGE('Remove outliers'!AE$4:AE$203,ROW()-211)</f>
        <v>#NUM!</v>
      </c>
      <c r="Y369" s="1" t="e">
        <f>LARGE('Remove outliers'!AF$4:AF$203,ROW()-211)</f>
        <v>#NUM!</v>
      </c>
      <c r="Z369" s="1" t="e">
        <f>LARGE('Remove outliers'!AG$4:AG$203,ROW()-211)</f>
        <v>#NUM!</v>
      </c>
      <c r="AA369" s="1" t="e">
        <f>LARGE('Remove outliers'!AH$4:AH$203,ROW()-211)</f>
        <v>#NUM!</v>
      </c>
      <c r="AB369" s="1" t="e">
        <f>LARGE('Remove outliers'!AI$4:AI$203,ROW()-211)</f>
        <v>#NUM!</v>
      </c>
      <c r="AC369" s="1" t="e">
        <f>LARGE('Remove outliers'!AJ$4:AJ$203,ROW()-211)</f>
        <v>#NUM!</v>
      </c>
      <c r="AD369" s="1" t="e">
        <f>LARGE('Remove outliers'!AK$4:AK$203,ROW()-211)</f>
        <v>#NUM!</v>
      </c>
      <c r="AE369" s="1" t="e">
        <f>LARGE('Remove outliers'!AL$4:AL$203,ROW()-211)</f>
        <v>#NUM!</v>
      </c>
      <c r="AF369" s="1" t="e">
        <f>LARGE('Remove outliers'!AM$4:AM$203,ROW()-211)</f>
        <v>#NUM!</v>
      </c>
      <c r="AG369" s="1" t="e">
        <f>LARGE('Remove outliers'!AN$4:AN$203,ROW()-211)</f>
        <v>#NUM!</v>
      </c>
      <c r="AH369" s="1" t="e">
        <f>LARGE('Remove outliers'!AO$4:AO$203,ROW()-211)</f>
        <v>#NUM!</v>
      </c>
      <c r="AI369" s="1" t="e">
        <f>LARGE('Remove outliers'!AP$4:AP$203,ROW()-211)</f>
        <v>#NUM!</v>
      </c>
      <c r="AJ369" s="1" t="e">
        <f>LARGE('Remove outliers'!AQ$4:AQ$203,ROW()-211)</f>
        <v>#NUM!</v>
      </c>
      <c r="AK369" s="1" t="e">
        <f>LARGE('Remove outliers'!AR$4:AR$203,ROW()-211)</f>
        <v>#NUM!</v>
      </c>
      <c r="AL369" s="1" t="e">
        <f>LARGE('Remove outliers'!AS$4:AS$203,ROW()-211)</f>
        <v>#NUM!</v>
      </c>
      <c r="AM369" s="1" t="e">
        <f>LARGE('Remove outliers'!AT$4:AT$203,ROW()-211)</f>
        <v>#NUM!</v>
      </c>
      <c r="AN369" s="1" t="e">
        <f>LARGE('Remove outliers'!AU$4:AU$203,ROW()-211)</f>
        <v>#NUM!</v>
      </c>
      <c r="AO369" s="1" t="e">
        <f>LARGE('Remove outliers'!AV$4:AV$203,ROW()-211)</f>
        <v>#NUM!</v>
      </c>
      <c r="AP369" s="1" t="e">
        <f>LARGE('Remove outliers'!AW$4:AW$203,ROW()-211)</f>
        <v>#NUM!</v>
      </c>
      <c r="AQ369" s="1" t="e">
        <f>LARGE('Remove outliers'!AX$4:AX$203,ROW()-211)</f>
        <v>#NUM!</v>
      </c>
      <c r="AR369" s="1" t="e">
        <f>LARGE('Remove outliers'!AY$4:AY$203,ROW()-211)</f>
        <v>#NUM!</v>
      </c>
      <c r="AS369" s="1" t="e">
        <f>LARGE('Remove outliers'!AZ$4:AZ$203,ROW()-211)</f>
        <v>#NUM!</v>
      </c>
      <c r="AT369" s="1" t="e">
        <f>LARGE('Remove outliers'!BA$4:BA$203,ROW()-211)</f>
        <v>#NUM!</v>
      </c>
      <c r="AU369" s="1" t="e">
        <f>LARGE('Remove outliers'!BB$4:BB$203,ROW()-211)</f>
        <v>#NUM!</v>
      </c>
      <c r="AV369" s="1" t="e">
        <f>LARGE('Remove outliers'!BC$4:BC$203,ROW()-211)</f>
        <v>#NUM!</v>
      </c>
      <c r="AW369" s="1" t="e">
        <f>LARGE('Remove outliers'!BD$4:BD$203,ROW()-211)</f>
        <v>#NUM!</v>
      </c>
      <c r="AX369" s="1" t="e">
        <f>LARGE('Remove outliers'!BE$4:BE$203,ROW()-211)</f>
        <v>#NUM!</v>
      </c>
      <c r="AY369" s="1" t="e">
        <f>LARGE('Remove outliers'!BF$4:BF$203,ROW()-211)</f>
        <v>#NUM!</v>
      </c>
      <c r="AZ369" s="1" t="e">
        <f>LARGE('Remove outliers'!BG$4:BG$203,ROW()-211)</f>
        <v>#NUM!</v>
      </c>
      <c r="BA369" s="1" t="e">
        <f>LARGE('Remove outliers'!BH$4:BH$203,ROW()-211)</f>
        <v>#NUM!</v>
      </c>
      <c r="BB369" s="1" t="e">
        <f>LARGE('Remove outliers'!BI$4:BI$203,ROW()-211)</f>
        <v>#NUM!</v>
      </c>
      <c r="BC369" s="1" t="e">
        <f>LARGE('Remove outliers'!BJ$4:BJ$203,ROW()-211)</f>
        <v>#NUM!</v>
      </c>
      <c r="BD369" s="1" t="e">
        <f>LARGE('Remove outliers'!BK$4:BK$203,ROW()-211)</f>
        <v>#NUM!</v>
      </c>
      <c r="BE369" s="1" t="e">
        <f>LARGE('Remove outliers'!BL$4:BL$203,ROW()-211)</f>
        <v>#NUM!</v>
      </c>
      <c r="BF369" s="1" t="e">
        <f>LARGE('Remove outliers'!BM$4:BM$203,ROW()-211)</f>
        <v>#NUM!</v>
      </c>
      <c r="BG369" s="1" t="e">
        <f>LARGE('Remove outliers'!BN$4:BN$203,ROW()-211)</f>
        <v>#NUM!</v>
      </c>
      <c r="BH369" s="1" t="e">
        <f>LARGE('Remove outliers'!BO$4:BO$203,ROW()-211)</f>
        <v>#NUM!</v>
      </c>
      <c r="BI369" s="1" t="e">
        <f>LARGE('Remove outliers'!BP$4:BP$203,ROW()-211)</f>
        <v>#NUM!</v>
      </c>
      <c r="BJ369" s="1" t="e">
        <f>LARGE('Remove outliers'!BQ$4:BQ$203,ROW()-211)</f>
        <v>#NUM!</v>
      </c>
      <c r="BK369" s="1" t="e">
        <f>LARGE('Remove outliers'!BR$4:BR$203,ROW()-211)</f>
        <v>#NUM!</v>
      </c>
      <c r="BL369" s="1" t="e">
        <f>LARGE('Remove outliers'!BS$4:BS$203,ROW()-211)</f>
        <v>#NUM!</v>
      </c>
      <c r="BM369" s="1" t="e">
        <f>LARGE('Remove outliers'!BT$4:BT$203,ROW()-211)</f>
        <v>#NUM!</v>
      </c>
      <c r="BN369" s="1" t="e">
        <f>LARGE('Remove outliers'!BU$4:BU$203,ROW()-211)</f>
        <v>#NUM!</v>
      </c>
      <c r="BO369" s="1" t="e">
        <f>LARGE('Remove outliers'!BV$4:BV$203,ROW()-211)</f>
        <v>#NUM!</v>
      </c>
      <c r="BP369" s="1" t="e">
        <f>LARGE('Remove outliers'!BW$4:BW$203,ROW()-211)</f>
        <v>#NUM!</v>
      </c>
      <c r="BQ369" s="1" t="e">
        <f>LARGE('Remove outliers'!BX$4:BX$203,ROW()-211)</f>
        <v>#NUM!</v>
      </c>
      <c r="BR369" s="1" t="e">
        <f>LARGE('Remove outliers'!BY$4:BY$203,ROW()-211)</f>
        <v>#NUM!</v>
      </c>
      <c r="BS369" s="1" t="e">
        <f>LARGE('Remove outliers'!BZ$4:BZ$203,ROW()-211)</f>
        <v>#NUM!</v>
      </c>
      <c r="BT369" s="1" t="e">
        <f>LARGE('Remove outliers'!CA$4:CA$203,ROW()-211)</f>
        <v>#NUM!</v>
      </c>
      <c r="BU369" s="1" t="e">
        <f>LARGE('Remove outliers'!CB$4:CB$203,ROW()-211)</f>
        <v>#NUM!</v>
      </c>
      <c r="BV369" s="1" t="e">
        <f>LARGE('Remove outliers'!CC$4:CC$203,ROW()-211)</f>
        <v>#NUM!</v>
      </c>
      <c r="BW369" s="1"/>
      <c r="BX369" s="1"/>
      <c r="BY369" s="1"/>
      <c r="BZ369" s="1"/>
      <c r="CA369" s="1"/>
      <c r="CB369" s="1"/>
      <c r="CC369" s="1"/>
      <c r="CD369" s="1"/>
      <c r="CE369" s="1"/>
      <c r="CF369" s="1"/>
      <c r="CG369" s="1"/>
      <c r="CH369" s="1"/>
      <c r="CI369" s="1"/>
      <c r="CJ369" s="1"/>
      <c r="CK369" s="1"/>
      <c r="CL369" s="1"/>
      <c r="CM369" s="1"/>
      <c r="CN369" s="1"/>
      <c r="CO369" s="1"/>
      <c r="CP369" s="1"/>
    </row>
    <row r="370" spans="1:94" x14ac:dyDescent="0.2">
      <c r="A370" t="e">
        <f t="shared" si="8"/>
        <v>#NUM!</v>
      </c>
      <c r="B370" s="1" t="e">
        <f>LARGE('Remove outliers'!I$4:I$203,ROW()-211)</f>
        <v>#NUM!</v>
      </c>
      <c r="C370" s="1" t="e">
        <f>LARGE('Remove outliers'!J$4:J$203,ROW()-211)</f>
        <v>#NUM!</v>
      </c>
      <c r="D370" s="1" t="e">
        <f>LARGE('Remove outliers'!K$4:K$203,ROW()-211)</f>
        <v>#NUM!</v>
      </c>
      <c r="E370" s="1" t="e">
        <f>LARGE('Remove outliers'!L$4:L$203,ROW()-211)</f>
        <v>#NUM!</v>
      </c>
      <c r="F370" s="1" t="e">
        <f>LARGE('Remove outliers'!M$4:M$203,ROW()-211)</f>
        <v>#NUM!</v>
      </c>
      <c r="G370" s="1" t="e">
        <f>LARGE('Remove outliers'!N$4:N$203,ROW()-211)</f>
        <v>#NUM!</v>
      </c>
      <c r="H370" s="1" t="e">
        <f>LARGE('Remove outliers'!O$4:O$203,ROW()-211)</f>
        <v>#NUM!</v>
      </c>
      <c r="I370" s="1" t="e">
        <f>LARGE('Remove outliers'!P$4:P$203,ROW()-211)</f>
        <v>#NUM!</v>
      </c>
      <c r="J370" s="1" t="e">
        <f>LARGE('Remove outliers'!Q$4:Q$203,ROW()-211)</f>
        <v>#NUM!</v>
      </c>
      <c r="K370" s="1" t="e">
        <f>LARGE('Remove outliers'!R$4:R$203,ROW()-211)</f>
        <v>#NUM!</v>
      </c>
      <c r="L370" s="1" t="e">
        <f>LARGE('Remove outliers'!S$4:S$203,ROW()-211)</f>
        <v>#NUM!</v>
      </c>
      <c r="M370" s="1" t="e">
        <f>LARGE('Remove outliers'!T$4:T$203,ROW()-211)</f>
        <v>#NUM!</v>
      </c>
      <c r="N370" s="1" t="e">
        <f>LARGE('Remove outliers'!U$4:U$203,ROW()-211)</f>
        <v>#NUM!</v>
      </c>
      <c r="O370" s="1" t="e">
        <f>LARGE('Remove outliers'!V$4:V$203,ROW()-211)</f>
        <v>#NUM!</v>
      </c>
      <c r="P370" s="1" t="e">
        <f>LARGE('Remove outliers'!W$4:W$203,ROW()-211)</f>
        <v>#NUM!</v>
      </c>
      <c r="Q370" s="1" t="e">
        <f>LARGE('Remove outliers'!X$4:X$203,ROW()-211)</f>
        <v>#NUM!</v>
      </c>
      <c r="R370" s="1" t="e">
        <f>LARGE('Remove outliers'!Y$4:Y$203,ROW()-211)</f>
        <v>#NUM!</v>
      </c>
      <c r="S370" s="1" t="e">
        <f>LARGE('Remove outliers'!Z$4:Z$203,ROW()-211)</f>
        <v>#NUM!</v>
      </c>
      <c r="T370" s="1" t="e">
        <f>LARGE('Remove outliers'!AA$4:AA$203,ROW()-211)</f>
        <v>#NUM!</v>
      </c>
      <c r="U370" s="1" t="e">
        <f>LARGE('Remove outliers'!AB$4:AB$203,ROW()-211)</f>
        <v>#NUM!</v>
      </c>
      <c r="V370" s="1" t="e">
        <f>LARGE('Remove outliers'!AC$4:AC$203,ROW()-211)</f>
        <v>#NUM!</v>
      </c>
      <c r="W370" s="1" t="e">
        <f>LARGE('Remove outliers'!AD$4:AD$203,ROW()-211)</f>
        <v>#NUM!</v>
      </c>
      <c r="X370" s="1" t="e">
        <f>LARGE('Remove outliers'!AE$4:AE$203,ROW()-211)</f>
        <v>#NUM!</v>
      </c>
      <c r="Y370" s="1" t="e">
        <f>LARGE('Remove outliers'!AF$4:AF$203,ROW()-211)</f>
        <v>#NUM!</v>
      </c>
      <c r="Z370" s="1" t="e">
        <f>LARGE('Remove outliers'!AG$4:AG$203,ROW()-211)</f>
        <v>#NUM!</v>
      </c>
      <c r="AA370" s="1" t="e">
        <f>LARGE('Remove outliers'!AH$4:AH$203,ROW()-211)</f>
        <v>#NUM!</v>
      </c>
      <c r="AB370" s="1" t="e">
        <f>LARGE('Remove outliers'!AI$4:AI$203,ROW()-211)</f>
        <v>#NUM!</v>
      </c>
      <c r="AC370" s="1" t="e">
        <f>LARGE('Remove outliers'!AJ$4:AJ$203,ROW()-211)</f>
        <v>#NUM!</v>
      </c>
      <c r="AD370" s="1" t="e">
        <f>LARGE('Remove outliers'!AK$4:AK$203,ROW()-211)</f>
        <v>#NUM!</v>
      </c>
      <c r="AE370" s="1" t="e">
        <f>LARGE('Remove outliers'!AL$4:AL$203,ROW()-211)</f>
        <v>#NUM!</v>
      </c>
      <c r="AF370" s="1" t="e">
        <f>LARGE('Remove outliers'!AM$4:AM$203,ROW()-211)</f>
        <v>#NUM!</v>
      </c>
      <c r="AG370" s="1" t="e">
        <f>LARGE('Remove outliers'!AN$4:AN$203,ROW()-211)</f>
        <v>#NUM!</v>
      </c>
      <c r="AH370" s="1" t="e">
        <f>LARGE('Remove outliers'!AO$4:AO$203,ROW()-211)</f>
        <v>#NUM!</v>
      </c>
      <c r="AI370" s="1" t="e">
        <f>LARGE('Remove outliers'!AP$4:AP$203,ROW()-211)</f>
        <v>#NUM!</v>
      </c>
      <c r="AJ370" s="1" t="e">
        <f>LARGE('Remove outliers'!AQ$4:AQ$203,ROW()-211)</f>
        <v>#NUM!</v>
      </c>
      <c r="AK370" s="1" t="e">
        <f>LARGE('Remove outliers'!AR$4:AR$203,ROW()-211)</f>
        <v>#NUM!</v>
      </c>
      <c r="AL370" s="1" t="e">
        <f>LARGE('Remove outliers'!AS$4:AS$203,ROW()-211)</f>
        <v>#NUM!</v>
      </c>
      <c r="AM370" s="1" t="e">
        <f>LARGE('Remove outliers'!AT$4:AT$203,ROW()-211)</f>
        <v>#NUM!</v>
      </c>
      <c r="AN370" s="1" t="e">
        <f>LARGE('Remove outliers'!AU$4:AU$203,ROW()-211)</f>
        <v>#NUM!</v>
      </c>
      <c r="AO370" s="1" t="e">
        <f>LARGE('Remove outliers'!AV$4:AV$203,ROW()-211)</f>
        <v>#NUM!</v>
      </c>
      <c r="AP370" s="1" t="e">
        <f>LARGE('Remove outliers'!AW$4:AW$203,ROW()-211)</f>
        <v>#NUM!</v>
      </c>
      <c r="AQ370" s="1" t="e">
        <f>LARGE('Remove outliers'!AX$4:AX$203,ROW()-211)</f>
        <v>#NUM!</v>
      </c>
      <c r="AR370" s="1" t="e">
        <f>LARGE('Remove outliers'!AY$4:AY$203,ROW()-211)</f>
        <v>#NUM!</v>
      </c>
      <c r="AS370" s="1" t="e">
        <f>LARGE('Remove outliers'!AZ$4:AZ$203,ROW()-211)</f>
        <v>#NUM!</v>
      </c>
      <c r="AT370" s="1" t="e">
        <f>LARGE('Remove outliers'!BA$4:BA$203,ROW()-211)</f>
        <v>#NUM!</v>
      </c>
      <c r="AU370" s="1" t="e">
        <f>LARGE('Remove outliers'!BB$4:BB$203,ROW()-211)</f>
        <v>#NUM!</v>
      </c>
      <c r="AV370" s="1" t="e">
        <f>LARGE('Remove outliers'!BC$4:BC$203,ROW()-211)</f>
        <v>#NUM!</v>
      </c>
      <c r="AW370" s="1" t="e">
        <f>LARGE('Remove outliers'!BD$4:BD$203,ROW()-211)</f>
        <v>#NUM!</v>
      </c>
      <c r="AX370" s="1" t="e">
        <f>LARGE('Remove outliers'!BE$4:BE$203,ROW()-211)</f>
        <v>#NUM!</v>
      </c>
      <c r="AY370" s="1" t="e">
        <f>LARGE('Remove outliers'!BF$4:BF$203,ROW()-211)</f>
        <v>#NUM!</v>
      </c>
      <c r="AZ370" s="1" t="e">
        <f>LARGE('Remove outliers'!BG$4:BG$203,ROW()-211)</f>
        <v>#NUM!</v>
      </c>
      <c r="BA370" s="1" t="e">
        <f>LARGE('Remove outliers'!BH$4:BH$203,ROW()-211)</f>
        <v>#NUM!</v>
      </c>
      <c r="BB370" s="1" t="e">
        <f>LARGE('Remove outliers'!BI$4:BI$203,ROW()-211)</f>
        <v>#NUM!</v>
      </c>
      <c r="BC370" s="1" t="e">
        <f>LARGE('Remove outliers'!BJ$4:BJ$203,ROW()-211)</f>
        <v>#NUM!</v>
      </c>
      <c r="BD370" s="1" t="e">
        <f>LARGE('Remove outliers'!BK$4:BK$203,ROW()-211)</f>
        <v>#NUM!</v>
      </c>
      <c r="BE370" s="1" t="e">
        <f>LARGE('Remove outliers'!BL$4:BL$203,ROW()-211)</f>
        <v>#NUM!</v>
      </c>
      <c r="BF370" s="1" t="e">
        <f>LARGE('Remove outliers'!BM$4:BM$203,ROW()-211)</f>
        <v>#NUM!</v>
      </c>
      <c r="BG370" s="1" t="e">
        <f>LARGE('Remove outliers'!BN$4:BN$203,ROW()-211)</f>
        <v>#NUM!</v>
      </c>
      <c r="BH370" s="1" t="e">
        <f>LARGE('Remove outliers'!BO$4:BO$203,ROW()-211)</f>
        <v>#NUM!</v>
      </c>
      <c r="BI370" s="1" t="e">
        <f>LARGE('Remove outliers'!BP$4:BP$203,ROW()-211)</f>
        <v>#NUM!</v>
      </c>
      <c r="BJ370" s="1" t="e">
        <f>LARGE('Remove outliers'!BQ$4:BQ$203,ROW()-211)</f>
        <v>#NUM!</v>
      </c>
      <c r="BK370" s="1" t="e">
        <f>LARGE('Remove outliers'!BR$4:BR$203,ROW()-211)</f>
        <v>#NUM!</v>
      </c>
      <c r="BL370" s="1" t="e">
        <f>LARGE('Remove outliers'!BS$4:BS$203,ROW()-211)</f>
        <v>#NUM!</v>
      </c>
      <c r="BM370" s="1" t="e">
        <f>LARGE('Remove outliers'!BT$4:BT$203,ROW()-211)</f>
        <v>#NUM!</v>
      </c>
      <c r="BN370" s="1" t="e">
        <f>LARGE('Remove outliers'!BU$4:BU$203,ROW()-211)</f>
        <v>#NUM!</v>
      </c>
      <c r="BO370" s="1" t="e">
        <f>LARGE('Remove outliers'!BV$4:BV$203,ROW()-211)</f>
        <v>#NUM!</v>
      </c>
      <c r="BP370" s="1" t="e">
        <f>LARGE('Remove outliers'!BW$4:BW$203,ROW()-211)</f>
        <v>#NUM!</v>
      </c>
      <c r="BQ370" s="1" t="e">
        <f>LARGE('Remove outliers'!BX$4:BX$203,ROW()-211)</f>
        <v>#NUM!</v>
      </c>
      <c r="BR370" s="1" t="e">
        <f>LARGE('Remove outliers'!BY$4:BY$203,ROW()-211)</f>
        <v>#NUM!</v>
      </c>
      <c r="BS370" s="1" t="e">
        <f>LARGE('Remove outliers'!BZ$4:BZ$203,ROW()-211)</f>
        <v>#NUM!</v>
      </c>
      <c r="BT370" s="1" t="e">
        <f>LARGE('Remove outliers'!CA$4:CA$203,ROW()-211)</f>
        <v>#NUM!</v>
      </c>
      <c r="BU370" s="1" t="e">
        <f>LARGE('Remove outliers'!CB$4:CB$203,ROW()-211)</f>
        <v>#NUM!</v>
      </c>
      <c r="BV370" s="1" t="e">
        <f>LARGE('Remove outliers'!CC$4:CC$203,ROW()-211)</f>
        <v>#NUM!</v>
      </c>
      <c r="BW370" s="1"/>
      <c r="BX370" s="1"/>
      <c r="BY370" s="1"/>
      <c r="BZ370" s="1"/>
      <c r="CA370" s="1"/>
      <c r="CB370" s="1"/>
      <c r="CC370" s="1"/>
      <c r="CD370" s="1"/>
      <c r="CE370" s="1"/>
      <c r="CF370" s="1"/>
      <c r="CG370" s="1"/>
      <c r="CH370" s="1"/>
      <c r="CI370" s="1"/>
      <c r="CJ370" s="1"/>
      <c r="CK370" s="1"/>
      <c r="CL370" s="1"/>
      <c r="CM370" s="1"/>
      <c r="CN370" s="1"/>
      <c r="CO370" s="1"/>
      <c r="CP370" s="1"/>
    </row>
    <row r="371" spans="1:94" x14ac:dyDescent="0.2">
      <c r="A371" t="e">
        <f t="shared" si="8"/>
        <v>#NUM!</v>
      </c>
      <c r="B371" s="1" t="e">
        <f>LARGE('Remove outliers'!I$4:I$203,ROW()-211)</f>
        <v>#NUM!</v>
      </c>
      <c r="C371" s="1" t="e">
        <f>LARGE('Remove outliers'!J$4:J$203,ROW()-211)</f>
        <v>#NUM!</v>
      </c>
      <c r="D371" s="1" t="e">
        <f>LARGE('Remove outliers'!K$4:K$203,ROW()-211)</f>
        <v>#NUM!</v>
      </c>
      <c r="E371" s="1" t="e">
        <f>LARGE('Remove outliers'!L$4:L$203,ROW()-211)</f>
        <v>#NUM!</v>
      </c>
      <c r="F371" s="1" t="e">
        <f>LARGE('Remove outliers'!M$4:M$203,ROW()-211)</f>
        <v>#NUM!</v>
      </c>
      <c r="G371" s="1" t="e">
        <f>LARGE('Remove outliers'!N$4:N$203,ROW()-211)</f>
        <v>#NUM!</v>
      </c>
      <c r="H371" s="1" t="e">
        <f>LARGE('Remove outliers'!O$4:O$203,ROW()-211)</f>
        <v>#NUM!</v>
      </c>
      <c r="I371" s="1" t="e">
        <f>LARGE('Remove outliers'!P$4:P$203,ROW()-211)</f>
        <v>#NUM!</v>
      </c>
      <c r="J371" s="1" t="e">
        <f>LARGE('Remove outliers'!Q$4:Q$203,ROW()-211)</f>
        <v>#NUM!</v>
      </c>
      <c r="K371" s="1" t="e">
        <f>LARGE('Remove outliers'!R$4:R$203,ROW()-211)</f>
        <v>#NUM!</v>
      </c>
      <c r="L371" s="1" t="e">
        <f>LARGE('Remove outliers'!S$4:S$203,ROW()-211)</f>
        <v>#NUM!</v>
      </c>
      <c r="M371" s="1" t="e">
        <f>LARGE('Remove outliers'!T$4:T$203,ROW()-211)</f>
        <v>#NUM!</v>
      </c>
      <c r="N371" s="1" t="e">
        <f>LARGE('Remove outliers'!U$4:U$203,ROW()-211)</f>
        <v>#NUM!</v>
      </c>
      <c r="O371" s="1" t="e">
        <f>LARGE('Remove outliers'!V$4:V$203,ROW()-211)</f>
        <v>#NUM!</v>
      </c>
      <c r="P371" s="1" t="e">
        <f>LARGE('Remove outliers'!W$4:W$203,ROW()-211)</f>
        <v>#NUM!</v>
      </c>
      <c r="Q371" s="1" t="e">
        <f>LARGE('Remove outliers'!X$4:X$203,ROW()-211)</f>
        <v>#NUM!</v>
      </c>
      <c r="R371" s="1" t="e">
        <f>LARGE('Remove outliers'!Y$4:Y$203,ROW()-211)</f>
        <v>#NUM!</v>
      </c>
      <c r="S371" s="1" t="e">
        <f>LARGE('Remove outliers'!Z$4:Z$203,ROW()-211)</f>
        <v>#NUM!</v>
      </c>
      <c r="T371" s="1" t="e">
        <f>LARGE('Remove outliers'!AA$4:AA$203,ROW()-211)</f>
        <v>#NUM!</v>
      </c>
      <c r="U371" s="1" t="e">
        <f>LARGE('Remove outliers'!AB$4:AB$203,ROW()-211)</f>
        <v>#NUM!</v>
      </c>
      <c r="V371" s="1" t="e">
        <f>LARGE('Remove outliers'!AC$4:AC$203,ROW()-211)</f>
        <v>#NUM!</v>
      </c>
      <c r="W371" s="1" t="e">
        <f>LARGE('Remove outliers'!AD$4:AD$203,ROW()-211)</f>
        <v>#NUM!</v>
      </c>
      <c r="X371" s="1" t="e">
        <f>LARGE('Remove outliers'!AE$4:AE$203,ROW()-211)</f>
        <v>#NUM!</v>
      </c>
      <c r="Y371" s="1" t="e">
        <f>LARGE('Remove outliers'!AF$4:AF$203,ROW()-211)</f>
        <v>#NUM!</v>
      </c>
      <c r="Z371" s="1" t="e">
        <f>LARGE('Remove outliers'!AG$4:AG$203,ROW()-211)</f>
        <v>#NUM!</v>
      </c>
      <c r="AA371" s="1" t="e">
        <f>LARGE('Remove outliers'!AH$4:AH$203,ROW()-211)</f>
        <v>#NUM!</v>
      </c>
      <c r="AB371" s="1" t="e">
        <f>LARGE('Remove outliers'!AI$4:AI$203,ROW()-211)</f>
        <v>#NUM!</v>
      </c>
      <c r="AC371" s="1" t="e">
        <f>LARGE('Remove outliers'!AJ$4:AJ$203,ROW()-211)</f>
        <v>#NUM!</v>
      </c>
      <c r="AD371" s="1" t="e">
        <f>LARGE('Remove outliers'!AK$4:AK$203,ROW()-211)</f>
        <v>#NUM!</v>
      </c>
      <c r="AE371" s="1" t="e">
        <f>LARGE('Remove outliers'!AL$4:AL$203,ROW()-211)</f>
        <v>#NUM!</v>
      </c>
      <c r="AF371" s="1" t="e">
        <f>LARGE('Remove outliers'!AM$4:AM$203,ROW()-211)</f>
        <v>#NUM!</v>
      </c>
      <c r="AG371" s="1" t="e">
        <f>LARGE('Remove outliers'!AN$4:AN$203,ROW()-211)</f>
        <v>#NUM!</v>
      </c>
      <c r="AH371" s="1" t="e">
        <f>LARGE('Remove outliers'!AO$4:AO$203,ROW()-211)</f>
        <v>#NUM!</v>
      </c>
      <c r="AI371" s="1" t="e">
        <f>LARGE('Remove outliers'!AP$4:AP$203,ROW()-211)</f>
        <v>#NUM!</v>
      </c>
      <c r="AJ371" s="1" t="e">
        <f>LARGE('Remove outliers'!AQ$4:AQ$203,ROW()-211)</f>
        <v>#NUM!</v>
      </c>
      <c r="AK371" s="1" t="e">
        <f>LARGE('Remove outliers'!AR$4:AR$203,ROW()-211)</f>
        <v>#NUM!</v>
      </c>
      <c r="AL371" s="1" t="e">
        <f>LARGE('Remove outliers'!AS$4:AS$203,ROW()-211)</f>
        <v>#NUM!</v>
      </c>
      <c r="AM371" s="1" t="e">
        <f>LARGE('Remove outliers'!AT$4:AT$203,ROW()-211)</f>
        <v>#NUM!</v>
      </c>
      <c r="AN371" s="1" t="e">
        <f>LARGE('Remove outliers'!AU$4:AU$203,ROW()-211)</f>
        <v>#NUM!</v>
      </c>
      <c r="AO371" s="1" t="e">
        <f>LARGE('Remove outliers'!AV$4:AV$203,ROW()-211)</f>
        <v>#NUM!</v>
      </c>
      <c r="AP371" s="1" t="e">
        <f>LARGE('Remove outliers'!AW$4:AW$203,ROW()-211)</f>
        <v>#NUM!</v>
      </c>
      <c r="AQ371" s="1" t="e">
        <f>LARGE('Remove outliers'!AX$4:AX$203,ROW()-211)</f>
        <v>#NUM!</v>
      </c>
      <c r="AR371" s="1" t="e">
        <f>LARGE('Remove outliers'!AY$4:AY$203,ROW()-211)</f>
        <v>#NUM!</v>
      </c>
      <c r="AS371" s="1" t="e">
        <f>LARGE('Remove outliers'!AZ$4:AZ$203,ROW()-211)</f>
        <v>#NUM!</v>
      </c>
      <c r="AT371" s="1" t="e">
        <f>LARGE('Remove outliers'!BA$4:BA$203,ROW()-211)</f>
        <v>#NUM!</v>
      </c>
      <c r="AU371" s="1" t="e">
        <f>LARGE('Remove outliers'!BB$4:BB$203,ROW()-211)</f>
        <v>#NUM!</v>
      </c>
      <c r="AV371" s="1" t="e">
        <f>LARGE('Remove outliers'!BC$4:BC$203,ROW()-211)</f>
        <v>#NUM!</v>
      </c>
      <c r="AW371" s="1" t="e">
        <f>LARGE('Remove outliers'!BD$4:BD$203,ROW()-211)</f>
        <v>#NUM!</v>
      </c>
      <c r="AX371" s="1" t="e">
        <f>LARGE('Remove outliers'!BE$4:BE$203,ROW()-211)</f>
        <v>#NUM!</v>
      </c>
      <c r="AY371" s="1" t="e">
        <f>LARGE('Remove outliers'!BF$4:BF$203,ROW()-211)</f>
        <v>#NUM!</v>
      </c>
      <c r="AZ371" s="1" t="e">
        <f>LARGE('Remove outliers'!BG$4:BG$203,ROW()-211)</f>
        <v>#NUM!</v>
      </c>
      <c r="BA371" s="1" t="e">
        <f>LARGE('Remove outliers'!BH$4:BH$203,ROW()-211)</f>
        <v>#NUM!</v>
      </c>
      <c r="BB371" s="1" t="e">
        <f>LARGE('Remove outliers'!BI$4:BI$203,ROW()-211)</f>
        <v>#NUM!</v>
      </c>
      <c r="BC371" s="1" t="e">
        <f>LARGE('Remove outliers'!BJ$4:BJ$203,ROW()-211)</f>
        <v>#NUM!</v>
      </c>
      <c r="BD371" s="1" t="e">
        <f>LARGE('Remove outliers'!BK$4:BK$203,ROW()-211)</f>
        <v>#NUM!</v>
      </c>
      <c r="BE371" s="1" t="e">
        <f>LARGE('Remove outliers'!BL$4:BL$203,ROW()-211)</f>
        <v>#NUM!</v>
      </c>
      <c r="BF371" s="1" t="e">
        <f>LARGE('Remove outliers'!BM$4:BM$203,ROW()-211)</f>
        <v>#NUM!</v>
      </c>
      <c r="BG371" s="1" t="e">
        <f>LARGE('Remove outliers'!BN$4:BN$203,ROW()-211)</f>
        <v>#NUM!</v>
      </c>
      <c r="BH371" s="1" t="e">
        <f>LARGE('Remove outliers'!BO$4:BO$203,ROW()-211)</f>
        <v>#NUM!</v>
      </c>
      <c r="BI371" s="1" t="e">
        <f>LARGE('Remove outliers'!BP$4:BP$203,ROW()-211)</f>
        <v>#NUM!</v>
      </c>
      <c r="BJ371" s="1" t="e">
        <f>LARGE('Remove outliers'!BQ$4:BQ$203,ROW()-211)</f>
        <v>#NUM!</v>
      </c>
      <c r="BK371" s="1" t="e">
        <f>LARGE('Remove outliers'!BR$4:BR$203,ROW()-211)</f>
        <v>#NUM!</v>
      </c>
      <c r="BL371" s="1" t="e">
        <f>LARGE('Remove outliers'!BS$4:BS$203,ROW()-211)</f>
        <v>#NUM!</v>
      </c>
      <c r="BM371" s="1" t="e">
        <f>LARGE('Remove outliers'!BT$4:BT$203,ROW()-211)</f>
        <v>#NUM!</v>
      </c>
      <c r="BN371" s="1" t="e">
        <f>LARGE('Remove outliers'!BU$4:BU$203,ROW()-211)</f>
        <v>#NUM!</v>
      </c>
      <c r="BO371" s="1" t="e">
        <f>LARGE('Remove outliers'!BV$4:BV$203,ROW()-211)</f>
        <v>#NUM!</v>
      </c>
      <c r="BP371" s="1" t="e">
        <f>LARGE('Remove outliers'!BW$4:BW$203,ROW()-211)</f>
        <v>#NUM!</v>
      </c>
      <c r="BQ371" s="1" t="e">
        <f>LARGE('Remove outliers'!BX$4:BX$203,ROW()-211)</f>
        <v>#NUM!</v>
      </c>
      <c r="BR371" s="1" t="e">
        <f>LARGE('Remove outliers'!BY$4:BY$203,ROW()-211)</f>
        <v>#NUM!</v>
      </c>
      <c r="BS371" s="1" t="e">
        <f>LARGE('Remove outliers'!BZ$4:BZ$203,ROW()-211)</f>
        <v>#NUM!</v>
      </c>
      <c r="BT371" s="1" t="e">
        <f>LARGE('Remove outliers'!CA$4:CA$203,ROW()-211)</f>
        <v>#NUM!</v>
      </c>
      <c r="BU371" s="1" t="e">
        <f>LARGE('Remove outliers'!CB$4:CB$203,ROW()-211)</f>
        <v>#NUM!</v>
      </c>
      <c r="BV371" s="1" t="e">
        <f>LARGE('Remove outliers'!CC$4:CC$203,ROW()-211)</f>
        <v>#NUM!</v>
      </c>
      <c r="BW371" s="1"/>
      <c r="BX371" s="1"/>
      <c r="BY371" s="1"/>
      <c r="BZ371" s="1"/>
      <c r="CA371" s="1"/>
      <c r="CB371" s="1"/>
      <c r="CC371" s="1"/>
      <c r="CD371" s="1"/>
      <c r="CE371" s="1"/>
      <c r="CF371" s="1"/>
      <c r="CG371" s="1"/>
      <c r="CH371" s="1"/>
      <c r="CI371" s="1"/>
      <c r="CJ371" s="1"/>
      <c r="CK371" s="1"/>
      <c r="CL371" s="1"/>
      <c r="CM371" s="1"/>
      <c r="CN371" s="1"/>
      <c r="CO371" s="1"/>
      <c r="CP371" s="1"/>
    </row>
    <row r="372" spans="1:94" x14ac:dyDescent="0.2">
      <c r="A372" t="e">
        <f t="shared" si="8"/>
        <v>#NUM!</v>
      </c>
      <c r="B372" s="1" t="e">
        <f>LARGE('Remove outliers'!I$4:I$203,ROW()-211)</f>
        <v>#NUM!</v>
      </c>
      <c r="C372" s="1" t="e">
        <f>LARGE('Remove outliers'!J$4:J$203,ROW()-211)</f>
        <v>#NUM!</v>
      </c>
      <c r="D372" s="1" t="e">
        <f>LARGE('Remove outliers'!K$4:K$203,ROW()-211)</f>
        <v>#NUM!</v>
      </c>
      <c r="E372" s="1" t="e">
        <f>LARGE('Remove outliers'!L$4:L$203,ROW()-211)</f>
        <v>#NUM!</v>
      </c>
      <c r="F372" s="1" t="e">
        <f>LARGE('Remove outliers'!M$4:M$203,ROW()-211)</f>
        <v>#NUM!</v>
      </c>
      <c r="G372" s="1" t="e">
        <f>LARGE('Remove outliers'!N$4:N$203,ROW()-211)</f>
        <v>#NUM!</v>
      </c>
      <c r="H372" s="1" t="e">
        <f>LARGE('Remove outliers'!O$4:O$203,ROW()-211)</f>
        <v>#NUM!</v>
      </c>
      <c r="I372" s="1" t="e">
        <f>LARGE('Remove outliers'!P$4:P$203,ROW()-211)</f>
        <v>#NUM!</v>
      </c>
      <c r="J372" s="1" t="e">
        <f>LARGE('Remove outliers'!Q$4:Q$203,ROW()-211)</f>
        <v>#NUM!</v>
      </c>
      <c r="K372" s="1" t="e">
        <f>LARGE('Remove outliers'!R$4:R$203,ROW()-211)</f>
        <v>#NUM!</v>
      </c>
      <c r="L372" s="1" t="e">
        <f>LARGE('Remove outliers'!S$4:S$203,ROW()-211)</f>
        <v>#NUM!</v>
      </c>
      <c r="M372" s="1" t="e">
        <f>LARGE('Remove outliers'!T$4:T$203,ROW()-211)</f>
        <v>#NUM!</v>
      </c>
      <c r="N372" s="1" t="e">
        <f>LARGE('Remove outliers'!U$4:U$203,ROW()-211)</f>
        <v>#NUM!</v>
      </c>
      <c r="O372" s="1" t="e">
        <f>LARGE('Remove outliers'!V$4:V$203,ROW()-211)</f>
        <v>#NUM!</v>
      </c>
      <c r="P372" s="1" t="e">
        <f>LARGE('Remove outliers'!W$4:W$203,ROW()-211)</f>
        <v>#NUM!</v>
      </c>
      <c r="Q372" s="1" t="e">
        <f>LARGE('Remove outliers'!X$4:X$203,ROW()-211)</f>
        <v>#NUM!</v>
      </c>
      <c r="R372" s="1" t="e">
        <f>LARGE('Remove outliers'!Y$4:Y$203,ROW()-211)</f>
        <v>#NUM!</v>
      </c>
      <c r="S372" s="1" t="e">
        <f>LARGE('Remove outliers'!Z$4:Z$203,ROW()-211)</f>
        <v>#NUM!</v>
      </c>
      <c r="T372" s="1" t="e">
        <f>LARGE('Remove outliers'!AA$4:AA$203,ROW()-211)</f>
        <v>#NUM!</v>
      </c>
      <c r="U372" s="1" t="e">
        <f>LARGE('Remove outliers'!AB$4:AB$203,ROW()-211)</f>
        <v>#NUM!</v>
      </c>
      <c r="V372" s="1" t="e">
        <f>LARGE('Remove outliers'!AC$4:AC$203,ROW()-211)</f>
        <v>#NUM!</v>
      </c>
      <c r="W372" s="1" t="e">
        <f>LARGE('Remove outliers'!AD$4:AD$203,ROW()-211)</f>
        <v>#NUM!</v>
      </c>
      <c r="X372" s="1" t="e">
        <f>LARGE('Remove outliers'!AE$4:AE$203,ROW()-211)</f>
        <v>#NUM!</v>
      </c>
      <c r="Y372" s="1" t="e">
        <f>LARGE('Remove outliers'!AF$4:AF$203,ROW()-211)</f>
        <v>#NUM!</v>
      </c>
      <c r="Z372" s="1" t="e">
        <f>LARGE('Remove outliers'!AG$4:AG$203,ROW()-211)</f>
        <v>#NUM!</v>
      </c>
      <c r="AA372" s="1" t="e">
        <f>LARGE('Remove outliers'!AH$4:AH$203,ROW()-211)</f>
        <v>#NUM!</v>
      </c>
      <c r="AB372" s="1" t="e">
        <f>LARGE('Remove outliers'!AI$4:AI$203,ROW()-211)</f>
        <v>#NUM!</v>
      </c>
      <c r="AC372" s="1" t="e">
        <f>LARGE('Remove outliers'!AJ$4:AJ$203,ROW()-211)</f>
        <v>#NUM!</v>
      </c>
      <c r="AD372" s="1" t="e">
        <f>LARGE('Remove outliers'!AK$4:AK$203,ROW()-211)</f>
        <v>#NUM!</v>
      </c>
      <c r="AE372" s="1" t="e">
        <f>LARGE('Remove outliers'!AL$4:AL$203,ROW()-211)</f>
        <v>#NUM!</v>
      </c>
      <c r="AF372" s="1" t="e">
        <f>LARGE('Remove outliers'!AM$4:AM$203,ROW()-211)</f>
        <v>#NUM!</v>
      </c>
      <c r="AG372" s="1" t="e">
        <f>LARGE('Remove outliers'!AN$4:AN$203,ROW()-211)</f>
        <v>#NUM!</v>
      </c>
      <c r="AH372" s="1" t="e">
        <f>LARGE('Remove outliers'!AO$4:AO$203,ROW()-211)</f>
        <v>#NUM!</v>
      </c>
      <c r="AI372" s="1" t="e">
        <f>LARGE('Remove outliers'!AP$4:AP$203,ROW()-211)</f>
        <v>#NUM!</v>
      </c>
      <c r="AJ372" s="1" t="e">
        <f>LARGE('Remove outliers'!AQ$4:AQ$203,ROW()-211)</f>
        <v>#NUM!</v>
      </c>
      <c r="AK372" s="1" t="e">
        <f>LARGE('Remove outliers'!AR$4:AR$203,ROW()-211)</f>
        <v>#NUM!</v>
      </c>
      <c r="AL372" s="1" t="e">
        <f>LARGE('Remove outliers'!AS$4:AS$203,ROW()-211)</f>
        <v>#NUM!</v>
      </c>
      <c r="AM372" s="1" t="e">
        <f>LARGE('Remove outliers'!AT$4:AT$203,ROW()-211)</f>
        <v>#NUM!</v>
      </c>
      <c r="AN372" s="1" t="e">
        <f>LARGE('Remove outliers'!AU$4:AU$203,ROW()-211)</f>
        <v>#NUM!</v>
      </c>
      <c r="AO372" s="1" t="e">
        <f>LARGE('Remove outliers'!AV$4:AV$203,ROW()-211)</f>
        <v>#NUM!</v>
      </c>
      <c r="AP372" s="1" t="e">
        <f>LARGE('Remove outliers'!AW$4:AW$203,ROW()-211)</f>
        <v>#NUM!</v>
      </c>
      <c r="AQ372" s="1" t="e">
        <f>LARGE('Remove outliers'!AX$4:AX$203,ROW()-211)</f>
        <v>#NUM!</v>
      </c>
      <c r="AR372" s="1" t="e">
        <f>LARGE('Remove outliers'!AY$4:AY$203,ROW()-211)</f>
        <v>#NUM!</v>
      </c>
      <c r="AS372" s="1" t="e">
        <f>LARGE('Remove outliers'!AZ$4:AZ$203,ROW()-211)</f>
        <v>#NUM!</v>
      </c>
      <c r="AT372" s="1" t="e">
        <f>LARGE('Remove outliers'!BA$4:BA$203,ROW()-211)</f>
        <v>#NUM!</v>
      </c>
      <c r="AU372" s="1" t="e">
        <f>LARGE('Remove outliers'!BB$4:BB$203,ROW()-211)</f>
        <v>#NUM!</v>
      </c>
      <c r="AV372" s="1" t="e">
        <f>LARGE('Remove outliers'!BC$4:BC$203,ROW()-211)</f>
        <v>#NUM!</v>
      </c>
      <c r="AW372" s="1" t="e">
        <f>LARGE('Remove outliers'!BD$4:BD$203,ROW()-211)</f>
        <v>#NUM!</v>
      </c>
      <c r="AX372" s="1" t="e">
        <f>LARGE('Remove outliers'!BE$4:BE$203,ROW()-211)</f>
        <v>#NUM!</v>
      </c>
      <c r="AY372" s="1" t="e">
        <f>LARGE('Remove outliers'!BF$4:BF$203,ROW()-211)</f>
        <v>#NUM!</v>
      </c>
      <c r="AZ372" s="1" t="e">
        <f>LARGE('Remove outliers'!BG$4:BG$203,ROW()-211)</f>
        <v>#NUM!</v>
      </c>
      <c r="BA372" s="1" t="e">
        <f>LARGE('Remove outliers'!BH$4:BH$203,ROW()-211)</f>
        <v>#NUM!</v>
      </c>
      <c r="BB372" s="1" t="e">
        <f>LARGE('Remove outliers'!BI$4:BI$203,ROW()-211)</f>
        <v>#NUM!</v>
      </c>
      <c r="BC372" s="1" t="e">
        <f>LARGE('Remove outliers'!BJ$4:BJ$203,ROW()-211)</f>
        <v>#NUM!</v>
      </c>
      <c r="BD372" s="1" t="e">
        <f>LARGE('Remove outliers'!BK$4:BK$203,ROW()-211)</f>
        <v>#NUM!</v>
      </c>
      <c r="BE372" s="1" t="e">
        <f>LARGE('Remove outliers'!BL$4:BL$203,ROW()-211)</f>
        <v>#NUM!</v>
      </c>
      <c r="BF372" s="1" t="e">
        <f>LARGE('Remove outliers'!BM$4:BM$203,ROW()-211)</f>
        <v>#NUM!</v>
      </c>
      <c r="BG372" s="1" t="e">
        <f>LARGE('Remove outliers'!BN$4:BN$203,ROW()-211)</f>
        <v>#NUM!</v>
      </c>
      <c r="BH372" s="1" t="e">
        <f>LARGE('Remove outliers'!BO$4:BO$203,ROW()-211)</f>
        <v>#NUM!</v>
      </c>
      <c r="BI372" s="1" t="e">
        <f>LARGE('Remove outliers'!BP$4:BP$203,ROW()-211)</f>
        <v>#NUM!</v>
      </c>
      <c r="BJ372" s="1" t="e">
        <f>LARGE('Remove outliers'!BQ$4:BQ$203,ROW()-211)</f>
        <v>#NUM!</v>
      </c>
      <c r="BK372" s="1" t="e">
        <f>LARGE('Remove outliers'!BR$4:BR$203,ROW()-211)</f>
        <v>#NUM!</v>
      </c>
      <c r="BL372" s="1" t="e">
        <f>LARGE('Remove outliers'!BS$4:BS$203,ROW()-211)</f>
        <v>#NUM!</v>
      </c>
      <c r="BM372" s="1" t="e">
        <f>LARGE('Remove outliers'!BT$4:BT$203,ROW()-211)</f>
        <v>#NUM!</v>
      </c>
      <c r="BN372" s="1" t="e">
        <f>LARGE('Remove outliers'!BU$4:BU$203,ROW()-211)</f>
        <v>#NUM!</v>
      </c>
      <c r="BO372" s="1" t="e">
        <f>LARGE('Remove outliers'!BV$4:BV$203,ROW()-211)</f>
        <v>#NUM!</v>
      </c>
      <c r="BP372" s="1" t="e">
        <f>LARGE('Remove outliers'!BW$4:BW$203,ROW()-211)</f>
        <v>#NUM!</v>
      </c>
      <c r="BQ372" s="1" t="e">
        <f>LARGE('Remove outliers'!BX$4:BX$203,ROW()-211)</f>
        <v>#NUM!</v>
      </c>
      <c r="BR372" s="1" t="e">
        <f>LARGE('Remove outliers'!BY$4:BY$203,ROW()-211)</f>
        <v>#NUM!</v>
      </c>
      <c r="BS372" s="1" t="e">
        <f>LARGE('Remove outliers'!BZ$4:BZ$203,ROW()-211)</f>
        <v>#NUM!</v>
      </c>
      <c r="BT372" s="1" t="e">
        <f>LARGE('Remove outliers'!CA$4:CA$203,ROW()-211)</f>
        <v>#NUM!</v>
      </c>
      <c r="BU372" s="1" t="e">
        <f>LARGE('Remove outliers'!CB$4:CB$203,ROW()-211)</f>
        <v>#NUM!</v>
      </c>
      <c r="BV372" s="1" t="e">
        <f>LARGE('Remove outliers'!CC$4:CC$203,ROW()-211)</f>
        <v>#NUM!</v>
      </c>
      <c r="BW372" s="1"/>
      <c r="BX372" s="1"/>
      <c r="BY372" s="1"/>
      <c r="BZ372" s="1"/>
      <c r="CA372" s="1"/>
      <c r="CB372" s="1"/>
      <c r="CC372" s="1"/>
      <c r="CD372" s="1"/>
      <c r="CE372" s="1"/>
      <c r="CF372" s="1"/>
      <c r="CG372" s="1"/>
      <c r="CH372" s="1"/>
      <c r="CI372" s="1"/>
      <c r="CJ372" s="1"/>
      <c r="CK372" s="1"/>
      <c r="CL372" s="1"/>
      <c r="CM372" s="1"/>
      <c r="CN372" s="1"/>
      <c r="CO372" s="1"/>
      <c r="CP372" s="1"/>
    </row>
    <row r="373" spans="1:94" x14ac:dyDescent="0.2">
      <c r="A373" t="e">
        <f t="shared" si="8"/>
        <v>#NUM!</v>
      </c>
      <c r="B373" s="1" t="e">
        <f>LARGE('Remove outliers'!I$4:I$203,ROW()-211)</f>
        <v>#NUM!</v>
      </c>
      <c r="C373" s="1" t="e">
        <f>LARGE('Remove outliers'!J$4:J$203,ROW()-211)</f>
        <v>#NUM!</v>
      </c>
      <c r="D373" s="1" t="e">
        <f>LARGE('Remove outliers'!K$4:K$203,ROW()-211)</f>
        <v>#NUM!</v>
      </c>
      <c r="E373" s="1" t="e">
        <f>LARGE('Remove outliers'!L$4:L$203,ROW()-211)</f>
        <v>#NUM!</v>
      </c>
      <c r="F373" s="1" t="e">
        <f>LARGE('Remove outliers'!M$4:M$203,ROW()-211)</f>
        <v>#NUM!</v>
      </c>
      <c r="G373" s="1" t="e">
        <f>LARGE('Remove outliers'!N$4:N$203,ROW()-211)</f>
        <v>#NUM!</v>
      </c>
      <c r="H373" s="1" t="e">
        <f>LARGE('Remove outliers'!O$4:O$203,ROW()-211)</f>
        <v>#NUM!</v>
      </c>
      <c r="I373" s="1" t="e">
        <f>LARGE('Remove outliers'!P$4:P$203,ROW()-211)</f>
        <v>#NUM!</v>
      </c>
      <c r="J373" s="1" t="e">
        <f>LARGE('Remove outliers'!Q$4:Q$203,ROW()-211)</f>
        <v>#NUM!</v>
      </c>
      <c r="K373" s="1" t="e">
        <f>LARGE('Remove outliers'!R$4:R$203,ROW()-211)</f>
        <v>#NUM!</v>
      </c>
      <c r="L373" s="1" t="e">
        <f>LARGE('Remove outliers'!S$4:S$203,ROW()-211)</f>
        <v>#NUM!</v>
      </c>
      <c r="M373" s="1" t="e">
        <f>LARGE('Remove outliers'!T$4:T$203,ROW()-211)</f>
        <v>#NUM!</v>
      </c>
      <c r="N373" s="1" t="e">
        <f>LARGE('Remove outliers'!U$4:U$203,ROW()-211)</f>
        <v>#NUM!</v>
      </c>
      <c r="O373" s="1" t="e">
        <f>LARGE('Remove outliers'!V$4:V$203,ROW()-211)</f>
        <v>#NUM!</v>
      </c>
      <c r="P373" s="1" t="e">
        <f>LARGE('Remove outliers'!W$4:W$203,ROW()-211)</f>
        <v>#NUM!</v>
      </c>
      <c r="Q373" s="1" t="e">
        <f>LARGE('Remove outliers'!X$4:X$203,ROW()-211)</f>
        <v>#NUM!</v>
      </c>
      <c r="R373" s="1" t="e">
        <f>LARGE('Remove outliers'!Y$4:Y$203,ROW()-211)</f>
        <v>#NUM!</v>
      </c>
      <c r="S373" s="1" t="e">
        <f>LARGE('Remove outliers'!Z$4:Z$203,ROW()-211)</f>
        <v>#NUM!</v>
      </c>
      <c r="T373" s="1" t="e">
        <f>LARGE('Remove outliers'!AA$4:AA$203,ROW()-211)</f>
        <v>#NUM!</v>
      </c>
      <c r="U373" s="1" t="e">
        <f>LARGE('Remove outliers'!AB$4:AB$203,ROW()-211)</f>
        <v>#NUM!</v>
      </c>
      <c r="V373" s="1" t="e">
        <f>LARGE('Remove outliers'!AC$4:AC$203,ROW()-211)</f>
        <v>#NUM!</v>
      </c>
      <c r="W373" s="1" t="e">
        <f>LARGE('Remove outliers'!AD$4:AD$203,ROW()-211)</f>
        <v>#NUM!</v>
      </c>
      <c r="X373" s="1" t="e">
        <f>LARGE('Remove outliers'!AE$4:AE$203,ROW()-211)</f>
        <v>#NUM!</v>
      </c>
      <c r="Y373" s="1" t="e">
        <f>LARGE('Remove outliers'!AF$4:AF$203,ROW()-211)</f>
        <v>#NUM!</v>
      </c>
      <c r="Z373" s="1" t="e">
        <f>LARGE('Remove outliers'!AG$4:AG$203,ROW()-211)</f>
        <v>#NUM!</v>
      </c>
      <c r="AA373" s="1" t="e">
        <f>LARGE('Remove outliers'!AH$4:AH$203,ROW()-211)</f>
        <v>#NUM!</v>
      </c>
      <c r="AB373" s="1" t="e">
        <f>LARGE('Remove outliers'!AI$4:AI$203,ROW()-211)</f>
        <v>#NUM!</v>
      </c>
      <c r="AC373" s="1" t="e">
        <f>LARGE('Remove outliers'!AJ$4:AJ$203,ROW()-211)</f>
        <v>#NUM!</v>
      </c>
      <c r="AD373" s="1" t="e">
        <f>LARGE('Remove outliers'!AK$4:AK$203,ROW()-211)</f>
        <v>#NUM!</v>
      </c>
      <c r="AE373" s="1" t="e">
        <f>LARGE('Remove outliers'!AL$4:AL$203,ROW()-211)</f>
        <v>#NUM!</v>
      </c>
      <c r="AF373" s="1" t="e">
        <f>LARGE('Remove outliers'!AM$4:AM$203,ROW()-211)</f>
        <v>#NUM!</v>
      </c>
      <c r="AG373" s="1" t="e">
        <f>LARGE('Remove outliers'!AN$4:AN$203,ROW()-211)</f>
        <v>#NUM!</v>
      </c>
      <c r="AH373" s="1" t="e">
        <f>LARGE('Remove outliers'!AO$4:AO$203,ROW()-211)</f>
        <v>#NUM!</v>
      </c>
      <c r="AI373" s="1" t="e">
        <f>LARGE('Remove outliers'!AP$4:AP$203,ROW()-211)</f>
        <v>#NUM!</v>
      </c>
      <c r="AJ373" s="1" t="e">
        <f>LARGE('Remove outliers'!AQ$4:AQ$203,ROW()-211)</f>
        <v>#NUM!</v>
      </c>
      <c r="AK373" s="1" t="e">
        <f>LARGE('Remove outliers'!AR$4:AR$203,ROW()-211)</f>
        <v>#NUM!</v>
      </c>
      <c r="AL373" s="1" t="e">
        <f>LARGE('Remove outliers'!AS$4:AS$203,ROW()-211)</f>
        <v>#NUM!</v>
      </c>
      <c r="AM373" s="1" t="e">
        <f>LARGE('Remove outliers'!AT$4:AT$203,ROW()-211)</f>
        <v>#NUM!</v>
      </c>
      <c r="AN373" s="1" t="e">
        <f>LARGE('Remove outliers'!AU$4:AU$203,ROW()-211)</f>
        <v>#NUM!</v>
      </c>
      <c r="AO373" s="1" t="e">
        <f>LARGE('Remove outliers'!AV$4:AV$203,ROW()-211)</f>
        <v>#NUM!</v>
      </c>
      <c r="AP373" s="1" t="e">
        <f>LARGE('Remove outliers'!AW$4:AW$203,ROW()-211)</f>
        <v>#NUM!</v>
      </c>
      <c r="AQ373" s="1" t="e">
        <f>LARGE('Remove outliers'!AX$4:AX$203,ROW()-211)</f>
        <v>#NUM!</v>
      </c>
      <c r="AR373" s="1" t="e">
        <f>LARGE('Remove outliers'!AY$4:AY$203,ROW()-211)</f>
        <v>#NUM!</v>
      </c>
      <c r="AS373" s="1" t="e">
        <f>LARGE('Remove outliers'!AZ$4:AZ$203,ROW()-211)</f>
        <v>#NUM!</v>
      </c>
      <c r="AT373" s="1" t="e">
        <f>LARGE('Remove outliers'!BA$4:BA$203,ROW()-211)</f>
        <v>#NUM!</v>
      </c>
      <c r="AU373" s="1" t="e">
        <f>LARGE('Remove outliers'!BB$4:BB$203,ROW()-211)</f>
        <v>#NUM!</v>
      </c>
      <c r="AV373" s="1" t="e">
        <f>LARGE('Remove outliers'!BC$4:BC$203,ROW()-211)</f>
        <v>#NUM!</v>
      </c>
      <c r="AW373" s="1" t="e">
        <f>LARGE('Remove outliers'!BD$4:BD$203,ROW()-211)</f>
        <v>#NUM!</v>
      </c>
      <c r="AX373" s="1" t="e">
        <f>LARGE('Remove outliers'!BE$4:BE$203,ROW()-211)</f>
        <v>#NUM!</v>
      </c>
      <c r="AY373" s="1" t="e">
        <f>LARGE('Remove outliers'!BF$4:BF$203,ROW()-211)</f>
        <v>#NUM!</v>
      </c>
      <c r="AZ373" s="1" t="e">
        <f>LARGE('Remove outliers'!BG$4:BG$203,ROW()-211)</f>
        <v>#NUM!</v>
      </c>
      <c r="BA373" s="1" t="e">
        <f>LARGE('Remove outliers'!BH$4:BH$203,ROW()-211)</f>
        <v>#NUM!</v>
      </c>
      <c r="BB373" s="1" t="e">
        <f>LARGE('Remove outliers'!BI$4:BI$203,ROW()-211)</f>
        <v>#NUM!</v>
      </c>
      <c r="BC373" s="1" t="e">
        <f>LARGE('Remove outliers'!BJ$4:BJ$203,ROW()-211)</f>
        <v>#NUM!</v>
      </c>
      <c r="BD373" s="1" t="e">
        <f>LARGE('Remove outliers'!BK$4:BK$203,ROW()-211)</f>
        <v>#NUM!</v>
      </c>
      <c r="BE373" s="1" t="e">
        <f>LARGE('Remove outliers'!BL$4:BL$203,ROW()-211)</f>
        <v>#NUM!</v>
      </c>
      <c r="BF373" s="1" t="e">
        <f>LARGE('Remove outliers'!BM$4:BM$203,ROW()-211)</f>
        <v>#NUM!</v>
      </c>
      <c r="BG373" s="1" t="e">
        <f>LARGE('Remove outliers'!BN$4:BN$203,ROW()-211)</f>
        <v>#NUM!</v>
      </c>
      <c r="BH373" s="1" t="e">
        <f>LARGE('Remove outliers'!BO$4:BO$203,ROW()-211)</f>
        <v>#NUM!</v>
      </c>
      <c r="BI373" s="1" t="e">
        <f>LARGE('Remove outliers'!BP$4:BP$203,ROW()-211)</f>
        <v>#NUM!</v>
      </c>
      <c r="BJ373" s="1" t="e">
        <f>LARGE('Remove outliers'!BQ$4:BQ$203,ROW()-211)</f>
        <v>#NUM!</v>
      </c>
      <c r="BK373" s="1" t="e">
        <f>LARGE('Remove outliers'!BR$4:BR$203,ROW()-211)</f>
        <v>#NUM!</v>
      </c>
      <c r="BL373" s="1" t="e">
        <f>LARGE('Remove outliers'!BS$4:BS$203,ROW()-211)</f>
        <v>#NUM!</v>
      </c>
      <c r="BM373" s="1" t="e">
        <f>LARGE('Remove outliers'!BT$4:BT$203,ROW()-211)</f>
        <v>#NUM!</v>
      </c>
      <c r="BN373" s="1" t="e">
        <f>LARGE('Remove outliers'!BU$4:BU$203,ROW()-211)</f>
        <v>#NUM!</v>
      </c>
      <c r="BO373" s="1" t="e">
        <f>LARGE('Remove outliers'!BV$4:BV$203,ROW()-211)</f>
        <v>#NUM!</v>
      </c>
      <c r="BP373" s="1" t="e">
        <f>LARGE('Remove outliers'!BW$4:BW$203,ROW()-211)</f>
        <v>#NUM!</v>
      </c>
      <c r="BQ373" s="1" t="e">
        <f>LARGE('Remove outliers'!BX$4:BX$203,ROW()-211)</f>
        <v>#NUM!</v>
      </c>
      <c r="BR373" s="1" t="e">
        <f>LARGE('Remove outliers'!BY$4:BY$203,ROW()-211)</f>
        <v>#NUM!</v>
      </c>
      <c r="BS373" s="1" t="e">
        <f>LARGE('Remove outliers'!BZ$4:BZ$203,ROW()-211)</f>
        <v>#NUM!</v>
      </c>
      <c r="BT373" s="1" t="e">
        <f>LARGE('Remove outliers'!CA$4:CA$203,ROW()-211)</f>
        <v>#NUM!</v>
      </c>
      <c r="BU373" s="1" t="e">
        <f>LARGE('Remove outliers'!CB$4:CB$203,ROW()-211)</f>
        <v>#NUM!</v>
      </c>
      <c r="BV373" s="1" t="e">
        <f>LARGE('Remove outliers'!CC$4:CC$203,ROW()-211)</f>
        <v>#NUM!</v>
      </c>
      <c r="BW373" s="1"/>
      <c r="BX373" s="1"/>
      <c r="BY373" s="1"/>
      <c r="BZ373" s="1"/>
      <c r="CA373" s="1"/>
      <c r="CB373" s="1"/>
      <c r="CC373" s="1"/>
      <c r="CD373" s="1"/>
      <c r="CE373" s="1"/>
      <c r="CF373" s="1"/>
      <c r="CG373" s="1"/>
      <c r="CH373" s="1"/>
      <c r="CI373" s="1"/>
      <c r="CJ373" s="1"/>
      <c r="CK373" s="1"/>
      <c r="CL373" s="1"/>
      <c r="CM373" s="1"/>
      <c r="CN373" s="1"/>
      <c r="CO373" s="1"/>
      <c r="CP373" s="1"/>
    </row>
    <row r="374" spans="1:94" x14ac:dyDescent="0.2">
      <c r="A374" t="e">
        <f t="shared" si="8"/>
        <v>#NUM!</v>
      </c>
      <c r="B374" s="1" t="e">
        <f>LARGE('Remove outliers'!I$4:I$203,ROW()-211)</f>
        <v>#NUM!</v>
      </c>
      <c r="C374" s="1" t="e">
        <f>LARGE('Remove outliers'!J$4:J$203,ROW()-211)</f>
        <v>#NUM!</v>
      </c>
      <c r="D374" s="1" t="e">
        <f>LARGE('Remove outliers'!K$4:K$203,ROW()-211)</f>
        <v>#NUM!</v>
      </c>
      <c r="E374" s="1" t="e">
        <f>LARGE('Remove outliers'!L$4:L$203,ROW()-211)</f>
        <v>#NUM!</v>
      </c>
      <c r="F374" s="1" t="e">
        <f>LARGE('Remove outliers'!M$4:M$203,ROW()-211)</f>
        <v>#NUM!</v>
      </c>
      <c r="G374" s="1" t="e">
        <f>LARGE('Remove outliers'!N$4:N$203,ROW()-211)</f>
        <v>#NUM!</v>
      </c>
      <c r="H374" s="1" t="e">
        <f>LARGE('Remove outliers'!O$4:O$203,ROW()-211)</f>
        <v>#NUM!</v>
      </c>
      <c r="I374" s="1" t="e">
        <f>LARGE('Remove outliers'!P$4:P$203,ROW()-211)</f>
        <v>#NUM!</v>
      </c>
      <c r="J374" s="1" t="e">
        <f>LARGE('Remove outliers'!Q$4:Q$203,ROW()-211)</f>
        <v>#NUM!</v>
      </c>
      <c r="K374" s="1" t="e">
        <f>LARGE('Remove outliers'!R$4:R$203,ROW()-211)</f>
        <v>#NUM!</v>
      </c>
      <c r="L374" s="1" t="e">
        <f>LARGE('Remove outliers'!S$4:S$203,ROW()-211)</f>
        <v>#NUM!</v>
      </c>
      <c r="M374" s="1" t="e">
        <f>LARGE('Remove outliers'!T$4:T$203,ROW()-211)</f>
        <v>#NUM!</v>
      </c>
      <c r="N374" s="1" t="e">
        <f>LARGE('Remove outliers'!U$4:U$203,ROW()-211)</f>
        <v>#NUM!</v>
      </c>
      <c r="O374" s="1" t="e">
        <f>LARGE('Remove outliers'!V$4:V$203,ROW()-211)</f>
        <v>#NUM!</v>
      </c>
      <c r="P374" s="1" t="e">
        <f>LARGE('Remove outliers'!W$4:W$203,ROW()-211)</f>
        <v>#NUM!</v>
      </c>
      <c r="Q374" s="1" t="e">
        <f>LARGE('Remove outliers'!X$4:X$203,ROW()-211)</f>
        <v>#NUM!</v>
      </c>
      <c r="R374" s="1" t="e">
        <f>LARGE('Remove outliers'!Y$4:Y$203,ROW()-211)</f>
        <v>#NUM!</v>
      </c>
      <c r="S374" s="1" t="e">
        <f>LARGE('Remove outliers'!Z$4:Z$203,ROW()-211)</f>
        <v>#NUM!</v>
      </c>
      <c r="T374" s="1" t="e">
        <f>LARGE('Remove outliers'!AA$4:AA$203,ROW()-211)</f>
        <v>#NUM!</v>
      </c>
      <c r="U374" s="1" t="e">
        <f>LARGE('Remove outliers'!AB$4:AB$203,ROW()-211)</f>
        <v>#NUM!</v>
      </c>
      <c r="V374" s="1" t="e">
        <f>LARGE('Remove outliers'!AC$4:AC$203,ROW()-211)</f>
        <v>#NUM!</v>
      </c>
      <c r="W374" s="1" t="e">
        <f>LARGE('Remove outliers'!AD$4:AD$203,ROW()-211)</f>
        <v>#NUM!</v>
      </c>
      <c r="X374" s="1" t="e">
        <f>LARGE('Remove outliers'!AE$4:AE$203,ROW()-211)</f>
        <v>#NUM!</v>
      </c>
      <c r="Y374" s="1" t="e">
        <f>LARGE('Remove outliers'!AF$4:AF$203,ROW()-211)</f>
        <v>#NUM!</v>
      </c>
      <c r="Z374" s="1" t="e">
        <f>LARGE('Remove outliers'!AG$4:AG$203,ROW()-211)</f>
        <v>#NUM!</v>
      </c>
      <c r="AA374" s="1" t="e">
        <f>LARGE('Remove outliers'!AH$4:AH$203,ROW()-211)</f>
        <v>#NUM!</v>
      </c>
      <c r="AB374" s="1" t="e">
        <f>LARGE('Remove outliers'!AI$4:AI$203,ROW()-211)</f>
        <v>#NUM!</v>
      </c>
      <c r="AC374" s="1" t="e">
        <f>LARGE('Remove outliers'!AJ$4:AJ$203,ROW()-211)</f>
        <v>#NUM!</v>
      </c>
      <c r="AD374" s="1" t="e">
        <f>LARGE('Remove outliers'!AK$4:AK$203,ROW()-211)</f>
        <v>#NUM!</v>
      </c>
      <c r="AE374" s="1" t="e">
        <f>LARGE('Remove outliers'!AL$4:AL$203,ROW()-211)</f>
        <v>#NUM!</v>
      </c>
      <c r="AF374" s="1" t="e">
        <f>LARGE('Remove outliers'!AM$4:AM$203,ROW()-211)</f>
        <v>#NUM!</v>
      </c>
      <c r="AG374" s="1" t="e">
        <f>LARGE('Remove outliers'!AN$4:AN$203,ROW()-211)</f>
        <v>#NUM!</v>
      </c>
      <c r="AH374" s="1" t="e">
        <f>LARGE('Remove outliers'!AO$4:AO$203,ROW()-211)</f>
        <v>#NUM!</v>
      </c>
      <c r="AI374" s="1" t="e">
        <f>LARGE('Remove outliers'!AP$4:AP$203,ROW()-211)</f>
        <v>#NUM!</v>
      </c>
      <c r="AJ374" s="1" t="e">
        <f>LARGE('Remove outliers'!AQ$4:AQ$203,ROW()-211)</f>
        <v>#NUM!</v>
      </c>
      <c r="AK374" s="1" t="e">
        <f>LARGE('Remove outliers'!AR$4:AR$203,ROW()-211)</f>
        <v>#NUM!</v>
      </c>
      <c r="AL374" s="1" t="e">
        <f>LARGE('Remove outliers'!AS$4:AS$203,ROW()-211)</f>
        <v>#NUM!</v>
      </c>
      <c r="AM374" s="1" t="e">
        <f>LARGE('Remove outliers'!AT$4:AT$203,ROW()-211)</f>
        <v>#NUM!</v>
      </c>
      <c r="AN374" s="1" t="e">
        <f>LARGE('Remove outliers'!AU$4:AU$203,ROW()-211)</f>
        <v>#NUM!</v>
      </c>
      <c r="AO374" s="1" t="e">
        <f>LARGE('Remove outliers'!AV$4:AV$203,ROW()-211)</f>
        <v>#NUM!</v>
      </c>
      <c r="AP374" s="1" t="e">
        <f>LARGE('Remove outliers'!AW$4:AW$203,ROW()-211)</f>
        <v>#NUM!</v>
      </c>
      <c r="AQ374" s="1" t="e">
        <f>LARGE('Remove outliers'!AX$4:AX$203,ROW()-211)</f>
        <v>#NUM!</v>
      </c>
      <c r="AR374" s="1" t="e">
        <f>LARGE('Remove outliers'!AY$4:AY$203,ROW()-211)</f>
        <v>#NUM!</v>
      </c>
      <c r="AS374" s="1" t="e">
        <f>LARGE('Remove outliers'!AZ$4:AZ$203,ROW()-211)</f>
        <v>#NUM!</v>
      </c>
      <c r="AT374" s="1" t="e">
        <f>LARGE('Remove outliers'!BA$4:BA$203,ROW()-211)</f>
        <v>#NUM!</v>
      </c>
      <c r="AU374" s="1" t="e">
        <f>LARGE('Remove outliers'!BB$4:BB$203,ROW()-211)</f>
        <v>#NUM!</v>
      </c>
      <c r="AV374" s="1" t="e">
        <f>LARGE('Remove outliers'!BC$4:BC$203,ROW()-211)</f>
        <v>#NUM!</v>
      </c>
      <c r="AW374" s="1" t="e">
        <f>LARGE('Remove outliers'!BD$4:BD$203,ROW()-211)</f>
        <v>#NUM!</v>
      </c>
      <c r="AX374" s="1" t="e">
        <f>LARGE('Remove outliers'!BE$4:BE$203,ROW()-211)</f>
        <v>#NUM!</v>
      </c>
      <c r="AY374" s="1" t="e">
        <f>LARGE('Remove outliers'!BF$4:BF$203,ROW()-211)</f>
        <v>#NUM!</v>
      </c>
      <c r="AZ374" s="1" t="e">
        <f>LARGE('Remove outliers'!BG$4:BG$203,ROW()-211)</f>
        <v>#NUM!</v>
      </c>
      <c r="BA374" s="1" t="e">
        <f>LARGE('Remove outliers'!BH$4:BH$203,ROW()-211)</f>
        <v>#NUM!</v>
      </c>
      <c r="BB374" s="1" t="e">
        <f>LARGE('Remove outliers'!BI$4:BI$203,ROW()-211)</f>
        <v>#NUM!</v>
      </c>
      <c r="BC374" s="1" t="e">
        <f>LARGE('Remove outliers'!BJ$4:BJ$203,ROW()-211)</f>
        <v>#NUM!</v>
      </c>
      <c r="BD374" s="1" t="e">
        <f>LARGE('Remove outliers'!BK$4:BK$203,ROW()-211)</f>
        <v>#NUM!</v>
      </c>
      <c r="BE374" s="1" t="e">
        <f>LARGE('Remove outliers'!BL$4:BL$203,ROW()-211)</f>
        <v>#NUM!</v>
      </c>
      <c r="BF374" s="1" t="e">
        <f>LARGE('Remove outliers'!BM$4:BM$203,ROW()-211)</f>
        <v>#NUM!</v>
      </c>
      <c r="BG374" s="1" t="e">
        <f>LARGE('Remove outliers'!BN$4:BN$203,ROW()-211)</f>
        <v>#NUM!</v>
      </c>
      <c r="BH374" s="1" t="e">
        <f>LARGE('Remove outliers'!BO$4:BO$203,ROW()-211)</f>
        <v>#NUM!</v>
      </c>
      <c r="BI374" s="1" t="e">
        <f>LARGE('Remove outliers'!BP$4:BP$203,ROW()-211)</f>
        <v>#NUM!</v>
      </c>
      <c r="BJ374" s="1" t="e">
        <f>LARGE('Remove outliers'!BQ$4:BQ$203,ROW()-211)</f>
        <v>#NUM!</v>
      </c>
      <c r="BK374" s="1" t="e">
        <f>LARGE('Remove outliers'!BR$4:BR$203,ROW()-211)</f>
        <v>#NUM!</v>
      </c>
      <c r="BL374" s="1" t="e">
        <f>LARGE('Remove outliers'!BS$4:BS$203,ROW()-211)</f>
        <v>#NUM!</v>
      </c>
      <c r="BM374" s="1" t="e">
        <f>LARGE('Remove outliers'!BT$4:BT$203,ROW()-211)</f>
        <v>#NUM!</v>
      </c>
      <c r="BN374" s="1" t="e">
        <f>LARGE('Remove outliers'!BU$4:BU$203,ROW()-211)</f>
        <v>#NUM!</v>
      </c>
      <c r="BO374" s="1" t="e">
        <f>LARGE('Remove outliers'!BV$4:BV$203,ROW()-211)</f>
        <v>#NUM!</v>
      </c>
      <c r="BP374" s="1" t="e">
        <f>LARGE('Remove outliers'!BW$4:BW$203,ROW()-211)</f>
        <v>#NUM!</v>
      </c>
      <c r="BQ374" s="1" t="e">
        <f>LARGE('Remove outliers'!BX$4:BX$203,ROW()-211)</f>
        <v>#NUM!</v>
      </c>
      <c r="BR374" s="1" t="e">
        <f>LARGE('Remove outliers'!BY$4:BY$203,ROW()-211)</f>
        <v>#NUM!</v>
      </c>
      <c r="BS374" s="1" t="e">
        <f>LARGE('Remove outliers'!BZ$4:BZ$203,ROW()-211)</f>
        <v>#NUM!</v>
      </c>
      <c r="BT374" s="1" t="e">
        <f>LARGE('Remove outliers'!CA$4:CA$203,ROW()-211)</f>
        <v>#NUM!</v>
      </c>
      <c r="BU374" s="1" t="e">
        <f>LARGE('Remove outliers'!CB$4:CB$203,ROW()-211)</f>
        <v>#NUM!</v>
      </c>
      <c r="BV374" s="1" t="e">
        <f>LARGE('Remove outliers'!CC$4:CC$203,ROW()-211)</f>
        <v>#NUM!</v>
      </c>
      <c r="BW374" s="1"/>
      <c r="BX374" s="1"/>
      <c r="BY374" s="1"/>
      <c r="BZ374" s="1"/>
      <c r="CA374" s="1"/>
      <c r="CB374" s="1"/>
      <c r="CC374" s="1"/>
      <c r="CD374" s="1"/>
      <c r="CE374" s="1"/>
      <c r="CF374" s="1"/>
      <c r="CG374" s="1"/>
      <c r="CH374" s="1"/>
      <c r="CI374" s="1"/>
      <c r="CJ374" s="1"/>
      <c r="CK374" s="1"/>
      <c r="CL374" s="1"/>
      <c r="CM374" s="1"/>
      <c r="CN374" s="1"/>
      <c r="CO374" s="1"/>
      <c r="CP374" s="1"/>
    </row>
    <row r="375" spans="1:94" x14ac:dyDescent="0.2">
      <c r="A375" t="e">
        <f t="shared" si="8"/>
        <v>#NUM!</v>
      </c>
      <c r="B375" s="1" t="e">
        <f>LARGE('Remove outliers'!I$4:I$203,ROW()-211)</f>
        <v>#NUM!</v>
      </c>
      <c r="C375" s="1" t="e">
        <f>LARGE('Remove outliers'!J$4:J$203,ROW()-211)</f>
        <v>#NUM!</v>
      </c>
      <c r="D375" s="1" t="e">
        <f>LARGE('Remove outliers'!K$4:K$203,ROW()-211)</f>
        <v>#NUM!</v>
      </c>
      <c r="E375" s="1" t="e">
        <f>LARGE('Remove outliers'!L$4:L$203,ROW()-211)</f>
        <v>#NUM!</v>
      </c>
      <c r="F375" s="1" t="e">
        <f>LARGE('Remove outliers'!M$4:M$203,ROW()-211)</f>
        <v>#NUM!</v>
      </c>
      <c r="G375" s="1" t="e">
        <f>LARGE('Remove outliers'!N$4:N$203,ROW()-211)</f>
        <v>#NUM!</v>
      </c>
      <c r="H375" s="1" t="e">
        <f>LARGE('Remove outliers'!O$4:O$203,ROW()-211)</f>
        <v>#NUM!</v>
      </c>
      <c r="I375" s="1" t="e">
        <f>LARGE('Remove outliers'!P$4:P$203,ROW()-211)</f>
        <v>#NUM!</v>
      </c>
      <c r="J375" s="1" t="e">
        <f>LARGE('Remove outliers'!Q$4:Q$203,ROW()-211)</f>
        <v>#NUM!</v>
      </c>
      <c r="K375" s="1" t="e">
        <f>LARGE('Remove outliers'!R$4:R$203,ROW()-211)</f>
        <v>#NUM!</v>
      </c>
      <c r="L375" s="1" t="e">
        <f>LARGE('Remove outliers'!S$4:S$203,ROW()-211)</f>
        <v>#NUM!</v>
      </c>
      <c r="M375" s="1" t="e">
        <f>LARGE('Remove outliers'!T$4:T$203,ROW()-211)</f>
        <v>#NUM!</v>
      </c>
      <c r="N375" s="1" t="e">
        <f>LARGE('Remove outliers'!U$4:U$203,ROW()-211)</f>
        <v>#NUM!</v>
      </c>
      <c r="O375" s="1" t="e">
        <f>LARGE('Remove outliers'!V$4:V$203,ROW()-211)</f>
        <v>#NUM!</v>
      </c>
      <c r="P375" s="1" t="e">
        <f>LARGE('Remove outliers'!W$4:W$203,ROW()-211)</f>
        <v>#NUM!</v>
      </c>
      <c r="Q375" s="1" t="e">
        <f>LARGE('Remove outliers'!X$4:X$203,ROW()-211)</f>
        <v>#NUM!</v>
      </c>
      <c r="R375" s="1" t="e">
        <f>LARGE('Remove outliers'!Y$4:Y$203,ROW()-211)</f>
        <v>#NUM!</v>
      </c>
      <c r="S375" s="1" t="e">
        <f>LARGE('Remove outliers'!Z$4:Z$203,ROW()-211)</f>
        <v>#NUM!</v>
      </c>
      <c r="T375" s="1" t="e">
        <f>LARGE('Remove outliers'!AA$4:AA$203,ROW()-211)</f>
        <v>#NUM!</v>
      </c>
      <c r="U375" s="1" t="e">
        <f>LARGE('Remove outliers'!AB$4:AB$203,ROW()-211)</f>
        <v>#NUM!</v>
      </c>
      <c r="V375" s="1" t="e">
        <f>LARGE('Remove outliers'!AC$4:AC$203,ROW()-211)</f>
        <v>#NUM!</v>
      </c>
      <c r="W375" s="1" t="e">
        <f>LARGE('Remove outliers'!AD$4:AD$203,ROW()-211)</f>
        <v>#NUM!</v>
      </c>
      <c r="X375" s="1" t="e">
        <f>LARGE('Remove outliers'!AE$4:AE$203,ROW()-211)</f>
        <v>#NUM!</v>
      </c>
      <c r="Y375" s="1" t="e">
        <f>LARGE('Remove outliers'!AF$4:AF$203,ROW()-211)</f>
        <v>#NUM!</v>
      </c>
      <c r="Z375" s="1" t="e">
        <f>LARGE('Remove outliers'!AG$4:AG$203,ROW()-211)</f>
        <v>#NUM!</v>
      </c>
      <c r="AA375" s="1" t="e">
        <f>LARGE('Remove outliers'!AH$4:AH$203,ROW()-211)</f>
        <v>#NUM!</v>
      </c>
      <c r="AB375" s="1" t="e">
        <f>LARGE('Remove outliers'!AI$4:AI$203,ROW()-211)</f>
        <v>#NUM!</v>
      </c>
      <c r="AC375" s="1" t="e">
        <f>LARGE('Remove outliers'!AJ$4:AJ$203,ROW()-211)</f>
        <v>#NUM!</v>
      </c>
      <c r="AD375" s="1" t="e">
        <f>LARGE('Remove outliers'!AK$4:AK$203,ROW()-211)</f>
        <v>#NUM!</v>
      </c>
      <c r="AE375" s="1" t="e">
        <f>LARGE('Remove outliers'!AL$4:AL$203,ROW()-211)</f>
        <v>#NUM!</v>
      </c>
      <c r="AF375" s="1" t="e">
        <f>LARGE('Remove outliers'!AM$4:AM$203,ROW()-211)</f>
        <v>#NUM!</v>
      </c>
      <c r="AG375" s="1" t="e">
        <f>LARGE('Remove outliers'!AN$4:AN$203,ROW()-211)</f>
        <v>#NUM!</v>
      </c>
      <c r="AH375" s="1" t="e">
        <f>LARGE('Remove outliers'!AO$4:AO$203,ROW()-211)</f>
        <v>#NUM!</v>
      </c>
      <c r="AI375" s="1" t="e">
        <f>LARGE('Remove outliers'!AP$4:AP$203,ROW()-211)</f>
        <v>#NUM!</v>
      </c>
      <c r="AJ375" s="1" t="e">
        <f>LARGE('Remove outliers'!AQ$4:AQ$203,ROW()-211)</f>
        <v>#NUM!</v>
      </c>
      <c r="AK375" s="1" t="e">
        <f>LARGE('Remove outliers'!AR$4:AR$203,ROW()-211)</f>
        <v>#NUM!</v>
      </c>
      <c r="AL375" s="1" t="e">
        <f>LARGE('Remove outliers'!AS$4:AS$203,ROW()-211)</f>
        <v>#NUM!</v>
      </c>
      <c r="AM375" s="1" t="e">
        <f>LARGE('Remove outliers'!AT$4:AT$203,ROW()-211)</f>
        <v>#NUM!</v>
      </c>
      <c r="AN375" s="1" t="e">
        <f>LARGE('Remove outliers'!AU$4:AU$203,ROW()-211)</f>
        <v>#NUM!</v>
      </c>
      <c r="AO375" s="1" t="e">
        <f>LARGE('Remove outliers'!AV$4:AV$203,ROW()-211)</f>
        <v>#NUM!</v>
      </c>
      <c r="AP375" s="1" t="e">
        <f>LARGE('Remove outliers'!AW$4:AW$203,ROW()-211)</f>
        <v>#NUM!</v>
      </c>
      <c r="AQ375" s="1" t="e">
        <f>LARGE('Remove outliers'!AX$4:AX$203,ROW()-211)</f>
        <v>#NUM!</v>
      </c>
      <c r="AR375" s="1" t="e">
        <f>LARGE('Remove outliers'!AY$4:AY$203,ROW()-211)</f>
        <v>#NUM!</v>
      </c>
      <c r="AS375" s="1" t="e">
        <f>LARGE('Remove outliers'!AZ$4:AZ$203,ROW()-211)</f>
        <v>#NUM!</v>
      </c>
      <c r="AT375" s="1" t="e">
        <f>LARGE('Remove outliers'!BA$4:BA$203,ROW()-211)</f>
        <v>#NUM!</v>
      </c>
      <c r="AU375" s="1" t="e">
        <f>LARGE('Remove outliers'!BB$4:BB$203,ROW()-211)</f>
        <v>#NUM!</v>
      </c>
      <c r="AV375" s="1" t="e">
        <f>LARGE('Remove outliers'!BC$4:BC$203,ROW()-211)</f>
        <v>#NUM!</v>
      </c>
      <c r="AW375" s="1" t="e">
        <f>LARGE('Remove outliers'!BD$4:BD$203,ROW()-211)</f>
        <v>#NUM!</v>
      </c>
      <c r="AX375" s="1" t="e">
        <f>LARGE('Remove outliers'!BE$4:BE$203,ROW()-211)</f>
        <v>#NUM!</v>
      </c>
      <c r="AY375" s="1" t="e">
        <f>LARGE('Remove outliers'!BF$4:BF$203,ROW()-211)</f>
        <v>#NUM!</v>
      </c>
      <c r="AZ375" s="1" t="e">
        <f>LARGE('Remove outliers'!BG$4:BG$203,ROW()-211)</f>
        <v>#NUM!</v>
      </c>
      <c r="BA375" s="1" t="e">
        <f>LARGE('Remove outliers'!BH$4:BH$203,ROW()-211)</f>
        <v>#NUM!</v>
      </c>
      <c r="BB375" s="1" t="e">
        <f>LARGE('Remove outliers'!BI$4:BI$203,ROW()-211)</f>
        <v>#NUM!</v>
      </c>
      <c r="BC375" s="1" t="e">
        <f>LARGE('Remove outliers'!BJ$4:BJ$203,ROW()-211)</f>
        <v>#NUM!</v>
      </c>
      <c r="BD375" s="1" t="e">
        <f>LARGE('Remove outliers'!BK$4:BK$203,ROW()-211)</f>
        <v>#NUM!</v>
      </c>
      <c r="BE375" s="1" t="e">
        <f>LARGE('Remove outliers'!BL$4:BL$203,ROW()-211)</f>
        <v>#NUM!</v>
      </c>
      <c r="BF375" s="1" t="e">
        <f>LARGE('Remove outliers'!BM$4:BM$203,ROW()-211)</f>
        <v>#NUM!</v>
      </c>
      <c r="BG375" s="1" t="e">
        <f>LARGE('Remove outliers'!BN$4:BN$203,ROW()-211)</f>
        <v>#NUM!</v>
      </c>
      <c r="BH375" s="1" t="e">
        <f>LARGE('Remove outliers'!BO$4:BO$203,ROW()-211)</f>
        <v>#NUM!</v>
      </c>
      <c r="BI375" s="1" t="e">
        <f>LARGE('Remove outliers'!BP$4:BP$203,ROW()-211)</f>
        <v>#NUM!</v>
      </c>
      <c r="BJ375" s="1" t="e">
        <f>LARGE('Remove outliers'!BQ$4:BQ$203,ROW()-211)</f>
        <v>#NUM!</v>
      </c>
      <c r="BK375" s="1" t="e">
        <f>LARGE('Remove outliers'!BR$4:BR$203,ROW()-211)</f>
        <v>#NUM!</v>
      </c>
      <c r="BL375" s="1" t="e">
        <f>LARGE('Remove outliers'!BS$4:BS$203,ROW()-211)</f>
        <v>#NUM!</v>
      </c>
      <c r="BM375" s="1" t="e">
        <f>LARGE('Remove outliers'!BT$4:BT$203,ROW()-211)</f>
        <v>#NUM!</v>
      </c>
      <c r="BN375" s="1" t="e">
        <f>LARGE('Remove outliers'!BU$4:BU$203,ROW()-211)</f>
        <v>#NUM!</v>
      </c>
      <c r="BO375" s="1" t="e">
        <f>LARGE('Remove outliers'!BV$4:BV$203,ROW()-211)</f>
        <v>#NUM!</v>
      </c>
      <c r="BP375" s="1" t="e">
        <f>LARGE('Remove outliers'!BW$4:BW$203,ROW()-211)</f>
        <v>#NUM!</v>
      </c>
      <c r="BQ375" s="1" t="e">
        <f>LARGE('Remove outliers'!BX$4:BX$203,ROW()-211)</f>
        <v>#NUM!</v>
      </c>
      <c r="BR375" s="1" t="e">
        <f>LARGE('Remove outliers'!BY$4:BY$203,ROW()-211)</f>
        <v>#NUM!</v>
      </c>
      <c r="BS375" s="1" t="e">
        <f>LARGE('Remove outliers'!BZ$4:BZ$203,ROW()-211)</f>
        <v>#NUM!</v>
      </c>
      <c r="BT375" s="1" t="e">
        <f>LARGE('Remove outliers'!CA$4:CA$203,ROW()-211)</f>
        <v>#NUM!</v>
      </c>
      <c r="BU375" s="1" t="e">
        <f>LARGE('Remove outliers'!CB$4:CB$203,ROW()-211)</f>
        <v>#NUM!</v>
      </c>
      <c r="BV375" s="1" t="e">
        <f>LARGE('Remove outliers'!CC$4:CC$203,ROW()-211)</f>
        <v>#NUM!</v>
      </c>
      <c r="BW375" s="1"/>
      <c r="BX375" s="1"/>
      <c r="BY375" s="1"/>
      <c r="BZ375" s="1"/>
      <c r="CA375" s="1"/>
      <c r="CB375" s="1"/>
      <c r="CC375" s="1"/>
      <c r="CD375" s="1"/>
      <c r="CE375" s="1"/>
      <c r="CF375" s="1"/>
      <c r="CG375" s="1"/>
      <c r="CH375" s="1"/>
      <c r="CI375" s="1"/>
      <c r="CJ375" s="1"/>
      <c r="CK375" s="1"/>
      <c r="CL375" s="1"/>
      <c r="CM375" s="1"/>
      <c r="CN375" s="1"/>
      <c r="CO375" s="1"/>
      <c r="CP375" s="1"/>
    </row>
    <row r="376" spans="1:94" x14ac:dyDescent="0.2">
      <c r="A376" t="e">
        <f t="shared" si="8"/>
        <v>#NUM!</v>
      </c>
      <c r="B376" s="1" t="e">
        <f>LARGE('Remove outliers'!I$4:I$203,ROW()-211)</f>
        <v>#NUM!</v>
      </c>
      <c r="C376" s="1" t="e">
        <f>LARGE('Remove outliers'!J$4:J$203,ROW()-211)</f>
        <v>#NUM!</v>
      </c>
      <c r="D376" s="1" t="e">
        <f>LARGE('Remove outliers'!K$4:K$203,ROW()-211)</f>
        <v>#NUM!</v>
      </c>
      <c r="E376" s="1" t="e">
        <f>LARGE('Remove outliers'!L$4:L$203,ROW()-211)</f>
        <v>#NUM!</v>
      </c>
      <c r="F376" s="1" t="e">
        <f>LARGE('Remove outliers'!M$4:M$203,ROW()-211)</f>
        <v>#NUM!</v>
      </c>
      <c r="G376" s="1" t="e">
        <f>LARGE('Remove outliers'!N$4:N$203,ROW()-211)</f>
        <v>#NUM!</v>
      </c>
      <c r="H376" s="1" t="e">
        <f>LARGE('Remove outliers'!O$4:O$203,ROW()-211)</f>
        <v>#NUM!</v>
      </c>
      <c r="I376" s="1" t="e">
        <f>LARGE('Remove outliers'!P$4:P$203,ROW()-211)</f>
        <v>#NUM!</v>
      </c>
      <c r="J376" s="1" t="e">
        <f>LARGE('Remove outliers'!Q$4:Q$203,ROW()-211)</f>
        <v>#NUM!</v>
      </c>
      <c r="K376" s="1" t="e">
        <f>LARGE('Remove outliers'!R$4:R$203,ROW()-211)</f>
        <v>#NUM!</v>
      </c>
      <c r="L376" s="1" t="e">
        <f>LARGE('Remove outliers'!S$4:S$203,ROW()-211)</f>
        <v>#NUM!</v>
      </c>
      <c r="M376" s="1" t="e">
        <f>LARGE('Remove outliers'!T$4:T$203,ROW()-211)</f>
        <v>#NUM!</v>
      </c>
      <c r="N376" s="1" t="e">
        <f>LARGE('Remove outliers'!U$4:U$203,ROW()-211)</f>
        <v>#NUM!</v>
      </c>
      <c r="O376" s="1" t="e">
        <f>LARGE('Remove outliers'!V$4:V$203,ROW()-211)</f>
        <v>#NUM!</v>
      </c>
      <c r="P376" s="1" t="e">
        <f>LARGE('Remove outliers'!W$4:W$203,ROW()-211)</f>
        <v>#NUM!</v>
      </c>
      <c r="Q376" s="1" t="e">
        <f>LARGE('Remove outliers'!X$4:X$203,ROW()-211)</f>
        <v>#NUM!</v>
      </c>
      <c r="R376" s="1" t="e">
        <f>LARGE('Remove outliers'!Y$4:Y$203,ROW()-211)</f>
        <v>#NUM!</v>
      </c>
      <c r="S376" s="1" t="e">
        <f>LARGE('Remove outliers'!Z$4:Z$203,ROW()-211)</f>
        <v>#NUM!</v>
      </c>
      <c r="T376" s="1" t="e">
        <f>LARGE('Remove outliers'!AA$4:AA$203,ROW()-211)</f>
        <v>#NUM!</v>
      </c>
      <c r="U376" s="1" t="e">
        <f>LARGE('Remove outliers'!AB$4:AB$203,ROW()-211)</f>
        <v>#NUM!</v>
      </c>
      <c r="V376" s="1" t="e">
        <f>LARGE('Remove outliers'!AC$4:AC$203,ROW()-211)</f>
        <v>#NUM!</v>
      </c>
      <c r="W376" s="1" t="e">
        <f>LARGE('Remove outliers'!AD$4:AD$203,ROW()-211)</f>
        <v>#NUM!</v>
      </c>
      <c r="X376" s="1" t="e">
        <f>LARGE('Remove outliers'!AE$4:AE$203,ROW()-211)</f>
        <v>#NUM!</v>
      </c>
      <c r="Y376" s="1" t="e">
        <f>LARGE('Remove outliers'!AF$4:AF$203,ROW()-211)</f>
        <v>#NUM!</v>
      </c>
      <c r="Z376" s="1" t="e">
        <f>LARGE('Remove outliers'!AG$4:AG$203,ROW()-211)</f>
        <v>#NUM!</v>
      </c>
      <c r="AA376" s="1" t="e">
        <f>LARGE('Remove outliers'!AH$4:AH$203,ROW()-211)</f>
        <v>#NUM!</v>
      </c>
      <c r="AB376" s="1" t="e">
        <f>LARGE('Remove outliers'!AI$4:AI$203,ROW()-211)</f>
        <v>#NUM!</v>
      </c>
      <c r="AC376" s="1" t="e">
        <f>LARGE('Remove outliers'!AJ$4:AJ$203,ROW()-211)</f>
        <v>#NUM!</v>
      </c>
      <c r="AD376" s="1" t="e">
        <f>LARGE('Remove outliers'!AK$4:AK$203,ROW()-211)</f>
        <v>#NUM!</v>
      </c>
      <c r="AE376" s="1" t="e">
        <f>LARGE('Remove outliers'!AL$4:AL$203,ROW()-211)</f>
        <v>#NUM!</v>
      </c>
      <c r="AF376" s="1" t="e">
        <f>LARGE('Remove outliers'!AM$4:AM$203,ROW()-211)</f>
        <v>#NUM!</v>
      </c>
      <c r="AG376" s="1" t="e">
        <f>LARGE('Remove outliers'!AN$4:AN$203,ROW()-211)</f>
        <v>#NUM!</v>
      </c>
      <c r="AH376" s="1" t="e">
        <f>LARGE('Remove outliers'!AO$4:AO$203,ROW()-211)</f>
        <v>#NUM!</v>
      </c>
      <c r="AI376" s="1" t="e">
        <f>LARGE('Remove outliers'!AP$4:AP$203,ROW()-211)</f>
        <v>#NUM!</v>
      </c>
      <c r="AJ376" s="1" t="e">
        <f>LARGE('Remove outliers'!AQ$4:AQ$203,ROW()-211)</f>
        <v>#NUM!</v>
      </c>
      <c r="AK376" s="1" t="e">
        <f>LARGE('Remove outliers'!AR$4:AR$203,ROW()-211)</f>
        <v>#NUM!</v>
      </c>
      <c r="AL376" s="1" t="e">
        <f>LARGE('Remove outliers'!AS$4:AS$203,ROW()-211)</f>
        <v>#NUM!</v>
      </c>
      <c r="AM376" s="1" t="e">
        <f>LARGE('Remove outliers'!AT$4:AT$203,ROW()-211)</f>
        <v>#NUM!</v>
      </c>
      <c r="AN376" s="1" t="e">
        <f>LARGE('Remove outliers'!AU$4:AU$203,ROW()-211)</f>
        <v>#NUM!</v>
      </c>
      <c r="AO376" s="1" t="e">
        <f>LARGE('Remove outliers'!AV$4:AV$203,ROW()-211)</f>
        <v>#NUM!</v>
      </c>
      <c r="AP376" s="1" t="e">
        <f>LARGE('Remove outliers'!AW$4:AW$203,ROW()-211)</f>
        <v>#NUM!</v>
      </c>
      <c r="AQ376" s="1" t="e">
        <f>LARGE('Remove outliers'!AX$4:AX$203,ROW()-211)</f>
        <v>#NUM!</v>
      </c>
      <c r="AR376" s="1" t="e">
        <f>LARGE('Remove outliers'!AY$4:AY$203,ROW()-211)</f>
        <v>#NUM!</v>
      </c>
      <c r="AS376" s="1" t="e">
        <f>LARGE('Remove outliers'!AZ$4:AZ$203,ROW()-211)</f>
        <v>#NUM!</v>
      </c>
      <c r="AT376" s="1" t="e">
        <f>LARGE('Remove outliers'!BA$4:BA$203,ROW()-211)</f>
        <v>#NUM!</v>
      </c>
      <c r="AU376" s="1" t="e">
        <f>LARGE('Remove outliers'!BB$4:BB$203,ROW()-211)</f>
        <v>#NUM!</v>
      </c>
      <c r="AV376" s="1" t="e">
        <f>LARGE('Remove outliers'!BC$4:BC$203,ROW()-211)</f>
        <v>#NUM!</v>
      </c>
      <c r="AW376" s="1" t="e">
        <f>LARGE('Remove outliers'!BD$4:BD$203,ROW()-211)</f>
        <v>#NUM!</v>
      </c>
      <c r="AX376" s="1" t="e">
        <f>LARGE('Remove outliers'!BE$4:BE$203,ROW()-211)</f>
        <v>#NUM!</v>
      </c>
      <c r="AY376" s="1" t="e">
        <f>LARGE('Remove outliers'!BF$4:BF$203,ROW()-211)</f>
        <v>#NUM!</v>
      </c>
      <c r="AZ376" s="1" t="e">
        <f>LARGE('Remove outliers'!BG$4:BG$203,ROW()-211)</f>
        <v>#NUM!</v>
      </c>
      <c r="BA376" s="1" t="e">
        <f>LARGE('Remove outliers'!BH$4:BH$203,ROW()-211)</f>
        <v>#NUM!</v>
      </c>
      <c r="BB376" s="1" t="e">
        <f>LARGE('Remove outliers'!BI$4:BI$203,ROW()-211)</f>
        <v>#NUM!</v>
      </c>
      <c r="BC376" s="1" t="e">
        <f>LARGE('Remove outliers'!BJ$4:BJ$203,ROW()-211)</f>
        <v>#NUM!</v>
      </c>
      <c r="BD376" s="1" t="e">
        <f>LARGE('Remove outliers'!BK$4:BK$203,ROW()-211)</f>
        <v>#NUM!</v>
      </c>
      <c r="BE376" s="1" t="e">
        <f>LARGE('Remove outliers'!BL$4:BL$203,ROW()-211)</f>
        <v>#NUM!</v>
      </c>
      <c r="BF376" s="1" t="e">
        <f>LARGE('Remove outliers'!BM$4:BM$203,ROW()-211)</f>
        <v>#NUM!</v>
      </c>
      <c r="BG376" s="1" t="e">
        <f>LARGE('Remove outliers'!BN$4:BN$203,ROW()-211)</f>
        <v>#NUM!</v>
      </c>
      <c r="BH376" s="1" t="e">
        <f>LARGE('Remove outliers'!BO$4:BO$203,ROW()-211)</f>
        <v>#NUM!</v>
      </c>
      <c r="BI376" s="1" t="e">
        <f>LARGE('Remove outliers'!BP$4:BP$203,ROW()-211)</f>
        <v>#NUM!</v>
      </c>
      <c r="BJ376" s="1" t="e">
        <f>LARGE('Remove outliers'!BQ$4:BQ$203,ROW()-211)</f>
        <v>#NUM!</v>
      </c>
      <c r="BK376" s="1" t="e">
        <f>LARGE('Remove outliers'!BR$4:BR$203,ROW()-211)</f>
        <v>#NUM!</v>
      </c>
      <c r="BL376" s="1" t="e">
        <f>LARGE('Remove outliers'!BS$4:BS$203,ROW()-211)</f>
        <v>#NUM!</v>
      </c>
      <c r="BM376" s="1" t="e">
        <f>LARGE('Remove outliers'!BT$4:BT$203,ROW()-211)</f>
        <v>#NUM!</v>
      </c>
      <c r="BN376" s="1" t="e">
        <f>LARGE('Remove outliers'!BU$4:BU$203,ROW()-211)</f>
        <v>#NUM!</v>
      </c>
      <c r="BO376" s="1" t="e">
        <f>LARGE('Remove outliers'!BV$4:BV$203,ROW()-211)</f>
        <v>#NUM!</v>
      </c>
      <c r="BP376" s="1" t="e">
        <f>LARGE('Remove outliers'!BW$4:BW$203,ROW()-211)</f>
        <v>#NUM!</v>
      </c>
      <c r="BQ376" s="1" t="e">
        <f>LARGE('Remove outliers'!BX$4:BX$203,ROW()-211)</f>
        <v>#NUM!</v>
      </c>
      <c r="BR376" s="1" t="e">
        <f>LARGE('Remove outliers'!BY$4:BY$203,ROW()-211)</f>
        <v>#NUM!</v>
      </c>
      <c r="BS376" s="1" t="e">
        <f>LARGE('Remove outliers'!BZ$4:BZ$203,ROW()-211)</f>
        <v>#NUM!</v>
      </c>
      <c r="BT376" s="1" t="e">
        <f>LARGE('Remove outliers'!CA$4:CA$203,ROW()-211)</f>
        <v>#NUM!</v>
      </c>
      <c r="BU376" s="1" t="e">
        <f>LARGE('Remove outliers'!CB$4:CB$203,ROW()-211)</f>
        <v>#NUM!</v>
      </c>
      <c r="BV376" s="1" t="e">
        <f>LARGE('Remove outliers'!CC$4:CC$203,ROW()-211)</f>
        <v>#NUM!</v>
      </c>
      <c r="BW376" s="1"/>
      <c r="BX376" s="1"/>
      <c r="BY376" s="1"/>
      <c r="BZ376" s="1"/>
      <c r="CA376" s="1"/>
      <c r="CB376" s="1"/>
      <c r="CC376" s="1"/>
      <c r="CD376" s="1"/>
      <c r="CE376" s="1"/>
      <c r="CF376" s="1"/>
      <c r="CG376" s="1"/>
      <c r="CH376" s="1"/>
      <c r="CI376" s="1"/>
      <c r="CJ376" s="1"/>
      <c r="CK376" s="1"/>
      <c r="CL376" s="1"/>
      <c r="CM376" s="1"/>
      <c r="CN376" s="1"/>
      <c r="CO376" s="1"/>
      <c r="CP376" s="1"/>
    </row>
    <row r="377" spans="1:94" x14ac:dyDescent="0.2">
      <c r="A377" t="e">
        <f t="shared" si="8"/>
        <v>#NUM!</v>
      </c>
      <c r="B377" s="1" t="e">
        <f>LARGE('Remove outliers'!I$4:I$203,ROW()-211)</f>
        <v>#NUM!</v>
      </c>
      <c r="C377" s="1" t="e">
        <f>LARGE('Remove outliers'!J$4:J$203,ROW()-211)</f>
        <v>#NUM!</v>
      </c>
      <c r="D377" s="1" t="e">
        <f>LARGE('Remove outliers'!K$4:K$203,ROW()-211)</f>
        <v>#NUM!</v>
      </c>
      <c r="E377" s="1" t="e">
        <f>LARGE('Remove outliers'!L$4:L$203,ROW()-211)</f>
        <v>#NUM!</v>
      </c>
      <c r="F377" s="1" t="e">
        <f>LARGE('Remove outliers'!M$4:M$203,ROW()-211)</f>
        <v>#NUM!</v>
      </c>
      <c r="G377" s="1" t="e">
        <f>LARGE('Remove outliers'!N$4:N$203,ROW()-211)</f>
        <v>#NUM!</v>
      </c>
      <c r="H377" s="1" t="e">
        <f>LARGE('Remove outliers'!O$4:O$203,ROW()-211)</f>
        <v>#NUM!</v>
      </c>
      <c r="I377" s="1" t="e">
        <f>LARGE('Remove outliers'!P$4:P$203,ROW()-211)</f>
        <v>#NUM!</v>
      </c>
      <c r="J377" s="1" t="e">
        <f>LARGE('Remove outliers'!Q$4:Q$203,ROW()-211)</f>
        <v>#NUM!</v>
      </c>
      <c r="K377" s="1" t="e">
        <f>LARGE('Remove outliers'!R$4:R$203,ROW()-211)</f>
        <v>#NUM!</v>
      </c>
      <c r="L377" s="1" t="e">
        <f>LARGE('Remove outliers'!S$4:S$203,ROW()-211)</f>
        <v>#NUM!</v>
      </c>
      <c r="M377" s="1" t="e">
        <f>LARGE('Remove outliers'!T$4:T$203,ROW()-211)</f>
        <v>#NUM!</v>
      </c>
      <c r="N377" s="1" t="e">
        <f>LARGE('Remove outliers'!U$4:U$203,ROW()-211)</f>
        <v>#NUM!</v>
      </c>
      <c r="O377" s="1" t="e">
        <f>LARGE('Remove outliers'!V$4:V$203,ROW()-211)</f>
        <v>#NUM!</v>
      </c>
      <c r="P377" s="1" t="e">
        <f>LARGE('Remove outliers'!W$4:W$203,ROW()-211)</f>
        <v>#NUM!</v>
      </c>
      <c r="Q377" s="1" t="e">
        <f>LARGE('Remove outliers'!X$4:X$203,ROW()-211)</f>
        <v>#NUM!</v>
      </c>
      <c r="R377" s="1" t="e">
        <f>LARGE('Remove outliers'!Y$4:Y$203,ROW()-211)</f>
        <v>#NUM!</v>
      </c>
      <c r="S377" s="1" t="e">
        <f>LARGE('Remove outliers'!Z$4:Z$203,ROW()-211)</f>
        <v>#NUM!</v>
      </c>
      <c r="T377" s="1" t="e">
        <f>LARGE('Remove outliers'!AA$4:AA$203,ROW()-211)</f>
        <v>#NUM!</v>
      </c>
      <c r="U377" s="1" t="e">
        <f>LARGE('Remove outliers'!AB$4:AB$203,ROW()-211)</f>
        <v>#NUM!</v>
      </c>
      <c r="V377" s="1" t="e">
        <f>LARGE('Remove outliers'!AC$4:AC$203,ROW()-211)</f>
        <v>#NUM!</v>
      </c>
      <c r="W377" s="1" t="e">
        <f>LARGE('Remove outliers'!AD$4:AD$203,ROW()-211)</f>
        <v>#NUM!</v>
      </c>
      <c r="X377" s="1" t="e">
        <f>LARGE('Remove outliers'!AE$4:AE$203,ROW()-211)</f>
        <v>#NUM!</v>
      </c>
      <c r="Y377" s="1" t="e">
        <f>LARGE('Remove outliers'!AF$4:AF$203,ROW()-211)</f>
        <v>#NUM!</v>
      </c>
      <c r="Z377" s="1" t="e">
        <f>LARGE('Remove outliers'!AG$4:AG$203,ROW()-211)</f>
        <v>#NUM!</v>
      </c>
      <c r="AA377" s="1" t="e">
        <f>LARGE('Remove outliers'!AH$4:AH$203,ROW()-211)</f>
        <v>#NUM!</v>
      </c>
      <c r="AB377" s="1" t="e">
        <f>LARGE('Remove outliers'!AI$4:AI$203,ROW()-211)</f>
        <v>#NUM!</v>
      </c>
      <c r="AC377" s="1" t="e">
        <f>LARGE('Remove outliers'!AJ$4:AJ$203,ROW()-211)</f>
        <v>#NUM!</v>
      </c>
      <c r="AD377" s="1" t="e">
        <f>LARGE('Remove outliers'!AK$4:AK$203,ROW()-211)</f>
        <v>#NUM!</v>
      </c>
      <c r="AE377" s="1" t="e">
        <f>LARGE('Remove outliers'!AL$4:AL$203,ROW()-211)</f>
        <v>#NUM!</v>
      </c>
      <c r="AF377" s="1" t="e">
        <f>LARGE('Remove outliers'!AM$4:AM$203,ROW()-211)</f>
        <v>#NUM!</v>
      </c>
      <c r="AG377" s="1" t="e">
        <f>LARGE('Remove outliers'!AN$4:AN$203,ROW()-211)</f>
        <v>#NUM!</v>
      </c>
      <c r="AH377" s="1" t="e">
        <f>LARGE('Remove outliers'!AO$4:AO$203,ROW()-211)</f>
        <v>#NUM!</v>
      </c>
      <c r="AI377" s="1" t="e">
        <f>LARGE('Remove outliers'!AP$4:AP$203,ROW()-211)</f>
        <v>#NUM!</v>
      </c>
      <c r="AJ377" s="1" t="e">
        <f>LARGE('Remove outliers'!AQ$4:AQ$203,ROW()-211)</f>
        <v>#NUM!</v>
      </c>
      <c r="AK377" s="1" t="e">
        <f>LARGE('Remove outliers'!AR$4:AR$203,ROW()-211)</f>
        <v>#NUM!</v>
      </c>
      <c r="AL377" s="1" t="e">
        <f>LARGE('Remove outliers'!AS$4:AS$203,ROW()-211)</f>
        <v>#NUM!</v>
      </c>
      <c r="AM377" s="1" t="e">
        <f>LARGE('Remove outliers'!AT$4:AT$203,ROW()-211)</f>
        <v>#NUM!</v>
      </c>
      <c r="AN377" s="1" t="e">
        <f>LARGE('Remove outliers'!AU$4:AU$203,ROW()-211)</f>
        <v>#NUM!</v>
      </c>
      <c r="AO377" s="1" t="e">
        <f>LARGE('Remove outliers'!AV$4:AV$203,ROW()-211)</f>
        <v>#NUM!</v>
      </c>
      <c r="AP377" s="1" t="e">
        <f>LARGE('Remove outliers'!AW$4:AW$203,ROW()-211)</f>
        <v>#NUM!</v>
      </c>
      <c r="AQ377" s="1" t="e">
        <f>LARGE('Remove outliers'!AX$4:AX$203,ROW()-211)</f>
        <v>#NUM!</v>
      </c>
      <c r="AR377" s="1" t="e">
        <f>LARGE('Remove outliers'!AY$4:AY$203,ROW()-211)</f>
        <v>#NUM!</v>
      </c>
      <c r="AS377" s="1" t="e">
        <f>LARGE('Remove outliers'!AZ$4:AZ$203,ROW()-211)</f>
        <v>#NUM!</v>
      </c>
      <c r="AT377" s="1" t="e">
        <f>LARGE('Remove outliers'!BA$4:BA$203,ROW()-211)</f>
        <v>#NUM!</v>
      </c>
      <c r="AU377" s="1" t="e">
        <f>LARGE('Remove outliers'!BB$4:BB$203,ROW()-211)</f>
        <v>#NUM!</v>
      </c>
      <c r="AV377" s="1" t="e">
        <f>LARGE('Remove outliers'!BC$4:BC$203,ROW()-211)</f>
        <v>#NUM!</v>
      </c>
      <c r="AW377" s="1" t="e">
        <f>LARGE('Remove outliers'!BD$4:BD$203,ROW()-211)</f>
        <v>#NUM!</v>
      </c>
      <c r="AX377" s="1" t="e">
        <f>LARGE('Remove outliers'!BE$4:BE$203,ROW()-211)</f>
        <v>#NUM!</v>
      </c>
      <c r="AY377" s="1" t="e">
        <f>LARGE('Remove outliers'!BF$4:BF$203,ROW()-211)</f>
        <v>#NUM!</v>
      </c>
      <c r="AZ377" s="1" t="e">
        <f>LARGE('Remove outliers'!BG$4:BG$203,ROW()-211)</f>
        <v>#NUM!</v>
      </c>
      <c r="BA377" s="1" t="e">
        <f>LARGE('Remove outliers'!BH$4:BH$203,ROW()-211)</f>
        <v>#NUM!</v>
      </c>
      <c r="BB377" s="1" t="e">
        <f>LARGE('Remove outliers'!BI$4:BI$203,ROW()-211)</f>
        <v>#NUM!</v>
      </c>
      <c r="BC377" s="1" t="e">
        <f>LARGE('Remove outliers'!BJ$4:BJ$203,ROW()-211)</f>
        <v>#NUM!</v>
      </c>
      <c r="BD377" s="1" t="e">
        <f>LARGE('Remove outliers'!BK$4:BK$203,ROW()-211)</f>
        <v>#NUM!</v>
      </c>
      <c r="BE377" s="1" t="e">
        <f>LARGE('Remove outliers'!BL$4:BL$203,ROW()-211)</f>
        <v>#NUM!</v>
      </c>
      <c r="BF377" s="1" t="e">
        <f>LARGE('Remove outliers'!BM$4:BM$203,ROW()-211)</f>
        <v>#NUM!</v>
      </c>
      <c r="BG377" s="1" t="e">
        <f>LARGE('Remove outliers'!BN$4:BN$203,ROW()-211)</f>
        <v>#NUM!</v>
      </c>
      <c r="BH377" s="1" t="e">
        <f>LARGE('Remove outliers'!BO$4:BO$203,ROW()-211)</f>
        <v>#NUM!</v>
      </c>
      <c r="BI377" s="1" t="e">
        <f>LARGE('Remove outliers'!BP$4:BP$203,ROW()-211)</f>
        <v>#NUM!</v>
      </c>
      <c r="BJ377" s="1" t="e">
        <f>LARGE('Remove outliers'!BQ$4:BQ$203,ROW()-211)</f>
        <v>#NUM!</v>
      </c>
      <c r="BK377" s="1" t="e">
        <f>LARGE('Remove outliers'!BR$4:BR$203,ROW()-211)</f>
        <v>#NUM!</v>
      </c>
      <c r="BL377" s="1" t="e">
        <f>LARGE('Remove outliers'!BS$4:BS$203,ROW()-211)</f>
        <v>#NUM!</v>
      </c>
      <c r="BM377" s="1" t="e">
        <f>LARGE('Remove outliers'!BT$4:BT$203,ROW()-211)</f>
        <v>#NUM!</v>
      </c>
      <c r="BN377" s="1" t="e">
        <f>LARGE('Remove outliers'!BU$4:BU$203,ROW()-211)</f>
        <v>#NUM!</v>
      </c>
      <c r="BO377" s="1" t="e">
        <f>LARGE('Remove outliers'!BV$4:BV$203,ROW()-211)</f>
        <v>#NUM!</v>
      </c>
      <c r="BP377" s="1" t="e">
        <f>LARGE('Remove outliers'!BW$4:BW$203,ROW()-211)</f>
        <v>#NUM!</v>
      </c>
      <c r="BQ377" s="1" t="e">
        <f>LARGE('Remove outliers'!BX$4:BX$203,ROW()-211)</f>
        <v>#NUM!</v>
      </c>
      <c r="BR377" s="1" t="e">
        <f>LARGE('Remove outliers'!BY$4:BY$203,ROW()-211)</f>
        <v>#NUM!</v>
      </c>
      <c r="BS377" s="1" t="e">
        <f>LARGE('Remove outliers'!BZ$4:BZ$203,ROW()-211)</f>
        <v>#NUM!</v>
      </c>
      <c r="BT377" s="1" t="e">
        <f>LARGE('Remove outliers'!CA$4:CA$203,ROW()-211)</f>
        <v>#NUM!</v>
      </c>
      <c r="BU377" s="1" t="e">
        <f>LARGE('Remove outliers'!CB$4:CB$203,ROW()-211)</f>
        <v>#NUM!</v>
      </c>
      <c r="BV377" s="1" t="e">
        <f>LARGE('Remove outliers'!CC$4:CC$203,ROW()-211)</f>
        <v>#NUM!</v>
      </c>
      <c r="BW377" s="1"/>
      <c r="BX377" s="1"/>
      <c r="BY377" s="1"/>
      <c r="BZ377" s="1"/>
      <c r="CA377" s="1"/>
      <c r="CB377" s="1"/>
      <c r="CC377" s="1"/>
      <c r="CD377" s="1"/>
      <c r="CE377" s="1"/>
      <c r="CF377" s="1"/>
      <c r="CG377" s="1"/>
      <c r="CH377" s="1"/>
      <c r="CI377" s="1"/>
      <c r="CJ377" s="1"/>
      <c r="CK377" s="1"/>
      <c r="CL377" s="1"/>
      <c r="CM377" s="1"/>
      <c r="CN377" s="1"/>
      <c r="CO377" s="1"/>
      <c r="CP377" s="1"/>
    </row>
    <row r="378" spans="1:94" x14ac:dyDescent="0.2">
      <c r="A378" t="e">
        <f t="shared" si="8"/>
        <v>#NUM!</v>
      </c>
      <c r="B378" s="1" t="e">
        <f>LARGE('Remove outliers'!I$4:I$203,ROW()-211)</f>
        <v>#NUM!</v>
      </c>
      <c r="C378" s="1" t="e">
        <f>LARGE('Remove outliers'!J$4:J$203,ROW()-211)</f>
        <v>#NUM!</v>
      </c>
      <c r="D378" s="1" t="e">
        <f>LARGE('Remove outliers'!K$4:K$203,ROW()-211)</f>
        <v>#NUM!</v>
      </c>
      <c r="E378" s="1" t="e">
        <f>LARGE('Remove outliers'!L$4:L$203,ROW()-211)</f>
        <v>#NUM!</v>
      </c>
      <c r="F378" s="1" t="e">
        <f>LARGE('Remove outliers'!M$4:M$203,ROW()-211)</f>
        <v>#NUM!</v>
      </c>
      <c r="G378" s="1" t="e">
        <f>LARGE('Remove outliers'!N$4:N$203,ROW()-211)</f>
        <v>#NUM!</v>
      </c>
      <c r="H378" s="1" t="e">
        <f>LARGE('Remove outliers'!O$4:O$203,ROW()-211)</f>
        <v>#NUM!</v>
      </c>
      <c r="I378" s="1" t="e">
        <f>LARGE('Remove outliers'!P$4:P$203,ROW()-211)</f>
        <v>#NUM!</v>
      </c>
      <c r="J378" s="1" t="e">
        <f>LARGE('Remove outliers'!Q$4:Q$203,ROW()-211)</f>
        <v>#NUM!</v>
      </c>
      <c r="K378" s="1" t="e">
        <f>LARGE('Remove outliers'!R$4:R$203,ROW()-211)</f>
        <v>#NUM!</v>
      </c>
      <c r="L378" s="1" t="e">
        <f>LARGE('Remove outliers'!S$4:S$203,ROW()-211)</f>
        <v>#NUM!</v>
      </c>
      <c r="M378" s="1" t="e">
        <f>LARGE('Remove outliers'!T$4:T$203,ROW()-211)</f>
        <v>#NUM!</v>
      </c>
      <c r="N378" s="1" t="e">
        <f>LARGE('Remove outliers'!U$4:U$203,ROW()-211)</f>
        <v>#NUM!</v>
      </c>
      <c r="O378" s="1" t="e">
        <f>LARGE('Remove outliers'!V$4:V$203,ROW()-211)</f>
        <v>#NUM!</v>
      </c>
      <c r="P378" s="1" t="e">
        <f>LARGE('Remove outliers'!W$4:W$203,ROW()-211)</f>
        <v>#NUM!</v>
      </c>
      <c r="Q378" s="1" t="e">
        <f>LARGE('Remove outliers'!X$4:X$203,ROW()-211)</f>
        <v>#NUM!</v>
      </c>
      <c r="R378" s="1" t="e">
        <f>LARGE('Remove outliers'!Y$4:Y$203,ROW()-211)</f>
        <v>#NUM!</v>
      </c>
      <c r="S378" s="1" t="e">
        <f>LARGE('Remove outliers'!Z$4:Z$203,ROW()-211)</f>
        <v>#NUM!</v>
      </c>
      <c r="T378" s="1" t="e">
        <f>LARGE('Remove outliers'!AA$4:AA$203,ROW()-211)</f>
        <v>#NUM!</v>
      </c>
      <c r="U378" s="1" t="e">
        <f>LARGE('Remove outliers'!AB$4:AB$203,ROW()-211)</f>
        <v>#NUM!</v>
      </c>
      <c r="V378" s="1" t="e">
        <f>LARGE('Remove outliers'!AC$4:AC$203,ROW()-211)</f>
        <v>#NUM!</v>
      </c>
      <c r="W378" s="1" t="e">
        <f>LARGE('Remove outliers'!AD$4:AD$203,ROW()-211)</f>
        <v>#NUM!</v>
      </c>
      <c r="X378" s="1" t="e">
        <f>LARGE('Remove outliers'!AE$4:AE$203,ROW()-211)</f>
        <v>#NUM!</v>
      </c>
      <c r="Y378" s="1" t="e">
        <f>LARGE('Remove outliers'!AF$4:AF$203,ROW()-211)</f>
        <v>#NUM!</v>
      </c>
      <c r="Z378" s="1" t="e">
        <f>LARGE('Remove outliers'!AG$4:AG$203,ROW()-211)</f>
        <v>#NUM!</v>
      </c>
      <c r="AA378" s="1" t="e">
        <f>LARGE('Remove outliers'!AH$4:AH$203,ROW()-211)</f>
        <v>#NUM!</v>
      </c>
      <c r="AB378" s="1" t="e">
        <f>LARGE('Remove outliers'!AI$4:AI$203,ROW()-211)</f>
        <v>#NUM!</v>
      </c>
      <c r="AC378" s="1" t="e">
        <f>LARGE('Remove outliers'!AJ$4:AJ$203,ROW()-211)</f>
        <v>#NUM!</v>
      </c>
      <c r="AD378" s="1" t="e">
        <f>LARGE('Remove outliers'!AK$4:AK$203,ROW()-211)</f>
        <v>#NUM!</v>
      </c>
      <c r="AE378" s="1" t="e">
        <f>LARGE('Remove outliers'!AL$4:AL$203,ROW()-211)</f>
        <v>#NUM!</v>
      </c>
      <c r="AF378" s="1" t="e">
        <f>LARGE('Remove outliers'!AM$4:AM$203,ROW()-211)</f>
        <v>#NUM!</v>
      </c>
      <c r="AG378" s="1" t="e">
        <f>LARGE('Remove outliers'!AN$4:AN$203,ROW()-211)</f>
        <v>#NUM!</v>
      </c>
      <c r="AH378" s="1" t="e">
        <f>LARGE('Remove outliers'!AO$4:AO$203,ROW()-211)</f>
        <v>#NUM!</v>
      </c>
      <c r="AI378" s="1" t="e">
        <f>LARGE('Remove outliers'!AP$4:AP$203,ROW()-211)</f>
        <v>#NUM!</v>
      </c>
      <c r="AJ378" s="1" t="e">
        <f>LARGE('Remove outliers'!AQ$4:AQ$203,ROW()-211)</f>
        <v>#NUM!</v>
      </c>
      <c r="AK378" s="1" t="e">
        <f>LARGE('Remove outliers'!AR$4:AR$203,ROW()-211)</f>
        <v>#NUM!</v>
      </c>
      <c r="AL378" s="1" t="e">
        <f>LARGE('Remove outliers'!AS$4:AS$203,ROW()-211)</f>
        <v>#NUM!</v>
      </c>
      <c r="AM378" s="1" t="e">
        <f>LARGE('Remove outliers'!AT$4:AT$203,ROW()-211)</f>
        <v>#NUM!</v>
      </c>
      <c r="AN378" s="1" t="e">
        <f>LARGE('Remove outliers'!AU$4:AU$203,ROW()-211)</f>
        <v>#NUM!</v>
      </c>
      <c r="AO378" s="1" t="e">
        <f>LARGE('Remove outliers'!AV$4:AV$203,ROW()-211)</f>
        <v>#NUM!</v>
      </c>
      <c r="AP378" s="1" t="e">
        <f>LARGE('Remove outliers'!AW$4:AW$203,ROW()-211)</f>
        <v>#NUM!</v>
      </c>
      <c r="AQ378" s="1" t="e">
        <f>LARGE('Remove outliers'!AX$4:AX$203,ROW()-211)</f>
        <v>#NUM!</v>
      </c>
      <c r="AR378" s="1" t="e">
        <f>LARGE('Remove outliers'!AY$4:AY$203,ROW()-211)</f>
        <v>#NUM!</v>
      </c>
      <c r="AS378" s="1" t="e">
        <f>LARGE('Remove outliers'!AZ$4:AZ$203,ROW()-211)</f>
        <v>#NUM!</v>
      </c>
      <c r="AT378" s="1" t="e">
        <f>LARGE('Remove outliers'!BA$4:BA$203,ROW()-211)</f>
        <v>#NUM!</v>
      </c>
      <c r="AU378" s="1" t="e">
        <f>LARGE('Remove outliers'!BB$4:BB$203,ROW()-211)</f>
        <v>#NUM!</v>
      </c>
      <c r="AV378" s="1" t="e">
        <f>LARGE('Remove outliers'!BC$4:BC$203,ROW()-211)</f>
        <v>#NUM!</v>
      </c>
      <c r="AW378" s="1" t="e">
        <f>LARGE('Remove outliers'!BD$4:BD$203,ROW()-211)</f>
        <v>#NUM!</v>
      </c>
      <c r="AX378" s="1" t="e">
        <f>LARGE('Remove outliers'!BE$4:BE$203,ROW()-211)</f>
        <v>#NUM!</v>
      </c>
      <c r="AY378" s="1" t="e">
        <f>LARGE('Remove outliers'!BF$4:BF$203,ROW()-211)</f>
        <v>#NUM!</v>
      </c>
      <c r="AZ378" s="1" t="e">
        <f>LARGE('Remove outliers'!BG$4:BG$203,ROW()-211)</f>
        <v>#NUM!</v>
      </c>
      <c r="BA378" s="1" t="e">
        <f>LARGE('Remove outliers'!BH$4:BH$203,ROW()-211)</f>
        <v>#NUM!</v>
      </c>
      <c r="BB378" s="1" t="e">
        <f>LARGE('Remove outliers'!BI$4:BI$203,ROW()-211)</f>
        <v>#NUM!</v>
      </c>
      <c r="BC378" s="1" t="e">
        <f>LARGE('Remove outliers'!BJ$4:BJ$203,ROW()-211)</f>
        <v>#NUM!</v>
      </c>
      <c r="BD378" s="1" t="e">
        <f>LARGE('Remove outliers'!BK$4:BK$203,ROW()-211)</f>
        <v>#NUM!</v>
      </c>
      <c r="BE378" s="1" t="e">
        <f>LARGE('Remove outliers'!BL$4:BL$203,ROW()-211)</f>
        <v>#NUM!</v>
      </c>
      <c r="BF378" s="1" t="e">
        <f>LARGE('Remove outliers'!BM$4:BM$203,ROW()-211)</f>
        <v>#NUM!</v>
      </c>
      <c r="BG378" s="1" t="e">
        <f>LARGE('Remove outliers'!BN$4:BN$203,ROW()-211)</f>
        <v>#NUM!</v>
      </c>
      <c r="BH378" s="1" t="e">
        <f>LARGE('Remove outliers'!BO$4:BO$203,ROW()-211)</f>
        <v>#NUM!</v>
      </c>
      <c r="BI378" s="1" t="e">
        <f>LARGE('Remove outliers'!BP$4:BP$203,ROW()-211)</f>
        <v>#NUM!</v>
      </c>
      <c r="BJ378" s="1" t="e">
        <f>LARGE('Remove outliers'!BQ$4:BQ$203,ROW()-211)</f>
        <v>#NUM!</v>
      </c>
      <c r="BK378" s="1" t="e">
        <f>LARGE('Remove outliers'!BR$4:BR$203,ROW()-211)</f>
        <v>#NUM!</v>
      </c>
      <c r="BL378" s="1" t="e">
        <f>LARGE('Remove outliers'!BS$4:BS$203,ROW()-211)</f>
        <v>#NUM!</v>
      </c>
      <c r="BM378" s="1" t="e">
        <f>LARGE('Remove outliers'!BT$4:BT$203,ROW()-211)</f>
        <v>#NUM!</v>
      </c>
      <c r="BN378" s="1" t="e">
        <f>LARGE('Remove outliers'!BU$4:BU$203,ROW()-211)</f>
        <v>#NUM!</v>
      </c>
      <c r="BO378" s="1" t="e">
        <f>LARGE('Remove outliers'!BV$4:BV$203,ROW()-211)</f>
        <v>#NUM!</v>
      </c>
      <c r="BP378" s="1" t="e">
        <f>LARGE('Remove outliers'!BW$4:BW$203,ROW()-211)</f>
        <v>#NUM!</v>
      </c>
      <c r="BQ378" s="1" t="e">
        <f>LARGE('Remove outliers'!BX$4:BX$203,ROW()-211)</f>
        <v>#NUM!</v>
      </c>
      <c r="BR378" s="1" t="e">
        <f>LARGE('Remove outliers'!BY$4:BY$203,ROW()-211)</f>
        <v>#NUM!</v>
      </c>
      <c r="BS378" s="1" t="e">
        <f>LARGE('Remove outliers'!BZ$4:BZ$203,ROW()-211)</f>
        <v>#NUM!</v>
      </c>
      <c r="BT378" s="1" t="e">
        <f>LARGE('Remove outliers'!CA$4:CA$203,ROW()-211)</f>
        <v>#NUM!</v>
      </c>
      <c r="BU378" s="1" t="e">
        <f>LARGE('Remove outliers'!CB$4:CB$203,ROW()-211)</f>
        <v>#NUM!</v>
      </c>
      <c r="BV378" s="1" t="e">
        <f>LARGE('Remove outliers'!CC$4:CC$203,ROW()-211)</f>
        <v>#NUM!</v>
      </c>
      <c r="BW378" s="1"/>
      <c r="BX378" s="1"/>
      <c r="BY378" s="1"/>
      <c r="BZ378" s="1"/>
      <c r="CA378" s="1"/>
      <c r="CB378" s="1"/>
      <c r="CC378" s="1"/>
      <c r="CD378" s="1"/>
      <c r="CE378" s="1"/>
      <c r="CF378" s="1"/>
      <c r="CG378" s="1"/>
      <c r="CH378" s="1"/>
      <c r="CI378" s="1"/>
      <c r="CJ378" s="1"/>
      <c r="CK378" s="1"/>
      <c r="CL378" s="1"/>
      <c r="CM378" s="1"/>
      <c r="CN378" s="1"/>
      <c r="CO378" s="1"/>
      <c r="CP378" s="1"/>
    </row>
    <row r="379" spans="1:94" x14ac:dyDescent="0.2">
      <c r="A379" t="e">
        <f t="shared" si="8"/>
        <v>#NUM!</v>
      </c>
      <c r="B379" s="1" t="e">
        <f>LARGE('Remove outliers'!I$4:I$203,ROW()-211)</f>
        <v>#NUM!</v>
      </c>
      <c r="C379" s="1" t="e">
        <f>LARGE('Remove outliers'!J$4:J$203,ROW()-211)</f>
        <v>#NUM!</v>
      </c>
      <c r="D379" s="1" t="e">
        <f>LARGE('Remove outliers'!K$4:K$203,ROW()-211)</f>
        <v>#NUM!</v>
      </c>
      <c r="E379" s="1" t="e">
        <f>LARGE('Remove outliers'!L$4:L$203,ROW()-211)</f>
        <v>#NUM!</v>
      </c>
      <c r="F379" s="1" t="e">
        <f>LARGE('Remove outliers'!M$4:M$203,ROW()-211)</f>
        <v>#NUM!</v>
      </c>
      <c r="G379" s="1" t="e">
        <f>LARGE('Remove outliers'!N$4:N$203,ROW()-211)</f>
        <v>#NUM!</v>
      </c>
      <c r="H379" s="1" t="e">
        <f>LARGE('Remove outliers'!O$4:O$203,ROW()-211)</f>
        <v>#NUM!</v>
      </c>
      <c r="I379" s="1" t="e">
        <f>LARGE('Remove outliers'!P$4:P$203,ROW()-211)</f>
        <v>#NUM!</v>
      </c>
      <c r="J379" s="1" t="e">
        <f>LARGE('Remove outliers'!Q$4:Q$203,ROW()-211)</f>
        <v>#NUM!</v>
      </c>
      <c r="K379" s="1" t="e">
        <f>LARGE('Remove outliers'!R$4:R$203,ROW()-211)</f>
        <v>#NUM!</v>
      </c>
      <c r="L379" s="1" t="e">
        <f>LARGE('Remove outliers'!S$4:S$203,ROW()-211)</f>
        <v>#NUM!</v>
      </c>
      <c r="M379" s="1" t="e">
        <f>LARGE('Remove outliers'!T$4:T$203,ROW()-211)</f>
        <v>#NUM!</v>
      </c>
      <c r="N379" s="1" t="e">
        <f>LARGE('Remove outliers'!U$4:U$203,ROW()-211)</f>
        <v>#NUM!</v>
      </c>
      <c r="O379" s="1" t="e">
        <f>LARGE('Remove outliers'!V$4:V$203,ROW()-211)</f>
        <v>#NUM!</v>
      </c>
      <c r="P379" s="1" t="e">
        <f>LARGE('Remove outliers'!W$4:W$203,ROW()-211)</f>
        <v>#NUM!</v>
      </c>
      <c r="Q379" s="1" t="e">
        <f>LARGE('Remove outliers'!X$4:X$203,ROW()-211)</f>
        <v>#NUM!</v>
      </c>
      <c r="R379" s="1" t="e">
        <f>LARGE('Remove outliers'!Y$4:Y$203,ROW()-211)</f>
        <v>#NUM!</v>
      </c>
      <c r="S379" s="1" t="e">
        <f>LARGE('Remove outliers'!Z$4:Z$203,ROW()-211)</f>
        <v>#NUM!</v>
      </c>
      <c r="T379" s="1" t="e">
        <f>LARGE('Remove outliers'!AA$4:AA$203,ROW()-211)</f>
        <v>#NUM!</v>
      </c>
      <c r="U379" s="1" t="e">
        <f>LARGE('Remove outliers'!AB$4:AB$203,ROW()-211)</f>
        <v>#NUM!</v>
      </c>
      <c r="V379" s="1" t="e">
        <f>LARGE('Remove outliers'!AC$4:AC$203,ROW()-211)</f>
        <v>#NUM!</v>
      </c>
      <c r="W379" s="1" t="e">
        <f>LARGE('Remove outliers'!AD$4:AD$203,ROW()-211)</f>
        <v>#NUM!</v>
      </c>
      <c r="X379" s="1" t="e">
        <f>LARGE('Remove outliers'!AE$4:AE$203,ROW()-211)</f>
        <v>#NUM!</v>
      </c>
      <c r="Y379" s="1" t="e">
        <f>LARGE('Remove outliers'!AF$4:AF$203,ROW()-211)</f>
        <v>#NUM!</v>
      </c>
      <c r="Z379" s="1" t="e">
        <f>LARGE('Remove outliers'!AG$4:AG$203,ROW()-211)</f>
        <v>#NUM!</v>
      </c>
      <c r="AA379" s="1" t="e">
        <f>LARGE('Remove outliers'!AH$4:AH$203,ROW()-211)</f>
        <v>#NUM!</v>
      </c>
      <c r="AB379" s="1" t="e">
        <f>LARGE('Remove outliers'!AI$4:AI$203,ROW()-211)</f>
        <v>#NUM!</v>
      </c>
      <c r="AC379" s="1" t="e">
        <f>LARGE('Remove outliers'!AJ$4:AJ$203,ROW()-211)</f>
        <v>#NUM!</v>
      </c>
      <c r="AD379" s="1" t="e">
        <f>LARGE('Remove outliers'!AK$4:AK$203,ROW()-211)</f>
        <v>#NUM!</v>
      </c>
      <c r="AE379" s="1" t="e">
        <f>LARGE('Remove outliers'!AL$4:AL$203,ROW()-211)</f>
        <v>#NUM!</v>
      </c>
      <c r="AF379" s="1" t="e">
        <f>LARGE('Remove outliers'!AM$4:AM$203,ROW()-211)</f>
        <v>#NUM!</v>
      </c>
      <c r="AG379" s="1" t="e">
        <f>LARGE('Remove outliers'!AN$4:AN$203,ROW()-211)</f>
        <v>#NUM!</v>
      </c>
      <c r="AH379" s="1" t="e">
        <f>LARGE('Remove outliers'!AO$4:AO$203,ROW()-211)</f>
        <v>#NUM!</v>
      </c>
      <c r="AI379" s="1" t="e">
        <f>LARGE('Remove outliers'!AP$4:AP$203,ROW()-211)</f>
        <v>#NUM!</v>
      </c>
      <c r="AJ379" s="1" t="e">
        <f>LARGE('Remove outliers'!AQ$4:AQ$203,ROW()-211)</f>
        <v>#NUM!</v>
      </c>
      <c r="AK379" s="1" t="e">
        <f>LARGE('Remove outliers'!AR$4:AR$203,ROW()-211)</f>
        <v>#NUM!</v>
      </c>
      <c r="AL379" s="1" t="e">
        <f>LARGE('Remove outliers'!AS$4:AS$203,ROW()-211)</f>
        <v>#NUM!</v>
      </c>
      <c r="AM379" s="1" t="e">
        <f>LARGE('Remove outliers'!AT$4:AT$203,ROW()-211)</f>
        <v>#NUM!</v>
      </c>
      <c r="AN379" s="1" t="e">
        <f>LARGE('Remove outliers'!AU$4:AU$203,ROW()-211)</f>
        <v>#NUM!</v>
      </c>
      <c r="AO379" s="1" t="e">
        <f>LARGE('Remove outliers'!AV$4:AV$203,ROW()-211)</f>
        <v>#NUM!</v>
      </c>
      <c r="AP379" s="1" t="e">
        <f>LARGE('Remove outliers'!AW$4:AW$203,ROW()-211)</f>
        <v>#NUM!</v>
      </c>
      <c r="AQ379" s="1" t="e">
        <f>LARGE('Remove outliers'!AX$4:AX$203,ROW()-211)</f>
        <v>#NUM!</v>
      </c>
      <c r="AR379" s="1" t="e">
        <f>LARGE('Remove outliers'!AY$4:AY$203,ROW()-211)</f>
        <v>#NUM!</v>
      </c>
      <c r="AS379" s="1" t="e">
        <f>LARGE('Remove outliers'!AZ$4:AZ$203,ROW()-211)</f>
        <v>#NUM!</v>
      </c>
      <c r="AT379" s="1" t="e">
        <f>LARGE('Remove outliers'!BA$4:BA$203,ROW()-211)</f>
        <v>#NUM!</v>
      </c>
      <c r="AU379" s="1" t="e">
        <f>LARGE('Remove outliers'!BB$4:BB$203,ROW()-211)</f>
        <v>#NUM!</v>
      </c>
      <c r="AV379" s="1" t="e">
        <f>LARGE('Remove outliers'!BC$4:BC$203,ROW()-211)</f>
        <v>#NUM!</v>
      </c>
      <c r="AW379" s="1" t="e">
        <f>LARGE('Remove outliers'!BD$4:BD$203,ROW()-211)</f>
        <v>#NUM!</v>
      </c>
      <c r="AX379" s="1" t="e">
        <f>LARGE('Remove outliers'!BE$4:BE$203,ROW()-211)</f>
        <v>#NUM!</v>
      </c>
      <c r="AY379" s="1" t="e">
        <f>LARGE('Remove outliers'!BF$4:BF$203,ROW()-211)</f>
        <v>#NUM!</v>
      </c>
      <c r="AZ379" s="1" t="e">
        <f>LARGE('Remove outliers'!BG$4:BG$203,ROW()-211)</f>
        <v>#NUM!</v>
      </c>
      <c r="BA379" s="1" t="e">
        <f>LARGE('Remove outliers'!BH$4:BH$203,ROW()-211)</f>
        <v>#NUM!</v>
      </c>
      <c r="BB379" s="1" t="e">
        <f>LARGE('Remove outliers'!BI$4:BI$203,ROW()-211)</f>
        <v>#NUM!</v>
      </c>
      <c r="BC379" s="1" t="e">
        <f>LARGE('Remove outliers'!BJ$4:BJ$203,ROW()-211)</f>
        <v>#NUM!</v>
      </c>
      <c r="BD379" s="1" t="e">
        <f>LARGE('Remove outliers'!BK$4:BK$203,ROW()-211)</f>
        <v>#NUM!</v>
      </c>
      <c r="BE379" s="1" t="e">
        <f>LARGE('Remove outliers'!BL$4:BL$203,ROW()-211)</f>
        <v>#NUM!</v>
      </c>
      <c r="BF379" s="1" t="e">
        <f>LARGE('Remove outliers'!BM$4:BM$203,ROW()-211)</f>
        <v>#NUM!</v>
      </c>
      <c r="BG379" s="1" t="e">
        <f>LARGE('Remove outliers'!BN$4:BN$203,ROW()-211)</f>
        <v>#NUM!</v>
      </c>
      <c r="BH379" s="1" t="e">
        <f>LARGE('Remove outliers'!BO$4:BO$203,ROW()-211)</f>
        <v>#NUM!</v>
      </c>
      <c r="BI379" s="1" t="e">
        <f>LARGE('Remove outliers'!BP$4:BP$203,ROW()-211)</f>
        <v>#NUM!</v>
      </c>
      <c r="BJ379" s="1" t="e">
        <f>LARGE('Remove outliers'!BQ$4:BQ$203,ROW()-211)</f>
        <v>#NUM!</v>
      </c>
      <c r="BK379" s="1" t="e">
        <f>LARGE('Remove outliers'!BR$4:BR$203,ROW()-211)</f>
        <v>#NUM!</v>
      </c>
      <c r="BL379" s="1" t="e">
        <f>LARGE('Remove outliers'!BS$4:BS$203,ROW()-211)</f>
        <v>#NUM!</v>
      </c>
      <c r="BM379" s="1" t="e">
        <f>LARGE('Remove outliers'!BT$4:BT$203,ROW()-211)</f>
        <v>#NUM!</v>
      </c>
      <c r="BN379" s="1" t="e">
        <f>LARGE('Remove outliers'!BU$4:BU$203,ROW()-211)</f>
        <v>#NUM!</v>
      </c>
      <c r="BO379" s="1" t="e">
        <f>LARGE('Remove outliers'!BV$4:BV$203,ROW()-211)</f>
        <v>#NUM!</v>
      </c>
      <c r="BP379" s="1" t="e">
        <f>LARGE('Remove outliers'!BW$4:BW$203,ROW()-211)</f>
        <v>#NUM!</v>
      </c>
      <c r="BQ379" s="1" t="e">
        <f>LARGE('Remove outliers'!BX$4:BX$203,ROW()-211)</f>
        <v>#NUM!</v>
      </c>
      <c r="BR379" s="1" t="e">
        <f>LARGE('Remove outliers'!BY$4:BY$203,ROW()-211)</f>
        <v>#NUM!</v>
      </c>
      <c r="BS379" s="1" t="e">
        <f>LARGE('Remove outliers'!BZ$4:BZ$203,ROW()-211)</f>
        <v>#NUM!</v>
      </c>
      <c r="BT379" s="1" t="e">
        <f>LARGE('Remove outliers'!CA$4:CA$203,ROW()-211)</f>
        <v>#NUM!</v>
      </c>
      <c r="BU379" s="1" t="e">
        <f>LARGE('Remove outliers'!CB$4:CB$203,ROW()-211)</f>
        <v>#NUM!</v>
      </c>
      <c r="BV379" s="1" t="e">
        <f>LARGE('Remove outliers'!CC$4:CC$203,ROW()-211)</f>
        <v>#NUM!</v>
      </c>
      <c r="BW379" s="1"/>
      <c r="BX379" s="1"/>
      <c r="BY379" s="1"/>
      <c r="BZ379" s="1"/>
      <c r="CA379" s="1"/>
      <c r="CB379" s="1"/>
      <c r="CC379" s="1"/>
      <c r="CD379" s="1"/>
      <c r="CE379" s="1"/>
      <c r="CF379" s="1"/>
      <c r="CG379" s="1"/>
      <c r="CH379" s="1"/>
      <c r="CI379" s="1"/>
      <c r="CJ379" s="1"/>
      <c r="CK379" s="1"/>
      <c r="CL379" s="1"/>
      <c r="CM379" s="1"/>
      <c r="CN379" s="1"/>
      <c r="CO379" s="1"/>
      <c r="CP379" s="1"/>
    </row>
    <row r="380" spans="1:94" x14ac:dyDescent="0.2">
      <c r="A380" t="e">
        <f t="shared" si="8"/>
        <v>#NUM!</v>
      </c>
      <c r="B380" s="1" t="e">
        <f>LARGE('Remove outliers'!I$4:I$203,ROW()-211)</f>
        <v>#NUM!</v>
      </c>
      <c r="C380" s="1" t="e">
        <f>LARGE('Remove outliers'!J$4:J$203,ROW()-211)</f>
        <v>#NUM!</v>
      </c>
      <c r="D380" s="1" t="e">
        <f>LARGE('Remove outliers'!K$4:K$203,ROW()-211)</f>
        <v>#NUM!</v>
      </c>
      <c r="E380" s="1" t="e">
        <f>LARGE('Remove outliers'!L$4:L$203,ROW()-211)</f>
        <v>#NUM!</v>
      </c>
      <c r="F380" s="1" t="e">
        <f>LARGE('Remove outliers'!M$4:M$203,ROW()-211)</f>
        <v>#NUM!</v>
      </c>
      <c r="G380" s="1" t="e">
        <f>LARGE('Remove outliers'!N$4:N$203,ROW()-211)</f>
        <v>#NUM!</v>
      </c>
      <c r="H380" s="1" t="e">
        <f>LARGE('Remove outliers'!O$4:O$203,ROW()-211)</f>
        <v>#NUM!</v>
      </c>
      <c r="I380" s="1" t="e">
        <f>LARGE('Remove outliers'!P$4:P$203,ROW()-211)</f>
        <v>#NUM!</v>
      </c>
      <c r="J380" s="1" t="e">
        <f>LARGE('Remove outliers'!Q$4:Q$203,ROW()-211)</f>
        <v>#NUM!</v>
      </c>
      <c r="K380" s="1" t="e">
        <f>LARGE('Remove outliers'!R$4:R$203,ROW()-211)</f>
        <v>#NUM!</v>
      </c>
      <c r="L380" s="1" t="e">
        <f>LARGE('Remove outliers'!S$4:S$203,ROW()-211)</f>
        <v>#NUM!</v>
      </c>
      <c r="M380" s="1" t="e">
        <f>LARGE('Remove outliers'!T$4:T$203,ROW()-211)</f>
        <v>#NUM!</v>
      </c>
      <c r="N380" s="1" t="e">
        <f>LARGE('Remove outliers'!U$4:U$203,ROW()-211)</f>
        <v>#NUM!</v>
      </c>
      <c r="O380" s="1" t="e">
        <f>LARGE('Remove outliers'!V$4:V$203,ROW()-211)</f>
        <v>#NUM!</v>
      </c>
      <c r="P380" s="1" t="e">
        <f>LARGE('Remove outliers'!W$4:W$203,ROW()-211)</f>
        <v>#NUM!</v>
      </c>
      <c r="Q380" s="1" t="e">
        <f>LARGE('Remove outliers'!X$4:X$203,ROW()-211)</f>
        <v>#NUM!</v>
      </c>
      <c r="R380" s="1" t="e">
        <f>LARGE('Remove outliers'!Y$4:Y$203,ROW()-211)</f>
        <v>#NUM!</v>
      </c>
      <c r="S380" s="1" t="e">
        <f>LARGE('Remove outliers'!Z$4:Z$203,ROW()-211)</f>
        <v>#NUM!</v>
      </c>
      <c r="T380" s="1" t="e">
        <f>LARGE('Remove outliers'!AA$4:AA$203,ROW()-211)</f>
        <v>#NUM!</v>
      </c>
      <c r="U380" s="1" t="e">
        <f>LARGE('Remove outliers'!AB$4:AB$203,ROW()-211)</f>
        <v>#NUM!</v>
      </c>
      <c r="V380" s="1" t="e">
        <f>LARGE('Remove outliers'!AC$4:AC$203,ROW()-211)</f>
        <v>#NUM!</v>
      </c>
      <c r="W380" s="1" t="e">
        <f>LARGE('Remove outliers'!AD$4:AD$203,ROW()-211)</f>
        <v>#NUM!</v>
      </c>
      <c r="X380" s="1" t="e">
        <f>LARGE('Remove outliers'!AE$4:AE$203,ROW()-211)</f>
        <v>#NUM!</v>
      </c>
      <c r="Y380" s="1" t="e">
        <f>LARGE('Remove outliers'!AF$4:AF$203,ROW()-211)</f>
        <v>#NUM!</v>
      </c>
      <c r="Z380" s="1" t="e">
        <f>LARGE('Remove outliers'!AG$4:AG$203,ROW()-211)</f>
        <v>#NUM!</v>
      </c>
      <c r="AA380" s="1" t="e">
        <f>LARGE('Remove outliers'!AH$4:AH$203,ROW()-211)</f>
        <v>#NUM!</v>
      </c>
      <c r="AB380" s="1" t="e">
        <f>LARGE('Remove outliers'!AI$4:AI$203,ROW()-211)</f>
        <v>#NUM!</v>
      </c>
      <c r="AC380" s="1" t="e">
        <f>LARGE('Remove outliers'!AJ$4:AJ$203,ROW()-211)</f>
        <v>#NUM!</v>
      </c>
      <c r="AD380" s="1" t="e">
        <f>LARGE('Remove outliers'!AK$4:AK$203,ROW()-211)</f>
        <v>#NUM!</v>
      </c>
      <c r="AE380" s="1" t="e">
        <f>LARGE('Remove outliers'!AL$4:AL$203,ROW()-211)</f>
        <v>#NUM!</v>
      </c>
      <c r="AF380" s="1" t="e">
        <f>LARGE('Remove outliers'!AM$4:AM$203,ROW()-211)</f>
        <v>#NUM!</v>
      </c>
      <c r="AG380" s="1" t="e">
        <f>LARGE('Remove outliers'!AN$4:AN$203,ROW()-211)</f>
        <v>#NUM!</v>
      </c>
      <c r="AH380" s="1" t="e">
        <f>LARGE('Remove outliers'!AO$4:AO$203,ROW()-211)</f>
        <v>#NUM!</v>
      </c>
      <c r="AI380" s="1" t="e">
        <f>LARGE('Remove outliers'!AP$4:AP$203,ROW()-211)</f>
        <v>#NUM!</v>
      </c>
      <c r="AJ380" s="1" t="e">
        <f>LARGE('Remove outliers'!AQ$4:AQ$203,ROW()-211)</f>
        <v>#NUM!</v>
      </c>
      <c r="AK380" s="1" t="e">
        <f>LARGE('Remove outliers'!AR$4:AR$203,ROW()-211)</f>
        <v>#NUM!</v>
      </c>
      <c r="AL380" s="1" t="e">
        <f>LARGE('Remove outliers'!AS$4:AS$203,ROW()-211)</f>
        <v>#NUM!</v>
      </c>
      <c r="AM380" s="1" t="e">
        <f>LARGE('Remove outliers'!AT$4:AT$203,ROW()-211)</f>
        <v>#NUM!</v>
      </c>
      <c r="AN380" s="1" t="e">
        <f>LARGE('Remove outliers'!AU$4:AU$203,ROW()-211)</f>
        <v>#NUM!</v>
      </c>
      <c r="AO380" s="1" t="e">
        <f>LARGE('Remove outliers'!AV$4:AV$203,ROW()-211)</f>
        <v>#NUM!</v>
      </c>
      <c r="AP380" s="1" t="e">
        <f>LARGE('Remove outliers'!AW$4:AW$203,ROW()-211)</f>
        <v>#NUM!</v>
      </c>
      <c r="AQ380" s="1" t="e">
        <f>LARGE('Remove outliers'!AX$4:AX$203,ROW()-211)</f>
        <v>#NUM!</v>
      </c>
      <c r="AR380" s="1" t="e">
        <f>LARGE('Remove outliers'!AY$4:AY$203,ROW()-211)</f>
        <v>#NUM!</v>
      </c>
      <c r="AS380" s="1" t="e">
        <f>LARGE('Remove outliers'!AZ$4:AZ$203,ROW()-211)</f>
        <v>#NUM!</v>
      </c>
      <c r="AT380" s="1" t="e">
        <f>LARGE('Remove outliers'!BA$4:BA$203,ROW()-211)</f>
        <v>#NUM!</v>
      </c>
      <c r="AU380" s="1" t="e">
        <f>LARGE('Remove outliers'!BB$4:BB$203,ROW()-211)</f>
        <v>#NUM!</v>
      </c>
      <c r="AV380" s="1" t="e">
        <f>LARGE('Remove outliers'!BC$4:BC$203,ROW()-211)</f>
        <v>#NUM!</v>
      </c>
      <c r="AW380" s="1" t="e">
        <f>LARGE('Remove outliers'!BD$4:BD$203,ROW()-211)</f>
        <v>#NUM!</v>
      </c>
      <c r="AX380" s="1" t="e">
        <f>LARGE('Remove outliers'!BE$4:BE$203,ROW()-211)</f>
        <v>#NUM!</v>
      </c>
      <c r="AY380" s="1" t="e">
        <f>LARGE('Remove outliers'!BF$4:BF$203,ROW()-211)</f>
        <v>#NUM!</v>
      </c>
      <c r="AZ380" s="1" t="e">
        <f>LARGE('Remove outliers'!BG$4:BG$203,ROW()-211)</f>
        <v>#NUM!</v>
      </c>
      <c r="BA380" s="1" t="e">
        <f>LARGE('Remove outliers'!BH$4:BH$203,ROW()-211)</f>
        <v>#NUM!</v>
      </c>
      <c r="BB380" s="1" t="e">
        <f>LARGE('Remove outliers'!BI$4:BI$203,ROW()-211)</f>
        <v>#NUM!</v>
      </c>
      <c r="BC380" s="1" t="e">
        <f>LARGE('Remove outliers'!BJ$4:BJ$203,ROW()-211)</f>
        <v>#NUM!</v>
      </c>
      <c r="BD380" s="1" t="e">
        <f>LARGE('Remove outliers'!BK$4:BK$203,ROW()-211)</f>
        <v>#NUM!</v>
      </c>
      <c r="BE380" s="1" t="e">
        <f>LARGE('Remove outliers'!BL$4:BL$203,ROW()-211)</f>
        <v>#NUM!</v>
      </c>
      <c r="BF380" s="1" t="e">
        <f>LARGE('Remove outliers'!BM$4:BM$203,ROW()-211)</f>
        <v>#NUM!</v>
      </c>
      <c r="BG380" s="1" t="e">
        <f>LARGE('Remove outliers'!BN$4:BN$203,ROW()-211)</f>
        <v>#NUM!</v>
      </c>
      <c r="BH380" s="1" t="e">
        <f>LARGE('Remove outliers'!BO$4:BO$203,ROW()-211)</f>
        <v>#NUM!</v>
      </c>
      <c r="BI380" s="1" t="e">
        <f>LARGE('Remove outliers'!BP$4:BP$203,ROW()-211)</f>
        <v>#NUM!</v>
      </c>
      <c r="BJ380" s="1" t="e">
        <f>LARGE('Remove outliers'!BQ$4:BQ$203,ROW()-211)</f>
        <v>#NUM!</v>
      </c>
      <c r="BK380" s="1" t="e">
        <f>LARGE('Remove outliers'!BR$4:BR$203,ROW()-211)</f>
        <v>#NUM!</v>
      </c>
      <c r="BL380" s="1" t="e">
        <f>LARGE('Remove outliers'!BS$4:BS$203,ROW()-211)</f>
        <v>#NUM!</v>
      </c>
      <c r="BM380" s="1" t="e">
        <f>LARGE('Remove outliers'!BT$4:BT$203,ROW()-211)</f>
        <v>#NUM!</v>
      </c>
      <c r="BN380" s="1" t="e">
        <f>LARGE('Remove outliers'!BU$4:BU$203,ROW()-211)</f>
        <v>#NUM!</v>
      </c>
      <c r="BO380" s="1" t="e">
        <f>LARGE('Remove outliers'!BV$4:BV$203,ROW()-211)</f>
        <v>#NUM!</v>
      </c>
      <c r="BP380" s="1" t="e">
        <f>LARGE('Remove outliers'!BW$4:BW$203,ROW()-211)</f>
        <v>#NUM!</v>
      </c>
      <c r="BQ380" s="1" t="e">
        <f>LARGE('Remove outliers'!BX$4:BX$203,ROW()-211)</f>
        <v>#NUM!</v>
      </c>
      <c r="BR380" s="1" t="e">
        <f>LARGE('Remove outliers'!BY$4:BY$203,ROW()-211)</f>
        <v>#NUM!</v>
      </c>
      <c r="BS380" s="1" t="e">
        <f>LARGE('Remove outliers'!BZ$4:BZ$203,ROW()-211)</f>
        <v>#NUM!</v>
      </c>
      <c r="BT380" s="1" t="e">
        <f>LARGE('Remove outliers'!CA$4:CA$203,ROW()-211)</f>
        <v>#NUM!</v>
      </c>
      <c r="BU380" s="1" t="e">
        <f>LARGE('Remove outliers'!CB$4:CB$203,ROW()-211)</f>
        <v>#NUM!</v>
      </c>
      <c r="BV380" s="1" t="e">
        <f>LARGE('Remove outliers'!CC$4:CC$203,ROW()-211)</f>
        <v>#NUM!</v>
      </c>
      <c r="BW380" s="1"/>
      <c r="BX380" s="1"/>
      <c r="BY380" s="1"/>
      <c r="BZ380" s="1"/>
      <c r="CA380" s="1"/>
      <c r="CB380" s="1"/>
      <c r="CC380" s="1"/>
      <c r="CD380" s="1"/>
      <c r="CE380" s="1"/>
      <c r="CF380" s="1"/>
      <c r="CG380" s="1"/>
      <c r="CH380" s="1"/>
      <c r="CI380" s="1"/>
      <c r="CJ380" s="1"/>
      <c r="CK380" s="1"/>
      <c r="CL380" s="1"/>
      <c r="CM380" s="1"/>
      <c r="CN380" s="1"/>
      <c r="CO380" s="1"/>
      <c r="CP380" s="1"/>
    </row>
    <row r="381" spans="1:94" x14ac:dyDescent="0.2">
      <c r="A381" t="e">
        <f t="shared" si="8"/>
        <v>#NUM!</v>
      </c>
      <c r="B381" s="1" t="e">
        <f>LARGE('Remove outliers'!I$4:I$203,ROW()-211)</f>
        <v>#NUM!</v>
      </c>
      <c r="C381" s="1" t="e">
        <f>LARGE('Remove outliers'!J$4:J$203,ROW()-211)</f>
        <v>#NUM!</v>
      </c>
      <c r="D381" s="1" t="e">
        <f>LARGE('Remove outliers'!K$4:K$203,ROW()-211)</f>
        <v>#NUM!</v>
      </c>
      <c r="E381" s="1" t="e">
        <f>LARGE('Remove outliers'!L$4:L$203,ROW()-211)</f>
        <v>#NUM!</v>
      </c>
      <c r="F381" s="1" t="e">
        <f>LARGE('Remove outliers'!M$4:M$203,ROW()-211)</f>
        <v>#NUM!</v>
      </c>
      <c r="G381" s="1" t="e">
        <f>LARGE('Remove outliers'!N$4:N$203,ROW()-211)</f>
        <v>#NUM!</v>
      </c>
      <c r="H381" s="1" t="e">
        <f>LARGE('Remove outliers'!O$4:O$203,ROW()-211)</f>
        <v>#NUM!</v>
      </c>
      <c r="I381" s="1" t="e">
        <f>LARGE('Remove outliers'!P$4:P$203,ROW()-211)</f>
        <v>#NUM!</v>
      </c>
      <c r="J381" s="1" t="e">
        <f>LARGE('Remove outliers'!Q$4:Q$203,ROW()-211)</f>
        <v>#NUM!</v>
      </c>
      <c r="K381" s="1" t="e">
        <f>LARGE('Remove outliers'!R$4:R$203,ROW()-211)</f>
        <v>#NUM!</v>
      </c>
      <c r="L381" s="1" t="e">
        <f>LARGE('Remove outliers'!S$4:S$203,ROW()-211)</f>
        <v>#NUM!</v>
      </c>
      <c r="M381" s="1" t="e">
        <f>LARGE('Remove outliers'!T$4:T$203,ROW()-211)</f>
        <v>#NUM!</v>
      </c>
      <c r="N381" s="1" t="e">
        <f>LARGE('Remove outliers'!U$4:U$203,ROW()-211)</f>
        <v>#NUM!</v>
      </c>
      <c r="O381" s="1" t="e">
        <f>LARGE('Remove outliers'!V$4:V$203,ROW()-211)</f>
        <v>#NUM!</v>
      </c>
      <c r="P381" s="1" t="e">
        <f>LARGE('Remove outliers'!W$4:W$203,ROW()-211)</f>
        <v>#NUM!</v>
      </c>
      <c r="Q381" s="1" t="e">
        <f>LARGE('Remove outliers'!X$4:X$203,ROW()-211)</f>
        <v>#NUM!</v>
      </c>
      <c r="R381" s="1" t="e">
        <f>LARGE('Remove outliers'!Y$4:Y$203,ROW()-211)</f>
        <v>#NUM!</v>
      </c>
      <c r="S381" s="1" t="e">
        <f>LARGE('Remove outliers'!Z$4:Z$203,ROW()-211)</f>
        <v>#NUM!</v>
      </c>
      <c r="T381" s="1" t="e">
        <f>LARGE('Remove outliers'!AA$4:AA$203,ROW()-211)</f>
        <v>#NUM!</v>
      </c>
      <c r="U381" s="1" t="e">
        <f>LARGE('Remove outliers'!AB$4:AB$203,ROW()-211)</f>
        <v>#NUM!</v>
      </c>
      <c r="V381" s="1" t="e">
        <f>LARGE('Remove outliers'!AC$4:AC$203,ROW()-211)</f>
        <v>#NUM!</v>
      </c>
      <c r="W381" s="1" t="e">
        <f>LARGE('Remove outliers'!AD$4:AD$203,ROW()-211)</f>
        <v>#NUM!</v>
      </c>
      <c r="X381" s="1" t="e">
        <f>LARGE('Remove outliers'!AE$4:AE$203,ROW()-211)</f>
        <v>#NUM!</v>
      </c>
      <c r="Y381" s="1" t="e">
        <f>LARGE('Remove outliers'!AF$4:AF$203,ROW()-211)</f>
        <v>#NUM!</v>
      </c>
      <c r="Z381" s="1" t="e">
        <f>LARGE('Remove outliers'!AG$4:AG$203,ROW()-211)</f>
        <v>#NUM!</v>
      </c>
      <c r="AA381" s="1" t="e">
        <f>LARGE('Remove outliers'!AH$4:AH$203,ROW()-211)</f>
        <v>#NUM!</v>
      </c>
      <c r="AB381" s="1" t="e">
        <f>LARGE('Remove outliers'!AI$4:AI$203,ROW()-211)</f>
        <v>#NUM!</v>
      </c>
      <c r="AC381" s="1" t="e">
        <f>LARGE('Remove outliers'!AJ$4:AJ$203,ROW()-211)</f>
        <v>#NUM!</v>
      </c>
      <c r="AD381" s="1" t="e">
        <f>LARGE('Remove outliers'!AK$4:AK$203,ROW()-211)</f>
        <v>#NUM!</v>
      </c>
      <c r="AE381" s="1" t="e">
        <f>LARGE('Remove outliers'!AL$4:AL$203,ROW()-211)</f>
        <v>#NUM!</v>
      </c>
      <c r="AF381" s="1" t="e">
        <f>LARGE('Remove outliers'!AM$4:AM$203,ROW()-211)</f>
        <v>#NUM!</v>
      </c>
      <c r="AG381" s="1" t="e">
        <f>LARGE('Remove outliers'!AN$4:AN$203,ROW()-211)</f>
        <v>#NUM!</v>
      </c>
      <c r="AH381" s="1" t="e">
        <f>LARGE('Remove outliers'!AO$4:AO$203,ROW()-211)</f>
        <v>#NUM!</v>
      </c>
      <c r="AI381" s="1" t="e">
        <f>LARGE('Remove outliers'!AP$4:AP$203,ROW()-211)</f>
        <v>#NUM!</v>
      </c>
      <c r="AJ381" s="1" t="e">
        <f>LARGE('Remove outliers'!AQ$4:AQ$203,ROW()-211)</f>
        <v>#NUM!</v>
      </c>
      <c r="AK381" s="1" t="e">
        <f>LARGE('Remove outliers'!AR$4:AR$203,ROW()-211)</f>
        <v>#NUM!</v>
      </c>
      <c r="AL381" s="1" t="e">
        <f>LARGE('Remove outliers'!AS$4:AS$203,ROW()-211)</f>
        <v>#NUM!</v>
      </c>
      <c r="AM381" s="1" t="e">
        <f>LARGE('Remove outliers'!AT$4:AT$203,ROW()-211)</f>
        <v>#NUM!</v>
      </c>
      <c r="AN381" s="1" t="e">
        <f>LARGE('Remove outliers'!AU$4:AU$203,ROW()-211)</f>
        <v>#NUM!</v>
      </c>
      <c r="AO381" s="1" t="e">
        <f>LARGE('Remove outliers'!AV$4:AV$203,ROW()-211)</f>
        <v>#NUM!</v>
      </c>
      <c r="AP381" s="1" t="e">
        <f>LARGE('Remove outliers'!AW$4:AW$203,ROW()-211)</f>
        <v>#NUM!</v>
      </c>
      <c r="AQ381" s="1" t="e">
        <f>LARGE('Remove outliers'!AX$4:AX$203,ROW()-211)</f>
        <v>#NUM!</v>
      </c>
      <c r="AR381" s="1" t="e">
        <f>LARGE('Remove outliers'!AY$4:AY$203,ROW()-211)</f>
        <v>#NUM!</v>
      </c>
      <c r="AS381" s="1" t="e">
        <f>LARGE('Remove outliers'!AZ$4:AZ$203,ROW()-211)</f>
        <v>#NUM!</v>
      </c>
      <c r="AT381" s="1" t="e">
        <f>LARGE('Remove outliers'!BA$4:BA$203,ROW()-211)</f>
        <v>#NUM!</v>
      </c>
      <c r="AU381" s="1" t="e">
        <f>LARGE('Remove outliers'!BB$4:BB$203,ROW()-211)</f>
        <v>#NUM!</v>
      </c>
      <c r="AV381" s="1" t="e">
        <f>LARGE('Remove outliers'!BC$4:BC$203,ROW()-211)</f>
        <v>#NUM!</v>
      </c>
      <c r="AW381" s="1" t="e">
        <f>LARGE('Remove outliers'!BD$4:BD$203,ROW()-211)</f>
        <v>#NUM!</v>
      </c>
      <c r="AX381" s="1" t="e">
        <f>LARGE('Remove outliers'!BE$4:BE$203,ROW()-211)</f>
        <v>#NUM!</v>
      </c>
      <c r="AY381" s="1" t="e">
        <f>LARGE('Remove outliers'!BF$4:BF$203,ROW()-211)</f>
        <v>#NUM!</v>
      </c>
      <c r="AZ381" s="1" t="e">
        <f>LARGE('Remove outliers'!BG$4:BG$203,ROW()-211)</f>
        <v>#NUM!</v>
      </c>
      <c r="BA381" s="1" t="e">
        <f>LARGE('Remove outliers'!BH$4:BH$203,ROW()-211)</f>
        <v>#NUM!</v>
      </c>
      <c r="BB381" s="1" t="e">
        <f>LARGE('Remove outliers'!BI$4:BI$203,ROW()-211)</f>
        <v>#NUM!</v>
      </c>
      <c r="BC381" s="1" t="e">
        <f>LARGE('Remove outliers'!BJ$4:BJ$203,ROW()-211)</f>
        <v>#NUM!</v>
      </c>
      <c r="BD381" s="1" t="e">
        <f>LARGE('Remove outliers'!BK$4:BK$203,ROW()-211)</f>
        <v>#NUM!</v>
      </c>
      <c r="BE381" s="1" t="e">
        <f>LARGE('Remove outliers'!BL$4:BL$203,ROW()-211)</f>
        <v>#NUM!</v>
      </c>
      <c r="BF381" s="1" t="e">
        <f>LARGE('Remove outliers'!BM$4:BM$203,ROW()-211)</f>
        <v>#NUM!</v>
      </c>
      <c r="BG381" s="1" t="e">
        <f>LARGE('Remove outliers'!BN$4:BN$203,ROW()-211)</f>
        <v>#NUM!</v>
      </c>
      <c r="BH381" s="1" t="e">
        <f>LARGE('Remove outliers'!BO$4:BO$203,ROW()-211)</f>
        <v>#NUM!</v>
      </c>
      <c r="BI381" s="1" t="e">
        <f>LARGE('Remove outliers'!BP$4:BP$203,ROW()-211)</f>
        <v>#NUM!</v>
      </c>
      <c r="BJ381" s="1" t="e">
        <f>LARGE('Remove outliers'!BQ$4:BQ$203,ROW()-211)</f>
        <v>#NUM!</v>
      </c>
      <c r="BK381" s="1" t="e">
        <f>LARGE('Remove outliers'!BR$4:BR$203,ROW()-211)</f>
        <v>#NUM!</v>
      </c>
      <c r="BL381" s="1" t="e">
        <f>LARGE('Remove outliers'!BS$4:BS$203,ROW()-211)</f>
        <v>#NUM!</v>
      </c>
      <c r="BM381" s="1" t="e">
        <f>LARGE('Remove outliers'!BT$4:BT$203,ROW()-211)</f>
        <v>#NUM!</v>
      </c>
      <c r="BN381" s="1" t="e">
        <f>LARGE('Remove outliers'!BU$4:BU$203,ROW()-211)</f>
        <v>#NUM!</v>
      </c>
      <c r="BO381" s="1" t="e">
        <f>LARGE('Remove outliers'!BV$4:BV$203,ROW()-211)</f>
        <v>#NUM!</v>
      </c>
      <c r="BP381" s="1" t="e">
        <f>LARGE('Remove outliers'!BW$4:BW$203,ROW()-211)</f>
        <v>#NUM!</v>
      </c>
      <c r="BQ381" s="1" t="e">
        <f>LARGE('Remove outliers'!BX$4:BX$203,ROW()-211)</f>
        <v>#NUM!</v>
      </c>
      <c r="BR381" s="1" t="e">
        <f>LARGE('Remove outliers'!BY$4:BY$203,ROW()-211)</f>
        <v>#NUM!</v>
      </c>
      <c r="BS381" s="1" t="e">
        <f>LARGE('Remove outliers'!BZ$4:BZ$203,ROW()-211)</f>
        <v>#NUM!</v>
      </c>
      <c r="BT381" s="1" t="e">
        <f>LARGE('Remove outliers'!CA$4:CA$203,ROW()-211)</f>
        <v>#NUM!</v>
      </c>
      <c r="BU381" s="1" t="e">
        <f>LARGE('Remove outliers'!CB$4:CB$203,ROW()-211)</f>
        <v>#NUM!</v>
      </c>
      <c r="BV381" s="1" t="e">
        <f>LARGE('Remove outliers'!CC$4:CC$203,ROW()-211)</f>
        <v>#NUM!</v>
      </c>
      <c r="BW381" s="1"/>
      <c r="BX381" s="1"/>
      <c r="BY381" s="1"/>
      <c r="BZ381" s="1"/>
      <c r="CA381" s="1"/>
      <c r="CB381" s="1"/>
      <c r="CC381" s="1"/>
      <c r="CD381" s="1"/>
      <c r="CE381" s="1"/>
      <c r="CF381" s="1"/>
      <c r="CG381" s="1"/>
      <c r="CH381" s="1"/>
      <c r="CI381" s="1"/>
      <c r="CJ381" s="1"/>
      <c r="CK381" s="1"/>
      <c r="CL381" s="1"/>
      <c r="CM381" s="1"/>
      <c r="CN381" s="1"/>
      <c r="CO381" s="1"/>
      <c r="CP381" s="1"/>
    </row>
    <row r="382" spans="1:94" x14ac:dyDescent="0.2">
      <c r="A382" t="e">
        <f t="shared" si="8"/>
        <v>#NUM!</v>
      </c>
      <c r="B382" s="1" t="e">
        <f>LARGE('Remove outliers'!I$4:I$203,ROW()-211)</f>
        <v>#NUM!</v>
      </c>
      <c r="C382" s="1" t="e">
        <f>LARGE('Remove outliers'!J$4:J$203,ROW()-211)</f>
        <v>#NUM!</v>
      </c>
      <c r="D382" s="1" t="e">
        <f>LARGE('Remove outliers'!K$4:K$203,ROW()-211)</f>
        <v>#NUM!</v>
      </c>
      <c r="E382" s="1" t="e">
        <f>LARGE('Remove outliers'!L$4:L$203,ROW()-211)</f>
        <v>#NUM!</v>
      </c>
      <c r="F382" s="1" t="e">
        <f>LARGE('Remove outliers'!M$4:M$203,ROW()-211)</f>
        <v>#NUM!</v>
      </c>
      <c r="G382" s="1" t="e">
        <f>LARGE('Remove outliers'!N$4:N$203,ROW()-211)</f>
        <v>#NUM!</v>
      </c>
      <c r="H382" s="1" t="e">
        <f>LARGE('Remove outliers'!O$4:O$203,ROW()-211)</f>
        <v>#NUM!</v>
      </c>
      <c r="I382" s="1" t="e">
        <f>LARGE('Remove outliers'!P$4:P$203,ROW()-211)</f>
        <v>#NUM!</v>
      </c>
      <c r="J382" s="1" t="e">
        <f>LARGE('Remove outliers'!Q$4:Q$203,ROW()-211)</f>
        <v>#NUM!</v>
      </c>
      <c r="K382" s="1" t="e">
        <f>LARGE('Remove outliers'!R$4:R$203,ROW()-211)</f>
        <v>#NUM!</v>
      </c>
      <c r="L382" s="1" t="e">
        <f>LARGE('Remove outliers'!S$4:S$203,ROW()-211)</f>
        <v>#NUM!</v>
      </c>
      <c r="M382" s="1" t="e">
        <f>LARGE('Remove outliers'!T$4:T$203,ROW()-211)</f>
        <v>#NUM!</v>
      </c>
      <c r="N382" s="1" t="e">
        <f>LARGE('Remove outliers'!U$4:U$203,ROW()-211)</f>
        <v>#NUM!</v>
      </c>
      <c r="O382" s="1" t="e">
        <f>LARGE('Remove outliers'!V$4:V$203,ROW()-211)</f>
        <v>#NUM!</v>
      </c>
      <c r="P382" s="1" t="e">
        <f>LARGE('Remove outliers'!W$4:W$203,ROW()-211)</f>
        <v>#NUM!</v>
      </c>
      <c r="Q382" s="1" t="e">
        <f>LARGE('Remove outliers'!X$4:X$203,ROW()-211)</f>
        <v>#NUM!</v>
      </c>
      <c r="R382" s="1" t="e">
        <f>LARGE('Remove outliers'!Y$4:Y$203,ROW()-211)</f>
        <v>#NUM!</v>
      </c>
      <c r="S382" s="1" t="e">
        <f>LARGE('Remove outliers'!Z$4:Z$203,ROW()-211)</f>
        <v>#NUM!</v>
      </c>
      <c r="T382" s="1" t="e">
        <f>LARGE('Remove outliers'!AA$4:AA$203,ROW()-211)</f>
        <v>#NUM!</v>
      </c>
      <c r="U382" s="1" t="e">
        <f>LARGE('Remove outliers'!AB$4:AB$203,ROW()-211)</f>
        <v>#NUM!</v>
      </c>
      <c r="V382" s="1" t="e">
        <f>LARGE('Remove outliers'!AC$4:AC$203,ROW()-211)</f>
        <v>#NUM!</v>
      </c>
      <c r="W382" s="1" t="e">
        <f>LARGE('Remove outliers'!AD$4:AD$203,ROW()-211)</f>
        <v>#NUM!</v>
      </c>
      <c r="X382" s="1" t="e">
        <f>LARGE('Remove outliers'!AE$4:AE$203,ROW()-211)</f>
        <v>#NUM!</v>
      </c>
      <c r="Y382" s="1" t="e">
        <f>LARGE('Remove outliers'!AF$4:AF$203,ROW()-211)</f>
        <v>#NUM!</v>
      </c>
      <c r="Z382" s="1" t="e">
        <f>LARGE('Remove outliers'!AG$4:AG$203,ROW()-211)</f>
        <v>#NUM!</v>
      </c>
      <c r="AA382" s="1" t="e">
        <f>LARGE('Remove outliers'!AH$4:AH$203,ROW()-211)</f>
        <v>#NUM!</v>
      </c>
      <c r="AB382" s="1" t="e">
        <f>LARGE('Remove outliers'!AI$4:AI$203,ROW()-211)</f>
        <v>#NUM!</v>
      </c>
      <c r="AC382" s="1" t="e">
        <f>LARGE('Remove outliers'!AJ$4:AJ$203,ROW()-211)</f>
        <v>#NUM!</v>
      </c>
      <c r="AD382" s="1" t="e">
        <f>LARGE('Remove outliers'!AK$4:AK$203,ROW()-211)</f>
        <v>#NUM!</v>
      </c>
      <c r="AE382" s="1" t="e">
        <f>LARGE('Remove outliers'!AL$4:AL$203,ROW()-211)</f>
        <v>#NUM!</v>
      </c>
      <c r="AF382" s="1" t="e">
        <f>LARGE('Remove outliers'!AM$4:AM$203,ROW()-211)</f>
        <v>#NUM!</v>
      </c>
      <c r="AG382" s="1" t="e">
        <f>LARGE('Remove outliers'!AN$4:AN$203,ROW()-211)</f>
        <v>#NUM!</v>
      </c>
      <c r="AH382" s="1" t="e">
        <f>LARGE('Remove outliers'!AO$4:AO$203,ROW()-211)</f>
        <v>#NUM!</v>
      </c>
      <c r="AI382" s="1" t="e">
        <f>LARGE('Remove outliers'!AP$4:AP$203,ROW()-211)</f>
        <v>#NUM!</v>
      </c>
      <c r="AJ382" s="1" t="e">
        <f>LARGE('Remove outliers'!AQ$4:AQ$203,ROW()-211)</f>
        <v>#NUM!</v>
      </c>
      <c r="AK382" s="1" t="e">
        <f>LARGE('Remove outliers'!AR$4:AR$203,ROW()-211)</f>
        <v>#NUM!</v>
      </c>
      <c r="AL382" s="1" t="e">
        <f>LARGE('Remove outliers'!AS$4:AS$203,ROW()-211)</f>
        <v>#NUM!</v>
      </c>
      <c r="AM382" s="1" t="e">
        <f>LARGE('Remove outliers'!AT$4:AT$203,ROW()-211)</f>
        <v>#NUM!</v>
      </c>
      <c r="AN382" s="1" t="e">
        <f>LARGE('Remove outliers'!AU$4:AU$203,ROW()-211)</f>
        <v>#NUM!</v>
      </c>
      <c r="AO382" s="1" t="e">
        <f>LARGE('Remove outliers'!AV$4:AV$203,ROW()-211)</f>
        <v>#NUM!</v>
      </c>
      <c r="AP382" s="1" t="e">
        <f>LARGE('Remove outliers'!AW$4:AW$203,ROW()-211)</f>
        <v>#NUM!</v>
      </c>
      <c r="AQ382" s="1" t="e">
        <f>LARGE('Remove outliers'!AX$4:AX$203,ROW()-211)</f>
        <v>#NUM!</v>
      </c>
      <c r="AR382" s="1" t="e">
        <f>LARGE('Remove outliers'!AY$4:AY$203,ROW()-211)</f>
        <v>#NUM!</v>
      </c>
      <c r="AS382" s="1" t="e">
        <f>LARGE('Remove outliers'!AZ$4:AZ$203,ROW()-211)</f>
        <v>#NUM!</v>
      </c>
      <c r="AT382" s="1" t="e">
        <f>LARGE('Remove outliers'!BA$4:BA$203,ROW()-211)</f>
        <v>#NUM!</v>
      </c>
      <c r="AU382" s="1" t="e">
        <f>LARGE('Remove outliers'!BB$4:BB$203,ROW()-211)</f>
        <v>#NUM!</v>
      </c>
      <c r="AV382" s="1" t="e">
        <f>LARGE('Remove outliers'!BC$4:BC$203,ROW()-211)</f>
        <v>#NUM!</v>
      </c>
      <c r="AW382" s="1" t="e">
        <f>LARGE('Remove outliers'!BD$4:BD$203,ROW()-211)</f>
        <v>#NUM!</v>
      </c>
      <c r="AX382" s="1" t="e">
        <f>LARGE('Remove outliers'!BE$4:BE$203,ROW()-211)</f>
        <v>#NUM!</v>
      </c>
      <c r="AY382" s="1" t="e">
        <f>LARGE('Remove outliers'!BF$4:BF$203,ROW()-211)</f>
        <v>#NUM!</v>
      </c>
      <c r="AZ382" s="1" t="e">
        <f>LARGE('Remove outliers'!BG$4:BG$203,ROW()-211)</f>
        <v>#NUM!</v>
      </c>
      <c r="BA382" s="1" t="e">
        <f>LARGE('Remove outliers'!BH$4:BH$203,ROW()-211)</f>
        <v>#NUM!</v>
      </c>
      <c r="BB382" s="1" t="e">
        <f>LARGE('Remove outliers'!BI$4:BI$203,ROW()-211)</f>
        <v>#NUM!</v>
      </c>
      <c r="BC382" s="1" t="e">
        <f>LARGE('Remove outliers'!BJ$4:BJ$203,ROW()-211)</f>
        <v>#NUM!</v>
      </c>
      <c r="BD382" s="1" t="e">
        <f>LARGE('Remove outliers'!BK$4:BK$203,ROW()-211)</f>
        <v>#NUM!</v>
      </c>
      <c r="BE382" s="1" t="e">
        <f>LARGE('Remove outliers'!BL$4:BL$203,ROW()-211)</f>
        <v>#NUM!</v>
      </c>
      <c r="BF382" s="1" t="e">
        <f>LARGE('Remove outliers'!BM$4:BM$203,ROW()-211)</f>
        <v>#NUM!</v>
      </c>
      <c r="BG382" s="1" t="e">
        <f>LARGE('Remove outliers'!BN$4:BN$203,ROW()-211)</f>
        <v>#NUM!</v>
      </c>
      <c r="BH382" s="1" t="e">
        <f>LARGE('Remove outliers'!BO$4:BO$203,ROW()-211)</f>
        <v>#NUM!</v>
      </c>
      <c r="BI382" s="1" t="e">
        <f>LARGE('Remove outliers'!BP$4:BP$203,ROW()-211)</f>
        <v>#NUM!</v>
      </c>
      <c r="BJ382" s="1" t="e">
        <f>LARGE('Remove outliers'!BQ$4:BQ$203,ROW()-211)</f>
        <v>#NUM!</v>
      </c>
      <c r="BK382" s="1" t="e">
        <f>LARGE('Remove outliers'!BR$4:BR$203,ROW()-211)</f>
        <v>#NUM!</v>
      </c>
      <c r="BL382" s="1" t="e">
        <f>LARGE('Remove outliers'!BS$4:BS$203,ROW()-211)</f>
        <v>#NUM!</v>
      </c>
      <c r="BM382" s="1" t="e">
        <f>LARGE('Remove outliers'!BT$4:BT$203,ROW()-211)</f>
        <v>#NUM!</v>
      </c>
      <c r="BN382" s="1" t="e">
        <f>LARGE('Remove outliers'!BU$4:BU$203,ROW()-211)</f>
        <v>#NUM!</v>
      </c>
      <c r="BO382" s="1" t="e">
        <f>LARGE('Remove outliers'!BV$4:BV$203,ROW()-211)</f>
        <v>#NUM!</v>
      </c>
      <c r="BP382" s="1" t="e">
        <f>LARGE('Remove outliers'!BW$4:BW$203,ROW()-211)</f>
        <v>#NUM!</v>
      </c>
      <c r="BQ382" s="1" t="e">
        <f>LARGE('Remove outliers'!BX$4:BX$203,ROW()-211)</f>
        <v>#NUM!</v>
      </c>
      <c r="BR382" s="1" t="e">
        <f>LARGE('Remove outliers'!BY$4:BY$203,ROW()-211)</f>
        <v>#NUM!</v>
      </c>
      <c r="BS382" s="1" t="e">
        <f>LARGE('Remove outliers'!BZ$4:BZ$203,ROW()-211)</f>
        <v>#NUM!</v>
      </c>
      <c r="BT382" s="1" t="e">
        <f>LARGE('Remove outliers'!CA$4:CA$203,ROW()-211)</f>
        <v>#NUM!</v>
      </c>
      <c r="BU382" s="1" t="e">
        <f>LARGE('Remove outliers'!CB$4:CB$203,ROW()-211)</f>
        <v>#NUM!</v>
      </c>
      <c r="BV382" s="1" t="e">
        <f>LARGE('Remove outliers'!CC$4:CC$203,ROW()-211)</f>
        <v>#NUM!</v>
      </c>
      <c r="BW382" s="1"/>
      <c r="BX382" s="1"/>
      <c r="BY382" s="1"/>
      <c r="BZ382" s="1"/>
      <c r="CA382" s="1"/>
      <c r="CB382" s="1"/>
      <c r="CC382" s="1"/>
      <c r="CD382" s="1"/>
      <c r="CE382" s="1"/>
      <c r="CF382" s="1"/>
      <c r="CG382" s="1"/>
      <c r="CH382" s="1"/>
      <c r="CI382" s="1"/>
      <c r="CJ382" s="1"/>
      <c r="CK382" s="1"/>
      <c r="CL382" s="1"/>
      <c r="CM382" s="1"/>
      <c r="CN382" s="1"/>
      <c r="CO382" s="1"/>
      <c r="CP382" s="1"/>
    </row>
    <row r="383" spans="1:94" x14ac:dyDescent="0.2">
      <c r="A383" t="e">
        <f t="shared" si="8"/>
        <v>#NUM!</v>
      </c>
      <c r="B383" s="1" t="e">
        <f>LARGE('Remove outliers'!I$4:I$203,ROW()-211)</f>
        <v>#NUM!</v>
      </c>
      <c r="C383" s="1" t="e">
        <f>LARGE('Remove outliers'!J$4:J$203,ROW()-211)</f>
        <v>#NUM!</v>
      </c>
      <c r="D383" s="1" t="e">
        <f>LARGE('Remove outliers'!K$4:K$203,ROW()-211)</f>
        <v>#NUM!</v>
      </c>
      <c r="E383" s="1" t="e">
        <f>LARGE('Remove outliers'!L$4:L$203,ROW()-211)</f>
        <v>#NUM!</v>
      </c>
      <c r="F383" s="1" t="e">
        <f>LARGE('Remove outliers'!M$4:M$203,ROW()-211)</f>
        <v>#NUM!</v>
      </c>
      <c r="G383" s="1" t="e">
        <f>LARGE('Remove outliers'!N$4:N$203,ROW()-211)</f>
        <v>#NUM!</v>
      </c>
      <c r="H383" s="1" t="e">
        <f>LARGE('Remove outliers'!O$4:O$203,ROW()-211)</f>
        <v>#NUM!</v>
      </c>
      <c r="I383" s="1" t="e">
        <f>LARGE('Remove outliers'!P$4:P$203,ROW()-211)</f>
        <v>#NUM!</v>
      </c>
      <c r="J383" s="1" t="e">
        <f>LARGE('Remove outliers'!Q$4:Q$203,ROW()-211)</f>
        <v>#NUM!</v>
      </c>
      <c r="K383" s="1" t="e">
        <f>LARGE('Remove outliers'!R$4:R$203,ROW()-211)</f>
        <v>#NUM!</v>
      </c>
      <c r="L383" s="1" t="e">
        <f>LARGE('Remove outliers'!S$4:S$203,ROW()-211)</f>
        <v>#NUM!</v>
      </c>
      <c r="M383" s="1" t="e">
        <f>LARGE('Remove outliers'!T$4:T$203,ROW()-211)</f>
        <v>#NUM!</v>
      </c>
      <c r="N383" s="1" t="e">
        <f>LARGE('Remove outliers'!U$4:U$203,ROW()-211)</f>
        <v>#NUM!</v>
      </c>
      <c r="O383" s="1" t="e">
        <f>LARGE('Remove outliers'!V$4:V$203,ROW()-211)</f>
        <v>#NUM!</v>
      </c>
      <c r="P383" s="1" t="e">
        <f>LARGE('Remove outliers'!W$4:W$203,ROW()-211)</f>
        <v>#NUM!</v>
      </c>
      <c r="Q383" s="1" t="e">
        <f>LARGE('Remove outliers'!X$4:X$203,ROW()-211)</f>
        <v>#NUM!</v>
      </c>
      <c r="R383" s="1" t="e">
        <f>LARGE('Remove outliers'!Y$4:Y$203,ROW()-211)</f>
        <v>#NUM!</v>
      </c>
      <c r="S383" s="1" t="e">
        <f>LARGE('Remove outliers'!Z$4:Z$203,ROW()-211)</f>
        <v>#NUM!</v>
      </c>
      <c r="T383" s="1" t="e">
        <f>LARGE('Remove outliers'!AA$4:AA$203,ROW()-211)</f>
        <v>#NUM!</v>
      </c>
      <c r="U383" s="1" t="e">
        <f>LARGE('Remove outliers'!AB$4:AB$203,ROW()-211)</f>
        <v>#NUM!</v>
      </c>
      <c r="V383" s="1" t="e">
        <f>LARGE('Remove outliers'!AC$4:AC$203,ROW()-211)</f>
        <v>#NUM!</v>
      </c>
      <c r="W383" s="1" t="e">
        <f>LARGE('Remove outliers'!AD$4:AD$203,ROW()-211)</f>
        <v>#NUM!</v>
      </c>
      <c r="X383" s="1" t="e">
        <f>LARGE('Remove outliers'!AE$4:AE$203,ROW()-211)</f>
        <v>#NUM!</v>
      </c>
      <c r="Y383" s="1" t="e">
        <f>LARGE('Remove outliers'!AF$4:AF$203,ROW()-211)</f>
        <v>#NUM!</v>
      </c>
      <c r="Z383" s="1" t="e">
        <f>LARGE('Remove outliers'!AG$4:AG$203,ROW()-211)</f>
        <v>#NUM!</v>
      </c>
      <c r="AA383" s="1" t="e">
        <f>LARGE('Remove outliers'!AH$4:AH$203,ROW()-211)</f>
        <v>#NUM!</v>
      </c>
      <c r="AB383" s="1" t="e">
        <f>LARGE('Remove outliers'!AI$4:AI$203,ROW()-211)</f>
        <v>#NUM!</v>
      </c>
      <c r="AC383" s="1" t="e">
        <f>LARGE('Remove outliers'!AJ$4:AJ$203,ROW()-211)</f>
        <v>#NUM!</v>
      </c>
      <c r="AD383" s="1" t="e">
        <f>LARGE('Remove outliers'!AK$4:AK$203,ROW()-211)</f>
        <v>#NUM!</v>
      </c>
      <c r="AE383" s="1" t="e">
        <f>LARGE('Remove outliers'!AL$4:AL$203,ROW()-211)</f>
        <v>#NUM!</v>
      </c>
      <c r="AF383" s="1" t="e">
        <f>LARGE('Remove outliers'!AM$4:AM$203,ROW()-211)</f>
        <v>#NUM!</v>
      </c>
      <c r="AG383" s="1" t="e">
        <f>LARGE('Remove outliers'!AN$4:AN$203,ROW()-211)</f>
        <v>#NUM!</v>
      </c>
      <c r="AH383" s="1" t="e">
        <f>LARGE('Remove outliers'!AO$4:AO$203,ROW()-211)</f>
        <v>#NUM!</v>
      </c>
      <c r="AI383" s="1" t="e">
        <f>LARGE('Remove outliers'!AP$4:AP$203,ROW()-211)</f>
        <v>#NUM!</v>
      </c>
      <c r="AJ383" s="1" t="e">
        <f>LARGE('Remove outliers'!AQ$4:AQ$203,ROW()-211)</f>
        <v>#NUM!</v>
      </c>
      <c r="AK383" s="1" t="e">
        <f>LARGE('Remove outliers'!AR$4:AR$203,ROW()-211)</f>
        <v>#NUM!</v>
      </c>
      <c r="AL383" s="1" t="e">
        <f>LARGE('Remove outliers'!AS$4:AS$203,ROW()-211)</f>
        <v>#NUM!</v>
      </c>
      <c r="AM383" s="1" t="e">
        <f>LARGE('Remove outliers'!AT$4:AT$203,ROW()-211)</f>
        <v>#NUM!</v>
      </c>
      <c r="AN383" s="1" t="e">
        <f>LARGE('Remove outliers'!AU$4:AU$203,ROW()-211)</f>
        <v>#NUM!</v>
      </c>
      <c r="AO383" s="1" t="e">
        <f>LARGE('Remove outliers'!AV$4:AV$203,ROW()-211)</f>
        <v>#NUM!</v>
      </c>
      <c r="AP383" s="1" t="e">
        <f>LARGE('Remove outliers'!AW$4:AW$203,ROW()-211)</f>
        <v>#NUM!</v>
      </c>
      <c r="AQ383" s="1" t="e">
        <f>LARGE('Remove outliers'!AX$4:AX$203,ROW()-211)</f>
        <v>#NUM!</v>
      </c>
      <c r="AR383" s="1" t="e">
        <f>LARGE('Remove outliers'!AY$4:AY$203,ROW()-211)</f>
        <v>#NUM!</v>
      </c>
      <c r="AS383" s="1" t="e">
        <f>LARGE('Remove outliers'!AZ$4:AZ$203,ROW()-211)</f>
        <v>#NUM!</v>
      </c>
      <c r="AT383" s="1" t="e">
        <f>LARGE('Remove outliers'!BA$4:BA$203,ROW()-211)</f>
        <v>#NUM!</v>
      </c>
      <c r="AU383" s="1" t="e">
        <f>LARGE('Remove outliers'!BB$4:BB$203,ROW()-211)</f>
        <v>#NUM!</v>
      </c>
      <c r="AV383" s="1" t="e">
        <f>LARGE('Remove outliers'!BC$4:BC$203,ROW()-211)</f>
        <v>#NUM!</v>
      </c>
      <c r="AW383" s="1" t="e">
        <f>LARGE('Remove outliers'!BD$4:BD$203,ROW()-211)</f>
        <v>#NUM!</v>
      </c>
      <c r="AX383" s="1" t="e">
        <f>LARGE('Remove outliers'!BE$4:BE$203,ROW()-211)</f>
        <v>#NUM!</v>
      </c>
      <c r="AY383" s="1" t="e">
        <f>LARGE('Remove outliers'!BF$4:BF$203,ROW()-211)</f>
        <v>#NUM!</v>
      </c>
      <c r="AZ383" s="1" t="e">
        <f>LARGE('Remove outliers'!BG$4:BG$203,ROW()-211)</f>
        <v>#NUM!</v>
      </c>
      <c r="BA383" s="1" t="e">
        <f>LARGE('Remove outliers'!BH$4:BH$203,ROW()-211)</f>
        <v>#NUM!</v>
      </c>
      <c r="BB383" s="1" t="e">
        <f>LARGE('Remove outliers'!BI$4:BI$203,ROW()-211)</f>
        <v>#NUM!</v>
      </c>
      <c r="BC383" s="1" t="e">
        <f>LARGE('Remove outliers'!BJ$4:BJ$203,ROW()-211)</f>
        <v>#NUM!</v>
      </c>
      <c r="BD383" s="1" t="e">
        <f>LARGE('Remove outliers'!BK$4:BK$203,ROW()-211)</f>
        <v>#NUM!</v>
      </c>
      <c r="BE383" s="1" t="e">
        <f>LARGE('Remove outliers'!BL$4:BL$203,ROW()-211)</f>
        <v>#NUM!</v>
      </c>
      <c r="BF383" s="1" t="e">
        <f>LARGE('Remove outliers'!BM$4:BM$203,ROW()-211)</f>
        <v>#NUM!</v>
      </c>
      <c r="BG383" s="1" t="e">
        <f>LARGE('Remove outliers'!BN$4:BN$203,ROW()-211)</f>
        <v>#NUM!</v>
      </c>
      <c r="BH383" s="1" t="e">
        <f>LARGE('Remove outliers'!BO$4:BO$203,ROW()-211)</f>
        <v>#NUM!</v>
      </c>
      <c r="BI383" s="1" t="e">
        <f>LARGE('Remove outliers'!BP$4:BP$203,ROW()-211)</f>
        <v>#NUM!</v>
      </c>
      <c r="BJ383" s="1" t="e">
        <f>LARGE('Remove outliers'!BQ$4:BQ$203,ROW()-211)</f>
        <v>#NUM!</v>
      </c>
      <c r="BK383" s="1" t="e">
        <f>LARGE('Remove outliers'!BR$4:BR$203,ROW()-211)</f>
        <v>#NUM!</v>
      </c>
      <c r="BL383" s="1" t="e">
        <f>LARGE('Remove outliers'!BS$4:BS$203,ROW()-211)</f>
        <v>#NUM!</v>
      </c>
      <c r="BM383" s="1" t="e">
        <f>LARGE('Remove outliers'!BT$4:BT$203,ROW()-211)</f>
        <v>#NUM!</v>
      </c>
      <c r="BN383" s="1" t="e">
        <f>LARGE('Remove outliers'!BU$4:BU$203,ROW()-211)</f>
        <v>#NUM!</v>
      </c>
      <c r="BO383" s="1" t="e">
        <f>LARGE('Remove outliers'!BV$4:BV$203,ROW()-211)</f>
        <v>#NUM!</v>
      </c>
      <c r="BP383" s="1" t="e">
        <f>LARGE('Remove outliers'!BW$4:BW$203,ROW()-211)</f>
        <v>#NUM!</v>
      </c>
      <c r="BQ383" s="1" t="e">
        <f>LARGE('Remove outliers'!BX$4:BX$203,ROW()-211)</f>
        <v>#NUM!</v>
      </c>
      <c r="BR383" s="1" t="e">
        <f>LARGE('Remove outliers'!BY$4:BY$203,ROW()-211)</f>
        <v>#NUM!</v>
      </c>
      <c r="BS383" s="1" t="e">
        <f>LARGE('Remove outliers'!BZ$4:BZ$203,ROW()-211)</f>
        <v>#NUM!</v>
      </c>
      <c r="BT383" s="1" t="e">
        <f>LARGE('Remove outliers'!CA$4:CA$203,ROW()-211)</f>
        <v>#NUM!</v>
      </c>
      <c r="BU383" s="1" t="e">
        <f>LARGE('Remove outliers'!CB$4:CB$203,ROW()-211)</f>
        <v>#NUM!</v>
      </c>
      <c r="BV383" s="1" t="e">
        <f>LARGE('Remove outliers'!CC$4:CC$203,ROW()-211)</f>
        <v>#NUM!</v>
      </c>
      <c r="BW383" s="1"/>
      <c r="BX383" s="1"/>
      <c r="BY383" s="1"/>
      <c r="BZ383" s="1"/>
      <c r="CA383" s="1"/>
      <c r="CB383" s="1"/>
      <c r="CC383" s="1"/>
      <c r="CD383" s="1"/>
      <c r="CE383" s="1"/>
      <c r="CF383" s="1"/>
      <c r="CG383" s="1"/>
      <c r="CH383" s="1"/>
      <c r="CI383" s="1"/>
      <c r="CJ383" s="1"/>
      <c r="CK383" s="1"/>
      <c r="CL383" s="1"/>
      <c r="CM383" s="1"/>
      <c r="CN383" s="1"/>
      <c r="CO383" s="1"/>
      <c r="CP383" s="1"/>
    </row>
    <row r="384" spans="1:94" x14ac:dyDescent="0.2">
      <c r="A384" t="e">
        <f t="shared" si="8"/>
        <v>#NUM!</v>
      </c>
      <c r="B384" s="1" t="e">
        <f>LARGE('Remove outliers'!I$4:I$203,ROW()-211)</f>
        <v>#NUM!</v>
      </c>
      <c r="C384" s="1" t="e">
        <f>LARGE('Remove outliers'!J$4:J$203,ROW()-211)</f>
        <v>#NUM!</v>
      </c>
      <c r="D384" s="1" t="e">
        <f>LARGE('Remove outliers'!K$4:K$203,ROW()-211)</f>
        <v>#NUM!</v>
      </c>
      <c r="E384" s="1" t="e">
        <f>LARGE('Remove outliers'!L$4:L$203,ROW()-211)</f>
        <v>#NUM!</v>
      </c>
      <c r="F384" s="1" t="e">
        <f>LARGE('Remove outliers'!M$4:M$203,ROW()-211)</f>
        <v>#NUM!</v>
      </c>
      <c r="G384" s="1" t="e">
        <f>LARGE('Remove outliers'!N$4:N$203,ROW()-211)</f>
        <v>#NUM!</v>
      </c>
      <c r="H384" s="1" t="e">
        <f>LARGE('Remove outliers'!O$4:O$203,ROW()-211)</f>
        <v>#NUM!</v>
      </c>
      <c r="I384" s="1" t="e">
        <f>LARGE('Remove outliers'!P$4:P$203,ROW()-211)</f>
        <v>#NUM!</v>
      </c>
      <c r="J384" s="1" t="e">
        <f>LARGE('Remove outliers'!Q$4:Q$203,ROW()-211)</f>
        <v>#NUM!</v>
      </c>
      <c r="K384" s="1" t="e">
        <f>LARGE('Remove outliers'!R$4:R$203,ROW()-211)</f>
        <v>#NUM!</v>
      </c>
      <c r="L384" s="1" t="e">
        <f>LARGE('Remove outliers'!S$4:S$203,ROW()-211)</f>
        <v>#NUM!</v>
      </c>
      <c r="M384" s="1" t="e">
        <f>LARGE('Remove outliers'!T$4:T$203,ROW()-211)</f>
        <v>#NUM!</v>
      </c>
      <c r="N384" s="1" t="e">
        <f>LARGE('Remove outliers'!U$4:U$203,ROW()-211)</f>
        <v>#NUM!</v>
      </c>
      <c r="O384" s="1" t="e">
        <f>LARGE('Remove outliers'!V$4:V$203,ROW()-211)</f>
        <v>#NUM!</v>
      </c>
      <c r="P384" s="1" t="e">
        <f>LARGE('Remove outliers'!W$4:W$203,ROW()-211)</f>
        <v>#NUM!</v>
      </c>
      <c r="Q384" s="1" t="e">
        <f>LARGE('Remove outliers'!X$4:X$203,ROW()-211)</f>
        <v>#NUM!</v>
      </c>
      <c r="R384" s="1" t="e">
        <f>LARGE('Remove outliers'!Y$4:Y$203,ROW()-211)</f>
        <v>#NUM!</v>
      </c>
      <c r="S384" s="1" t="e">
        <f>LARGE('Remove outliers'!Z$4:Z$203,ROW()-211)</f>
        <v>#NUM!</v>
      </c>
      <c r="T384" s="1" t="e">
        <f>LARGE('Remove outliers'!AA$4:AA$203,ROW()-211)</f>
        <v>#NUM!</v>
      </c>
      <c r="U384" s="1" t="e">
        <f>LARGE('Remove outliers'!AB$4:AB$203,ROW()-211)</f>
        <v>#NUM!</v>
      </c>
      <c r="V384" s="1" t="e">
        <f>LARGE('Remove outliers'!AC$4:AC$203,ROW()-211)</f>
        <v>#NUM!</v>
      </c>
      <c r="W384" s="1" t="e">
        <f>LARGE('Remove outliers'!AD$4:AD$203,ROW()-211)</f>
        <v>#NUM!</v>
      </c>
      <c r="X384" s="1" t="e">
        <f>LARGE('Remove outliers'!AE$4:AE$203,ROW()-211)</f>
        <v>#NUM!</v>
      </c>
      <c r="Y384" s="1" t="e">
        <f>LARGE('Remove outliers'!AF$4:AF$203,ROW()-211)</f>
        <v>#NUM!</v>
      </c>
      <c r="Z384" s="1" t="e">
        <f>LARGE('Remove outliers'!AG$4:AG$203,ROW()-211)</f>
        <v>#NUM!</v>
      </c>
      <c r="AA384" s="1" t="e">
        <f>LARGE('Remove outliers'!AH$4:AH$203,ROW()-211)</f>
        <v>#NUM!</v>
      </c>
      <c r="AB384" s="1" t="e">
        <f>LARGE('Remove outliers'!AI$4:AI$203,ROW()-211)</f>
        <v>#NUM!</v>
      </c>
      <c r="AC384" s="1" t="e">
        <f>LARGE('Remove outliers'!AJ$4:AJ$203,ROW()-211)</f>
        <v>#NUM!</v>
      </c>
      <c r="AD384" s="1" t="e">
        <f>LARGE('Remove outliers'!AK$4:AK$203,ROW()-211)</f>
        <v>#NUM!</v>
      </c>
      <c r="AE384" s="1" t="e">
        <f>LARGE('Remove outliers'!AL$4:AL$203,ROW()-211)</f>
        <v>#NUM!</v>
      </c>
      <c r="AF384" s="1" t="e">
        <f>LARGE('Remove outliers'!AM$4:AM$203,ROW()-211)</f>
        <v>#NUM!</v>
      </c>
      <c r="AG384" s="1" t="e">
        <f>LARGE('Remove outliers'!AN$4:AN$203,ROW()-211)</f>
        <v>#NUM!</v>
      </c>
      <c r="AH384" s="1" t="e">
        <f>LARGE('Remove outliers'!AO$4:AO$203,ROW()-211)</f>
        <v>#NUM!</v>
      </c>
      <c r="AI384" s="1" t="e">
        <f>LARGE('Remove outliers'!AP$4:AP$203,ROW()-211)</f>
        <v>#NUM!</v>
      </c>
      <c r="AJ384" s="1" t="e">
        <f>LARGE('Remove outliers'!AQ$4:AQ$203,ROW()-211)</f>
        <v>#NUM!</v>
      </c>
      <c r="AK384" s="1" t="e">
        <f>LARGE('Remove outliers'!AR$4:AR$203,ROW()-211)</f>
        <v>#NUM!</v>
      </c>
      <c r="AL384" s="1" t="e">
        <f>LARGE('Remove outliers'!AS$4:AS$203,ROW()-211)</f>
        <v>#NUM!</v>
      </c>
      <c r="AM384" s="1" t="e">
        <f>LARGE('Remove outliers'!AT$4:AT$203,ROW()-211)</f>
        <v>#NUM!</v>
      </c>
      <c r="AN384" s="1" t="e">
        <f>LARGE('Remove outliers'!AU$4:AU$203,ROW()-211)</f>
        <v>#NUM!</v>
      </c>
      <c r="AO384" s="1" t="e">
        <f>LARGE('Remove outliers'!AV$4:AV$203,ROW()-211)</f>
        <v>#NUM!</v>
      </c>
      <c r="AP384" s="1" t="e">
        <f>LARGE('Remove outliers'!AW$4:AW$203,ROW()-211)</f>
        <v>#NUM!</v>
      </c>
      <c r="AQ384" s="1" t="e">
        <f>LARGE('Remove outliers'!AX$4:AX$203,ROW()-211)</f>
        <v>#NUM!</v>
      </c>
      <c r="AR384" s="1" t="e">
        <f>LARGE('Remove outliers'!AY$4:AY$203,ROW()-211)</f>
        <v>#NUM!</v>
      </c>
      <c r="AS384" s="1" t="e">
        <f>LARGE('Remove outliers'!AZ$4:AZ$203,ROW()-211)</f>
        <v>#NUM!</v>
      </c>
      <c r="AT384" s="1" t="e">
        <f>LARGE('Remove outliers'!BA$4:BA$203,ROW()-211)</f>
        <v>#NUM!</v>
      </c>
      <c r="AU384" s="1" t="e">
        <f>LARGE('Remove outliers'!BB$4:BB$203,ROW()-211)</f>
        <v>#NUM!</v>
      </c>
      <c r="AV384" s="1" t="e">
        <f>LARGE('Remove outliers'!BC$4:BC$203,ROW()-211)</f>
        <v>#NUM!</v>
      </c>
      <c r="AW384" s="1" t="e">
        <f>LARGE('Remove outliers'!BD$4:BD$203,ROW()-211)</f>
        <v>#NUM!</v>
      </c>
      <c r="AX384" s="1" t="e">
        <f>LARGE('Remove outliers'!BE$4:BE$203,ROW()-211)</f>
        <v>#NUM!</v>
      </c>
      <c r="AY384" s="1" t="e">
        <f>LARGE('Remove outliers'!BF$4:BF$203,ROW()-211)</f>
        <v>#NUM!</v>
      </c>
      <c r="AZ384" s="1" t="e">
        <f>LARGE('Remove outliers'!BG$4:BG$203,ROW()-211)</f>
        <v>#NUM!</v>
      </c>
      <c r="BA384" s="1" t="e">
        <f>LARGE('Remove outliers'!BH$4:BH$203,ROW()-211)</f>
        <v>#NUM!</v>
      </c>
      <c r="BB384" s="1" t="e">
        <f>LARGE('Remove outliers'!BI$4:BI$203,ROW()-211)</f>
        <v>#NUM!</v>
      </c>
      <c r="BC384" s="1" t="e">
        <f>LARGE('Remove outliers'!BJ$4:BJ$203,ROW()-211)</f>
        <v>#NUM!</v>
      </c>
      <c r="BD384" s="1" t="e">
        <f>LARGE('Remove outliers'!BK$4:BK$203,ROW()-211)</f>
        <v>#NUM!</v>
      </c>
      <c r="BE384" s="1" t="e">
        <f>LARGE('Remove outliers'!BL$4:BL$203,ROW()-211)</f>
        <v>#NUM!</v>
      </c>
      <c r="BF384" s="1" t="e">
        <f>LARGE('Remove outliers'!BM$4:BM$203,ROW()-211)</f>
        <v>#NUM!</v>
      </c>
      <c r="BG384" s="1" t="e">
        <f>LARGE('Remove outliers'!BN$4:BN$203,ROW()-211)</f>
        <v>#NUM!</v>
      </c>
      <c r="BH384" s="1" t="e">
        <f>LARGE('Remove outliers'!BO$4:BO$203,ROW()-211)</f>
        <v>#NUM!</v>
      </c>
      <c r="BI384" s="1" t="e">
        <f>LARGE('Remove outliers'!BP$4:BP$203,ROW()-211)</f>
        <v>#NUM!</v>
      </c>
      <c r="BJ384" s="1" t="e">
        <f>LARGE('Remove outliers'!BQ$4:BQ$203,ROW()-211)</f>
        <v>#NUM!</v>
      </c>
      <c r="BK384" s="1" t="e">
        <f>LARGE('Remove outliers'!BR$4:BR$203,ROW()-211)</f>
        <v>#NUM!</v>
      </c>
      <c r="BL384" s="1" t="e">
        <f>LARGE('Remove outliers'!BS$4:BS$203,ROW()-211)</f>
        <v>#NUM!</v>
      </c>
      <c r="BM384" s="1" t="e">
        <f>LARGE('Remove outliers'!BT$4:BT$203,ROW()-211)</f>
        <v>#NUM!</v>
      </c>
      <c r="BN384" s="1" t="e">
        <f>LARGE('Remove outliers'!BU$4:BU$203,ROW()-211)</f>
        <v>#NUM!</v>
      </c>
      <c r="BO384" s="1" t="e">
        <f>LARGE('Remove outliers'!BV$4:BV$203,ROW()-211)</f>
        <v>#NUM!</v>
      </c>
      <c r="BP384" s="1" t="e">
        <f>LARGE('Remove outliers'!BW$4:BW$203,ROW()-211)</f>
        <v>#NUM!</v>
      </c>
      <c r="BQ384" s="1" t="e">
        <f>LARGE('Remove outliers'!BX$4:BX$203,ROW()-211)</f>
        <v>#NUM!</v>
      </c>
      <c r="BR384" s="1" t="e">
        <f>LARGE('Remove outliers'!BY$4:BY$203,ROW()-211)</f>
        <v>#NUM!</v>
      </c>
      <c r="BS384" s="1" t="e">
        <f>LARGE('Remove outliers'!BZ$4:BZ$203,ROW()-211)</f>
        <v>#NUM!</v>
      </c>
      <c r="BT384" s="1" t="e">
        <f>LARGE('Remove outliers'!CA$4:CA$203,ROW()-211)</f>
        <v>#NUM!</v>
      </c>
      <c r="BU384" s="1" t="e">
        <f>LARGE('Remove outliers'!CB$4:CB$203,ROW()-211)</f>
        <v>#NUM!</v>
      </c>
      <c r="BV384" s="1" t="e">
        <f>LARGE('Remove outliers'!CC$4:CC$203,ROW()-211)</f>
        <v>#NUM!</v>
      </c>
      <c r="BW384" s="1"/>
      <c r="BX384" s="1"/>
      <c r="BY384" s="1"/>
      <c r="BZ384" s="1"/>
      <c r="CA384" s="1"/>
      <c r="CB384" s="1"/>
      <c r="CC384" s="1"/>
      <c r="CD384" s="1"/>
      <c r="CE384" s="1"/>
      <c r="CF384" s="1"/>
      <c r="CG384" s="1"/>
      <c r="CH384" s="1"/>
      <c r="CI384" s="1"/>
      <c r="CJ384" s="1"/>
      <c r="CK384" s="1"/>
      <c r="CL384" s="1"/>
      <c r="CM384" s="1"/>
      <c r="CN384" s="1"/>
      <c r="CO384" s="1"/>
      <c r="CP384" s="1"/>
    </row>
    <row r="385" spans="1:94" x14ac:dyDescent="0.2">
      <c r="A385" t="e">
        <f t="shared" si="8"/>
        <v>#NUM!</v>
      </c>
      <c r="B385" s="1" t="e">
        <f>LARGE('Remove outliers'!I$4:I$203,ROW()-211)</f>
        <v>#NUM!</v>
      </c>
      <c r="C385" s="1" t="e">
        <f>LARGE('Remove outliers'!J$4:J$203,ROW()-211)</f>
        <v>#NUM!</v>
      </c>
      <c r="D385" s="1" t="e">
        <f>LARGE('Remove outliers'!K$4:K$203,ROW()-211)</f>
        <v>#NUM!</v>
      </c>
      <c r="E385" s="1" t="e">
        <f>LARGE('Remove outliers'!L$4:L$203,ROW()-211)</f>
        <v>#NUM!</v>
      </c>
      <c r="F385" s="1" t="e">
        <f>LARGE('Remove outliers'!M$4:M$203,ROW()-211)</f>
        <v>#NUM!</v>
      </c>
      <c r="G385" s="1" t="e">
        <f>LARGE('Remove outliers'!N$4:N$203,ROW()-211)</f>
        <v>#NUM!</v>
      </c>
      <c r="H385" s="1" t="e">
        <f>LARGE('Remove outliers'!O$4:O$203,ROW()-211)</f>
        <v>#NUM!</v>
      </c>
      <c r="I385" s="1" t="e">
        <f>LARGE('Remove outliers'!P$4:P$203,ROW()-211)</f>
        <v>#NUM!</v>
      </c>
      <c r="J385" s="1" t="e">
        <f>LARGE('Remove outliers'!Q$4:Q$203,ROW()-211)</f>
        <v>#NUM!</v>
      </c>
      <c r="K385" s="1" t="e">
        <f>LARGE('Remove outliers'!R$4:R$203,ROW()-211)</f>
        <v>#NUM!</v>
      </c>
      <c r="L385" s="1" t="e">
        <f>LARGE('Remove outliers'!S$4:S$203,ROW()-211)</f>
        <v>#NUM!</v>
      </c>
      <c r="M385" s="1" t="e">
        <f>LARGE('Remove outliers'!T$4:T$203,ROW()-211)</f>
        <v>#NUM!</v>
      </c>
      <c r="N385" s="1" t="e">
        <f>LARGE('Remove outliers'!U$4:U$203,ROW()-211)</f>
        <v>#NUM!</v>
      </c>
      <c r="O385" s="1" t="e">
        <f>LARGE('Remove outliers'!V$4:V$203,ROW()-211)</f>
        <v>#NUM!</v>
      </c>
      <c r="P385" s="1" t="e">
        <f>LARGE('Remove outliers'!W$4:W$203,ROW()-211)</f>
        <v>#NUM!</v>
      </c>
      <c r="Q385" s="1" t="e">
        <f>LARGE('Remove outliers'!X$4:X$203,ROW()-211)</f>
        <v>#NUM!</v>
      </c>
      <c r="R385" s="1" t="e">
        <f>LARGE('Remove outliers'!Y$4:Y$203,ROW()-211)</f>
        <v>#NUM!</v>
      </c>
      <c r="S385" s="1" t="e">
        <f>LARGE('Remove outliers'!Z$4:Z$203,ROW()-211)</f>
        <v>#NUM!</v>
      </c>
      <c r="T385" s="1" t="e">
        <f>LARGE('Remove outliers'!AA$4:AA$203,ROW()-211)</f>
        <v>#NUM!</v>
      </c>
      <c r="U385" s="1" t="e">
        <f>LARGE('Remove outliers'!AB$4:AB$203,ROW()-211)</f>
        <v>#NUM!</v>
      </c>
      <c r="V385" s="1" t="e">
        <f>LARGE('Remove outliers'!AC$4:AC$203,ROW()-211)</f>
        <v>#NUM!</v>
      </c>
      <c r="W385" s="1" t="e">
        <f>LARGE('Remove outliers'!AD$4:AD$203,ROW()-211)</f>
        <v>#NUM!</v>
      </c>
      <c r="X385" s="1" t="e">
        <f>LARGE('Remove outliers'!AE$4:AE$203,ROW()-211)</f>
        <v>#NUM!</v>
      </c>
      <c r="Y385" s="1" t="e">
        <f>LARGE('Remove outliers'!AF$4:AF$203,ROW()-211)</f>
        <v>#NUM!</v>
      </c>
      <c r="Z385" s="1" t="e">
        <f>LARGE('Remove outliers'!AG$4:AG$203,ROW()-211)</f>
        <v>#NUM!</v>
      </c>
      <c r="AA385" s="1" t="e">
        <f>LARGE('Remove outliers'!AH$4:AH$203,ROW()-211)</f>
        <v>#NUM!</v>
      </c>
      <c r="AB385" s="1" t="e">
        <f>LARGE('Remove outliers'!AI$4:AI$203,ROW()-211)</f>
        <v>#NUM!</v>
      </c>
      <c r="AC385" s="1" t="e">
        <f>LARGE('Remove outliers'!AJ$4:AJ$203,ROW()-211)</f>
        <v>#NUM!</v>
      </c>
      <c r="AD385" s="1" t="e">
        <f>LARGE('Remove outliers'!AK$4:AK$203,ROW()-211)</f>
        <v>#NUM!</v>
      </c>
      <c r="AE385" s="1" t="e">
        <f>LARGE('Remove outliers'!AL$4:AL$203,ROW()-211)</f>
        <v>#NUM!</v>
      </c>
      <c r="AF385" s="1" t="e">
        <f>LARGE('Remove outliers'!AM$4:AM$203,ROW()-211)</f>
        <v>#NUM!</v>
      </c>
      <c r="AG385" s="1" t="e">
        <f>LARGE('Remove outliers'!AN$4:AN$203,ROW()-211)</f>
        <v>#NUM!</v>
      </c>
      <c r="AH385" s="1" t="e">
        <f>LARGE('Remove outliers'!AO$4:AO$203,ROW()-211)</f>
        <v>#NUM!</v>
      </c>
      <c r="AI385" s="1" t="e">
        <f>LARGE('Remove outliers'!AP$4:AP$203,ROW()-211)</f>
        <v>#NUM!</v>
      </c>
      <c r="AJ385" s="1" t="e">
        <f>LARGE('Remove outliers'!AQ$4:AQ$203,ROW()-211)</f>
        <v>#NUM!</v>
      </c>
      <c r="AK385" s="1" t="e">
        <f>LARGE('Remove outliers'!AR$4:AR$203,ROW()-211)</f>
        <v>#NUM!</v>
      </c>
      <c r="AL385" s="1" t="e">
        <f>LARGE('Remove outliers'!AS$4:AS$203,ROW()-211)</f>
        <v>#NUM!</v>
      </c>
      <c r="AM385" s="1" t="e">
        <f>LARGE('Remove outliers'!AT$4:AT$203,ROW()-211)</f>
        <v>#NUM!</v>
      </c>
      <c r="AN385" s="1" t="e">
        <f>LARGE('Remove outliers'!AU$4:AU$203,ROW()-211)</f>
        <v>#NUM!</v>
      </c>
      <c r="AO385" s="1" t="e">
        <f>LARGE('Remove outliers'!AV$4:AV$203,ROW()-211)</f>
        <v>#NUM!</v>
      </c>
      <c r="AP385" s="1" t="e">
        <f>LARGE('Remove outliers'!AW$4:AW$203,ROW()-211)</f>
        <v>#NUM!</v>
      </c>
      <c r="AQ385" s="1" t="e">
        <f>LARGE('Remove outliers'!AX$4:AX$203,ROW()-211)</f>
        <v>#NUM!</v>
      </c>
      <c r="AR385" s="1" t="e">
        <f>LARGE('Remove outliers'!AY$4:AY$203,ROW()-211)</f>
        <v>#NUM!</v>
      </c>
      <c r="AS385" s="1" t="e">
        <f>LARGE('Remove outliers'!AZ$4:AZ$203,ROW()-211)</f>
        <v>#NUM!</v>
      </c>
      <c r="AT385" s="1" t="e">
        <f>LARGE('Remove outliers'!BA$4:BA$203,ROW()-211)</f>
        <v>#NUM!</v>
      </c>
      <c r="AU385" s="1" t="e">
        <f>LARGE('Remove outliers'!BB$4:BB$203,ROW()-211)</f>
        <v>#NUM!</v>
      </c>
      <c r="AV385" s="1" t="e">
        <f>LARGE('Remove outliers'!BC$4:BC$203,ROW()-211)</f>
        <v>#NUM!</v>
      </c>
      <c r="AW385" s="1" t="e">
        <f>LARGE('Remove outliers'!BD$4:BD$203,ROW()-211)</f>
        <v>#NUM!</v>
      </c>
      <c r="AX385" s="1" t="e">
        <f>LARGE('Remove outliers'!BE$4:BE$203,ROW()-211)</f>
        <v>#NUM!</v>
      </c>
      <c r="AY385" s="1" t="e">
        <f>LARGE('Remove outliers'!BF$4:BF$203,ROW()-211)</f>
        <v>#NUM!</v>
      </c>
      <c r="AZ385" s="1" t="e">
        <f>LARGE('Remove outliers'!BG$4:BG$203,ROW()-211)</f>
        <v>#NUM!</v>
      </c>
      <c r="BA385" s="1" t="e">
        <f>LARGE('Remove outliers'!BH$4:BH$203,ROW()-211)</f>
        <v>#NUM!</v>
      </c>
      <c r="BB385" s="1" t="e">
        <f>LARGE('Remove outliers'!BI$4:BI$203,ROW()-211)</f>
        <v>#NUM!</v>
      </c>
      <c r="BC385" s="1" t="e">
        <f>LARGE('Remove outliers'!BJ$4:BJ$203,ROW()-211)</f>
        <v>#NUM!</v>
      </c>
      <c r="BD385" s="1" t="e">
        <f>LARGE('Remove outliers'!BK$4:BK$203,ROW()-211)</f>
        <v>#NUM!</v>
      </c>
      <c r="BE385" s="1" t="e">
        <f>LARGE('Remove outliers'!BL$4:BL$203,ROW()-211)</f>
        <v>#NUM!</v>
      </c>
      <c r="BF385" s="1" t="e">
        <f>LARGE('Remove outliers'!BM$4:BM$203,ROW()-211)</f>
        <v>#NUM!</v>
      </c>
      <c r="BG385" s="1" t="e">
        <f>LARGE('Remove outliers'!BN$4:BN$203,ROW()-211)</f>
        <v>#NUM!</v>
      </c>
      <c r="BH385" s="1" t="e">
        <f>LARGE('Remove outliers'!BO$4:BO$203,ROW()-211)</f>
        <v>#NUM!</v>
      </c>
      <c r="BI385" s="1" t="e">
        <f>LARGE('Remove outliers'!BP$4:BP$203,ROW()-211)</f>
        <v>#NUM!</v>
      </c>
      <c r="BJ385" s="1" t="e">
        <f>LARGE('Remove outliers'!BQ$4:BQ$203,ROW()-211)</f>
        <v>#NUM!</v>
      </c>
      <c r="BK385" s="1" t="e">
        <f>LARGE('Remove outliers'!BR$4:BR$203,ROW()-211)</f>
        <v>#NUM!</v>
      </c>
      <c r="BL385" s="1" t="e">
        <f>LARGE('Remove outliers'!BS$4:BS$203,ROW()-211)</f>
        <v>#NUM!</v>
      </c>
      <c r="BM385" s="1" t="e">
        <f>LARGE('Remove outliers'!BT$4:BT$203,ROW()-211)</f>
        <v>#NUM!</v>
      </c>
      <c r="BN385" s="1" t="e">
        <f>LARGE('Remove outliers'!BU$4:BU$203,ROW()-211)</f>
        <v>#NUM!</v>
      </c>
      <c r="BO385" s="1" t="e">
        <f>LARGE('Remove outliers'!BV$4:BV$203,ROW()-211)</f>
        <v>#NUM!</v>
      </c>
      <c r="BP385" s="1" t="e">
        <f>LARGE('Remove outliers'!BW$4:BW$203,ROW()-211)</f>
        <v>#NUM!</v>
      </c>
      <c r="BQ385" s="1" t="e">
        <f>LARGE('Remove outliers'!BX$4:BX$203,ROW()-211)</f>
        <v>#NUM!</v>
      </c>
      <c r="BR385" s="1" t="e">
        <f>LARGE('Remove outliers'!BY$4:BY$203,ROW()-211)</f>
        <v>#NUM!</v>
      </c>
      <c r="BS385" s="1" t="e">
        <f>LARGE('Remove outliers'!BZ$4:BZ$203,ROW()-211)</f>
        <v>#NUM!</v>
      </c>
      <c r="BT385" s="1" t="e">
        <f>LARGE('Remove outliers'!CA$4:CA$203,ROW()-211)</f>
        <v>#NUM!</v>
      </c>
      <c r="BU385" s="1" t="e">
        <f>LARGE('Remove outliers'!CB$4:CB$203,ROW()-211)</f>
        <v>#NUM!</v>
      </c>
      <c r="BV385" s="1" t="e">
        <f>LARGE('Remove outliers'!CC$4:CC$203,ROW()-211)</f>
        <v>#NUM!</v>
      </c>
      <c r="BW385" s="1"/>
      <c r="BX385" s="1"/>
      <c r="BY385" s="1"/>
      <c r="BZ385" s="1"/>
      <c r="CA385" s="1"/>
      <c r="CB385" s="1"/>
      <c r="CC385" s="1"/>
      <c r="CD385" s="1"/>
      <c r="CE385" s="1"/>
      <c r="CF385" s="1"/>
      <c r="CG385" s="1"/>
      <c r="CH385" s="1"/>
      <c r="CI385" s="1"/>
      <c r="CJ385" s="1"/>
      <c r="CK385" s="1"/>
      <c r="CL385" s="1"/>
      <c r="CM385" s="1"/>
      <c r="CN385" s="1"/>
      <c r="CO385" s="1"/>
      <c r="CP385" s="1"/>
    </row>
    <row r="386" spans="1:94" x14ac:dyDescent="0.2">
      <c r="A386" t="e">
        <f t="shared" si="8"/>
        <v>#NUM!</v>
      </c>
      <c r="B386" s="1" t="e">
        <f>LARGE('Remove outliers'!I$4:I$203,ROW()-211)</f>
        <v>#NUM!</v>
      </c>
      <c r="C386" s="1" t="e">
        <f>LARGE('Remove outliers'!J$4:J$203,ROW()-211)</f>
        <v>#NUM!</v>
      </c>
      <c r="D386" s="1" t="e">
        <f>LARGE('Remove outliers'!K$4:K$203,ROW()-211)</f>
        <v>#NUM!</v>
      </c>
      <c r="E386" s="1" t="e">
        <f>LARGE('Remove outliers'!L$4:L$203,ROW()-211)</f>
        <v>#NUM!</v>
      </c>
      <c r="F386" s="1" t="e">
        <f>LARGE('Remove outliers'!M$4:M$203,ROW()-211)</f>
        <v>#NUM!</v>
      </c>
      <c r="G386" s="1" t="e">
        <f>LARGE('Remove outliers'!N$4:N$203,ROW()-211)</f>
        <v>#NUM!</v>
      </c>
      <c r="H386" s="1" t="e">
        <f>LARGE('Remove outliers'!O$4:O$203,ROW()-211)</f>
        <v>#NUM!</v>
      </c>
      <c r="I386" s="1" t="e">
        <f>LARGE('Remove outliers'!P$4:P$203,ROW()-211)</f>
        <v>#NUM!</v>
      </c>
      <c r="J386" s="1" t="e">
        <f>LARGE('Remove outliers'!Q$4:Q$203,ROW()-211)</f>
        <v>#NUM!</v>
      </c>
      <c r="K386" s="1" t="e">
        <f>LARGE('Remove outliers'!R$4:R$203,ROW()-211)</f>
        <v>#NUM!</v>
      </c>
      <c r="L386" s="1" t="e">
        <f>LARGE('Remove outliers'!S$4:S$203,ROW()-211)</f>
        <v>#NUM!</v>
      </c>
      <c r="M386" s="1" t="e">
        <f>LARGE('Remove outliers'!T$4:T$203,ROW()-211)</f>
        <v>#NUM!</v>
      </c>
      <c r="N386" s="1" t="e">
        <f>LARGE('Remove outliers'!U$4:U$203,ROW()-211)</f>
        <v>#NUM!</v>
      </c>
      <c r="O386" s="1" t="e">
        <f>LARGE('Remove outliers'!V$4:V$203,ROW()-211)</f>
        <v>#NUM!</v>
      </c>
      <c r="P386" s="1" t="e">
        <f>LARGE('Remove outliers'!W$4:W$203,ROW()-211)</f>
        <v>#NUM!</v>
      </c>
      <c r="Q386" s="1" t="e">
        <f>LARGE('Remove outliers'!X$4:X$203,ROW()-211)</f>
        <v>#NUM!</v>
      </c>
      <c r="R386" s="1" t="e">
        <f>LARGE('Remove outliers'!Y$4:Y$203,ROW()-211)</f>
        <v>#NUM!</v>
      </c>
      <c r="S386" s="1" t="e">
        <f>LARGE('Remove outliers'!Z$4:Z$203,ROW()-211)</f>
        <v>#NUM!</v>
      </c>
      <c r="T386" s="1" t="e">
        <f>LARGE('Remove outliers'!AA$4:AA$203,ROW()-211)</f>
        <v>#NUM!</v>
      </c>
      <c r="U386" s="1" t="e">
        <f>LARGE('Remove outliers'!AB$4:AB$203,ROW()-211)</f>
        <v>#NUM!</v>
      </c>
      <c r="V386" s="1" t="e">
        <f>LARGE('Remove outliers'!AC$4:AC$203,ROW()-211)</f>
        <v>#NUM!</v>
      </c>
      <c r="W386" s="1" t="e">
        <f>LARGE('Remove outliers'!AD$4:AD$203,ROW()-211)</f>
        <v>#NUM!</v>
      </c>
      <c r="X386" s="1" t="e">
        <f>LARGE('Remove outliers'!AE$4:AE$203,ROW()-211)</f>
        <v>#NUM!</v>
      </c>
      <c r="Y386" s="1" t="e">
        <f>LARGE('Remove outliers'!AF$4:AF$203,ROW()-211)</f>
        <v>#NUM!</v>
      </c>
      <c r="Z386" s="1" t="e">
        <f>LARGE('Remove outliers'!AG$4:AG$203,ROW()-211)</f>
        <v>#NUM!</v>
      </c>
      <c r="AA386" s="1" t="e">
        <f>LARGE('Remove outliers'!AH$4:AH$203,ROW()-211)</f>
        <v>#NUM!</v>
      </c>
      <c r="AB386" s="1" t="e">
        <f>LARGE('Remove outliers'!AI$4:AI$203,ROW()-211)</f>
        <v>#NUM!</v>
      </c>
      <c r="AC386" s="1" t="e">
        <f>LARGE('Remove outliers'!AJ$4:AJ$203,ROW()-211)</f>
        <v>#NUM!</v>
      </c>
      <c r="AD386" s="1" t="e">
        <f>LARGE('Remove outliers'!AK$4:AK$203,ROW()-211)</f>
        <v>#NUM!</v>
      </c>
      <c r="AE386" s="1" t="e">
        <f>LARGE('Remove outliers'!AL$4:AL$203,ROW()-211)</f>
        <v>#NUM!</v>
      </c>
      <c r="AF386" s="1" t="e">
        <f>LARGE('Remove outliers'!AM$4:AM$203,ROW()-211)</f>
        <v>#NUM!</v>
      </c>
      <c r="AG386" s="1" t="e">
        <f>LARGE('Remove outliers'!AN$4:AN$203,ROW()-211)</f>
        <v>#NUM!</v>
      </c>
      <c r="AH386" s="1" t="e">
        <f>LARGE('Remove outliers'!AO$4:AO$203,ROW()-211)</f>
        <v>#NUM!</v>
      </c>
      <c r="AI386" s="1" t="e">
        <f>LARGE('Remove outliers'!AP$4:AP$203,ROW()-211)</f>
        <v>#NUM!</v>
      </c>
      <c r="AJ386" s="1" t="e">
        <f>LARGE('Remove outliers'!AQ$4:AQ$203,ROW()-211)</f>
        <v>#NUM!</v>
      </c>
      <c r="AK386" s="1" t="e">
        <f>LARGE('Remove outliers'!AR$4:AR$203,ROW()-211)</f>
        <v>#NUM!</v>
      </c>
      <c r="AL386" s="1" t="e">
        <f>LARGE('Remove outliers'!AS$4:AS$203,ROW()-211)</f>
        <v>#NUM!</v>
      </c>
      <c r="AM386" s="1" t="e">
        <f>LARGE('Remove outliers'!AT$4:AT$203,ROW()-211)</f>
        <v>#NUM!</v>
      </c>
      <c r="AN386" s="1" t="e">
        <f>LARGE('Remove outliers'!AU$4:AU$203,ROW()-211)</f>
        <v>#NUM!</v>
      </c>
      <c r="AO386" s="1" t="e">
        <f>LARGE('Remove outliers'!AV$4:AV$203,ROW()-211)</f>
        <v>#NUM!</v>
      </c>
      <c r="AP386" s="1" t="e">
        <f>LARGE('Remove outliers'!AW$4:AW$203,ROW()-211)</f>
        <v>#NUM!</v>
      </c>
      <c r="AQ386" s="1" t="e">
        <f>LARGE('Remove outliers'!AX$4:AX$203,ROW()-211)</f>
        <v>#NUM!</v>
      </c>
      <c r="AR386" s="1" t="e">
        <f>LARGE('Remove outliers'!AY$4:AY$203,ROW()-211)</f>
        <v>#NUM!</v>
      </c>
      <c r="AS386" s="1" t="e">
        <f>LARGE('Remove outliers'!AZ$4:AZ$203,ROW()-211)</f>
        <v>#NUM!</v>
      </c>
      <c r="AT386" s="1" t="e">
        <f>LARGE('Remove outliers'!BA$4:BA$203,ROW()-211)</f>
        <v>#NUM!</v>
      </c>
      <c r="AU386" s="1" t="e">
        <f>LARGE('Remove outliers'!BB$4:BB$203,ROW()-211)</f>
        <v>#NUM!</v>
      </c>
      <c r="AV386" s="1" t="e">
        <f>LARGE('Remove outliers'!BC$4:BC$203,ROW()-211)</f>
        <v>#NUM!</v>
      </c>
      <c r="AW386" s="1" t="e">
        <f>LARGE('Remove outliers'!BD$4:BD$203,ROW()-211)</f>
        <v>#NUM!</v>
      </c>
      <c r="AX386" s="1" t="e">
        <f>LARGE('Remove outliers'!BE$4:BE$203,ROW()-211)</f>
        <v>#NUM!</v>
      </c>
      <c r="AY386" s="1" t="e">
        <f>LARGE('Remove outliers'!BF$4:BF$203,ROW()-211)</f>
        <v>#NUM!</v>
      </c>
      <c r="AZ386" s="1" t="e">
        <f>LARGE('Remove outliers'!BG$4:BG$203,ROW()-211)</f>
        <v>#NUM!</v>
      </c>
      <c r="BA386" s="1" t="e">
        <f>LARGE('Remove outliers'!BH$4:BH$203,ROW()-211)</f>
        <v>#NUM!</v>
      </c>
      <c r="BB386" s="1" t="e">
        <f>LARGE('Remove outliers'!BI$4:BI$203,ROW()-211)</f>
        <v>#NUM!</v>
      </c>
      <c r="BC386" s="1" t="e">
        <f>LARGE('Remove outliers'!BJ$4:BJ$203,ROW()-211)</f>
        <v>#NUM!</v>
      </c>
      <c r="BD386" s="1" t="e">
        <f>LARGE('Remove outliers'!BK$4:BK$203,ROW()-211)</f>
        <v>#NUM!</v>
      </c>
      <c r="BE386" s="1" t="e">
        <f>LARGE('Remove outliers'!BL$4:BL$203,ROW()-211)</f>
        <v>#NUM!</v>
      </c>
      <c r="BF386" s="1" t="e">
        <f>LARGE('Remove outliers'!BM$4:BM$203,ROW()-211)</f>
        <v>#NUM!</v>
      </c>
      <c r="BG386" s="1" t="e">
        <f>LARGE('Remove outliers'!BN$4:BN$203,ROW()-211)</f>
        <v>#NUM!</v>
      </c>
      <c r="BH386" s="1" t="e">
        <f>LARGE('Remove outliers'!BO$4:BO$203,ROW()-211)</f>
        <v>#NUM!</v>
      </c>
      <c r="BI386" s="1" t="e">
        <f>LARGE('Remove outliers'!BP$4:BP$203,ROW()-211)</f>
        <v>#NUM!</v>
      </c>
      <c r="BJ386" s="1" t="e">
        <f>LARGE('Remove outliers'!BQ$4:BQ$203,ROW()-211)</f>
        <v>#NUM!</v>
      </c>
      <c r="BK386" s="1" t="e">
        <f>LARGE('Remove outliers'!BR$4:BR$203,ROW()-211)</f>
        <v>#NUM!</v>
      </c>
      <c r="BL386" s="1" t="e">
        <f>LARGE('Remove outliers'!BS$4:BS$203,ROW()-211)</f>
        <v>#NUM!</v>
      </c>
      <c r="BM386" s="1" t="e">
        <f>LARGE('Remove outliers'!BT$4:BT$203,ROW()-211)</f>
        <v>#NUM!</v>
      </c>
      <c r="BN386" s="1" t="e">
        <f>LARGE('Remove outliers'!BU$4:BU$203,ROW()-211)</f>
        <v>#NUM!</v>
      </c>
      <c r="BO386" s="1" t="e">
        <f>LARGE('Remove outliers'!BV$4:BV$203,ROW()-211)</f>
        <v>#NUM!</v>
      </c>
      <c r="BP386" s="1" t="e">
        <f>LARGE('Remove outliers'!BW$4:BW$203,ROW()-211)</f>
        <v>#NUM!</v>
      </c>
      <c r="BQ386" s="1" t="e">
        <f>LARGE('Remove outliers'!BX$4:BX$203,ROW()-211)</f>
        <v>#NUM!</v>
      </c>
      <c r="BR386" s="1" t="e">
        <f>LARGE('Remove outliers'!BY$4:BY$203,ROW()-211)</f>
        <v>#NUM!</v>
      </c>
      <c r="BS386" s="1" t="e">
        <f>LARGE('Remove outliers'!BZ$4:BZ$203,ROW()-211)</f>
        <v>#NUM!</v>
      </c>
      <c r="BT386" s="1" t="e">
        <f>LARGE('Remove outliers'!CA$4:CA$203,ROW()-211)</f>
        <v>#NUM!</v>
      </c>
      <c r="BU386" s="1" t="e">
        <f>LARGE('Remove outliers'!CB$4:CB$203,ROW()-211)</f>
        <v>#NUM!</v>
      </c>
      <c r="BV386" s="1" t="e">
        <f>LARGE('Remove outliers'!CC$4:CC$203,ROW()-211)</f>
        <v>#NUM!</v>
      </c>
      <c r="BW386" s="1"/>
      <c r="BX386" s="1"/>
      <c r="BY386" s="1"/>
      <c r="BZ386" s="1"/>
      <c r="CA386" s="1"/>
      <c r="CB386" s="1"/>
      <c r="CC386" s="1"/>
      <c r="CD386" s="1"/>
      <c r="CE386" s="1"/>
      <c r="CF386" s="1"/>
      <c r="CG386" s="1"/>
      <c r="CH386" s="1"/>
      <c r="CI386" s="1"/>
      <c r="CJ386" s="1"/>
      <c r="CK386" s="1"/>
      <c r="CL386" s="1"/>
      <c r="CM386" s="1"/>
      <c r="CN386" s="1"/>
      <c r="CO386" s="1"/>
      <c r="CP386" s="1"/>
    </row>
    <row r="387" spans="1:94" x14ac:dyDescent="0.2">
      <c r="A387" t="e">
        <f t="shared" si="8"/>
        <v>#NUM!</v>
      </c>
      <c r="B387" s="1" t="e">
        <f>LARGE('Remove outliers'!I$4:I$203,ROW()-211)</f>
        <v>#NUM!</v>
      </c>
      <c r="C387" s="1" t="e">
        <f>LARGE('Remove outliers'!J$4:J$203,ROW()-211)</f>
        <v>#NUM!</v>
      </c>
      <c r="D387" s="1" t="e">
        <f>LARGE('Remove outliers'!K$4:K$203,ROW()-211)</f>
        <v>#NUM!</v>
      </c>
      <c r="E387" s="1" t="e">
        <f>LARGE('Remove outliers'!L$4:L$203,ROW()-211)</f>
        <v>#NUM!</v>
      </c>
      <c r="F387" s="1" t="e">
        <f>LARGE('Remove outliers'!M$4:M$203,ROW()-211)</f>
        <v>#NUM!</v>
      </c>
      <c r="G387" s="1" t="e">
        <f>LARGE('Remove outliers'!N$4:N$203,ROW()-211)</f>
        <v>#NUM!</v>
      </c>
      <c r="H387" s="1" t="e">
        <f>LARGE('Remove outliers'!O$4:O$203,ROW()-211)</f>
        <v>#NUM!</v>
      </c>
      <c r="I387" s="1" t="e">
        <f>LARGE('Remove outliers'!P$4:P$203,ROW()-211)</f>
        <v>#NUM!</v>
      </c>
      <c r="J387" s="1" t="e">
        <f>LARGE('Remove outliers'!Q$4:Q$203,ROW()-211)</f>
        <v>#NUM!</v>
      </c>
      <c r="K387" s="1" t="e">
        <f>LARGE('Remove outliers'!R$4:R$203,ROW()-211)</f>
        <v>#NUM!</v>
      </c>
      <c r="L387" s="1" t="e">
        <f>LARGE('Remove outliers'!S$4:S$203,ROW()-211)</f>
        <v>#NUM!</v>
      </c>
      <c r="M387" s="1" t="e">
        <f>LARGE('Remove outliers'!T$4:T$203,ROW()-211)</f>
        <v>#NUM!</v>
      </c>
      <c r="N387" s="1" t="e">
        <f>LARGE('Remove outliers'!U$4:U$203,ROW()-211)</f>
        <v>#NUM!</v>
      </c>
      <c r="O387" s="1" t="e">
        <f>LARGE('Remove outliers'!V$4:V$203,ROW()-211)</f>
        <v>#NUM!</v>
      </c>
      <c r="P387" s="1" t="e">
        <f>LARGE('Remove outliers'!W$4:W$203,ROW()-211)</f>
        <v>#NUM!</v>
      </c>
      <c r="Q387" s="1" t="e">
        <f>LARGE('Remove outliers'!X$4:X$203,ROW()-211)</f>
        <v>#NUM!</v>
      </c>
      <c r="R387" s="1" t="e">
        <f>LARGE('Remove outliers'!Y$4:Y$203,ROW()-211)</f>
        <v>#NUM!</v>
      </c>
      <c r="S387" s="1" t="e">
        <f>LARGE('Remove outliers'!Z$4:Z$203,ROW()-211)</f>
        <v>#NUM!</v>
      </c>
      <c r="T387" s="1" t="e">
        <f>LARGE('Remove outliers'!AA$4:AA$203,ROW()-211)</f>
        <v>#NUM!</v>
      </c>
      <c r="U387" s="1" t="e">
        <f>LARGE('Remove outliers'!AB$4:AB$203,ROW()-211)</f>
        <v>#NUM!</v>
      </c>
      <c r="V387" s="1" t="e">
        <f>LARGE('Remove outliers'!AC$4:AC$203,ROW()-211)</f>
        <v>#NUM!</v>
      </c>
      <c r="W387" s="1" t="e">
        <f>LARGE('Remove outliers'!AD$4:AD$203,ROW()-211)</f>
        <v>#NUM!</v>
      </c>
      <c r="X387" s="1" t="e">
        <f>LARGE('Remove outliers'!AE$4:AE$203,ROW()-211)</f>
        <v>#NUM!</v>
      </c>
      <c r="Y387" s="1" t="e">
        <f>LARGE('Remove outliers'!AF$4:AF$203,ROW()-211)</f>
        <v>#NUM!</v>
      </c>
      <c r="Z387" s="1" t="e">
        <f>LARGE('Remove outliers'!AG$4:AG$203,ROW()-211)</f>
        <v>#NUM!</v>
      </c>
      <c r="AA387" s="1" t="e">
        <f>LARGE('Remove outliers'!AH$4:AH$203,ROW()-211)</f>
        <v>#NUM!</v>
      </c>
      <c r="AB387" s="1" t="e">
        <f>LARGE('Remove outliers'!AI$4:AI$203,ROW()-211)</f>
        <v>#NUM!</v>
      </c>
      <c r="AC387" s="1" t="e">
        <f>LARGE('Remove outliers'!AJ$4:AJ$203,ROW()-211)</f>
        <v>#NUM!</v>
      </c>
      <c r="AD387" s="1" t="e">
        <f>LARGE('Remove outliers'!AK$4:AK$203,ROW()-211)</f>
        <v>#NUM!</v>
      </c>
      <c r="AE387" s="1" t="e">
        <f>LARGE('Remove outliers'!AL$4:AL$203,ROW()-211)</f>
        <v>#NUM!</v>
      </c>
      <c r="AF387" s="1" t="e">
        <f>LARGE('Remove outliers'!AM$4:AM$203,ROW()-211)</f>
        <v>#NUM!</v>
      </c>
      <c r="AG387" s="1" t="e">
        <f>LARGE('Remove outliers'!AN$4:AN$203,ROW()-211)</f>
        <v>#NUM!</v>
      </c>
      <c r="AH387" s="1" t="e">
        <f>LARGE('Remove outliers'!AO$4:AO$203,ROW()-211)</f>
        <v>#NUM!</v>
      </c>
      <c r="AI387" s="1" t="e">
        <f>LARGE('Remove outliers'!AP$4:AP$203,ROW()-211)</f>
        <v>#NUM!</v>
      </c>
      <c r="AJ387" s="1" t="e">
        <f>LARGE('Remove outliers'!AQ$4:AQ$203,ROW()-211)</f>
        <v>#NUM!</v>
      </c>
      <c r="AK387" s="1" t="e">
        <f>LARGE('Remove outliers'!AR$4:AR$203,ROW()-211)</f>
        <v>#NUM!</v>
      </c>
      <c r="AL387" s="1" t="e">
        <f>LARGE('Remove outliers'!AS$4:AS$203,ROW()-211)</f>
        <v>#NUM!</v>
      </c>
      <c r="AM387" s="1" t="e">
        <f>LARGE('Remove outliers'!AT$4:AT$203,ROW()-211)</f>
        <v>#NUM!</v>
      </c>
      <c r="AN387" s="1" t="e">
        <f>LARGE('Remove outliers'!AU$4:AU$203,ROW()-211)</f>
        <v>#NUM!</v>
      </c>
      <c r="AO387" s="1" t="e">
        <f>LARGE('Remove outliers'!AV$4:AV$203,ROW()-211)</f>
        <v>#NUM!</v>
      </c>
      <c r="AP387" s="1" t="e">
        <f>LARGE('Remove outliers'!AW$4:AW$203,ROW()-211)</f>
        <v>#NUM!</v>
      </c>
      <c r="AQ387" s="1" t="e">
        <f>LARGE('Remove outliers'!AX$4:AX$203,ROW()-211)</f>
        <v>#NUM!</v>
      </c>
      <c r="AR387" s="1" t="e">
        <f>LARGE('Remove outliers'!AY$4:AY$203,ROW()-211)</f>
        <v>#NUM!</v>
      </c>
      <c r="AS387" s="1" t="e">
        <f>LARGE('Remove outliers'!AZ$4:AZ$203,ROW()-211)</f>
        <v>#NUM!</v>
      </c>
      <c r="AT387" s="1" t="e">
        <f>LARGE('Remove outliers'!BA$4:BA$203,ROW()-211)</f>
        <v>#NUM!</v>
      </c>
      <c r="AU387" s="1" t="e">
        <f>LARGE('Remove outliers'!BB$4:BB$203,ROW()-211)</f>
        <v>#NUM!</v>
      </c>
      <c r="AV387" s="1" t="e">
        <f>LARGE('Remove outliers'!BC$4:BC$203,ROW()-211)</f>
        <v>#NUM!</v>
      </c>
      <c r="AW387" s="1" t="e">
        <f>LARGE('Remove outliers'!BD$4:BD$203,ROW()-211)</f>
        <v>#NUM!</v>
      </c>
      <c r="AX387" s="1" t="e">
        <f>LARGE('Remove outliers'!BE$4:BE$203,ROW()-211)</f>
        <v>#NUM!</v>
      </c>
      <c r="AY387" s="1" t="e">
        <f>LARGE('Remove outliers'!BF$4:BF$203,ROW()-211)</f>
        <v>#NUM!</v>
      </c>
      <c r="AZ387" s="1" t="e">
        <f>LARGE('Remove outliers'!BG$4:BG$203,ROW()-211)</f>
        <v>#NUM!</v>
      </c>
      <c r="BA387" s="1" t="e">
        <f>LARGE('Remove outliers'!BH$4:BH$203,ROW()-211)</f>
        <v>#NUM!</v>
      </c>
      <c r="BB387" s="1" t="e">
        <f>LARGE('Remove outliers'!BI$4:BI$203,ROW()-211)</f>
        <v>#NUM!</v>
      </c>
      <c r="BC387" s="1" t="e">
        <f>LARGE('Remove outliers'!BJ$4:BJ$203,ROW()-211)</f>
        <v>#NUM!</v>
      </c>
      <c r="BD387" s="1" t="e">
        <f>LARGE('Remove outliers'!BK$4:BK$203,ROW()-211)</f>
        <v>#NUM!</v>
      </c>
      <c r="BE387" s="1" t="e">
        <f>LARGE('Remove outliers'!BL$4:BL$203,ROW()-211)</f>
        <v>#NUM!</v>
      </c>
      <c r="BF387" s="1" t="e">
        <f>LARGE('Remove outliers'!BM$4:BM$203,ROW()-211)</f>
        <v>#NUM!</v>
      </c>
      <c r="BG387" s="1" t="e">
        <f>LARGE('Remove outliers'!BN$4:BN$203,ROW()-211)</f>
        <v>#NUM!</v>
      </c>
      <c r="BH387" s="1" t="e">
        <f>LARGE('Remove outliers'!BO$4:BO$203,ROW()-211)</f>
        <v>#NUM!</v>
      </c>
      <c r="BI387" s="1" t="e">
        <f>LARGE('Remove outliers'!BP$4:BP$203,ROW()-211)</f>
        <v>#NUM!</v>
      </c>
      <c r="BJ387" s="1" t="e">
        <f>LARGE('Remove outliers'!BQ$4:BQ$203,ROW()-211)</f>
        <v>#NUM!</v>
      </c>
      <c r="BK387" s="1" t="e">
        <f>LARGE('Remove outliers'!BR$4:BR$203,ROW()-211)</f>
        <v>#NUM!</v>
      </c>
      <c r="BL387" s="1" t="e">
        <f>LARGE('Remove outliers'!BS$4:BS$203,ROW()-211)</f>
        <v>#NUM!</v>
      </c>
      <c r="BM387" s="1" t="e">
        <f>LARGE('Remove outliers'!BT$4:BT$203,ROW()-211)</f>
        <v>#NUM!</v>
      </c>
      <c r="BN387" s="1" t="e">
        <f>LARGE('Remove outliers'!BU$4:BU$203,ROW()-211)</f>
        <v>#NUM!</v>
      </c>
      <c r="BO387" s="1" t="e">
        <f>LARGE('Remove outliers'!BV$4:BV$203,ROW()-211)</f>
        <v>#NUM!</v>
      </c>
      <c r="BP387" s="1" t="e">
        <f>LARGE('Remove outliers'!BW$4:BW$203,ROW()-211)</f>
        <v>#NUM!</v>
      </c>
      <c r="BQ387" s="1" t="e">
        <f>LARGE('Remove outliers'!BX$4:BX$203,ROW()-211)</f>
        <v>#NUM!</v>
      </c>
      <c r="BR387" s="1" t="e">
        <f>LARGE('Remove outliers'!BY$4:BY$203,ROW()-211)</f>
        <v>#NUM!</v>
      </c>
      <c r="BS387" s="1" t="e">
        <f>LARGE('Remove outliers'!BZ$4:BZ$203,ROW()-211)</f>
        <v>#NUM!</v>
      </c>
      <c r="BT387" s="1" t="e">
        <f>LARGE('Remove outliers'!CA$4:CA$203,ROW()-211)</f>
        <v>#NUM!</v>
      </c>
      <c r="BU387" s="1" t="e">
        <f>LARGE('Remove outliers'!CB$4:CB$203,ROW()-211)</f>
        <v>#NUM!</v>
      </c>
      <c r="BV387" s="1" t="e">
        <f>LARGE('Remove outliers'!CC$4:CC$203,ROW()-211)</f>
        <v>#NUM!</v>
      </c>
      <c r="BW387" s="1"/>
      <c r="BX387" s="1"/>
      <c r="BY387" s="1"/>
      <c r="BZ387" s="1"/>
      <c r="CA387" s="1"/>
      <c r="CB387" s="1"/>
      <c r="CC387" s="1"/>
      <c r="CD387" s="1"/>
      <c r="CE387" s="1"/>
      <c r="CF387" s="1"/>
      <c r="CG387" s="1"/>
      <c r="CH387" s="1"/>
      <c r="CI387" s="1"/>
      <c r="CJ387" s="1"/>
      <c r="CK387" s="1"/>
      <c r="CL387" s="1"/>
      <c r="CM387" s="1"/>
      <c r="CN387" s="1"/>
      <c r="CO387" s="1"/>
      <c r="CP387" s="1"/>
    </row>
    <row r="388" spans="1:94" x14ac:dyDescent="0.2">
      <c r="A388" t="e">
        <f t="shared" si="8"/>
        <v>#NUM!</v>
      </c>
      <c r="B388" s="1" t="e">
        <f>LARGE('Remove outliers'!I$4:I$203,ROW()-211)</f>
        <v>#NUM!</v>
      </c>
      <c r="C388" s="1" t="e">
        <f>LARGE('Remove outliers'!J$4:J$203,ROW()-211)</f>
        <v>#NUM!</v>
      </c>
      <c r="D388" s="1" t="e">
        <f>LARGE('Remove outliers'!K$4:K$203,ROW()-211)</f>
        <v>#NUM!</v>
      </c>
      <c r="E388" s="1" t="e">
        <f>LARGE('Remove outliers'!L$4:L$203,ROW()-211)</f>
        <v>#NUM!</v>
      </c>
      <c r="F388" s="1" t="e">
        <f>LARGE('Remove outliers'!M$4:M$203,ROW()-211)</f>
        <v>#NUM!</v>
      </c>
      <c r="G388" s="1" t="e">
        <f>LARGE('Remove outliers'!N$4:N$203,ROW()-211)</f>
        <v>#NUM!</v>
      </c>
      <c r="H388" s="1" t="e">
        <f>LARGE('Remove outliers'!O$4:O$203,ROW()-211)</f>
        <v>#NUM!</v>
      </c>
      <c r="I388" s="1" t="e">
        <f>LARGE('Remove outliers'!P$4:P$203,ROW()-211)</f>
        <v>#NUM!</v>
      </c>
      <c r="J388" s="1" t="e">
        <f>LARGE('Remove outliers'!Q$4:Q$203,ROW()-211)</f>
        <v>#NUM!</v>
      </c>
      <c r="K388" s="1" t="e">
        <f>LARGE('Remove outliers'!R$4:R$203,ROW()-211)</f>
        <v>#NUM!</v>
      </c>
      <c r="L388" s="1" t="e">
        <f>LARGE('Remove outliers'!S$4:S$203,ROW()-211)</f>
        <v>#NUM!</v>
      </c>
      <c r="M388" s="1" t="e">
        <f>LARGE('Remove outliers'!T$4:T$203,ROW()-211)</f>
        <v>#NUM!</v>
      </c>
      <c r="N388" s="1" t="e">
        <f>LARGE('Remove outliers'!U$4:U$203,ROW()-211)</f>
        <v>#NUM!</v>
      </c>
      <c r="O388" s="1" t="e">
        <f>LARGE('Remove outliers'!V$4:V$203,ROW()-211)</f>
        <v>#NUM!</v>
      </c>
      <c r="P388" s="1" t="e">
        <f>LARGE('Remove outliers'!W$4:W$203,ROW()-211)</f>
        <v>#NUM!</v>
      </c>
      <c r="Q388" s="1" t="e">
        <f>LARGE('Remove outliers'!X$4:X$203,ROW()-211)</f>
        <v>#NUM!</v>
      </c>
      <c r="R388" s="1" t="e">
        <f>LARGE('Remove outliers'!Y$4:Y$203,ROW()-211)</f>
        <v>#NUM!</v>
      </c>
      <c r="S388" s="1" t="e">
        <f>LARGE('Remove outliers'!Z$4:Z$203,ROW()-211)</f>
        <v>#NUM!</v>
      </c>
      <c r="T388" s="1" t="e">
        <f>LARGE('Remove outliers'!AA$4:AA$203,ROW()-211)</f>
        <v>#NUM!</v>
      </c>
      <c r="U388" s="1" t="e">
        <f>LARGE('Remove outliers'!AB$4:AB$203,ROW()-211)</f>
        <v>#NUM!</v>
      </c>
      <c r="V388" s="1" t="e">
        <f>LARGE('Remove outliers'!AC$4:AC$203,ROW()-211)</f>
        <v>#NUM!</v>
      </c>
      <c r="W388" s="1" t="e">
        <f>LARGE('Remove outliers'!AD$4:AD$203,ROW()-211)</f>
        <v>#NUM!</v>
      </c>
      <c r="X388" s="1" t="e">
        <f>LARGE('Remove outliers'!AE$4:AE$203,ROW()-211)</f>
        <v>#NUM!</v>
      </c>
      <c r="Y388" s="1" t="e">
        <f>LARGE('Remove outliers'!AF$4:AF$203,ROW()-211)</f>
        <v>#NUM!</v>
      </c>
      <c r="Z388" s="1" t="e">
        <f>LARGE('Remove outliers'!AG$4:AG$203,ROW()-211)</f>
        <v>#NUM!</v>
      </c>
      <c r="AA388" s="1" t="e">
        <f>LARGE('Remove outliers'!AH$4:AH$203,ROW()-211)</f>
        <v>#NUM!</v>
      </c>
      <c r="AB388" s="1" t="e">
        <f>LARGE('Remove outliers'!AI$4:AI$203,ROW()-211)</f>
        <v>#NUM!</v>
      </c>
      <c r="AC388" s="1" t="e">
        <f>LARGE('Remove outliers'!AJ$4:AJ$203,ROW()-211)</f>
        <v>#NUM!</v>
      </c>
      <c r="AD388" s="1" t="e">
        <f>LARGE('Remove outliers'!AK$4:AK$203,ROW()-211)</f>
        <v>#NUM!</v>
      </c>
      <c r="AE388" s="1" t="e">
        <f>LARGE('Remove outliers'!AL$4:AL$203,ROW()-211)</f>
        <v>#NUM!</v>
      </c>
      <c r="AF388" s="1" t="e">
        <f>LARGE('Remove outliers'!AM$4:AM$203,ROW()-211)</f>
        <v>#NUM!</v>
      </c>
      <c r="AG388" s="1" t="e">
        <f>LARGE('Remove outliers'!AN$4:AN$203,ROW()-211)</f>
        <v>#NUM!</v>
      </c>
      <c r="AH388" s="1" t="e">
        <f>LARGE('Remove outliers'!AO$4:AO$203,ROW()-211)</f>
        <v>#NUM!</v>
      </c>
      <c r="AI388" s="1" t="e">
        <f>LARGE('Remove outliers'!AP$4:AP$203,ROW()-211)</f>
        <v>#NUM!</v>
      </c>
      <c r="AJ388" s="1" t="e">
        <f>LARGE('Remove outliers'!AQ$4:AQ$203,ROW()-211)</f>
        <v>#NUM!</v>
      </c>
      <c r="AK388" s="1" t="e">
        <f>LARGE('Remove outliers'!AR$4:AR$203,ROW()-211)</f>
        <v>#NUM!</v>
      </c>
      <c r="AL388" s="1" t="e">
        <f>LARGE('Remove outliers'!AS$4:AS$203,ROW()-211)</f>
        <v>#NUM!</v>
      </c>
      <c r="AM388" s="1" t="e">
        <f>LARGE('Remove outliers'!AT$4:AT$203,ROW()-211)</f>
        <v>#NUM!</v>
      </c>
      <c r="AN388" s="1" t="e">
        <f>LARGE('Remove outliers'!AU$4:AU$203,ROW()-211)</f>
        <v>#NUM!</v>
      </c>
      <c r="AO388" s="1" t="e">
        <f>LARGE('Remove outliers'!AV$4:AV$203,ROW()-211)</f>
        <v>#NUM!</v>
      </c>
      <c r="AP388" s="1" t="e">
        <f>LARGE('Remove outliers'!AW$4:AW$203,ROW()-211)</f>
        <v>#NUM!</v>
      </c>
      <c r="AQ388" s="1" t="e">
        <f>LARGE('Remove outliers'!AX$4:AX$203,ROW()-211)</f>
        <v>#NUM!</v>
      </c>
      <c r="AR388" s="1" t="e">
        <f>LARGE('Remove outliers'!AY$4:AY$203,ROW()-211)</f>
        <v>#NUM!</v>
      </c>
      <c r="AS388" s="1" t="e">
        <f>LARGE('Remove outliers'!AZ$4:AZ$203,ROW()-211)</f>
        <v>#NUM!</v>
      </c>
      <c r="AT388" s="1" t="e">
        <f>LARGE('Remove outliers'!BA$4:BA$203,ROW()-211)</f>
        <v>#NUM!</v>
      </c>
      <c r="AU388" s="1" t="e">
        <f>LARGE('Remove outliers'!BB$4:BB$203,ROW()-211)</f>
        <v>#NUM!</v>
      </c>
      <c r="AV388" s="1" t="e">
        <f>LARGE('Remove outliers'!BC$4:BC$203,ROW()-211)</f>
        <v>#NUM!</v>
      </c>
      <c r="AW388" s="1" t="e">
        <f>LARGE('Remove outliers'!BD$4:BD$203,ROW()-211)</f>
        <v>#NUM!</v>
      </c>
      <c r="AX388" s="1" t="e">
        <f>LARGE('Remove outliers'!BE$4:BE$203,ROW()-211)</f>
        <v>#NUM!</v>
      </c>
      <c r="AY388" s="1" t="e">
        <f>LARGE('Remove outliers'!BF$4:BF$203,ROW()-211)</f>
        <v>#NUM!</v>
      </c>
      <c r="AZ388" s="1" t="e">
        <f>LARGE('Remove outliers'!BG$4:BG$203,ROW()-211)</f>
        <v>#NUM!</v>
      </c>
      <c r="BA388" s="1" t="e">
        <f>LARGE('Remove outliers'!BH$4:BH$203,ROW()-211)</f>
        <v>#NUM!</v>
      </c>
      <c r="BB388" s="1" t="e">
        <f>LARGE('Remove outliers'!BI$4:BI$203,ROW()-211)</f>
        <v>#NUM!</v>
      </c>
      <c r="BC388" s="1" t="e">
        <f>LARGE('Remove outliers'!BJ$4:BJ$203,ROW()-211)</f>
        <v>#NUM!</v>
      </c>
      <c r="BD388" s="1" t="e">
        <f>LARGE('Remove outliers'!BK$4:BK$203,ROW()-211)</f>
        <v>#NUM!</v>
      </c>
      <c r="BE388" s="1" t="e">
        <f>LARGE('Remove outliers'!BL$4:BL$203,ROW()-211)</f>
        <v>#NUM!</v>
      </c>
      <c r="BF388" s="1" t="e">
        <f>LARGE('Remove outliers'!BM$4:BM$203,ROW()-211)</f>
        <v>#NUM!</v>
      </c>
      <c r="BG388" s="1" t="e">
        <f>LARGE('Remove outliers'!BN$4:BN$203,ROW()-211)</f>
        <v>#NUM!</v>
      </c>
      <c r="BH388" s="1" t="e">
        <f>LARGE('Remove outliers'!BO$4:BO$203,ROW()-211)</f>
        <v>#NUM!</v>
      </c>
      <c r="BI388" s="1" t="e">
        <f>LARGE('Remove outliers'!BP$4:BP$203,ROW()-211)</f>
        <v>#NUM!</v>
      </c>
      <c r="BJ388" s="1" t="e">
        <f>LARGE('Remove outliers'!BQ$4:BQ$203,ROW()-211)</f>
        <v>#NUM!</v>
      </c>
      <c r="BK388" s="1" t="e">
        <f>LARGE('Remove outliers'!BR$4:BR$203,ROW()-211)</f>
        <v>#NUM!</v>
      </c>
      <c r="BL388" s="1" t="e">
        <f>LARGE('Remove outliers'!BS$4:BS$203,ROW()-211)</f>
        <v>#NUM!</v>
      </c>
      <c r="BM388" s="1" t="e">
        <f>LARGE('Remove outliers'!BT$4:BT$203,ROW()-211)</f>
        <v>#NUM!</v>
      </c>
      <c r="BN388" s="1" t="e">
        <f>LARGE('Remove outliers'!BU$4:BU$203,ROW()-211)</f>
        <v>#NUM!</v>
      </c>
      <c r="BO388" s="1" t="e">
        <f>LARGE('Remove outliers'!BV$4:BV$203,ROW()-211)</f>
        <v>#NUM!</v>
      </c>
      <c r="BP388" s="1" t="e">
        <f>LARGE('Remove outliers'!BW$4:BW$203,ROW()-211)</f>
        <v>#NUM!</v>
      </c>
      <c r="BQ388" s="1" t="e">
        <f>LARGE('Remove outliers'!BX$4:BX$203,ROW()-211)</f>
        <v>#NUM!</v>
      </c>
      <c r="BR388" s="1" t="e">
        <f>LARGE('Remove outliers'!BY$4:BY$203,ROW()-211)</f>
        <v>#NUM!</v>
      </c>
      <c r="BS388" s="1" t="e">
        <f>LARGE('Remove outliers'!BZ$4:BZ$203,ROW()-211)</f>
        <v>#NUM!</v>
      </c>
      <c r="BT388" s="1" t="e">
        <f>LARGE('Remove outliers'!CA$4:CA$203,ROW()-211)</f>
        <v>#NUM!</v>
      </c>
      <c r="BU388" s="1" t="e">
        <f>LARGE('Remove outliers'!CB$4:CB$203,ROW()-211)</f>
        <v>#NUM!</v>
      </c>
      <c r="BV388" s="1" t="e">
        <f>LARGE('Remove outliers'!CC$4:CC$203,ROW()-211)</f>
        <v>#NUM!</v>
      </c>
      <c r="BW388" s="1"/>
      <c r="BX388" s="1"/>
      <c r="BY388" s="1"/>
      <c r="BZ388" s="1"/>
      <c r="CA388" s="1"/>
      <c r="CB388" s="1"/>
      <c r="CC388" s="1"/>
      <c r="CD388" s="1"/>
      <c r="CE388" s="1"/>
      <c r="CF388" s="1"/>
      <c r="CG388" s="1"/>
      <c r="CH388" s="1"/>
      <c r="CI388" s="1"/>
      <c r="CJ388" s="1"/>
      <c r="CK388" s="1"/>
      <c r="CL388" s="1"/>
      <c r="CM388" s="1"/>
      <c r="CN388" s="1"/>
      <c r="CO388" s="1"/>
      <c r="CP388" s="1"/>
    </row>
    <row r="389" spans="1:94" x14ac:dyDescent="0.2">
      <c r="A389" t="e">
        <f t="shared" si="8"/>
        <v>#NUM!</v>
      </c>
      <c r="B389" s="1" t="e">
        <f>LARGE('Remove outliers'!I$4:I$203,ROW()-211)</f>
        <v>#NUM!</v>
      </c>
      <c r="C389" s="1" t="e">
        <f>LARGE('Remove outliers'!J$4:J$203,ROW()-211)</f>
        <v>#NUM!</v>
      </c>
      <c r="D389" s="1" t="e">
        <f>LARGE('Remove outliers'!K$4:K$203,ROW()-211)</f>
        <v>#NUM!</v>
      </c>
      <c r="E389" s="1" t="e">
        <f>LARGE('Remove outliers'!L$4:L$203,ROW()-211)</f>
        <v>#NUM!</v>
      </c>
      <c r="F389" s="1" t="e">
        <f>LARGE('Remove outliers'!M$4:M$203,ROW()-211)</f>
        <v>#NUM!</v>
      </c>
      <c r="G389" s="1" t="e">
        <f>LARGE('Remove outliers'!N$4:N$203,ROW()-211)</f>
        <v>#NUM!</v>
      </c>
      <c r="H389" s="1" t="e">
        <f>LARGE('Remove outliers'!O$4:O$203,ROW()-211)</f>
        <v>#NUM!</v>
      </c>
      <c r="I389" s="1" t="e">
        <f>LARGE('Remove outliers'!P$4:P$203,ROW()-211)</f>
        <v>#NUM!</v>
      </c>
      <c r="J389" s="1" t="e">
        <f>LARGE('Remove outliers'!Q$4:Q$203,ROW()-211)</f>
        <v>#NUM!</v>
      </c>
      <c r="K389" s="1" t="e">
        <f>LARGE('Remove outliers'!R$4:R$203,ROW()-211)</f>
        <v>#NUM!</v>
      </c>
      <c r="L389" s="1" t="e">
        <f>LARGE('Remove outliers'!S$4:S$203,ROW()-211)</f>
        <v>#NUM!</v>
      </c>
      <c r="M389" s="1" t="e">
        <f>LARGE('Remove outliers'!T$4:T$203,ROW()-211)</f>
        <v>#NUM!</v>
      </c>
      <c r="N389" s="1" t="e">
        <f>LARGE('Remove outliers'!U$4:U$203,ROW()-211)</f>
        <v>#NUM!</v>
      </c>
      <c r="O389" s="1" t="e">
        <f>LARGE('Remove outliers'!V$4:V$203,ROW()-211)</f>
        <v>#NUM!</v>
      </c>
      <c r="P389" s="1" t="e">
        <f>LARGE('Remove outliers'!W$4:W$203,ROW()-211)</f>
        <v>#NUM!</v>
      </c>
      <c r="Q389" s="1" t="e">
        <f>LARGE('Remove outliers'!X$4:X$203,ROW()-211)</f>
        <v>#NUM!</v>
      </c>
      <c r="R389" s="1" t="e">
        <f>LARGE('Remove outliers'!Y$4:Y$203,ROW()-211)</f>
        <v>#NUM!</v>
      </c>
      <c r="S389" s="1" t="e">
        <f>LARGE('Remove outliers'!Z$4:Z$203,ROW()-211)</f>
        <v>#NUM!</v>
      </c>
      <c r="T389" s="1" t="e">
        <f>LARGE('Remove outliers'!AA$4:AA$203,ROW()-211)</f>
        <v>#NUM!</v>
      </c>
      <c r="U389" s="1" t="e">
        <f>LARGE('Remove outliers'!AB$4:AB$203,ROW()-211)</f>
        <v>#NUM!</v>
      </c>
      <c r="V389" s="1" t="e">
        <f>LARGE('Remove outliers'!AC$4:AC$203,ROW()-211)</f>
        <v>#NUM!</v>
      </c>
      <c r="W389" s="1" t="e">
        <f>LARGE('Remove outliers'!AD$4:AD$203,ROW()-211)</f>
        <v>#NUM!</v>
      </c>
      <c r="X389" s="1" t="e">
        <f>LARGE('Remove outliers'!AE$4:AE$203,ROW()-211)</f>
        <v>#NUM!</v>
      </c>
      <c r="Y389" s="1" t="e">
        <f>LARGE('Remove outliers'!AF$4:AF$203,ROW()-211)</f>
        <v>#NUM!</v>
      </c>
      <c r="Z389" s="1" t="e">
        <f>LARGE('Remove outliers'!AG$4:AG$203,ROW()-211)</f>
        <v>#NUM!</v>
      </c>
      <c r="AA389" s="1" t="e">
        <f>LARGE('Remove outliers'!AH$4:AH$203,ROW()-211)</f>
        <v>#NUM!</v>
      </c>
      <c r="AB389" s="1" t="e">
        <f>LARGE('Remove outliers'!AI$4:AI$203,ROW()-211)</f>
        <v>#NUM!</v>
      </c>
      <c r="AC389" s="1" t="e">
        <f>LARGE('Remove outliers'!AJ$4:AJ$203,ROW()-211)</f>
        <v>#NUM!</v>
      </c>
      <c r="AD389" s="1" t="e">
        <f>LARGE('Remove outliers'!AK$4:AK$203,ROW()-211)</f>
        <v>#NUM!</v>
      </c>
      <c r="AE389" s="1" t="e">
        <f>LARGE('Remove outliers'!AL$4:AL$203,ROW()-211)</f>
        <v>#NUM!</v>
      </c>
      <c r="AF389" s="1" t="e">
        <f>LARGE('Remove outliers'!AM$4:AM$203,ROW()-211)</f>
        <v>#NUM!</v>
      </c>
      <c r="AG389" s="1" t="e">
        <f>LARGE('Remove outliers'!AN$4:AN$203,ROW()-211)</f>
        <v>#NUM!</v>
      </c>
      <c r="AH389" s="1" t="e">
        <f>LARGE('Remove outliers'!AO$4:AO$203,ROW()-211)</f>
        <v>#NUM!</v>
      </c>
      <c r="AI389" s="1" t="e">
        <f>LARGE('Remove outliers'!AP$4:AP$203,ROW()-211)</f>
        <v>#NUM!</v>
      </c>
      <c r="AJ389" s="1" t="e">
        <f>LARGE('Remove outliers'!AQ$4:AQ$203,ROW()-211)</f>
        <v>#NUM!</v>
      </c>
      <c r="AK389" s="1" t="e">
        <f>LARGE('Remove outliers'!AR$4:AR$203,ROW()-211)</f>
        <v>#NUM!</v>
      </c>
      <c r="AL389" s="1" t="e">
        <f>LARGE('Remove outliers'!AS$4:AS$203,ROW()-211)</f>
        <v>#NUM!</v>
      </c>
      <c r="AM389" s="1" t="e">
        <f>LARGE('Remove outliers'!AT$4:AT$203,ROW()-211)</f>
        <v>#NUM!</v>
      </c>
      <c r="AN389" s="1" t="e">
        <f>LARGE('Remove outliers'!AU$4:AU$203,ROW()-211)</f>
        <v>#NUM!</v>
      </c>
      <c r="AO389" s="1" t="e">
        <f>LARGE('Remove outliers'!AV$4:AV$203,ROW()-211)</f>
        <v>#NUM!</v>
      </c>
      <c r="AP389" s="1" t="e">
        <f>LARGE('Remove outliers'!AW$4:AW$203,ROW()-211)</f>
        <v>#NUM!</v>
      </c>
      <c r="AQ389" s="1" t="e">
        <f>LARGE('Remove outliers'!AX$4:AX$203,ROW()-211)</f>
        <v>#NUM!</v>
      </c>
      <c r="AR389" s="1" t="e">
        <f>LARGE('Remove outliers'!AY$4:AY$203,ROW()-211)</f>
        <v>#NUM!</v>
      </c>
      <c r="AS389" s="1" t="e">
        <f>LARGE('Remove outliers'!AZ$4:AZ$203,ROW()-211)</f>
        <v>#NUM!</v>
      </c>
      <c r="AT389" s="1" t="e">
        <f>LARGE('Remove outliers'!BA$4:BA$203,ROW()-211)</f>
        <v>#NUM!</v>
      </c>
      <c r="AU389" s="1" t="e">
        <f>LARGE('Remove outliers'!BB$4:BB$203,ROW()-211)</f>
        <v>#NUM!</v>
      </c>
      <c r="AV389" s="1" t="e">
        <f>LARGE('Remove outliers'!BC$4:BC$203,ROW()-211)</f>
        <v>#NUM!</v>
      </c>
      <c r="AW389" s="1" t="e">
        <f>LARGE('Remove outliers'!BD$4:BD$203,ROW()-211)</f>
        <v>#NUM!</v>
      </c>
      <c r="AX389" s="1" t="e">
        <f>LARGE('Remove outliers'!BE$4:BE$203,ROW()-211)</f>
        <v>#NUM!</v>
      </c>
      <c r="AY389" s="1" t="e">
        <f>LARGE('Remove outliers'!BF$4:BF$203,ROW()-211)</f>
        <v>#NUM!</v>
      </c>
      <c r="AZ389" s="1" t="e">
        <f>LARGE('Remove outliers'!BG$4:BG$203,ROW()-211)</f>
        <v>#NUM!</v>
      </c>
      <c r="BA389" s="1" t="e">
        <f>LARGE('Remove outliers'!BH$4:BH$203,ROW()-211)</f>
        <v>#NUM!</v>
      </c>
      <c r="BB389" s="1" t="e">
        <f>LARGE('Remove outliers'!BI$4:BI$203,ROW()-211)</f>
        <v>#NUM!</v>
      </c>
      <c r="BC389" s="1" t="e">
        <f>LARGE('Remove outliers'!BJ$4:BJ$203,ROW()-211)</f>
        <v>#NUM!</v>
      </c>
      <c r="BD389" s="1" t="e">
        <f>LARGE('Remove outliers'!BK$4:BK$203,ROW()-211)</f>
        <v>#NUM!</v>
      </c>
      <c r="BE389" s="1" t="e">
        <f>LARGE('Remove outliers'!BL$4:BL$203,ROW()-211)</f>
        <v>#NUM!</v>
      </c>
      <c r="BF389" s="1" t="e">
        <f>LARGE('Remove outliers'!BM$4:BM$203,ROW()-211)</f>
        <v>#NUM!</v>
      </c>
      <c r="BG389" s="1" t="e">
        <f>LARGE('Remove outliers'!BN$4:BN$203,ROW()-211)</f>
        <v>#NUM!</v>
      </c>
      <c r="BH389" s="1" t="e">
        <f>LARGE('Remove outliers'!BO$4:BO$203,ROW()-211)</f>
        <v>#NUM!</v>
      </c>
      <c r="BI389" s="1" t="e">
        <f>LARGE('Remove outliers'!BP$4:BP$203,ROW()-211)</f>
        <v>#NUM!</v>
      </c>
      <c r="BJ389" s="1" t="e">
        <f>LARGE('Remove outliers'!BQ$4:BQ$203,ROW()-211)</f>
        <v>#NUM!</v>
      </c>
      <c r="BK389" s="1" t="e">
        <f>LARGE('Remove outliers'!BR$4:BR$203,ROW()-211)</f>
        <v>#NUM!</v>
      </c>
      <c r="BL389" s="1" t="e">
        <f>LARGE('Remove outliers'!BS$4:BS$203,ROW()-211)</f>
        <v>#NUM!</v>
      </c>
      <c r="BM389" s="1" t="e">
        <f>LARGE('Remove outliers'!BT$4:BT$203,ROW()-211)</f>
        <v>#NUM!</v>
      </c>
      <c r="BN389" s="1" t="e">
        <f>LARGE('Remove outliers'!BU$4:BU$203,ROW()-211)</f>
        <v>#NUM!</v>
      </c>
      <c r="BO389" s="1" t="e">
        <f>LARGE('Remove outliers'!BV$4:BV$203,ROW()-211)</f>
        <v>#NUM!</v>
      </c>
      <c r="BP389" s="1" t="e">
        <f>LARGE('Remove outliers'!BW$4:BW$203,ROW()-211)</f>
        <v>#NUM!</v>
      </c>
      <c r="BQ389" s="1" t="e">
        <f>LARGE('Remove outliers'!BX$4:BX$203,ROW()-211)</f>
        <v>#NUM!</v>
      </c>
      <c r="BR389" s="1" t="e">
        <f>LARGE('Remove outliers'!BY$4:BY$203,ROW()-211)</f>
        <v>#NUM!</v>
      </c>
      <c r="BS389" s="1" t="e">
        <f>LARGE('Remove outliers'!BZ$4:BZ$203,ROW()-211)</f>
        <v>#NUM!</v>
      </c>
      <c r="BT389" s="1" t="e">
        <f>LARGE('Remove outliers'!CA$4:CA$203,ROW()-211)</f>
        <v>#NUM!</v>
      </c>
      <c r="BU389" s="1" t="e">
        <f>LARGE('Remove outliers'!CB$4:CB$203,ROW()-211)</f>
        <v>#NUM!</v>
      </c>
      <c r="BV389" s="1" t="e">
        <f>LARGE('Remove outliers'!CC$4:CC$203,ROW()-211)</f>
        <v>#NUM!</v>
      </c>
      <c r="BW389" s="1"/>
      <c r="BX389" s="1"/>
      <c r="BY389" s="1"/>
      <c r="BZ389" s="1"/>
      <c r="CA389" s="1"/>
      <c r="CB389" s="1"/>
      <c r="CC389" s="1"/>
      <c r="CD389" s="1"/>
      <c r="CE389" s="1"/>
      <c r="CF389" s="1"/>
      <c r="CG389" s="1"/>
      <c r="CH389" s="1"/>
      <c r="CI389" s="1"/>
      <c r="CJ389" s="1"/>
      <c r="CK389" s="1"/>
      <c r="CL389" s="1"/>
      <c r="CM389" s="1"/>
      <c r="CN389" s="1"/>
      <c r="CO389" s="1"/>
      <c r="CP389" s="1"/>
    </row>
    <row r="390" spans="1:94" x14ac:dyDescent="0.2">
      <c r="A390" t="e">
        <f t="shared" si="8"/>
        <v>#NUM!</v>
      </c>
      <c r="B390" s="1" t="e">
        <f>LARGE('Remove outliers'!I$4:I$203,ROW()-211)</f>
        <v>#NUM!</v>
      </c>
      <c r="C390" s="1" t="e">
        <f>LARGE('Remove outliers'!J$4:J$203,ROW()-211)</f>
        <v>#NUM!</v>
      </c>
      <c r="D390" s="1" t="e">
        <f>LARGE('Remove outliers'!K$4:K$203,ROW()-211)</f>
        <v>#NUM!</v>
      </c>
      <c r="E390" s="1" t="e">
        <f>LARGE('Remove outliers'!L$4:L$203,ROW()-211)</f>
        <v>#NUM!</v>
      </c>
      <c r="F390" s="1" t="e">
        <f>LARGE('Remove outliers'!M$4:M$203,ROW()-211)</f>
        <v>#NUM!</v>
      </c>
      <c r="G390" s="1" t="e">
        <f>LARGE('Remove outliers'!N$4:N$203,ROW()-211)</f>
        <v>#NUM!</v>
      </c>
      <c r="H390" s="1" t="e">
        <f>LARGE('Remove outliers'!O$4:O$203,ROW()-211)</f>
        <v>#NUM!</v>
      </c>
      <c r="I390" s="1" t="e">
        <f>LARGE('Remove outliers'!P$4:P$203,ROW()-211)</f>
        <v>#NUM!</v>
      </c>
      <c r="J390" s="1" t="e">
        <f>LARGE('Remove outliers'!Q$4:Q$203,ROW()-211)</f>
        <v>#NUM!</v>
      </c>
      <c r="K390" s="1" t="e">
        <f>LARGE('Remove outliers'!R$4:R$203,ROW()-211)</f>
        <v>#NUM!</v>
      </c>
      <c r="L390" s="1" t="e">
        <f>LARGE('Remove outliers'!S$4:S$203,ROW()-211)</f>
        <v>#NUM!</v>
      </c>
      <c r="M390" s="1" t="e">
        <f>LARGE('Remove outliers'!T$4:T$203,ROW()-211)</f>
        <v>#NUM!</v>
      </c>
      <c r="N390" s="1" t="e">
        <f>LARGE('Remove outliers'!U$4:U$203,ROW()-211)</f>
        <v>#NUM!</v>
      </c>
      <c r="O390" s="1" t="e">
        <f>LARGE('Remove outliers'!V$4:V$203,ROW()-211)</f>
        <v>#NUM!</v>
      </c>
      <c r="P390" s="1" t="e">
        <f>LARGE('Remove outliers'!W$4:W$203,ROW()-211)</f>
        <v>#NUM!</v>
      </c>
      <c r="Q390" s="1" t="e">
        <f>LARGE('Remove outliers'!X$4:X$203,ROW()-211)</f>
        <v>#NUM!</v>
      </c>
      <c r="R390" s="1" t="e">
        <f>LARGE('Remove outliers'!Y$4:Y$203,ROW()-211)</f>
        <v>#NUM!</v>
      </c>
      <c r="S390" s="1" t="e">
        <f>LARGE('Remove outliers'!Z$4:Z$203,ROW()-211)</f>
        <v>#NUM!</v>
      </c>
      <c r="T390" s="1" t="e">
        <f>LARGE('Remove outliers'!AA$4:AA$203,ROW()-211)</f>
        <v>#NUM!</v>
      </c>
      <c r="U390" s="1" t="e">
        <f>LARGE('Remove outliers'!AB$4:AB$203,ROW()-211)</f>
        <v>#NUM!</v>
      </c>
      <c r="V390" s="1" t="e">
        <f>LARGE('Remove outliers'!AC$4:AC$203,ROW()-211)</f>
        <v>#NUM!</v>
      </c>
      <c r="W390" s="1" t="e">
        <f>LARGE('Remove outliers'!AD$4:AD$203,ROW()-211)</f>
        <v>#NUM!</v>
      </c>
      <c r="X390" s="1" t="e">
        <f>LARGE('Remove outliers'!AE$4:AE$203,ROW()-211)</f>
        <v>#NUM!</v>
      </c>
      <c r="Y390" s="1" t="e">
        <f>LARGE('Remove outliers'!AF$4:AF$203,ROW()-211)</f>
        <v>#NUM!</v>
      </c>
      <c r="Z390" s="1" t="e">
        <f>LARGE('Remove outliers'!AG$4:AG$203,ROW()-211)</f>
        <v>#NUM!</v>
      </c>
      <c r="AA390" s="1" t="e">
        <f>LARGE('Remove outliers'!AH$4:AH$203,ROW()-211)</f>
        <v>#NUM!</v>
      </c>
      <c r="AB390" s="1" t="e">
        <f>LARGE('Remove outliers'!AI$4:AI$203,ROW()-211)</f>
        <v>#NUM!</v>
      </c>
      <c r="AC390" s="1" t="e">
        <f>LARGE('Remove outliers'!AJ$4:AJ$203,ROW()-211)</f>
        <v>#NUM!</v>
      </c>
      <c r="AD390" s="1" t="e">
        <f>LARGE('Remove outliers'!AK$4:AK$203,ROW()-211)</f>
        <v>#NUM!</v>
      </c>
      <c r="AE390" s="1" t="e">
        <f>LARGE('Remove outliers'!AL$4:AL$203,ROW()-211)</f>
        <v>#NUM!</v>
      </c>
      <c r="AF390" s="1" t="e">
        <f>LARGE('Remove outliers'!AM$4:AM$203,ROW()-211)</f>
        <v>#NUM!</v>
      </c>
      <c r="AG390" s="1" t="e">
        <f>LARGE('Remove outliers'!AN$4:AN$203,ROW()-211)</f>
        <v>#NUM!</v>
      </c>
      <c r="AH390" s="1" t="e">
        <f>LARGE('Remove outliers'!AO$4:AO$203,ROW()-211)</f>
        <v>#NUM!</v>
      </c>
      <c r="AI390" s="1" t="e">
        <f>LARGE('Remove outliers'!AP$4:AP$203,ROW()-211)</f>
        <v>#NUM!</v>
      </c>
      <c r="AJ390" s="1" t="e">
        <f>LARGE('Remove outliers'!AQ$4:AQ$203,ROW()-211)</f>
        <v>#NUM!</v>
      </c>
      <c r="AK390" s="1" t="e">
        <f>LARGE('Remove outliers'!AR$4:AR$203,ROW()-211)</f>
        <v>#NUM!</v>
      </c>
      <c r="AL390" s="1" t="e">
        <f>LARGE('Remove outliers'!AS$4:AS$203,ROW()-211)</f>
        <v>#NUM!</v>
      </c>
      <c r="AM390" s="1" t="e">
        <f>LARGE('Remove outliers'!AT$4:AT$203,ROW()-211)</f>
        <v>#NUM!</v>
      </c>
      <c r="AN390" s="1" t="e">
        <f>LARGE('Remove outliers'!AU$4:AU$203,ROW()-211)</f>
        <v>#NUM!</v>
      </c>
      <c r="AO390" s="1" t="e">
        <f>LARGE('Remove outliers'!AV$4:AV$203,ROW()-211)</f>
        <v>#NUM!</v>
      </c>
      <c r="AP390" s="1" t="e">
        <f>LARGE('Remove outliers'!AW$4:AW$203,ROW()-211)</f>
        <v>#NUM!</v>
      </c>
      <c r="AQ390" s="1" t="e">
        <f>LARGE('Remove outliers'!AX$4:AX$203,ROW()-211)</f>
        <v>#NUM!</v>
      </c>
      <c r="AR390" s="1" t="e">
        <f>LARGE('Remove outliers'!AY$4:AY$203,ROW()-211)</f>
        <v>#NUM!</v>
      </c>
      <c r="AS390" s="1" t="e">
        <f>LARGE('Remove outliers'!AZ$4:AZ$203,ROW()-211)</f>
        <v>#NUM!</v>
      </c>
      <c r="AT390" s="1" t="e">
        <f>LARGE('Remove outliers'!BA$4:BA$203,ROW()-211)</f>
        <v>#NUM!</v>
      </c>
      <c r="AU390" s="1" t="e">
        <f>LARGE('Remove outliers'!BB$4:BB$203,ROW()-211)</f>
        <v>#NUM!</v>
      </c>
      <c r="AV390" s="1" t="e">
        <f>LARGE('Remove outliers'!BC$4:BC$203,ROW()-211)</f>
        <v>#NUM!</v>
      </c>
      <c r="AW390" s="1" t="e">
        <f>LARGE('Remove outliers'!BD$4:BD$203,ROW()-211)</f>
        <v>#NUM!</v>
      </c>
      <c r="AX390" s="1" t="e">
        <f>LARGE('Remove outliers'!BE$4:BE$203,ROW()-211)</f>
        <v>#NUM!</v>
      </c>
      <c r="AY390" s="1" t="e">
        <f>LARGE('Remove outliers'!BF$4:BF$203,ROW()-211)</f>
        <v>#NUM!</v>
      </c>
      <c r="AZ390" s="1" t="e">
        <f>LARGE('Remove outliers'!BG$4:BG$203,ROW()-211)</f>
        <v>#NUM!</v>
      </c>
      <c r="BA390" s="1" t="e">
        <f>LARGE('Remove outliers'!BH$4:BH$203,ROW()-211)</f>
        <v>#NUM!</v>
      </c>
      <c r="BB390" s="1" t="e">
        <f>LARGE('Remove outliers'!BI$4:BI$203,ROW()-211)</f>
        <v>#NUM!</v>
      </c>
      <c r="BC390" s="1" t="e">
        <f>LARGE('Remove outliers'!BJ$4:BJ$203,ROW()-211)</f>
        <v>#NUM!</v>
      </c>
      <c r="BD390" s="1" t="e">
        <f>LARGE('Remove outliers'!BK$4:BK$203,ROW()-211)</f>
        <v>#NUM!</v>
      </c>
      <c r="BE390" s="1" t="e">
        <f>LARGE('Remove outliers'!BL$4:BL$203,ROW()-211)</f>
        <v>#NUM!</v>
      </c>
      <c r="BF390" s="1" t="e">
        <f>LARGE('Remove outliers'!BM$4:BM$203,ROW()-211)</f>
        <v>#NUM!</v>
      </c>
      <c r="BG390" s="1" t="e">
        <f>LARGE('Remove outliers'!BN$4:BN$203,ROW()-211)</f>
        <v>#NUM!</v>
      </c>
      <c r="BH390" s="1" t="e">
        <f>LARGE('Remove outliers'!BO$4:BO$203,ROW()-211)</f>
        <v>#NUM!</v>
      </c>
      <c r="BI390" s="1" t="e">
        <f>LARGE('Remove outliers'!BP$4:BP$203,ROW()-211)</f>
        <v>#NUM!</v>
      </c>
      <c r="BJ390" s="1" t="e">
        <f>LARGE('Remove outliers'!BQ$4:BQ$203,ROW()-211)</f>
        <v>#NUM!</v>
      </c>
      <c r="BK390" s="1" t="e">
        <f>LARGE('Remove outliers'!BR$4:BR$203,ROW()-211)</f>
        <v>#NUM!</v>
      </c>
      <c r="BL390" s="1" t="e">
        <f>LARGE('Remove outliers'!BS$4:BS$203,ROW()-211)</f>
        <v>#NUM!</v>
      </c>
      <c r="BM390" s="1" t="e">
        <f>LARGE('Remove outliers'!BT$4:BT$203,ROW()-211)</f>
        <v>#NUM!</v>
      </c>
      <c r="BN390" s="1" t="e">
        <f>LARGE('Remove outliers'!BU$4:BU$203,ROW()-211)</f>
        <v>#NUM!</v>
      </c>
      <c r="BO390" s="1" t="e">
        <f>LARGE('Remove outliers'!BV$4:BV$203,ROW()-211)</f>
        <v>#NUM!</v>
      </c>
      <c r="BP390" s="1" t="e">
        <f>LARGE('Remove outliers'!BW$4:BW$203,ROW()-211)</f>
        <v>#NUM!</v>
      </c>
      <c r="BQ390" s="1" t="e">
        <f>LARGE('Remove outliers'!BX$4:BX$203,ROW()-211)</f>
        <v>#NUM!</v>
      </c>
      <c r="BR390" s="1" t="e">
        <f>LARGE('Remove outliers'!BY$4:BY$203,ROW()-211)</f>
        <v>#NUM!</v>
      </c>
      <c r="BS390" s="1" t="e">
        <f>LARGE('Remove outliers'!BZ$4:BZ$203,ROW()-211)</f>
        <v>#NUM!</v>
      </c>
      <c r="BT390" s="1" t="e">
        <f>LARGE('Remove outliers'!CA$4:CA$203,ROW()-211)</f>
        <v>#NUM!</v>
      </c>
      <c r="BU390" s="1" t="e">
        <f>LARGE('Remove outliers'!CB$4:CB$203,ROW()-211)</f>
        <v>#NUM!</v>
      </c>
      <c r="BV390" s="1" t="e">
        <f>LARGE('Remove outliers'!CC$4:CC$203,ROW()-211)</f>
        <v>#NUM!</v>
      </c>
      <c r="BW390" s="1"/>
      <c r="BX390" s="1"/>
      <c r="BY390" s="1"/>
      <c r="BZ390" s="1"/>
      <c r="CA390" s="1"/>
      <c r="CB390" s="1"/>
      <c r="CC390" s="1"/>
      <c r="CD390" s="1"/>
      <c r="CE390" s="1"/>
      <c r="CF390" s="1"/>
      <c r="CG390" s="1"/>
      <c r="CH390" s="1"/>
      <c r="CI390" s="1"/>
      <c r="CJ390" s="1"/>
      <c r="CK390" s="1"/>
      <c r="CL390" s="1"/>
      <c r="CM390" s="1"/>
      <c r="CN390" s="1"/>
      <c r="CO390" s="1"/>
      <c r="CP390" s="1"/>
    </row>
    <row r="391" spans="1:94" x14ac:dyDescent="0.2">
      <c r="A391" t="e">
        <f t="shared" si="8"/>
        <v>#NUM!</v>
      </c>
      <c r="B391" s="1" t="e">
        <f>LARGE('Remove outliers'!I$4:I$203,ROW()-211)</f>
        <v>#NUM!</v>
      </c>
      <c r="C391" s="1" t="e">
        <f>LARGE('Remove outliers'!J$4:J$203,ROW()-211)</f>
        <v>#NUM!</v>
      </c>
      <c r="D391" s="1" t="e">
        <f>LARGE('Remove outliers'!K$4:K$203,ROW()-211)</f>
        <v>#NUM!</v>
      </c>
      <c r="E391" s="1" t="e">
        <f>LARGE('Remove outliers'!L$4:L$203,ROW()-211)</f>
        <v>#NUM!</v>
      </c>
      <c r="F391" s="1" t="e">
        <f>LARGE('Remove outliers'!M$4:M$203,ROW()-211)</f>
        <v>#NUM!</v>
      </c>
      <c r="G391" s="1" t="e">
        <f>LARGE('Remove outliers'!N$4:N$203,ROW()-211)</f>
        <v>#NUM!</v>
      </c>
      <c r="H391" s="1" t="e">
        <f>LARGE('Remove outliers'!O$4:O$203,ROW()-211)</f>
        <v>#NUM!</v>
      </c>
      <c r="I391" s="1" t="e">
        <f>LARGE('Remove outliers'!P$4:P$203,ROW()-211)</f>
        <v>#NUM!</v>
      </c>
      <c r="J391" s="1" t="e">
        <f>LARGE('Remove outliers'!Q$4:Q$203,ROW()-211)</f>
        <v>#NUM!</v>
      </c>
      <c r="K391" s="1" t="e">
        <f>LARGE('Remove outliers'!R$4:R$203,ROW()-211)</f>
        <v>#NUM!</v>
      </c>
      <c r="L391" s="1" t="e">
        <f>LARGE('Remove outliers'!S$4:S$203,ROW()-211)</f>
        <v>#NUM!</v>
      </c>
      <c r="M391" s="1" t="e">
        <f>LARGE('Remove outliers'!T$4:T$203,ROW()-211)</f>
        <v>#NUM!</v>
      </c>
      <c r="N391" s="1" t="e">
        <f>LARGE('Remove outliers'!U$4:U$203,ROW()-211)</f>
        <v>#NUM!</v>
      </c>
      <c r="O391" s="1" t="e">
        <f>LARGE('Remove outliers'!V$4:V$203,ROW()-211)</f>
        <v>#NUM!</v>
      </c>
      <c r="P391" s="1" t="e">
        <f>LARGE('Remove outliers'!W$4:W$203,ROW()-211)</f>
        <v>#NUM!</v>
      </c>
      <c r="Q391" s="1" t="e">
        <f>LARGE('Remove outliers'!X$4:X$203,ROW()-211)</f>
        <v>#NUM!</v>
      </c>
      <c r="R391" s="1" t="e">
        <f>LARGE('Remove outliers'!Y$4:Y$203,ROW()-211)</f>
        <v>#NUM!</v>
      </c>
      <c r="S391" s="1" t="e">
        <f>LARGE('Remove outliers'!Z$4:Z$203,ROW()-211)</f>
        <v>#NUM!</v>
      </c>
      <c r="T391" s="1" t="e">
        <f>LARGE('Remove outliers'!AA$4:AA$203,ROW()-211)</f>
        <v>#NUM!</v>
      </c>
      <c r="U391" s="1" t="e">
        <f>LARGE('Remove outliers'!AB$4:AB$203,ROW()-211)</f>
        <v>#NUM!</v>
      </c>
      <c r="V391" s="1" t="e">
        <f>LARGE('Remove outliers'!AC$4:AC$203,ROW()-211)</f>
        <v>#NUM!</v>
      </c>
      <c r="W391" s="1" t="e">
        <f>LARGE('Remove outliers'!AD$4:AD$203,ROW()-211)</f>
        <v>#NUM!</v>
      </c>
      <c r="X391" s="1" t="e">
        <f>LARGE('Remove outliers'!AE$4:AE$203,ROW()-211)</f>
        <v>#NUM!</v>
      </c>
      <c r="Y391" s="1" t="e">
        <f>LARGE('Remove outliers'!AF$4:AF$203,ROW()-211)</f>
        <v>#NUM!</v>
      </c>
      <c r="Z391" s="1" t="e">
        <f>LARGE('Remove outliers'!AG$4:AG$203,ROW()-211)</f>
        <v>#NUM!</v>
      </c>
      <c r="AA391" s="1" t="e">
        <f>LARGE('Remove outliers'!AH$4:AH$203,ROW()-211)</f>
        <v>#NUM!</v>
      </c>
      <c r="AB391" s="1" t="e">
        <f>LARGE('Remove outliers'!AI$4:AI$203,ROW()-211)</f>
        <v>#NUM!</v>
      </c>
      <c r="AC391" s="1" t="e">
        <f>LARGE('Remove outliers'!AJ$4:AJ$203,ROW()-211)</f>
        <v>#NUM!</v>
      </c>
      <c r="AD391" s="1" t="e">
        <f>LARGE('Remove outliers'!AK$4:AK$203,ROW()-211)</f>
        <v>#NUM!</v>
      </c>
      <c r="AE391" s="1" t="e">
        <f>LARGE('Remove outliers'!AL$4:AL$203,ROW()-211)</f>
        <v>#NUM!</v>
      </c>
      <c r="AF391" s="1" t="e">
        <f>LARGE('Remove outliers'!AM$4:AM$203,ROW()-211)</f>
        <v>#NUM!</v>
      </c>
      <c r="AG391" s="1" t="e">
        <f>LARGE('Remove outliers'!AN$4:AN$203,ROW()-211)</f>
        <v>#NUM!</v>
      </c>
      <c r="AH391" s="1" t="e">
        <f>LARGE('Remove outliers'!AO$4:AO$203,ROW()-211)</f>
        <v>#NUM!</v>
      </c>
      <c r="AI391" s="1" t="e">
        <f>LARGE('Remove outliers'!AP$4:AP$203,ROW()-211)</f>
        <v>#NUM!</v>
      </c>
      <c r="AJ391" s="1" t="e">
        <f>LARGE('Remove outliers'!AQ$4:AQ$203,ROW()-211)</f>
        <v>#NUM!</v>
      </c>
      <c r="AK391" s="1" t="e">
        <f>LARGE('Remove outliers'!AR$4:AR$203,ROW()-211)</f>
        <v>#NUM!</v>
      </c>
      <c r="AL391" s="1" t="e">
        <f>LARGE('Remove outliers'!AS$4:AS$203,ROW()-211)</f>
        <v>#NUM!</v>
      </c>
      <c r="AM391" s="1" t="e">
        <f>LARGE('Remove outliers'!AT$4:AT$203,ROW()-211)</f>
        <v>#NUM!</v>
      </c>
      <c r="AN391" s="1" t="e">
        <f>LARGE('Remove outliers'!AU$4:AU$203,ROW()-211)</f>
        <v>#NUM!</v>
      </c>
      <c r="AO391" s="1" t="e">
        <f>LARGE('Remove outliers'!AV$4:AV$203,ROW()-211)</f>
        <v>#NUM!</v>
      </c>
      <c r="AP391" s="1" t="e">
        <f>LARGE('Remove outliers'!AW$4:AW$203,ROW()-211)</f>
        <v>#NUM!</v>
      </c>
      <c r="AQ391" s="1" t="e">
        <f>LARGE('Remove outliers'!AX$4:AX$203,ROW()-211)</f>
        <v>#NUM!</v>
      </c>
      <c r="AR391" s="1" t="e">
        <f>LARGE('Remove outliers'!AY$4:AY$203,ROW()-211)</f>
        <v>#NUM!</v>
      </c>
      <c r="AS391" s="1" t="e">
        <f>LARGE('Remove outliers'!AZ$4:AZ$203,ROW()-211)</f>
        <v>#NUM!</v>
      </c>
      <c r="AT391" s="1" t="e">
        <f>LARGE('Remove outliers'!BA$4:BA$203,ROW()-211)</f>
        <v>#NUM!</v>
      </c>
      <c r="AU391" s="1" t="e">
        <f>LARGE('Remove outliers'!BB$4:BB$203,ROW()-211)</f>
        <v>#NUM!</v>
      </c>
      <c r="AV391" s="1" t="e">
        <f>LARGE('Remove outliers'!BC$4:BC$203,ROW()-211)</f>
        <v>#NUM!</v>
      </c>
      <c r="AW391" s="1" t="e">
        <f>LARGE('Remove outliers'!BD$4:BD$203,ROW()-211)</f>
        <v>#NUM!</v>
      </c>
      <c r="AX391" s="1" t="e">
        <f>LARGE('Remove outliers'!BE$4:BE$203,ROW()-211)</f>
        <v>#NUM!</v>
      </c>
      <c r="AY391" s="1" t="e">
        <f>LARGE('Remove outliers'!BF$4:BF$203,ROW()-211)</f>
        <v>#NUM!</v>
      </c>
      <c r="AZ391" s="1" t="e">
        <f>LARGE('Remove outliers'!BG$4:BG$203,ROW()-211)</f>
        <v>#NUM!</v>
      </c>
      <c r="BA391" s="1" t="e">
        <f>LARGE('Remove outliers'!BH$4:BH$203,ROW()-211)</f>
        <v>#NUM!</v>
      </c>
      <c r="BB391" s="1" t="e">
        <f>LARGE('Remove outliers'!BI$4:BI$203,ROW()-211)</f>
        <v>#NUM!</v>
      </c>
      <c r="BC391" s="1" t="e">
        <f>LARGE('Remove outliers'!BJ$4:BJ$203,ROW()-211)</f>
        <v>#NUM!</v>
      </c>
      <c r="BD391" s="1" t="e">
        <f>LARGE('Remove outliers'!BK$4:BK$203,ROW()-211)</f>
        <v>#NUM!</v>
      </c>
      <c r="BE391" s="1" t="e">
        <f>LARGE('Remove outliers'!BL$4:BL$203,ROW()-211)</f>
        <v>#NUM!</v>
      </c>
      <c r="BF391" s="1" t="e">
        <f>LARGE('Remove outliers'!BM$4:BM$203,ROW()-211)</f>
        <v>#NUM!</v>
      </c>
      <c r="BG391" s="1" t="e">
        <f>LARGE('Remove outliers'!BN$4:BN$203,ROW()-211)</f>
        <v>#NUM!</v>
      </c>
      <c r="BH391" s="1" t="e">
        <f>LARGE('Remove outliers'!BO$4:BO$203,ROW()-211)</f>
        <v>#NUM!</v>
      </c>
      <c r="BI391" s="1" t="e">
        <f>LARGE('Remove outliers'!BP$4:BP$203,ROW()-211)</f>
        <v>#NUM!</v>
      </c>
      <c r="BJ391" s="1" t="e">
        <f>LARGE('Remove outliers'!BQ$4:BQ$203,ROW()-211)</f>
        <v>#NUM!</v>
      </c>
      <c r="BK391" s="1" t="e">
        <f>LARGE('Remove outliers'!BR$4:BR$203,ROW()-211)</f>
        <v>#NUM!</v>
      </c>
      <c r="BL391" s="1" t="e">
        <f>LARGE('Remove outliers'!BS$4:BS$203,ROW()-211)</f>
        <v>#NUM!</v>
      </c>
      <c r="BM391" s="1" t="e">
        <f>LARGE('Remove outliers'!BT$4:BT$203,ROW()-211)</f>
        <v>#NUM!</v>
      </c>
      <c r="BN391" s="1" t="e">
        <f>LARGE('Remove outliers'!BU$4:BU$203,ROW()-211)</f>
        <v>#NUM!</v>
      </c>
      <c r="BO391" s="1" t="e">
        <f>LARGE('Remove outliers'!BV$4:BV$203,ROW()-211)</f>
        <v>#NUM!</v>
      </c>
      <c r="BP391" s="1" t="e">
        <f>LARGE('Remove outliers'!BW$4:BW$203,ROW()-211)</f>
        <v>#NUM!</v>
      </c>
      <c r="BQ391" s="1" t="e">
        <f>LARGE('Remove outliers'!BX$4:BX$203,ROW()-211)</f>
        <v>#NUM!</v>
      </c>
      <c r="BR391" s="1" t="e">
        <f>LARGE('Remove outliers'!BY$4:BY$203,ROW()-211)</f>
        <v>#NUM!</v>
      </c>
      <c r="BS391" s="1" t="e">
        <f>LARGE('Remove outliers'!BZ$4:BZ$203,ROW()-211)</f>
        <v>#NUM!</v>
      </c>
      <c r="BT391" s="1" t="e">
        <f>LARGE('Remove outliers'!CA$4:CA$203,ROW()-211)</f>
        <v>#NUM!</v>
      </c>
      <c r="BU391" s="1" t="e">
        <f>LARGE('Remove outliers'!CB$4:CB$203,ROW()-211)</f>
        <v>#NUM!</v>
      </c>
      <c r="BV391" s="1" t="e">
        <f>LARGE('Remove outliers'!CC$4:CC$203,ROW()-211)</f>
        <v>#NUM!</v>
      </c>
      <c r="BW391" s="1"/>
      <c r="BX391" s="1"/>
      <c r="BY391" s="1"/>
      <c r="BZ391" s="1"/>
      <c r="CA391" s="1"/>
      <c r="CB391" s="1"/>
      <c r="CC391" s="1"/>
      <c r="CD391" s="1"/>
      <c r="CE391" s="1"/>
      <c r="CF391" s="1"/>
      <c r="CG391" s="1"/>
      <c r="CH391" s="1"/>
      <c r="CI391" s="1"/>
      <c r="CJ391" s="1"/>
      <c r="CK391" s="1"/>
      <c r="CL391" s="1"/>
      <c r="CM391" s="1"/>
      <c r="CN391" s="1"/>
      <c r="CO391" s="1"/>
      <c r="CP391" s="1"/>
    </row>
    <row r="392" spans="1:94" x14ac:dyDescent="0.2">
      <c r="A392" t="e">
        <f t="shared" si="8"/>
        <v>#NUM!</v>
      </c>
      <c r="B392" s="1" t="e">
        <f>LARGE('Remove outliers'!I$4:I$203,ROW()-211)</f>
        <v>#NUM!</v>
      </c>
      <c r="C392" s="1" t="e">
        <f>LARGE('Remove outliers'!J$4:J$203,ROW()-211)</f>
        <v>#NUM!</v>
      </c>
      <c r="D392" s="1" t="e">
        <f>LARGE('Remove outliers'!K$4:K$203,ROW()-211)</f>
        <v>#NUM!</v>
      </c>
      <c r="E392" s="1" t="e">
        <f>LARGE('Remove outliers'!L$4:L$203,ROW()-211)</f>
        <v>#NUM!</v>
      </c>
      <c r="F392" s="1" t="e">
        <f>LARGE('Remove outliers'!M$4:M$203,ROW()-211)</f>
        <v>#NUM!</v>
      </c>
      <c r="G392" s="1" t="e">
        <f>LARGE('Remove outliers'!N$4:N$203,ROW()-211)</f>
        <v>#NUM!</v>
      </c>
      <c r="H392" s="1" t="e">
        <f>LARGE('Remove outliers'!O$4:O$203,ROW()-211)</f>
        <v>#NUM!</v>
      </c>
      <c r="I392" s="1" t="e">
        <f>LARGE('Remove outliers'!P$4:P$203,ROW()-211)</f>
        <v>#NUM!</v>
      </c>
      <c r="J392" s="1" t="e">
        <f>LARGE('Remove outliers'!Q$4:Q$203,ROW()-211)</f>
        <v>#NUM!</v>
      </c>
      <c r="K392" s="1" t="e">
        <f>LARGE('Remove outliers'!R$4:R$203,ROW()-211)</f>
        <v>#NUM!</v>
      </c>
      <c r="L392" s="1" t="e">
        <f>LARGE('Remove outliers'!S$4:S$203,ROW()-211)</f>
        <v>#NUM!</v>
      </c>
      <c r="M392" s="1" t="e">
        <f>LARGE('Remove outliers'!T$4:T$203,ROW()-211)</f>
        <v>#NUM!</v>
      </c>
      <c r="N392" s="1" t="e">
        <f>LARGE('Remove outliers'!U$4:U$203,ROW()-211)</f>
        <v>#NUM!</v>
      </c>
      <c r="O392" s="1" t="e">
        <f>LARGE('Remove outliers'!V$4:V$203,ROW()-211)</f>
        <v>#NUM!</v>
      </c>
      <c r="P392" s="1" t="e">
        <f>LARGE('Remove outliers'!W$4:W$203,ROW()-211)</f>
        <v>#NUM!</v>
      </c>
      <c r="Q392" s="1" t="e">
        <f>LARGE('Remove outliers'!X$4:X$203,ROW()-211)</f>
        <v>#NUM!</v>
      </c>
      <c r="R392" s="1" t="e">
        <f>LARGE('Remove outliers'!Y$4:Y$203,ROW()-211)</f>
        <v>#NUM!</v>
      </c>
      <c r="S392" s="1" t="e">
        <f>LARGE('Remove outliers'!Z$4:Z$203,ROW()-211)</f>
        <v>#NUM!</v>
      </c>
      <c r="T392" s="1" t="e">
        <f>LARGE('Remove outliers'!AA$4:AA$203,ROW()-211)</f>
        <v>#NUM!</v>
      </c>
      <c r="U392" s="1" t="e">
        <f>LARGE('Remove outliers'!AB$4:AB$203,ROW()-211)</f>
        <v>#NUM!</v>
      </c>
      <c r="V392" s="1" t="e">
        <f>LARGE('Remove outliers'!AC$4:AC$203,ROW()-211)</f>
        <v>#NUM!</v>
      </c>
      <c r="W392" s="1" t="e">
        <f>LARGE('Remove outliers'!AD$4:AD$203,ROW()-211)</f>
        <v>#NUM!</v>
      </c>
      <c r="X392" s="1" t="e">
        <f>LARGE('Remove outliers'!AE$4:AE$203,ROW()-211)</f>
        <v>#NUM!</v>
      </c>
      <c r="Y392" s="1" t="e">
        <f>LARGE('Remove outliers'!AF$4:AF$203,ROW()-211)</f>
        <v>#NUM!</v>
      </c>
      <c r="Z392" s="1" t="e">
        <f>LARGE('Remove outliers'!AG$4:AG$203,ROW()-211)</f>
        <v>#NUM!</v>
      </c>
      <c r="AA392" s="1" t="e">
        <f>LARGE('Remove outliers'!AH$4:AH$203,ROW()-211)</f>
        <v>#NUM!</v>
      </c>
      <c r="AB392" s="1" t="e">
        <f>LARGE('Remove outliers'!AI$4:AI$203,ROW()-211)</f>
        <v>#NUM!</v>
      </c>
      <c r="AC392" s="1" t="e">
        <f>LARGE('Remove outliers'!AJ$4:AJ$203,ROW()-211)</f>
        <v>#NUM!</v>
      </c>
      <c r="AD392" s="1" t="e">
        <f>LARGE('Remove outliers'!AK$4:AK$203,ROW()-211)</f>
        <v>#NUM!</v>
      </c>
      <c r="AE392" s="1" t="e">
        <f>LARGE('Remove outliers'!AL$4:AL$203,ROW()-211)</f>
        <v>#NUM!</v>
      </c>
      <c r="AF392" s="1" t="e">
        <f>LARGE('Remove outliers'!AM$4:AM$203,ROW()-211)</f>
        <v>#NUM!</v>
      </c>
      <c r="AG392" s="1" t="e">
        <f>LARGE('Remove outliers'!AN$4:AN$203,ROW()-211)</f>
        <v>#NUM!</v>
      </c>
      <c r="AH392" s="1" t="e">
        <f>LARGE('Remove outliers'!AO$4:AO$203,ROW()-211)</f>
        <v>#NUM!</v>
      </c>
      <c r="AI392" s="1" t="e">
        <f>LARGE('Remove outliers'!AP$4:AP$203,ROW()-211)</f>
        <v>#NUM!</v>
      </c>
      <c r="AJ392" s="1" t="e">
        <f>LARGE('Remove outliers'!AQ$4:AQ$203,ROW()-211)</f>
        <v>#NUM!</v>
      </c>
      <c r="AK392" s="1" t="e">
        <f>LARGE('Remove outliers'!AR$4:AR$203,ROW()-211)</f>
        <v>#NUM!</v>
      </c>
      <c r="AL392" s="1" t="e">
        <f>LARGE('Remove outliers'!AS$4:AS$203,ROW()-211)</f>
        <v>#NUM!</v>
      </c>
      <c r="AM392" s="1" t="e">
        <f>LARGE('Remove outliers'!AT$4:AT$203,ROW()-211)</f>
        <v>#NUM!</v>
      </c>
      <c r="AN392" s="1" t="e">
        <f>LARGE('Remove outliers'!AU$4:AU$203,ROW()-211)</f>
        <v>#NUM!</v>
      </c>
      <c r="AO392" s="1" t="e">
        <f>LARGE('Remove outliers'!AV$4:AV$203,ROW()-211)</f>
        <v>#NUM!</v>
      </c>
      <c r="AP392" s="1" t="e">
        <f>LARGE('Remove outliers'!AW$4:AW$203,ROW()-211)</f>
        <v>#NUM!</v>
      </c>
      <c r="AQ392" s="1" t="e">
        <f>LARGE('Remove outliers'!AX$4:AX$203,ROW()-211)</f>
        <v>#NUM!</v>
      </c>
      <c r="AR392" s="1" t="e">
        <f>LARGE('Remove outliers'!AY$4:AY$203,ROW()-211)</f>
        <v>#NUM!</v>
      </c>
      <c r="AS392" s="1" t="e">
        <f>LARGE('Remove outliers'!AZ$4:AZ$203,ROW()-211)</f>
        <v>#NUM!</v>
      </c>
      <c r="AT392" s="1" t="e">
        <f>LARGE('Remove outliers'!BA$4:BA$203,ROW()-211)</f>
        <v>#NUM!</v>
      </c>
      <c r="AU392" s="1" t="e">
        <f>LARGE('Remove outliers'!BB$4:BB$203,ROW()-211)</f>
        <v>#NUM!</v>
      </c>
      <c r="AV392" s="1" t="e">
        <f>LARGE('Remove outliers'!BC$4:BC$203,ROW()-211)</f>
        <v>#NUM!</v>
      </c>
      <c r="AW392" s="1" t="e">
        <f>LARGE('Remove outliers'!BD$4:BD$203,ROW()-211)</f>
        <v>#NUM!</v>
      </c>
      <c r="AX392" s="1" t="e">
        <f>LARGE('Remove outliers'!BE$4:BE$203,ROW()-211)</f>
        <v>#NUM!</v>
      </c>
      <c r="AY392" s="1" t="e">
        <f>LARGE('Remove outliers'!BF$4:BF$203,ROW()-211)</f>
        <v>#NUM!</v>
      </c>
      <c r="AZ392" s="1" t="e">
        <f>LARGE('Remove outliers'!BG$4:BG$203,ROW()-211)</f>
        <v>#NUM!</v>
      </c>
      <c r="BA392" s="1" t="e">
        <f>LARGE('Remove outliers'!BH$4:BH$203,ROW()-211)</f>
        <v>#NUM!</v>
      </c>
      <c r="BB392" s="1" t="e">
        <f>LARGE('Remove outliers'!BI$4:BI$203,ROW()-211)</f>
        <v>#NUM!</v>
      </c>
      <c r="BC392" s="1" t="e">
        <f>LARGE('Remove outliers'!BJ$4:BJ$203,ROW()-211)</f>
        <v>#NUM!</v>
      </c>
      <c r="BD392" s="1" t="e">
        <f>LARGE('Remove outliers'!BK$4:BK$203,ROW()-211)</f>
        <v>#NUM!</v>
      </c>
      <c r="BE392" s="1" t="e">
        <f>LARGE('Remove outliers'!BL$4:BL$203,ROW()-211)</f>
        <v>#NUM!</v>
      </c>
      <c r="BF392" s="1" t="e">
        <f>LARGE('Remove outliers'!BM$4:BM$203,ROW()-211)</f>
        <v>#NUM!</v>
      </c>
      <c r="BG392" s="1" t="e">
        <f>LARGE('Remove outliers'!BN$4:BN$203,ROW()-211)</f>
        <v>#NUM!</v>
      </c>
      <c r="BH392" s="1" t="e">
        <f>LARGE('Remove outliers'!BO$4:BO$203,ROW()-211)</f>
        <v>#NUM!</v>
      </c>
      <c r="BI392" s="1" t="e">
        <f>LARGE('Remove outliers'!BP$4:BP$203,ROW()-211)</f>
        <v>#NUM!</v>
      </c>
      <c r="BJ392" s="1" t="e">
        <f>LARGE('Remove outliers'!BQ$4:BQ$203,ROW()-211)</f>
        <v>#NUM!</v>
      </c>
      <c r="BK392" s="1" t="e">
        <f>LARGE('Remove outliers'!BR$4:BR$203,ROW()-211)</f>
        <v>#NUM!</v>
      </c>
      <c r="BL392" s="1" t="e">
        <f>LARGE('Remove outliers'!BS$4:BS$203,ROW()-211)</f>
        <v>#NUM!</v>
      </c>
      <c r="BM392" s="1" t="e">
        <f>LARGE('Remove outliers'!BT$4:BT$203,ROW()-211)</f>
        <v>#NUM!</v>
      </c>
      <c r="BN392" s="1" t="e">
        <f>LARGE('Remove outliers'!BU$4:BU$203,ROW()-211)</f>
        <v>#NUM!</v>
      </c>
      <c r="BO392" s="1" t="e">
        <f>LARGE('Remove outliers'!BV$4:BV$203,ROW()-211)</f>
        <v>#NUM!</v>
      </c>
      <c r="BP392" s="1" t="e">
        <f>LARGE('Remove outliers'!BW$4:BW$203,ROW()-211)</f>
        <v>#NUM!</v>
      </c>
      <c r="BQ392" s="1" t="e">
        <f>LARGE('Remove outliers'!BX$4:BX$203,ROW()-211)</f>
        <v>#NUM!</v>
      </c>
      <c r="BR392" s="1" t="e">
        <f>LARGE('Remove outliers'!BY$4:BY$203,ROW()-211)</f>
        <v>#NUM!</v>
      </c>
      <c r="BS392" s="1" t="e">
        <f>LARGE('Remove outliers'!BZ$4:BZ$203,ROW()-211)</f>
        <v>#NUM!</v>
      </c>
      <c r="BT392" s="1" t="e">
        <f>LARGE('Remove outliers'!CA$4:CA$203,ROW()-211)</f>
        <v>#NUM!</v>
      </c>
      <c r="BU392" s="1" t="e">
        <f>LARGE('Remove outliers'!CB$4:CB$203,ROW()-211)</f>
        <v>#NUM!</v>
      </c>
      <c r="BV392" s="1" t="e">
        <f>LARGE('Remove outliers'!CC$4:CC$203,ROW()-211)</f>
        <v>#NUM!</v>
      </c>
      <c r="BW392" s="1"/>
      <c r="BX392" s="1"/>
      <c r="BY392" s="1"/>
      <c r="BZ392" s="1"/>
      <c r="CA392" s="1"/>
      <c r="CB392" s="1"/>
      <c r="CC392" s="1"/>
      <c r="CD392" s="1"/>
      <c r="CE392" s="1"/>
      <c r="CF392" s="1"/>
      <c r="CG392" s="1"/>
      <c r="CH392" s="1"/>
      <c r="CI392" s="1"/>
      <c r="CJ392" s="1"/>
      <c r="CK392" s="1"/>
      <c r="CL392" s="1"/>
      <c r="CM392" s="1"/>
      <c r="CN392" s="1"/>
      <c r="CO392" s="1"/>
      <c r="CP392" s="1"/>
    </row>
    <row r="393" spans="1:94" x14ac:dyDescent="0.2">
      <c r="A393" t="e">
        <f t="shared" si="8"/>
        <v>#NUM!</v>
      </c>
      <c r="B393" s="1" t="e">
        <f>LARGE('Remove outliers'!I$4:I$203,ROW()-211)</f>
        <v>#NUM!</v>
      </c>
      <c r="C393" s="1" t="e">
        <f>LARGE('Remove outliers'!J$4:J$203,ROW()-211)</f>
        <v>#NUM!</v>
      </c>
      <c r="D393" s="1" t="e">
        <f>LARGE('Remove outliers'!K$4:K$203,ROW()-211)</f>
        <v>#NUM!</v>
      </c>
      <c r="E393" s="1" t="e">
        <f>LARGE('Remove outliers'!L$4:L$203,ROW()-211)</f>
        <v>#NUM!</v>
      </c>
      <c r="F393" s="1" t="e">
        <f>LARGE('Remove outliers'!M$4:M$203,ROW()-211)</f>
        <v>#NUM!</v>
      </c>
      <c r="G393" s="1" t="e">
        <f>LARGE('Remove outliers'!N$4:N$203,ROW()-211)</f>
        <v>#NUM!</v>
      </c>
      <c r="H393" s="1" t="e">
        <f>LARGE('Remove outliers'!O$4:O$203,ROW()-211)</f>
        <v>#NUM!</v>
      </c>
      <c r="I393" s="1" t="e">
        <f>LARGE('Remove outliers'!P$4:P$203,ROW()-211)</f>
        <v>#NUM!</v>
      </c>
      <c r="J393" s="1" t="e">
        <f>LARGE('Remove outliers'!Q$4:Q$203,ROW()-211)</f>
        <v>#NUM!</v>
      </c>
      <c r="K393" s="1" t="e">
        <f>LARGE('Remove outliers'!R$4:R$203,ROW()-211)</f>
        <v>#NUM!</v>
      </c>
      <c r="L393" s="1" t="e">
        <f>LARGE('Remove outliers'!S$4:S$203,ROW()-211)</f>
        <v>#NUM!</v>
      </c>
      <c r="M393" s="1" t="e">
        <f>LARGE('Remove outliers'!T$4:T$203,ROW()-211)</f>
        <v>#NUM!</v>
      </c>
      <c r="N393" s="1" t="e">
        <f>LARGE('Remove outliers'!U$4:U$203,ROW()-211)</f>
        <v>#NUM!</v>
      </c>
      <c r="O393" s="1" t="e">
        <f>LARGE('Remove outliers'!V$4:V$203,ROW()-211)</f>
        <v>#NUM!</v>
      </c>
      <c r="P393" s="1" t="e">
        <f>LARGE('Remove outliers'!W$4:W$203,ROW()-211)</f>
        <v>#NUM!</v>
      </c>
      <c r="Q393" s="1" t="e">
        <f>LARGE('Remove outliers'!X$4:X$203,ROW()-211)</f>
        <v>#NUM!</v>
      </c>
      <c r="R393" s="1" t="e">
        <f>LARGE('Remove outliers'!Y$4:Y$203,ROW()-211)</f>
        <v>#NUM!</v>
      </c>
      <c r="S393" s="1" t="e">
        <f>LARGE('Remove outliers'!Z$4:Z$203,ROW()-211)</f>
        <v>#NUM!</v>
      </c>
      <c r="T393" s="1" t="e">
        <f>LARGE('Remove outliers'!AA$4:AA$203,ROW()-211)</f>
        <v>#NUM!</v>
      </c>
      <c r="U393" s="1" t="e">
        <f>LARGE('Remove outliers'!AB$4:AB$203,ROW()-211)</f>
        <v>#NUM!</v>
      </c>
      <c r="V393" s="1" t="e">
        <f>LARGE('Remove outliers'!AC$4:AC$203,ROW()-211)</f>
        <v>#NUM!</v>
      </c>
      <c r="W393" s="1" t="e">
        <f>LARGE('Remove outliers'!AD$4:AD$203,ROW()-211)</f>
        <v>#NUM!</v>
      </c>
      <c r="X393" s="1" t="e">
        <f>LARGE('Remove outliers'!AE$4:AE$203,ROW()-211)</f>
        <v>#NUM!</v>
      </c>
      <c r="Y393" s="1" t="e">
        <f>LARGE('Remove outliers'!AF$4:AF$203,ROW()-211)</f>
        <v>#NUM!</v>
      </c>
      <c r="Z393" s="1" t="e">
        <f>LARGE('Remove outliers'!AG$4:AG$203,ROW()-211)</f>
        <v>#NUM!</v>
      </c>
      <c r="AA393" s="1" t="e">
        <f>LARGE('Remove outliers'!AH$4:AH$203,ROW()-211)</f>
        <v>#NUM!</v>
      </c>
      <c r="AB393" s="1" t="e">
        <f>LARGE('Remove outliers'!AI$4:AI$203,ROW()-211)</f>
        <v>#NUM!</v>
      </c>
      <c r="AC393" s="1" t="e">
        <f>LARGE('Remove outliers'!AJ$4:AJ$203,ROW()-211)</f>
        <v>#NUM!</v>
      </c>
      <c r="AD393" s="1" t="e">
        <f>LARGE('Remove outliers'!AK$4:AK$203,ROW()-211)</f>
        <v>#NUM!</v>
      </c>
      <c r="AE393" s="1" t="e">
        <f>LARGE('Remove outliers'!AL$4:AL$203,ROW()-211)</f>
        <v>#NUM!</v>
      </c>
      <c r="AF393" s="1" t="e">
        <f>LARGE('Remove outliers'!AM$4:AM$203,ROW()-211)</f>
        <v>#NUM!</v>
      </c>
      <c r="AG393" s="1" t="e">
        <f>LARGE('Remove outliers'!AN$4:AN$203,ROW()-211)</f>
        <v>#NUM!</v>
      </c>
      <c r="AH393" s="1" t="e">
        <f>LARGE('Remove outliers'!AO$4:AO$203,ROW()-211)</f>
        <v>#NUM!</v>
      </c>
      <c r="AI393" s="1" t="e">
        <f>LARGE('Remove outliers'!AP$4:AP$203,ROW()-211)</f>
        <v>#NUM!</v>
      </c>
      <c r="AJ393" s="1" t="e">
        <f>LARGE('Remove outliers'!AQ$4:AQ$203,ROW()-211)</f>
        <v>#NUM!</v>
      </c>
      <c r="AK393" s="1" t="e">
        <f>LARGE('Remove outliers'!AR$4:AR$203,ROW()-211)</f>
        <v>#NUM!</v>
      </c>
      <c r="AL393" s="1" t="e">
        <f>LARGE('Remove outliers'!AS$4:AS$203,ROW()-211)</f>
        <v>#NUM!</v>
      </c>
      <c r="AM393" s="1" t="e">
        <f>LARGE('Remove outliers'!AT$4:AT$203,ROW()-211)</f>
        <v>#NUM!</v>
      </c>
      <c r="AN393" s="1" t="e">
        <f>LARGE('Remove outliers'!AU$4:AU$203,ROW()-211)</f>
        <v>#NUM!</v>
      </c>
      <c r="AO393" s="1" t="e">
        <f>LARGE('Remove outliers'!AV$4:AV$203,ROW()-211)</f>
        <v>#NUM!</v>
      </c>
      <c r="AP393" s="1" t="e">
        <f>LARGE('Remove outliers'!AW$4:AW$203,ROW()-211)</f>
        <v>#NUM!</v>
      </c>
      <c r="AQ393" s="1" t="e">
        <f>LARGE('Remove outliers'!AX$4:AX$203,ROW()-211)</f>
        <v>#NUM!</v>
      </c>
      <c r="AR393" s="1" t="e">
        <f>LARGE('Remove outliers'!AY$4:AY$203,ROW()-211)</f>
        <v>#NUM!</v>
      </c>
      <c r="AS393" s="1" t="e">
        <f>LARGE('Remove outliers'!AZ$4:AZ$203,ROW()-211)</f>
        <v>#NUM!</v>
      </c>
      <c r="AT393" s="1" t="e">
        <f>LARGE('Remove outliers'!BA$4:BA$203,ROW()-211)</f>
        <v>#NUM!</v>
      </c>
      <c r="AU393" s="1" t="e">
        <f>LARGE('Remove outliers'!BB$4:BB$203,ROW()-211)</f>
        <v>#NUM!</v>
      </c>
      <c r="AV393" s="1" t="e">
        <f>LARGE('Remove outliers'!BC$4:BC$203,ROW()-211)</f>
        <v>#NUM!</v>
      </c>
      <c r="AW393" s="1" t="e">
        <f>LARGE('Remove outliers'!BD$4:BD$203,ROW()-211)</f>
        <v>#NUM!</v>
      </c>
      <c r="AX393" s="1" t="e">
        <f>LARGE('Remove outliers'!BE$4:BE$203,ROW()-211)</f>
        <v>#NUM!</v>
      </c>
      <c r="AY393" s="1" t="e">
        <f>LARGE('Remove outliers'!BF$4:BF$203,ROW()-211)</f>
        <v>#NUM!</v>
      </c>
      <c r="AZ393" s="1" t="e">
        <f>LARGE('Remove outliers'!BG$4:BG$203,ROW()-211)</f>
        <v>#NUM!</v>
      </c>
      <c r="BA393" s="1" t="e">
        <f>LARGE('Remove outliers'!BH$4:BH$203,ROW()-211)</f>
        <v>#NUM!</v>
      </c>
      <c r="BB393" s="1" t="e">
        <f>LARGE('Remove outliers'!BI$4:BI$203,ROW()-211)</f>
        <v>#NUM!</v>
      </c>
      <c r="BC393" s="1" t="e">
        <f>LARGE('Remove outliers'!BJ$4:BJ$203,ROW()-211)</f>
        <v>#NUM!</v>
      </c>
      <c r="BD393" s="1" t="e">
        <f>LARGE('Remove outliers'!BK$4:BK$203,ROW()-211)</f>
        <v>#NUM!</v>
      </c>
      <c r="BE393" s="1" t="e">
        <f>LARGE('Remove outliers'!BL$4:BL$203,ROW()-211)</f>
        <v>#NUM!</v>
      </c>
      <c r="BF393" s="1" t="e">
        <f>LARGE('Remove outliers'!BM$4:BM$203,ROW()-211)</f>
        <v>#NUM!</v>
      </c>
      <c r="BG393" s="1" t="e">
        <f>LARGE('Remove outliers'!BN$4:BN$203,ROW()-211)</f>
        <v>#NUM!</v>
      </c>
      <c r="BH393" s="1" t="e">
        <f>LARGE('Remove outliers'!BO$4:BO$203,ROW()-211)</f>
        <v>#NUM!</v>
      </c>
      <c r="BI393" s="1" t="e">
        <f>LARGE('Remove outliers'!BP$4:BP$203,ROW()-211)</f>
        <v>#NUM!</v>
      </c>
      <c r="BJ393" s="1" t="e">
        <f>LARGE('Remove outliers'!BQ$4:BQ$203,ROW()-211)</f>
        <v>#NUM!</v>
      </c>
      <c r="BK393" s="1" t="e">
        <f>LARGE('Remove outliers'!BR$4:BR$203,ROW()-211)</f>
        <v>#NUM!</v>
      </c>
      <c r="BL393" s="1" t="e">
        <f>LARGE('Remove outliers'!BS$4:BS$203,ROW()-211)</f>
        <v>#NUM!</v>
      </c>
      <c r="BM393" s="1" t="e">
        <f>LARGE('Remove outliers'!BT$4:BT$203,ROW()-211)</f>
        <v>#NUM!</v>
      </c>
      <c r="BN393" s="1" t="e">
        <f>LARGE('Remove outliers'!BU$4:BU$203,ROW()-211)</f>
        <v>#NUM!</v>
      </c>
      <c r="BO393" s="1" t="e">
        <f>LARGE('Remove outliers'!BV$4:BV$203,ROW()-211)</f>
        <v>#NUM!</v>
      </c>
      <c r="BP393" s="1" t="e">
        <f>LARGE('Remove outliers'!BW$4:BW$203,ROW()-211)</f>
        <v>#NUM!</v>
      </c>
      <c r="BQ393" s="1" t="e">
        <f>LARGE('Remove outliers'!BX$4:BX$203,ROW()-211)</f>
        <v>#NUM!</v>
      </c>
      <c r="BR393" s="1" t="e">
        <f>LARGE('Remove outliers'!BY$4:BY$203,ROW()-211)</f>
        <v>#NUM!</v>
      </c>
      <c r="BS393" s="1" t="e">
        <f>LARGE('Remove outliers'!BZ$4:BZ$203,ROW()-211)</f>
        <v>#NUM!</v>
      </c>
      <c r="BT393" s="1" t="e">
        <f>LARGE('Remove outliers'!CA$4:CA$203,ROW()-211)</f>
        <v>#NUM!</v>
      </c>
      <c r="BU393" s="1" t="e">
        <f>LARGE('Remove outliers'!CB$4:CB$203,ROW()-211)</f>
        <v>#NUM!</v>
      </c>
      <c r="BV393" s="1" t="e">
        <f>LARGE('Remove outliers'!CC$4:CC$203,ROW()-211)</f>
        <v>#NUM!</v>
      </c>
      <c r="BW393" s="1"/>
      <c r="BX393" s="1"/>
      <c r="BY393" s="1"/>
      <c r="BZ393" s="1"/>
      <c r="CA393" s="1"/>
      <c r="CB393" s="1"/>
      <c r="CC393" s="1"/>
      <c r="CD393" s="1"/>
      <c r="CE393" s="1"/>
      <c r="CF393" s="1"/>
      <c r="CG393" s="1"/>
      <c r="CH393" s="1"/>
      <c r="CI393" s="1"/>
      <c r="CJ393" s="1"/>
      <c r="CK393" s="1"/>
      <c r="CL393" s="1"/>
      <c r="CM393" s="1"/>
      <c r="CN393" s="1"/>
      <c r="CO393" s="1"/>
      <c r="CP393" s="1"/>
    </row>
    <row r="394" spans="1:94" x14ac:dyDescent="0.2">
      <c r="A394" t="e">
        <f t="shared" si="8"/>
        <v>#NUM!</v>
      </c>
      <c r="B394" s="1" t="e">
        <f>LARGE('Remove outliers'!I$4:I$203,ROW()-211)</f>
        <v>#NUM!</v>
      </c>
      <c r="C394" s="1" t="e">
        <f>LARGE('Remove outliers'!J$4:J$203,ROW()-211)</f>
        <v>#NUM!</v>
      </c>
      <c r="D394" s="1" t="e">
        <f>LARGE('Remove outliers'!K$4:K$203,ROW()-211)</f>
        <v>#NUM!</v>
      </c>
      <c r="E394" s="1" t="e">
        <f>LARGE('Remove outliers'!L$4:L$203,ROW()-211)</f>
        <v>#NUM!</v>
      </c>
      <c r="F394" s="1" t="e">
        <f>LARGE('Remove outliers'!M$4:M$203,ROW()-211)</f>
        <v>#NUM!</v>
      </c>
      <c r="G394" s="1" t="e">
        <f>LARGE('Remove outliers'!N$4:N$203,ROW()-211)</f>
        <v>#NUM!</v>
      </c>
      <c r="H394" s="1" t="e">
        <f>LARGE('Remove outliers'!O$4:O$203,ROW()-211)</f>
        <v>#NUM!</v>
      </c>
      <c r="I394" s="1" t="e">
        <f>LARGE('Remove outliers'!P$4:P$203,ROW()-211)</f>
        <v>#NUM!</v>
      </c>
      <c r="J394" s="1" t="e">
        <f>LARGE('Remove outliers'!Q$4:Q$203,ROW()-211)</f>
        <v>#NUM!</v>
      </c>
      <c r="K394" s="1" t="e">
        <f>LARGE('Remove outliers'!R$4:R$203,ROW()-211)</f>
        <v>#NUM!</v>
      </c>
      <c r="L394" s="1" t="e">
        <f>LARGE('Remove outliers'!S$4:S$203,ROW()-211)</f>
        <v>#NUM!</v>
      </c>
      <c r="M394" s="1" t="e">
        <f>LARGE('Remove outliers'!T$4:T$203,ROW()-211)</f>
        <v>#NUM!</v>
      </c>
      <c r="N394" s="1" t="e">
        <f>LARGE('Remove outliers'!U$4:U$203,ROW()-211)</f>
        <v>#NUM!</v>
      </c>
      <c r="O394" s="1" t="e">
        <f>LARGE('Remove outliers'!V$4:V$203,ROW()-211)</f>
        <v>#NUM!</v>
      </c>
      <c r="P394" s="1" t="e">
        <f>LARGE('Remove outliers'!W$4:W$203,ROW()-211)</f>
        <v>#NUM!</v>
      </c>
      <c r="Q394" s="1" t="e">
        <f>LARGE('Remove outliers'!X$4:X$203,ROW()-211)</f>
        <v>#NUM!</v>
      </c>
      <c r="R394" s="1" t="e">
        <f>LARGE('Remove outliers'!Y$4:Y$203,ROW()-211)</f>
        <v>#NUM!</v>
      </c>
      <c r="S394" s="1" t="e">
        <f>LARGE('Remove outliers'!Z$4:Z$203,ROW()-211)</f>
        <v>#NUM!</v>
      </c>
      <c r="T394" s="1" t="e">
        <f>LARGE('Remove outliers'!AA$4:AA$203,ROW()-211)</f>
        <v>#NUM!</v>
      </c>
      <c r="U394" s="1" t="e">
        <f>LARGE('Remove outliers'!AB$4:AB$203,ROW()-211)</f>
        <v>#NUM!</v>
      </c>
      <c r="V394" s="1" t="e">
        <f>LARGE('Remove outliers'!AC$4:AC$203,ROW()-211)</f>
        <v>#NUM!</v>
      </c>
      <c r="W394" s="1" t="e">
        <f>LARGE('Remove outliers'!AD$4:AD$203,ROW()-211)</f>
        <v>#NUM!</v>
      </c>
      <c r="X394" s="1" t="e">
        <f>LARGE('Remove outliers'!AE$4:AE$203,ROW()-211)</f>
        <v>#NUM!</v>
      </c>
      <c r="Y394" s="1" t="e">
        <f>LARGE('Remove outliers'!AF$4:AF$203,ROW()-211)</f>
        <v>#NUM!</v>
      </c>
      <c r="Z394" s="1" t="e">
        <f>LARGE('Remove outliers'!AG$4:AG$203,ROW()-211)</f>
        <v>#NUM!</v>
      </c>
      <c r="AA394" s="1" t="e">
        <f>LARGE('Remove outliers'!AH$4:AH$203,ROW()-211)</f>
        <v>#NUM!</v>
      </c>
      <c r="AB394" s="1" t="e">
        <f>LARGE('Remove outliers'!AI$4:AI$203,ROW()-211)</f>
        <v>#NUM!</v>
      </c>
      <c r="AC394" s="1" t="e">
        <f>LARGE('Remove outliers'!AJ$4:AJ$203,ROW()-211)</f>
        <v>#NUM!</v>
      </c>
      <c r="AD394" s="1" t="e">
        <f>LARGE('Remove outliers'!AK$4:AK$203,ROW()-211)</f>
        <v>#NUM!</v>
      </c>
      <c r="AE394" s="1" t="e">
        <f>LARGE('Remove outliers'!AL$4:AL$203,ROW()-211)</f>
        <v>#NUM!</v>
      </c>
      <c r="AF394" s="1" t="e">
        <f>LARGE('Remove outliers'!AM$4:AM$203,ROW()-211)</f>
        <v>#NUM!</v>
      </c>
      <c r="AG394" s="1" t="e">
        <f>LARGE('Remove outliers'!AN$4:AN$203,ROW()-211)</f>
        <v>#NUM!</v>
      </c>
      <c r="AH394" s="1" t="e">
        <f>LARGE('Remove outliers'!AO$4:AO$203,ROW()-211)</f>
        <v>#NUM!</v>
      </c>
      <c r="AI394" s="1" t="e">
        <f>LARGE('Remove outliers'!AP$4:AP$203,ROW()-211)</f>
        <v>#NUM!</v>
      </c>
      <c r="AJ394" s="1" t="e">
        <f>LARGE('Remove outliers'!AQ$4:AQ$203,ROW()-211)</f>
        <v>#NUM!</v>
      </c>
      <c r="AK394" s="1" t="e">
        <f>LARGE('Remove outliers'!AR$4:AR$203,ROW()-211)</f>
        <v>#NUM!</v>
      </c>
      <c r="AL394" s="1" t="e">
        <f>LARGE('Remove outliers'!AS$4:AS$203,ROW()-211)</f>
        <v>#NUM!</v>
      </c>
      <c r="AM394" s="1" t="e">
        <f>LARGE('Remove outliers'!AT$4:AT$203,ROW()-211)</f>
        <v>#NUM!</v>
      </c>
      <c r="AN394" s="1" t="e">
        <f>LARGE('Remove outliers'!AU$4:AU$203,ROW()-211)</f>
        <v>#NUM!</v>
      </c>
      <c r="AO394" s="1" t="e">
        <f>LARGE('Remove outliers'!AV$4:AV$203,ROW()-211)</f>
        <v>#NUM!</v>
      </c>
      <c r="AP394" s="1" t="e">
        <f>LARGE('Remove outliers'!AW$4:AW$203,ROW()-211)</f>
        <v>#NUM!</v>
      </c>
      <c r="AQ394" s="1" t="e">
        <f>LARGE('Remove outliers'!AX$4:AX$203,ROW()-211)</f>
        <v>#NUM!</v>
      </c>
      <c r="AR394" s="1" t="e">
        <f>LARGE('Remove outliers'!AY$4:AY$203,ROW()-211)</f>
        <v>#NUM!</v>
      </c>
      <c r="AS394" s="1" t="e">
        <f>LARGE('Remove outliers'!AZ$4:AZ$203,ROW()-211)</f>
        <v>#NUM!</v>
      </c>
      <c r="AT394" s="1" t="e">
        <f>LARGE('Remove outliers'!BA$4:BA$203,ROW()-211)</f>
        <v>#NUM!</v>
      </c>
      <c r="AU394" s="1" t="e">
        <f>LARGE('Remove outliers'!BB$4:BB$203,ROW()-211)</f>
        <v>#NUM!</v>
      </c>
      <c r="AV394" s="1" t="e">
        <f>LARGE('Remove outliers'!BC$4:BC$203,ROW()-211)</f>
        <v>#NUM!</v>
      </c>
      <c r="AW394" s="1" t="e">
        <f>LARGE('Remove outliers'!BD$4:BD$203,ROW()-211)</f>
        <v>#NUM!</v>
      </c>
      <c r="AX394" s="1" t="e">
        <f>LARGE('Remove outliers'!BE$4:BE$203,ROW()-211)</f>
        <v>#NUM!</v>
      </c>
      <c r="AY394" s="1" t="e">
        <f>LARGE('Remove outliers'!BF$4:BF$203,ROW()-211)</f>
        <v>#NUM!</v>
      </c>
      <c r="AZ394" s="1" t="e">
        <f>LARGE('Remove outliers'!BG$4:BG$203,ROW()-211)</f>
        <v>#NUM!</v>
      </c>
      <c r="BA394" s="1" t="e">
        <f>LARGE('Remove outliers'!BH$4:BH$203,ROW()-211)</f>
        <v>#NUM!</v>
      </c>
      <c r="BB394" s="1" t="e">
        <f>LARGE('Remove outliers'!BI$4:BI$203,ROW()-211)</f>
        <v>#NUM!</v>
      </c>
      <c r="BC394" s="1" t="e">
        <f>LARGE('Remove outliers'!BJ$4:BJ$203,ROW()-211)</f>
        <v>#NUM!</v>
      </c>
      <c r="BD394" s="1" t="e">
        <f>LARGE('Remove outliers'!BK$4:BK$203,ROW()-211)</f>
        <v>#NUM!</v>
      </c>
      <c r="BE394" s="1" t="e">
        <f>LARGE('Remove outliers'!BL$4:BL$203,ROW()-211)</f>
        <v>#NUM!</v>
      </c>
      <c r="BF394" s="1" t="e">
        <f>LARGE('Remove outliers'!BM$4:BM$203,ROW()-211)</f>
        <v>#NUM!</v>
      </c>
      <c r="BG394" s="1" t="e">
        <f>LARGE('Remove outliers'!BN$4:BN$203,ROW()-211)</f>
        <v>#NUM!</v>
      </c>
      <c r="BH394" s="1" t="e">
        <f>LARGE('Remove outliers'!BO$4:BO$203,ROW()-211)</f>
        <v>#NUM!</v>
      </c>
      <c r="BI394" s="1" t="e">
        <f>LARGE('Remove outliers'!BP$4:BP$203,ROW()-211)</f>
        <v>#NUM!</v>
      </c>
      <c r="BJ394" s="1" t="e">
        <f>LARGE('Remove outliers'!BQ$4:BQ$203,ROW()-211)</f>
        <v>#NUM!</v>
      </c>
      <c r="BK394" s="1" t="e">
        <f>LARGE('Remove outliers'!BR$4:BR$203,ROW()-211)</f>
        <v>#NUM!</v>
      </c>
      <c r="BL394" s="1" t="e">
        <f>LARGE('Remove outliers'!BS$4:BS$203,ROW()-211)</f>
        <v>#NUM!</v>
      </c>
      <c r="BM394" s="1" t="e">
        <f>LARGE('Remove outliers'!BT$4:BT$203,ROW()-211)</f>
        <v>#NUM!</v>
      </c>
      <c r="BN394" s="1" t="e">
        <f>LARGE('Remove outliers'!BU$4:BU$203,ROW()-211)</f>
        <v>#NUM!</v>
      </c>
      <c r="BO394" s="1" t="e">
        <f>LARGE('Remove outliers'!BV$4:BV$203,ROW()-211)</f>
        <v>#NUM!</v>
      </c>
      <c r="BP394" s="1" t="e">
        <f>LARGE('Remove outliers'!BW$4:BW$203,ROW()-211)</f>
        <v>#NUM!</v>
      </c>
      <c r="BQ394" s="1" t="e">
        <f>LARGE('Remove outliers'!BX$4:BX$203,ROW()-211)</f>
        <v>#NUM!</v>
      </c>
      <c r="BR394" s="1" t="e">
        <f>LARGE('Remove outliers'!BY$4:BY$203,ROW()-211)</f>
        <v>#NUM!</v>
      </c>
      <c r="BS394" s="1" t="e">
        <f>LARGE('Remove outliers'!BZ$4:BZ$203,ROW()-211)</f>
        <v>#NUM!</v>
      </c>
      <c r="BT394" s="1" t="e">
        <f>LARGE('Remove outliers'!CA$4:CA$203,ROW()-211)</f>
        <v>#NUM!</v>
      </c>
      <c r="BU394" s="1" t="e">
        <f>LARGE('Remove outliers'!CB$4:CB$203,ROW()-211)</f>
        <v>#NUM!</v>
      </c>
      <c r="BV394" s="1" t="e">
        <f>LARGE('Remove outliers'!CC$4:CC$203,ROW()-211)</f>
        <v>#NUM!</v>
      </c>
      <c r="BW394" s="1"/>
      <c r="BX394" s="1"/>
      <c r="BY394" s="1"/>
      <c r="BZ394" s="1"/>
      <c r="CA394" s="1"/>
      <c r="CB394" s="1"/>
      <c r="CC394" s="1"/>
      <c r="CD394" s="1"/>
      <c r="CE394" s="1"/>
      <c r="CF394" s="1"/>
      <c r="CG394" s="1"/>
      <c r="CH394" s="1"/>
      <c r="CI394" s="1"/>
      <c r="CJ394" s="1"/>
      <c r="CK394" s="1"/>
      <c r="CL394" s="1"/>
      <c r="CM394" s="1"/>
      <c r="CN394" s="1"/>
      <c r="CO394" s="1"/>
      <c r="CP394" s="1"/>
    </row>
    <row r="395" spans="1:94" x14ac:dyDescent="0.2">
      <c r="A395" t="e">
        <f t="shared" si="8"/>
        <v>#NUM!</v>
      </c>
      <c r="B395" s="1" t="e">
        <f>LARGE('Remove outliers'!I$4:I$203,ROW()-211)</f>
        <v>#NUM!</v>
      </c>
      <c r="C395" s="1" t="e">
        <f>LARGE('Remove outliers'!J$4:J$203,ROW()-211)</f>
        <v>#NUM!</v>
      </c>
      <c r="D395" s="1" t="e">
        <f>LARGE('Remove outliers'!K$4:K$203,ROW()-211)</f>
        <v>#NUM!</v>
      </c>
      <c r="E395" s="1" t="e">
        <f>LARGE('Remove outliers'!L$4:L$203,ROW()-211)</f>
        <v>#NUM!</v>
      </c>
      <c r="F395" s="1" t="e">
        <f>LARGE('Remove outliers'!M$4:M$203,ROW()-211)</f>
        <v>#NUM!</v>
      </c>
      <c r="G395" s="1" t="e">
        <f>LARGE('Remove outliers'!N$4:N$203,ROW()-211)</f>
        <v>#NUM!</v>
      </c>
      <c r="H395" s="1" t="e">
        <f>LARGE('Remove outliers'!O$4:O$203,ROW()-211)</f>
        <v>#NUM!</v>
      </c>
      <c r="I395" s="1" t="e">
        <f>LARGE('Remove outliers'!P$4:P$203,ROW()-211)</f>
        <v>#NUM!</v>
      </c>
      <c r="J395" s="1" t="e">
        <f>LARGE('Remove outliers'!Q$4:Q$203,ROW()-211)</f>
        <v>#NUM!</v>
      </c>
      <c r="K395" s="1" t="e">
        <f>LARGE('Remove outliers'!R$4:R$203,ROW()-211)</f>
        <v>#NUM!</v>
      </c>
      <c r="L395" s="1" t="e">
        <f>LARGE('Remove outliers'!S$4:S$203,ROW()-211)</f>
        <v>#NUM!</v>
      </c>
      <c r="M395" s="1" t="e">
        <f>LARGE('Remove outliers'!T$4:T$203,ROW()-211)</f>
        <v>#NUM!</v>
      </c>
      <c r="N395" s="1" t="e">
        <f>LARGE('Remove outliers'!U$4:U$203,ROW()-211)</f>
        <v>#NUM!</v>
      </c>
      <c r="O395" s="1" t="e">
        <f>LARGE('Remove outliers'!V$4:V$203,ROW()-211)</f>
        <v>#NUM!</v>
      </c>
      <c r="P395" s="1" t="e">
        <f>LARGE('Remove outliers'!W$4:W$203,ROW()-211)</f>
        <v>#NUM!</v>
      </c>
      <c r="Q395" s="1" t="e">
        <f>LARGE('Remove outliers'!X$4:X$203,ROW()-211)</f>
        <v>#NUM!</v>
      </c>
      <c r="R395" s="1" t="e">
        <f>LARGE('Remove outliers'!Y$4:Y$203,ROW()-211)</f>
        <v>#NUM!</v>
      </c>
      <c r="S395" s="1" t="e">
        <f>LARGE('Remove outliers'!Z$4:Z$203,ROW()-211)</f>
        <v>#NUM!</v>
      </c>
      <c r="T395" s="1" t="e">
        <f>LARGE('Remove outliers'!AA$4:AA$203,ROW()-211)</f>
        <v>#NUM!</v>
      </c>
      <c r="U395" s="1" t="e">
        <f>LARGE('Remove outliers'!AB$4:AB$203,ROW()-211)</f>
        <v>#NUM!</v>
      </c>
      <c r="V395" s="1" t="e">
        <f>LARGE('Remove outliers'!AC$4:AC$203,ROW()-211)</f>
        <v>#NUM!</v>
      </c>
      <c r="W395" s="1" t="e">
        <f>LARGE('Remove outliers'!AD$4:AD$203,ROW()-211)</f>
        <v>#NUM!</v>
      </c>
      <c r="X395" s="1" t="e">
        <f>LARGE('Remove outliers'!AE$4:AE$203,ROW()-211)</f>
        <v>#NUM!</v>
      </c>
      <c r="Y395" s="1" t="e">
        <f>LARGE('Remove outliers'!AF$4:AF$203,ROW()-211)</f>
        <v>#NUM!</v>
      </c>
      <c r="Z395" s="1" t="e">
        <f>LARGE('Remove outliers'!AG$4:AG$203,ROW()-211)</f>
        <v>#NUM!</v>
      </c>
      <c r="AA395" s="1" t="e">
        <f>LARGE('Remove outliers'!AH$4:AH$203,ROW()-211)</f>
        <v>#NUM!</v>
      </c>
      <c r="AB395" s="1" t="e">
        <f>LARGE('Remove outliers'!AI$4:AI$203,ROW()-211)</f>
        <v>#NUM!</v>
      </c>
      <c r="AC395" s="1" t="e">
        <f>LARGE('Remove outliers'!AJ$4:AJ$203,ROW()-211)</f>
        <v>#NUM!</v>
      </c>
      <c r="AD395" s="1" t="e">
        <f>LARGE('Remove outliers'!AK$4:AK$203,ROW()-211)</f>
        <v>#NUM!</v>
      </c>
      <c r="AE395" s="1" t="e">
        <f>LARGE('Remove outliers'!AL$4:AL$203,ROW()-211)</f>
        <v>#NUM!</v>
      </c>
      <c r="AF395" s="1" t="e">
        <f>LARGE('Remove outliers'!AM$4:AM$203,ROW()-211)</f>
        <v>#NUM!</v>
      </c>
      <c r="AG395" s="1" t="e">
        <f>LARGE('Remove outliers'!AN$4:AN$203,ROW()-211)</f>
        <v>#NUM!</v>
      </c>
      <c r="AH395" s="1" t="e">
        <f>LARGE('Remove outliers'!AO$4:AO$203,ROW()-211)</f>
        <v>#NUM!</v>
      </c>
      <c r="AI395" s="1" t="e">
        <f>LARGE('Remove outliers'!AP$4:AP$203,ROW()-211)</f>
        <v>#NUM!</v>
      </c>
      <c r="AJ395" s="1" t="e">
        <f>LARGE('Remove outliers'!AQ$4:AQ$203,ROW()-211)</f>
        <v>#NUM!</v>
      </c>
      <c r="AK395" s="1" t="e">
        <f>LARGE('Remove outliers'!AR$4:AR$203,ROW()-211)</f>
        <v>#NUM!</v>
      </c>
      <c r="AL395" s="1" t="e">
        <f>LARGE('Remove outliers'!AS$4:AS$203,ROW()-211)</f>
        <v>#NUM!</v>
      </c>
      <c r="AM395" s="1" t="e">
        <f>LARGE('Remove outliers'!AT$4:AT$203,ROW()-211)</f>
        <v>#NUM!</v>
      </c>
      <c r="AN395" s="1" t="e">
        <f>LARGE('Remove outliers'!AU$4:AU$203,ROW()-211)</f>
        <v>#NUM!</v>
      </c>
      <c r="AO395" s="1" t="e">
        <f>LARGE('Remove outliers'!AV$4:AV$203,ROW()-211)</f>
        <v>#NUM!</v>
      </c>
      <c r="AP395" s="1" t="e">
        <f>LARGE('Remove outliers'!AW$4:AW$203,ROW()-211)</f>
        <v>#NUM!</v>
      </c>
      <c r="AQ395" s="1" t="e">
        <f>LARGE('Remove outliers'!AX$4:AX$203,ROW()-211)</f>
        <v>#NUM!</v>
      </c>
      <c r="AR395" s="1" t="e">
        <f>LARGE('Remove outliers'!AY$4:AY$203,ROW()-211)</f>
        <v>#NUM!</v>
      </c>
      <c r="AS395" s="1" t="e">
        <f>LARGE('Remove outliers'!AZ$4:AZ$203,ROW()-211)</f>
        <v>#NUM!</v>
      </c>
      <c r="AT395" s="1" t="e">
        <f>LARGE('Remove outliers'!BA$4:BA$203,ROW()-211)</f>
        <v>#NUM!</v>
      </c>
      <c r="AU395" s="1" t="e">
        <f>LARGE('Remove outliers'!BB$4:BB$203,ROW()-211)</f>
        <v>#NUM!</v>
      </c>
      <c r="AV395" s="1" t="e">
        <f>LARGE('Remove outliers'!BC$4:BC$203,ROW()-211)</f>
        <v>#NUM!</v>
      </c>
      <c r="AW395" s="1" t="e">
        <f>LARGE('Remove outliers'!BD$4:BD$203,ROW()-211)</f>
        <v>#NUM!</v>
      </c>
      <c r="AX395" s="1" t="e">
        <f>LARGE('Remove outliers'!BE$4:BE$203,ROW()-211)</f>
        <v>#NUM!</v>
      </c>
      <c r="AY395" s="1" t="e">
        <f>LARGE('Remove outliers'!BF$4:BF$203,ROW()-211)</f>
        <v>#NUM!</v>
      </c>
      <c r="AZ395" s="1" t="e">
        <f>LARGE('Remove outliers'!BG$4:BG$203,ROW()-211)</f>
        <v>#NUM!</v>
      </c>
      <c r="BA395" s="1" t="e">
        <f>LARGE('Remove outliers'!BH$4:BH$203,ROW()-211)</f>
        <v>#NUM!</v>
      </c>
      <c r="BB395" s="1" t="e">
        <f>LARGE('Remove outliers'!BI$4:BI$203,ROW()-211)</f>
        <v>#NUM!</v>
      </c>
      <c r="BC395" s="1" t="e">
        <f>LARGE('Remove outliers'!BJ$4:BJ$203,ROW()-211)</f>
        <v>#NUM!</v>
      </c>
      <c r="BD395" s="1" t="e">
        <f>LARGE('Remove outliers'!BK$4:BK$203,ROW()-211)</f>
        <v>#NUM!</v>
      </c>
      <c r="BE395" s="1" t="e">
        <f>LARGE('Remove outliers'!BL$4:BL$203,ROW()-211)</f>
        <v>#NUM!</v>
      </c>
      <c r="BF395" s="1" t="e">
        <f>LARGE('Remove outliers'!BM$4:BM$203,ROW()-211)</f>
        <v>#NUM!</v>
      </c>
      <c r="BG395" s="1" t="e">
        <f>LARGE('Remove outliers'!BN$4:BN$203,ROW()-211)</f>
        <v>#NUM!</v>
      </c>
      <c r="BH395" s="1" t="e">
        <f>LARGE('Remove outliers'!BO$4:BO$203,ROW()-211)</f>
        <v>#NUM!</v>
      </c>
      <c r="BI395" s="1" t="e">
        <f>LARGE('Remove outliers'!BP$4:BP$203,ROW()-211)</f>
        <v>#NUM!</v>
      </c>
      <c r="BJ395" s="1" t="e">
        <f>LARGE('Remove outliers'!BQ$4:BQ$203,ROW()-211)</f>
        <v>#NUM!</v>
      </c>
      <c r="BK395" s="1" t="e">
        <f>LARGE('Remove outliers'!BR$4:BR$203,ROW()-211)</f>
        <v>#NUM!</v>
      </c>
      <c r="BL395" s="1" t="e">
        <f>LARGE('Remove outliers'!BS$4:BS$203,ROW()-211)</f>
        <v>#NUM!</v>
      </c>
      <c r="BM395" s="1" t="e">
        <f>LARGE('Remove outliers'!BT$4:BT$203,ROW()-211)</f>
        <v>#NUM!</v>
      </c>
      <c r="BN395" s="1" t="e">
        <f>LARGE('Remove outliers'!BU$4:BU$203,ROW()-211)</f>
        <v>#NUM!</v>
      </c>
      <c r="BO395" s="1" t="e">
        <f>LARGE('Remove outliers'!BV$4:BV$203,ROW()-211)</f>
        <v>#NUM!</v>
      </c>
      <c r="BP395" s="1" t="e">
        <f>LARGE('Remove outliers'!BW$4:BW$203,ROW()-211)</f>
        <v>#NUM!</v>
      </c>
      <c r="BQ395" s="1" t="e">
        <f>LARGE('Remove outliers'!BX$4:BX$203,ROW()-211)</f>
        <v>#NUM!</v>
      </c>
      <c r="BR395" s="1" t="e">
        <f>LARGE('Remove outliers'!BY$4:BY$203,ROW()-211)</f>
        <v>#NUM!</v>
      </c>
      <c r="BS395" s="1" t="e">
        <f>LARGE('Remove outliers'!BZ$4:BZ$203,ROW()-211)</f>
        <v>#NUM!</v>
      </c>
      <c r="BT395" s="1" t="e">
        <f>LARGE('Remove outliers'!CA$4:CA$203,ROW()-211)</f>
        <v>#NUM!</v>
      </c>
      <c r="BU395" s="1" t="e">
        <f>LARGE('Remove outliers'!CB$4:CB$203,ROW()-211)</f>
        <v>#NUM!</v>
      </c>
      <c r="BV395" s="1" t="e">
        <f>LARGE('Remove outliers'!CC$4:CC$203,ROW()-211)</f>
        <v>#NUM!</v>
      </c>
      <c r="BW395" s="1"/>
      <c r="BX395" s="1"/>
      <c r="BY395" s="1"/>
      <c r="BZ395" s="1"/>
      <c r="CA395" s="1"/>
      <c r="CB395" s="1"/>
      <c r="CC395" s="1"/>
      <c r="CD395" s="1"/>
      <c r="CE395" s="1"/>
      <c r="CF395" s="1"/>
      <c r="CG395" s="1"/>
      <c r="CH395" s="1"/>
      <c r="CI395" s="1"/>
      <c r="CJ395" s="1"/>
      <c r="CK395" s="1"/>
      <c r="CL395" s="1"/>
      <c r="CM395" s="1"/>
      <c r="CN395" s="1"/>
      <c r="CO395" s="1"/>
      <c r="CP395" s="1"/>
    </row>
    <row r="396" spans="1:94" x14ac:dyDescent="0.2">
      <c r="A396" t="e">
        <f t="shared" si="8"/>
        <v>#NUM!</v>
      </c>
      <c r="B396" s="1" t="e">
        <f>LARGE('Remove outliers'!I$4:I$203,ROW()-211)</f>
        <v>#NUM!</v>
      </c>
      <c r="C396" s="1" t="e">
        <f>LARGE('Remove outliers'!J$4:J$203,ROW()-211)</f>
        <v>#NUM!</v>
      </c>
      <c r="D396" s="1" t="e">
        <f>LARGE('Remove outliers'!K$4:K$203,ROW()-211)</f>
        <v>#NUM!</v>
      </c>
      <c r="E396" s="1" t="e">
        <f>LARGE('Remove outliers'!L$4:L$203,ROW()-211)</f>
        <v>#NUM!</v>
      </c>
      <c r="F396" s="1" t="e">
        <f>LARGE('Remove outliers'!M$4:M$203,ROW()-211)</f>
        <v>#NUM!</v>
      </c>
      <c r="G396" s="1" t="e">
        <f>LARGE('Remove outliers'!N$4:N$203,ROW()-211)</f>
        <v>#NUM!</v>
      </c>
      <c r="H396" s="1" t="e">
        <f>LARGE('Remove outliers'!O$4:O$203,ROW()-211)</f>
        <v>#NUM!</v>
      </c>
      <c r="I396" s="1" t="e">
        <f>LARGE('Remove outliers'!P$4:P$203,ROW()-211)</f>
        <v>#NUM!</v>
      </c>
      <c r="J396" s="1" t="e">
        <f>LARGE('Remove outliers'!Q$4:Q$203,ROW()-211)</f>
        <v>#NUM!</v>
      </c>
      <c r="K396" s="1" t="e">
        <f>LARGE('Remove outliers'!R$4:R$203,ROW()-211)</f>
        <v>#NUM!</v>
      </c>
      <c r="L396" s="1" t="e">
        <f>LARGE('Remove outliers'!S$4:S$203,ROW()-211)</f>
        <v>#NUM!</v>
      </c>
      <c r="M396" s="1" t="e">
        <f>LARGE('Remove outliers'!T$4:T$203,ROW()-211)</f>
        <v>#NUM!</v>
      </c>
      <c r="N396" s="1" t="e">
        <f>LARGE('Remove outliers'!U$4:U$203,ROW()-211)</f>
        <v>#NUM!</v>
      </c>
      <c r="O396" s="1" t="e">
        <f>LARGE('Remove outliers'!V$4:V$203,ROW()-211)</f>
        <v>#NUM!</v>
      </c>
      <c r="P396" s="1" t="e">
        <f>LARGE('Remove outliers'!W$4:W$203,ROW()-211)</f>
        <v>#NUM!</v>
      </c>
      <c r="Q396" s="1" t="e">
        <f>LARGE('Remove outliers'!X$4:X$203,ROW()-211)</f>
        <v>#NUM!</v>
      </c>
      <c r="R396" s="1" t="e">
        <f>LARGE('Remove outliers'!Y$4:Y$203,ROW()-211)</f>
        <v>#NUM!</v>
      </c>
      <c r="S396" s="1" t="e">
        <f>LARGE('Remove outliers'!Z$4:Z$203,ROW()-211)</f>
        <v>#NUM!</v>
      </c>
      <c r="T396" s="1" t="e">
        <f>LARGE('Remove outliers'!AA$4:AA$203,ROW()-211)</f>
        <v>#NUM!</v>
      </c>
      <c r="U396" s="1" t="e">
        <f>LARGE('Remove outliers'!AB$4:AB$203,ROW()-211)</f>
        <v>#NUM!</v>
      </c>
      <c r="V396" s="1" t="e">
        <f>LARGE('Remove outliers'!AC$4:AC$203,ROW()-211)</f>
        <v>#NUM!</v>
      </c>
      <c r="W396" s="1" t="e">
        <f>LARGE('Remove outliers'!AD$4:AD$203,ROW()-211)</f>
        <v>#NUM!</v>
      </c>
      <c r="X396" s="1" t="e">
        <f>LARGE('Remove outliers'!AE$4:AE$203,ROW()-211)</f>
        <v>#NUM!</v>
      </c>
      <c r="Y396" s="1" t="e">
        <f>LARGE('Remove outliers'!AF$4:AF$203,ROW()-211)</f>
        <v>#NUM!</v>
      </c>
      <c r="Z396" s="1" t="e">
        <f>LARGE('Remove outliers'!AG$4:AG$203,ROW()-211)</f>
        <v>#NUM!</v>
      </c>
      <c r="AA396" s="1" t="e">
        <f>LARGE('Remove outliers'!AH$4:AH$203,ROW()-211)</f>
        <v>#NUM!</v>
      </c>
      <c r="AB396" s="1" t="e">
        <f>LARGE('Remove outliers'!AI$4:AI$203,ROW()-211)</f>
        <v>#NUM!</v>
      </c>
      <c r="AC396" s="1" t="e">
        <f>LARGE('Remove outliers'!AJ$4:AJ$203,ROW()-211)</f>
        <v>#NUM!</v>
      </c>
      <c r="AD396" s="1" t="e">
        <f>LARGE('Remove outliers'!AK$4:AK$203,ROW()-211)</f>
        <v>#NUM!</v>
      </c>
      <c r="AE396" s="1" t="e">
        <f>LARGE('Remove outliers'!AL$4:AL$203,ROW()-211)</f>
        <v>#NUM!</v>
      </c>
      <c r="AF396" s="1" t="e">
        <f>LARGE('Remove outliers'!AM$4:AM$203,ROW()-211)</f>
        <v>#NUM!</v>
      </c>
      <c r="AG396" s="1" t="e">
        <f>LARGE('Remove outliers'!AN$4:AN$203,ROW()-211)</f>
        <v>#NUM!</v>
      </c>
      <c r="AH396" s="1" t="e">
        <f>LARGE('Remove outliers'!AO$4:AO$203,ROW()-211)</f>
        <v>#NUM!</v>
      </c>
      <c r="AI396" s="1" t="e">
        <f>LARGE('Remove outliers'!AP$4:AP$203,ROW()-211)</f>
        <v>#NUM!</v>
      </c>
      <c r="AJ396" s="1" t="e">
        <f>LARGE('Remove outliers'!AQ$4:AQ$203,ROW()-211)</f>
        <v>#NUM!</v>
      </c>
      <c r="AK396" s="1" t="e">
        <f>LARGE('Remove outliers'!AR$4:AR$203,ROW()-211)</f>
        <v>#NUM!</v>
      </c>
      <c r="AL396" s="1" t="e">
        <f>LARGE('Remove outliers'!AS$4:AS$203,ROW()-211)</f>
        <v>#NUM!</v>
      </c>
      <c r="AM396" s="1" t="e">
        <f>LARGE('Remove outliers'!AT$4:AT$203,ROW()-211)</f>
        <v>#NUM!</v>
      </c>
      <c r="AN396" s="1" t="e">
        <f>LARGE('Remove outliers'!AU$4:AU$203,ROW()-211)</f>
        <v>#NUM!</v>
      </c>
      <c r="AO396" s="1" t="e">
        <f>LARGE('Remove outliers'!AV$4:AV$203,ROW()-211)</f>
        <v>#NUM!</v>
      </c>
      <c r="AP396" s="1" t="e">
        <f>LARGE('Remove outliers'!AW$4:AW$203,ROW()-211)</f>
        <v>#NUM!</v>
      </c>
      <c r="AQ396" s="1" t="e">
        <f>LARGE('Remove outliers'!AX$4:AX$203,ROW()-211)</f>
        <v>#NUM!</v>
      </c>
      <c r="AR396" s="1" t="e">
        <f>LARGE('Remove outliers'!AY$4:AY$203,ROW()-211)</f>
        <v>#NUM!</v>
      </c>
      <c r="AS396" s="1" t="e">
        <f>LARGE('Remove outliers'!AZ$4:AZ$203,ROW()-211)</f>
        <v>#NUM!</v>
      </c>
      <c r="AT396" s="1" t="e">
        <f>LARGE('Remove outliers'!BA$4:BA$203,ROW()-211)</f>
        <v>#NUM!</v>
      </c>
      <c r="AU396" s="1" t="e">
        <f>LARGE('Remove outliers'!BB$4:BB$203,ROW()-211)</f>
        <v>#NUM!</v>
      </c>
      <c r="AV396" s="1" t="e">
        <f>LARGE('Remove outliers'!BC$4:BC$203,ROW()-211)</f>
        <v>#NUM!</v>
      </c>
      <c r="AW396" s="1" t="e">
        <f>LARGE('Remove outliers'!BD$4:BD$203,ROW()-211)</f>
        <v>#NUM!</v>
      </c>
      <c r="AX396" s="1" t="e">
        <f>LARGE('Remove outliers'!BE$4:BE$203,ROW()-211)</f>
        <v>#NUM!</v>
      </c>
      <c r="AY396" s="1" t="e">
        <f>LARGE('Remove outliers'!BF$4:BF$203,ROW()-211)</f>
        <v>#NUM!</v>
      </c>
      <c r="AZ396" s="1" t="e">
        <f>LARGE('Remove outliers'!BG$4:BG$203,ROW()-211)</f>
        <v>#NUM!</v>
      </c>
      <c r="BA396" s="1" t="e">
        <f>LARGE('Remove outliers'!BH$4:BH$203,ROW()-211)</f>
        <v>#NUM!</v>
      </c>
      <c r="BB396" s="1" t="e">
        <f>LARGE('Remove outliers'!BI$4:BI$203,ROW()-211)</f>
        <v>#NUM!</v>
      </c>
      <c r="BC396" s="1" t="e">
        <f>LARGE('Remove outliers'!BJ$4:BJ$203,ROW()-211)</f>
        <v>#NUM!</v>
      </c>
      <c r="BD396" s="1" t="e">
        <f>LARGE('Remove outliers'!BK$4:BK$203,ROW()-211)</f>
        <v>#NUM!</v>
      </c>
      <c r="BE396" s="1" t="e">
        <f>LARGE('Remove outliers'!BL$4:BL$203,ROW()-211)</f>
        <v>#NUM!</v>
      </c>
      <c r="BF396" s="1" t="e">
        <f>LARGE('Remove outliers'!BM$4:BM$203,ROW()-211)</f>
        <v>#NUM!</v>
      </c>
      <c r="BG396" s="1" t="e">
        <f>LARGE('Remove outliers'!BN$4:BN$203,ROW()-211)</f>
        <v>#NUM!</v>
      </c>
      <c r="BH396" s="1" t="e">
        <f>LARGE('Remove outliers'!BO$4:BO$203,ROW()-211)</f>
        <v>#NUM!</v>
      </c>
      <c r="BI396" s="1" t="e">
        <f>LARGE('Remove outliers'!BP$4:BP$203,ROW()-211)</f>
        <v>#NUM!</v>
      </c>
      <c r="BJ396" s="1" t="e">
        <f>LARGE('Remove outliers'!BQ$4:BQ$203,ROW()-211)</f>
        <v>#NUM!</v>
      </c>
      <c r="BK396" s="1" t="e">
        <f>LARGE('Remove outliers'!BR$4:BR$203,ROW()-211)</f>
        <v>#NUM!</v>
      </c>
      <c r="BL396" s="1" t="e">
        <f>LARGE('Remove outliers'!BS$4:BS$203,ROW()-211)</f>
        <v>#NUM!</v>
      </c>
      <c r="BM396" s="1" t="e">
        <f>LARGE('Remove outliers'!BT$4:BT$203,ROW()-211)</f>
        <v>#NUM!</v>
      </c>
      <c r="BN396" s="1" t="e">
        <f>LARGE('Remove outliers'!BU$4:BU$203,ROW()-211)</f>
        <v>#NUM!</v>
      </c>
      <c r="BO396" s="1" t="e">
        <f>LARGE('Remove outliers'!BV$4:BV$203,ROW()-211)</f>
        <v>#NUM!</v>
      </c>
      <c r="BP396" s="1" t="e">
        <f>LARGE('Remove outliers'!BW$4:BW$203,ROW()-211)</f>
        <v>#NUM!</v>
      </c>
      <c r="BQ396" s="1" t="e">
        <f>LARGE('Remove outliers'!BX$4:BX$203,ROW()-211)</f>
        <v>#NUM!</v>
      </c>
      <c r="BR396" s="1" t="e">
        <f>LARGE('Remove outliers'!BY$4:BY$203,ROW()-211)</f>
        <v>#NUM!</v>
      </c>
      <c r="BS396" s="1" t="e">
        <f>LARGE('Remove outliers'!BZ$4:BZ$203,ROW()-211)</f>
        <v>#NUM!</v>
      </c>
      <c r="BT396" s="1" t="e">
        <f>LARGE('Remove outliers'!CA$4:CA$203,ROW()-211)</f>
        <v>#NUM!</v>
      </c>
      <c r="BU396" s="1" t="e">
        <f>LARGE('Remove outliers'!CB$4:CB$203,ROW()-211)</f>
        <v>#NUM!</v>
      </c>
      <c r="BV396" s="1" t="e">
        <f>LARGE('Remove outliers'!CC$4:CC$203,ROW()-211)</f>
        <v>#NUM!</v>
      </c>
      <c r="BW396" s="1"/>
      <c r="BX396" s="1"/>
      <c r="BY396" s="1"/>
      <c r="BZ396" s="1"/>
      <c r="CA396" s="1"/>
      <c r="CB396" s="1"/>
      <c r="CC396" s="1"/>
      <c r="CD396" s="1"/>
      <c r="CE396" s="1"/>
      <c r="CF396" s="1"/>
      <c r="CG396" s="1"/>
      <c r="CH396" s="1"/>
      <c r="CI396" s="1"/>
      <c r="CJ396" s="1"/>
      <c r="CK396" s="1"/>
      <c r="CL396" s="1"/>
      <c r="CM396" s="1"/>
      <c r="CN396" s="1"/>
      <c r="CO396" s="1"/>
      <c r="CP396" s="1"/>
    </row>
    <row r="397" spans="1:94" x14ac:dyDescent="0.2">
      <c r="A397" t="e">
        <f t="shared" si="8"/>
        <v>#NUM!</v>
      </c>
      <c r="B397" s="1" t="e">
        <f>LARGE('Remove outliers'!I$4:I$203,ROW()-211)</f>
        <v>#NUM!</v>
      </c>
      <c r="C397" s="1" t="e">
        <f>LARGE('Remove outliers'!J$4:J$203,ROW()-211)</f>
        <v>#NUM!</v>
      </c>
      <c r="D397" s="1" t="e">
        <f>LARGE('Remove outliers'!K$4:K$203,ROW()-211)</f>
        <v>#NUM!</v>
      </c>
      <c r="E397" s="1" t="e">
        <f>LARGE('Remove outliers'!L$4:L$203,ROW()-211)</f>
        <v>#NUM!</v>
      </c>
      <c r="F397" s="1" t="e">
        <f>LARGE('Remove outliers'!M$4:M$203,ROW()-211)</f>
        <v>#NUM!</v>
      </c>
      <c r="G397" s="1" t="e">
        <f>LARGE('Remove outliers'!N$4:N$203,ROW()-211)</f>
        <v>#NUM!</v>
      </c>
      <c r="H397" s="1" t="e">
        <f>LARGE('Remove outliers'!O$4:O$203,ROW()-211)</f>
        <v>#NUM!</v>
      </c>
      <c r="I397" s="1" t="e">
        <f>LARGE('Remove outliers'!P$4:P$203,ROW()-211)</f>
        <v>#NUM!</v>
      </c>
      <c r="J397" s="1" t="e">
        <f>LARGE('Remove outliers'!Q$4:Q$203,ROW()-211)</f>
        <v>#NUM!</v>
      </c>
      <c r="K397" s="1" t="e">
        <f>LARGE('Remove outliers'!R$4:R$203,ROW()-211)</f>
        <v>#NUM!</v>
      </c>
      <c r="L397" s="1" t="e">
        <f>LARGE('Remove outliers'!S$4:S$203,ROW()-211)</f>
        <v>#NUM!</v>
      </c>
      <c r="M397" s="1" t="e">
        <f>LARGE('Remove outliers'!T$4:T$203,ROW()-211)</f>
        <v>#NUM!</v>
      </c>
      <c r="N397" s="1" t="e">
        <f>LARGE('Remove outliers'!U$4:U$203,ROW()-211)</f>
        <v>#NUM!</v>
      </c>
      <c r="O397" s="1" t="e">
        <f>LARGE('Remove outliers'!V$4:V$203,ROW()-211)</f>
        <v>#NUM!</v>
      </c>
      <c r="P397" s="1" t="e">
        <f>LARGE('Remove outliers'!W$4:W$203,ROW()-211)</f>
        <v>#NUM!</v>
      </c>
      <c r="Q397" s="1" t="e">
        <f>LARGE('Remove outliers'!X$4:X$203,ROW()-211)</f>
        <v>#NUM!</v>
      </c>
      <c r="R397" s="1" t="e">
        <f>LARGE('Remove outliers'!Y$4:Y$203,ROW()-211)</f>
        <v>#NUM!</v>
      </c>
      <c r="S397" s="1" t="e">
        <f>LARGE('Remove outliers'!Z$4:Z$203,ROW()-211)</f>
        <v>#NUM!</v>
      </c>
      <c r="T397" s="1" t="e">
        <f>LARGE('Remove outliers'!AA$4:AA$203,ROW()-211)</f>
        <v>#NUM!</v>
      </c>
      <c r="U397" s="1" t="e">
        <f>LARGE('Remove outliers'!AB$4:AB$203,ROW()-211)</f>
        <v>#NUM!</v>
      </c>
      <c r="V397" s="1" t="e">
        <f>LARGE('Remove outliers'!AC$4:AC$203,ROW()-211)</f>
        <v>#NUM!</v>
      </c>
      <c r="W397" s="1" t="e">
        <f>LARGE('Remove outliers'!AD$4:AD$203,ROW()-211)</f>
        <v>#NUM!</v>
      </c>
      <c r="X397" s="1" t="e">
        <f>LARGE('Remove outliers'!AE$4:AE$203,ROW()-211)</f>
        <v>#NUM!</v>
      </c>
      <c r="Y397" s="1" t="e">
        <f>LARGE('Remove outliers'!AF$4:AF$203,ROW()-211)</f>
        <v>#NUM!</v>
      </c>
      <c r="Z397" s="1" t="e">
        <f>LARGE('Remove outliers'!AG$4:AG$203,ROW()-211)</f>
        <v>#NUM!</v>
      </c>
      <c r="AA397" s="1" t="e">
        <f>LARGE('Remove outliers'!AH$4:AH$203,ROW()-211)</f>
        <v>#NUM!</v>
      </c>
      <c r="AB397" s="1" t="e">
        <f>LARGE('Remove outliers'!AI$4:AI$203,ROW()-211)</f>
        <v>#NUM!</v>
      </c>
      <c r="AC397" s="1" t="e">
        <f>LARGE('Remove outliers'!AJ$4:AJ$203,ROW()-211)</f>
        <v>#NUM!</v>
      </c>
      <c r="AD397" s="1" t="e">
        <f>LARGE('Remove outliers'!AK$4:AK$203,ROW()-211)</f>
        <v>#NUM!</v>
      </c>
      <c r="AE397" s="1" t="e">
        <f>LARGE('Remove outliers'!AL$4:AL$203,ROW()-211)</f>
        <v>#NUM!</v>
      </c>
      <c r="AF397" s="1" t="e">
        <f>LARGE('Remove outliers'!AM$4:AM$203,ROW()-211)</f>
        <v>#NUM!</v>
      </c>
      <c r="AG397" s="1" t="e">
        <f>LARGE('Remove outliers'!AN$4:AN$203,ROW()-211)</f>
        <v>#NUM!</v>
      </c>
      <c r="AH397" s="1" t="e">
        <f>LARGE('Remove outliers'!AO$4:AO$203,ROW()-211)</f>
        <v>#NUM!</v>
      </c>
      <c r="AI397" s="1" t="e">
        <f>LARGE('Remove outliers'!AP$4:AP$203,ROW()-211)</f>
        <v>#NUM!</v>
      </c>
      <c r="AJ397" s="1" t="e">
        <f>LARGE('Remove outliers'!AQ$4:AQ$203,ROW()-211)</f>
        <v>#NUM!</v>
      </c>
      <c r="AK397" s="1" t="e">
        <f>LARGE('Remove outliers'!AR$4:AR$203,ROW()-211)</f>
        <v>#NUM!</v>
      </c>
      <c r="AL397" s="1" t="e">
        <f>LARGE('Remove outliers'!AS$4:AS$203,ROW()-211)</f>
        <v>#NUM!</v>
      </c>
      <c r="AM397" s="1" t="e">
        <f>LARGE('Remove outliers'!AT$4:AT$203,ROW()-211)</f>
        <v>#NUM!</v>
      </c>
      <c r="AN397" s="1" t="e">
        <f>LARGE('Remove outliers'!AU$4:AU$203,ROW()-211)</f>
        <v>#NUM!</v>
      </c>
      <c r="AO397" s="1" t="e">
        <f>LARGE('Remove outliers'!AV$4:AV$203,ROW()-211)</f>
        <v>#NUM!</v>
      </c>
      <c r="AP397" s="1" t="e">
        <f>LARGE('Remove outliers'!AW$4:AW$203,ROW()-211)</f>
        <v>#NUM!</v>
      </c>
      <c r="AQ397" s="1" t="e">
        <f>LARGE('Remove outliers'!AX$4:AX$203,ROW()-211)</f>
        <v>#NUM!</v>
      </c>
      <c r="AR397" s="1" t="e">
        <f>LARGE('Remove outliers'!AY$4:AY$203,ROW()-211)</f>
        <v>#NUM!</v>
      </c>
      <c r="AS397" s="1" t="e">
        <f>LARGE('Remove outliers'!AZ$4:AZ$203,ROW()-211)</f>
        <v>#NUM!</v>
      </c>
      <c r="AT397" s="1" t="e">
        <f>LARGE('Remove outliers'!BA$4:BA$203,ROW()-211)</f>
        <v>#NUM!</v>
      </c>
      <c r="AU397" s="1" t="e">
        <f>LARGE('Remove outliers'!BB$4:BB$203,ROW()-211)</f>
        <v>#NUM!</v>
      </c>
      <c r="AV397" s="1" t="e">
        <f>LARGE('Remove outliers'!BC$4:BC$203,ROW()-211)</f>
        <v>#NUM!</v>
      </c>
      <c r="AW397" s="1" t="e">
        <f>LARGE('Remove outliers'!BD$4:BD$203,ROW()-211)</f>
        <v>#NUM!</v>
      </c>
      <c r="AX397" s="1" t="e">
        <f>LARGE('Remove outliers'!BE$4:BE$203,ROW()-211)</f>
        <v>#NUM!</v>
      </c>
      <c r="AY397" s="1" t="e">
        <f>LARGE('Remove outliers'!BF$4:BF$203,ROW()-211)</f>
        <v>#NUM!</v>
      </c>
      <c r="AZ397" s="1" t="e">
        <f>LARGE('Remove outliers'!BG$4:BG$203,ROW()-211)</f>
        <v>#NUM!</v>
      </c>
      <c r="BA397" s="1" t="e">
        <f>LARGE('Remove outliers'!BH$4:BH$203,ROW()-211)</f>
        <v>#NUM!</v>
      </c>
      <c r="BB397" s="1" t="e">
        <f>LARGE('Remove outliers'!BI$4:BI$203,ROW()-211)</f>
        <v>#NUM!</v>
      </c>
      <c r="BC397" s="1" t="e">
        <f>LARGE('Remove outliers'!BJ$4:BJ$203,ROW()-211)</f>
        <v>#NUM!</v>
      </c>
      <c r="BD397" s="1" t="e">
        <f>LARGE('Remove outliers'!BK$4:BK$203,ROW()-211)</f>
        <v>#NUM!</v>
      </c>
      <c r="BE397" s="1" t="e">
        <f>LARGE('Remove outliers'!BL$4:BL$203,ROW()-211)</f>
        <v>#NUM!</v>
      </c>
      <c r="BF397" s="1" t="e">
        <f>LARGE('Remove outliers'!BM$4:BM$203,ROW()-211)</f>
        <v>#NUM!</v>
      </c>
      <c r="BG397" s="1" t="e">
        <f>LARGE('Remove outliers'!BN$4:BN$203,ROW()-211)</f>
        <v>#NUM!</v>
      </c>
      <c r="BH397" s="1" t="e">
        <f>LARGE('Remove outliers'!BO$4:BO$203,ROW()-211)</f>
        <v>#NUM!</v>
      </c>
      <c r="BI397" s="1" t="e">
        <f>LARGE('Remove outliers'!BP$4:BP$203,ROW()-211)</f>
        <v>#NUM!</v>
      </c>
      <c r="BJ397" s="1" t="e">
        <f>LARGE('Remove outliers'!BQ$4:BQ$203,ROW()-211)</f>
        <v>#NUM!</v>
      </c>
      <c r="BK397" s="1" t="e">
        <f>LARGE('Remove outliers'!BR$4:BR$203,ROW()-211)</f>
        <v>#NUM!</v>
      </c>
      <c r="BL397" s="1" t="e">
        <f>LARGE('Remove outliers'!BS$4:BS$203,ROW()-211)</f>
        <v>#NUM!</v>
      </c>
      <c r="BM397" s="1" t="e">
        <f>LARGE('Remove outliers'!BT$4:BT$203,ROW()-211)</f>
        <v>#NUM!</v>
      </c>
      <c r="BN397" s="1" t="e">
        <f>LARGE('Remove outliers'!BU$4:BU$203,ROW()-211)</f>
        <v>#NUM!</v>
      </c>
      <c r="BO397" s="1" t="e">
        <f>LARGE('Remove outliers'!BV$4:BV$203,ROW()-211)</f>
        <v>#NUM!</v>
      </c>
      <c r="BP397" s="1" t="e">
        <f>LARGE('Remove outliers'!BW$4:BW$203,ROW()-211)</f>
        <v>#NUM!</v>
      </c>
      <c r="BQ397" s="1" t="e">
        <f>LARGE('Remove outliers'!BX$4:BX$203,ROW()-211)</f>
        <v>#NUM!</v>
      </c>
      <c r="BR397" s="1" t="e">
        <f>LARGE('Remove outliers'!BY$4:BY$203,ROW()-211)</f>
        <v>#NUM!</v>
      </c>
      <c r="BS397" s="1" t="e">
        <f>LARGE('Remove outliers'!BZ$4:BZ$203,ROW()-211)</f>
        <v>#NUM!</v>
      </c>
      <c r="BT397" s="1" t="e">
        <f>LARGE('Remove outliers'!CA$4:CA$203,ROW()-211)</f>
        <v>#NUM!</v>
      </c>
      <c r="BU397" s="1" t="e">
        <f>LARGE('Remove outliers'!CB$4:CB$203,ROW()-211)</f>
        <v>#NUM!</v>
      </c>
      <c r="BV397" s="1" t="e">
        <f>LARGE('Remove outliers'!CC$4:CC$203,ROW()-211)</f>
        <v>#NUM!</v>
      </c>
      <c r="BW397" s="1"/>
      <c r="BX397" s="1"/>
      <c r="BY397" s="1"/>
      <c r="BZ397" s="1"/>
      <c r="CA397" s="1"/>
      <c r="CB397" s="1"/>
      <c r="CC397" s="1"/>
      <c r="CD397" s="1"/>
      <c r="CE397" s="1"/>
      <c r="CF397" s="1"/>
      <c r="CG397" s="1"/>
      <c r="CH397" s="1"/>
      <c r="CI397" s="1"/>
      <c r="CJ397" s="1"/>
      <c r="CK397" s="1"/>
      <c r="CL397" s="1"/>
      <c r="CM397" s="1"/>
      <c r="CN397" s="1"/>
      <c r="CO397" s="1"/>
      <c r="CP397" s="1"/>
    </row>
    <row r="398" spans="1:94" x14ac:dyDescent="0.2">
      <c r="A398" t="e">
        <f t="shared" si="8"/>
        <v>#NUM!</v>
      </c>
      <c r="B398" s="1" t="e">
        <f>LARGE('Remove outliers'!I$4:I$203,ROW()-211)</f>
        <v>#NUM!</v>
      </c>
      <c r="C398" s="1" t="e">
        <f>LARGE('Remove outliers'!J$4:J$203,ROW()-211)</f>
        <v>#NUM!</v>
      </c>
      <c r="D398" s="1" t="e">
        <f>LARGE('Remove outliers'!K$4:K$203,ROW()-211)</f>
        <v>#NUM!</v>
      </c>
      <c r="E398" s="1" t="e">
        <f>LARGE('Remove outliers'!L$4:L$203,ROW()-211)</f>
        <v>#NUM!</v>
      </c>
      <c r="F398" s="1" t="e">
        <f>LARGE('Remove outliers'!M$4:M$203,ROW()-211)</f>
        <v>#NUM!</v>
      </c>
      <c r="G398" s="1" t="e">
        <f>LARGE('Remove outliers'!N$4:N$203,ROW()-211)</f>
        <v>#NUM!</v>
      </c>
      <c r="H398" s="1" t="e">
        <f>LARGE('Remove outliers'!O$4:O$203,ROW()-211)</f>
        <v>#NUM!</v>
      </c>
      <c r="I398" s="1" t="e">
        <f>LARGE('Remove outliers'!P$4:P$203,ROW()-211)</f>
        <v>#NUM!</v>
      </c>
      <c r="J398" s="1" t="e">
        <f>LARGE('Remove outliers'!Q$4:Q$203,ROW()-211)</f>
        <v>#NUM!</v>
      </c>
      <c r="K398" s="1" t="e">
        <f>LARGE('Remove outliers'!R$4:R$203,ROW()-211)</f>
        <v>#NUM!</v>
      </c>
      <c r="L398" s="1" t="e">
        <f>LARGE('Remove outliers'!S$4:S$203,ROW()-211)</f>
        <v>#NUM!</v>
      </c>
      <c r="M398" s="1" t="e">
        <f>LARGE('Remove outliers'!T$4:T$203,ROW()-211)</f>
        <v>#NUM!</v>
      </c>
      <c r="N398" s="1" t="e">
        <f>LARGE('Remove outliers'!U$4:U$203,ROW()-211)</f>
        <v>#NUM!</v>
      </c>
      <c r="O398" s="1" t="e">
        <f>LARGE('Remove outliers'!V$4:V$203,ROW()-211)</f>
        <v>#NUM!</v>
      </c>
      <c r="P398" s="1" t="e">
        <f>LARGE('Remove outliers'!W$4:W$203,ROW()-211)</f>
        <v>#NUM!</v>
      </c>
      <c r="Q398" s="1" t="e">
        <f>LARGE('Remove outliers'!X$4:X$203,ROW()-211)</f>
        <v>#NUM!</v>
      </c>
      <c r="R398" s="1" t="e">
        <f>LARGE('Remove outliers'!Y$4:Y$203,ROW()-211)</f>
        <v>#NUM!</v>
      </c>
      <c r="S398" s="1" t="e">
        <f>LARGE('Remove outliers'!Z$4:Z$203,ROW()-211)</f>
        <v>#NUM!</v>
      </c>
      <c r="T398" s="1" t="e">
        <f>LARGE('Remove outliers'!AA$4:AA$203,ROW()-211)</f>
        <v>#NUM!</v>
      </c>
      <c r="U398" s="1" t="e">
        <f>LARGE('Remove outliers'!AB$4:AB$203,ROW()-211)</f>
        <v>#NUM!</v>
      </c>
      <c r="V398" s="1" t="e">
        <f>LARGE('Remove outliers'!AC$4:AC$203,ROW()-211)</f>
        <v>#NUM!</v>
      </c>
      <c r="W398" s="1" t="e">
        <f>LARGE('Remove outliers'!AD$4:AD$203,ROW()-211)</f>
        <v>#NUM!</v>
      </c>
      <c r="X398" s="1" t="e">
        <f>LARGE('Remove outliers'!AE$4:AE$203,ROW()-211)</f>
        <v>#NUM!</v>
      </c>
      <c r="Y398" s="1" t="e">
        <f>LARGE('Remove outliers'!AF$4:AF$203,ROW()-211)</f>
        <v>#NUM!</v>
      </c>
      <c r="Z398" s="1" t="e">
        <f>LARGE('Remove outliers'!AG$4:AG$203,ROW()-211)</f>
        <v>#NUM!</v>
      </c>
      <c r="AA398" s="1" t="e">
        <f>LARGE('Remove outliers'!AH$4:AH$203,ROW()-211)</f>
        <v>#NUM!</v>
      </c>
      <c r="AB398" s="1" t="e">
        <f>LARGE('Remove outliers'!AI$4:AI$203,ROW()-211)</f>
        <v>#NUM!</v>
      </c>
      <c r="AC398" s="1" t="e">
        <f>LARGE('Remove outliers'!AJ$4:AJ$203,ROW()-211)</f>
        <v>#NUM!</v>
      </c>
      <c r="AD398" s="1" t="e">
        <f>LARGE('Remove outliers'!AK$4:AK$203,ROW()-211)</f>
        <v>#NUM!</v>
      </c>
      <c r="AE398" s="1" t="e">
        <f>LARGE('Remove outliers'!AL$4:AL$203,ROW()-211)</f>
        <v>#NUM!</v>
      </c>
      <c r="AF398" s="1" t="e">
        <f>LARGE('Remove outliers'!AM$4:AM$203,ROW()-211)</f>
        <v>#NUM!</v>
      </c>
      <c r="AG398" s="1" t="e">
        <f>LARGE('Remove outliers'!AN$4:AN$203,ROW()-211)</f>
        <v>#NUM!</v>
      </c>
      <c r="AH398" s="1" t="e">
        <f>LARGE('Remove outliers'!AO$4:AO$203,ROW()-211)</f>
        <v>#NUM!</v>
      </c>
      <c r="AI398" s="1" t="e">
        <f>LARGE('Remove outliers'!AP$4:AP$203,ROW()-211)</f>
        <v>#NUM!</v>
      </c>
      <c r="AJ398" s="1" t="e">
        <f>LARGE('Remove outliers'!AQ$4:AQ$203,ROW()-211)</f>
        <v>#NUM!</v>
      </c>
      <c r="AK398" s="1" t="e">
        <f>LARGE('Remove outliers'!AR$4:AR$203,ROW()-211)</f>
        <v>#NUM!</v>
      </c>
      <c r="AL398" s="1" t="e">
        <f>LARGE('Remove outliers'!AS$4:AS$203,ROW()-211)</f>
        <v>#NUM!</v>
      </c>
      <c r="AM398" s="1" t="e">
        <f>LARGE('Remove outliers'!AT$4:AT$203,ROW()-211)</f>
        <v>#NUM!</v>
      </c>
      <c r="AN398" s="1" t="e">
        <f>LARGE('Remove outliers'!AU$4:AU$203,ROW()-211)</f>
        <v>#NUM!</v>
      </c>
      <c r="AO398" s="1" t="e">
        <f>LARGE('Remove outliers'!AV$4:AV$203,ROW()-211)</f>
        <v>#NUM!</v>
      </c>
      <c r="AP398" s="1" t="e">
        <f>LARGE('Remove outliers'!AW$4:AW$203,ROW()-211)</f>
        <v>#NUM!</v>
      </c>
      <c r="AQ398" s="1" t="e">
        <f>LARGE('Remove outliers'!AX$4:AX$203,ROW()-211)</f>
        <v>#NUM!</v>
      </c>
      <c r="AR398" s="1" t="e">
        <f>LARGE('Remove outliers'!AY$4:AY$203,ROW()-211)</f>
        <v>#NUM!</v>
      </c>
      <c r="AS398" s="1" t="e">
        <f>LARGE('Remove outliers'!AZ$4:AZ$203,ROW()-211)</f>
        <v>#NUM!</v>
      </c>
      <c r="AT398" s="1" t="e">
        <f>LARGE('Remove outliers'!BA$4:BA$203,ROW()-211)</f>
        <v>#NUM!</v>
      </c>
      <c r="AU398" s="1" t="e">
        <f>LARGE('Remove outliers'!BB$4:BB$203,ROW()-211)</f>
        <v>#NUM!</v>
      </c>
      <c r="AV398" s="1" t="e">
        <f>LARGE('Remove outliers'!BC$4:BC$203,ROW()-211)</f>
        <v>#NUM!</v>
      </c>
      <c r="AW398" s="1" t="e">
        <f>LARGE('Remove outliers'!BD$4:BD$203,ROW()-211)</f>
        <v>#NUM!</v>
      </c>
      <c r="AX398" s="1" t="e">
        <f>LARGE('Remove outliers'!BE$4:BE$203,ROW()-211)</f>
        <v>#NUM!</v>
      </c>
      <c r="AY398" s="1" t="e">
        <f>LARGE('Remove outliers'!BF$4:BF$203,ROW()-211)</f>
        <v>#NUM!</v>
      </c>
      <c r="AZ398" s="1" t="e">
        <f>LARGE('Remove outliers'!BG$4:BG$203,ROW()-211)</f>
        <v>#NUM!</v>
      </c>
      <c r="BA398" s="1" t="e">
        <f>LARGE('Remove outliers'!BH$4:BH$203,ROW()-211)</f>
        <v>#NUM!</v>
      </c>
      <c r="BB398" s="1" t="e">
        <f>LARGE('Remove outliers'!BI$4:BI$203,ROW()-211)</f>
        <v>#NUM!</v>
      </c>
      <c r="BC398" s="1" t="e">
        <f>LARGE('Remove outliers'!BJ$4:BJ$203,ROW()-211)</f>
        <v>#NUM!</v>
      </c>
      <c r="BD398" s="1" t="e">
        <f>LARGE('Remove outliers'!BK$4:BK$203,ROW()-211)</f>
        <v>#NUM!</v>
      </c>
      <c r="BE398" s="1" t="e">
        <f>LARGE('Remove outliers'!BL$4:BL$203,ROW()-211)</f>
        <v>#NUM!</v>
      </c>
      <c r="BF398" s="1" t="e">
        <f>LARGE('Remove outliers'!BM$4:BM$203,ROW()-211)</f>
        <v>#NUM!</v>
      </c>
      <c r="BG398" s="1" t="e">
        <f>LARGE('Remove outliers'!BN$4:BN$203,ROW()-211)</f>
        <v>#NUM!</v>
      </c>
      <c r="BH398" s="1" t="e">
        <f>LARGE('Remove outliers'!BO$4:BO$203,ROW()-211)</f>
        <v>#NUM!</v>
      </c>
      <c r="BI398" s="1" t="e">
        <f>LARGE('Remove outliers'!BP$4:BP$203,ROW()-211)</f>
        <v>#NUM!</v>
      </c>
      <c r="BJ398" s="1" t="e">
        <f>LARGE('Remove outliers'!BQ$4:BQ$203,ROW()-211)</f>
        <v>#NUM!</v>
      </c>
      <c r="BK398" s="1" t="e">
        <f>LARGE('Remove outliers'!BR$4:BR$203,ROW()-211)</f>
        <v>#NUM!</v>
      </c>
      <c r="BL398" s="1" t="e">
        <f>LARGE('Remove outliers'!BS$4:BS$203,ROW()-211)</f>
        <v>#NUM!</v>
      </c>
      <c r="BM398" s="1" t="e">
        <f>LARGE('Remove outliers'!BT$4:BT$203,ROW()-211)</f>
        <v>#NUM!</v>
      </c>
      <c r="BN398" s="1" t="e">
        <f>LARGE('Remove outliers'!BU$4:BU$203,ROW()-211)</f>
        <v>#NUM!</v>
      </c>
      <c r="BO398" s="1" t="e">
        <f>LARGE('Remove outliers'!BV$4:BV$203,ROW()-211)</f>
        <v>#NUM!</v>
      </c>
      <c r="BP398" s="1" t="e">
        <f>LARGE('Remove outliers'!BW$4:BW$203,ROW()-211)</f>
        <v>#NUM!</v>
      </c>
      <c r="BQ398" s="1" t="e">
        <f>LARGE('Remove outliers'!BX$4:BX$203,ROW()-211)</f>
        <v>#NUM!</v>
      </c>
      <c r="BR398" s="1" t="e">
        <f>LARGE('Remove outliers'!BY$4:BY$203,ROW()-211)</f>
        <v>#NUM!</v>
      </c>
      <c r="BS398" s="1" t="e">
        <f>LARGE('Remove outliers'!BZ$4:BZ$203,ROW()-211)</f>
        <v>#NUM!</v>
      </c>
      <c r="BT398" s="1" t="e">
        <f>LARGE('Remove outliers'!CA$4:CA$203,ROW()-211)</f>
        <v>#NUM!</v>
      </c>
      <c r="BU398" s="1" t="e">
        <f>LARGE('Remove outliers'!CB$4:CB$203,ROW()-211)</f>
        <v>#NUM!</v>
      </c>
      <c r="BV398" s="1" t="e">
        <f>LARGE('Remove outliers'!CC$4:CC$203,ROW()-211)</f>
        <v>#NUM!</v>
      </c>
      <c r="BW398" s="1"/>
      <c r="BX398" s="1"/>
      <c r="BY398" s="1"/>
      <c r="BZ398" s="1"/>
      <c r="CA398" s="1"/>
      <c r="CB398" s="1"/>
      <c r="CC398" s="1"/>
      <c r="CD398" s="1"/>
      <c r="CE398" s="1"/>
      <c r="CF398" s="1"/>
      <c r="CG398" s="1"/>
      <c r="CH398" s="1"/>
      <c r="CI398" s="1"/>
      <c r="CJ398" s="1"/>
      <c r="CK398" s="1"/>
      <c r="CL398" s="1"/>
      <c r="CM398" s="1"/>
      <c r="CN398" s="1"/>
      <c r="CO398" s="1"/>
      <c r="CP398" s="1"/>
    </row>
    <row r="399" spans="1:94" x14ac:dyDescent="0.2">
      <c r="A399" t="e">
        <f t="shared" si="8"/>
        <v>#NUM!</v>
      </c>
      <c r="B399" s="1" t="e">
        <f>LARGE('Remove outliers'!I$4:I$203,ROW()-211)</f>
        <v>#NUM!</v>
      </c>
      <c r="C399" s="1" t="e">
        <f>LARGE('Remove outliers'!J$4:J$203,ROW()-211)</f>
        <v>#NUM!</v>
      </c>
      <c r="D399" s="1" t="e">
        <f>LARGE('Remove outliers'!K$4:K$203,ROW()-211)</f>
        <v>#NUM!</v>
      </c>
      <c r="E399" s="1" t="e">
        <f>LARGE('Remove outliers'!L$4:L$203,ROW()-211)</f>
        <v>#NUM!</v>
      </c>
      <c r="F399" s="1" t="e">
        <f>LARGE('Remove outliers'!M$4:M$203,ROW()-211)</f>
        <v>#NUM!</v>
      </c>
      <c r="G399" s="1" t="e">
        <f>LARGE('Remove outliers'!N$4:N$203,ROW()-211)</f>
        <v>#NUM!</v>
      </c>
      <c r="H399" s="1" t="e">
        <f>LARGE('Remove outliers'!O$4:O$203,ROW()-211)</f>
        <v>#NUM!</v>
      </c>
      <c r="I399" s="1" t="e">
        <f>LARGE('Remove outliers'!P$4:P$203,ROW()-211)</f>
        <v>#NUM!</v>
      </c>
      <c r="J399" s="1" t="e">
        <f>LARGE('Remove outliers'!Q$4:Q$203,ROW()-211)</f>
        <v>#NUM!</v>
      </c>
      <c r="K399" s="1" t="e">
        <f>LARGE('Remove outliers'!R$4:R$203,ROW()-211)</f>
        <v>#NUM!</v>
      </c>
      <c r="L399" s="1" t="e">
        <f>LARGE('Remove outliers'!S$4:S$203,ROW()-211)</f>
        <v>#NUM!</v>
      </c>
      <c r="M399" s="1" t="e">
        <f>LARGE('Remove outliers'!T$4:T$203,ROW()-211)</f>
        <v>#NUM!</v>
      </c>
      <c r="N399" s="1" t="e">
        <f>LARGE('Remove outliers'!U$4:U$203,ROW()-211)</f>
        <v>#NUM!</v>
      </c>
      <c r="O399" s="1" t="e">
        <f>LARGE('Remove outliers'!V$4:V$203,ROW()-211)</f>
        <v>#NUM!</v>
      </c>
      <c r="P399" s="1" t="e">
        <f>LARGE('Remove outliers'!W$4:W$203,ROW()-211)</f>
        <v>#NUM!</v>
      </c>
      <c r="Q399" s="1" t="e">
        <f>LARGE('Remove outliers'!X$4:X$203,ROW()-211)</f>
        <v>#NUM!</v>
      </c>
      <c r="R399" s="1" t="e">
        <f>LARGE('Remove outliers'!Y$4:Y$203,ROW()-211)</f>
        <v>#NUM!</v>
      </c>
      <c r="S399" s="1" t="e">
        <f>LARGE('Remove outliers'!Z$4:Z$203,ROW()-211)</f>
        <v>#NUM!</v>
      </c>
      <c r="T399" s="1" t="e">
        <f>LARGE('Remove outliers'!AA$4:AA$203,ROW()-211)</f>
        <v>#NUM!</v>
      </c>
      <c r="U399" s="1" t="e">
        <f>LARGE('Remove outliers'!AB$4:AB$203,ROW()-211)</f>
        <v>#NUM!</v>
      </c>
      <c r="V399" s="1" t="e">
        <f>LARGE('Remove outliers'!AC$4:AC$203,ROW()-211)</f>
        <v>#NUM!</v>
      </c>
      <c r="W399" s="1" t="e">
        <f>LARGE('Remove outliers'!AD$4:AD$203,ROW()-211)</f>
        <v>#NUM!</v>
      </c>
      <c r="X399" s="1" t="e">
        <f>LARGE('Remove outliers'!AE$4:AE$203,ROW()-211)</f>
        <v>#NUM!</v>
      </c>
      <c r="Y399" s="1" t="e">
        <f>LARGE('Remove outliers'!AF$4:AF$203,ROW()-211)</f>
        <v>#NUM!</v>
      </c>
      <c r="Z399" s="1" t="e">
        <f>LARGE('Remove outliers'!AG$4:AG$203,ROW()-211)</f>
        <v>#NUM!</v>
      </c>
      <c r="AA399" s="1" t="e">
        <f>LARGE('Remove outliers'!AH$4:AH$203,ROW()-211)</f>
        <v>#NUM!</v>
      </c>
      <c r="AB399" s="1" t="e">
        <f>LARGE('Remove outliers'!AI$4:AI$203,ROW()-211)</f>
        <v>#NUM!</v>
      </c>
      <c r="AC399" s="1" t="e">
        <f>LARGE('Remove outliers'!AJ$4:AJ$203,ROW()-211)</f>
        <v>#NUM!</v>
      </c>
      <c r="AD399" s="1" t="e">
        <f>LARGE('Remove outliers'!AK$4:AK$203,ROW()-211)</f>
        <v>#NUM!</v>
      </c>
      <c r="AE399" s="1" t="e">
        <f>LARGE('Remove outliers'!AL$4:AL$203,ROW()-211)</f>
        <v>#NUM!</v>
      </c>
      <c r="AF399" s="1" t="e">
        <f>LARGE('Remove outliers'!AM$4:AM$203,ROW()-211)</f>
        <v>#NUM!</v>
      </c>
      <c r="AG399" s="1" t="e">
        <f>LARGE('Remove outliers'!AN$4:AN$203,ROW()-211)</f>
        <v>#NUM!</v>
      </c>
      <c r="AH399" s="1" t="e">
        <f>LARGE('Remove outliers'!AO$4:AO$203,ROW()-211)</f>
        <v>#NUM!</v>
      </c>
      <c r="AI399" s="1" t="e">
        <f>LARGE('Remove outliers'!AP$4:AP$203,ROW()-211)</f>
        <v>#NUM!</v>
      </c>
      <c r="AJ399" s="1" t="e">
        <f>LARGE('Remove outliers'!AQ$4:AQ$203,ROW()-211)</f>
        <v>#NUM!</v>
      </c>
      <c r="AK399" s="1" t="e">
        <f>LARGE('Remove outliers'!AR$4:AR$203,ROW()-211)</f>
        <v>#NUM!</v>
      </c>
      <c r="AL399" s="1" t="e">
        <f>LARGE('Remove outliers'!AS$4:AS$203,ROW()-211)</f>
        <v>#NUM!</v>
      </c>
      <c r="AM399" s="1" t="e">
        <f>LARGE('Remove outliers'!AT$4:AT$203,ROW()-211)</f>
        <v>#NUM!</v>
      </c>
      <c r="AN399" s="1" t="e">
        <f>LARGE('Remove outliers'!AU$4:AU$203,ROW()-211)</f>
        <v>#NUM!</v>
      </c>
      <c r="AO399" s="1" t="e">
        <f>LARGE('Remove outliers'!AV$4:AV$203,ROW()-211)</f>
        <v>#NUM!</v>
      </c>
      <c r="AP399" s="1" t="e">
        <f>LARGE('Remove outliers'!AW$4:AW$203,ROW()-211)</f>
        <v>#NUM!</v>
      </c>
      <c r="AQ399" s="1" t="e">
        <f>LARGE('Remove outliers'!AX$4:AX$203,ROW()-211)</f>
        <v>#NUM!</v>
      </c>
      <c r="AR399" s="1" t="e">
        <f>LARGE('Remove outliers'!AY$4:AY$203,ROW()-211)</f>
        <v>#NUM!</v>
      </c>
      <c r="AS399" s="1" t="e">
        <f>LARGE('Remove outliers'!AZ$4:AZ$203,ROW()-211)</f>
        <v>#NUM!</v>
      </c>
      <c r="AT399" s="1" t="e">
        <f>LARGE('Remove outliers'!BA$4:BA$203,ROW()-211)</f>
        <v>#NUM!</v>
      </c>
      <c r="AU399" s="1" t="e">
        <f>LARGE('Remove outliers'!BB$4:BB$203,ROW()-211)</f>
        <v>#NUM!</v>
      </c>
      <c r="AV399" s="1" t="e">
        <f>LARGE('Remove outliers'!BC$4:BC$203,ROW()-211)</f>
        <v>#NUM!</v>
      </c>
      <c r="AW399" s="1" t="e">
        <f>LARGE('Remove outliers'!BD$4:BD$203,ROW()-211)</f>
        <v>#NUM!</v>
      </c>
      <c r="AX399" s="1" t="e">
        <f>LARGE('Remove outliers'!BE$4:BE$203,ROW()-211)</f>
        <v>#NUM!</v>
      </c>
      <c r="AY399" s="1" t="e">
        <f>LARGE('Remove outliers'!BF$4:BF$203,ROW()-211)</f>
        <v>#NUM!</v>
      </c>
      <c r="AZ399" s="1" t="e">
        <f>LARGE('Remove outliers'!BG$4:BG$203,ROW()-211)</f>
        <v>#NUM!</v>
      </c>
      <c r="BA399" s="1" t="e">
        <f>LARGE('Remove outliers'!BH$4:BH$203,ROW()-211)</f>
        <v>#NUM!</v>
      </c>
      <c r="BB399" s="1" t="e">
        <f>LARGE('Remove outliers'!BI$4:BI$203,ROW()-211)</f>
        <v>#NUM!</v>
      </c>
      <c r="BC399" s="1" t="e">
        <f>LARGE('Remove outliers'!BJ$4:BJ$203,ROW()-211)</f>
        <v>#NUM!</v>
      </c>
      <c r="BD399" s="1" t="e">
        <f>LARGE('Remove outliers'!BK$4:BK$203,ROW()-211)</f>
        <v>#NUM!</v>
      </c>
      <c r="BE399" s="1" t="e">
        <f>LARGE('Remove outliers'!BL$4:BL$203,ROW()-211)</f>
        <v>#NUM!</v>
      </c>
      <c r="BF399" s="1" t="e">
        <f>LARGE('Remove outliers'!BM$4:BM$203,ROW()-211)</f>
        <v>#NUM!</v>
      </c>
      <c r="BG399" s="1" t="e">
        <f>LARGE('Remove outliers'!BN$4:BN$203,ROW()-211)</f>
        <v>#NUM!</v>
      </c>
      <c r="BH399" s="1" t="e">
        <f>LARGE('Remove outliers'!BO$4:BO$203,ROW()-211)</f>
        <v>#NUM!</v>
      </c>
      <c r="BI399" s="1" t="e">
        <f>LARGE('Remove outliers'!BP$4:BP$203,ROW()-211)</f>
        <v>#NUM!</v>
      </c>
      <c r="BJ399" s="1" t="e">
        <f>LARGE('Remove outliers'!BQ$4:BQ$203,ROW()-211)</f>
        <v>#NUM!</v>
      </c>
      <c r="BK399" s="1" t="e">
        <f>LARGE('Remove outliers'!BR$4:BR$203,ROW()-211)</f>
        <v>#NUM!</v>
      </c>
      <c r="BL399" s="1" t="e">
        <f>LARGE('Remove outliers'!BS$4:BS$203,ROW()-211)</f>
        <v>#NUM!</v>
      </c>
      <c r="BM399" s="1" t="e">
        <f>LARGE('Remove outliers'!BT$4:BT$203,ROW()-211)</f>
        <v>#NUM!</v>
      </c>
      <c r="BN399" s="1" t="e">
        <f>LARGE('Remove outliers'!BU$4:BU$203,ROW()-211)</f>
        <v>#NUM!</v>
      </c>
      <c r="BO399" s="1" t="e">
        <f>LARGE('Remove outliers'!BV$4:BV$203,ROW()-211)</f>
        <v>#NUM!</v>
      </c>
      <c r="BP399" s="1" t="e">
        <f>LARGE('Remove outliers'!BW$4:BW$203,ROW()-211)</f>
        <v>#NUM!</v>
      </c>
      <c r="BQ399" s="1" t="e">
        <f>LARGE('Remove outliers'!BX$4:BX$203,ROW()-211)</f>
        <v>#NUM!</v>
      </c>
      <c r="BR399" s="1" t="e">
        <f>LARGE('Remove outliers'!BY$4:BY$203,ROW()-211)</f>
        <v>#NUM!</v>
      </c>
      <c r="BS399" s="1" t="e">
        <f>LARGE('Remove outliers'!BZ$4:BZ$203,ROW()-211)</f>
        <v>#NUM!</v>
      </c>
      <c r="BT399" s="1" t="e">
        <f>LARGE('Remove outliers'!CA$4:CA$203,ROW()-211)</f>
        <v>#NUM!</v>
      </c>
      <c r="BU399" s="1" t="e">
        <f>LARGE('Remove outliers'!CB$4:CB$203,ROW()-211)</f>
        <v>#NUM!</v>
      </c>
      <c r="BV399" s="1" t="e">
        <f>LARGE('Remove outliers'!CC$4:CC$203,ROW()-211)</f>
        <v>#NUM!</v>
      </c>
      <c r="BW399" s="1"/>
      <c r="BX399" s="1"/>
      <c r="BY399" s="1"/>
      <c r="BZ399" s="1"/>
      <c r="CA399" s="1"/>
      <c r="CB399" s="1"/>
      <c r="CC399" s="1"/>
      <c r="CD399" s="1"/>
      <c r="CE399" s="1"/>
      <c r="CF399" s="1"/>
      <c r="CG399" s="1"/>
      <c r="CH399" s="1"/>
      <c r="CI399" s="1"/>
      <c r="CJ399" s="1"/>
      <c r="CK399" s="1"/>
      <c r="CL399" s="1"/>
      <c r="CM399" s="1"/>
      <c r="CN399" s="1"/>
      <c r="CO399" s="1"/>
      <c r="CP399" s="1"/>
    </row>
    <row r="400" spans="1:94" x14ac:dyDescent="0.2">
      <c r="A400" t="e">
        <f t="shared" si="8"/>
        <v>#NUM!</v>
      </c>
      <c r="B400" s="1" t="e">
        <f>LARGE('Remove outliers'!I$4:I$203,ROW()-211)</f>
        <v>#NUM!</v>
      </c>
      <c r="C400" s="1" t="e">
        <f>LARGE('Remove outliers'!J$4:J$203,ROW()-211)</f>
        <v>#NUM!</v>
      </c>
      <c r="D400" s="1" t="e">
        <f>LARGE('Remove outliers'!K$4:K$203,ROW()-211)</f>
        <v>#NUM!</v>
      </c>
      <c r="E400" s="1" t="e">
        <f>LARGE('Remove outliers'!L$4:L$203,ROW()-211)</f>
        <v>#NUM!</v>
      </c>
      <c r="F400" s="1" t="e">
        <f>LARGE('Remove outliers'!M$4:M$203,ROW()-211)</f>
        <v>#NUM!</v>
      </c>
      <c r="G400" s="1" t="e">
        <f>LARGE('Remove outliers'!N$4:N$203,ROW()-211)</f>
        <v>#NUM!</v>
      </c>
      <c r="H400" s="1" t="e">
        <f>LARGE('Remove outliers'!O$4:O$203,ROW()-211)</f>
        <v>#NUM!</v>
      </c>
      <c r="I400" s="1" t="e">
        <f>LARGE('Remove outliers'!P$4:P$203,ROW()-211)</f>
        <v>#NUM!</v>
      </c>
      <c r="J400" s="1" t="e">
        <f>LARGE('Remove outliers'!Q$4:Q$203,ROW()-211)</f>
        <v>#NUM!</v>
      </c>
      <c r="K400" s="1" t="e">
        <f>LARGE('Remove outliers'!R$4:R$203,ROW()-211)</f>
        <v>#NUM!</v>
      </c>
      <c r="L400" s="1" t="e">
        <f>LARGE('Remove outliers'!S$4:S$203,ROW()-211)</f>
        <v>#NUM!</v>
      </c>
      <c r="M400" s="1" t="e">
        <f>LARGE('Remove outliers'!T$4:T$203,ROW()-211)</f>
        <v>#NUM!</v>
      </c>
      <c r="N400" s="1" t="e">
        <f>LARGE('Remove outliers'!U$4:U$203,ROW()-211)</f>
        <v>#NUM!</v>
      </c>
      <c r="O400" s="1" t="e">
        <f>LARGE('Remove outliers'!V$4:V$203,ROW()-211)</f>
        <v>#NUM!</v>
      </c>
      <c r="P400" s="1" t="e">
        <f>LARGE('Remove outliers'!W$4:W$203,ROW()-211)</f>
        <v>#NUM!</v>
      </c>
      <c r="Q400" s="1" t="e">
        <f>LARGE('Remove outliers'!X$4:X$203,ROW()-211)</f>
        <v>#NUM!</v>
      </c>
      <c r="R400" s="1" t="e">
        <f>LARGE('Remove outliers'!Y$4:Y$203,ROW()-211)</f>
        <v>#NUM!</v>
      </c>
      <c r="S400" s="1" t="e">
        <f>LARGE('Remove outliers'!Z$4:Z$203,ROW()-211)</f>
        <v>#NUM!</v>
      </c>
      <c r="T400" s="1" t="e">
        <f>LARGE('Remove outliers'!AA$4:AA$203,ROW()-211)</f>
        <v>#NUM!</v>
      </c>
      <c r="U400" s="1" t="e">
        <f>LARGE('Remove outliers'!AB$4:AB$203,ROW()-211)</f>
        <v>#NUM!</v>
      </c>
      <c r="V400" s="1" t="e">
        <f>LARGE('Remove outliers'!AC$4:AC$203,ROW()-211)</f>
        <v>#NUM!</v>
      </c>
      <c r="W400" s="1" t="e">
        <f>LARGE('Remove outliers'!AD$4:AD$203,ROW()-211)</f>
        <v>#NUM!</v>
      </c>
      <c r="X400" s="1" t="e">
        <f>LARGE('Remove outliers'!AE$4:AE$203,ROW()-211)</f>
        <v>#NUM!</v>
      </c>
      <c r="Y400" s="1" t="e">
        <f>LARGE('Remove outliers'!AF$4:AF$203,ROW()-211)</f>
        <v>#NUM!</v>
      </c>
      <c r="Z400" s="1" t="e">
        <f>LARGE('Remove outliers'!AG$4:AG$203,ROW()-211)</f>
        <v>#NUM!</v>
      </c>
      <c r="AA400" s="1" t="e">
        <f>LARGE('Remove outliers'!AH$4:AH$203,ROW()-211)</f>
        <v>#NUM!</v>
      </c>
      <c r="AB400" s="1" t="e">
        <f>LARGE('Remove outliers'!AI$4:AI$203,ROW()-211)</f>
        <v>#NUM!</v>
      </c>
      <c r="AC400" s="1" t="e">
        <f>LARGE('Remove outliers'!AJ$4:AJ$203,ROW()-211)</f>
        <v>#NUM!</v>
      </c>
      <c r="AD400" s="1" t="e">
        <f>LARGE('Remove outliers'!AK$4:AK$203,ROW()-211)</f>
        <v>#NUM!</v>
      </c>
      <c r="AE400" s="1" t="e">
        <f>LARGE('Remove outliers'!AL$4:AL$203,ROW()-211)</f>
        <v>#NUM!</v>
      </c>
      <c r="AF400" s="1" t="e">
        <f>LARGE('Remove outliers'!AM$4:AM$203,ROW()-211)</f>
        <v>#NUM!</v>
      </c>
      <c r="AG400" s="1" t="e">
        <f>LARGE('Remove outliers'!AN$4:AN$203,ROW()-211)</f>
        <v>#NUM!</v>
      </c>
      <c r="AH400" s="1" t="e">
        <f>LARGE('Remove outliers'!AO$4:AO$203,ROW()-211)</f>
        <v>#NUM!</v>
      </c>
      <c r="AI400" s="1" t="e">
        <f>LARGE('Remove outliers'!AP$4:AP$203,ROW()-211)</f>
        <v>#NUM!</v>
      </c>
      <c r="AJ400" s="1" t="e">
        <f>LARGE('Remove outliers'!AQ$4:AQ$203,ROW()-211)</f>
        <v>#NUM!</v>
      </c>
      <c r="AK400" s="1" t="e">
        <f>LARGE('Remove outliers'!AR$4:AR$203,ROW()-211)</f>
        <v>#NUM!</v>
      </c>
      <c r="AL400" s="1" t="e">
        <f>LARGE('Remove outliers'!AS$4:AS$203,ROW()-211)</f>
        <v>#NUM!</v>
      </c>
      <c r="AM400" s="1" t="e">
        <f>LARGE('Remove outliers'!AT$4:AT$203,ROW()-211)</f>
        <v>#NUM!</v>
      </c>
      <c r="AN400" s="1" t="e">
        <f>LARGE('Remove outliers'!AU$4:AU$203,ROW()-211)</f>
        <v>#NUM!</v>
      </c>
      <c r="AO400" s="1" t="e">
        <f>LARGE('Remove outliers'!AV$4:AV$203,ROW()-211)</f>
        <v>#NUM!</v>
      </c>
      <c r="AP400" s="1" t="e">
        <f>LARGE('Remove outliers'!AW$4:AW$203,ROW()-211)</f>
        <v>#NUM!</v>
      </c>
      <c r="AQ400" s="1" t="e">
        <f>LARGE('Remove outliers'!AX$4:AX$203,ROW()-211)</f>
        <v>#NUM!</v>
      </c>
      <c r="AR400" s="1" t="e">
        <f>LARGE('Remove outliers'!AY$4:AY$203,ROW()-211)</f>
        <v>#NUM!</v>
      </c>
      <c r="AS400" s="1" t="e">
        <f>LARGE('Remove outliers'!AZ$4:AZ$203,ROW()-211)</f>
        <v>#NUM!</v>
      </c>
      <c r="AT400" s="1" t="e">
        <f>LARGE('Remove outliers'!BA$4:BA$203,ROW()-211)</f>
        <v>#NUM!</v>
      </c>
      <c r="AU400" s="1" t="e">
        <f>LARGE('Remove outliers'!BB$4:BB$203,ROW()-211)</f>
        <v>#NUM!</v>
      </c>
      <c r="AV400" s="1" t="e">
        <f>LARGE('Remove outliers'!BC$4:BC$203,ROW()-211)</f>
        <v>#NUM!</v>
      </c>
      <c r="AW400" s="1" t="e">
        <f>LARGE('Remove outliers'!BD$4:BD$203,ROW()-211)</f>
        <v>#NUM!</v>
      </c>
      <c r="AX400" s="1" t="e">
        <f>LARGE('Remove outliers'!BE$4:BE$203,ROW()-211)</f>
        <v>#NUM!</v>
      </c>
      <c r="AY400" s="1" t="e">
        <f>LARGE('Remove outliers'!BF$4:BF$203,ROW()-211)</f>
        <v>#NUM!</v>
      </c>
      <c r="AZ400" s="1" t="e">
        <f>LARGE('Remove outliers'!BG$4:BG$203,ROW()-211)</f>
        <v>#NUM!</v>
      </c>
      <c r="BA400" s="1" t="e">
        <f>LARGE('Remove outliers'!BH$4:BH$203,ROW()-211)</f>
        <v>#NUM!</v>
      </c>
      <c r="BB400" s="1" t="e">
        <f>LARGE('Remove outliers'!BI$4:BI$203,ROW()-211)</f>
        <v>#NUM!</v>
      </c>
      <c r="BC400" s="1" t="e">
        <f>LARGE('Remove outliers'!BJ$4:BJ$203,ROW()-211)</f>
        <v>#NUM!</v>
      </c>
      <c r="BD400" s="1" t="e">
        <f>LARGE('Remove outliers'!BK$4:BK$203,ROW()-211)</f>
        <v>#NUM!</v>
      </c>
      <c r="BE400" s="1" t="e">
        <f>LARGE('Remove outliers'!BL$4:BL$203,ROW()-211)</f>
        <v>#NUM!</v>
      </c>
      <c r="BF400" s="1" t="e">
        <f>LARGE('Remove outliers'!BM$4:BM$203,ROW()-211)</f>
        <v>#NUM!</v>
      </c>
      <c r="BG400" s="1" t="e">
        <f>LARGE('Remove outliers'!BN$4:BN$203,ROW()-211)</f>
        <v>#NUM!</v>
      </c>
      <c r="BH400" s="1" t="e">
        <f>LARGE('Remove outliers'!BO$4:BO$203,ROW()-211)</f>
        <v>#NUM!</v>
      </c>
      <c r="BI400" s="1" t="e">
        <f>LARGE('Remove outliers'!BP$4:BP$203,ROW()-211)</f>
        <v>#NUM!</v>
      </c>
      <c r="BJ400" s="1" t="e">
        <f>LARGE('Remove outliers'!BQ$4:BQ$203,ROW()-211)</f>
        <v>#NUM!</v>
      </c>
      <c r="BK400" s="1" t="e">
        <f>LARGE('Remove outliers'!BR$4:BR$203,ROW()-211)</f>
        <v>#NUM!</v>
      </c>
      <c r="BL400" s="1" t="e">
        <f>LARGE('Remove outliers'!BS$4:BS$203,ROW()-211)</f>
        <v>#NUM!</v>
      </c>
      <c r="BM400" s="1" t="e">
        <f>LARGE('Remove outliers'!BT$4:BT$203,ROW()-211)</f>
        <v>#NUM!</v>
      </c>
      <c r="BN400" s="1" t="e">
        <f>LARGE('Remove outliers'!BU$4:BU$203,ROW()-211)</f>
        <v>#NUM!</v>
      </c>
      <c r="BO400" s="1" t="e">
        <f>LARGE('Remove outliers'!BV$4:BV$203,ROW()-211)</f>
        <v>#NUM!</v>
      </c>
      <c r="BP400" s="1" t="e">
        <f>LARGE('Remove outliers'!BW$4:BW$203,ROW()-211)</f>
        <v>#NUM!</v>
      </c>
      <c r="BQ400" s="1" t="e">
        <f>LARGE('Remove outliers'!BX$4:BX$203,ROW()-211)</f>
        <v>#NUM!</v>
      </c>
      <c r="BR400" s="1" t="e">
        <f>LARGE('Remove outliers'!BY$4:BY$203,ROW()-211)</f>
        <v>#NUM!</v>
      </c>
      <c r="BS400" s="1" t="e">
        <f>LARGE('Remove outliers'!BZ$4:BZ$203,ROW()-211)</f>
        <v>#NUM!</v>
      </c>
      <c r="BT400" s="1" t="e">
        <f>LARGE('Remove outliers'!CA$4:CA$203,ROW()-211)</f>
        <v>#NUM!</v>
      </c>
      <c r="BU400" s="1" t="e">
        <f>LARGE('Remove outliers'!CB$4:CB$203,ROW()-211)</f>
        <v>#NUM!</v>
      </c>
      <c r="BV400" s="1" t="e">
        <f>LARGE('Remove outliers'!CC$4:CC$203,ROW()-211)</f>
        <v>#NUM!</v>
      </c>
      <c r="BW400" s="1"/>
      <c r="BX400" s="1"/>
      <c r="BY400" s="1"/>
      <c r="BZ400" s="1"/>
      <c r="CA400" s="1"/>
      <c r="CB400" s="1"/>
      <c r="CC400" s="1"/>
      <c r="CD400" s="1"/>
      <c r="CE400" s="1"/>
      <c r="CF400" s="1"/>
      <c r="CG400" s="1"/>
      <c r="CH400" s="1"/>
      <c r="CI400" s="1"/>
      <c r="CJ400" s="1"/>
      <c r="CK400" s="1"/>
      <c r="CL400" s="1"/>
      <c r="CM400" s="1"/>
      <c r="CN400" s="1"/>
      <c r="CO400" s="1"/>
      <c r="CP400" s="1"/>
    </row>
    <row r="401" spans="1:94" x14ac:dyDescent="0.2">
      <c r="A401" t="e">
        <f t="shared" si="8"/>
        <v>#NUM!</v>
      </c>
      <c r="B401" s="1" t="e">
        <f>LARGE('Remove outliers'!I$4:I$203,ROW()-211)</f>
        <v>#NUM!</v>
      </c>
      <c r="C401" s="1" t="e">
        <f>LARGE('Remove outliers'!J$4:J$203,ROW()-211)</f>
        <v>#NUM!</v>
      </c>
      <c r="D401" s="1" t="e">
        <f>LARGE('Remove outliers'!K$4:K$203,ROW()-211)</f>
        <v>#NUM!</v>
      </c>
      <c r="E401" s="1" t="e">
        <f>LARGE('Remove outliers'!L$4:L$203,ROW()-211)</f>
        <v>#NUM!</v>
      </c>
      <c r="F401" s="1" t="e">
        <f>LARGE('Remove outliers'!M$4:M$203,ROW()-211)</f>
        <v>#NUM!</v>
      </c>
      <c r="G401" s="1" t="e">
        <f>LARGE('Remove outliers'!N$4:N$203,ROW()-211)</f>
        <v>#NUM!</v>
      </c>
      <c r="H401" s="1" t="e">
        <f>LARGE('Remove outliers'!O$4:O$203,ROW()-211)</f>
        <v>#NUM!</v>
      </c>
      <c r="I401" s="1" t="e">
        <f>LARGE('Remove outliers'!P$4:P$203,ROW()-211)</f>
        <v>#NUM!</v>
      </c>
      <c r="J401" s="1" t="e">
        <f>LARGE('Remove outliers'!Q$4:Q$203,ROW()-211)</f>
        <v>#NUM!</v>
      </c>
      <c r="K401" s="1" t="e">
        <f>LARGE('Remove outliers'!R$4:R$203,ROW()-211)</f>
        <v>#NUM!</v>
      </c>
      <c r="L401" s="1" t="e">
        <f>LARGE('Remove outliers'!S$4:S$203,ROW()-211)</f>
        <v>#NUM!</v>
      </c>
      <c r="M401" s="1" t="e">
        <f>LARGE('Remove outliers'!T$4:T$203,ROW()-211)</f>
        <v>#NUM!</v>
      </c>
      <c r="N401" s="1" t="e">
        <f>LARGE('Remove outliers'!U$4:U$203,ROW()-211)</f>
        <v>#NUM!</v>
      </c>
      <c r="O401" s="1" t="e">
        <f>LARGE('Remove outliers'!V$4:V$203,ROW()-211)</f>
        <v>#NUM!</v>
      </c>
      <c r="P401" s="1" t="e">
        <f>LARGE('Remove outliers'!W$4:W$203,ROW()-211)</f>
        <v>#NUM!</v>
      </c>
      <c r="Q401" s="1" t="e">
        <f>LARGE('Remove outliers'!X$4:X$203,ROW()-211)</f>
        <v>#NUM!</v>
      </c>
      <c r="R401" s="1" t="e">
        <f>LARGE('Remove outliers'!Y$4:Y$203,ROW()-211)</f>
        <v>#NUM!</v>
      </c>
      <c r="S401" s="1" t="e">
        <f>LARGE('Remove outliers'!Z$4:Z$203,ROW()-211)</f>
        <v>#NUM!</v>
      </c>
      <c r="T401" s="1" t="e">
        <f>LARGE('Remove outliers'!AA$4:AA$203,ROW()-211)</f>
        <v>#NUM!</v>
      </c>
      <c r="U401" s="1" t="e">
        <f>LARGE('Remove outliers'!AB$4:AB$203,ROW()-211)</f>
        <v>#NUM!</v>
      </c>
      <c r="V401" s="1" t="e">
        <f>LARGE('Remove outliers'!AC$4:AC$203,ROW()-211)</f>
        <v>#NUM!</v>
      </c>
      <c r="W401" s="1" t="e">
        <f>LARGE('Remove outliers'!AD$4:AD$203,ROW()-211)</f>
        <v>#NUM!</v>
      </c>
      <c r="X401" s="1" t="e">
        <f>LARGE('Remove outliers'!AE$4:AE$203,ROW()-211)</f>
        <v>#NUM!</v>
      </c>
      <c r="Y401" s="1" t="e">
        <f>LARGE('Remove outliers'!AF$4:AF$203,ROW()-211)</f>
        <v>#NUM!</v>
      </c>
      <c r="Z401" s="1" t="e">
        <f>LARGE('Remove outliers'!AG$4:AG$203,ROW()-211)</f>
        <v>#NUM!</v>
      </c>
      <c r="AA401" s="1" t="e">
        <f>LARGE('Remove outliers'!AH$4:AH$203,ROW()-211)</f>
        <v>#NUM!</v>
      </c>
      <c r="AB401" s="1" t="e">
        <f>LARGE('Remove outliers'!AI$4:AI$203,ROW()-211)</f>
        <v>#NUM!</v>
      </c>
      <c r="AC401" s="1" t="e">
        <f>LARGE('Remove outliers'!AJ$4:AJ$203,ROW()-211)</f>
        <v>#NUM!</v>
      </c>
      <c r="AD401" s="1" t="e">
        <f>LARGE('Remove outliers'!AK$4:AK$203,ROW()-211)</f>
        <v>#NUM!</v>
      </c>
      <c r="AE401" s="1" t="e">
        <f>LARGE('Remove outliers'!AL$4:AL$203,ROW()-211)</f>
        <v>#NUM!</v>
      </c>
      <c r="AF401" s="1" t="e">
        <f>LARGE('Remove outliers'!AM$4:AM$203,ROW()-211)</f>
        <v>#NUM!</v>
      </c>
      <c r="AG401" s="1" t="e">
        <f>LARGE('Remove outliers'!AN$4:AN$203,ROW()-211)</f>
        <v>#NUM!</v>
      </c>
      <c r="AH401" s="1" t="e">
        <f>LARGE('Remove outliers'!AO$4:AO$203,ROW()-211)</f>
        <v>#NUM!</v>
      </c>
      <c r="AI401" s="1" t="e">
        <f>LARGE('Remove outliers'!AP$4:AP$203,ROW()-211)</f>
        <v>#NUM!</v>
      </c>
      <c r="AJ401" s="1" t="e">
        <f>LARGE('Remove outliers'!AQ$4:AQ$203,ROW()-211)</f>
        <v>#NUM!</v>
      </c>
      <c r="AK401" s="1" t="e">
        <f>LARGE('Remove outliers'!AR$4:AR$203,ROW()-211)</f>
        <v>#NUM!</v>
      </c>
      <c r="AL401" s="1" t="e">
        <f>LARGE('Remove outliers'!AS$4:AS$203,ROW()-211)</f>
        <v>#NUM!</v>
      </c>
      <c r="AM401" s="1" t="e">
        <f>LARGE('Remove outliers'!AT$4:AT$203,ROW()-211)</f>
        <v>#NUM!</v>
      </c>
      <c r="AN401" s="1" t="e">
        <f>LARGE('Remove outliers'!AU$4:AU$203,ROW()-211)</f>
        <v>#NUM!</v>
      </c>
      <c r="AO401" s="1" t="e">
        <f>LARGE('Remove outliers'!AV$4:AV$203,ROW()-211)</f>
        <v>#NUM!</v>
      </c>
      <c r="AP401" s="1" t="e">
        <f>LARGE('Remove outliers'!AW$4:AW$203,ROW()-211)</f>
        <v>#NUM!</v>
      </c>
      <c r="AQ401" s="1" t="e">
        <f>LARGE('Remove outliers'!AX$4:AX$203,ROW()-211)</f>
        <v>#NUM!</v>
      </c>
      <c r="AR401" s="1" t="e">
        <f>LARGE('Remove outliers'!AY$4:AY$203,ROW()-211)</f>
        <v>#NUM!</v>
      </c>
      <c r="AS401" s="1" t="e">
        <f>LARGE('Remove outliers'!AZ$4:AZ$203,ROW()-211)</f>
        <v>#NUM!</v>
      </c>
      <c r="AT401" s="1" t="e">
        <f>LARGE('Remove outliers'!BA$4:BA$203,ROW()-211)</f>
        <v>#NUM!</v>
      </c>
      <c r="AU401" s="1" t="e">
        <f>LARGE('Remove outliers'!BB$4:BB$203,ROW()-211)</f>
        <v>#NUM!</v>
      </c>
      <c r="AV401" s="1" t="e">
        <f>LARGE('Remove outliers'!BC$4:BC$203,ROW()-211)</f>
        <v>#NUM!</v>
      </c>
      <c r="AW401" s="1" t="e">
        <f>LARGE('Remove outliers'!BD$4:BD$203,ROW()-211)</f>
        <v>#NUM!</v>
      </c>
      <c r="AX401" s="1" t="e">
        <f>LARGE('Remove outliers'!BE$4:BE$203,ROW()-211)</f>
        <v>#NUM!</v>
      </c>
      <c r="AY401" s="1" t="e">
        <f>LARGE('Remove outliers'!BF$4:BF$203,ROW()-211)</f>
        <v>#NUM!</v>
      </c>
      <c r="AZ401" s="1" t="e">
        <f>LARGE('Remove outliers'!BG$4:BG$203,ROW()-211)</f>
        <v>#NUM!</v>
      </c>
      <c r="BA401" s="1" t="e">
        <f>LARGE('Remove outliers'!BH$4:BH$203,ROW()-211)</f>
        <v>#NUM!</v>
      </c>
      <c r="BB401" s="1" t="e">
        <f>LARGE('Remove outliers'!BI$4:BI$203,ROW()-211)</f>
        <v>#NUM!</v>
      </c>
      <c r="BC401" s="1" t="e">
        <f>LARGE('Remove outliers'!BJ$4:BJ$203,ROW()-211)</f>
        <v>#NUM!</v>
      </c>
      <c r="BD401" s="1" t="e">
        <f>LARGE('Remove outliers'!BK$4:BK$203,ROW()-211)</f>
        <v>#NUM!</v>
      </c>
      <c r="BE401" s="1" t="e">
        <f>LARGE('Remove outliers'!BL$4:BL$203,ROW()-211)</f>
        <v>#NUM!</v>
      </c>
      <c r="BF401" s="1" t="e">
        <f>LARGE('Remove outliers'!BM$4:BM$203,ROW()-211)</f>
        <v>#NUM!</v>
      </c>
      <c r="BG401" s="1" t="e">
        <f>LARGE('Remove outliers'!BN$4:BN$203,ROW()-211)</f>
        <v>#NUM!</v>
      </c>
      <c r="BH401" s="1" t="e">
        <f>LARGE('Remove outliers'!BO$4:BO$203,ROW()-211)</f>
        <v>#NUM!</v>
      </c>
      <c r="BI401" s="1" t="e">
        <f>LARGE('Remove outliers'!BP$4:BP$203,ROW()-211)</f>
        <v>#NUM!</v>
      </c>
      <c r="BJ401" s="1" t="e">
        <f>LARGE('Remove outliers'!BQ$4:BQ$203,ROW()-211)</f>
        <v>#NUM!</v>
      </c>
      <c r="BK401" s="1" t="e">
        <f>LARGE('Remove outliers'!BR$4:BR$203,ROW()-211)</f>
        <v>#NUM!</v>
      </c>
      <c r="BL401" s="1" t="e">
        <f>LARGE('Remove outliers'!BS$4:BS$203,ROW()-211)</f>
        <v>#NUM!</v>
      </c>
      <c r="BM401" s="1" t="e">
        <f>LARGE('Remove outliers'!BT$4:BT$203,ROW()-211)</f>
        <v>#NUM!</v>
      </c>
      <c r="BN401" s="1" t="e">
        <f>LARGE('Remove outliers'!BU$4:BU$203,ROW()-211)</f>
        <v>#NUM!</v>
      </c>
      <c r="BO401" s="1" t="e">
        <f>LARGE('Remove outliers'!BV$4:BV$203,ROW()-211)</f>
        <v>#NUM!</v>
      </c>
      <c r="BP401" s="1" t="e">
        <f>LARGE('Remove outliers'!BW$4:BW$203,ROW()-211)</f>
        <v>#NUM!</v>
      </c>
      <c r="BQ401" s="1" t="e">
        <f>LARGE('Remove outliers'!BX$4:BX$203,ROW()-211)</f>
        <v>#NUM!</v>
      </c>
      <c r="BR401" s="1" t="e">
        <f>LARGE('Remove outliers'!BY$4:BY$203,ROW()-211)</f>
        <v>#NUM!</v>
      </c>
      <c r="BS401" s="1" t="e">
        <f>LARGE('Remove outliers'!BZ$4:BZ$203,ROW()-211)</f>
        <v>#NUM!</v>
      </c>
      <c r="BT401" s="1" t="e">
        <f>LARGE('Remove outliers'!CA$4:CA$203,ROW()-211)</f>
        <v>#NUM!</v>
      </c>
      <c r="BU401" s="1" t="e">
        <f>LARGE('Remove outliers'!CB$4:CB$203,ROW()-211)</f>
        <v>#NUM!</v>
      </c>
      <c r="BV401" s="1" t="e">
        <f>LARGE('Remove outliers'!CC$4:CC$203,ROW()-211)</f>
        <v>#NUM!</v>
      </c>
      <c r="BW401" s="1"/>
      <c r="BX401" s="1"/>
      <c r="BY401" s="1"/>
      <c r="BZ401" s="1"/>
      <c r="CA401" s="1"/>
      <c r="CB401" s="1"/>
      <c r="CC401" s="1"/>
      <c r="CD401" s="1"/>
      <c r="CE401" s="1"/>
      <c r="CF401" s="1"/>
      <c r="CG401" s="1"/>
      <c r="CH401" s="1"/>
      <c r="CI401" s="1"/>
      <c r="CJ401" s="1"/>
      <c r="CK401" s="1"/>
      <c r="CL401" s="1"/>
      <c r="CM401" s="1"/>
      <c r="CN401" s="1"/>
      <c r="CO401" s="1"/>
      <c r="CP401" s="1"/>
    </row>
    <row r="402" spans="1:94" x14ac:dyDescent="0.2">
      <c r="A402" t="e">
        <f t="shared" si="8"/>
        <v>#NUM!</v>
      </c>
      <c r="B402" s="1" t="e">
        <f>LARGE('Remove outliers'!I$4:I$203,ROW()-211)</f>
        <v>#NUM!</v>
      </c>
      <c r="C402" s="1" t="e">
        <f>LARGE('Remove outliers'!J$4:J$203,ROW()-211)</f>
        <v>#NUM!</v>
      </c>
      <c r="D402" s="1" t="e">
        <f>LARGE('Remove outliers'!K$4:K$203,ROW()-211)</f>
        <v>#NUM!</v>
      </c>
      <c r="E402" s="1" t="e">
        <f>LARGE('Remove outliers'!L$4:L$203,ROW()-211)</f>
        <v>#NUM!</v>
      </c>
      <c r="F402" s="1" t="e">
        <f>LARGE('Remove outliers'!M$4:M$203,ROW()-211)</f>
        <v>#NUM!</v>
      </c>
      <c r="G402" s="1" t="e">
        <f>LARGE('Remove outliers'!N$4:N$203,ROW()-211)</f>
        <v>#NUM!</v>
      </c>
      <c r="H402" s="1" t="e">
        <f>LARGE('Remove outliers'!O$4:O$203,ROW()-211)</f>
        <v>#NUM!</v>
      </c>
      <c r="I402" s="1" t="e">
        <f>LARGE('Remove outliers'!P$4:P$203,ROW()-211)</f>
        <v>#NUM!</v>
      </c>
      <c r="J402" s="1" t="e">
        <f>LARGE('Remove outliers'!Q$4:Q$203,ROW()-211)</f>
        <v>#NUM!</v>
      </c>
      <c r="K402" s="1" t="e">
        <f>LARGE('Remove outliers'!R$4:R$203,ROW()-211)</f>
        <v>#NUM!</v>
      </c>
      <c r="L402" s="1" t="e">
        <f>LARGE('Remove outliers'!S$4:S$203,ROW()-211)</f>
        <v>#NUM!</v>
      </c>
      <c r="M402" s="1" t="e">
        <f>LARGE('Remove outliers'!T$4:T$203,ROW()-211)</f>
        <v>#NUM!</v>
      </c>
      <c r="N402" s="1" t="e">
        <f>LARGE('Remove outliers'!U$4:U$203,ROW()-211)</f>
        <v>#NUM!</v>
      </c>
      <c r="O402" s="1" t="e">
        <f>LARGE('Remove outliers'!V$4:V$203,ROW()-211)</f>
        <v>#NUM!</v>
      </c>
      <c r="P402" s="1" t="e">
        <f>LARGE('Remove outliers'!W$4:W$203,ROW()-211)</f>
        <v>#NUM!</v>
      </c>
      <c r="Q402" s="1" t="e">
        <f>LARGE('Remove outliers'!X$4:X$203,ROW()-211)</f>
        <v>#NUM!</v>
      </c>
      <c r="R402" s="1" t="e">
        <f>LARGE('Remove outliers'!Y$4:Y$203,ROW()-211)</f>
        <v>#NUM!</v>
      </c>
      <c r="S402" s="1" t="e">
        <f>LARGE('Remove outliers'!Z$4:Z$203,ROW()-211)</f>
        <v>#NUM!</v>
      </c>
      <c r="T402" s="1" t="e">
        <f>LARGE('Remove outliers'!AA$4:AA$203,ROW()-211)</f>
        <v>#NUM!</v>
      </c>
      <c r="U402" s="1" t="e">
        <f>LARGE('Remove outliers'!AB$4:AB$203,ROW()-211)</f>
        <v>#NUM!</v>
      </c>
      <c r="V402" s="1" t="e">
        <f>LARGE('Remove outliers'!AC$4:AC$203,ROW()-211)</f>
        <v>#NUM!</v>
      </c>
      <c r="W402" s="1" t="e">
        <f>LARGE('Remove outliers'!AD$4:AD$203,ROW()-211)</f>
        <v>#NUM!</v>
      </c>
      <c r="X402" s="1" t="e">
        <f>LARGE('Remove outliers'!AE$4:AE$203,ROW()-211)</f>
        <v>#NUM!</v>
      </c>
      <c r="Y402" s="1" t="e">
        <f>LARGE('Remove outliers'!AF$4:AF$203,ROW()-211)</f>
        <v>#NUM!</v>
      </c>
      <c r="Z402" s="1" t="e">
        <f>LARGE('Remove outliers'!AG$4:AG$203,ROW()-211)</f>
        <v>#NUM!</v>
      </c>
      <c r="AA402" s="1" t="e">
        <f>LARGE('Remove outliers'!AH$4:AH$203,ROW()-211)</f>
        <v>#NUM!</v>
      </c>
      <c r="AB402" s="1" t="e">
        <f>LARGE('Remove outliers'!AI$4:AI$203,ROW()-211)</f>
        <v>#NUM!</v>
      </c>
      <c r="AC402" s="1" t="e">
        <f>LARGE('Remove outliers'!AJ$4:AJ$203,ROW()-211)</f>
        <v>#NUM!</v>
      </c>
      <c r="AD402" s="1" t="e">
        <f>LARGE('Remove outliers'!AK$4:AK$203,ROW()-211)</f>
        <v>#NUM!</v>
      </c>
      <c r="AE402" s="1" t="e">
        <f>LARGE('Remove outliers'!AL$4:AL$203,ROW()-211)</f>
        <v>#NUM!</v>
      </c>
      <c r="AF402" s="1" t="e">
        <f>LARGE('Remove outliers'!AM$4:AM$203,ROW()-211)</f>
        <v>#NUM!</v>
      </c>
      <c r="AG402" s="1" t="e">
        <f>LARGE('Remove outliers'!AN$4:AN$203,ROW()-211)</f>
        <v>#NUM!</v>
      </c>
      <c r="AH402" s="1" t="e">
        <f>LARGE('Remove outliers'!AO$4:AO$203,ROW()-211)</f>
        <v>#NUM!</v>
      </c>
      <c r="AI402" s="1" t="e">
        <f>LARGE('Remove outliers'!AP$4:AP$203,ROW()-211)</f>
        <v>#NUM!</v>
      </c>
      <c r="AJ402" s="1" t="e">
        <f>LARGE('Remove outliers'!AQ$4:AQ$203,ROW()-211)</f>
        <v>#NUM!</v>
      </c>
      <c r="AK402" s="1" t="e">
        <f>LARGE('Remove outliers'!AR$4:AR$203,ROW()-211)</f>
        <v>#NUM!</v>
      </c>
      <c r="AL402" s="1" t="e">
        <f>LARGE('Remove outliers'!AS$4:AS$203,ROW()-211)</f>
        <v>#NUM!</v>
      </c>
      <c r="AM402" s="1" t="e">
        <f>LARGE('Remove outliers'!AT$4:AT$203,ROW()-211)</f>
        <v>#NUM!</v>
      </c>
      <c r="AN402" s="1" t="e">
        <f>LARGE('Remove outliers'!AU$4:AU$203,ROW()-211)</f>
        <v>#NUM!</v>
      </c>
      <c r="AO402" s="1" t="e">
        <f>LARGE('Remove outliers'!AV$4:AV$203,ROW()-211)</f>
        <v>#NUM!</v>
      </c>
      <c r="AP402" s="1" t="e">
        <f>LARGE('Remove outliers'!AW$4:AW$203,ROW()-211)</f>
        <v>#NUM!</v>
      </c>
      <c r="AQ402" s="1" t="e">
        <f>LARGE('Remove outliers'!AX$4:AX$203,ROW()-211)</f>
        <v>#NUM!</v>
      </c>
      <c r="AR402" s="1" t="e">
        <f>LARGE('Remove outliers'!AY$4:AY$203,ROW()-211)</f>
        <v>#NUM!</v>
      </c>
      <c r="AS402" s="1" t="e">
        <f>LARGE('Remove outliers'!AZ$4:AZ$203,ROW()-211)</f>
        <v>#NUM!</v>
      </c>
      <c r="AT402" s="1" t="e">
        <f>LARGE('Remove outliers'!BA$4:BA$203,ROW()-211)</f>
        <v>#NUM!</v>
      </c>
      <c r="AU402" s="1" t="e">
        <f>LARGE('Remove outliers'!BB$4:BB$203,ROW()-211)</f>
        <v>#NUM!</v>
      </c>
      <c r="AV402" s="1" t="e">
        <f>LARGE('Remove outliers'!BC$4:BC$203,ROW()-211)</f>
        <v>#NUM!</v>
      </c>
      <c r="AW402" s="1" t="e">
        <f>LARGE('Remove outliers'!BD$4:BD$203,ROW()-211)</f>
        <v>#NUM!</v>
      </c>
      <c r="AX402" s="1" t="e">
        <f>LARGE('Remove outliers'!BE$4:BE$203,ROW()-211)</f>
        <v>#NUM!</v>
      </c>
      <c r="AY402" s="1" t="e">
        <f>LARGE('Remove outliers'!BF$4:BF$203,ROW()-211)</f>
        <v>#NUM!</v>
      </c>
      <c r="AZ402" s="1" t="e">
        <f>LARGE('Remove outliers'!BG$4:BG$203,ROW()-211)</f>
        <v>#NUM!</v>
      </c>
      <c r="BA402" s="1" t="e">
        <f>LARGE('Remove outliers'!BH$4:BH$203,ROW()-211)</f>
        <v>#NUM!</v>
      </c>
      <c r="BB402" s="1" t="e">
        <f>LARGE('Remove outliers'!BI$4:BI$203,ROW()-211)</f>
        <v>#NUM!</v>
      </c>
      <c r="BC402" s="1" t="e">
        <f>LARGE('Remove outliers'!BJ$4:BJ$203,ROW()-211)</f>
        <v>#NUM!</v>
      </c>
      <c r="BD402" s="1" t="e">
        <f>LARGE('Remove outliers'!BK$4:BK$203,ROW()-211)</f>
        <v>#NUM!</v>
      </c>
      <c r="BE402" s="1" t="e">
        <f>LARGE('Remove outliers'!BL$4:BL$203,ROW()-211)</f>
        <v>#NUM!</v>
      </c>
      <c r="BF402" s="1" t="e">
        <f>LARGE('Remove outliers'!BM$4:BM$203,ROW()-211)</f>
        <v>#NUM!</v>
      </c>
      <c r="BG402" s="1" t="e">
        <f>LARGE('Remove outliers'!BN$4:BN$203,ROW()-211)</f>
        <v>#NUM!</v>
      </c>
      <c r="BH402" s="1" t="e">
        <f>LARGE('Remove outliers'!BO$4:BO$203,ROW()-211)</f>
        <v>#NUM!</v>
      </c>
      <c r="BI402" s="1" t="e">
        <f>LARGE('Remove outliers'!BP$4:BP$203,ROW()-211)</f>
        <v>#NUM!</v>
      </c>
      <c r="BJ402" s="1" t="e">
        <f>LARGE('Remove outliers'!BQ$4:BQ$203,ROW()-211)</f>
        <v>#NUM!</v>
      </c>
      <c r="BK402" s="1" t="e">
        <f>LARGE('Remove outliers'!BR$4:BR$203,ROW()-211)</f>
        <v>#NUM!</v>
      </c>
      <c r="BL402" s="1" t="e">
        <f>LARGE('Remove outliers'!BS$4:BS$203,ROW()-211)</f>
        <v>#NUM!</v>
      </c>
      <c r="BM402" s="1" t="e">
        <f>LARGE('Remove outliers'!BT$4:BT$203,ROW()-211)</f>
        <v>#NUM!</v>
      </c>
      <c r="BN402" s="1" t="e">
        <f>LARGE('Remove outliers'!BU$4:BU$203,ROW()-211)</f>
        <v>#NUM!</v>
      </c>
      <c r="BO402" s="1" t="e">
        <f>LARGE('Remove outliers'!BV$4:BV$203,ROW()-211)</f>
        <v>#NUM!</v>
      </c>
      <c r="BP402" s="1" t="e">
        <f>LARGE('Remove outliers'!BW$4:BW$203,ROW()-211)</f>
        <v>#NUM!</v>
      </c>
      <c r="BQ402" s="1" t="e">
        <f>LARGE('Remove outliers'!BX$4:BX$203,ROW()-211)</f>
        <v>#NUM!</v>
      </c>
      <c r="BR402" s="1" t="e">
        <f>LARGE('Remove outliers'!BY$4:BY$203,ROW()-211)</f>
        <v>#NUM!</v>
      </c>
      <c r="BS402" s="1" t="e">
        <f>LARGE('Remove outliers'!BZ$4:BZ$203,ROW()-211)</f>
        <v>#NUM!</v>
      </c>
      <c r="BT402" s="1" t="e">
        <f>LARGE('Remove outliers'!CA$4:CA$203,ROW()-211)</f>
        <v>#NUM!</v>
      </c>
      <c r="BU402" s="1" t="e">
        <f>LARGE('Remove outliers'!CB$4:CB$203,ROW()-211)</f>
        <v>#NUM!</v>
      </c>
      <c r="BV402" s="1" t="e">
        <f>LARGE('Remove outliers'!CC$4:CC$203,ROW()-211)</f>
        <v>#NUM!</v>
      </c>
      <c r="BW402" s="1"/>
      <c r="BX402" s="1"/>
      <c r="BY402" s="1"/>
      <c r="BZ402" s="1"/>
      <c r="CA402" s="1"/>
      <c r="CB402" s="1"/>
      <c r="CC402" s="1"/>
      <c r="CD402" s="1"/>
      <c r="CE402" s="1"/>
      <c r="CF402" s="1"/>
      <c r="CG402" s="1"/>
      <c r="CH402" s="1"/>
      <c r="CI402" s="1"/>
      <c r="CJ402" s="1"/>
      <c r="CK402" s="1"/>
      <c r="CL402" s="1"/>
      <c r="CM402" s="1"/>
      <c r="CN402" s="1"/>
      <c r="CO402" s="1"/>
      <c r="CP402" s="1"/>
    </row>
    <row r="403" spans="1:94" x14ac:dyDescent="0.2">
      <c r="A403" t="e">
        <f t="shared" si="8"/>
        <v>#NUM!</v>
      </c>
      <c r="B403" s="1" t="e">
        <f>LARGE('Remove outliers'!I$4:I$203,ROW()-211)</f>
        <v>#NUM!</v>
      </c>
      <c r="C403" s="1" t="e">
        <f>LARGE('Remove outliers'!J$4:J$203,ROW()-211)</f>
        <v>#NUM!</v>
      </c>
      <c r="D403" s="1" t="e">
        <f>LARGE('Remove outliers'!K$4:K$203,ROW()-211)</f>
        <v>#NUM!</v>
      </c>
      <c r="E403" s="1" t="e">
        <f>LARGE('Remove outliers'!L$4:L$203,ROW()-211)</f>
        <v>#NUM!</v>
      </c>
      <c r="F403" s="1" t="e">
        <f>LARGE('Remove outliers'!M$4:M$203,ROW()-211)</f>
        <v>#NUM!</v>
      </c>
      <c r="G403" s="1" t="e">
        <f>LARGE('Remove outliers'!N$4:N$203,ROW()-211)</f>
        <v>#NUM!</v>
      </c>
      <c r="H403" s="1" t="e">
        <f>LARGE('Remove outliers'!O$4:O$203,ROW()-211)</f>
        <v>#NUM!</v>
      </c>
      <c r="I403" s="1" t="e">
        <f>LARGE('Remove outliers'!P$4:P$203,ROW()-211)</f>
        <v>#NUM!</v>
      </c>
      <c r="J403" s="1" t="e">
        <f>LARGE('Remove outliers'!Q$4:Q$203,ROW()-211)</f>
        <v>#NUM!</v>
      </c>
      <c r="K403" s="1" t="e">
        <f>LARGE('Remove outliers'!R$4:R$203,ROW()-211)</f>
        <v>#NUM!</v>
      </c>
      <c r="L403" s="1" t="e">
        <f>LARGE('Remove outliers'!S$4:S$203,ROW()-211)</f>
        <v>#NUM!</v>
      </c>
      <c r="M403" s="1" t="e">
        <f>LARGE('Remove outliers'!T$4:T$203,ROW()-211)</f>
        <v>#NUM!</v>
      </c>
      <c r="N403" s="1" t="e">
        <f>LARGE('Remove outliers'!U$4:U$203,ROW()-211)</f>
        <v>#NUM!</v>
      </c>
      <c r="O403" s="1" t="e">
        <f>LARGE('Remove outliers'!V$4:V$203,ROW()-211)</f>
        <v>#NUM!</v>
      </c>
      <c r="P403" s="1" t="e">
        <f>LARGE('Remove outliers'!W$4:W$203,ROW()-211)</f>
        <v>#NUM!</v>
      </c>
      <c r="Q403" s="1" t="e">
        <f>LARGE('Remove outliers'!X$4:X$203,ROW()-211)</f>
        <v>#NUM!</v>
      </c>
      <c r="R403" s="1" t="e">
        <f>LARGE('Remove outliers'!Y$4:Y$203,ROW()-211)</f>
        <v>#NUM!</v>
      </c>
      <c r="S403" s="1" t="e">
        <f>LARGE('Remove outliers'!Z$4:Z$203,ROW()-211)</f>
        <v>#NUM!</v>
      </c>
      <c r="T403" s="1" t="e">
        <f>LARGE('Remove outliers'!AA$4:AA$203,ROW()-211)</f>
        <v>#NUM!</v>
      </c>
      <c r="U403" s="1" t="e">
        <f>LARGE('Remove outliers'!AB$4:AB$203,ROW()-211)</f>
        <v>#NUM!</v>
      </c>
      <c r="V403" s="1" t="e">
        <f>LARGE('Remove outliers'!AC$4:AC$203,ROW()-211)</f>
        <v>#NUM!</v>
      </c>
      <c r="W403" s="1" t="e">
        <f>LARGE('Remove outliers'!AD$4:AD$203,ROW()-211)</f>
        <v>#NUM!</v>
      </c>
      <c r="X403" s="1" t="e">
        <f>LARGE('Remove outliers'!AE$4:AE$203,ROW()-211)</f>
        <v>#NUM!</v>
      </c>
      <c r="Y403" s="1" t="e">
        <f>LARGE('Remove outliers'!AF$4:AF$203,ROW()-211)</f>
        <v>#NUM!</v>
      </c>
      <c r="Z403" s="1" t="e">
        <f>LARGE('Remove outliers'!AG$4:AG$203,ROW()-211)</f>
        <v>#NUM!</v>
      </c>
      <c r="AA403" s="1" t="e">
        <f>LARGE('Remove outliers'!AH$4:AH$203,ROW()-211)</f>
        <v>#NUM!</v>
      </c>
      <c r="AB403" s="1" t="e">
        <f>LARGE('Remove outliers'!AI$4:AI$203,ROW()-211)</f>
        <v>#NUM!</v>
      </c>
      <c r="AC403" s="1" t="e">
        <f>LARGE('Remove outliers'!AJ$4:AJ$203,ROW()-211)</f>
        <v>#NUM!</v>
      </c>
      <c r="AD403" s="1" t="e">
        <f>LARGE('Remove outliers'!AK$4:AK$203,ROW()-211)</f>
        <v>#NUM!</v>
      </c>
      <c r="AE403" s="1" t="e">
        <f>LARGE('Remove outliers'!AL$4:AL$203,ROW()-211)</f>
        <v>#NUM!</v>
      </c>
      <c r="AF403" s="1" t="e">
        <f>LARGE('Remove outliers'!AM$4:AM$203,ROW()-211)</f>
        <v>#NUM!</v>
      </c>
      <c r="AG403" s="1" t="e">
        <f>LARGE('Remove outliers'!AN$4:AN$203,ROW()-211)</f>
        <v>#NUM!</v>
      </c>
      <c r="AH403" s="1" t="e">
        <f>LARGE('Remove outliers'!AO$4:AO$203,ROW()-211)</f>
        <v>#NUM!</v>
      </c>
      <c r="AI403" s="1" t="e">
        <f>LARGE('Remove outliers'!AP$4:AP$203,ROW()-211)</f>
        <v>#NUM!</v>
      </c>
      <c r="AJ403" s="1" t="e">
        <f>LARGE('Remove outliers'!AQ$4:AQ$203,ROW()-211)</f>
        <v>#NUM!</v>
      </c>
      <c r="AK403" s="1" t="e">
        <f>LARGE('Remove outliers'!AR$4:AR$203,ROW()-211)</f>
        <v>#NUM!</v>
      </c>
      <c r="AL403" s="1" t="e">
        <f>LARGE('Remove outliers'!AS$4:AS$203,ROW()-211)</f>
        <v>#NUM!</v>
      </c>
      <c r="AM403" s="1" t="e">
        <f>LARGE('Remove outliers'!AT$4:AT$203,ROW()-211)</f>
        <v>#NUM!</v>
      </c>
      <c r="AN403" s="1" t="e">
        <f>LARGE('Remove outliers'!AU$4:AU$203,ROW()-211)</f>
        <v>#NUM!</v>
      </c>
      <c r="AO403" s="1" t="e">
        <f>LARGE('Remove outliers'!AV$4:AV$203,ROW()-211)</f>
        <v>#NUM!</v>
      </c>
      <c r="AP403" s="1" t="e">
        <f>LARGE('Remove outliers'!AW$4:AW$203,ROW()-211)</f>
        <v>#NUM!</v>
      </c>
      <c r="AQ403" s="1" t="e">
        <f>LARGE('Remove outliers'!AX$4:AX$203,ROW()-211)</f>
        <v>#NUM!</v>
      </c>
      <c r="AR403" s="1" t="e">
        <f>LARGE('Remove outliers'!AY$4:AY$203,ROW()-211)</f>
        <v>#NUM!</v>
      </c>
      <c r="AS403" s="1" t="e">
        <f>LARGE('Remove outliers'!AZ$4:AZ$203,ROW()-211)</f>
        <v>#NUM!</v>
      </c>
      <c r="AT403" s="1" t="e">
        <f>LARGE('Remove outliers'!BA$4:BA$203,ROW()-211)</f>
        <v>#NUM!</v>
      </c>
      <c r="AU403" s="1" t="e">
        <f>LARGE('Remove outliers'!BB$4:BB$203,ROW()-211)</f>
        <v>#NUM!</v>
      </c>
      <c r="AV403" s="1" t="e">
        <f>LARGE('Remove outliers'!BC$4:BC$203,ROW()-211)</f>
        <v>#NUM!</v>
      </c>
      <c r="AW403" s="1" t="e">
        <f>LARGE('Remove outliers'!BD$4:BD$203,ROW()-211)</f>
        <v>#NUM!</v>
      </c>
      <c r="AX403" s="1" t="e">
        <f>LARGE('Remove outliers'!BE$4:BE$203,ROW()-211)</f>
        <v>#NUM!</v>
      </c>
      <c r="AY403" s="1" t="e">
        <f>LARGE('Remove outliers'!BF$4:BF$203,ROW()-211)</f>
        <v>#NUM!</v>
      </c>
      <c r="AZ403" s="1" t="e">
        <f>LARGE('Remove outliers'!BG$4:BG$203,ROW()-211)</f>
        <v>#NUM!</v>
      </c>
      <c r="BA403" s="1" t="e">
        <f>LARGE('Remove outliers'!BH$4:BH$203,ROW()-211)</f>
        <v>#NUM!</v>
      </c>
      <c r="BB403" s="1" t="e">
        <f>LARGE('Remove outliers'!BI$4:BI$203,ROW()-211)</f>
        <v>#NUM!</v>
      </c>
      <c r="BC403" s="1" t="e">
        <f>LARGE('Remove outliers'!BJ$4:BJ$203,ROW()-211)</f>
        <v>#NUM!</v>
      </c>
      <c r="BD403" s="1" t="e">
        <f>LARGE('Remove outliers'!BK$4:BK$203,ROW()-211)</f>
        <v>#NUM!</v>
      </c>
      <c r="BE403" s="1" t="e">
        <f>LARGE('Remove outliers'!BL$4:BL$203,ROW()-211)</f>
        <v>#NUM!</v>
      </c>
      <c r="BF403" s="1" t="e">
        <f>LARGE('Remove outliers'!BM$4:BM$203,ROW()-211)</f>
        <v>#NUM!</v>
      </c>
      <c r="BG403" s="1" t="e">
        <f>LARGE('Remove outliers'!BN$4:BN$203,ROW()-211)</f>
        <v>#NUM!</v>
      </c>
      <c r="BH403" s="1" t="e">
        <f>LARGE('Remove outliers'!BO$4:BO$203,ROW()-211)</f>
        <v>#NUM!</v>
      </c>
      <c r="BI403" s="1" t="e">
        <f>LARGE('Remove outliers'!BP$4:BP$203,ROW()-211)</f>
        <v>#NUM!</v>
      </c>
      <c r="BJ403" s="1" t="e">
        <f>LARGE('Remove outliers'!BQ$4:BQ$203,ROW()-211)</f>
        <v>#NUM!</v>
      </c>
      <c r="BK403" s="1" t="e">
        <f>LARGE('Remove outliers'!BR$4:BR$203,ROW()-211)</f>
        <v>#NUM!</v>
      </c>
      <c r="BL403" s="1" t="e">
        <f>LARGE('Remove outliers'!BS$4:BS$203,ROW()-211)</f>
        <v>#NUM!</v>
      </c>
      <c r="BM403" s="1" t="e">
        <f>LARGE('Remove outliers'!BT$4:BT$203,ROW()-211)</f>
        <v>#NUM!</v>
      </c>
      <c r="BN403" s="1" t="e">
        <f>LARGE('Remove outliers'!BU$4:BU$203,ROW()-211)</f>
        <v>#NUM!</v>
      </c>
      <c r="BO403" s="1" t="e">
        <f>LARGE('Remove outliers'!BV$4:BV$203,ROW()-211)</f>
        <v>#NUM!</v>
      </c>
      <c r="BP403" s="1" t="e">
        <f>LARGE('Remove outliers'!BW$4:BW$203,ROW()-211)</f>
        <v>#NUM!</v>
      </c>
      <c r="BQ403" s="1" t="e">
        <f>LARGE('Remove outliers'!BX$4:BX$203,ROW()-211)</f>
        <v>#NUM!</v>
      </c>
      <c r="BR403" s="1" t="e">
        <f>LARGE('Remove outliers'!BY$4:BY$203,ROW()-211)</f>
        <v>#NUM!</v>
      </c>
      <c r="BS403" s="1" t="e">
        <f>LARGE('Remove outliers'!BZ$4:BZ$203,ROW()-211)</f>
        <v>#NUM!</v>
      </c>
      <c r="BT403" s="1" t="e">
        <f>LARGE('Remove outliers'!CA$4:CA$203,ROW()-211)</f>
        <v>#NUM!</v>
      </c>
      <c r="BU403" s="1" t="e">
        <f>LARGE('Remove outliers'!CB$4:CB$203,ROW()-211)</f>
        <v>#NUM!</v>
      </c>
      <c r="BV403" s="1" t="e">
        <f>LARGE('Remove outliers'!CC$4:CC$203,ROW()-211)</f>
        <v>#NUM!</v>
      </c>
      <c r="BW403" s="1"/>
      <c r="BX403" s="1"/>
      <c r="BY403" s="1"/>
      <c r="BZ403" s="1"/>
      <c r="CA403" s="1"/>
      <c r="CB403" s="1"/>
      <c r="CC403" s="1"/>
      <c r="CD403" s="1"/>
      <c r="CE403" s="1"/>
      <c r="CF403" s="1"/>
      <c r="CG403" s="1"/>
      <c r="CH403" s="1"/>
      <c r="CI403" s="1"/>
      <c r="CJ403" s="1"/>
      <c r="CK403" s="1"/>
      <c r="CL403" s="1"/>
      <c r="CM403" s="1"/>
      <c r="CN403" s="1"/>
      <c r="CO403" s="1"/>
      <c r="CP403" s="1"/>
    </row>
    <row r="404" spans="1:94" x14ac:dyDescent="0.2">
      <c r="A404" t="e">
        <f t="shared" si="8"/>
        <v>#NUM!</v>
      </c>
      <c r="B404" s="1" t="e">
        <f>LARGE('Remove outliers'!I$4:I$203,ROW()-211)</f>
        <v>#NUM!</v>
      </c>
      <c r="C404" s="1" t="e">
        <f>LARGE('Remove outliers'!J$4:J$203,ROW()-211)</f>
        <v>#NUM!</v>
      </c>
      <c r="D404" s="1" t="e">
        <f>LARGE('Remove outliers'!K$4:K$203,ROW()-211)</f>
        <v>#NUM!</v>
      </c>
      <c r="E404" s="1" t="e">
        <f>LARGE('Remove outliers'!L$4:L$203,ROW()-211)</f>
        <v>#NUM!</v>
      </c>
      <c r="F404" s="1" t="e">
        <f>LARGE('Remove outliers'!M$4:M$203,ROW()-211)</f>
        <v>#NUM!</v>
      </c>
      <c r="G404" s="1" t="e">
        <f>LARGE('Remove outliers'!N$4:N$203,ROW()-211)</f>
        <v>#NUM!</v>
      </c>
      <c r="H404" s="1" t="e">
        <f>LARGE('Remove outliers'!O$4:O$203,ROW()-211)</f>
        <v>#NUM!</v>
      </c>
      <c r="I404" s="1" t="e">
        <f>LARGE('Remove outliers'!P$4:P$203,ROW()-211)</f>
        <v>#NUM!</v>
      </c>
      <c r="J404" s="1" t="e">
        <f>LARGE('Remove outliers'!Q$4:Q$203,ROW()-211)</f>
        <v>#NUM!</v>
      </c>
      <c r="K404" s="1" t="e">
        <f>LARGE('Remove outliers'!R$4:R$203,ROW()-211)</f>
        <v>#NUM!</v>
      </c>
      <c r="L404" s="1" t="e">
        <f>LARGE('Remove outliers'!S$4:S$203,ROW()-211)</f>
        <v>#NUM!</v>
      </c>
      <c r="M404" s="1" t="e">
        <f>LARGE('Remove outliers'!T$4:T$203,ROW()-211)</f>
        <v>#NUM!</v>
      </c>
      <c r="N404" s="1" t="e">
        <f>LARGE('Remove outliers'!U$4:U$203,ROW()-211)</f>
        <v>#NUM!</v>
      </c>
      <c r="O404" s="1" t="e">
        <f>LARGE('Remove outliers'!V$4:V$203,ROW()-211)</f>
        <v>#NUM!</v>
      </c>
      <c r="P404" s="1" t="e">
        <f>LARGE('Remove outliers'!W$4:W$203,ROW()-211)</f>
        <v>#NUM!</v>
      </c>
      <c r="Q404" s="1" t="e">
        <f>LARGE('Remove outliers'!X$4:X$203,ROW()-211)</f>
        <v>#NUM!</v>
      </c>
      <c r="R404" s="1" t="e">
        <f>LARGE('Remove outliers'!Y$4:Y$203,ROW()-211)</f>
        <v>#NUM!</v>
      </c>
      <c r="S404" s="1" t="e">
        <f>LARGE('Remove outliers'!Z$4:Z$203,ROW()-211)</f>
        <v>#NUM!</v>
      </c>
      <c r="T404" s="1" t="e">
        <f>LARGE('Remove outliers'!AA$4:AA$203,ROW()-211)</f>
        <v>#NUM!</v>
      </c>
      <c r="U404" s="1" t="e">
        <f>LARGE('Remove outliers'!AB$4:AB$203,ROW()-211)</f>
        <v>#NUM!</v>
      </c>
      <c r="V404" s="1" t="e">
        <f>LARGE('Remove outliers'!AC$4:AC$203,ROW()-211)</f>
        <v>#NUM!</v>
      </c>
      <c r="W404" s="1" t="e">
        <f>LARGE('Remove outliers'!AD$4:AD$203,ROW()-211)</f>
        <v>#NUM!</v>
      </c>
      <c r="X404" s="1" t="e">
        <f>LARGE('Remove outliers'!AE$4:AE$203,ROW()-211)</f>
        <v>#NUM!</v>
      </c>
      <c r="Y404" s="1" t="e">
        <f>LARGE('Remove outliers'!AF$4:AF$203,ROW()-211)</f>
        <v>#NUM!</v>
      </c>
      <c r="Z404" s="1" t="e">
        <f>LARGE('Remove outliers'!AG$4:AG$203,ROW()-211)</f>
        <v>#NUM!</v>
      </c>
      <c r="AA404" s="1" t="e">
        <f>LARGE('Remove outliers'!AH$4:AH$203,ROW()-211)</f>
        <v>#NUM!</v>
      </c>
      <c r="AB404" s="1" t="e">
        <f>LARGE('Remove outliers'!AI$4:AI$203,ROW()-211)</f>
        <v>#NUM!</v>
      </c>
      <c r="AC404" s="1" t="e">
        <f>LARGE('Remove outliers'!AJ$4:AJ$203,ROW()-211)</f>
        <v>#NUM!</v>
      </c>
      <c r="AD404" s="1" t="e">
        <f>LARGE('Remove outliers'!AK$4:AK$203,ROW()-211)</f>
        <v>#NUM!</v>
      </c>
      <c r="AE404" s="1" t="e">
        <f>LARGE('Remove outliers'!AL$4:AL$203,ROW()-211)</f>
        <v>#NUM!</v>
      </c>
      <c r="AF404" s="1" t="e">
        <f>LARGE('Remove outliers'!AM$4:AM$203,ROW()-211)</f>
        <v>#NUM!</v>
      </c>
      <c r="AG404" s="1" t="e">
        <f>LARGE('Remove outliers'!AN$4:AN$203,ROW()-211)</f>
        <v>#NUM!</v>
      </c>
      <c r="AH404" s="1" t="e">
        <f>LARGE('Remove outliers'!AO$4:AO$203,ROW()-211)</f>
        <v>#NUM!</v>
      </c>
      <c r="AI404" s="1" t="e">
        <f>LARGE('Remove outliers'!AP$4:AP$203,ROW()-211)</f>
        <v>#NUM!</v>
      </c>
      <c r="AJ404" s="1" t="e">
        <f>LARGE('Remove outliers'!AQ$4:AQ$203,ROW()-211)</f>
        <v>#NUM!</v>
      </c>
      <c r="AK404" s="1" t="e">
        <f>LARGE('Remove outliers'!AR$4:AR$203,ROW()-211)</f>
        <v>#NUM!</v>
      </c>
      <c r="AL404" s="1" t="e">
        <f>LARGE('Remove outliers'!AS$4:AS$203,ROW()-211)</f>
        <v>#NUM!</v>
      </c>
      <c r="AM404" s="1" t="e">
        <f>LARGE('Remove outliers'!AT$4:AT$203,ROW()-211)</f>
        <v>#NUM!</v>
      </c>
      <c r="AN404" s="1" t="e">
        <f>LARGE('Remove outliers'!AU$4:AU$203,ROW()-211)</f>
        <v>#NUM!</v>
      </c>
      <c r="AO404" s="1" t="e">
        <f>LARGE('Remove outliers'!AV$4:AV$203,ROW()-211)</f>
        <v>#NUM!</v>
      </c>
      <c r="AP404" s="1" t="e">
        <f>LARGE('Remove outliers'!AW$4:AW$203,ROW()-211)</f>
        <v>#NUM!</v>
      </c>
      <c r="AQ404" s="1" t="e">
        <f>LARGE('Remove outliers'!AX$4:AX$203,ROW()-211)</f>
        <v>#NUM!</v>
      </c>
      <c r="AR404" s="1" t="e">
        <f>LARGE('Remove outliers'!AY$4:AY$203,ROW()-211)</f>
        <v>#NUM!</v>
      </c>
      <c r="AS404" s="1" t="e">
        <f>LARGE('Remove outliers'!AZ$4:AZ$203,ROW()-211)</f>
        <v>#NUM!</v>
      </c>
      <c r="AT404" s="1" t="e">
        <f>LARGE('Remove outliers'!BA$4:BA$203,ROW()-211)</f>
        <v>#NUM!</v>
      </c>
      <c r="AU404" s="1" t="e">
        <f>LARGE('Remove outliers'!BB$4:BB$203,ROW()-211)</f>
        <v>#NUM!</v>
      </c>
      <c r="AV404" s="1" t="e">
        <f>LARGE('Remove outliers'!BC$4:BC$203,ROW()-211)</f>
        <v>#NUM!</v>
      </c>
      <c r="AW404" s="1" t="e">
        <f>LARGE('Remove outliers'!BD$4:BD$203,ROW()-211)</f>
        <v>#NUM!</v>
      </c>
      <c r="AX404" s="1" t="e">
        <f>LARGE('Remove outliers'!BE$4:BE$203,ROW()-211)</f>
        <v>#NUM!</v>
      </c>
      <c r="AY404" s="1" t="e">
        <f>LARGE('Remove outliers'!BF$4:BF$203,ROW()-211)</f>
        <v>#NUM!</v>
      </c>
      <c r="AZ404" s="1" t="e">
        <f>LARGE('Remove outliers'!BG$4:BG$203,ROW()-211)</f>
        <v>#NUM!</v>
      </c>
      <c r="BA404" s="1" t="e">
        <f>LARGE('Remove outliers'!BH$4:BH$203,ROW()-211)</f>
        <v>#NUM!</v>
      </c>
      <c r="BB404" s="1" t="e">
        <f>LARGE('Remove outliers'!BI$4:BI$203,ROW()-211)</f>
        <v>#NUM!</v>
      </c>
      <c r="BC404" s="1" t="e">
        <f>LARGE('Remove outliers'!BJ$4:BJ$203,ROW()-211)</f>
        <v>#NUM!</v>
      </c>
      <c r="BD404" s="1" t="e">
        <f>LARGE('Remove outliers'!BK$4:BK$203,ROW()-211)</f>
        <v>#NUM!</v>
      </c>
      <c r="BE404" s="1" t="e">
        <f>LARGE('Remove outliers'!BL$4:BL$203,ROW()-211)</f>
        <v>#NUM!</v>
      </c>
      <c r="BF404" s="1" t="e">
        <f>LARGE('Remove outliers'!BM$4:BM$203,ROW()-211)</f>
        <v>#NUM!</v>
      </c>
      <c r="BG404" s="1" t="e">
        <f>LARGE('Remove outliers'!BN$4:BN$203,ROW()-211)</f>
        <v>#NUM!</v>
      </c>
      <c r="BH404" s="1" t="e">
        <f>LARGE('Remove outliers'!BO$4:BO$203,ROW()-211)</f>
        <v>#NUM!</v>
      </c>
      <c r="BI404" s="1" t="e">
        <f>LARGE('Remove outliers'!BP$4:BP$203,ROW()-211)</f>
        <v>#NUM!</v>
      </c>
      <c r="BJ404" s="1" t="e">
        <f>LARGE('Remove outliers'!BQ$4:BQ$203,ROW()-211)</f>
        <v>#NUM!</v>
      </c>
      <c r="BK404" s="1" t="e">
        <f>LARGE('Remove outliers'!BR$4:BR$203,ROW()-211)</f>
        <v>#NUM!</v>
      </c>
      <c r="BL404" s="1" t="e">
        <f>LARGE('Remove outliers'!BS$4:BS$203,ROW()-211)</f>
        <v>#NUM!</v>
      </c>
      <c r="BM404" s="1" t="e">
        <f>LARGE('Remove outliers'!BT$4:BT$203,ROW()-211)</f>
        <v>#NUM!</v>
      </c>
      <c r="BN404" s="1" t="e">
        <f>LARGE('Remove outliers'!BU$4:BU$203,ROW()-211)</f>
        <v>#NUM!</v>
      </c>
      <c r="BO404" s="1" t="e">
        <f>LARGE('Remove outliers'!BV$4:BV$203,ROW()-211)</f>
        <v>#NUM!</v>
      </c>
      <c r="BP404" s="1" t="e">
        <f>LARGE('Remove outliers'!BW$4:BW$203,ROW()-211)</f>
        <v>#NUM!</v>
      </c>
      <c r="BQ404" s="1" t="e">
        <f>LARGE('Remove outliers'!BX$4:BX$203,ROW()-211)</f>
        <v>#NUM!</v>
      </c>
      <c r="BR404" s="1" t="e">
        <f>LARGE('Remove outliers'!BY$4:BY$203,ROW()-211)</f>
        <v>#NUM!</v>
      </c>
      <c r="BS404" s="1" t="e">
        <f>LARGE('Remove outliers'!BZ$4:BZ$203,ROW()-211)</f>
        <v>#NUM!</v>
      </c>
      <c r="BT404" s="1" t="e">
        <f>LARGE('Remove outliers'!CA$4:CA$203,ROW()-211)</f>
        <v>#NUM!</v>
      </c>
      <c r="BU404" s="1" t="e">
        <f>LARGE('Remove outliers'!CB$4:CB$203,ROW()-211)</f>
        <v>#NUM!</v>
      </c>
      <c r="BV404" s="1" t="e">
        <f>LARGE('Remove outliers'!CC$4:CC$203,ROW()-211)</f>
        <v>#NUM!</v>
      </c>
      <c r="BW404" s="1"/>
      <c r="BX404" s="1"/>
      <c r="BY404" s="1"/>
      <c r="BZ404" s="1"/>
      <c r="CA404" s="1"/>
      <c r="CB404" s="1"/>
      <c r="CC404" s="1"/>
      <c r="CD404" s="1"/>
      <c r="CE404" s="1"/>
      <c r="CF404" s="1"/>
      <c r="CG404" s="1"/>
      <c r="CH404" s="1"/>
      <c r="CI404" s="1"/>
      <c r="CJ404" s="1"/>
      <c r="CK404" s="1"/>
      <c r="CL404" s="1"/>
      <c r="CM404" s="1"/>
      <c r="CN404" s="1"/>
      <c r="CO404" s="1"/>
      <c r="CP404" s="1"/>
    </row>
    <row r="405" spans="1:94" x14ac:dyDescent="0.2">
      <c r="A405" t="e">
        <f t="shared" ref="A405:A411" si="9">HLOOKUP($A$1,$B$211:$BV$411,ROW()-210,FALSE)</f>
        <v>#NUM!</v>
      </c>
      <c r="B405" s="1" t="e">
        <f>LARGE('Remove outliers'!I$4:I$203,ROW()-211)</f>
        <v>#NUM!</v>
      </c>
      <c r="C405" s="1" t="e">
        <f>LARGE('Remove outliers'!J$4:J$203,ROW()-211)</f>
        <v>#NUM!</v>
      </c>
      <c r="D405" s="1" t="e">
        <f>LARGE('Remove outliers'!K$4:K$203,ROW()-211)</f>
        <v>#NUM!</v>
      </c>
      <c r="E405" s="1" t="e">
        <f>LARGE('Remove outliers'!L$4:L$203,ROW()-211)</f>
        <v>#NUM!</v>
      </c>
      <c r="F405" s="1" t="e">
        <f>LARGE('Remove outliers'!M$4:M$203,ROW()-211)</f>
        <v>#NUM!</v>
      </c>
      <c r="G405" s="1" t="e">
        <f>LARGE('Remove outliers'!N$4:N$203,ROW()-211)</f>
        <v>#NUM!</v>
      </c>
      <c r="H405" s="1" t="e">
        <f>LARGE('Remove outliers'!O$4:O$203,ROW()-211)</f>
        <v>#NUM!</v>
      </c>
      <c r="I405" s="1" t="e">
        <f>LARGE('Remove outliers'!P$4:P$203,ROW()-211)</f>
        <v>#NUM!</v>
      </c>
      <c r="J405" s="1" t="e">
        <f>LARGE('Remove outliers'!Q$4:Q$203,ROW()-211)</f>
        <v>#NUM!</v>
      </c>
      <c r="K405" s="1" t="e">
        <f>LARGE('Remove outliers'!R$4:R$203,ROW()-211)</f>
        <v>#NUM!</v>
      </c>
      <c r="L405" s="1" t="e">
        <f>LARGE('Remove outliers'!S$4:S$203,ROW()-211)</f>
        <v>#NUM!</v>
      </c>
      <c r="M405" s="1" t="e">
        <f>LARGE('Remove outliers'!T$4:T$203,ROW()-211)</f>
        <v>#NUM!</v>
      </c>
      <c r="N405" s="1" t="e">
        <f>LARGE('Remove outliers'!U$4:U$203,ROW()-211)</f>
        <v>#NUM!</v>
      </c>
      <c r="O405" s="1" t="e">
        <f>LARGE('Remove outliers'!V$4:V$203,ROW()-211)</f>
        <v>#NUM!</v>
      </c>
      <c r="P405" s="1" t="e">
        <f>LARGE('Remove outliers'!W$4:W$203,ROW()-211)</f>
        <v>#NUM!</v>
      </c>
      <c r="Q405" s="1" t="e">
        <f>LARGE('Remove outliers'!X$4:X$203,ROW()-211)</f>
        <v>#NUM!</v>
      </c>
      <c r="R405" s="1" t="e">
        <f>LARGE('Remove outliers'!Y$4:Y$203,ROW()-211)</f>
        <v>#NUM!</v>
      </c>
      <c r="S405" s="1" t="e">
        <f>LARGE('Remove outliers'!Z$4:Z$203,ROW()-211)</f>
        <v>#NUM!</v>
      </c>
      <c r="T405" s="1" t="e">
        <f>LARGE('Remove outliers'!AA$4:AA$203,ROW()-211)</f>
        <v>#NUM!</v>
      </c>
      <c r="U405" s="1" t="e">
        <f>LARGE('Remove outliers'!AB$4:AB$203,ROW()-211)</f>
        <v>#NUM!</v>
      </c>
      <c r="V405" s="1" t="e">
        <f>LARGE('Remove outliers'!AC$4:AC$203,ROW()-211)</f>
        <v>#NUM!</v>
      </c>
      <c r="W405" s="1" t="e">
        <f>LARGE('Remove outliers'!AD$4:AD$203,ROW()-211)</f>
        <v>#NUM!</v>
      </c>
      <c r="X405" s="1" t="e">
        <f>LARGE('Remove outliers'!AE$4:AE$203,ROW()-211)</f>
        <v>#NUM!</v>
      </c>
      <c r="Y405" s="1" t="e">
        <f>LARGE('Remove outliers'!AF$4:AF$203,ROW()-211)</f>
        <v>#NUM!</v>
      </c>
      <c r="Z405" s="1" t="e">
        <f>LARGE('Remove outliers'!AG$4:AG$203,ROW()-211)</f>
        <v>#NUM!</v>
      </c>
      <c r="AA405" s="1" t="e">
        <f>LARGE('Remove outliers'!AH$4:AH$203,ROW()-211)</f>
        <v>#NUM!</v>
      </c>
      <c r="AB405" s="1" t="e">
        <f>LARGE('Remove outliers'!AI$4:AI$203,ROW()-211)</f>
        <v>#NUM!</v>
      </c>
      <c r="AC405" s="1" t="e">
        <f>LARGE('Remove outliers'!AJ$4:AJ$203,ROW()-211)</f>
        <v>#NUM!</v>
      </c>
      <c r="AD405" s="1" t="e">
        <f>LARGE('Remove outliers'!AK$4:AK$203,ROW()-211)</f>
        <v>#NUM!</v>
      </c>
      <c r="AE405" s="1" t="e">
        <f>LARGE('Remove outliers'!AL$4:AL$203,ROW()-211)</f>
        <v>#NUM!</v>
      </c>
      <c r="AF405" s="1" t="e">
        <f>LARGE('Remove outliers'!AM$4:AM$203,ROW()-211)</f>
        <v>#NUM!</v>
      </c>
      <c r="AG405" s="1" t="e">
        <f>LARGE('Remove outliers'!AN$4:AN$203,ROW()-211)</f>
        <v>#NUM!</v>
      </c>
      <c r="AH405" s="1" t="e">
        <f>LARGE('Remove outliers'!AO$4:AO$203,ROW()-211)</f>
        <v>#NUM!</v>
      </c>
      <c r="AI405" s="1" t="e">
        <f>LARGE('Remove outliers'!AP$4:AP$203,ROW()-211)</f>
        <v>#NUM!</v>
      </c>
      <c r="AJ405" s="1" t="e">
        <f>LARGE('Remove outliers'!AQ$4:AQ$203,ROW()-211)</f>
        <v>#NUM!</v>
      </c>
      <c r="AK405" s="1" t="e">
        <f>LARGE('Remove outliers'!AR$4:AR$203,ROW()-211)</f>
        <v>#NUM!</v>
      </c>
      <c r="AL405" s="1" t="e">
        <f>LARGE('Remove outliers'!AS$4:AS$203,ROW()-211)</f>
        <v>#NUM!</v>
      </c>
      <c r="AM405" s="1" t="e">
        <f>LARGE('Remove outliers'!AT$4:AT$203,ROW()-211)</f>
        <v>#NUM!</v>
      </c>
      <c r="AN405" s="1" t="e">
        <f>LARGE('Remove outliers'!AU$4:AU$203,ROW()-211)</f>
        <v>#NUM!</v>
      </c>
      <c r="AO405" s="1" t="e">
        <f>LARGE('Remove outliers'!AV$4:AV$203,ROW()-211)</f>
        <v>#NUM!</v>
      </c>
      <c r="AP405" s="1" t="e">
        <f>LARGE('Remove outliers'!AW$4:AW$203,ROW()-211)</f>
        <v>#NUM!</v>
      </c>
      <c r="AQ405" s="1" t="e">
        <f>LARGE('Remove outliers'!AX$4:AX$203,ROW()-211)</f>
        <v>#NUM!</v>
      </c>
      <c r="AR405" s="1" t="e">
        <f>LARGE('Remove outliers'!AY$4:AY$203,ROW()-211)</f>
        <v>#NUM!</v>
      </c>
      <c r="AS405" s="1" t="e">
        <f>LARGE('Remove outliers'!AZ$4:AZ$203,ROW()-211)</f>
        <v>#NUM!</v>
      </c>
      <c r="AT405" s="1" t="e">
        <f>LARGE('Remove outliers'!BA$4:BA$203,ROW()-211)</f>
        <v>#NUM!</v>
      </c>
      <c r="AU405" s="1" t="e">
        <f>LARGE('Remove outliers'!BB$4:BB$203,ROW()-211)</f>
        <v>#NUM!</v>
      </c>
      <c r="AV405" s="1" t="e">
        <f>LARGE('Remove outliers'!BC$4:BC$203,ROW()-211)</f>
        <v>#NUM!</v>
      </c>
      <c r="AW405" s="1" t="e">
        <f>LARGE('Remove outliers'!BD$4:BD$203,ROW()-211)</f>
        <v>#NUM!</v>
      </c>
      <c r="AX405" s="1" t="e">
        <f>LARGE('Remove outliers'!BE$4:BE$203,ROW()-211)</f>
        <v>#NUM!</v>
      </c>
      <c r="AY405" s="1" t="e">
        <f>LARGE('Remove outliers'!BF$4:BF$203,ROW()-211)</f>
        <v>#NUM!</v>
      </c>
      <c r="AZ405" s="1" t="e">
        <f>LARGE('Remove outliers'!BG$4:BG$203,ROW()-211)</f>
        <v>#NUM!</v>
      </c>
      <c r="BA405" s="1" t="e">
        <f>LARGE('Remove outliers'!BH$4:BH$203,ROW()-211)</f>
        <v>#NUM!</v>
      </c>
      <c r="BB405" s="1" t="e">
        <f>LARGE('Remove outliers'!BI$4:BI$203,ROW()-211)</f>
        <v>#NUM!</v>
      </c>
      <c r="BC405" s="1" t="e">
        <f>LARGE('Remove outliers'!BJ$4:BJ$203,ROW()-211)</f>
        <v>#NUM!</v>
      </c>
      <c r="BD405" s="1" t="e">
        <f>LARGE('Remove outliers'!BK$4:BK$203,ROW()-211)</f>
        <v>#NUM!</v>
      </c>
      <c r="BE405" s="1" t="e">
        <f>LARGE('Remove outliers'!BL$4:BL$203,ROW()-211)</f>
        <v>#NUM!</v>
      </c>
      <c r="BF405" s="1" t="e">
        <f>LARGE('Remove outliers'!BM$4:BM$203,ROW()-211)</f>
        <v>#NUM!</v>
      </c>
      <c r="BG405" s="1" t="e">
        <f>LARGE('Remove outliers'!BN$4:BN$203,ROW()-211)</f>
        <v>#NUM!</v>
      </c>
      <c r="BH405" s="1" t="e">
        <f>LARGE('Remove outliers'!BO$4:BO$203,ROW()-211)</f>
        <v>#NUM!</v>
      </c>
      <c r="BI405" s="1" t="e">
        <f>LARGE('Remove outliers'!BP$4:BP$203,ROW()-211)</f>
        <v>#NUM!</v>
      </c>
      <c r="BJ405" s="1" t="e">
        <f>LARGE('Remove outliers'!BQ$4:BQ$203,ROW()-211)</f>
        <v>#NUM!</v>
      </c>
      <c r="BK405" s="1" t="e">
        <f>LARGE('Remove outliers'!BR$4:BR$203,ROW()-211)</f>
        <v>#NUM!</v>
      </c>
      <c r="BL405" s="1" t="e">
        <f>LARGE('Remove outliers'!BS$4:BS$203,ROW()-211)</f>
        <v>#NUM!</v>
      </c>
      <c r="BM405" s="1" t="e">
        <f>LARGE('Remove outliers'!BT$4:BT$203,ROW()-211)</f>
        <v>#NUM!</v>
      </c>
      <c r="BN405" s="1" t="e">
        <f>LARGE('Remove outliers'!BU$4:BU$203,ROW()-211)</f>
        <v>#NUM!</v>
      </c>
      <c r="BO405" s="1" t="e">
        <f>LARGE('Remove outliers'!BV$4:BV$203,ROW()-211)</f>
        <v>#NUM!</v>
      </c>
      <c r="BP405" s="1" t="e">
        <f>LARGE('Remove outliers'!BW$4:BW$203,ROW()-211)</f>
        <v>#NUM!</v>
      </c>
      <c r="BQ405" s="1" t="e">
        <f>LARGE('Remove outliers'!BX$4:BX$203,ROW()-211)</f>
        <v>#NUM!</v>
      </c>
      <c r="BR405" s="1" t="e">
        <f>LARGE('Remove outliers'!BY$4:BY$203,ROW()-211)</f>
        <v>#NUM!</v>
      </c>
      <c r="BS405" s="1" t="e">
        <f>LARGE('Remove outliers'!BZ$4:BZ$203,ROW()-211)</f>
        <v>#NUM!</v>
      </c>
      <c r="BT405" s="1" t="e">
        <f>LARGE('Remove outliers'!CA$4:CA$203,ROW()-211)</f>
        <v>#NUM!</v>
      </c>
      <c r="BU405" s="1" t="e">
        <f>LARGE('Remove outliers'!CB$4:CB$203,ROW()-211)</f>
        <v>#NUM!</v>
      </c>
      <c r="BV405" s="1" t="e">
        <f>LARGE('Remove outliers'!CC$4:CC$203,ROW()-211)</f>
        <v>#NUM!</v>
      </c>
      <c r="BW405" s="1"/>
      <c r="BX405" s="1"/>
      <c r="BY405" s="1"/>
      <c r="BZ405" s="1"/>
      <c r="CA405" s="1"/>
      <c r="CB405" s="1"/>
      <c r="CC405" s="1"/>
      <c r="CD405" s="1"/>
      <c r="CE405" s="1"/>
      <c r="CF405" s="1"/>
      <c r="CG405" s="1"/>
      <c r="CH405" s="1"/>
      <c r="CI405" s="1"/>
      <c r="CJ405" s="1"/>
      <c r="CK405" s="1"/>
      <c r="CL405" s="1"/>
      <c r="CM405" s="1"/>
      <c r="CN405" s="1"/>
      <c r="CO405" s="1"/>
      <c r="CP405" s="1"/>
    </row>
    <row r="406" spans="1:94" x14ac:dyDescent="0.2">
      <c r="A406" t="e">
        <f t="shared" si="9"/>
        <v>#NUM!</v>
      </c>
      <c r="B406" s="1" t="e">
        <f>LARGE('Remove outliers'!I$4:I$203,ROW()-211)</f>
        <v>#NUM!</v>
      </c>
      <c r="C406" s="1" t="e">
        <f>LARGE('Remove outliers'!J$4:J$203,ROW()-211)</f>
        <v>#NUM!</v>
      </c>
      <c r="D406" s="1" t="e">
        <f>LARGE('Remove outliers'!K$4:K$203,ROW()-211)</f>
        <v>#NUM!</v>
      </c>
      <c r="E406" s="1" t="e">
        <f>LARGE('Remove outliers'!L$4:L$203,ROW()-211)</f>
        <v>#NUM!</v>
      </c>
      <c r="F406" s="1" t="e">
        <f>LARGE('Remove outliers'!M$4:M$203,ROW()-211)</f>
        <v>#NUM!</v>
      </c>
      <c r="G406" s="1" t="e">
        <f>LARGE('Remove outliers'!N$4:N$203,ROW()-211)</f>
        <v>#NUM!</v>
      </c>
      <c r="H406" s="1" t="e">
        <f>LARGE('Remove outliers'!O$4:O$203,ROW()-211)</f>
        <v>#NUM!</v>
      </c>
      <c r="I406" s="1" t="e">
        <f>LARGE('Remove outliers'!P$4:P$203,ROW()-211)</f>
        <v>#NUM!</v>
      </c>
      <c r="J406" s="1" t="e">
        <f>LARGE('Remove outliers'!Q$4:Q$203,ROW()-211)</f>
        <v>#NUM!</v>
      </c>
      <c r="K406" s="1" t="e">
        <f>LARGE('Remove outliers'!R$4:R$203,ROW()-211)</f>
        <v>#NUM!</v>
      </c>
      <c r="L406" s="1" t="e">
        <f>LARGE('Remove outliers'!S$4:S$203,ROW()-211)</f>
        <v>#NUM!</v>
      </c>
      <c r="M406" s="1" t="e">
        <f>LARGE('Remove outliers'!T$4:T$203,ROW()-211)</f>
        <v>#NUM!</v>
      </c>
      <c r="N406" s="1" t="e">
        <f>LARGE('Remove outliers'!U$4:U$203,ROW()-211)</f>
        <v>#NUM!</v>
      </c>
      <c r="O406" s="1" t="e">
        <f>LARGE('Remove outliers'!V$4:V$203,ROW()-211)</f>
        <v>#NUM!</v>
      </c>
      <c r="P406" s="1" t="e">
        <f>LARGE('Remove outliers'!W$4:W$203,ROW()-211)</f>
        <v>#NUM!</v>
      </c>
      <c r="Q406" s="1" t="e">
        <f>LARGE('Remove outliers'!X$4:X$203,ROW()-211)</f>
        <v>#NUM!</v>
      </c>
      <c r="R406" s="1" t="e">
        <f>LARGE('Remove outliers'!Y$4:Y$203,ROW()-211)</f>
        <v>#NUM!</v>
      </c>
      <c r="S406" s="1" t="e">
        <f>LARGE('Remove outliers'!Z$4:Z$203,ROW()-211)</f>
        <v>#NUM!</v>
      </c>
      <c r="T406" s="1" t="e">
        <f>LARGE('Remove outliers'!AA$4:AA$203,ROW()-211)</f>
        <v>#NUM!</v>
      </c>
      <c r="U406" s="1" t="e">
        <f>LARGE('Remove outliers'!AB$4:AB$203,ROW()-211)</f>
        <v>#NUM!</v>
      </c>
      <c r="V406" s="1" t="e">
        <f>LARGE('Remove outliers'!AC$4:AC$203,ROW()-211)</f>
        <v>#NUM!</v>
      </c>
      <c r="W406" s="1" t="e">
        <f>LARGE('Remove outliers'!AD$4:AD$203,ROW()-211)</f>
        <v>#NUM!</v>
      </c>
      <c r="X406" s="1" t="e">
        <f>LARGE('Remove outliers'!AE$4:AE$203,ROW()-211)</f>
        <v>#NUM!</v>
      </c>
      <c r="Y406" s="1" t="e">
        <f>LARGE('Remove outliers'!AF$4:AF$203,ROW()-211)</f>
        <v>#NUM!</v>
      </c>
      <c r="Z406" s="1" t="e">
        <f>LARGE('Remove outliers'!AG$4:AG$203,ROW()-211)</f>
        <v>#NUM!</v>
      </c>
      <c r="AA406" s="1" t="e">
        <f>LARGE('Remove outliers'!AH$4:AH$203,ROW()-211)</f>
        <v>#NUM!</v>
      </c>
      <c r="AB406" s="1" t="e">
        <f>LARGE('Remove outliers'!AI$4:AI$203,ROW()-211)</f>
        <v>#NUM!</v>
      </c>
      <c r="AC406" s="1" t="e">
        <f>LARGE('Remove outliers'!AJ$4:AJ$203,ROW()-211)</f>
        <v>#NUM!</v>
      </c>
      <c r="AD406" s="1" t="e">
        <f>LARGE('Remove outliers'!AK$4:AK$203,ROW()-211)</f>
        <v>#NUM!</v>
      </c>
      <c r="AE406" s="1" t="e">
        <f>LARGE('Remove outliers'!AL$4:AL$203,ROW()-211)</f>
        <v>#NUM!</v>
      </c>
      <c r="AF406" s="1" t="e">
        <f>LARGE('Remove outliers'!AM$4:AM$203,ROW()-211)</f>
        <v>#NUM!</v>
      </c>
      <c r="AG406" s="1" t="e">
        <f>LARGE('Remove outliers'!AN$4:AN$203,ROW()-211)</f>
        <v>#NUM!</v>
      </c>
      <c r="AH406" s="1" t="e">
        <f>LARGE('Remove outliers'!AO$4:AO$203,ROW()-211)</f>
        <v>#NUM!</v>
      </c>
      <c r="AI406" s="1" t="e">
        <f>LARGE('Remove outliers'!AP$4:AP$203,ROW()-211)</f>
        <v>#NUM!</v>
      </c>
      <c r="AJ406" s="1" t="e">
        <f>LARGE('Remove outliers'!AQ$4:AQ$203,ROW()-211)</f>
        <v>#NUM!</v>
      </c>
      <c r="AK406" s="1" t="e">
        <f>LARGE('Remove outliers'!AR$4:AR$203,ROW()-211)</f>
        <v>#NUM!</v>
      </c>
      <c r="AL406" s="1" t="e">
        <f>LARGE('Remove outliers'!AS$4:AS$203,ROW()-211)</f>
        <v>#NUM!</v>
      </c>
      <c r="AM406" s="1" t="e">
        <f>LARGE('Remove outliers'!AT$4:AT$203,ROW()-211)</f>
        <v>#NUM!</v>
      </c>
      <c r="AN406" s="1" t="e">
        <f>LARGE('Remove outliers'!AU$4:AU$203,ROW()-211)</f>
        <v>#NUM!</v>
      </c>
      <c r="AO406" s="1" t="e">
        <f>LARGE('Remove outliers'!AV$4:AV$203,ROW()-211)</f>
        <v>#NUM!</v>
      </c>
      <c r="AP406" s="1" t="e">
        <f>LARGE('Remove outliers'!AW$4:AW$203,ROW()-211)</f>
        <v>#NUM!</v>
      </c>
      <c r="AQ406" s="1" t="e">
        <f>LARGE('Remove outliers'!AX$4:AX$203,ROW()-211)</f>
        <v>#NUM!</v>
      </c>
      <c r="AR406" s="1" t="e">
        <f>LARGE('Remove outliers'!AY$4:AY$203,ROW()-211)</f>
        <v>#NUM!</v>
      </c>
      <c r="AS406" s="1" t="e">
        <f>LARGE('Remove outliers'!AZ$4:AZ$203,ROW()-211)</f>
        <v>#NUM!</v>
      </c>
      <c r="AT406" s="1" t="e">
        <f>LARGE('Remove outliers'!BA$4:BA$203,ROW()-211)</f>
        <v>#NUM!</v>
      </c>
      <c r="AU406" s="1" t="e">
        <f>LARGE('Remove outliers'!BB$4:BB$203,ROW()-211)</f>
        <v>#NUM!</v>
      </c>
      <c r="AV406" s="1" t="e">
        <f>LARGE('Remove outliers'!BC$4:BC$203,ROW()-211)</f>
        <v>#NUM!</v>
      </c>
      <c r="AW406" s="1" t="e">
        <f>LARGE('Remove outliers'!BD$4:BD$203,ROW()-211)</f>
        <v>#NUM!</v>
      </c>
      <c r="AX406" s="1" t="e">
        <f>LARGE('Remove outliers'!BE$4:BE$203,ROW()-211)</f>
        <v>#NUM!</v>
      </c>
      <c r="AY406" s="1" t="e">
        <f>LARGE('Remove outliers'!BF$4:BF$203,ROW()-211)</f>
        <v>#NUM!</v>
      </c>
      <c r="AZ406" s="1" t="e">
        <f>LARGE('Remove outliers'!BG$4:BG$203,ROW()-211)</f>
        <v>#NUM!</v>
      </c>
      <c r="BA406" s="1" t="e">
        <f>LARGE('Remove outliers'!BH$4:BH$203,ROW()-211)</f>
        <v>#NUM!</v>
      </c>
      <c r="BB406" s="1" t="e">
        <f>LARGE('Remove outliers'!BI$4:BI$203,ROW()-211)</f>
        <v>#NUM!</v>
      </c>
      <c r="BC406" s="1" t="e">
        <f>LARGE('Remove outliers'!BJ$4:BJ$203,ROW()-211)</f>
        <v>#NUM!</v>
      </c>
      <c r="BD406" s="1" t="e">
        <f>LARGE('Remove outliers'!BK$4:BK$203,ROW()-211)</f>
        <v>#NUM!</v>
      </c>
      <c r="BE406" s="1" t="e">
        <f>LARGE('Remove outliers'!BL$4:BL$203,ROW()-211)</f>
        <v>#NUM!</v>
      </c>
      <c r="BF406" s="1" t="e">
        <f>LARGE('Remove outliers'!BM$4:BM$203,ROW()-211)</f>
        <v>#NUM!</v>
      </c>
      <c r="BG406" s="1" t="e">
        <f>LARGE('Remove outliers'!BN$4:BN$203,ROW()-211)</f>
        <v>#NUM!</v>
      </c>
      <c r="BH406" s="1" t="e">
        <f>LARGE('Remove outliers'!BO$4:BO$203,ROW()-211)</f>
        <v>#NUM!</v>
      </c>
      <c r="BI406" s="1" t="e">
        <f>LARGE('Remove outliers'!BP$4:BP$203,ROW()-211)</f>
        <v>#NUM!</v>
      </c>
      <c r="BJ406" s="1" t="e">
        <f>LARGE('Remove outliers'!BQ$4:BQ$203,ROW()-211)</f>
        <v>#NUM!</v>
      </c>
      <c r="BK406" s="1" t="e">
        <f>LARGE('Remove outliers'!BR$4:BR$203,ROW()-211)</f>
        <v>#NUM!</v>
      </c>
      <c r="BL406" s="1" t="e">
        <f>LARGE('Remove outliers'!BS$4:BS$203,ROW()-211)</f>
        <v>#NUM!</v>
      </c>
      <c r="BM406" s="1" t="e">
        <f>LARGE('Remove outliers'!BT$4:BT$203,ROW()-211)</f>
        <v>#NUM!</v>
      </c>
      <c r="BN406" s="1" t="e">
        <f>LARGE('Remove outliers'!BU$4:BU$203,ROW()-211)</f>
        <v>#NUM!</v>
      </c>
      <c r="BO406" s="1" t="e">
        <f>LARGE('Remove outliers'!BV$4:BV$203,ROW()-211)</f>
        <v>#NUM!</v>
      </c>
      <c r="BP406" s="1" t="e">
        <f>LARGE('Remove outliers'!BW$4:BW$203,ROW()-211)</f>
        <v>#NUM!</v>
      </c>
      <c r="BQ406" s="1" t="e">
        <f>LARGE('Remove outliers'!BX$4:BX$203,ROW()-211)</f>
        <v>#NUM!</v>
      </c>
      <c r="BR406" s="1" t="e">
        <f>LARGE('Remove outliers'!BY$4:BY$203,ROW()-211)</f>
        <v>#NUM!</v>
      </c>
      <c r="BS406" s="1" t="e">
        <f>LARGE('Remove outliers'!BZ$4:BZ$203,ROW()-211)</f>
        <v>#NUM!</v>
      </c>
      <c r="BT406" s="1" t="e">
        <f>LARGE('Remove outliers'!CA$4:CA$203,ROW()-211)</f>
        <v>#NUM!</v>
      </c>
      <c r="BU406" s="1" t="e">
        <f>LARGE('Remove outliers'!CB$4:CB$203,ROW()-211)</f>
        <v>#NUM!</v>
      </c>
      <c r="BV406" s="1" t="e">
        <f>LARGE('Remove outliers'!CC$4:CC$203,ROW()-211)</f>
        <v>#NUM!</v>
      </c>
      <c r="BW406" s="1"/>
      <c r="BX406" s="1"/>
      <c r="BY406" s="1"/>
      <c r="BZ406" s="1"/>
      <c r="CA406" s="1"/>
      <c r="CB406" s="1"/>
      <c r="CC406" s="1"/>
      <c r="CD406" s="1"/>
      <c r="CE406" s="1"/>
      <c r="CF406" s="1"/>
      <c r="CG406" s="1"/>
      <c r="CH406" s="1"/>
      <c r="CI406" s="1"/>
      <c r="CJ406" s="1"/>
      <c r="CK406" s="1"/>
      <c r="CL406" s="1"/>
      <c r="CM406" s="1"/>
      <c r="CN406" s="1"/>
      <c r="CO406" s="1"/>
      <c r="CP406" s="1"/>
    </row>
    <row r="407" spans="1:94" x14ac:dyDescent="0.2">
      <c r="A407" t="e">
        <f t="shared" si="9"/>
        <v>#NUM!</v>
      </c>
      <c r="B407" s="1" t="e">
        <f>LARGE('Remove outliers'!I$4:I$203,ROW()-211)</f>
        <v>#NUM!</v>
      </c>
      <c r="C407" s="1" t="e">
        <f>LARGE('Remove outliers'!J$4:J$203,ROW()-211)</f>
        <v>#NUM!</v>
      </c>
      <c r="D407" s="1" t="e">
        <f>LARGE('Remove outliers'!K$4:K$203,ROW()-211)</f>
        <v>#NUM!</v>
      </c>
      <c r="E407" s="1" t="e">
        <f>LARGE('Remove outliers'!L$4:L$203,ROW()-211)</f>
        <v>#NUM!</v>
      </c>
      <c r="F407" s="1" t="e">
        <f>LARGE('Remove outliers'!M$4:M$203,ROW()-211)</f>
        <v>#NUM!</v>
      </c>
      <c r="G407" s="1" t="e">
        <f>LARGE('Remove outliers'!N$4:N$203,ROW()-211)</f>
        <v>#NUM!</v>
      </c>
      <c r="H407" s="1" t="e">
        <f>LARGE('Remove outliers'!O$4:O$203,ROW()-211)</f>
        <v>#NUM!</v>
      </c>
      <c r="I407" s="1" t="e">
        <f>LARGE('Remove outliers'!P$4:P$203,ROW()-211)</f>
        <v>#NUM!</v>
      </c>
      <c r="J407" s="1" t="e">
        <f>LARGE('Remove outliers'!Q$4:Q$203,ROW()-211)</f>
        <v>#NUM!</v>
      </c>
      <c r="K407" s="1" t="e">
        <f>LARGE('Remove outliers'!R$4:R$203,ROW()-211)</f>
        <v>#NUM!</v>
      </c>
      <c r="L407" s="1" t="e">
        <f>LARGE('Remove outliers'!S$4:S$203,ROW()-211)</f>
        <v>#NUM!</v>
      </c>
      <c r="M407" s="1" t="e">
        <f>LARGE('Remove outliers'!T$4:T$203,ROW()-211)</f>
        <v>#NUM!</v>
      </c>
      <c r="N407" s="1" t="e">
        <f>LARGE('Remove outliers'!U$4:U$203,ROW()-211)</f>
        <v>#NUM!</v>
      </c>
      <c r="O407" s="1" t="e">
        <f>LARGE('Remove outliers'!V$4:V$203,ROW()-211)</f>
        <v>#NUM!</v>
      </c>
      <c r="P407" s="1" t="e">
        <f>LARGE('Remove outliers'!W$4:W$203,ROW()-211)</f>
        <v>#NUM!</v>
      </c>
      <c r="Q407" s="1" t="e">
        <f>LARGE('Remove outliers'!X$4:X$203,ROW()-211)</f>
        <v>#NUM!</v>
      </c>
      <c r="R407" s="1" t="e">
        <f>LARGE('Remove outliers'!Y$4:Y$203,ROW()-211)</f>
        <v>#NUM!</v>
      </c>
      <c r="S407" s="1" t="e">
        <f>LARGE('Remove outliers'!Z$4:Z$203,ROW()-211)</f>
        <v>#NUM!</v>
      </c>
      <c r="T407" s="1" t="e">
        <f>LARGE('Remove outliers'!AA$4:AA$203,ROW()-211)</f>
        <v>#NUM!</v>
      </c>
      <c r="U407" s="1" t="e">
        <f>LARGE('Remove outliers'!AB$4:AB$203,ROW()-211)</f>
        <v>#NUM!</v>
      </c>
      <c r="V407" s="1" t="e">
        <f>LARGE('Remove outliers'!AC$4:AC$203,ROW()-211)</f>
        <v>#NUM!</v>
      </c>
      <c r="W407" s="1" t="e">
        <f>LARGE('Remove outliers'!AD$4:AD$203,ROW()-211)</f>
        <v>#NUM!</v>
      </c>
      <c r="X407" s="1" t="e">
        <f>LARGE('Remove outliers'!AE$4:AE$203,ROW()-211)</f>
        <v>#NUM!</v>
      </c>
      <c r="Y407" s="1" t="e">
        <f>LARGE('Remove outliers'!AF$4:AF$203,ROW()-211)</f>
        <v>#NUM!</v>
      </c>
      <c r="Z407" s="1" t="e">
        <f>LARGE('Remove outliers'!AG$4:AG$203,ROW()-211)</f>
        <v>#NUM!</v>
      </c>
      <c r="AA407" s="1" t="e">
        <f>LARGE('Remove outliers'!AH$4:AH$203,ROW()-211)</f>
        <v>#NUM!</v>
      </c>
      <c r="AB407" s="1" t="e">
        <f>LARGE('Remove outliers'!AI$4:AI$203,ROW()-211)</f>
        <v>#NUM!</v>
      </c>
      <c r="AC407" s="1" t="e">
        <f>LARGE('Remove outliers'!AJ$4:AJ$203,ROW()-211)</f>
        <v>#NUM!</v>
      </c>
      <c r="AD407" s="1" t="e">
        <f>LARGE('Remove outliers'!AK$4:AK$203,ROW()-211)</f>
        <v>#NUM!</v>
      </c>
      <c r="AE407" s="1" t="e">
        <f>LARGE('Remove outliers'!AL$4:AL$203,ROW()-211)</f>
        <v>#NUM!</v>
      </c>
      <c r="AF407" s="1" t="e">
        <f>LARGE('Remove outliers'!AM$4:AM$203,ROW()-211)</f>
        <v>#NUM!</v>
      </c>
      <c r="AG407" s="1" t="e">
        <f>LARGE('Remove outliers'!AN$4:AN$203,ROW()-211)</f>
        <v>#NUM!</v>
      </c>
      <c r="AH407" s="1" t="e">
        <f>LARGE('Remove outliers'!AO$4:AO$203,ROW()-211)</f>
        <v>#NUM!</v>
      </c>
      <c r="AI407" s="1" t="e">
        <f>LARGE('Remove outliers'!AP$4:AP$203,ROW()-211)</f>
        <v>#NUM!</v>
      </c>
      <c r="AJ407" s="1" t="e">
        <f>LARGE('Remove outliers'!AQ$4:AQ$203,ROW()-211)</f>
        <v>#NUM!</v>
      </c>
      <c r="AK407" s="1" t="e">
        <f>LARGE('Remove outliers'!AR$4:AR$203,ROW()-211)</f>
        <v>#NUM!</v>
      </c>
      <c r="AL407" s="1" t="e">
        <f>LARGE('Remove outliers'!AS$4:AS$203,ROW()-211)</f>
        <v>#NUM!</v>
      </c>
      <c r="AM407" s="1" t="e">
        <f>LARGE('Remove outliers'!AT$4:AT$203,ROW()-211)</f>
        <v>#NUM!</v>
      </c>
      <c r="AN407" s="1" t="e">
        <f>LARGE('Remove outliers'!AU$4:AU$203,ROW()-211)</f>
        <v>#NUM!</v>
      </c>
      <c r="AO407" s="1" t="e">
        <f>LARGE('Remove outliers'!AV$4:AV$203,ROW()-211)</f>
        <v>#NUM!</v>
      </c>
      <c r="AP407" s="1" t="e">
        <f>LARGE('Remove outliers'!AW$4:AW$203,ROW()-211)</f>
        <v>#NUM!</v>
      </c>
      <c r="AQ407" s="1" t="e">
        <f>LARGE('Remove outliers'!AX$4:AX$203,ROW()-211)</f>
        <v>#NUM!</v>
      </c>
      <c r="AR407" s="1" t="e">
        <f>LARGE('Remove outliers'!AY$4:AY$203,ROW()-211)</f>
        <v>#NUM!</v>
      </c>
      <c r="AS407" s="1" t="e">
        <f>LARGE('Remove outliers'!AZ$4:AZ$203,ROW()-211)</f>
        <v>#NUM!</v>
      </c>
      <c r="AT407" s="1" t="e">
        <f>LARGE('Remove outliers'!BA$4:BA$203,ROW()-211)</f>
        <v>#NUM!</v>
      </c>
      <c r="AU407" s="1" t="e">
        <f>LARGE('Remove outliers'!BB$4:BB$203,ROW()-211)</f>
        <v>#NUM!</v>
      </c>
      <c r="AV407" s="1" t="e">
        <f>LARGE('Remove outliers'!BC$4:BC$203,ROW()-211)</f>
        <v>#NUM!</v>
      </c>
      <c r="AW407" s="1" t="e">
        <f>LARGE('Remove outliers'!BD$4:BD$203,ROW()-211)</f>
        <v>#NUM!</v>
      </c>
      <c r="AX407" s="1" t="e">
        <f>LARGE('Remove outliers'!BE$4:BE$203,ROW()-211)</f>
        <v>#NUM!</v>
      </c>
      <c r="AY407" s="1" t="e">
        <f>LARGE('Remove outliers'!BF$4:BF$203,ROW()-211)</f>
        <v>#NUM!</v>
      </c>
      <c r="AZ407" s="1" t="e">
        <f>LARGE('Remove outliers'!BG$4:BG$203,ROW()-211)</f>
        <v>#NUM!</v>
      </c>
      <c r="BA407" s="1" t="e">
        <f>LARGE('Remove outliers'!BH$4:BH$203,ROW()-211)</f>
        <v>#NUM!</v>
      </c>
      <c r="BB407" s="1" t="e">
        <f>LARGE('Remove outliers'!BI$4:BI$203,ROW()-211)</f>
        <v>#NUM!</v>
      </c>
      <c r="BC407" s="1" t="e">
        <f>LARGE('Remove outliers'!BJ$4:BJ$203,ROW()-211)</f>
        <v>#NUM!</v>
      </c>
      <c r="BD407" s="1" t="e">
        <f>LARGE('Remove outliers'!BK$4:BK$203,ROW()-211)</f>
        <v>#NUM!</v>
      </c>
      <c r="BE407" s="1" t="e">
        <f>LARGE('Remove outliers'!BL$4:BL$203,ROW()-211)</f>
        <v>#NUM!</v>
      </c>
      <c r="BF407" s="1" t="e">
        <f>LARGE('Remove outliers'!BM$4:BM$203,ROW()-211)</f>
        <v>#NUM!</v>
      </c>
      <c r="BG407" s="1" t="e">
        <f>LARGE('Remove outliers'!BN$4:BN$203,ROW()-211)</f>
        <v>#NUM!</v>
      </c>
      <c r="BH407" s="1" t="e">
        <f>LARGE('Remove outliers'!BO$4:BO$203,ROW()-211)</f>
        <v>#NUM!</v>
      </c>
      <c r="BI407" s="1" t="e">
        <f>LARGE('Remove outliers'!BP$4:BP$203,ROW()-211)</f>
        <v>#NUM!</v>
      </c>
      <c r="BJ407" s="1" t="e">
        <f>LARGE('Remove outliers'!BQ$4:BQ$203,ROW()-211)</f>
        <v>#NUM!</v>
      </c>
      <c r="BK407" s="1" t="e">
        <f>LARGE('Remove outliers'!BR$4:BR$203,ROW()-211)</f>
        <v>#NUM!</v>
      </c>
      <c r="BL407" s="1" t="e">
        <f>LARGE('Remove outliers'!BS$4:BS$203,ROW()-211)</f>
        <v>#NUM!</v>
      </c>
      <c r="BM407" s="1" t="e">
        <f>LARGE('Remove outliers'!BT$4:BT$203,ROW()-211)</f>
        <v>#NUM!</v>
      </c>
      <c r="BN407" s="1" t="e">
        <f>LARGE('Remove outliers'!BU$4:BU$203,ROW()-211)</f>
        <v>#NUM!</v>
      </c>
      <c r="BO407" s="1" t="e">
        <f>LARGE('Remove outliers'!BV$4:BV$203,ROW()-211)</f>
        <v>#NUM!</v>
      </c>
      <c r="BP407" s="1" t="e">
        <f>LARGE('Remove outliers'!BW$4:BW$203,ROW()-211)</f>
        <v>#NUM!</v>
      </c>
      <c r="BQ407" s="1" t="e">
        <f>LARGE('Remove outliers'!BX$4:BX$203,ROW()-211)</f>
        <v>#NUM!</v>
      </c>
      <c r="BR407" s="1" t="e">
        <f>LARGE('Remove outliers'!BY$4:BY$203,ROW()-211)</f>
        <v>#NUM!</v>
      </c>
      <c r="BS407" s="1" t="e">
        <f>LARGE('Remove outliers'!BZ$4:BZ$203,ROW()-211)</f>
        <v>#NUM!</v>
      </c>
      <c r="BT407" s="1" t="e">
        <f>LARGE('Remove outliers'!CA$4:CA$203,ROW()-211)</f>
        <v>#NUM!</v>
      </c>
      <c r="BU407" s="1" t="e">
        <f>LARGE('Remove outliers'!CB$4:CB$203,ROW()-211)</f>
        <v>#NUM!</v>
      </c>
      <c r="BV407" s="1" t="e">
        <f>LARGE('Remove outliers'!CC$4:CC$203,ROW()-211)</f>
        <v>#NUM!</v>
      </c>
      <c r="BW407" s="1"/>
      <c r="BX407" s="1"/>
      <c r="BY407" s="1"/>
      <c r="BZ407" s="1"/>
      <c r="CA407" s="1"/>
      <c r="CB407" s="1"/>
      <c r="CC407" s="1"/>
      <c r="CD407" s="1"/>
      <c r="CE407" s="1"/>
      <c r="CF407" s="1"/>
      <c r="CG407" s="1"/>
      <c r="CH407" s="1"/>
      <c r="CI407" s="1"/>
      <c r="CJ407" s="1"/>
      <c r="CK407" s="1"/>
      <c r="CL407" s="1"/>
      <c r="CM407" s="1"/>
      <c r="CN407" s="1"/>
      <c r="CO407" s="1"/>
      <c r="CP407" s="1"/>
    </row>
    <row r="408" spans="1:94" x14ac:dyDescent="0.2">
      <c r="A408" t="e">
        <f t="shared" si="9"/>
        <v>#NUM!</v>
      </c>
      <c r="B408" s="1" t="e">
        <f>LARGE('Remove outliers'!I$4:I$203,ROW()-211)</f>
        <v>#NUM!</v>
      </c>
      <c r="C408" s="1" t="e">
        <f>LARGE('Remove outliers'!J$4:J$203,ROW()-211)</f>
        <v>#NUM!</v>
      </c>
      <c r="D408" s="1" t="e">
        <f>LARGE('Remove outliers'!K$4:K$203,ROW()-211)</f>
        <v>#NUM!</v>
      </c>
      <c r="E408" s="1" t="e">
        <f>LARGE('Remove outliers'!L$4:L$203,ROW()-211)</f>
        <v>#NUM!</v>
      </c>
      <c r="F408" s="1" t="e">
        <f>LARGE('Remove outliers'!M$4:M$203,ROW()-211)</f>
        <v>#NUM!</v>
      </c>
      <c r="G408" s="1" t="e">
        <f>LARGE('Remove outliers'!N$4:N$203,ROW()-211)</f>
        <v>#NUM!</v>
      </c>
      <c r="H408" s="1" t="e">
        <f>LARGE('Remove outliers'!O$4:O$203,ROW()-211)</f>
        <v>#NUM!</v>
      </c>
      <c r="I408" s="1" t="e">
        <f>LARGE('Remove outliers'!P$4:P$203,ROW()-211)</f>
        <v>#NUM!</v>
      </c>
      <c r="J408" s="1" t="e">
        <f>LARGE('Remove outliers'!Q$4:Q$203,ROW()-211)</f>
        <v>#NUM!</v>
      </c>
      <c r="K408" s="1" t="e">
        <f>LARGE('Remove outliers'!R$4:R$203,ROW()-211)</f>
        <v>#NUM!</v>
      </c>
      <c r="L408" s="1" t="e">
        <f>LARGE('Remove outliers'!S$4:S$203,ROW()-211)</f>
        <v>#NUM!</v>
      </c>
      <c r="M408" s="1" t="e">
        <f>LARGE('Remove outliers'!T$4:T$203,ROW()-211)</f>
        <v>#NUM!</v>
      </c>
      <c r="N408" s="1" t="e">
        <f>LARGE('Remove outliers'!U$4:U$203,ROW()-211)</f>
        <v>#NUM!</v>
      </c>
      <c r="O408" s="1" t="e">
        <f>LARGE('Remove outliers'!V$4:V$203,ROW()-211)</f>
        <v>#NUM!</v>
      </c>
      <c r="P408" s="1" t="e">
        <f>LARGE('Remove outliers'!W$4:W$203,ROW()-211)</f>
        <v>#NUM!</v>
      </c>
      <c r="Q408" s="1" t="e">
        <f>LARGE('Remove outliers'!X$4:X$203,ROW()-211)</f>
        <v>#NUM!</v>
      </c>
      <c r="R408" s="1" t="e">
        <f>LARGE('Remove outliers'!Y$4:Y$203,ROW()-211)</f>
        <v>#NUM!</v>
      </c>
      <c r="S408" s="1" t="e">
        <f>LARGE('Remove outliers'!Z$4:Z$203,ROW()-211)</f>
        <v>#NUM!</v>
      </c>
      <c r="T408" s="1" t="e">
        <f>LARGE('Remove outliers'!AA$4:AA$203,ROW()-211)</f>
        <v>#NUM!</v>
      </c>
      <c r="U408" s="1" t="e">
        <f>LARGE('Remove outliers'!AB$4:AB$203,ROW()-211)</f>
        <v>#NUM!</v>
      </c>
      <c r="V408" s="1" t="e">
        <f>LARGE('Remove outliers'!AC$4:AC$203,ROW()-211)</f>
        <v>#NUM!</v>
      </c>
      <c r="W408" s="1" t="e">
        <f>LARGE('Remove outliers'!AD$4:AD$203,ROW()-211)</f>
        <v>#NUM!</v>
      </c>
      <c r="X408" s="1" t="e">
        <f>LARGE('Remove outliers'!AE$4:AE$203,ROW()-211)</f>
        <v>#NUM!</v>
      </c>
      <c r="Y408" s="1" t="e">
        <f>LARGE('Remove outliers'!AF$4:AF$203,ROW()-211)</f>
        <v>#NUM!</v>
      </c>
      <c r="Z408" s="1" t="e">
        <f>LARGE('Remove outliers'!AG$4:AG$203,ROW()-211)</f>
        <v>#NUM!</v>
      </c>
      <c r="AA408" s="1" t="e">
        <f>LARGE('Remove outliers'!AH$4:AH$203,ROW()-211)</f>
        <v>#NUM!</v>
      </c>
      <c r="AB408" s="1" t="e">
        <f>LARGE('Remove outliers'!AI$4:AI$203,ROW()-211)</f>
        <v>#NUM!</v>
      </c>
      <c r="AC408" s="1" t="e">
        <f>LARGE('Remove outliers'!AJ$4:AJ$203,ROW()-211)</f>
        <v>#NUM!</v>
      </c>
      <c r="AD408" s="1" t="e">
        <f>LARGE('Remove outliers'!AK$4:AK$203,ROW()-211)</f>
        <v>#NUM!</v>
      </c>
      <c r="AE408" s="1" t="e">
        <f>LARGE('Remove outliers'!AL$4:AL$203,ROW()-211)</f>
        <v>#NUM!</v>
      </c>
      <c r="AF408" s="1" t="e">
        <f>LARGE('Remove outliers'!AM$4:AM$203,ROW()-211)</f>
        <v>#NUM!</v>
      </c>
      <c r="AG408" s="1" t="e">
        <f>LARGE('Remove outliers'!AN$4:AN$203,ROW()-211)</f>
        <v>#NUM!</v>
      </c>
      <c r="AH408" s="1" t="e">
        <f>LARGE('Remove outliers'!AO$4:AO$203,ROW()-211)</f>
        <v>#NUM!</v>
      </c>
      <c r="AI408" s="1" t="e">
        <f>LARGE('Remove outliers'!AP$4:AP$203,ROW()-211)</f>
        <v>#NUM!</v>
      </c>
      <c r="AJ408" s="1" t="e">
        <f>LARGE('Remove outliers'!AQ$4:AQ$203,ROW()-211)</f>
        <v>#NUM!</v>
      </c>
      <c r="AK408" s="1" t="e">
        <f>LARGE('Remove outliers'!AR$4:AR$203,ROW()-211)</f>
        <v>#NUM!</v>
      </c>
      <c r="AL408" s="1" t="e">
        <f>LARGE('Remove outliers'!AS$4:AS$203,ROW()-211)</f>
        <v>#NUM!</v>
      </c>
      <c r="AM408" s="1" t="e">
        <f>LARGE('Remove outliers'!AT$4:AT$203,ROW()-211)</f>
        <v>#NUM!</v>
      </c>
      <c r="AN408" s="1" t="e">
        <f>LARGE('Remove outliers'!AU$4:AU$203,ROW()-211)</f>
        <v>#NUM!</v>
      </c>
      <c r="AO408" s="1" t="e">
        <f>LARGE('Remove outliers'!AV$4:AV$203,ROW()-211)</f>
        <v>#NUM!</v>
      </c>
      <c r="AP408" s="1" t="e">
        <f>LARGE('Remove outliers'!AW$4:AW$203,ROW()-211)</f>
        <v>#NUM!</v>
      </c>
      <c r="AQ408" s="1" t="e">
        <f>LARGE('Remove outliers'!AX$4:AX$203,ROW()-211)</f>
        <v>#NUM!</v>
      </c>
      <c r="AR408" s="1" t="e">
        <f>LARGE('Remove outliers'!AY$4:AY$203,ROW()-211)</f>
        <v>#NUM!</v>
      </c>
      <c r="AS408" s="1" t="e">
        <f>LARGE('Remove outliers'!AZ$4:AZ$203,ROW()-211)</f>
        <v>#NUM!</v>
      </c>
      <c r="AT408" s="1" t="e">
        <f>LARGE('Remove outliers'!BA$4:BA$203,ROW()-211)</f>
        <v>#NUM!</v>
      </c>
      <c r="AU408" s="1" t="e">
        <f>LARGE('Remove outliers'!BB$4:BB$203,ROW()-211)</f>
        <v>#NUM!</v>
      </c>
      <c r="AV408" s="1" t="e">
        <f>LARGE('Remove outliers'!BC$4:BC$203,ROW()-211)</f>
        <v>#NUM!</v>
      </c>
      <c r="AW408" s="1" t="e">
        <f>LARGE('Remove outliers'!BD$4:BD$203,ROW()-211)</f>
        <v>#NUM!</v>
      </c>
      <c r="AX408" s="1" t="e">
        <f>LARGE('Remove outliers'!BE$4:BE$203,ROW()-211)</f>
        <v>#NUM!</v>
      </c>
      <c r="AY408" s="1" t="e">
        <f>LARGE('Remove outliers'!BF$4:BF$203,ROW()-211)</f>
        <v>#NUM!</v>
      </c>
      <c r="AZ408" s="1" t="e">
        <f>LARGE('Remove outliers'!BG$4:BG$203,ROW()-211)</f>
        <v>#NUM!</v>
      </c>
      <c r="BA408" s="1" t="e">
        <f>LARGE('Remove outliers'!BH$4:BH$203,ROW()-211)</f>
        <v>#NUM!</v>
      </c>
      <c r="BB408" s="1" t="e">
        <f>LARGE('Remove outliers'!BI$4:BI$203,ROW()-211)</f>
        <v>#NUM!</v>
      </c>
      <c r="BC408" s="1" t="e">
        <f>LARGE('Remove outliers'!BJ$4:BJ$203,ROW()-211)</f>
        <v>#NUM!</v>
      </c>
      <c r="BD408" s="1" t="e">
        <f>LARGE('Remove outliers'!BK$4:BK$203,ROW()-211)</f>
        <v>#NUM!</v>
      </c>
      <c r="BE408" s="1" t="e">
        <f>LARGE('Remove outliers'!BL$4:BL$203,ROW()-211)</f>
        <v>#NUM!</v>
      </c>
      <c r="BF408" s="1" t="e">
        <f>LARGE('Remove outliers'!BM$4:BM$203,ROW()-211)</f>
        <v>#NUM!</v>
      </c>
      <c r="BG408" s="1" t="e">
        <f>LARGE('Remove outliers'!BN$4:BN$203,ROW()-211)</f>
        <v>#NUM!</v>
      </c>
      <c r="BH408" s="1" t="e">
        <f>LARGE('Remove outliers'!BO$4:BO$203,ROW()-211)</f>
        <v>#NUM!</v>
      </c>
      <c r="BI408" s="1" t="e">
        <f>LARGE('Remove outliers'!BP$4:BP$203,ROW()-211)</f>
        <v>#NUM!</v>
      </c>
      <c r="BJ408" s="1" t="e">
        <f>LARGE('Remove outliers'!BQ$4:BQ$203,ROW()-211)</f>
        <v>#NUM!</v>
      </c>
      <c r="BK408" s="1" t="e">
        <f>LARGE('Remove outliers'!BR$4:BR$203,ROW()-211)</f>
        <v>#NUM!</v>
      </c>
      <c r="BL408" s="1" t="e">
        <f>LARGE('Remove outliers'!BS$4:BS$203,ROW()-211)</f>
        <v>#NUM!</v>
      </c>
      <c r="BM408" s="1" t="e">
        <f>LARGE('Remove outliers'!BT$4:BT$203,ROW()-211)</f>
        <v>#NUM!</v>
      </c>
      <c r="BN408" s="1" t="e">
        <f>LARGE('Remove outliers'!BU$4:BU$203,ROW()-211)</f>
        <v>#NUM!</v>
      </c>
      <c r="BO408" s="1" t="e">
        <f>LARGE('Remove outliers'!BV$4:BV$203,ROW()-211)</f>
        <v>#NUM!</v>
      </c>
      <c r="BP408" s="1" t="e">
        <f>LARGE('Remove outliers'!BW$4:BW$203,ROW()-211)</f>
        <v>#NUM!</v>
      </c>
      <c r="BQ408" s="1" t="e">
        <f>LARGE('Remove outliers'!BX$4:BX$203,ROW()-211)</f>
        <v>#NUM!</v>
      </c>
      <c r="BR408" s="1" t="e">
        <f>LARGE('Remove outliers'!BY$4:BY$203,ROW()-211)</f>
        <v>#NUM!</v>
      </c>
      <c r="BS408" s="1" t="e">
        <f>LARGE('Remove outliers'!BZ$4:BZ$203,ROW()-211)</f>
        <v>#NUM!</v>
      </c>
      <c r="BT408" s="1" t="e">
        <f>LARGE('Remove outliers'!CA$4:CA$203,ROW()-211)</f>
        <v>#NUM!</v>
      </c>
      <c r="BU408" s="1" t="e">
        <f>LARGE('Remove outliers'!CB$4:CB$203,ROW()-211)</f>
        <v>#NUM!</v>
      </c>
      <c r="BV408" s="1" t="e">
        <f>LARGE('Remove outliers'!CC$4:CC$203,ROW()-211)</f>
        <v>#NUM!</v>
      </c>
      <c r="BW408" s="1"/>
      <c r="BX408" s="1"/>
      <c r="BY408" s="1"/>
      <c r="BZ408" s="1"/>
      <c r="CA408" s="1"/>
      <c r="CB408" s="1"/>
      <c r="CC408" s="1"/>
      <c r="CD408" s="1"/>
      <c r="CE408" s="1"/>
      <c r="CF408" s="1"/>
      <c r="CG408" s="1"/>
      <c r="CH408" s="1"/>
      <c r="CI408" s="1"/>
      <c r="CJ408" s="1"/>
      <c r="CK408" s="1"/>
      <c r="CL408" s="1"/>
      <c r="CM408" s="1"/>
      <c r="CN408" s="1"/>
      <c r="CO408" s="1"/>
      <c r="CP408" s="1"/>
    </row>
    <row r="409" spans="1:94" x14ac:dyDescent="0.2">
      <c r="A409" t="e">
        <f t="shared" si="9"/>
        <v>#NUM!</v>
      </c>
      <c r="B409" s="1" t="e">
        <f>LARGE('Remove outliers'!I$4:I$203,ROW()-211)</f>
        <v>#NUM!</v>
      </c>
      <c r="C409" s="1" t="e">
        <f>LARGE('Remove outliers'!J$4:J$203,ROW()-211)</f>
        <v>#NUM!</v>
      </c>
      <c r="D409" s="1" t="e">
        <f>LARGE('Remove outliers'!K$4:K$203,ROW()-211)</f>
        <v>#NUM!</v>
      </c>
      <c r="E409" s="1" t="e">
        <f>LARGE('Remove outliers'!L$4:L$203,ROW()-211)</f>
        <v>#NUM!</v>
      </c>
      <c r="F409" s="1" t="e">
        <f>LARGE('Remove outliers'!M$4:M$203,ROW()-211)</f>
        <v>#NUM!</v>
      </c>
      <c r="G409" s="1" t="e">
        <f>LARGE('Remove outliers'!N$4:N$203,ROW()-211)</f>
        <v>#NUM!</v>
      </c>
      <c r="H409" s="1" t="e">
        <f>LARGE('Remove outliers'!O$4:O$203,ROW()-211)</f>
        <v>#NUM!</v>
      </c>
      <c r="I409" s="1" t="e">
        <f>LARGE('Remove outliers'!P$4:P$203,ROW()-211)</f>
        <v>#NUM!</v>
      </c>
      <c r="J409" s="1" t="e">
        <f>LARGE('Remove outliers'!Q$4:Q$203,ROW()-211)</f>
        <v>#NUM!</v>
      </c>
      <c r="K409" s="1" t="e">
        <f>LARGE('Remove outliers'!R$4:R$203,ROW()-211)</f>
        <v>#NUM!</v>
      </c>
      <c r="L409" s="1" t="e">
        <f>LARGE('Remove outliers'!S$4:S$203,ROW()-211)</f>
        <v>#NUM!</v>
      </c>
      <c r="M409" s="1" t="e">
        <f>LARGE('Remove outliers'!T$4:T$203,ROW()-211)</f>
        <v>#NUM!</v>
      </c>
      <c r="N409" s="1" t="e">
        <f>LARGE('Remove outliers'!U$4:U$203,ROW()-211)</f>
        <v>#NUM!</v>
      </c>
      <c r="O409" s="1" t="e">
        <f>LARGE('Remove outliers'!V$4:V$203,ROW()-211)</f>
        <v>#NUM!</v>
      </c>
      <c r="P409" s="1" t="e">
        <f>LARGE('Remove outliers'!W$4:W$203,ROW()-211)</f>
        <v>#NUM!</v>
      </c>
      <c r="Q409" s="1" t="e">
        <f>LARGE('Remove outliers'!X$4:X$203,ROW()-211)</f>
        <v>#NUM!</v>
      </c>
      <c r="R409" s="1" t="e">
        <f>LARGE('Remove outliers'!Y$4:Y$203,ROW()-211)</f>
        <v>#NUM!</v>
      </c>
      <c r="S409" s="1" t="e">
        <f>LARGE('Remove outliers'!Z$4:Z$203,ROW()-211)</f>
        <v>#NUM!</v>
      </c>
      <c r="T409" s="1" t="e">
        <f>LARGE('Remove outliers'!AA$4:AA$203,ROW()-211)</f>
        <v>#NUM!</v>
      </c>
      <c r="U409" s="1" t="e">
        <f>LARGE('Remove outliers'!AB$4:AB$203,ROW()-211)</f>
        <v>#NUM!</v>
      </c>
      <c r="V409" s="1" t="e">
        <f>LARGE('Remove outliers'!AC$4:AC$203,ROW()-211)</f>
        <v>#NUM!</v>
      </c>
      <c r="W409" s="1" t="e">
        <f>LARGE('Remove outliers'!AD$4:AD$203,ROW()-211)</f>
        <v>#NUM!</v>
      </c>
      <c r="X409" s="1" t="e">
        <f>LARGE('Remove outliers'!AE$4:AE$203,ROW()-211)</f>
        <v>#NUM!</v>
      </c>
      <c r="Y409" s="1" t="e">
        <f>LARGE('Remove outliers'!AF$4:AF$203,ROW()-211)</f>
        <v>#NUM!</v>
      </c>
      <c r="Z409" s="1" t="e">
        <f>LARGE('Remove outliers'!AG$4:AG$203,ROW()-211)</f>
        <v>#NUM!</v>
      </c>
      <c r="AA409" s="1" t="e">
        <f>LARGE('Remove outliers'!AH$4:AH$203,ROW()-211)</f>
        <v>#NUM!</v>
      </c>
      <c r="AB409" s="1" t="e">
        <f>LARGE('Remove outliers'!AI$4:AI$203,ROW()-211)</f>
        <v>#NUM!</v>
      </c>
      <c r="AC409" s="1" t="e">
        <f>LARGE('Remove outliers'!AJ$4:AJ$203,ROW()-211)</f>
        <v>#NUM!</v>
      </c>
      <c r="AD409" s="1" t="e">
        <f>LARGE('Remove outliers'!AK$4:AK$203,ROW()-211)</f>
        <v>#NUM!</v>
      </c>
      <c r="AE409" s="1" t="e">
        <f>LARGE('Remove outliers'!AL$4:AL$203,ROW()-211)</f>
        <v>#NUM!</v>
      </c>
      <c r="AF409" s="1" t="e">
        <f>LARGE('Remove outliers'!AM$4:AM$203,ROW()-211)</f>
        <v>#NUM!</v>
      </c>
      <c r="AG409" s="1" t="e">
        <f>LARGE('Remove outliers'!AN$4:AN$203,ROW()-211)</f>
        <v>#NUM!</v>
      </c>
      <c r="AH409" s="1" t="e">
        <f>LARGE('Remove outliers'!AO$4:AO$203,ROW()-211)</f>
        <v>#NUM!</v>
      </c>
      <c r="AI409" s="1" t="e">
        <f>LARGE('Remove outliers'!AP$4:AP$203,ROW()-211)</f>
        <v>#NUM!</v>
      </c>
      <c r="AJ409" s="1" t="e">
        <f>LARGE('Remove outliers'!AQ$4:AQ$203,ROW()-211)</f>
        <v>#NUM!</v>
      </c>
      <c r="AK409" s="1" t="e">
        <f>LARGE('Remove outliers'!AR$4:AR$203,ROW()-211)</f>
        <v>#NUM!</v>
      </c>
      <c r="AL409" s="1" t="e">
        <f>LARGE('Remove outliers'!AS$4:AS$203,ROW()-211)</f>
        <v>#NUM!</v>
      </c>
      <c r="AM409" s="1" t="e">
        <f>LARGE('Remove outliers'!AT$4:AT$203,ROW()-211)</f>
        <v>#NUM!</v>
      </c>
      <c r="AN409" s="1" t="e">
        <f>LARGE('Remove outliers'!AU$4:AU$203,ROW()-211)</f>
        <v>#NUM!</v>
      </c>
      <c r="AO409" s="1" t="e">
        <f>LARGE('Remove outliers'!AV$4:AV$203,ROW()-211)</f>
        <v>#NUM!</v>
      </c>
      <c r="AP409" s="1" t="e">
        <f>LARGE('Remove outliers'!AW$4:AW$203,ROW()-211)</f>
        <v>#NUM!</v>
      </c>
      <c r="AQ409" s="1" t="e">
        <f>LARGE('Remove outliers'!AX$4:AX$203,ROW()-211)</f>
        <v>#NUM!</v>
      </c>
      <c r="AR409" s="1" t="e">
        <f>LARGE('Remove outliers'!AY$4:AY$203,ROW()-211)</f>
        <v>#NUM!</v>
      </c>
      <c r="AS409" s="1" t="e">
        <f>LARGE('Remove outliers'!AZ$4:AZ$203,ROW()-211)</f>
        <v>#NUM!</v>
      </c>
      <c r="AT409" s="1" t="e">
        <f>LARGE('Remove outliers'!BA$4:BA$203,ROW()-211)</f>
        <v>#NUM!</v>
      </c>
      <c r="AU409" s="1" t="e">
        <f>LARGE('Remove outliers'!BB$4:BB$203,ROW()-211)</f>
        <v>#NUM!</v>
      </c>
      <c r="AV409" s="1" t="e">
        <f>LARGE('Remove outliers'!BC$4:BC$203,ROW()-211)</f>
        <v>#NUM!</v>
      </c>
      <c r="AW409" s="1" t="e">
        <f>LARGE('Remove outliers'!BD$4:BD$203,ROW()-211)</f>
        <v>#NUM!</v>
      </c>
      <c r="AX409" s="1" t="e">
        <f>LARGE('Remove outliers'!BE$4:BE$203,ROW()-211)</f>
        <v>#NUM!</v>
      </c>
      <c r="AY409" s="1" t="e">
        <f>LARGE('Remove outliers'!BF$4:BF$203,ROW()-211)</f>
        <v>#NUM!</v>
      </c>
      <c r="AZ409" s="1" t="e">
        <f>LARGE('Remove outliers'!BG$4:BG$203,ROW()-211)</f>
        <v>#NUM!</v>
      </c>
      <c r="BA409" s="1" t="e">
        <f>LARGE('Remove outliers'!BH$4:BH$203,ROW()-211)</f>
        <v>#NUM!</v>
      </c>
      <c r="BB409" s="1" t="e">
        <f>LARGE('Remove outliers'!BI$4:BI$203,ROW()-211)</f>
        <v>#NUM!</v>
      </c>
      <c r="BC409" s="1" t="e">
        <f>LARGE('Remove outliers'!BJ$4:BJ$203,ROW()-211)</f>
        <v>#NUM!</v>
      </c>
      <c r="BD409" s="1" t="e">
        <f>LARGE('Remove outliers'!BK$4:BK$203,ROW()-211)</f>
        <v>#NUM!</v>
      </c>
      <c r="BE409" s="1" t="e">
        <f>LARGE('Remove outliers'!BL$4:BL$203,ROW()-211)</f>
        <v>#NUM!</v>
      </c>
      <c r="BF409" s="1" t="e">
        <f>LARGE('Remove outliers'!BM$4:BM$203,ROW()-211)</f>
        <v>#NUM!</v>
      </c>
      <c r="BG409" s="1" t="e">
        <f>LARGE('Remove outliers'!BN$4:BN$203,ROW()-211)</f>
        <v>#NUM!</v>
      </c>
      <c r="BH409" s="1" t="e">
        <f>LARGE('Remove outliers'!BO$4:BO$203,ROW()-211)</f>
        <v>#NUM!</v>
      </c>
      <c r="BI409" s="1" t="e">
        <f>LARGE('Remove outliers'!BP$4:BP$203,ROW()-211)</f>
        <v>#NUM!</v>
      </c>
      <c r="BJ409" s="1" t="e">
        <f>LARGE('Remove outliers'!BQ$4:BQ$203,ROW()-211)</f>
        <v>#NUM!</v>
      </c>
      <c r="BK409" s="1" t="e">
        <f>LARGE('Remove outliers'!BR$4:BR$203,ROW()-211)</f>
        <v>#NUM!</v>
      </c>
      <c r="BL409" s="1" t="e">
        <f>LARGE('Remove outliers'!BS$4:BS$203,ROW()-211)</f>
        <v>#NUM!</v>
      </c>
      <c r="BM409" s="1" t="e">
        <f>LARGE('Remove outliers'!BT$4:BT$203,ROW()-211)</f>
        <v>#NUM!</v>
      </c>
      <c r="BN409" s="1" t="e">
        <f>LARGE('Remove outliers'!BU$4:BU$203,ROW()-211)</f>
        <v>#NUM!</v>
      </c>
      <c r="BO409" s="1" t="e">
        <f>LARGE('Remove outliers'!BV$4:BV$203,ROW()-211)</f>
        <v>#NUM!</v>
      </c>
      <c r="BP409" s="1" t="e">
        <f>LARGE('Remove outliers'!BW$4:BW$203,ROW()-211)</f>
        <v>#NUM!</v>
      </c>
      <c r="BQ409" s="1" t="e">
        <f>LARGE('Remove outliers'!BX$4:BX$203,ROW()-211)</f>
        <v>#NUM!</v>
      </c>
      <c r="BR409" s="1" t="e">
        <f>LARGE('Remove outliers'!BY$4:BY$203,ROW()-211)</f>
        <v>#NUM!</v>
      </c>
      <c r="BS409" s="1" t="e">
        <f>LARGE('Remove outliers'!BZ$4:BZ$203,ROW()-211)</f>
        <v>#NUM!</v>
      </c>
      <c r="BT409" s="1" t="e">
        <f>LARGE('Remove outliers'!CA$4:CA$203,ROW()-211)</f>
        <v>#NUM!</v>
      </c>
      <c r="BU409" s="1" t="e">
        <f>LARGE('Remove outliers'!CB$4:CB$203,ROW()-211)</f>
        <v>#NUM!</v>
      </c>
      <c r="BV409" s="1" t="e">
        <f>LARGE('Remove outliers'!CC$4:CC$203,ROW()-211)</f>
        <v>#NUM!</v>
      </c>
      <c r="BW409" s="1"/>
      <c r="BX409" s="1"/>
      <c r="BY409" s="1"/>
      <c r="BZ409" s="1"/>
      <c r="CA409" s="1"/>
      <c r="CB409" s="1"/>
      <c r="CC409" s="1"/>
      <c r="CD409" s="1"/>
      <c r="CE409" s="1"/>
      <c r="CF409" s="1"/>
      <c r="CG409" s="1"/>
      <c r="CH409" s="1"/>
      <c r="CI409" s="1"/>
      <c r="CJ409" s="1"/>
      <c r="CK409" s="1"/>
      <c r="CL409" s="1"/>
      <c r="CM409" s="1"/>
      <c r="CN409" s="1"/>
      <c r="CO409" s="1"/>
      <c r="CP409" s="1"/>
    </row>
    <row r="410" spans="1:94" x14ac:dyDescent="0.2">
      <c r="A410" t="e">
        <f t="shared" si="9"/>
        <v>#NUM!</v>
      </c>
      <c r="B410" s="1" t="e">
        <f>LARGE('Remove outliers'!I$4:I$203,ROW()-211)</f>
        <v>#NUM!</v>
      </c>
      <c r="C410" s="1" t="e">
        <f>LARGE('Remove outliers'!J$4:J$203,ROW()-211)</f>
        <v>#NUM!</v>
      </c>
      <c r="D410" s="1" t="e">
        <f>LARGE('Remove outliers'!K$4:K$203,ROW()-211)</f>
        <v>#NUM!</v>
      </c>
      <c r="E410" s="1" t="e">
        <f>LARGE('Remove outliers'!L$4:L$203,ROW()-211)</f>
        <v>#NUM!</v>
      </c>
      <c r="F410" s="1" t="e">
        <f>LARGE('Remove outliers'!M$4:M$203,ROW()-211)</f>
        <v>#NUM!</v>
      </c>
      <c r="G410" s="1" t="e">
        <f>LARGE('Remove outliers'!N$4:N$203,ROW()-211)</f>
        <v>#NUM!</v>
      </c>
      <c r="H410" s="1" t="e">
        <f>LARGE('Remove outliers'!O$4:O$203,ROW()-211)</f>
        <v>#NUM!</v>
      </c>
      <c r="I410" s="1" t="e">
        <f>LARGE('Remove outliers'!P$4:P$203,ROW()-211)</f>
        <v>#NUM!</v>
      </c>
      <c r="J410" s="1" t="e">
        <f>LARGE('Remove outliers'!Q$4:Q$203,ROW()-211)</f>
        <v>#NUM!</v>
      </c>
      <c r="K410" s="1" t="e">
        <f>LARGE('Remove outliers'!R$4:R$203,ROW()-211)</f>
        <v>#NUM!</v>
      </c>
      <c r="L410" s="1" t="e">
        <f>LARGE('Remove outliers'!S$4:S$203,ROW()-211)</f>
        <v>#NUM!</v>
      </c>
      <c r="M410" s="1" t="e">
        <f>LARGE('Remove outliers'!T$4:T$203,ROW()-211)</f>
        <v>#NUM!</v>
      </c>
      <c r="N410" s="1" t="e">
        <f>LARGE('Remove outliers'!U$4:U$203,ROW()-211)</f>
        <v>#NUM!</v>
      </c>
      <c r="O410" s="1" t="e">
        <f>LARGE('Remove outliers'!V$4:V$203,ROW()-211)</f>
        <v>#NUM!</v>
      </c>
      <c r="P410" s="1" t="e">
        <f>LARGE('Remove outliers'!W$4:W$203,ROW()-211)</f>
        <v>#NUM!</v>
      </c>
      <c r="Q410" s="1" t="e">
        <f>LARGE('Remove outliers'!X$4:X$203,ROW()-211)</f>
        <v>#NUM!</v>
      </c>
      <c r="R410" s="1" t="e">
        <f>LARGE('Remove outliers'!Y$4:Y$203,ROW()-211)</f>
        <v>#NUM!</v>
      </c>
      <c r="S410" s="1" t="e">
        <f>LARGE('Remove outliers'!Z$4:Z$203,ROW()-211)</f>
        <v>#NUM!</v>
      </c>
      <c r="T410" s="1" t="e">
        <f>LARGE('Remove outliers'!AA$4:AA$203,ROW()-211)</f>
        <v>#NUM!</v>
      </c>
      <c r="U410" s="1" t="e">
        <f>LARGE('Remove outliers'!AB$4:AB$203,ROW()-211)</f>
        <v>#NUM!</v>
      </c>
      <c r="V410" s="1" t="e">
        <f>LARGE('Remove outliers'!AC$4:AC$203,ROW()-211)</f>
        <v>#NUM!</v>
      </c>
      <c r="W410" s="1" t="e">
        <f>LARGE('Remove outliers'!AD$4:AD$203,ROW()-211)</f>
        <v>#NUM!</v>
      </c>
      <c r="X410" s="1" t="e">
        <f>LARGE('Remove outliers'!AE$4:AE$203,ROW()-211)</f>
        <v>#NUM!</v>
      </c>
      <c r="Y410" s="1" t="e">
        <f>LARGE('Remove outliers'!AF$4:AF$203,ROW()-211)</f>
        <v>#NUM!</v>
      </c>
      <c r="Z410" s="1" t="e">
        <f>LARGE('Remove outliers'!AG$4:AG$203,ROW()-211)</f>
        <v>#NUM!</v>
      </c>
      <c r="AA410" s="1" t="e">
        <f>LARGE('Remove outliers'!AH$4:AH$203,ROW()-211)</f>
        <v>#NUM!</v>
      </c>
      <c r="AB410" s="1" t="e">
        <f>LARGE('Remove outliers'!AI$4:AI$203,ROW()-211)</f>
        <v>#NUM!</v>
      </c>
      <c r="AC410" s="1" t="e">
        <f>LARGE('Remove outliers'!AJ$4:AJ$203,ROW()-211)</f>
        <v>#NUM!</v>
      </c>
      <c r="AD410" s="1" t="e">
        <f>LARGE('Remove outliers'!AK$4:AK$203,ROW()-211)</f>
        <v>#NUM!</v>
      </c>
      <c r="AE410" s="1" t="e">
        <f>LARGE('Remove outliers'!AL$4:AL$203,ROW()-211)</f>
        <v>#NUM!</v>
      </c>
      <c r="AF410" s="1" t="e">
        <f>LARGE('Remove outliers'!AM$4:AM$203,ROW()-211)</f>
        <v>#NUM!</v>
      </c>
      <c r="AG410" s="1" t="e">
        <f>LARGE('Remove outliers'!AN$4:AN$203,ROW()-211)</f>
        <v>#NUM!</v>
      </c>
      <c r="AH410" s="1" t="e">
        <f>LARGE('Remove outliers'!AO$4:AO$203,ROW()-211)</f>
        <v>#NUM!</v>
      </c>
      <c r="AI410" s="1" t="e">
        <f>LARGE('Remove outliers'!AP$4:AP$203,ROW()-211)</f>
        <v>#NUM!</v>
      </c>
      <c r="AJ410" s="1" t="e">
        <f>LARGE('Remove outliers'!AQ$4:AQ$203,ROW()-211)</f>
        <v>#NUM!</v>
      </c>
      <c r="AK410" s="1" t="e">
        <f>LARGE('Remove outliers'!AR$4:AR$203,ROW()-211)</f>
        <v>#NUM!</v>
      </c>
      <c r="AL410" s="1" t="e">
        <f>LARGE('Remove outliers'!AS$4:AS$203,ROW()-211)</f>
        <v>#NUM!</v>
      </c>
      <c r="AM410" s="1" t="e">
        <f>LARGE('Remove outliers'!AT$4:AT$203,ROW()-211)</f>
        <v>#NUM!</v>
      </c>
      <c r="AN410" s="1" t="e">
        <f>LARGE('Remove outliers'!AU$4:AU$203,ROW()-211)</f>
        <v>#NUM!</v>
      </c>
      <c r="AO410" s="1" t="e">
        <f>LARGE('Remove outliers'!AV$4:AV$203,ROW()-211)</f>
        <v>#NUM!</v>
      </c>
      <c r="AP410" s="1" t="e">
        <f>LARGE('Remove outliers'!AW$4:AW$203,ROW()-211)</f>
        <v>#NUM!</v>
      </c>
      <c r="AQ410" s="1" t="e">
        <f>LARGE('Remove outliers'!AX$4:AX$203,ROW()-211)</f>
        <v>#NUM!</v>
      </c>
      <c r="AR410" s="1" t="e">
        <f>LARGE('Remove outliers'!AY$4:AY$203,ROW()-211)</f>
        <v>#NUM!</v>
      </c>
      <c r="AS410" s="1" t="e">
        <f>LARGE('Remove outliers'!AZ$4:AZ$203,ROW()-211)</f>
        <v>#NUM!</v>
      </c>
      <c r="AT410" s="1" t="e">
        <f>LARGE('Remove outliers'!BA$4:BA$203,ROW()-211)</f>
        <v>#NUM!</v>
      </c>
      <c r="AU410" s="1" t="e">
        <f>LARGE('Remove outliers'!BB$4:BB$203,ROW()-211)</f>
        <v>#NUM!</v>
      </c>
      <c r="AV410" s="1" t="e">
        <f>LARGE('Remove outliers'!BC$4:BC$203,ROW()-211)</f>
        <v>#NUM!</v>
      </c>
      <c r="AW410" s="1" t="e">
        <f>LARGE('Remove outliers'!BD$4:BD$203,ROW()-211)</f>
        <v>#NUM!</v>
      </c>
      <c r="AX410" s="1" t="e">
        <f>LARGE('Remove outliers'!BE$4:BE$203,ROW()-211)</f>
        <v>#NUM!</v>
      </c>
      <c r="AY410" s="1" t="e">
        <f>LARGE('Remove outliers'!BF$4:BF$203,ROW()-211)</f>
        <v>#NUM!</v>
      </c>
      <c r="AZ410" s="1" t="e">
        <f>LARGE('Remove outliers'!BG$4:BG$203,ROW()-211)</f>
        <v>#NUM!</v>
      </c>
      <c r="BA410" s="1" t="e">
        <f>LARGE('Remove outliers'!BH$4:BH$203,ROW()-211)</f>
        <v>#NUM!</v>
      </c>
      <c r="BB410" s="1" t="e">
        <f>LARGE('Remove outliers'!BI$4:BI$203,ROW()-211)</f>
        <v>#NUM!</v>
      </c>
      <c r="BC410" s="1" t="e">
        <f>LARGE('Remove outliers'!BJ$4:BJ$203,ROW()-211)</f>
        <v>#NUM!</v>
      </c>
      <c r="BD410" s="1" t="e">
        <f>LARGE('Remove outliers'!BK$4:BK$203,ROW()-211)</f>
        <v>#NUM!</v>
      </c>
      <c r="BE410" s="1" t="e">
        <f>LARGE('Remove outliers'!BL$4:BL$203,ROW()-211)</f>
        <v>#NUM!</v>
      </c>
      <c r="BF410" s="1" t="e">
        <f>LARGE('Remove outliers'!BM$4:BM$203,ROW()-211)</f>
        <v>#NUM!</v>
      </c>
      <c r="BG410" s="1" t="e">
        <f>LARGE('Remove outliers'!BN$4:BN$203,ROW()-211)</f>
        <v>#NUM!</v>
      </c>
      <c r="BH410" s="1" t="e">
        <f>LARGE('Remove outliers'!BO$4:BO$203,ROW()-211)</f>
        <v>#NUM!</v>
      </c>
      <c r="BI410" s="1" t="e">
        <f>LARGE('Remove outliers'!BP$4:BP$203,ROW()-211)</f>
        <v>#NUM!</v>
      </c>
      <c r="BJ410" s="1" t="e">
        <f>LARGE('Remove outliers'!BQ$4:BQ$203,ROW()-211)</f>
        <v>#NUM!</v>
      </c>
      <c r="BK410" s="1" t="e">
        <f>LARGE('Remove outliers'!BR$4:BR$203,ROW()-211)</f>
        <v>#NUM!</v>
      </c>
      <c r="BL410" s="1" t="e">
        <f>LARGE('Remove outliers'!BS$4:BS$203,ROW()-211)</f>
        <v>#NUM!</v>
      </c>
      <c r="BM410" s="1" t="e">
        <f>LARGE('Remove outliers'!BT$4:BT$203,ROW()-211)</f>
        <v>#NUM!</v>
      </c>
      <c r="BN410" s="1" t="e">
        <f>LARGE('Remove outliers'!BU$4:BU$203,ROW()-211)</f>
        <v>#NUM!</v>
      </c>
      <c r="BO410" s="1" t="e">
        <f>LARGE('Remove outliers'!BV$4:BV$203,ROW()-211)</f>
        <v>#NUM!</v>
      </c>
      <c r="BP410" s="1" t="e">
        <f>LARGE('Remove outliers'!BW$4:BW$203,ROW()-211)</f>
        <v>#NUM!</v>
      </c>
      <c r="BQ410" s="1" t="e">
        <f>LARGE('Remove outliers'!BX$4:BX$203,ROW()-211)</f>
        <v>#NUM!</v>
      </c>
      <c r="BR410" s="1" t="e">
        <f>LARGE('Remove outliers'!BY$4:BY$203,ROW()-211)</f>
        <v>#NUM!</v>
      </c>
      <c r="BS410" s="1" t="e">
        <f>LARGE('Remove outliers'!BZ$4:BZ$203,ROW()-211)</f>
        <v>#NUM!</v>
      </c>
      <c r="BT410" s="1" t="e">
        <f>LARGE('Remove outliers'!CA$4:CA$203,ROW()-211)</f>
        <v>#NUM!</v>
      </c>
      <c r="BU410" s="1" t="e">
        <f>LARGE('Remove outliers'!CB$4:CB$203,ROW()-211)</f>
        <v>#NUM!</v>
      </c>
      <c r="BV410" s="1" t="e">
        <f>LARGE('Remove outliers'!CC$4:CC$203,ROW()-211)</f>
        <v>#NUM!</v>
      </c>
      <c r="BW410" s="1"/>
      <c r="BX410" s="1"/>
      <c r="BY410" s="1"/>
      <c r="BZ410" s="1"/>
      <c r="CA410" s="1"/>
      <c r="CB410" s="1"/>
      <c r="CC410" s="1"/>
      <c r="CD410" s="1"/>
      <c r="CE410" s="1"/>
      <c r="CF410" s="1"/>
      <c r="CG410" s="1"/>
      <c r="CH410" s="1"/>
      <c r="CI410" s="1"/>
      <c r="CJ410" s="1"/>
      <c r="CK410" s="1"/>
      <c r="CL410" s="1"/>
      <c r="CM410" s="1"/>
      <c r="CN410" s="1"/>
      <c r="CO410" s="1"/>
      <c r="CP410" s="1"/>
    </row>
    <row r="411" spans="1:94" x14ac:dyDescent="0.2">
      <c r="A411" t="e">
        <f t="shared" si="9"/>
        <v>#NUM!</v>
      </c>
      <c r="B411" s="1" t="e">
        <f>LARGE('Remove outliers'!I$4:I$203,ROW()-211)</f>
        <v>#NUM!</v>
      </c>
      <c r="C411" s="1" t="e">
        <f>LARGE('Remove outliers'!J$4:J$203,ROW()-211)</f>
        <v>#NUM!</v>
      </c>
      <c r="D411" s="1" t="e">
        <f>LARGE('Remove outliers'!K$4:K$203,ROW()-211)</f>
        <v>#NUM!</v>
      </c>
      <c r="E411" s="1" t="e">
        <f>LARGE('Remove outliers'!L$4:L$203,ROW()-211)</f>
        <v>#NUM!</v>
      </c>
      <c r="F411" s="1" t="e">
        <f>LARGE('Remove outliers'!M$4:M$203,ROW()-211)</f>
        <v>#NUM!</v>
      </c>
      <c r="G411" s="1" t="e">
        <f>LARGE('Remove outliers'!N$4:N$203,ROW()-211)</f>
        <v>#NUM!</v>
      </c>
      <c r="H411" s="1" t="e">
        <f>LARGE('Remove outliers'!O$4:O$203,ROW()-211)</f>
        <v>#NUM!</v>
      </c>
      <c r="I411" s="1" t="e">
        <f>LARGE('Remove outliers'!P$4:P$203,ROW()-211)</f>
        <v>#NUM!</v>
      </c>
      <c r="J411" s="1" t="e">
        <f>LARGE('Remove outliers'!Q$4:Q$203,ROW()-211)</f>
        <v>#NUM!</v>
      </c>
      <c r="K411" s="1" t="e">
        <f>LARGE('Remove outliers'!R$4:R$203,ROW()-211)</f>
        <v>#NUM!</v>
      </c>
      <c r="L411" s="1" t="e">
        <f>LARGE('Remove outliers'!S$4:S$203,ROW()-211)</f>
        <v>#NUM!</v>
      </c>
      <c r="M411" s="1" t="e">
        <f>LARGE('Remove outliers'!T$4:T$203,ROW()-211)</f>
        <v>#NUM!</v>
      </c>
      <c r="N411" s="1" t="e">
        <f>LARGE('Remove outliers'!U$4:U$203,ROW()-211)</f>
        <v>#NUM!</v>
      </c>
      <c r="O411" s="1" t="e">
        <f>LARGE('Remove outliers'!V$4:V$203,ROW()-211)</f>
        <v>#NUM!</v>
      </c>
      <c r="P411" s="1" t="e">
        <f>LARGE('Remove outliers'!W$4:W$203,ROW()-211)</f>
        <v>#NUM!</v>
      </c>
      <c r="Q411" s="1" t="e">
        <f>LARGE('Remove outliers'!X$4:X$203,ROW()-211)</f>
        <v>#NUM!</v>
      </c>
      <c r="R411" s="1" t="e">
        <f>LARGE('Remove outliers'!Y$4:Y$203,ROW()-211)</f>
        <v>#NUM!</v>
      </c>
      <c r="S411" s="1" t="e">
        <f>LARGE('Remove outliers'!Z$4:Z$203,ROW()-211)</f>
        <v>#NUM!</v>
      </c>
      <c r="T411" s="1" t="e">
        <f>LARGE('Remove outliers'!AA$4:AA$203,ROW()-211)</f>
        <v>#NUM!</v>
      </c>
      <c r="U411" s="1" t="e">
        <f>LARGE('Remove outliers'!AB$4:AB$203,ROW()-211)</f>
        <v>#NUM!</v>
      </c>
      <c r="V411" s="1" t="e">
        <f>LARGE('Remove outliers'!AC$4:AC$203,ROW()-211)</f>
        <v>#NUM!</v>
      </c>
      <c r="W411" s="1" t="e">
        <f>LARGE('Remove outliers'!AD$4:AD$203,ROW()-211)</f>
        <v>#NUM!</v>
      </c>
      <c r="X411" s="1" t="e">
        <f>LARGE('Remove outliers'!AE$4:AE$203,ROW()-211)</f>
        <v>#NUM!</v>
      </c>
      <c r="Y411" s="1" t="e">
        <f>LARGE('Remove outliers'!AF$4:AF$203,ROW()-211)</f>
        <v>#NUM!</v>
      </c>
      <c r="Z411" s="1" t="e">
        <f>LARGE('Remove outliers'!AG$4:AG$203,ROW()-211)</f>
        <v>#NUM!</v>
      </c>
      <c r="AA411" s="1" t="e">
        <f>LARGE('Remove outliers'!AH$4:AH$203,ROW()-211)</f>
        <v>#NUM!</v>
      </c>
      <c r="AB411" s="1" t="e">
        <f>LARGE('Remove outliers'!AI$4:AI$203,ROW()-211)</f>
        <v>#NUM!</v>
      </c>
      <c r="AC411" s="1" t="e">
        <f>LARGE('Remove outliers'!AJ$4:AJ$203,ROW()-211)</f>
        <v>#NUM!</v>
      </c>
      <c r="AD411" s="1" t="e">
        <f>LARGE('Remove outliers'!AK$4:AK$203,ROW()-211)</f>
        <v>#NUM!</v>
      </c>
      <c r="AE411" s="1" t="e">
        <f>LARGE('Remove outliers'!AL$4:AL$203,ROW()-211)</f>
        <v>#NUM!</v>
      </c>
      <c r="AF411" s="1" t="e">
        <f>LARGE('Remove outliers'!AM$4:AM$203,ROW()-211)</f>
        <v>#NUM!</v>
      </c>
      <c r="AG411" s="1" t="e">
        <f>LARGE('Remove outliers'!AN$4:AN$203,ROW()-211)</f>
        <v>#NUM!</v>
      </c>
      <c r="AH411" s="1" t="e">
        <f>LARGE('Remove outliers'!AO$4:AO$203,ROW()-211)</f>
        <v>#NUM!</v>
      </c>
      <c r="AI411" s="1" t="e">
        <f>LARGE('Remove outliers'!AP$4:AP$203,ROW()-211)</f>
        <v>#NUM!</v>
      </c>
      <c r="AJ411" s="1" t="e">
        <f>LARGE('Remove outliers'!AQ$4:AQ$203,ROW()-211)</f>
        <v>#NUM!</v>
      </c>
      <c r="AK411" s="1" t="e">
        <f>LARGE('Remove outliers'!AR$4:AR$203,ROW()-211)</f>
        <v>#NUM!</v>
      </c>
      <c r="AL411" s="1" t="e">
        <f>LARGE('Remove outliers'!AS$4:AS$203,ROW()-211)</f>
        <v>#NUM!</v>
      </c>
      <c r="AM411" s="1" t="e">
        <f>LARGE('Remove outliers'!AT$4:AT$203,ROW()-211)</f>
        <v>#NUM!</v>
      </c>
      <c r="AN411" s="1" t="e">
        <f>LARGE('Remove outliers'!AU$4:AU$203,ROW()-211)</f>
        <v>#NUM!</v>
      </c>
      <c r="AO411" s="1" t="e">
        <f>LARGE('Remove outliers'!AV$4:AV$203,ROW()-211)</f>
        <v>#NUM!</v>
      </c>
      <c r="AP411" s="1" t="e">
        <f>LARGE('Remove outliers'!AW$4:AW$203,ROW()-211)</f>
        <v>#NUM!</v>
      </c>
      <c r="AQ411" s="1" t="e">
        <f>LARGE('Remove outliers'!AX$4:AX$203,ROW()-211)</f>
        <v>#NUM!</v>
      </c>
      <c r="AR411" s="1" t="e">
        <f>LARGE('Remove outliers'!AY$4:AY$203,ROW()-211)</f>
        <v>#NUM!</v>
      </c>
      <c r="AS411" s="1" t="e">
        <f>LARGE('Remove outliers'!AZ$4:AZ$203,ROW()-211)</f>
        <v>#NUM!</v>
      </c>
      <c r="AT411" s="1" t="e">
        <f>LARGE('Remove outliers'!BA$4:BA$203,ROW()-211)</f>
        <v>#NUM!</v>
      </c>
      <c r="AU411" s="1" t="e">
        <f>LARGE('Remove outliers'!BB$4:BB$203,ROW()-211)</f>
        <v>#NUM!</v>
      </c>
      <c r="AV411" s="1" t="e">
        <f>LARGE('Remove outliers'!BC$4:BC$203,ROW()-211)</f>
        <v>#NUM!</v>
      </c>
      <c r="AW411" s="1" t="e">
        <f>LARGE('Remove outliers'!BD$4:BD$203,ROW()-211)</f>
        <v>#NUM!</v>
      </c>
      <c r="AX411" s="1" t="e">
        <f>LARGE('Remove outliers'!BE$4:BE$203,ROW()-211)</f>
        <v>#NUM!</v>
      </c>
      <c r="AY411" s="1" t="e">
        <f>LARGE('Remove outliers'!BF$4:BF$203,ROW()-211)</f>
        <v>#NUM!</v>
      </c>
      <c r="AZ411" s="1" t="e">
        <f>LARGE('Remove outliers'!BG$4:BG$203,ROW()-211)</f>
        <v>#NUM!</v>
      </c>
      <c r="BA411" s="1" t="e">
        <f>LARGE('Remove outliers'!BH$4:BH$203,ROW()-211)</f>
        <v>#NUM!</v>
      </c>
      <c r="BB411" s="1" t="e">
        <f>LARGE('Remove outliers'!BI$4:BI$203,ROW()-211)</f>
        <v>#NUM!</v>
      </c>
      <c r="BC411" s="1" t="e">
        <f>LARGE('Remove outliers'!BJ$4:BJ$203,ROW()-211)</f>
        <v>#NUM!</v>
      </c>
      <c r="BD411" s="1" t="e">
        <f>LARGE('Remove outliers'!BK$4:BK$203,ROW()-211)</f>
        <v>#NUM!</v>
      </c>
      <c r="BE411" s="1" t="e">
        <f>LARGE('Remove outliers'!BL$4:BL$203,ROW()-211)</f>
        <v>#NUM!</v>
      </c>
      <c r="BF411" s="1" t="e">
        <f>LARGE('Remove outliers'!BM$4:BM$203,ROW()-211)</f>
        <v>#NUM!</v>
      </c>
      <c r="BG411" s="1" t="e">
        <f>LARGE('Remove outliers'!BN$4:BN$203,ROW()-211)</f>
        <v>#NUM!</v>
      </c>
      <c r="BH411" s="1" t="e">
        <f>LARGE('Remove outliers'!BO$4:BO$203,ROW()-211)</f>
        <v>#NUM!</v>
      </c>
      <c r="BI411" s="1" t="e">
        <f>LARGE('Remove outliers'!BP$4:BP$203,ROW()-211)</f>
        <v>#NUM!</v>
      </c>
      <c r="BJ411" s="1" t="e">
        <f>LARGE('Remove outliers'!BQ$4:BQ$203,ROW()-211)</f>
        <v>#NUM!</v>
      </c>
      <c r="BK411" s="1" t="e">
        <f>LARGE('Remove outliers'!BR$4:BR$203,ROW()-211)</f>
        <v>#NUM!</v>
      </c>
      <c r="BL411" s="1" t="e">
        <f>LARGE('Remove outliers'!BS$4:BS$203,ROW()-211)</f>
        <v>#NUM!</v>
      </c>
      <c r="BM411" s="1" t="e">
        <f>LARGE('Remove outliers'!BT$4:BT$203,ROW()-211)</f>
        <v>#NUM!</v>
      </c>
      <c r="BN411" s="1" t="e">
        <f>LARGE('Remove outliers'!BU$4:BU$203,ROW()-211)</f>
        <v>#NUM!</v>
      </c>
      <c r="BO411" s="1" t="e">
        <f>LARGE('Remove outliers'!BV$4:BV$203,ROW()-211)</f>
        <v>#NUM!</v>
      </c>
      <c r="BP411" s="1" t="e">
        <f>LARGE('Remove outliers'!BW$4:BW$203,ROW()-211)</f>
        <v>#NUM!</v>
      </c>
      <c r="BQ411" s="1" t="e">
        <f>LARGE('Remove outliers'!BX$4:BX$203,ROW()-211)</f>
        <v>#NUM!</v>
      </c>
      <c r="BR411" s="1" t="e">
        <f>LARGE('Remove outliers'!BY$4:BY$203,ROW()-211)</f>
        <v>#NUM!</v>
      </c>
      <c r="BS411" s="1" t="e">
        <f>LARGE('Remove outliers'!BZ$4:BZ$203,ROW()-211)</f>
        <v>#NUM!</v>
      </c>
      <c r="BT411" s="1" t="e">
        <f>LARGE('Remove outliers'!CA$4:CA$203,ROW()-211)</f>
        <v>#NUM!</v>
      </c>
      <c r="BU411" s="1" t="e">
        <f>LARGE('Remove outliers'!CB$4:CB$203,ROW()-211)</f>
        <v>#NUM!</v>
      </c>
      <c r="BV411" s="1" t="e">
        <f>LARGE('Remove outliers'!CC$4:CC$203,ROW()-211)</f>
        <v>#NUM!</v>
      </c>
      <c r="BW411" s="1"/>
      <c r="BX411" s="1"/>
      <c r="BY411" s="1"/>
      <c r="BZ411" s="1"/>
      <c r="CA411" s="1"/>
      <c r="CB411" s="1"/>
      <c r="CC411" s="1"/>
      <c r="CD411" s="1"/>
      <c r="CE411" s="1"/>
      <c r="CF411" s="1"/>
      <c r="CG411" s="1"/>
      <c r="CH411" s="1"/>
      <c r="CI411" s="1"/>
      <c r="CJ411" s="1"/>
      <c r="CK411" s="1"/>
      <c r="CL411" s="1"/>
      <c r="CM411" s="1"/>
      <c r="CN411" s="1"/>
      <c r="CO411" s="1"/>
      <c r="CP411" s="1"/>
    </row>
  </sheetData>
  <phoneticPr fontId="2" type="noConversion"/>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dimension ref="A1:P201"/>
  <sheetViews>
    <sheetView topLeftCell="A13" workbookViewId="0">
      <selection activeCell="P2" sqref="P2"/>
    </sheetView>
  </sheetViews>
  <sheetFormatPr defaultRowHeight="12.75" x14ac:dyDescent="0.2"/>
  <cols>
    <col min="1" max="1" width="12.42578125" bestFit="1" customWidth="1"/>
    <col min="4" max="4" width="9.5703125" bestFit="1" customWidth="1"/>
    <col min="9" max="9" width="10.42578125" customWidth="1"/>
  </cols>
  <sheetData>
    <row r="1" spans="1:16" x14ac:dyDescent="0.2">
      <c r="A1" s="48" t="s">
        <v>209</v>
      </c>
      <c r="B1" t="s">
        <v>22</v>
      </c>
      <c r="C1" t="s">
        <v>24</v>
      </c>
      <c r="D1" t="s">
        <v>16</v>
      </c>
      <c r="E1" t="s">
        <v>23</v>
      </c>
      <c r="F1" t="s">
        <v>25</v>
      </c>
      <c r="G1" t="s">
        <v>26</v>
      </c>
      <c r="H1" t="s">
        <v>27</v>
      </c>
      <c r="I1" t="s">
        <v>28</v>
      </c>
      <c r="J1" t="s">
        <v>29</v>
      </c>
      <c r="K1" t="s">
        <v>30</v>
      </c>
      <c r="L1" t="s">
        <v>155</v>
      </c>
      <c r="M1" t="s">
        <v>156</v>
      </c>
      <c r="N1" t="s">
        <v>159</v>
      </c>
      <c r="P1" s="48" t="s">
        <v>208</v>
      </c>
    </row>
    <row r="2" spans="1:16" x14ac:dyDescent="0.2">
      <c r="A2" s="1">
        <f>IF(ISNUMBER('Sorted data'!A2),'Sorted data'!A2,"")</f>
        <v>4.4000000000000004</v>
      </c>
      <c r="B2">
        <f>IF(ISNUMBER(A2),LN(A2),"")</f>
        <v>1.4816045409242156</v>
      </c>
      <c r="C2">
        <f>IF(ISNUMBER(A2),ROW()-1,"")</f>
        <v>1</v>
      </c>
      <c r="D2" s="2">
        <f>(A2-Calcs!$C$2)/Calcs!$C$3</f>
        <v>-1.5098443729497673</v>
      </c>
      <c r="E2">
        <f>IF(ISNUMBER(A2),C2/(Calcs!$C$4+1),"")</f>
        <v>8.3333333333333329E-2</v>
      </c>
      <c r="F2" s="2">
        <f>+NORMSINV(E2)</f>
        <v>-1.3829941271006392</v>
      </c>
      <c r="G2">
        <f>IF(ISNUMBER(A2),(A2-Calcs!$C$2)^2,"")</f>
        <v>164.30578512396696</v>
      </c>
      <c r="H2" s="1">
        <f>IF(ISNUMBER('Sorted data'!A212),'Sorted data'!A212,"")</f>
        <v>28</v>
      </c>
      <c r="I2" s="3">
        <f>IF(ROW()-1&gt;Calcs!$C$5,"",H2-A2)</f>
        <v>23.6</v>
      </c>
      <c r="J2">
        <f>IF(ISNUMBER(I2),HLOOKUP(Calcs!$C$4,Calcs!$A$32:$AX$57,2,TRUE),"")</f>
        <v>0.56000000000000005</v>
      </c>
      <c r="K2">
        <f t="shared" ref="K2:K25" si="0">IF(ISNUMBER(J2),(PRODUCT(I2,J2)),"")</f>
        <v>13.216000000000003</v>
      </c>
      <c r="L2">
        <f>IF(ISNUMBER(A2),NORMSINV(C2/(Calcs!$C$4+1)),"")</f>
        <v>-1.3829941271006392</v>
      </c>
      <c r="M2">
        <f>IF(ISNUMBER(A2),L2*A2,"")</f>
        <v>-6.085174159242813</v>
      </c>
      <c r="N2" s="2">
        <f>IF(ISNUMBER(A2),L2^2,"")</f>
        <v>1.9126727555948588</v>
      </c>
      <c r="O2" s="2"/>
      <c r="P2">
        <f>HLOOKUP('Report Sheet'!$G$2,'Original data'!$F$1:$CA$203,ROW()+2,FALSE)</f>
        <v>18</v>
      </c>
    </row>
    <row r="3" spans="1:16" x14ac:dyDescent="0.2">
      <c r="A3" s="1">
        <f>IF(ISNUMBER('Sorted data'!A3),'Sorted data'!A3,"")</f>
        <v>4.4000000000000004</v>
      </c>
      <c r="B3">
        <f t="shared" ref="B3:B66" si="1">IF(ISNUMBER(A3),LN(A3),"")</f>
        <v>1.4816045409242156</v>
      </c>
      <c r="C3">
        <f t="shared" ref="C3:C54" si="2">IF(ISNUMBER(A3),ROW()-1,"")</f>
        <v>2</v>
      </c>
      <c r="D3" s="2">
        <f>(A3-Calcs!$C$2)/Calcs!$C$3</f>
        <v>-1.5098443729497673</v>
      </c>
      <c r="E3">
        <f>IF(ISNUMBER(A3),C3/(Calcs!$C$4+1),"")</f>
        <v>0.16666666666666666</v>
      </c>
      <c r="F3" s="2">
        <f t="shared" ref="F3:F66" si="3">+NORMSINV(E3)</f>
        <v>-0.96742156610170071</v>
      </c>
      <c r="G3">
        <f>IF(ISNUMBER(A3),(A3-Calcs!$C$2)^2,"")</f>
        <v>164.30578512396696</v>
      </c>
      <c r="H3" s="1">
        <f>IF(ISNUMBER('Sorted data'!A213),'Sorted data'!A213,"")</f>
        <v>25</v>
      </c>
      <c r="I3" s="3">
        <f>IF(ROW()-1&gt;Calcs!$C$5,"",H3-A3)</f>
        <v>20.6</v>
      </c>
      <c r="J3">
        <f>IF(ISNUMBER(I3),HLOOKUP(Calcs!$C$4,Calcs!$A$32:$AX$57,3,FALSE),"")</f>
        <v>0.33200000000000002</v>
      </c>
      <c r="K3">
        <f t="shared" si="0"/>
        <v>6.8392000000000008</v>
      </c>
      <c r="L3">
        <f>IF(ISNUMBER(A3),NORMSINV(C3/(Calcs!$C$4+1)),"")</f>
        <v>-0.96742156610170071</v>
      </c>
      <c r="M3">
        <f t="shared" ref="M3:M66" si="4">IF(ISNUMBER(A3),L3*A3,"")</f>
        <v>-4.2566548908474831</v>
      </c>
      <c r="N3" s="2">
        <f t="shared" ref="N3:N66" si="5">IF(ISNUMBER(A3),L3^2,"")</f>
        <v>0.93590448655866731</v>
      </c>
      <c r="O3" s="2"/>
      <c r="P3">
        <f>HLOOKUP('Report Sheet'!$G$2,'Original data'!$F$1:$CA$203,ROW()+2,FALSE)</f>
        <v>24</v>
      </c>
    </row>
    <row r="4" spans="1:16" x14ac:dyDescent="0.2">
      <c r="A4" s="1">
        <f>IF(ISNUMBER('Sorted data'!A4),'Sorted data'!A4,"")</f>
        <v>9.6</v>
      </c>
      <c r="B4">
        <f t="shared" si="1"/>
        <v>2.2617630984737906</v>
      </c>
      <c r="C4">
        <f t="shared" si="2"/>
        <v>3</v>
      </c>
      <c r="D4" s="2">
        <f>(A4-Calcs!$C$2)/Calcs!$C$3</f>
        <v>-0.89734013087369158</v>
      </c>
      <c r="E4">
        <f>IF(ISNUMBER(A4),C4/(Calcs!$C$4+1),"")</f>
        <v>0.25</v>
      </c>
      <c r="F4" s="2">
        <f t="shared" si="3"/>
        <v>-0.67448975019608193</v>
      </c>
      <c r="G4">
        <f>IF(ISNUMBER(A4),(A4-Calcs!$C$2)^2,"")</f>
        <v>58.036694214876043</v>
      </c>
      <c r="H4" s="1">
        <f>IF(ISNUMBER('Sorted data'!A214),'Sorted data'!A214,"")</f>
        <v>24</v>
      </c>
      <c r="I4" s="3">
        <f>IF(ROW()-1&gt;Calcs!$C$5,"",H4-A4)</f>
        <v>14.4</v>
      </c>
      <c r="J4">
        <f>IF(ISNUMBER(I4),HLOOKUP(Calcs!$C$4,Calcs!$A$32:$AX$57,4,FALSE),"")</f>
        <v>0.22600000000000001</v>
      </c>
      <c r="K4">
        <f t="shared" si="0"/>
        <v>3.2544</v>
      </c>
      <c r="L4">
        <f>IF(ISNUMBER(A4),NORMSINV(C4/(Calcs!$C$4+1)),"")</f>
        <v>-0.67448975019608193</v>
      </c>
      <c r="M4">
        <f t="shared" si="4"/>
        <v>-6.4751016018823861</v>
      </c>
      <c r="N4" s="2">
        <f t="shared" si="5"/>
        <v>0.454936423119573</v>
      </c>
      <c r="O4" s="2"/>
      <c r="P4">
        <f>HLOOKUP('Report Sheet'!$G$2,'Original data'!$F$1:$CA$203,ROW()+2,FALSE)</f>
        <v>11</v>
      </c>
    </row>
    <row r="5" spans="1:16" x14ac:dyDescent="0.2">
      <c r="A5" s="1">
        <f>IF(ISNUMBER('Sorted data'!A5),'Sorted data'!A5,"")</f>
        <v>11</v>
      </c>
      <c r="B5">
        <f t="shared" si="1"/>
        <v>2.3978952727983707</v>
      </c>
      <c r="C5">
        <f t="shared" si="2"/>
        <v>4</v>
      </c>
      <c r="D5" s="2">
        <f>(A5-Calcs!$C$2)/Calcs!$C$3</f>
        <v>-0.73243514262244036</v>
      </c>
      <c r="E5">
        <f>IF(ISNUMBER(A5),C5/(Calcs!$C$4+1),"")</f>
        <v>0.33333333333333331</v>
      </c>
      <c r="F5" s="2">
        <f t="shared" si="3"/>
        <v>-0.43072729929545767</v>
      </c>
      <c r="G5">
        <f>IF(ISNUMBER(A5),(A5-Calcs!$C$2)^2,"")</f>
        <v>38.665785123966948</v>
      </c>
      <c r="H5" s="1">
        <f>IF(ISNUMBER('Sorted data'!A215),'Sorted data'!A215,"")</f>
        <v>24</v>
      </c>
      <c r="I5" s="3">
        <f>IF(ROW()-1&gt;Calcs!$C$5,"",H5-A5)</f>
        <v>13</v>
      </c>
      <c r="J5">
        <f>IF(ISNUMBER(I5),HLOOKUP(Calcs!$C$4,Calcs!$A$32:$AX$57,5,FALSE),"")</f>
        <v>0.14299999999999999</v>
      </c>
      <c r="K5">
        <f t="shared" si="0"/>
        <v>1.8589999999999998</v>
      </c>
      <c r="L5">
        <f>IF(ISNUMBER(A5),NORMSINV(C5/(Calcs!$C$4+1)),"")</f>
        <v>-0.43072729929545767</v>
      </c>
      <c r="M5">
        <f t="shared" si="4"/>
        <v>-4.7380002922500344</v>
      </c>
      <c r="N5" s="2">
        <f t="shared" si="5"/>
        <v>0.18552600635835875</v>
      </c>
      <c r="O5" s="2"/>
      <c r="P5">
        <f>HLOOKUP('Report Sheet'!$G$2,'Original data'!$F$1:$CA$203,ROW()+2,FALSE)</f>
        <v>25</v>
      </c>
    </row>
    <row r="6" spans="1:16" x14ac:dyDescent="0.2">
      <c r="A6" s="1">
        <f>IF(ISNUMBER('Sorted data'!A6),'Sorted data'!A6,"")</f>
        <v>18</v>
      </c>
      <c r="B6">
        <f t="shared" si="1"/>
        <v>2.8903717578961645</v>
      </c>
      <c r="C6">
        <f t="shared" si="2"/>
        <v>5</v>
      </c>
      <c r="D6" s="2">
        <f>(A6-Calcs!$C$2)/Calcs!$C$3</f>
        <v>9.2089798633815528E-2</v>
      </c>
      <c r="E6">
        <f>IF(ISNUMBER(A6),C6/(Calcs!$C$4+1),"")</f>
        <v>0.41666666666666669</v>
      </c>
      <c r="F6" s="2">
        <f t="shared" si="3"/>
        <v>-0.21042839424792467</v>
      </c>
      <c r="G6">
        <f>IF(ISNUMBER(A6),(A6-Calcs!$C$2)^2,"")</f>
        <v>0.61123966942148678</v>
      </c>
      <c r="H6" s="1">
        <f>IF(ISNUMBER('Sorted data'!A216),'Sorted data'!A216,"")</f>
        <v>22</v>
      </c>
      <c r="I6" s="3">
        <f>IF(ROW()-1&gt;Calcs!$C$5,"",H6-A6)</f>
        <v>4</v>
      </c>
      <c r="J6">
        <f>IF(ISNUMBER(I6),HLOOKUP(Calcs!$C$4,Calcs!$A$32:$AX$57,6,FALSE),"")</f>
        <v>7.0000000000000007E-2</v>
      </c>
      <c r="K6">
        <f t="shared" si="0"/>
        <v>0.28000000000000003</v>
      </c>
      <c r="L6">
        <f>IF(ISNUMBER(A6),NORMSINV(C6/(Calcs!$C$4+1)),"")</f>
        <v>-0.21042839424792467</v>
      </c>
      <c r="M6">
        <f t="shared" si="4"/>
        <v>-3.7877110964626439</v>
      </c>
      <c r="N6" s="2">
        <f t="shared" si="5"/>
        <v>4.4280109105760017E-2</v>
      </c>
      <c r="O6" s="2"/>
      <c r="P6">
        <f>HLOOKUP('Report Sheet'!$G$2,'Original data'!$F$1:$CA$203,ROW()+2,FALSE)</f>
        <v>19</v>
      </c>
    </row>
    <row r="7" spans="1:16" x14ac:dyDescent="0.2">
      <c r="A7" s="1">
        <f>IF(ISNUMBER('Sorted data'!A7),'Sorted data'!A7,"")</f>
        <v>19</v>
      </c>
      <c r="B7">
        <f t="shared" si="1"/>
        <v>2.9444389791664403</v>
      </c>
      <c r="C7">
        <f t="shared" si="2"/>
        <v>6</v>
      </c>
      <c r="D7" s="2">
        <f>(A7-Calcs!$C$2)/Calcs!$C$3</f>
        <v>0.20987907595613781</v>
      </c>
      <c r="E7">
        <f>IF(ISNUMBER(A7),C7/(Calcs!$C$4+1),"")</f>
        <v>0.5</v>
      </c>
      <c r="F7" s="2">
        <f t="shared" si="3"/>
        <v>0</v>
      </c>
      <c r="G7">
        <f>IF(ISNUMBER(A7),(A7-Calcs!$C$2)^2,"")</f>
        <v>3.1748760330578496</v>
      </c>
      <c r="H7" s="1">
        <f>IF(ISNUMBER('Sorted data'!A217),'Sorted data'!A217,"")</f>
        <v>19</v>
      </c>
      <c r="I7" s="3" t="str">
        <f>IF(ROW()-1&gt;Calcs!$C$5,"",H7-A7)</f>
        <v/>
      </c>
      <c r="J7" t="str">
        <f>IF(ISNUMBER(I7),HLOOKUP(Calcs!$C$4,Calcs!$A$32:$AX$57,7,FALSE),"")</f>
        <v/>
      </c>
      <c r="K7" t="str">
        <f t="shared" si="0"/>
        <v/>
      </c>
      <c r="L7">
        <f>IF(ISNUMBER(A7),NORMSINV(C7/(Calcs!$C$4+1)),"")</f>
        <v>0</v>
      </c>
      <c r="M7">
        <f t="shared" si="4"/>
        <v>0</v>
      </c>
      <c r="N7" s="2">
        <f t="shared" si="5"/>
        <v>0</v>
      </c>
      <c r="O7" s="2"/>
      <c r="P7">
        <f>HLOOKUP('Report Sheet'!$G$2,'Original data'!$F$1:$CA$203,ROW()+2,FALSE)</f>
        <v>4.4000000000000004</v>
      </c>
    </row>
    <row r="8" spans="1:16" x14ac:dyDescent="0.2">
      <c r="A8" s="1">
        <f>IF(ISNUMBER('Sorted data'!A8),'Sorted data'!A8,"")</f>
        <v>22</v>
      </c>
      <c r="B8">
        <f t="shared" si="1"/>
        <v>3.0910424533583161</v>
      </c>
      <c r="C8">
        <f t="shared" si="2"/>
        <v>7</v>
      </c>
      <c r="D8" s="2">
        <f>(A8-Calcs!$C$2)/Calcs!$C$3</f>
        <v>0.56324690792310461</v>
      </c>
      <c r="E8">
        <f>IF(ISNUMBER(A8),C8/(Calcs!$C$4+1),"")</f>
        <v>0.58333333333333337</v>
      </c>
      <c r="F8" s="2">
        <f t="shared" si="3"/>
        <v>0.21042839424792484</v>
      </c>
      <c r="G8">
        <f>IF(ISNUMBER(A8),(A8-Calcs!$C$2)^2,"")</f>
        <v>22.865785123966937</v>
      </c>
      <c r="H8" s="1">
        <f>IF(ISNUMBER('Sorted data'!A218),'Sorted data'!A218,"")</f>
        <v>18</v>
      </c>
      <c r="I8" s="3" t="str">
        <f>IF(ROW()-1&gt;Calcs!$C$5,"",H8-A8)</f>
        <v/>
      </c>
      <c r="J8" t="str">
        <f>IF(ISNUMBER(I8),HLOOKUP(Calcs!$C$4,Calcs!$A$32:$AX$57,8,FALSE),"")</f>
        <v/>
      </c>
      <c r="K8" t="str">
        <f t="shared" si="0"/>
        <v/>
      </c>
      <c r="L8">
        <f>IF(ISNUMBER(A8),NORMSINV(C8/(Calcs!$C$4+1)),"")</f>
        <v>0.21042839424792484</v>
      </c>
      <c r="M8">
        <f t="shared" si="4"/>
        <v>4.6294246734543467</v>
      </c>
      <c r="N8" s="2">
        <f t="shared" si="5"/>
        <v>4.4280109105760086E-2</v>
      </c>
      <c r="O8" s="2"/>
      <c r="P8">
        <f>HLOOKUP('Report Sheet'!$G$2,'Original data'!$F$1:$CA$203,ROW()+2,FALSE)</f>
        <v>28</v>
      </c>
    </row>
    <row r="9" spans="1:16" x14ac:dyDescent="0.2">
      <c r="A9" s="1">
        <f>IF(ISNUMBER('Sorted data'!A9),'Sorted data'!A9,"")</f>
        <v>24</v>
      </c>
      <c r="B9">
        <f t="shared" si="1"/>
        <v>3.1780538303479458</v>
      </c>
      <c r="C9">
        <f t="shared" si="2"/>
        <v>8</v>
      </c>
      <c r="D9" s="2">
        <f>(A9-Calcs!$C$2)/Calcs!$C$3</f>
        <v>0.79882546256774922</v>
      </c>
      <c r="E9">
        <f>IF(ISNUMBER(A9),C9/(Calcs!$C$4+1),"")</f>
        <v>0.66666666666666663</v>
      </c>
      <c r="F9" s="2">
        <f t="shared" si="3"/>
        <v>0.4307272992954575</v>
      </c>
      <c r="G9">
        <f>IF(ISNUMBER(A9),(A9-Calcs!$C$2)^2,"")</f>
        <v>45.993057851239662</v>
      </c>
      <c r="H9" s="1">
        <f>IF(ISNUMBER('Sorted data'!A219),'Sorted data'!A219,"")</f>
        <v>11</v>
      </c>
      <c r="I9" s="3" t="str">
        <f>IF(ROW()-1&gt;Calcs!$C$5,"",H9-A9)</f>
        <v/>
      </c>
      <c r="J9" t="str">
        <f>IF(ISNUMBER(I9),HLOOKUP(Calcs!$C$4,Calcs!$A$32:$AX$57,9,FALSE),"")</f>
        <v/>
      </c>
      <c r="K9" t="str">
        <f t="shared" si="0"/>
        <v/>
      </c>
      <c r="L9">
        <f>IF(ISNUMBER(A9),NORMSINV(C9/(Calcs!$C$4+1)),"")</f>
        <v>0.4307272992954575</v>
      </c>
      <c r="M9">
        <f t="shared" si="4"/>
        <v>10.337455183090981</v>
      </c>
      <c r="N9" s="2">
        <f t="shared" si="5"/>
        <v>0.18552600635835861</v>
      </c>
      <c r="O9" s="2"/>
      <c r="P9">
        <f>HLOOKUP('Report Sheet'!$G$2,'Original data'!$F$1:$CA$203,ROW()+2,FALSE)</f>
        <v>4.4000000000000004</v>
      </c>
    </row>
    <row r="10" spans="1:16" x14ac:dyDescent="0.2">
      <c r="A10" s="1">
        <f>IF(ISNUMBER('Sorted data'!A10),'Sorted data'!A10,"")</f>
        <v>24</v>
      </c>
      <c r="B10">
        <f t="shared" si="1"/>
        <v>3.1780538303479458</v>
      </c>
      <c r="C10">
        <f t="shared" si="2"/>
        <v>9</v>
      </c>
      <c r="D10" s="2">
        <f>(A10-Calcs!$C$2)/Calcs!$C$3</f>
        <v>0.79882546256774922</v>
      </c>
      <c r="E10">
        <f>IF(ISNUMBER(A10),C10/(Calcs!$C$4+1),"")</f>
        <v>0.75</v>
      </c>
      <c r="F10" s="2">
        <f t="shared" si="3"/>
        <v>0.67448975019608193</v>
      </c>
      <c r="G10">
        <f>IF(ISNUMBER(A10),(A10-Calcs!$C$2)^2,"")</f>
        <v>45.993057851239662</v>
      </c>
      <c r="H10" s="1">
        <f>IF(ISNUMBER('Sorted data'!A220),'Sorted data'!A220,"")</f>
        <v>9.6</v>
      </c>
      <c r="I10" s="3" t="str">
        <f>IF(ROW()-1&gt;Calcs!$C$5,"",H10-A10)</f>
        <v/>
      </c>
      <c r="J10" t="str">
        <f>IF(ISNUMBER(I10),HLOOKUP(Calcs!$C$4,Calcs!$A$32:$AX$57,10,FALSE),"")</f>
        <v/>
      </c>
      <c r="K10" t="str">
        <f t="shared" si="0"/>
        <v/>
      </c>
      <c r="L10">
        <f>IF(ISNUMBER(A10),NORMSINV(C10/(Calcs!$C$4+1)),"")</f>
        <v>0.67448975019608193</v>
      </c>
      <c r="M10">
        <f t="shared" si="4"/>
        <v>16.187754004705965</v>
      </c>
      <c r="N10" s="2">
        <f t="shared" si="5"/>
        <v>0.454936423119573</v>
      </c>
      <c r="O10" s="2"/>
      <c r="P10">
        <f>HLOOKUP('Report Sheet'!$G$2,'Original data'!$F$1:$CA$203,ROW()+2,FALSE)</f>
        <v>22</v>
      </c>
    </row>
    <row r="11" spans="1:16" x14ac:dyDescent="0.2">
      <c r="A11" s="1">
        <f>IF(ISNUMBER('Sorted data'!A11),'Sorted data'!A11,"")</f>
        <v>25</v>
      </c>
      <c r="B11">
        <f t="shared" si="1"/>
        <v>3.2188758248682006</v>
      </c>
      <c r="C11">
        <f t="shared" si="2"/>
        <v>10</v>
      </c>
      <c r="D11" s="2">
        <f>(A11-Calcs!$C$2)/Calcs!$C$3</f>
        <v>0.91661473989007147</v>
      </c>
      <c r="E11">
        <f>IF(ISNUMBER(A11),C11/(Calcs!$C$4+1),"")</f>
        <v>0.83333333333333337</v>
      </c>
      <c r="F11" s="2">
        <f t="shared" si="3"/>
        <v>0.96742156610170071</v>
      </c>
      <c r="G11">
        <f>IF(ISNUMBER(A11),(A11-Calcs!$C$2)^2,"")</f>
        <v>60.556694214876025</v>
      </c>
      <c r="H11" s="1">
        <f>IF(ISNUMBER('Sorted data'!A221),'Sorted data'!A221,"")</f>
        <v>4.4000000000000004</v>
      </c>
      <c r="I11" s="3" t="str">
        <f>IF(ROW()-1&gt;Calcs!$C$5,"",H11-A11)</f>
        <v/>
      </c>
      <c r="J11" t="str">
        <f>IF(ISNUMBER(I11),HLOOKUP(Calcs!$C$4,Calcs!$A$32:$AX$57,11,FALSE),"")</f>
        <v/>
      </c>
      <c r="K11" t="str">
        <f t="shared" si="0"/>
        <v/>
      </c>
      <c r="L11">
        <f>IF(ISNUMBER(A11),NORMSINV(C11/(Calcs!$C$4+1)),"")</f>
        <v>0.96742156610170071</v>
      </c>
      <c r="M11">
        <f t="shared" si="4"/>
        <v>24.185539152542518</v>
      </c>
      <c r="N11" s="2">
        <f t="shared" si="5"/>
        <v>0.93590448655866731</v>
      </c>
      <c r="O11" s="2"/>
      <c r="P11">
        <f>HLOOKUP('Report Sheet'!$G$2,'Original data'!$F$1:$CA$203,ROW()+2,FALSE)</f>
        <v>24</v>
      </c>
    </row>
    <row r="12" spans="1:16" x14ac:dyDescent="0.2">
      <c r="A12" s="1">
        <f>IF(ISNUMBER('Sorted data'!A12),'Sorted data'!A12,"")</f>
        <v>28</v>
      </c>
      <c r="B12">
        <f t="shared" si="1"/>
        <v>3.3322045101752038</v>
      </c>
      <c r="C12">
        <f t="shared" si="2"/>
        <v>11</v>
      </c>
      <c r="D12" s="2">
        <f>(A12-Calcs!$C$2)/Calcs!$C$3</f>
        <v>1.2699825718570383</v>
      </c>
      <c r="E12">
        <f>IF(ISNUMBER(A12),C12/(Calcs!$C$4+1),"")</f>
        <v>0.91666666666666663</v>
      </c>
      <c r="F12" s="2">
        <f t="shared" si="3"/>
        <v>1.3829941271006372</v>
      </c>
      <c r="G12">
        <f>IF(ISNUMBER(A12),(A12-Calcs!$C$2)^2,"")</f>
        <v>116.24760330578512</v>
      </c>
      <c r="H12" s="1">
        <f>IF(ISNUMBER('Sorted data'!A222),'Sorted data'!A222,"")</f>
        <v>4.4000000000000004</v>
      </c>
      <c r="I12" s="3" t="str">
        <f>IF(ROW()-1&gt;Calcs!$C$5,"",H12-A12)</f>
        <v/>
      </c>
      <c r="J12" t="str">
        <f>IF(ISNUMBER(I12),HLOOKUP(Calcs!$C$4,Calcs!$A$32:$AX$57,12,FALSE),"")</f>
        <v/>
      </c>
      <c r="K12" t="str">
        <f t="shared" si="0"/>
        <v/>
      </c>
      <c r="L12">
        <f>IF(ISNUMBER(A12),NORMSINV(C12/(Calcs!$C$4+1)),"")</f>
        <v>1.3829941271006372</v>
      </c>
      <c r="M12">
        <f t="shared" si="4"/>
        <v>38.723835558817839</v>
      </c>
      <c r="N12" s="2">
        <f t="shared" si="5"/>
        <v>1.9126727555948535</v>
      </c>
      <c r="O12" s="2"/>
      <c r="P12">
        <f>HLOOKUP('Report Sheet'!$G$2,'Original data'!$F$1:$CA$203,ROW()+2,FALSE)</f>
        <v>9.6</v>
      </c>
    </row>
    <row r="13" spans="1:16" x14ac:dyDescent="0.2">
      <c r="A13" s="1" t="str">
        <f>IF(ISNUMBER('Sorted data'!A13),'Sorted data'!A13,"")</f>
        <v/>
      </c>
      <c r="B13" t="str">
        <f t="shared" si="1"/>
        <v/>
      </c>
      <c r="C13" t="str">
        <f t="shared" si="2"/>
        <v/>
      </c>
      <c r="D13" s="2" t="e">
        <f>(A13-Calcs!$C$2)/Calcs!$C$3</f>
        <v>#VALUE!</v>
      </c>
      <c r="E13" t="str">
        <f>IF(ISNUMBER(A13),C13/(Calcs!$C$4+1),"")</f>
        <v/>
      </c>
      <c r="F13" s="2" t="e">
        <f t="shared" si="3"/>
        <v>#VALUE!</v>
      </c>
      <c r="G13" t="str">
        <f>IF(ISNUMBER(A13),(A13-Calcs!$C$2)^2,"")</f>
        <v/>
      </c>
      <c r="H13" s="1" t="str">
        <f>IF(ISNUMBER('Sorted data'!A223),'Sorted data'!A223,"")</f>
        <v/>
      </c>
      <c r="I13" s="3" t="str">
        <f>IF(ROW()-1&gt;Calcs!$C$5,"",H13-A13)</f>
        <v/>
      </c>
      <c r="J13" t="str">
        <f>IF(ISNUMBER(I13),HLOOKUP(Calcs!$C$4,Calcs!$A$32:$AX$57,13,FALSE),"")</f>
        <v/>
      </c>
      <c r="K13" t="str">
        <f t="shared" si="0"/>
        <v/>
      </c>
      <c r="L13" t="str">
        <f>IF(ISNUMBER(A13),NORMSINV(C13/(Calcs!$C$4+1)),"")</f>
        <v/>
      </c>
      <c r="M13" t="str">
        <f t="shared" si="4"/>
        <v/>
      </c>
      <c r="N13" s="2" t="str">
        <f t="shared" si="5"/>
        <v/>
      </c>
      <c r="O13" s="2"/>
      <c r="P13">
        <f>HLOOKUP('Report Sheet'!$G$2,'Original data'!$F$1:$CA$203,ROW()+2,FALSE)</f>
        <v>0</v>
      </c>
    </row>
    <row r="14" spans="1:16" x14ac:dyDescent="0.2">
      <c r="A14" s="1" t="str">
        <f>IF(ISNUMBER('Sorted data'!A14),'Sorted data'!A14,"")</f>
        <v/>
      </c>
      <c r="B14" t="str">
        <f t="shared" si="1"/>
        <v/>
      </c>
      <c r="C14" t="str">
        <f t="shared" si="2"/>
        <v/>
      </c>
      <c r="D14" s="2" t="e">
        <f>(A14-Calcs!$C$2)/Calcs!$C$3</f>
        <v>#VALUE!</v>
      </c>
      <c r="E14" t="str">
        <f>IF(ISNUMBER(A14),C14/(Calcs!$C$4+1),"")</f>
        <v/>
      </c>
      <c r="F14" s="2" t="e">
        <f t="shared" si="3"/>
        <v>#VALUE!</v>
      </c>
      <c r="G14" t="str">
        <f>IF(ISNUMBER(A14),(A14-Calcs!$C$2)^2,"")</f>
        <v/>
      </c>
      <c r="H14" s="1" t="str">
        <f>IF(ISNUMBER('Sorted data'!A224),'Sorted data'!A224,"")</f>
        <v/>
      </c>
      <c r="I14" s="3" t="str">
        <f>IF(ROW()-1&gt;Calcs!$C$5,"",H14-A14)</f>
        <v/>
      </c>
      <c r="J14" t="str">
        <f>IF(ISNUMBER(I14),HLOOKUP(Calcs!$C$4,Calcs!$A$32:$AX$57,14,FALSE),"")</f>
        <v/>
      </c>
      <c r="K14" t="str">
        <f t="shared" si="0"/>
        <v/>
      </c>
      <c r="L14" t="str">
        <f>IF(ISNUMBER(A14),NORMSINV(C14/(Calcs!$C$4+1)),"")</f>
        <v/>
      </c>
      <c r="M14" t="str">
        <f t="shared" si="4"/>
        <v/>
      </c>
      <c r="N14" s="2" t="str">
        <f t="shared" si="5"/>
        <v/>
      </c>
      <c r="O14" s="2"/>
      <c r="P14">
        <f>HLOOKUP('Report Sheet'!$G$2,'Original data'!$F$1:$CA$203,ROW()+2,FALSE)</f>
        <v>0</v>
      </c>
    </row>
    <row r="15" spans="1:16" x14ac:dyDescent="0.2">
      <c r="A15" s="1" t="str">
        <f>IF(ISNUMBER('Sorted data'!A15),'Sorted data'!A15,"")</f>
        <v/>
      </c>
      <c r="B15" t="str">
        <f t="shared" si="1"/>
        <v/>
      </c>
      <c r="C15" t="str">
        <f t="shared" si="2"/>
        <v/>
      </c>
      <c r="D15" s="2" t="e">
        <f>(A15-Calcs!$C$2)/Calcs!$C$3</f>
        <v>#VALUE!</v>
      </c>
      <c r="E15" t="str">
        <f>IF(ISNUMBER(A15),C15/(Calcs!$C$4+1),"")</f>
        <v/>
      </c>
      <c r="F15" s="2" t="e">
        <f t="shared" si="3"/>
        <v>#VALUE!</v>
      </c>
      <c r="G15" t="str">
        <f>IF(ISNUMBER(A15),(A15-Calcs!$C$2)^2,"")</f>
        <v/>
      </c>
      <c r="H15" s="1" t="str">
        <f>IF(ISNUMBER('Sorted data'!A225),'Sorted data'!A225,"")</f>
        <v/>
      </c>
      <c r="I15" s="3" t="str">
        <f>IF(ROW()-1&gt;Calcs!$C$5,"",H15-A15)</f>
        <v/>
      </c>
      <c r="J15" t="str">
        <f>IF(ISNUMBER(I15),HLOOKUP(Calcs!$C$4,Calcs!$A$32:$AX$57,15,FALSE),"")</f>
        <v/>
      </c>
      <c r="K15" t="str">
        <f t="shared" si="0"/>
        <v/>
      </c>
      <c r="L15" t="str">
        <f>IF(ISNUMBER(A15),NORMSINV(C15/(Calcs!$C$4+1)),"")</f>
        <v/>
      </c>
      <c r="M15" t="str">
        <f t="shared" si="4"/>
        <v/>
      </c>
      <c r="N15" s="2" t="str">
        <f t="shared" si="5"/>
        <v/>
      </c>
      <c r="O15" s="2"/>
      <c r="P15">
        <f>HLOOKUP('Report Sheet'!$G$2,'Original data'!$F$1:$CA$203,ROW()+2,FALSE)</f>
        <v>0</v>
      </c>
    </row>
    <row r="16" spans="1:16" x14ac:dyDescent="0.2">
      <c r="A16" s="1" t="str">
        <f>IF(ISNUMBER('Sorted data'!A16),'Sorted data'!A16,"")</f>
        <v/>
      </c>
      <c r="B16" t="str">
        <f t="shared" si="1"/>
        <v/>
      </c>
      <c r="C16" t="str">
        <f t="shared" si="2"/>
        <v/>
      </c>
      <c r="D16" s="2" t="e">
        <f>(A16-Calcs!$C$2)/Calcs!$C$3</f>
        <v>#VALUE!</v>
      </c>
      <c r="E16" t="str">
        <f>IF(ISNUMBER(A16),C16/(Calcs!$C$4+1),"")</f>
        <v/>
      </c>
      <c r="F16" s="2" t="e">
        <f t="shared" si="3"/>
        <v>#VALUE!</v>
      </c>
      <c r="G16" t="str">
        <f>IF(ISNUMBER(A16),(A16-Calcs!$C$2)^2,"")</f>
        <v/>
      </c>
      <c r="H16" s="1" t="str">
        <f>IF(ISNUMBER('Sorted data'!A226),'Sorted data'!A226,"")</f>
        <v/>
      </c>
      <c r="I16" s="3" t="str">
        <f>IF(ROW()-1&gt;Calcs!$C$5,"",H16-A16)</f>
        <v/>
      </c>
      <c r="J16" t="str">
        <f>IF(ISNUMBER(I16),HLOOKUP(Calcs!$C$4,Calcs!$A$32:$AX$57,16,FALSE),"")</f>
        <v/>
      </c>
      <c r="K16" t="str">
        <f t="shared" si="0"/>
        <v/>
      </c>
      <c r="L16" t="str">
        <f>IF(ISNUMBER(A16),NORMSINV(C16/(Calcs!$C$4+1)),"")</f>
        <v/>
      </c>
      <c r="M16" t="str">
        <f t="shared" si="4"/>
        <v/>
      </c>
      <c r="N16" s="2" t="str">
        <f t="shared" si="5"/>
        <v/>
      </c>
      <c r="O16" s="2"/>
      <c r="P16">
        <f>HLOOKUP('Report Sheet'!$G$2,'Original data'!$F$1:$CA$203,ROW()+2,FALSE)</f>
        <v>0</v>
      </c>
    </row>
    <row r="17" spans="1:16" x14ac:dyDescent="0.2">
      <c r="A17" s="1" t="str">
        <f>IF(ISNUMBER('Sorted data'!A17),'Sorted data'!A17,"")</f>
        <v/>
      </c>
      <c r="B17" t="str">
        <f t="shared" si="1"/>
        <v/>
      </c>
      <c r="C17" t="str">
        <f t="shared" si="2"/>
        <v/>
      </c>
      <c r="D17" s="2" t="e">
        <f>(A17-Calcs!$C$2)/Calcs!$C$3</f>
        <v>#VALUE!</v>
      </c>
      <c r="E17" t="str">
        <f>IF(ISNUMBER(A17),C17/(Calcs!$C$4+1),"")</f>
        <v/>
      </c>
      <c r="F17" s="2" t="e">
        <f t="shared" si="3"/>
        <v>#VALUE!</v>
      </c>
      <c r="G17" t="str">
        <f>IF(ISNUMBER(A17),(A17-Calcs!$C$2)^2,"")</f>
        <v/>
      </c>
      <c r="H17" s="1" t="str">
        <f>IF(ISNUMBER('Sorted data'!A227),'Sorted data'!A227,"")</f>
        <v/>
      </c>
      <c r="I17" s="3" t="str">
        <f>IF(ROW()-1&gt;Calcs!$C$5,"",H17-A17)</f>
        <v/>
      </c>
      <c r="J17" t="str">
        <f>IF(ISNUMBER(I17),HLOOKUP(Calcs!$C$4,Calcs!$A$32:$AX$57,17,FALSE),"")</f>
        <v/>
      </c>
      <c r="K17" t="str">
        <f t="shared" si="0"/>
        <v/>
      </c>
      <c r="L17" t="str">
        <f>IF(ISNUMBER(A17),NORMSINV(C17/(Calcs!$C$4+1)),"")</f>
        <v/>
      </c>
      <c r="M17" t="str">
        <f t="shared" si="4"/>
        <v/>
      </c>
      <c r="N17" s="2" t="str">
        <f t="shared" si="5"/>
        <v/>
      </c>
      <c r="O17" s="2"/>
      <c r="P17">
        <f>HLOOKUP('Report Sheet'!$G$2,'Original data'!$F$1:$CA$203,ROW()+2,FALSE)</f>
        <v>0</v>
      </c>
    </row>
    <row r="18" spans="1:16" x14ac:dyDescent="0.2">
      <c r="A18" s="1" t="str">
        <f>IF(ISNUMBER('Sorted data'!A18),'Sorted data'!A18,"")</f>
        <v/>
      </c>
      <c r="B18" t="str">
        <f t="shared" si="1"/>
        <v/>
      </c>
      <c r="C18" t="str">
        <f t="shared" si="2"/>
        <v/>
      </c>
      <c r="D18" s="2" t="e">
        <f>(A18-Calcs!$C$2)/Calcs!$C$3</f>
        <v>#VALUE!</v>
      </c>
      <c r="E18" t="str">
        <f>IF(ISNUMBER(A18),C18/(Calcs!$C$4+1),"")</f>
        <v/>
      </c>
      <c r="F18" s="2" t="e">
        <f t="shared" si="3"/>
        <v>#VALUE!</v>
      </c>
      <c r="G18" t="str">
        <f>IF(ISNUMBER(A18),(A18-Calcs!$C$2)^2,"")</f>
        <v/>
      </c>
      <c r="H18" s="1" t="str">
        <f>IF(ISNUMBER('Sorted data'!A228),'Sorted data'!A228,"")</f>
        <v/>
      </c>
      <c r="I18" s="3" t="str">
        <f>IF(ROW()&gt;Calcs!$C$5,"",H18-A18)</f>
        <v/>
      </c>
      <c r="J18" t="str">
        <f>IF(ISNUMBER(I18),HLOOKUP(Calcs!$C$4,Calcs!$A$32:$AX$57,18,FALSE),"")</f>
        <v/>
      </c>
      <c r="K18" t="str">
        <f t="shared" si="0"/>
        <v/>
      </c>
      <c r="L18" t="str">
        <f>IF(ISNUMBER(A18),NORMSINV(C18/(Calcs!$C$4+1)),"")</f>
        <v/>
      </c>
      <c r="M18" t="str">
        <f t="shared" si="4"/>
        <v/>
      </c>
      <c r="N18" s="2" t="str">
        <f t="shared" si="5"/>
        <v/>
      </c>
      <c r="O18" s="2"/>
      <c r="P18">
        <f>HLOOKUP('Report Sheet'!$G$2,'Original data'!$F$1:$CA$203,ROW()+2,FALSE)</f>
        <v>0</v>
      </c>
    </row>
    <row r="19" spans="1:16" x14ac:dyDescent="0.2">
      <c r="A19" s="1" t="str">
        <f>IF(ISNUMBER('Sorted data'!A19),'Sorted data'!A19,"")</f>
        <v/>
      </c>
      <c r="B19" t="str">
        <f t="shared" si="1"/>
        <v/>
      </c>
      <c r="C19" t="str">
        <f t="shared" si="2"/>
        <v/>
      </c>
      <c r="D19" s="2" t="e">
        <f>(A19-Calcs!$C$2)/Calcs!$C$3</f>
        <v>#VALUE!</v>
      </c>
      <c r="E19" t="str">
        <f>IF(ISNUMBER(A19),C19/(Calcs!$C$4+1),"")</f>
        <v/>
      </c>
      <c r="F19" s="2" t="e">
        <f t="shared" si="3"/>
        <v>#VALUE!</v>
      </c>
      <c r="G19" t="str">
        <f>IF(ISNUMBER(A19),(A19-Calcs!$C$2)^2,"")</f>
        <v/>
      </c>
      <c r="H19" s="1" t="str">
        <f>IF(ISNUMBER('Sorted data'!A229),'Sorted data'!A229,"")</f>
        <v/>
      </c>
      <c r="I19" s="3" t="str">
        <f>IF(ROW()&gt;Calcs!$C$5,"",H19-A19)</f>
        <v/>
      </c>
      <c r="J19" t="str">
        <f>IF(ISNUMBER(I19),HLOOKUP(Calcs!$C$4,Calcs!$A$32:$AX$57,19,FALSE),"")</f>
        <v/>
      </c>
      <c r="K19" t="str">
        <f t="shared" si="0"/>
        <v/>
      </c>
      <c r="L19" t="str">
        <f>IF(ISNUMBER(A19),NORMSINV(C19/(Calcs!$C$4+1)),"")</f>
        <v/>
      </c>
      <c r="M19" t="str">
        <f t="shared" si="4"/>
        <v/>
      </c>
      <c r="N19" s="2" t="str">
        <f t="shared" si="5"/>
        <v/>
      </c>
      <c r="O19" s="2"/>
      <c r="P19">
        <f>HLOOKUP('Report Sheet'!$G$2,'Original data'!$F$1:$CA$203,ROW()+2,FALSE)</f>
        <v>0</v>
      </c>
    </row>
    <row r="20" spans="1:16" x14ac:dyDescent="0.2">
      <c r="A20" s="1" t="str">
        <f>IF(ISNUMBER('Sorted data'!A20),'Sorted data'!A20,"")</f>
        <v/>
      </c>
      <c r="B20" t="str">
        <f t="shared" si="1"/>
        <v/>
      </c>
      <c r="C20" t="str">
        <f t="shared" si="2"/>
        <v/>
      </c>
      <c r="D20" s="2" t="e">
        <f>(A20-Calcs!$C$2)/Calcs!$C$3</f>
        <v>#VALUE!</v>
      </c>
      <c r="E20" t="str">
        <f>IF(ISNUMBER(A20),C20/(Calcs!$C$4+1),"")</f>
        <v/>
      </c>
      <c r="F20" s="2" t="e">
        <f t="shared" si="3"/>
        <v>#VALUE!</v>
      </c>
      <c r="G20" t="str">
        <f>IF(ISNUMBER(A20),(A20-Calcs!$C$2)^2,"")</f>
        <v/>
      </c>
      <c r="H20" s="1" t="str">
        <f>IF(ISNUMBER('Sorted data'!A230),'Sorted data'!A230,"")</f>
        <v/>
      </c>
      <c r="I20" s="3" t="str">
        <f>IF(ROW()&gt;Calcs!$C$5,"",H20-A20)</f>
        <v/>
      </c>
      <c r="J20" t="str">
        <f>IF(ISNUMBER(I20),HLOOKUP(Calcs!$C$4,Calcs!$A$32:$AX$57,20,FALSE),"")</f>
        <v/>
      </c>
      <c r="K20" t="str">
        <f t="shared" si="0"/>
        <v/>
      </c>
      <c r="L20" t="str">
        <f>IF(ISNUMBER(A20),NORMSINV(C20/(Calcs!$C$4+1)),"")</f>
        <v/>
      </c>
      <c r="M20" t="str">
        <f t="shared" si="4"/>
        <v/>
      </c>
      <c r="N20" s="2" t="str">
        <f t="shared" si="5"/>
        <v/>
      </c>
      <c r="O20" s="2"/>
      <c r="P20">
        <f>HLOOKUP('Report Sheet'!$G$2,'Original data'!$F$1:$CA$203,ROW()+2,FALSE)</f>
        <v>0</v>
      </c>
    </row>
    <row r="21" spans="1:16" x14ac:dyDescent="0.2">
      <c r="A21" s="1" t="str">
        <f>IF(ISNUMBER('Sorted data'!A21),'Sorted data'!A21,"")</f>
        <v/>
      </c>
      <c r="B21" t="str">
        <f t="shared" si="1"/>
        <v/>
      </c>
      <c r="C21" t="str">
        <f t="shared" si="2"/>
        <v/>
      </c>
      <c r="D21" s="2" t="e">
        <f>(A21-Calcs!$C$2)/Calcs!$C$3</f>
        <v>#VALUE!</v>
      </c>
      <c r="E21" t="str">
        <f>IF(ISNUMBER(A21),C21/(Calcs!$C$4+1),"")</f>
        <v/>
      </c>
      <c r="F21" s="2" t="e">
        <f t="shared" si="3"/>
        <v>#VALUE!</v>
      </c>
      <c r="G21" t="str">
        <f>IF(ISNUMBER(A21),(A21-Calcs!$C$2)^2,"")</f>
        <v/>
      </c>
      <c r="H21" s="1" t="str">
        <f>IF(ISNUMBER('Sorted data'!A231),'Sorted data'!A231,"")</f>
        <v/>
      </c>
      <c r="I21" s="3" t="str">
        <f>IF(ROW()&gt;Calcs!$C$5,"",H21-A21)</f>
        <v/>
      </c>
      <c r="J21" t="str">
        <f>IF(ISNUMBER(I21),HLOOKUP(Calcs!$C$4,Calcs!$A$32:$AX$57,21,FALSE),"")</f>
        <v/>
      </c>
      <c r="K21" t="str">
        <f t="shared" si="0"/>
        <v/>
      </c>
      <c r="L21" t="str">
        <f>IF(ISNUMBER(A21),NORMSINV(C21/(Calcs!$C$4+1)),"")</f>
        <v/>
      </c>
      <c r="M21" t="str">
        <f t="shared" si="4"/>
        <v/>
      </c>
      <c r="N21" s="2" t="str">
        <f t="shared" si="5"/>
        <v/>
      </c>
      <c r="O21" s="2"/>
      <c r="P21">
        <f>HLOOKUP('Report Sheet'!$G$2,'Original data'!$F$1:$CA$203,ROW()+2,FALSE)</f>
        <v>0</v>
      </c>
    </row>
    <row r="22" spans="1:16" x14ac:dyDescent="0.2">
      <c r="A22" s="1" t="str">
        <f>IF(ISNUMBER('Sorted data'!A22),'Sorted data'!A22,"")</f>
        <v/>
      </c>
      <c r="B22" t="str">
        <f t="shared" si="1"/>
        <v/>
      </c>
      <c r="C22" t="str">
        <f t="shared" si="2"/>
        <v/>
      </c>
      <c r="D22" s="2" t="e">
        <f>(A22-Calcs!$C$2)/Calcs!$C$3</f>
        <v>#VALUE!</v>
      </c>
      <c r="E22" t="str">
        <f>IF(ISNUMBER(A22),C22/(Calcs!$C$4+1),"")</f>
        <v/>
      </c>
      <c r="F22" s="2" t="e">
        <f t="shared" si="3"/>
        <v>#VALUE!</v>
      </c>
      <c r="G22" t="str">
        <f>IF(ISNUMBER(A22),(A22-Calcs!$C$2)^2,"")</f>
        <v/>
      </c>
      <c r="H22" s="1" t="str">
        <f>IF(ISNUMBER('Sorted data'!A232),'Sorted data'!A232,"")</f>
        <v/>
      </c>
      <c r="I22" s="3" t="str">
        <f>IF(ROW()&gt;Calcs!$C$5,"",H22-A22)</f>
        <v/>
      </c>
      <c r="J22" t="str">
        <f>IF(ISNUMBER(I22),HLOOKUP(Calcs!$C$4,Calcs!$A$32:$AX$57,22,FALSE),"")</f>
        <v/>
      </c>
      <c r="K22" t="str">
        <f t="shared" si="0"/>
        <v/>
      </c>
      <c r="L22" t="str">
        <f>IF(ISNUMBER(A22),NORMSINV(C22/(Calcs!$C$4+1)),"")</f>
        <v/>
      </c>
      <c r="M22" t="str">
        <f t="shared" si="4"/>
        <v/>
      </c>
      <c r="N22" s="2" t="str">
        <f t="shared" si="5"/>
        <v/>
      </c>
      <c r="O22" s="2"/>
      <c r="P22">
        <f>HLOOKUP('Report Sheet'!$G$2,'Original data'!$F$1:$CA$203,ROW()+2,FALSE)</f>
        <v>0</v>
      </c>
    </row>
    <row r="23" spans="1:16" x14ac:dyDescent="0.2">
      <c r="A23" s="1" t="str">
        <f>IF(ISNUMBER('Sorted data'!A23),'Sorted data'!A23,"")</f>
        <v/>
      </c>
      <c r="B23" t="str">
        <f t="shared" si="1"/>
        <v/>
      </c>
      <c r="C23" t="str">
        <f t="shared" si="2"/>
        <v/>
      </c>
      <c r="D23" s="2" t="e">
        <f>(A23-Calcs!$C$2)/Calcs!$C$3</f>
        <v>#VALUE!</v>
      </c>
      <c r="E23" t="str">
        <f>IF(ISNUMBER(A23),C23/(Calcs!$C$4+1),"")</f>
        <v/>
      </c>
      <c r="F23" s="2" t="e">
        <f t="shared" si="3"/>
        <v>#VALUE!</v>
      </c>
      <c r="G23" t="str">
        <f>IF(ISNUMBER(A23),(A23-Calcs!$C$2)^2,"")</f>
        <v/>
      </c>
      <c r="H23" s="1" t="str">
        <f>IF(ISNUMBER('Sorted data'!A233),'Sorted data'!A233,"")</f>
        <v/>
      </c>
      <c r="I23" s="3" t="str">
        <f>IF(ROW()&gt;Calcs!$C$5,"",H23-A23)</f>
        <v/>
      </c>
      <c r="J23" t="str">
        <f>IF(ISNUMBER(I23),HLOOKUP(Calcs!$C$4,Calcs!$A$32:$AX$57,23,FALSE),"")</f>
        <v/>
      </c>
      <c r="K23" t="str">
        <f t="shared" si="0"/>
        <v/>
      </c>
      <c r="L23" t="str">
        <f>IF(ISNUMBER(A23),NORMSINV(C23/(Calcs!$C$4+1)),"")</f>
        <v/>
      </c>
      <c r="M23" t="str">
        <f t="shared" si="4"/>
        <v/>
      </c>
      <c r="N23" s="2" t="str">
        <f t="shared" si="5"/>
        <v/>
      </c>
      <c r="O23" s="2"/>
      <c r="P23">
        <f>HLOOKUP('Report Sheet'!$G$2,'Original data'!$F$1:$CA$203,ROW()+2,FALSE)</f>
        <v>0</v>
      </c>
    </row>
    <row r="24" spans="1:16" x14ac:dyDescent="0.2">
      <c r="A24" s="1" t="str">
        <f>IF(ISNUMBER('Sorted data'!A24),'Sorted data'!A24,"")</f>
        <v/>
      </c>
      <c r="B24" t="str">
        <f t="shared" si="1"/>
        <v/>
      </c>
      <c r="C24" t="str">
        <f t="shared" si="2"/>
        <v/>
      </c>
      <c r="D24" s="2" t="e">
        <f>(A24-Calcs!$C$2)/Calcs!$C$3</f>
        <v>#VALUE!</v>
      </c>
      <c r="E24" t="str">
        <f>IF(ISNUMBER(A24),C24/(Calcs!$C$4+1),"")</f>
        <v/>
      </c>
      <c r="F24" s="2" t="e">
        <f t="shared" si="3"/>
        <v>#VALUE!</v>
      </c>
      <c r="G24" t="str">
        <f>IF(ISNUMBER(A24),(A24-Calcs!$C$2)^2,"")</f>
        <v/>
      </c>
      <c r="H24" s="1" t="str">
        <f>IF(ISNUMBER('Sorted data'!A234),'Sorted data'!A234,"")</f>
        <v/>
      </c>
      <c r="I24" s="3" t="str">
        <f>IF(ROW()&gt;Calcs!$C$5,"",H24-A24)</f>
        <v/>
      </c>
      <c r="J24" t="str">
        <f>IF(ISNUMBER(I24),HLOOKUP(Calcs!$C$4,Calcs!$A$32:$AX$57,24,FALSE),"")</f>
        <v/>
      </c>
      <c r="K24" t="str">
        <f t="shared" si="0"/>
        <v/>
      </c>
      <c r="L24" t="str">
        <f>IF(ISNUMBER(A24),NORMSINV(C24/(Calcs!$C$4+1)),"")</f>
        <v/>
      </c>
      <c r="M24" t="str">
        <f t="shared" si="4"/>
        <v/>
      </c>
      <c r="N24" s="2" t="str">
        <f t="shared" si="5"/>
        <v/>
      </c>
      <c r="O24" s="2"/>
      <c r="P24">
        <f>HLOOKUP('Report Sheet'!$G$2,'Original data'!$F$1:$CA$203,ROW()+2,FALSE)</f>
        <v>0</v>
      </c>
    </row>
    <row r="25" spans="1:16" x14ac:dyDescent="0.2">
      <c r="A25" s="1" t="str">
        <f>IF(ISNUMBER('Sorted data'!A25),'Sorted data'!A25,"")</f>
        <v/>
      </c>
      <c r="B25" t="str">
        <f t="shared" si="1"/>
        <v/>
      </c>
      <c r="C25" t="str">
        <f t="shared" si="2"/>
        <v/>
      </c>
      <c r="D25" s="2" t="e">
        <f>(A25-Calcs!$C$2)/Calcs!$C$3</f>
        <v>#VALUE!</v>
      </c>
      <c r="E25" t="str">
        <f>IF(ISNUMBER(A25),C25/(Calcs!$C$4+1),"")</f>
        <v/>
      </c>
      <c r="F25" s="2" t="e">
        <f t="shared" si="3"/>
        <v>#VALUE!</v>
      </c>
      <c r="G25" t="str">
        <f>IF(ISNUMBER(A25),(A25-Calcs!$C$2)^2,"")</f>
        <v/>
      </c>
      <c r="H25" s="1" t="str">
        <f>IF(ISNUMBER('Sorted data'!A235),'Sorted data'!A235,"")</f>
        <v/>
      </c>
      <c r="I25" s="3" t="str">
        <f>IF(ROW()&gt;Calcs!$C$5,"",H25-A25)</f>
        <v/>
      </c>
      <c r="J25" t="str">
        <f>IF(ISNUMBER(I25),HLOOKUP(Calcs!$C$4,Calcs!$A$32:$AX$57,25,FALSE),"")</f>
        <v/>
      </c>
      <c r="K25" t="str">
        <f t="shared" si="0"/>
        <v/>
      </c>
      <c r="L25" t="str">
        <f>IF(ISNUMBER(A25),NORMSINV(C25/(Calcs!$C$4+1)),"")</f>
        <v/>
      </c>
      <c r="M25" t="str">
        <f t="shared" si="4"/>
        <v/>
      </c>
      <c r="N25" s="2" t="str">
        <f t="shared" si="5"/>
        <v/>
      </c>
      <c r="O25" s="2"/>
      <c r="P25">
        <f>HLOOKUP('Report Sheet'!$G$2,'Original data'!$F$1:$CA$203,ROW()+2,FALSE)</f>
        <v>0</v>
      </c>
    </row>
    <row r="26" spans="1:16" x14ac:dyDescent="0.2">
      <c r="A26" s="1" t="str">
        <f>IF(ISNUMBER('Sorted data'!A26),'Sorted data'!A26,"")</f>
        <v/>
      </c>
      <c r="B26" t="str">
        <f t="shared" si="1"/>
        <v/>
      </c>
      <c r="C26" t="str">
        <f t="shared" si="2"/>
        <v/>
      </c>
      <c r="D26" s="2" t="e">
        <f>(A26-Calcs!$C$2)/Calcs!$C$3</f>
        <v>#VALUE!</v>
      </c>
      <c r="E26" t="str">
        <f>IF(ISNUMBER(A26),C26/(Calcs!$C$4+1),"")</f>
        <v/>
      </c>
      <c r="F26" s="2" t="e">
        <f t="shared" si="3"/>
        <v>#VALUE!</v>
      </c>
      <c r="G26" t="str">
        <f>IF(ISNUMBER(A26),(A26-Calcs!$C$2)^2,"")</f>
        <v/>
      </c>
      <c r="H26" s="1" t="str">
        <f>IF(ISNUMBER('Sorted data'!A236),'Sorted data'!A236,"")</f>
        <v/>
      </c>
      <c r="I26" s="3" t="str">
        <f>IF(ROW()&gt;Calcs!$C$5,"",H26-A26)</f>
        <v/>
      </c>
      <c r="J26" t="str">
        <f>IF(ISNUMBER(I26),HLOOKUP(Calcs!$C$4,Calcs!$A$32:$AX$57,25,FALSE),"")</f>
        <v/>
      </c>
      <c r="K26" t="str">
        <f t="shared" ref="K26:K89" si="6">IF(ISNUMBER(J26),(PRODUCT(I26,J26)),"")</f>
        <v/>
      </c>
      <c r="L26" t="str">
        <f>IF(ISNUMBER(A26),NORMSINV(C26/(Calcs!$C$4+1)),"")</f>
        <v/>
      </c>
      <c r="M26" t="str">
        <f t="shared" si="4"/>
        <v/>
      </c>
      <c r="N26" s="2" t="str">
        <f t="shared" si="5"/>
        <v/>
      </c>
      <c r="O26" s="2"/>
      <c r="P26">
        <f>HLOOKUP('Report Sheet'!$G$2,'Original data'!$F$1:$CA$203,ROW()+2,FALSE)</f>
        <v>0</v>
      </c>
    </row>
    <row r="27" spans="1:16" x14ac:dyDescent="0.2">
      <c r="A27" s="1" t="str">
        <f>IF(ISNUMBER('Sorted data'!A27),'Sorted data'!A27,"")</f>
        <v/>
      </c>
      <c r="B27" t="str">
        <f t="shared" si="1"/>
        <v/>
      </c>
      <c r="C27" t="str">
        <f t="shared" si="2"/>
        <v/>
      </c>
      <c r="D27" s="2" t="e">
        <f>(A27-Calcs!$C$2)/Calcs!$C$3</f>
        <v>#VALUE!</v>
      </c>
      <c r="E27" t="str">
        <f>IF(ISNUMBER(A27),C27/(Calcs!$C$4+1),"")</f>
        <v/>
      </c>
      <c r="F27" s="2" t="e">
        <f t="shared" si="3"/>
        <v>#VALUE!</v>
      </c>
      <c r="G27" t="str">
        <f>IF(ISNUMBER(A27),(A27-Calcs!$C$2)^2,"")</f>
        <v/>
      </c>
      <c r="H27" s="1" t="str">
        <f>IF(ISNUMBER('Sorted data'!A237),'Sorted data'!A237,"")</f>
        <v/>
      </c>
      <c r="I27" s="3" t="str">
        <f>IF(ROW()&gt;Calcs!$C$5,"",H27-A27)</f>
        <v/>
      </c>
      <c r="J27" t="str">
        <f>IF(ISNUMBER(I27),HLOOKUP(Calcs!$C$4,Calcs!$A$32:$AX$57,25,FALSE),"")</f>
        <v/>
      </c>
      <c r="K27" t="str">
        <f t="shared" si="6"/>
        <v/>
      </c>
      <c r="L27" t="str">
        <f>IF(ISNUMBER(A27),NORMSINV(C27/(Calcs!$C$4+1)),"")</f>
        <v/>
      </c>
      <c r="M27" t="str">
        <f t="shared" si="4"/>
        <v/>
      </c>
      <c r="N27" s="2" t="str">
        <f t="shared" si="5"/>
        <v/>
      </c>
      <c r="O27" s="2"/>
      <c r="P27">
        <f>HLOOKUP('Report Sheet'!$G$2,'Original data'!$F$1:$CA$203,ROW()+2,FALSE)</f>
        <v>0</v>
      </c>
    </row>
    <row r="28" spans="1:16" x14ac:dyDescent="0.2">
      <c r="A28" s="1" t="str">
        <f>IF(ISNUMBER('Sorted data'!A28),'Sorted data'!A28,"")</f>
        <v/>
      </c>
      <c r="B28" t="str">
        <f t="shared" si="1"/>
        <v/>
      </c>
      <c r="C28" t="str">
        <f t="shared" si="2"/>
        <v/>
      </c>
      <c r="D28" s="2" t="e">
        <f>(A28-Calcs!$C$2)/Calcs!$C$3</f>
        <v>#VALUE!</v>
      </c>
      <c r="E28" t="str">
        <f>IF(ISNUMBER(A28),C28/(Calcs!$C$4+1),"")</f>
        <v/>
      </c>
      <c r="F28" s="2" t="e">
        <f t="shared" si="3"/>
        <v>#VALUE!</v>
      </c>
      <c r="G28" t="str">
        <f>IF(ISNUMBER(A28),(A28-Calcs!$C$2)^2,"")</f>
        <v/>
      </c>
      <c r="H28" s="1" t="str">
        <f>IF(ISNUMBER('Sorted data'!A238),'Sorted data'!A238,"")</f>
        <v/>
      </c>
      <c r="I28" s="3" t="str">
        <f>IF(ROW()&gt;Calcs!$C$5,"",H28-A28)</f>
        <v/>
      </c>
      <c r="J28" t="str">
        <f>IF(ISNUMBER(I28),HLOOKUP(Calcs!$C$4,Calcs!$A$32:$AX$57,25,FALSE),"")</f>
        <v/>
      </c>
      <c r="K28" t="str">
        <f t="shared" si="6"/>
        <v/>
      </c>
      <c r="L28" t="str">
        <f>IF(ISNUMBER(A28),NORMSINV(C28/(Calcs!$C$4+1)),"")</f>
        <v/>
      </c>
      <c r="M28" t="str">
        <f t="shared" si="4"/>
        <v/>
      </c>
      <c r="N28" s="2" t="str">
        <f t="shared" si="5"/>
        <v/>
      </c>
      <c r="O28" s="2"/>
      <c r="P28">
        <f>HLOOKUP('Report Sheet'!$G$2,'Original data'!$F$1:$CA$203,ROW()+2,FALSE)</f>
        <v>0</v>
      </c>
    </row>
    <row r="29" spans="1:16" x14ac:dyDescent="0.2">
      <c r="A29" s="1" t="str">
        <f>IF(ISNUMBER('Sorted data'!A29),'Sorted data'!A29,"")</f>
        <v/>
      </c>
      <c r="B29" t="str">
        <f t="shared" si="1"/>
        <v/>
      </c>
      <c r="C29" t="str">
        <f t="shared" si="2"/>
        <v/>
      </c>
      <c r="D29" s="2" t="e">
        <f>(A29-Calcs!$C$2)/Calcs!$C$3</f>
        <v>#VALUE!</v>
      </c>
      <c r="E29" t="str">
        <f>IF(ISNUMBER(A29),C29/(Calcs!$C$4+1),"")</f>
        <v/>
      </c>
      <c r="F29" s="2" t="e">
        <f t="shared" si="3"/>
        <v>#VALUE!</v>
      </c>
      <c r="G29" t="str">
        <f>IF(ISNUMBER(A29),(A29-Calcs!$C$2)^2,"")</f>
        <v/>
      </c>
      <c r="H29" s="1" t="str">
        <f>IF(ISNUMBER('Sorted data'!A239),'Sorted data'!A239,"")</f>
        <v/>
      </c>
      <c r="I29" s="3" t="str">
        <f>IF(ROW()&gt;Calcs!$C$5,"",H29-A29)</f>
        <v/>
      </c>
      <c r="J29" t="str">
        <f>IF(ISNUMBER(I29),HLOOKUP(Calcs!$C$4,Calcs!$A$32:$AX$57,25,FALSE),"")</f>
        <v/>
      </c>
      <c r="K29" t="str">
        <f t="shared" si="6"/>
        <v/>
      </c>
      <c r="L29" t="str">
        <f>IF(ISNUMBER(A29),NORMSINV(C29/(Calcs!$C$4+1)),"")</f>
        <v/>
      </c>
      <c r="M29" t="str">
        <f t="shared" si="4"/>
        <v/>
      </c>
      <c r="N29" s="2" t="str">
        <f t="shared" si="5"/>
        <v/>
      </c>
      <c r="O29" s="2"/>
      <c r="P29">
        <f>HLOOKUP('Report Sheet'!$G$2,'Original data'!$F$1:$CA$203,ROW()+2,FALSE)</f>
        <v>0</v>
      </c>
    </row>
    <row r="30" spans="1:16" x14ac:dyDescent="0.2">
      <c r="A30" s="1" t="str">
        <f>IF(ISNUMBER('Sorted data'!A30),'Sorted data'!A30,"")</f>
        <v/>
      </c>
      <c r="B30" t="str">
        <f t="shared" si="1"/>
        <v/>
      </c>
      <c r="C30" t="str">
        <f t="shared" si="2"/>
        <v/>
      </c>
      <c r="D30" s="2" t="e">
        <f>(A30-Calcs!$C$2)/Calcs!$C$3</f>
        <v>#VALUE!</v>
      </c>
      <c r="E30" t="str">
        <f>IF(ISNUMBER(A30),C30/(Calcs!$C$4+1),"")</f>
        <v/>
      </c>
      <c r="F30" s="2" t="e">
        <f t="shared" si="3"/>
        <v>#VALUE!</v>
      </c>
      <c r="G30" t="str">
        <f>IF(ISNUMBER(A30),(A30-Calcs!$C$2)^2,"")</f>
        <v/>
      </c>
      <c r="H30" s="1" t="str">
        <f>IF(ISNUMBER('Sorted data'!A240),'Sorted data'!A240,"")</f>
        <v/>
      </c>
      <c r="I30" s="3" t="str">
        <f>IF(ROW()&gt;Calcs!$C$5,"",H30-A30)</f>
        <v/>
      </c>
      <c r="J30" t="str">
        <f>IF(ISNUMBER(I30),HLOOKUP(Calcs!$C$4,Calcs!$A$32:$AX$57,25,FALSE),"")</f>
        <v/>
      </c>
      <c r="K30" t="str">
        <f t="shared" si="6"/>
        <v/>
      </c>
      <c r="L30" t="str">
        <f>IF(ISNUMBER(A30),NORMSINV(C30/(Calcs!$C$4+1)),"")</f>
        <v/>
      </c>
      <c r="M30" t="str">
        <f t="shared" si="4"/>
        <v/>
      </c>
      <c r="N30" s="2" t="str">
        <f t="shared" si="5"/>
        <v/>
      </c>
      <c r="O30" s="2"/>
      <c r="P30">
        <f>HLOOKUP('Report Sheet'!$G$2,'Original data'!$F$1:$CA$203,ROW()+2,FALSE)</f>
        <v>0</v>
      </c>
    </row>
    <row r="31" spans="1:16" x14ac:dyDescent="0.2">
      <c r="A31" s="1" t="str">
        <f>IF(ISNUMBER('Sorted data'!A31),'Sorted data'!A31,"")</f>
        <v/>
      </c>
      <c r="B31" t="str">
        <f t="shared" si="1"/>
        <v/>
      </c>
      <c r="C31" t="str">
        <f t="shared" si="2"/>
        <v/>
      </c>
      <c r="D31" s="2" t="e">
        <f>(A31-Calcs!$C$2)/Calcs!$C$3</f>
        <v>#VALUE!</v>
      </c>
      <c r="E31" t="str">
        <f>IF(ISNUMBER(A31),C31/(Calcs!$C$4+1),"")</f>
        <v/>
      </c>
      <c r="F31" s="2" t="e">
        <f t="shared" si="3"/>
        <v>#VALUE!</v>
      </c>
      <c r="G31" t="str">
        <f>IF(ISNUMBER(A31),(A31-Calcs!$C$2)^2,"")</f>
        <v/>
      </c>
      <c r="H31" s="1" t="str">
        <f>IF(ISNUMBER('Sorted data'!A241),'Sorted data'!A241,"")</f>
        <v/>
      </c>
      <c r="I31" s="3" t="str">
        <f>IF(ROW()&gt;Calcs!$C$5,"",H31-A31)</f>
        <v/>
      </c>
      <c r="J31" t="str">
        <f>IF(ISNUMBER(I31),HLOOKUP(Calcs!$C$4,Calcs!$A$32:$AX$57,25,FALSE),"")</f>
        <v/>
      </c>
      <c r="K31" t="str">
        <f t="shared" si="6"/>
        <v/>
      </c>
      <c r="L31" t="str">
        <f>IF(ISNUMBER(A31),NORMSINV(C31/(Calcs!$C$4+1)),"")</f>
        <v/>
      </c>
      <c r="M31" t="str">
        <f t="shared" si="4"/>
        <v/>
      </c>
      <c r="N31" s="2" t="str">
        <f t="shared" si="5"/>
        <v/>
      </c>
      <c r="O31" s="2"/>
      <c r="P31">
        <f>HLOOKUP('Report Sheet'!$G$2,'Original data'!$F$1:$CA$203,ROW()+2,FALSE)</f>
        <v>0</v>
      </c>
    </row>
    <row r="32" spans="1:16" x14ac:dyDescent="0.2">
      <c r="A32" s="1" t="str">
        <f>IF(ISNUMBER('Sorted data'!A32),'Sorted data'!A32,"")</f>
        <v/>
      </c>
      <c r="B32" t="str">
        <f t="shared" si="1"/>
        <v/>
      </c>
      <c r="C32" t="str">
        <f t="shared" si="2"/>
        <v/>
      </c>
      <c r="D32" s="2" t="e">
        <f>(A32-Calcs!$C$2)/Calcs!$C$3</f>
        <v>#VALUE!</v>
      </c>
      <c r="E32" t="str">
        <f>IF(ISNUMBER(A32),C32/(Calcs!$C$4+1),"")</f>
        <v/>
      </c>
      <c r="F32" s="2" t="e">
        <f t="shared" si="3"/>
        <v>#VALUE!</v>
      </c>
      <c r="G32" t="str">
        <f>IF(ISNUMBER(A32),(A32-Calcs!$C$2)^2,"")</f>
        <v/>
      </c>
      <c r="H32" s="1" t="str">
        <f>IF(ISNUMBER('Sorted data'!A242),'Sorted data'!A242,"")</f>
        <v/>
      </c>
      <c r="I32" s="3" t="str">
        <f>IF(ROW()&gt;Calcs!$C$5,"",H32-A32)</f>
        <v/>
      </c>
      <c r="J32" t="str">
        <f>IF(ISNUMBER(I32),HLOOKUP(Calcs!$C$4,Calcs!$A$32:$AX$57,25,FALSE),"")</f>
        <v/>
      </c>
      <c r="K32" t="str">
        <f t="shared" si="6"/>
        <v/>
      </c>
      <c r="L32" t="str">
        <f>IF(ISNUMBER(A32),NORMSINV(C32/(Calcs!$C$4+1)),"")</f>
        <v/>
      </c>
      <c r="M32" t="str">
        <f t="shared" si="4"/>
        <v/>
      </c>
      <c r="N32" s="2" t="str">
        <f t="shared" si="5"/>
        <v/>
      </c>
      <c r="O32" s="2"/>
      <c r="P32">
        <f>HLOOKUP('Report Sheet'!$G$2,'Original data'!$F$1:$CA$203,ROW()+2,FALSE)</f>
        <v>0</v>
      </c>
    </row>
    <row r="33" spans="1:16" x14ac:dyDescent="0.2">
      <c r="A33" s="1" t="str">
        <f>IF(ISNUMBER('Sorted data'!A33),'Sorted data'!A33,"")</f>
        <v/>
      </c>
      <c r="B33" t="str">
        <f t="shared" si="1"/>
        <v/>
      </c>
      <c r="C33" t="str">
        <f t="shared" si="2"/>
        <v/>
      </c>
      <c r="D33" s="2" t="e">
        <f>(A33-Calcs!$C$2)/Calcs!$C$3</f>
        <v>#VALUE!</v>
      </c>
      <c r="E33" t="str">
        <f>IF(ISNUMBER(A33),C33/(Calcs!$C$4+1),"")</f>
        <v/>
      </c>
      <c r="F33" s="2" t="e">
        <f t="shared" si="3"/>
        <v>#VALUE!</v>
      </c>
      <c r="G33" t="str">
        <f>IF(ISNUMBER(A33),(A33-Calcs!$C$2)^2,"")</f>
        <v/>
      </c>
      <c r="H33" s="1" t="str">
        <f>IF(ISNUMBER('Sorted data'!A243),'Sorted data'!A243,"")</f>
        <v/>
      </c>
      <c r="I33" s="3" t="str">
        <f>IF(ROW()&gt;Calcs!$C$5,"",H33-A33)</f>
        <v/>
      </c>
      <c r="J33" t="str">
        <f>IF(ISNUMBER(I33),HLOOKUP(Calcs!$C$4,Calcs!$A$32:$AX$57,25,FALSE),"")</f>
        <v/>
      </c>
      <c r="K33" t="str">
        <f t="shared" si="6"/>
        <v/>
      </c>
      <c r="L33" t="str">
        <f>IF(ISNUMBER(A33),NORMSINV(C33/(Calcs!$C$4+1)),"")</f>
        <v/>
      </c>
      <c r="M33" t="str">
        <f t="shared" si="4"/>
        <v/>
      </c>
      <c r="N33" s="2" t="str">
        <f t="shared" si="5"/>
        <v/>
      </c>
      <c r="O33" s="2"/>
      <c r="P33">
        <f>HLOOKUP('Report Sheet'!$G$2,'Original data'!$F$1:$CA$203,ROW()+2,FALSE)</f>
        <v>0</v>
      </c>
    </row>
    <row r="34" spans="1:16" x14ac:dyDescent="0.2">
      <c r="A34" s="1" t="str">
        <f>IF(ISNUMBER('Sorted data'!A34),'Sorted data'!A34,"")</f>
        <v/>
      </c>
      <c r="B34" t="str">
        <f t="shared" si="1"/>
        <v/>
      </c>
      <c r="C34" t="str">
        <f t="shared" si="2"/>
        <v/>
      </c>
      <c r="D34" s="2" t="e">
        <f>(A34-Calcs!$C$2)/Calcs!$C$3</f>
        <v>#VALUE!</v>
      </c>
      <c r="E34" t="str">
        <f>IF(ISNUMBER(A34),C34/(Calcs!$C$4+1),"")</f>
        <v/>
      </c>
      <c r="F34" s="2" t="e">
        <f t="shared" si="3"/>
        <v>#VALUE!</v>
      </c>
      <c r="G34" t="str">
        <f>IF(ISNUMBER(A34),(A34-Calcs!$C$2)^2,"")</f>
        <v/>
      </c>
      <c r="H34" s="1" t="str">
        <f>IF(ISNUMBER('Sorted data'!A244),'Sorted data'!A244,"")</f>
        <v/>
      </c>
      <c r="I34" s="3" t="str">
        <f>IF(ROW()&gt;Calcs!$C$5,"",H34-A34)</f>
        <v/>
      </c>
      <c r="J34" t="str">
        <f>IF(ISNUMBER(I34),HLOOKUP(Calcs!$C$4,Calcs!$A$32:$AX$57,25,FALSE),"")</f>
        <v/>
      </c>
      <c r="K34" t="str">
        <f t="shared" si="6"/>
        <v/>
      </c>
      <c r="L34" t="str">
        <f>IF(ISNUMBER(A34),NORMSINV(C34/(Calcs!$C$4+1)),"")</f>
        <v/>
      </c>
      <c r="M34" t="str">
        <f t="shared" si="4"/>
        <v/>
      </c>
      <c r="N34" s="2" t="str">
        <f t="shared" si="5"/>
        <v/>
      </c>
      <c r="O34" s="2"/>
      <c r="P34">
        <f>HLOOKUP('Report Sheet'!$G$2,'Original data'!$F$1:$CA$203,ROW()+2,FALSE)</f>
        <v>0</v>
      </c>
    </row>
    <row r="35" spans="1:16" x14ac:dyDescent="0.2">
      <c r="A35" s="1" t="str">
        <f>IF(ISNUMBER('Sorted data'!A35),'Sorted data'!A35,"")</f>
        <v/>
      </c>
      <c r="B35" t="str">
        <f t="shared" si="1"/>
        <v/>
      </c>
      <c r="C35" t="str">
        <f t="shared" si="2"/>
        <v/>
      </c>
      <c r="D35" s="2" t="e">
        <f>(A35-Calcs!$C$2)/Calcs!$C$3</f>
        <v>#VALUE!</v>
      </c>
      <c r="E35" t="str">
        <f>IF(ISNUMBER(A35),C35/(Calcs!$C$4+1),"")</f>
        <v/>
      </c>
      <c r="F35" s="2" t="e">
        <f t="shared" si="3"/>
        <v>#VALUE!</v>
      </c>
      <c r="G35" t="str">
        <f>IF(ISNUMBER(A35),(A35-Calcs!$C$2)^2,"")</f>
        <v/>
      </c>
      <c r="H35" s="1" t="str">
        <f>IF(ISNUMBER('Sorted data'!A245),'Sorted data'!A245,"")</f>
        <v/>
      </c>
      <c r="I35" s="3" t="str">
        <f>IF(ROW()&gt;Calcs!$C$5,"",H35-A35)</f>
        <v/>
      </c>
      <c r="J35" t="str">
        <f>IF(ISNUMBER(I35),HLOOKUP(Calcs!$C$4,Calcs!$A$32:$AX$57,25,FALSE),"")</f>
        <v/>
      </c>
      <c r="K35" t="str">
        <f t="shared" si="6"/>
        <v/>
      </c>
      <c r="L35" t="str">
        <f>IF(ISNUMBER(A35),NORMSINV(C35/(Calcs!$C$4+1)),"")</f>
        <v/>
      </c>
      <c r="M35" t="str">
        <f t="shared" si="4"/>
        <v/>
      </c>
      <c r="N35" s="2" t="str">
        <f t="shared" si="5"/>
        <v/>
      </c>
      <c r="O35" s="2"/>
      <c r="P35">
        <f>HLOOKUP('Report Sheet'!$G$2,'Original data'!$F$1:$CA$203,ROW()+2,FALSE)</f>
        <v>0</v>
      </c>
    </row>
    <row r="36" spans="1:16" x14ac:dyDescent="0.2">
      <c r="A36" s="1" t="str">
        <f>IF(ISNUMBER('Sorted data'!A36),'Sorted data'!A36,"")</f>
        <v/>
      </c>
      <c r="B36" t="str">
        <f t="shared" si="1"/>
        <v/>
      </c>
      <c r="C36" t="str">
        <f t="shared" si="2"/>
        <v/>
      </c>
      <c r="D36" s="2" t="e">
        <f>(A36-Calcs!$C$2)/Calcs!$C$3</f>
        <v>#VALUE!</v>
      </c>
      <c r="E36" t="str">
        <f>IF(ISNUMBER(A36),C36/(Calcs!$C$4+1),"")</f>
        <v/>
      </c>
      <c r="F36" s="2" t="e">
        <f t="shared" si="3"/>
        <v>#VALUE!</v>
      </c>
      <c r="G36" t="str">
        <f>IF(ISNUMBER(A36),(A36-Calcs!$C$2)^2,"")</f>
        <v/>
      </c>
      <c r="H36" s="1" t="str">
        <f>IF(ISNUMBER('Sorted data'!A246),'Sorted data'!A246,"")</f>
        <v/>
      </c>
      <c r="I36" s="3" t="str">
        <f>IF(ROW()&gt;Calcs!$C$5,"",H36-A36)</f>
        <v/>
      </c>
      <c r="J36" t="str">
        <f>IF(ISNUMBER(I36),HLOOKUP(Calcs!$C$4,Calcs!$A$32:$AX$57,25,FALSE),"")</f>
        <v/>
      </c>
      <c r="K36" t="str">
        <f t="shared" si="6"/>
        <v/>
      </c>
      <c r="L36" t="str">
        <f>IF(ISNUMBER(A36),NORMSINV(C36/(Calcs!$C$4+1)),"")</f>
        <v/>
      </c>
      <c r="M36" t="str">
        <f t="shared" si="4"/>
        <v/>
      </c>
      <c r="N36" s="2" t="str">
        <f t="shared" si="5"/>
        <v/>
      </c>
      <c r="O36" s="2"/>
      <c r="P36">
        <f>HLOOKUP('Report Sheet'!$G$2,'Original data'!$F$1:$CA$203,ROW()+2,FALSE)</f>
        <v>0</v>
      </c>
    </row>
    <row r="37" spans="1:16" x14ac:dyDescent="0.2">
      <c r="A37" s="1" t="str">
        <f>IF(ISNUMBER('Sorted data'!A37),'Sorted data'!A37,"")</f>
        <v/>
      </c>
      <c r="B37" t="str">
        <f t="shared" si="1"/>
        <v/>
      </c>
      <c r="C37" t="str">
        <f t="shared" si="2"/>
        <v/>
      </c>
      <c r="D37" s="2" t="e">
        <f>(A37-Calcs!$C$2)/Calcs!$C$3</f>
        <v>#VALUE!</v>
      </c>
      <c r="E37" t="str">
        <f>IF(ISNUMBER(A37),C37/(Calcs!$C$4+1),"")</f>
        <v/>
      </c>
      <c r="F37" s="2" t="e">
        <f t="shared" si="3"/>
        <v>#VALUE!</v>
      </c>
      <c r="G37" t="str">
        <f>IF(ISNUMBER(A37),(A37-Calcs!$C$2)^2,"")</f>
        <v/>
      </c>
      <c r="H37" s="1" t="str">
        <f>IF(ISNUMBER('Sorted data'!A247),'Sorted data'!A247,"")</f>
        <v/>
      </c>
      <c r="I37" s="3" t="str">
        <f>IF(ROW()&gt;Calcs!$C$5,"",H37-A37)</f>
        <v/>
      </c>
      <c r="J37" t="str">
        <f>IF(ISNUMBER(I37),HLOOKUP(Calcs!$C$4,Calcs!$A$32:$AX$57,25,FALSE),"")</f>
        <v/>
      </c>
      <c r="K37" t="str">
        <f t="shared" si="6"/>
        <v/>
      </c>
      <c r="L37" t="str">
        <f>IF(ISNUMBER(A37),NORMSINV(C37/(Calcs!$C$4+1)),"")</f>
        <v/>
      </c>
      <c r="M37" t="str">
        <f t="shared" si="4"/>
        <v/>
      </c>
      <c r="N37" s="2" t="str">
        <f t="shared" si="5"/>
        <v/>
      </c>
      <c r="O37" s="2"/>
      <c r="P37">
        <f>HLOOKUP('Report Sheet'!$G$2,'Original data'!$F$1:$CA$203,ROW()+2,FALSE)</f>
        <v>0</v>
      </c>
    </row>
    <row r="38" spans="1:16" x14ac:dyDescent="0.2">
      <c r="A38" s="1" t="str">
        <f>IF(ISNUMBER('Sorted data'!A38),'Sorted data'!A38,"")</f>
        <v/>
      </c>
      <c r="B38" t="str">
        <f t="shared" si="1"/>
        <v/>
      </c>
      <c r="C38" t="str">
        <f t="shared" si="2"/>
        <v/>
      </c>
      <c r="D38" s="2" t="e">
        <f>(A38-Calcs!$C$2)/Calcs!$C$3</f>
        <v>#VALUE!</v>
      </c>
      <c r="E38" t="str">
        <f>IF(ISNUMBER(A38),C38/(Calcs!$C$4+1),"")</f>
        <v/>
      </c>
      <c r="F38" s="2" t="e">
        <f t="shared" si="3"/>
        <v>#VALUE!</v>
      </c>
      <c r="G38" t="str">
        <f>IF(ISNUMBER(A38),(A38-Calcs!$C$2)^2,"")</f>
        <v/>
      </c>
      <c r="H38" s="1" t="str">
        <f>IF(ISNUMBER('Sorted data'!A248),'Sorted data'!A248,"")</f>
        <v/>
      </c>
      <c r="I38" s="3" t="str">
        <f>IF(ROW()&gt;Calcs!$C$5,"",H38-A38)</f>
        <v/>
      </c>
      <c r="J38" t="str">
        <f>IF(ISNUMBER(I38),HLOOKUP(Calcs!$C$4,Calcs!$A$32:$AX$57,25,FALSE),"")</f>
        <v/>
      </c>
      <c r="K38" t="str">
        <f t="shared" si="6"/>
        <v/>
      </c>
      <c r="L38" t="str">
        <f>IF(ISNUMBER(A38),NORMSINV(C38/(Calcs!$C$4+1)),"")</f>
        <v/>
      </c>
      <c r="M38" t="str">
        <f t="shared" si="4"/>
        <v/>
      </c>
      <c r="N38" s="2" t="str">
        <f t="shared" si="5"/>
        <v/>
      </c>
      <c r="O38" s="2"/>
      <c r="P38">
        <f>HLOOKUP('Report Sheet'!$G$2,'Original data'!$F$1:$CA$203,ROW()+2,FALSE)</f>
        <v>0</v>
      </c>
    </row>
    <row r="39" spans="1:16" x14ac:dyDescent="0.2">
      <c r="A39" s="1" t="str">
        <f>IF(ISNUMBER('Sorted data'!A39),'Sorted data'!A39,"")</f>
        <v/>
      </c>
      <c r="B39" t="str">
        <f t="shared" si="1"/>
        <v/>
      </c>
      <c r="C39" t="str">
        <f t="shared" si="2"/>
        <v/>
      </c>
      <c r="D39" s="2" t="e">
        <f>(A39-Calcs!$C$2)/Calcs!$C$3</f>
        <v>#VALUE!</v>
      </c>
      <c r="E39" t="str">
        <f>IF(ISNUMBER(A39),C39/(Calcs!$C$4+1),"")</f>
        <v/>
      </c>
      <c r="F39" s="2" t="e">
        <f t="shared" si="3"/>
        <v>#VALUE!</v>
      </c>
      <c r="G39" t="str">
        <f>IF(ISNUMBER(A39),(A39-Calcs!$C$2)^2,"")</f>
        <v/>
      </c>
      <c r="H39" s="1" t="str">
        <f>IF(ISNUMBER('Sorted data'!A249),'Sorted data'!A249,"")</f>
        <v/>
      </c>
      <c r="I39" s="3" t="str">
        <f>IF(ROW()&gt;Calcs!$C$5,"",H39-A39)</f>
        <v/>
      </c>
      <c r="J39" t="str">
        <f>IF(ISNUMBER(I39),HLOOKUP(Calcs!$C$4,Calcs!$A$32:$AX$57,25,FALSE),"")</f>
        <v/>
      </c>
      <c r="K39" t="str">
        <f t="shared" si="6"/>
        <v/>
      </c>
      <c r="L39" t="str">
        <f>IF(ISNUMBER(A39),NORMSINV(C39/(Calcs!$C$4+1)),"")</f>
        <v/>
      </c>
      <c r="M39" t="str">
        <f t="shared" si="4"/>
        <v/>
      </c>
      <c r="N39" s="2" t="str">
        <f t="shared" si="5"/>
        <v/>
      </c>
      <c r="O39" s="2"/>
      <c r="P39">
        <f>HLOOKUP('Report Sheet'!$G$2,'Original data'!$F$1:$CA$203,ROW()+2,FALSE)</f>
        <v>0</v>
      </c>
    </row>
    <row r="40" spans="1:16" x14ac:dyDescent="0.2">
      <c r="A40" s="1" t="str">
        <f>IF(ISNUMBER('Sorted data'!A40),'Sorted data'!A40,"")</f>
        <v/>
      </c>
      <c r="B40" t="str">
        <f t="shared" si="1"/>
        <v/>
      </c>
      <c r="C40" t="str">
        <f t="shared" si="2"/>
        <v/>
      </c>
      <c r="D40" s="2" t="e">
        <f>(A40-Calcs!$C$2)/Calcs!$C$3</f>
        <v>#VALUE!</v>
      </c>
      <c r="E40" t="str">
        <f>IF(ISNUMBER(A40),C40/(Calcs!$C$4+1),"")</f>
        <v/>
      </c>
      <c r="F40" s="2" t="e">
        <f t="shared" si="3"/>
        <v>#VALUE!</v>
      </c>
      <c r="G40" t="str">
        <f>IF(ISNUMBER(A40),(A40-Calcs!$C$2)^2,"")</f>
        <v/>
      </c>
      <c r="H40" s="1" t="str">
        <f>IF(ISNUMBER('Sorted data'!A250),'Sorted data'!A250,"")</f>
        <v/>
      </c>
      <c r="I40" s="3" t="str">
        <f>IF(ROW()&gt;Calcs!$C$5,"",H40-A40)</f>
        <v/>
      </c>
      <c r="J40" t="str">
        <f>IF(ISNUMBER(I40),HLOOKUP(Calcs!$C$4,Calcs!$A$32:$AX$57,25,FALSE),"")</f>
        <v/>
      </c>
      <c r="K40" t="str">
        <f t="shared" si="6"/>
        <v/>
      </c>
      <c r="L40" t="str">
        <f>IF(ISNUMBER(A40),NORMSINV(C40/(Calcs!$C$4+1)),"")</f>
        <v/>
      </c>
      <c r="M40" t="str">
        <f t="shared" si="4"/>
        <v/>
      </c>
      <c r="N40" s="2" t="str">
        <f t="shared" si="5"/>
        <v/>
      </c>
      <c r="O40" s="2"/>
      <c r="P40">
        <f>HLOOKUP('Report Sheet'!$G$2,'Original data'!$F$1:$CA$203,ROW()+2,FALSE)</f>
        <v>0</v>
      </c>
    </row>
    <row r="41" spans="1:16" x14ac:dyDescent="0.2">
      <c r="A41" s="1" t="str">
        <f>IF(ISNUMBER('Sorted data'!A41),'Sorted data'!A41,"")</f>
        <v/>
      </c>
      <c r="B41" t="str">
        <f t="shared" si="1"/>
        <v/>
      </c>
      <c r="C41" t="str">
        <f t="shared" si="2"/>
        <v/>
      </c>
      <c r="D41" s="2" t="e">
        <f>(A41-Calcs!$C$2)/Calcs!$C$3</f>
        <v>#VALUE!</v>
      </c>
      <c r="E41" t="str">
        <f>IF(ISNUMBER(A41),C41/(Calcs!$C$4+1),"")</f>
        <v/>
      </c>
      <c r="F41" s="2" t="e">
        <f t="shared" si="3"/>
        <v>#VALUE!</v>
      </c>
      <c r="G41" t="str">
        <f>IF(ISNUMBER(A41),(A41-Calcs!$C$2)^2,"")</f>
        <v/>
      </c>
      <c r="H41" s="1" t="str">
        <f>IF(ISNUMBER('Sorted data'!A251),'Sorted data'!A251,"")</f>
        <v/>
      </c>
      <c r="I41" s="3" t="str">
        <f>IF(ROW()&gt;Calcs!$C$5,"",H41-A41)</f>
        <v/>
      </c>
      <c r="J41" t="str">
        <f>IF(ISNUMBER(I41),HLOOKUP(Calcs!$C$4,Calcs!$A$32:$AX$57,25,FALSE),"")</f>
        <v/>
      </c>
      <c r="K41" t="str">
        <f t="shared" si="6"/>
        <v/>
      </c>
      <c r="L41" t="str">
        <f>IF(ISNUMBER(A41),NORMSINV(C41/(Calcs!$C$4+1)),"")</f>
        <v/>
      </c>
      <c r="M41" t="str">
        <f t="shared" si="4"/>
        <v/>
      </c>
      <c r="N41" s="2" t="str">
        <f t="shared" si="5"/>
        <v/>
      </c>
      <c r="O41" s="2"/>
      <c r="P41">
        <f>HLOOKUP('Report Sheet'!$G$2,'Original data'!$F$1:$CA$203,ROW()+2,FALSE)</f>
        <v>0</v>
      </c>
    </row>
    <row r="42" spans="1:16" x14ac:dyDescent="0.2">
      <c r="A42" s="1" t="str">
        <f>IF(ISNUMBER('Sorted data'!A42),'Sorted data'!A42,"")</f>
        <v/>
      </c>
      <c r="B42" t="str">
        <f t="shared" si="1"/>
        <v/>
      </c>
      <c r="C42" t="str">
        <f t="shared" si="2"/>
        <v/>
      </c>
      <c r="D42" s="2" t="e">
        <f>(A42-Calcs!$C$2)/Calcs!$C$3</f>
        <v>#VALUE!</v>
      </c>
      <c r="E42" t="str">
        <f>IF(ISNUMBER(A42),C42/(Calcs!$C$4+1),"")</f>
        <v/>
      </c>
      <c r="F42" s="2" t="e">
        <f t="shared" si="3"/>
        <v>#VALUE!</v>
      </c>
      <c r="G42" t="str">
        <f>IF(ISNUMBER(A42),(A42-Calcs!$C$2)^2,"")</f>
        <v/>
      </c>
      <c r="H42" s="1" t="str">
        <f>IF(ISNUMBER('Sorted data'!A252),'Sorted data'!A252,"")</f>
        <v/>
      </c>
      <c r="I42" s="3" t="str">
        <f>IF(ROW()&gt;Calcs!$C$5,"",H42-A42)</f>
        <v/>
      </c>
      <c r="J42" t="str">
        <f>IF(ISNUMBER(I42),HLOOKUP(Calcs!$C$4,Calcs!$A$32:$AX$57,25,FALSE),"")</f>
        <v/>
      </c>
      <c r="K42" t="str">
        <f t="shared" si="6"/>
        <v/>
      </c>
      <c r="L42" t="str">
        <f>IF(ISNUMBER(A42),NORMSINV(C42/(Calcs!$C$4+1)),"")</f>
        <v/>
      </c>
      <c r="M42" t="str">
        <f t="shared" si="4"/>
        <v/>
      </c>
      <c r="N42" s="2" t="str">
        <f t="shared" si="5"/>
        <v/>
      </c>
      <c r="O42" s="2"/>
      <c r="P42">
        <f>HLOOKUP('Report Sheet'!$G$2,'Original data'!$F$1:$CA$203,ROW()+2,FALSE)</f>
        <v>0</v>
      </c>
    </row>
    <row r="43" spans="1:16" x14ac:dyDescent="0.2">
      <c r="A43" s="1" t="str">
        <f>IF(ISNUMBER('Sorted data'!A43),'Sorted data'!A43,"")</f>
        <v/>
      </c>
      <c r="B43" t="str">
        <f t="shared" si="1"/>
        <v/>
      </c>
      <c r="C43" t="str">
        <f t="shared" si="2"/>
        <v/>
      </c>
      <c r="D43" s="2" t="e">
        <f>(A43-Calcs!$C$2)/Calcs!$C$3</f>
        <v>#VALUE!</v>
      </c>
      <c r="E43" t="str">
        <f>IF(ISNUMBER(A43),C43/(Calcs!$C$4+1),"")</f>
        <v/>
      </c>
      <c r="F43" s="2" t="e">
        <f t="shared" si="3"/>
        <v>#VALUE!</v>
      </c>
      <c r="G43" t="str">
        <f>IF(ISNUMBER(A43),(A43-Calcs!$C$2)^2,"")</f>
        <v/>
      </c>
      <c r="H43" s="1" t="str">
        <f>IF(ISNUMBER('Sorted data'!A253),'Sorted data'!A253,"")</f>
        <v/>
      </c>
      <c r="I43" s="3" t="str">
        <f>IF(ROW()&gt;Calcs!$C$5,"",H43-A43)</f>
        <v/>
      </c>
      <c r="J43" t="str">
        <f>IF(ISNUMBER(I43),HLOOKUP(Calcs!$C$4,Calcs!$A$32:$AX$57,25,FALSE),"")</f>
        <v/>
      </c>
      <c r="K43" t="str">
        <f t="shared" si="6"/>
        <v/>
      </c>
      <c r="L43" t="str">
        <f>IF(ISNUMBER(A43),NORMSINV(C43/(Calcs!$C$4+1)),"")</f>
        <v/>
      </c>
      <c r="M43" t="str">
        <f t="shared" si="4"/>
        <v/>
      </c>
      <c r="N43" s="2" t="str">
        <f t="shared" si="5"/>
        <v/>
      </c>
      <c r="O43" s="2"/>
      <c r="P43">
        <f>HLOOKUP('Report Sheet'!$G$2,'Original data'!$F$1:$CA$203,ROW()+2,FALSE)</f>
        <v>0</v>
      </c>
    </row>
    <row r="44" spans="1:16" x14ac:dyDescent="0.2">
      <c r="A44" s="1" t="str">
        <f>IF(ISNUMBER('Sorted data'!A44),'Sorted data'!A44,"")</f>
        <v/>
      </c>
      <c r="B44" t="str">
        <f t="shared" si="1"/>
        <v/>
      </c>
      <c r="C44" t="str">
        <f t="shared" si="2"/>
        <v/>
      </c>
      <c r="D44" s="2" t="e">
        <f>(A44-Calcs!$C$2)/Calcs!$C$3</f>
        <v>#VALUE!</v>
      </c>
      <c r="E44" t="str">
        <f>IF(ISNUMBER(A44),C44/(Calcs!$C$4+1),"")</f>
        <v/>
      </c>
      <c r="F44" s="2" t="e">
        <f t="shared" si="3"/>
        <v>#VALUE!</v>
      </c>
      <c r="G44" t="str">
        <f>IF(ISNUMBER(A44),(A44-Calcs!$C$2)^2,"")</f>
        <v/>
      </c>
      <c r="H44" s="1" t="str">
        <f>IF(ISNUMBER('Sorted data'!A254),'Sorted data'!A254,"")</f>
        <v/>
      </c>
      <c r="I44" s="3" t="str">
        <f>IF(ROW()&gt;Calcs!$C$5,"",H44-A44)</f>
        <v/>
      </c>
      <c r="J44" t="str">
        <f>IF(ISNUMBER(I44),HLOOKUP(Calcs!$C$4,Calcs!$A$32:$AX$57,25,FALSE),"")</f>
        <v/>
      </c>
      <c r="K44" t="str">
        <f t="shared" si="6"/>
        <v/>
      </c>
      <c r="L44" t="str">
        <f>IF(ISNUMBER(A44),NORMSINV(C44/(Calcs!$C$4+1)),"")</f>
        <v/>
      </c>
      <c r="M44" t="str">
        <f t="shared" si="4"/>
        <v/>
      </c>
      <c r="N44" s="2" t="str">
        <f t="shared" si="5"/>
        <v/>
      </c>
      <c r="O44" s="2"/>
      <c r="P44">
        <f>HLOOKUP('Report Sheet'!$G$2,'Original data'!$F$1:$CA$203,ROW()+2,FALSE)</f>
        <v>0</v>
      </c>
    </row>
    <row r="45" spans="1:16" x14ac:dyDescent="0.2">
      <c r="A45" s="1" t="str">
        <f>IF(ISNUMBER('Sorted data'!A45),'Sorted data'!A45,"")</f>
        <v/>
      </c>
      <c r="B45" t="str">
        <f t="shared" si="1"/>
        <v/>
      </c>
      <c r="C45" t="str">
        <f t="shared" si="2"/>
        <v/>
      </c>
      <c r="D45" s="2" t="e">
        <f>(A45-Calcs!$C$2)/Calcs!$C$3</f>
        <v>#VALUE!</v>
      </c>
      <c r="E45" t="str">
        <f>IF(ISNUMBER(A45),C45/(Calcs!$C$4+1),"")</f>
        <v/>
      </c>
      <c r="F45" s="2" t="e">
        <f t="shared" si="3"/>
        <v>#VALUE!</v>
      </c>
      <c r="G45" t="str">
        <f>IF(ISNUMBER(A45),(A45-Calcs!$C$2)^2,"")</f>
        <v/>
      </c>
      <c r="H45" s="1" t="str">
        <f>IF(ISNUMBER('Sorted data'!A255),'Sorted data'!A255,"")</f>
        <v/>
      </c>
      <c r="I45" s="3" t="str">
        <f>IF(ROW()&gt;Calcs!$C$5,"",H45-A45)</f>
        <v/>
      </c>
      <c r="J45" t="str">
        <f>IF(ISNUMBER(I45),HLOOKUP(Calcs!$C$4,Calcs!$A$32:$AX$57,25,FALSE),"")</f>
        <v/>
      </c>
      <c r="K45" t="str">
        <f t="shared" si="6"/>
        <v/>
      </c>
      <c r="L45" t="str">
        <f>IF(ISNUMBER(A45),NORMSINV(C45/(Calcs!$C$4+1)),"")</f>
        <v/>
      </c>
      <c r="M45" t="str">
        <f t="shared" si="4"/>
        <v/>
      </c>
      <c r="N45" s="2" t="str">
        <f t="shared" si="5"/>
        <v/>
      </c>
      <c r="O45" s="2"/>
      <c r="P45">
        <f>HLOOKUP('Report Sheet'!$G$2,'Original data'!$F$1:$CA$203,ROW()+2,FALSE)</f>
        <v>0</v>
      </c>
    </row>
    <row r="46" spans="1:16" x14ac:dyDescent="0.2">
      <c r="A46" s="1" t="str">
        <f>IF(ISNUMBER('Sorted data'!A46),'Sorted data'!A46,"")</f>
        <v/>
      </c>
      <c r="B46" t="str">
        <f t="shared" si="1"/>
        <v/>
      </c>
      <c r="C46" t="str">
        <f t="shared" si="2"/>
        <v/>
      </c>
      <c r="D46" s="2" t="e">
        <f>(A46-Calcs!$C$2)/Calcs!$C$3</f>
        <v>#VALUE!</v>
      </c>
      <c r="E46" t="str">
        <f>IF(ISNUMBER(A46),C46/(Calcs!$C$4+1),"")</f>
        <v/>
      </c>
      <c r="F46" s="2" t="e">
        <f t="shared" si="3"/>
        <v>#VALUE!</v>
      </c>
      <c r="G46" t="str">
        <f>IF(ISNUMBER(A46),(A46-Calcs!$C$2)^2,"")</f>
        <v/>
      </c>
      <c r="H46" s="1" t="str">
        <f>IF(ISNUMBER('Sorted data'!A256),'Sorted data'!A256,"")</f>
        <v/>
      </c>
      <c r="I46" s="3" t="str">
        <f>IF(ROW()&gt;Calcs!$C$5,"",H46-A46)</f>
        <v/>
      </c>
      <c r="J46" t="str">
        <f>IF(ISNUMBER(I46),HLOOKUP(Calcs!$C$4,Calcs!$A$32:$AX$57,25,FALSE),"")</f>
        <v/>
      </c>
      <c r="K46" t="str">
        <f t="shared" si="6"/>
        <v/>
      </c>
      <c r="L46" t="str">
        <f>IF(ISNUMBER(A46),NORMSINV(C46/(Calcs!$C$4+1)),"")</f>
        <v/>
      </c>
      <c r="M46" t="str">
        <f t="shared" si="4"/>
        <v/>
      </c>
      <c r="N46" s="2" t="str">
        <f t="shared" si="5"/>
        <v/>
      </c>
      <c r="O46" s="2"/>
      <c r="P46">
        <f>HLOOKUP('Report Sheet'!$G$2,'Original data'!$F$1:$CA$203,ROW()+2,FALSE)</f>
        <v>0</v>
      </c>
    </row>
    <row r="47" spans="1:16" x14ac:dyDescent="0.2">
      <c r="A47" s="1" t="str">
        <f>IF(ISNUMBER('Sorted data'!A47),'Sorted data'!A47,"")</f>
        <v/>
      </c>
      <c r="B47" t="str">
        <f t="shared" si="1"/>
        <v/>
      </c>
      <c r="C47" t="str">
        <f t="shared" si="2"/>
        <v/>
      </c>
      <c r="D47" s="2" t="e">
        <f>(A47-Calcs!$C$2)/Calcs!$C$3</f>
        <v>#VALUE!</v>
      </c>
      <c r="E47" t="str">
        <f>IF(ISNUMBER(A47),C47/(Calcs!$C$4+1),"")</f>
        <v/>
      </c>
      <c r="F47" s="2" t="e">
        <f t="shared" si="3"/>
        <v>#VALUE!</v>
      </c>
      <c r="G47" t="str">
        <f>IF(ISNUMBER(A47),(A47-Calcs!$C$2)^2,"")</f>
        <v/>
      </c>
      <c r="H47" s="1" t="str">
        <f>IF(ISNUMBER('Sorted data'!A257),'Sorted data'!A257,"")</f>
        <v/>
      </c>
      <c r="I47" s="3" t="str">
        <f>IF(ROW()&gt;Calcs!$C$5,"",H47-A47)</f>
        <v/>
      </c>
      <c r="J47" t="str">
        <f>IF(ISNUMBER(I47),HLOOKUP(Calcs!$C$4,Calcs!$A$32:$AX$57,25,FALSE),"")</f>
        <v/>
      </c>
      <c r="K47" t="str">
        <f t="shared" si="6"/>
        <v/>
      </c>
      <c r="L47" t="str">
        <f>IF(ISNUMBER(A47),NORMSINV(C47/(Calcs!$C$4+1)),"")</f>
        <v/>
      </c>
      <c r="M47" t="str">
        <f t="shared" si="4"/>
        <v/>
      </c>
      <c r="N47" s="2" t="str">
        <f t="shared" si="5"/>
        <v/>
      </c>
      <c r="O47" s="2"/>
      <c r="P47">
        <f>HLOOKUP('Report Sheet'!$G$2,'Original data'!$F$1:$CA$203,ROW()+2,FALSE)</f>
        <v>0</v>
      </c>
    </row>
    <row r="48" spans="1:16" x14ac:dyDescent="0.2">
      <c r="A48" s="1" t="str">
        <f>IF(ISNUMBER('Sorted data'!A48),'Sorted data'!A48,"")</f>
        <v/>
      </c>
      <c r="B48" t="str">
        <f t="shared" si="1"/>
        <v/>
      </c>
      <c r="C48" t="str">
        <f t="shared" si="2"/>
        <v/>
      </c>
      <c r="D48" s="2" t="e">
        <f>(A48-Calcs!$C$2)/Calcs!$C$3</f>
        <v>#VALUE!</v>
      </c>
      <c r="E48" t="str">
        <f>IF(ISNUMBER(A48),C48/(Calcs!$C$4+1),"")</f>
        <v/>
      </c>
      <c r="F48" s="2" t="e">
        <f t="shared" si="3"/>
        <v>#VALUE!</v>
      </c>
      <c r="G48" t="str">
        <f>IF(ISNUMBER(A48),(A48-Calcs!$C$2)^2,"")</f>
        <v/>
      </c>
      <c r="H48" s="1" t="str">
        <f>IF(ISNUMBER('Sorted data'!A258),'Sorted data'!A258,"")</f>
        <v/>
      </c>
      <c r="I48" s="3" t="str">
        <f>IF(ROW()&gt;Calcs!$C$5,"",H48-A48)</f>
        <v/>
      </c>
      <c r="J48" t="str">
        <f>IF(ISNUMBER(I48),HLOOKUP(Calcs!$C$4,Calcs!$A$32:$AX$57,25,FALSE),"")</f>
        <v/>
      </c>
      <c r="K48" t="str">
        <f t="shared" si="6"/>
        <v/>
      </c>
      <c r="L48" t="str">
        <f>IF(ISNUMBER(A48),NORMSINV(C48/(Calcs!$C$4+1)),"")</f>
        <v/>
      </c>
      <c r="M48" t="str">
        <f t="shared" si="4"/>
        <v/>
      </c>
      <c r="N48" s="2" t="str">
        <f t="shared" si="5"/>
        <v/>
      </c>
      <c r="O48" s="2"/>
      <c r="P48">
        <f>HLOOKUP('Report Sheet'!$G$2,'Original data'!$F$1:$CA$203,ROW()+2,FALSE)</f>
        <v>0</v>
      </c>
    </row>
    <row r="49" spans="1:16" x14ac:dyDescent="0.2">
      <c r="A49" s="1" t="str">
        <f>IF(ISNUMBER('Sorted data'!A49),'Sorted data'!A49,"")</f>
        <v/>
      </c>
      <c r="B49" t="str">
        <f t="shared" si="1"/>
        <v/>
      </c>
      <c r="C49" t="str">
        <f t="shared" si="2"/>
        <v/>
      </c>
      <c r="D49" s="2" t="e">
        <f>(A49-Calcs!$C$2)/Calcs!$C$3</f>
        <v>#VALUE!</v>
      </c>
      <c r="E49" t="str">
        <f>IF(ISNUMBER(A49),C49/(Calcs!$C$4+1),"")</f>
        <v/>
      </c>
      <c r="F49" s="2" t="e">
        <f t="shared" si="3"/>
        <v>#VALUE!</v>
      </c>
      <c r="G49" t="str">
        <f>IF(ISNUMBER(A49),(A49-Calcs!$C$2)^2,"")</f>
        <v/>
      </c>
      <c r="H49" s="1" t="str">
        <f>IF(ISNUMBER('Sorted data'!A259),'Sorted data'!A259,"")</f>
        <v/>
      </c>
      <c r="I49" s="3" t="str">
        <f>IF(ROW()&gt;Calcs!$C$5,"",H49-A49)</f>
        <v/>
      </c>
      <c r="J49" t="str">
        <f>IF(ISNUMBER(I49),HLOOKUP(Calcs!$C$4,Calcs!$A$32:$AX$57,25,FALSE),"")</f>
        <v/>
      </c>
      <c r="K49" t="str">
        <f t="shared" si="6"/>
        <v/>
      </c>
      <c r="L49" t="str">
        <f>IF(ISNUMBER(A49),NORMSINV(C49/(Calcs!$C$4+1)),"")</f>
        <v/>
      </c>
      <c r="M49" t="str">
        <f t="shared" si="4"/>
        <v/>
      </c>
      <c r="N49" s="2" t="str">
        <f t="shared" si="5"/>
        <v/>
      </c>
      <c r="O49" s="2"/>
      <c r="P49">
        <f>HLOOKUP('Report Sheet'!$G$2,'Original data'!$F$1:$CA$203,ROW()+2,FALSE)</f>
        <v>0</v>
      </c>
    </row>
    <row r="50" spans="1:16" x14ac:dyDescent="0.2">
      <c r="A50" s="1" t="str">
        <f>IF(ISNUMBER('Sorted data'!A50),'Sorted data'!A50,"")</f>
        <v/>
      </c>
      <c r="B50" t="str">
        <f t="shared" si="1"/>
        <v/>
      </c>
      <c r="C50" t="str">
        <f t="shared" si="2"/>
        <v/>
      </c>
      <c r="D50" s="2" t="e">
        <f>(A50-Calcs!$C$2)/Calcs!$C$3</f>
        <v>#VALUE!</v>
      </c>
      <c r="E50" t="str">
        <f>IF(ISNUMBER(A50),C50/(Calcs!$C$4+1),"")</f>
        <v/>
      </c>
      <c r="F50" s="2" t="e">
        <f t="shared" si="3"/>
        <v>#VALUE!</v>
      </c>
      <c r="G50" t="str">
        <f>IF(ISNUMBER(A50),(A50-Calcs!$C$2)^2,"")</f>
        <v/>
      </c>
      <c r="H50" s="1" t="str">
        <f>IF(ISNUMBER('Sorted data'!A260),'Sorted data'!A260,"")</f>
        <v/>
      </c>
      <c r="I50" s="3" t="str">
        <f>IF(ROW()&gt;Calcs!$C$5,"",H50-A50)</f>
        <v/>
      </c>
      <c r="J50" t="str">
        <f>IF(ISNUMBER(I50),HLOOKUP(Calcs!$C$4,Calcs!$A$32:$AX$57,25,FALSE),"")</f>
        <v/>
      </c>
      <c r="K50" t="str">
        <f t="shared" si="6"/>
        <v/>
      </c>
      <c r="L50" t="str">
        <f>IF(ISNUMBER(A50),NORMSINV(C50/(Calcs!$C$4+1)),"")</f>
        <v/>
      </c>
      <c r="M50" t="str">
        <f t="shared" si="4"/>
        <v/>
      </c>
      <c r="N50" s="2" t="str">
        <f t="shared" si="5"/>
        <v/>
      </c>
      <c r="O50" s="2"/>
      <c r="P50">
        <f>HLOOKUP('Report Sheet'!$G$2,'Original data'!$F$1:$CA$203,ROW()+2,FALSE)</f>
        <v>0</v>
      </c>
    </row>
    <row r="51" spans="1:16" x14ac:dyDescent="0.2">
      <c r="A51" s="1" t="str">
        <f>IF(ISNUMBER('Sorted data'!A51),'Sorted data'!A51,"")</f>
        <v/>
      </c>
      <c r="B51" t="str">
        <f t="shared" si="1"/>
        <v/>
      </c>
      <c r="C51" t="str">
        <f t="shared" si="2"/>
        <v/>
      </c>
      <c r="D51" s="2" t="e">
        <f>(A51-Calcs!$C$2)/Calcs!$C$3</f>
        <v>#VALUE!</v>
      </c>
      <c r="E51" t="str">
        <f>IF(ISNUMBER(A51),C51/(Calcs!$C$4+1),"")</f>
        <v/>
      </c>
      <c r="F51" s="2" t="e">
        <f t="shared" si="3"/>
        <v>#VALUE!</v>
      </c>
      <c r="G51" t="str">
        <f>IF(ISNUMBER(A51),(A51-Calcs!$C$2)^2,"")</f>
        <v/>
      </c>
      <c r="H51" s="1" t="str">
        <f>IF(ISNUMBER('Sorted data'!A261),'Sorted data'!A261,"")</f>
        <v/>
      </c>
      <c r="I51" s="3" t="str">
        <f>IF(ROW()&gt;Calcs!$C$5,"",H51-A51)</f>
        <v/>
      </c>
      <c r="J51" t="str">
        <f>IF(ISNUMBER(I51),HLOOKUP(Calcs!$C$4,Calcs!$A$32:$AX$57,25,FALSE),"")</f>
        <v/>
      </c>
      <c r="K51" t="str">
        <f t="shared" si="6"/>
        <v/>
      </c>
      <c r="L51" t="str">
        <f>IF(ISNUMBER(A51),NORMSINV(C51/(Calcs!$C$4+1)),"")</f>
        <v/>
      </c>
      <c r="M51" t="str">
        <f t="shared" si="4"/>
        <v/>
      </c>
      <c r="N51" s="2" t="str">
        <f t="shared" si="5"/>
        <v/>
      </c>
      <c r="O51" s="2"/>
      <c r="P51">
        <f>HLOOKUP('Report Sheet'!$G$2,'Original data'!$F$1:$CA$203,ROW()+2,FALSE)</f>
        <v>0</v>
      </c>
    </row>
    <row r="52" spans="1:16" x14ac:dyDescent="0.2">
      <c r="A52" s="1" t="str">
        <f>IF(ISNUMBER('Sorted data'!A52),'Sorted data'!A52,"")</f>
        <v/>
      </c>
      <c r="B52" t="str">
        <f t="shared" si="1"/>
        <v/>
      </c>
      <c r="C52" t="str">
        <f t="shared" si="2"/>
        <v/>
      </c>
      <c r="D52" s="2" t="e">
        <f>(A52-Calcs!$C$2)/Calcs!$C$3</f>
        <v>#VALUE!</v>
      </c>
      <c r="E52" t="str">
        <f>IF(ISNUMBER(A52),C52/(Calcs!$C$4+1),"")</f>
        <v/>
      </c>
      <c r="F52" s="2" t="e">
        <f t="shared" si="3"/>
        <v>#VALUE!</v>
      </c>
      <c r="G52" t="str">
        <f>IF(ISNUMBER(A52),(A52-Calcs!$C$2)^2,"")</f>
        <v/>
      </c>
      <c r="H52" s="1" t="str">
        <f>IF(ISNUMBER('Sorted data'!A262),'Sorted data'!A262,"")</f>
        <v/>
      </c>
      <c r="I52" s="3" t="str">
        <f>IF(ROW()&gt;Calcs!$C$5,"",H52-A52)</f>
        <v/>
      </c>
      <c r="J52" t="str">
        <f>IF(ISNUMBER(I52),HLOOKUP(Calcs!$C$4,Calcs!$A$32:$AX$57,25,FALSE),"")</f>
        <v/>
      </c>
      <c r="K52" t="str">
        <f t="shared" si="6"/>
        <v/>
      </c>
      <c r="L52" t="str">
        <f>IF(ISNUMBER(A52),NORMSINV(C52/(Calcs!$C$4+1)),"")</f>
        <v/>
      </c>
      <c r="M52" t="str">
        <f t="shared" si="4"/>
        <v/>
      </c>
      <c r="N52" s="2" t="str">
        <f t="shared" si="5"/>
        <v/>
      </c>
      <c r="P52">
        <f>HLOOKUP('Report Sheet'!$G$2,'Original data'!$F$1:$CA$203,ROW()+2,FALSE)</f>
        <v>0</v>
      </c>
    </row>
    <row r="53" spans="1:16" x14ac:dyDescent="0.2">
      <c r="A53" s="1" t="str">
        <f>IF(ISNUMBER('Sorted data'!A53),'Sorted data'!A53,"")</f>
        <v/>
      </c>
      <c r="B53" t="str">
        <f t="shared" si="1"/>
        <v/>
      </c>
      <c r="C53" t="str">
        <f t="shared" si="2"/>
        <v/>
      </c>
      <c r="D53" s="2" t="e">
        <f>(A53-Calcs!$C$2)/Calcs!$C$3</f>
        <v>#VALUE!</v>
      </c>
      <c r="E53" t="str">
        <f>IF(ISNUMBER(A53),C53/(Calcs!$C$4+1),"")</f>
        <v/>
      </c>
      <c r="F53" s="2" t="e">
        <f t="shared" si="3"/>
        <v>#VALUE!</v>
      </c>
      <c r="G53" t="str">
        <f>IF(ISNUMBER(A53),(A53-Calcs!$C$2)^2,"")</f>
        <v/>
      </c>
      <c r="H53" s="1" t="str">
        <f>IF(ISNUMBER('Sorted data'!A263),'Sorted data'!A263,"")</f>
        <v/>
      </c>
      <c r="I53" s="3" t="str">
        <f>IF(ROW()&gt;Calcs!$C$5,"",H53-A53)</f>
        <v/>
      </c>
      <c r="J53" t="str">
        <f>IF(ISNUMBER(I53),HLOOKUP(Calcs!$C$4,Calcs!$A$32:$AX$57,25,FALSE),"")</f>
        <v/>
      </c>
      <c r="K53" t="str">
        <f t="shared" si="6"/>
        <v/>
      </c>
      <c r="L53" t="str">
        <f>IF(ISNUMBER(A53),NORMSINV(C53/(Calcs!$C$4+1)),"")</f>
        <v/>
      </c>
      <c r="M53" t="str">
        <f t="shared" si="4"/>
        <v/>
      </c>
      <c r="N53" s="2" t="str">
        <f t="shared" si="5"/>
        <v/>
      </c>
      <c r="P53">
        <f>HLOOKUP('Report Sheet'!$G$2,'Original data'!$F$1:$CA$203,ROW()+2,FALSE)</f>
        <v>0</v>
      </c>
    </row>
    <row r="54" spans="1:16" x14ac:dyDescent="0.2">
      <c r="A54" s="1" t="str">
        <f>IF(ISNUMBER('Sorted data'!A54),'Sorted data'!A54,"")</f>
        <v/>
      </c>
      <c r="B54" t="str">
        <f t="shared" si="1"/>
        <v/>
      </c>
      <c r="C54" t="str">
        <f t="shared" si="2"/>
        <v/>
      </c>
      <c r="D54" s="2" t="e">
        <f>(A54-Calcs!$C$2)/Calcs!$C$3</f>
        <v>#VALUE!</v>
      </c>
      <c r="E54" t="str">
        <f>IF(ISNUMBER(A54),C54/(Calcs!$C$4+1),"")</f>
        <v/>
      </c>
      <c r="F54" s="2" t="e">
        <f t="shared" si="3"/>
        <v>#VALUE!</v>
      </c>
      <c r="G54" t="str">
        <f>IF(ISNUMBER(A54),(A54-Calcs!$C$2)^2,"")</f>
        <v/>
      </c>
      <c r="H54" s="1" t="str">
        <f>IF(ISNUMBER('Sorted data'!A264),'Sorted data'!A264,"")</f>
        <v/>
      </c>
      <c r="I54" s="3" t="str">
        <f>IF(ROW()&gt;Calcs!$C$5,"",H54-A54)</f>
        <v/>
      </c>
      <c r="J54" t="str">
        <f>IF(ISNUMBER(I54),HLOOKUP(Calcs!$C$4,Calcs!$A$32:$AX$57,25,FALSE),"")</f>
        <v/>
      </c>
      <c r="K54" t="str">
        <f t="shared" si="6"/>
        <v/>
      </c>
      <c r="L54" t="str">
        <f>IF(ISNUMBER(A54),NORMSINV(C54/(Calcs!$C$4+1)),"")</f>
        <v/>
      </c>
      <c r="M54" t="str">
        <f t="shared" si="4"/>
        <v/>
      </c>
      <c r="N54" s="2" t="str">
        <f t="shared" si="5"/>
        <v/>
      </c>
      <c r="P54">
        <f>HLOOKUP('Report Sheet'!$G$2,'Original data'!$F$1:$CA$203,ROW()+2,FALSE)</f>
        <v>0</v>
      </c>
    </row>
    <row r="55" spans="1:16" x14ac:dyDescent="0.2">
      <c r="A55" s="1" t="str">
        <f>IF(ISNUMBER('Sorted data'!A55),'Sorted data'!A55,"")</f>
        <v/>
      </c>
      <c r="B55" t="str">
        <f t="shared" si="1"/>
        <v/>
      </c>
      <c r="C55" t="str">
        <f t="shared" ref="C55:C118" si="7">IF(ISNUMBER(A55),ROW()-1,"")</f>
        <v/>
      </c>
      <c r="D55" s="2" t="e">
        <f>(A55-Calcs!$C$2)/Calcs!$C$3</f>
        <v>#VALUE!</v>
      </c>
      <c r="E55" t="str">
        <f>IF(ISNUMBER(A55),C55/(Calcs!$C$4+1),"")</f>
        <v/>
      </c>
      <c r="F55" s="2" t="e">
        <f t="shared" si="3"/>
        <v>#VALUE!</v>
      </c>
      <c r="G55" t="str">
        <f>IF(ISNUMBER(A55),(A55-Calcs!$C$2)^2,"")</f>
        <v/>
      </c>
      <c r="H55" s="1" t="str">
        <f>IF(ISNUMBER('Sorted data'!A265),'Sorted data'!A265,"")</f>
        <v/>
      </c>
      <c r="I55" s="3" t="str">
        <f>IF(ROW()&gt;Calcs!$C$5,"",H55-A55)</f>
        <v/>
      </c>
      <c r="J55" t="str">
        <f>IF(ISNUMBER(I55),HLOOKUP(Calcs!$C$4,Calcs!$A$32:$AX$57,25,FALSE),"")</f>
        <v/>
      </c>
      <c r="K55" t="str">
        <f t="shared" si="6"/>
        <v/>
      </c>
      <c r="L55" t="str">
        <f>IF(ISNUMBER(A55),NORMSINV(C55/(Calcs!$C$4+1)),"")</f>
        <v/>
      </c>
      <c r="M55" t="str">
        <f t="shared" si="4"/>
        <v/>
      </c>
      <c r="N55" s="2" t="str">
        <f t="shared" si="5"/>
        <v/>
      </c>
      <c r="P55">
        <f>HLOOKUP('Report Sheet'!$G$2,'Original data'!$F$1:$CA$203,ROW()+2,FALSE)</f>
        <v>0</v>
      </c>
    </row>
    <row r="56" spans="1:16" x14ac:dyDescent="0.2">
      <c r="A56" s="1" t="str">
        <f>IF(ISNUMBER('Sorted data'!A56),'Sorted data'!A56,"")</f>
        <v/>
      </c>
      <c r="B56" t="str">
        <f t="shared" si="1"/>
        <v/>
      </c>
      <c r="C56" t="str">
        <f t="shared" si="7"/>
        <v/>
      </c>
      <c r="D56" s="2" t="e">
        <f>(A56-Calcs!$C$2)/Calcs!$C$3</f>
        <v>#VALUE!</v>
      </c>
      <c r="E56" t="str">
        <f>IF(ISNUMBER(A56),C56/(Calcs!$C$4+1),"")</f>
        <v/>
      </c>
      <c r="F56" s="2" t="e">
        <f t="shared" si="3"/>
        <v>#VALUE!</v>
      </c>
      <c r="G56" t="str">
        <f>IF(ISNUMBER(A56),(A56-Calcs!$C$2)^2,"")</f>
        <v/>
      </c>
      <c r="H56" s="1" t="str">
        <f>IF(ISNUMBER('Sorted data'!A266),'Sorted data'!A266,"")</f>
        <v/>
      </c>
      <c r="I56" s="3" t="str">
        <f>IF(ROW()&gt;Calcs!$C$5,"",H56-A56)</f>
        <v/>
      </c>
      <c r="J56" t="str">
        <f>IF(ISNUMBER(I56),HLOOKUP(Calcs!$C$4,Calcs!$A$32:$AX$57,25,FALSE),"")</f>
        <v/>
      </c>
      <c r="K56" t="str">
        <f t="shared" si="6"/>
        <v/>
      </c>
      <c r="L56" t="str">
        <f>IF(ISNUMBER(A56),NORMSINV(C56/(Calcs!$C$4+1)),"")</f>
        <v/>
      </c>
      <c r="M56" t="str">
        <f t="shared" si="4"/>
        <v/>
      </c>
      <c r="N56" s="2" t="str">
        <f t="shared" si="5"/>
        <v/>
      </c>
      <c r="P56">
        <f>HLOOKUP('Report Sheet'!$G$2,'Original data'!$F$1:$CA$203,ROW()+2,FALSE)</f>
        <v>0</v>
      </c>
    </row>
    <row r="57" spans="1:16" x14ac:dyDescent="0.2">
      <c r="A57" s="1" t="str">
        <f>IF(ISNUMBER('Sorted data'!A57),'Sorted data'!A57,"")</f>
        <v/>
      </c>
      <c r="B57" t="str">
        <f t="shared" si="1"/>
        <v/>
      </c>
      <c r="C57" t="str">
        <f t="shared" si="7"/>
        <v/>
      </c>
      <c r="D57" s="2" t="e">
        <f>(A57-Calcs!$C$2)/Calcs!$C$3</f>
        <v>#VALUE!</v>
      </c>
      <c r="E57" t="str">
        <f>IF(ISNUMBER(A57),C57/(Calcs!$C$4+1),"")</f>
        <v/>
      </c>
      <c r="F57" s="2" t="e">
        <f t="shared" si="3"/>
        <v>#VALUE!</v>
      </c>
      <c r="G57" t="str">
        <f>IF(ISNUMBER(A57),(A57-Calcs!$C$2)^2,"")</f>
        <v/>
      </c>
      <c r="H57" s="1" t="str">
        <f>IF(ISNUMBER('Sorted data'!A267),'Sorted data'!A267,"")</f>
        <v/>
      </c>
      <c r="I57" s="3" t="str">
        <f>IF(ROW()&gt;Calcs!$C$5,"",H57-A57)</f>
        <v/>
      </c>
      <c r="J57" t="str">
        <f>IF(ISNUMBER(I57),HLOOKUP(Calcs!$C$4,Calcs!$A$32:$AX$57,25,FALSE),"")</f>
        <v/>
      </c>
      <c r="K57" t="str">
        <f t="shared" si="6"/>
        <v/>
      </c>
      <c r="L57" t="str">
        <f>IF(ISNUMBER(A57),NORMSINV(C57/(Calcs!$C$4+1)),"")</f>
        <v/>
      </c>
      <c r="M57" t="str">
        <f t="shared" si="4"/>
        <v/>
      </c>
      <c r="N57" s="2" t="str">
        <f t="shared" si="5"/>
        <v/>
      </c>
      <c r="P57">
        <f>HLOOKUP('Report Sheet'!$G$2,'Original data'!$F$1:$CA$203,ROW()+2,FALSE)</f>
        <v>0</v>
      </c>
    </row>
    <row r="58" spans="1:16" x14ac:dyDescent="0.2">
      <c r="A58" s="1" t="str">
        <f>IF(ISNUMBER('Sorted data'!A58),'Sorted data'!A58,"")</f>
        <v/>
      </c>
      <c r="B58" t="str">
        <f t="shared" si="1"/>
        <v/>
      </c>
      <c r="C58" t="str">
        <f t="shared" si="7"/>
        <v/>
      </c>
      <c r="D58" s="2" t="e">
        <f>(A58-Calcs!$C$2)/Calcs!$C$3</f>
        <v>#VALUE!</v>
      </c>
      <c r="E58" t="str">
        <f>IF(ISNUMBER(A58),C58/(Calcs!$C$4+1),"")</f>
        <v/>
      </c>
      <c r="F58" s="2" t="e">
        <f t="shared" si="3"/>
        <v>#VALUE!</v>
      </c>
      <c r="G58" t="str">
        <f>IF(ISNUMBER(A58),(A58-Calcs!$C$2)^2,"")</f>
        <v/>
      </c>
      <c r="H58" s="1" t="str">
        <f>IF(ISNUMBER('Sorted data'!A268),'Sorted data'!A268,"")</f>
        <v/>
      </c>
      <c r="I58" s="3" t="str">
        <f>IF(ROW()&gt;Calcs!$C$5,"",H58-A58)</f>
        <v/>
      </c>
      <c r="J58" t="str">
        <f>IF(ISNUMBER(I58),HLOOKUP(Calcs!$C$4,Calcs!$A$32:$AX$57,25,FALSE),"")</f>
        <v/>
      </c>
      <c r="K58" t="str">
        <f t="shared" si="6"/>
        <v/>
      </c>
      <c r="L58" t="str">
        <f>IF(ISNUMBER(A58),NORMSINV(C58/(Calcs!$C$4+1)),"")</f>
        <v/>
      </c>
      <c r="M58" t="str">
        <f t="shared" si="4"/>
        <v/>
      </c>
      <c r="N58" s="2" t="str">
        <f t="shared" si="5"/>
        <v/>
      </c>
      <c r="P58">
        <f>HLOOKUP('Report Sheet'!$G$2,'Original data'!$F$1:$CA$203,ROW()+2,FALSE)</f>
        <v>0</v>
      </c>
    </row>
    <row r="59" spans="1:16" x14ac:dyDescent="0.2">
      <c r="A59" s="1" t="str">
        <f>IF(ISNUMBER('Sorted data'!A59),'Sorted data'!A59,"")</f>
        <v/>
      </c>
      <c r="B59" t="str">
        <f t="shared" si="1"/>
        <v/>
      </c>
      <c r="C59" t="str">
        <f t="shared" si="7"/>
        <v/>
      </c>
      <c r="D59" s="2" t="e">
        <f>(A59-Calcs!$C$2)/Calcs!$C$3</f>
        <v>#VALUE!</v>
      </c>
      <c r="E59" t="str">
        <f>IF(ISNUMBER(A59),C59/(Calcs!$C$4+1),"")</f>
        <v/>
      </c>
      <c r="F59" s="2" t="e">
        <f t="shared" si="3"/>
        <v>#VALUE!</v>
      </c>
      <c r="G59" t="str">
        <f>IF(ISNUMBER(A59),(A59-Calcs!$C$2)^2,"")</f>
        <v/>
      </c>
      <c r="H59" s="1" t="str">
        <f>IF(ISNUMBER('Sorted data'!A269),'Sorted data'!A269,"")</f>
        <v/>
      </c>
      <c r="I59" s="3" t="str">
        <f>IF(ROW()&gt;Calcs!$C$5,"",H59-A59)</f>
        <v/>
      </c>
      <c r="J59" t="str">
        <f>IF(ISNUMBER(I59),HLOOKUP(Calcs!$C$4,Calcs!$A$32:$AX$57,25,FALSE),"")</f>
        <v/>
      </c>
      <c r="K59" t="str">
        <f t="shared" si="6"/>
        <v/>
      </c>
      <c r="L59" t="str">
        <f>IF(ISNUMBER(A59),NORMSINV(C59/(Calcs!$C$4+1)),"")</f>
        <v/>
      </c>
      <c r="M59" t="str">
        <f t="shared" si="4"/>
        <v/>
      </c>
      <c r="N59" s="2" t="str">
        <f t="shared" si="5"/>
        <v/>
      </c>
      <c r="P59">
        <f>HLOOKUP('Report Sheet'!$G$2,'Original data'!$F$1:$CA$203,ROW()+2,FALSE)</f>
        <v>0</v>
      </c>
    </row>
    <row r="60" spans="1:16" x14ac:dyDescent="0.2">
      <c r="A60" s="1" t="str">
        <f>IF(ISNUMBER('Sorted data'!A60),'Sorted data'!A60,"")</f>
        <v/>
      </c>
      <c r="B60" t="str">
        <f t="shared" si="1"/>
        <v/>
      </c>
      <c r="C60" t="str">
        <f t="shared" si="7"/>
        <v/>
      </c>
      <c r="D60" s="2" t="e">
        <f>(A60-Calcs!$C$2)/Calcs!$C$3</f>
        <v>#VALUE!</v>
      </c>
      <c r="E60" t="str">
        <f>IF(ISNUMBER(A60),C60/(Calcs!$C$4+1),"")</f>
        <v/>
      </c>
      <c r="F60" s="2" t="e">
        <f t="shared" si="3"/>
        <v>#VALUE!</v>
      </c>
      <c r="G60" t="str">
        <f>IF(ISNUMBER(A60),(A60-Calcs!$C$2)^2,"")</f>
        <v/>
      </c>
      <c r="H60" s="1" t="str">
        <f>IF(ISNUMBER('Sorted data'!A270),'Sorted data'!A270,"")</f>
        <v/>
      </c>
      <c r="I60" s="3" t="str">
        <f>IF(ROW()&gt;Calcs!$C$5,"",H60-A60)</f>
        <v/>
      </c>
      <c r="J60" t="str">
        <f>IF(ISNUMBER(I60),HLOOKUP(Calcs!$C$4,Calcs!$A$32:$AX$57,25,FALSE),"")</f>
        <v/>
      </c>
      <c r="K60" t="str">
        <f t="shared" si="6"/>
        <v/>
      </c>
      <c r="L60" t="str">
        <f>IF(ISNUMBER(A60),NORMSINV(C60/(Calcs!$C$4+1)),"")</f>
        <v/>
      </c>
      <c r="M60" t="str">
        <f t="shared" si="4"/>
        <v/>
      </c>
      <c r="N60" s="2" t="str">
        <f t="shared" si="5"/>
        <v/>
      </c>
      <c r="P60">
        <f>HLOOKUP('Report Sheet'!$G$2,'Original data'!$F$1:$CA$203,ROW()+2,FALSE)</f>
        <v>0</v>
      </c>
    </row>
    <row r="61" spans="1:16" x14ac:dyDescent="0.2">
      <c r="A61" s="1" t="str">
        <f>IF(ISNUMBER('Sorted data'!A61),'Sorted data'!A61,"")</f>
        <v/>
      </c>
      <c r="B61" t="str">
        <f t="shared" si="1"/>
        <v/>
      </c>
      <c r="C61" t="str">
        <f t="shared" si="7"/>
        <v/>
      </c>
      <c r="D61" s="2" t="e">
        <f>(A61-Calcs!$C$2)/Calcs!$C$3</f>
        <v>#VALUE!</v>
      </c>
      <c r="E61" t="str">
        <f>IF(ISNUMBER(A61),C61/(Calcs!$C$4+1),"")</f>
        <v/>
      </c>
      <c r="F61" s="2" t="e">
        <f t="shared" si="3"/>
        <v>#VALUE!</v>
      </c>
      <c r="G61" t="str">
        <f>IF(ISNUMBER(A61),(A61-Calcs!$C$2)^2,"")</f>
        <v/>
      </c>
      <c r="H61" s="1" t="str">
        <f>IF(ISNUMBER('Sorted data'!A271),'Sorted data'!A271,"")</f>
        <v/>
      </c>
      <c r="I61" s="3" t="str">
        <f>IF(ROW()&gt;Calcs!$C$5,"",H61-A61)</f>
        <v/>
      </c>
      <c r="J61" t="str">
        <f>IF(ISNUMBER(I61),HLOOKUP(Calcs!$C$4,Calcs!$A$32:$AX$57,25,FALSE),"")</f>
        <v/>
      </c>
      <c r="K61" t="str">
        <f t="shared" si="6"/>
        <v/>
      </c>
      <c r="L61" t="str">
        <f>IF(ISNUMBER(A61),NORMSINV(C61/(Calcs!$C$4+1)),"")</f>
        <v/>
      </c>
      <c r="M61" t="str">
        <f t="shared" si="4"/>
        <v/>
      </c>
      <c r="N61" s="2" t="str">
        <f t="shared" si="5"/>
        <v/>
      </c>
      <c r="P61">
        <f>HLOOKUP('Report Sheet'!$G$2,'Original data'!$F$1:$CA$203,ROW()+2,FALSE)</f>
        <v>0</v>
      </c>
    </row>
    <row r="62" spans="1:16" x14ac:dyDescent="0.2">
      <c r="A62" s="1" t="str">
        <f>IF(ISNUMBER('Sorted data'!A62),'Sorted data'!A62,"")</f>
        <v/>
      </c>
      <c r="B62" t="str">
        <f t="shared" si="1"/>
        <v/>
      </c>
      <c r="C62" t="str">
        <f t="shared" si="7"/>
        <v/>
      </c>
      <c r="D62" s="2" t="e">
        <f>(A62-Calcs!$C$2)/Calcs!$C$3</f>
        <v>#VALUE!</v>
      </c>
      <c r="E62" t="str">
        <f>IF(ISNUMBER(A62),C62/(Calcs!$C$4+1),"")</f>
        <v/>
      </c>
      <c r="F62" s="2" t="e">
        <f t="shared" si="3"/>
        <v>#VALUE!</v>
      </c>
      <c r="G62" t="str">
        <f>IF(ISNUMBER(A62),(A62-Calcs!$C$2)^2,"")</f>
        <v/>
      </c>
      <c r="H62" s="1" t="str">
        <f>IF(ISNUMBER('Sorted data'!A272),'Sorted data'!A272,"")</f>
        <v/>
      </c>
      <c r="I62" s="3" t="str">
        <f>IF(ROW()&gt;Calcs!$C$5,"",H62-A62)</f>
        <v/>
      </c>
      <c r="J62" t="str">
        <f>IF(ISNUMBER(I62),HLOOKUP(Calcs!$C$4,Calcs!$A$32:$AX$57,25,FALSE),"")</f>
        <v/>
      </c>
      <c r="K62" t="str">
        <f t="shared" si="6"/>
        <v/>
      </c>
      <c r="L62" t="str">
        <f>IF(ISNUMBER(A62),NORMSINV(C62/(Calcs!$C$4+1)),"")</f>
        <v/>
      </c>
      <c r="M62" t="str">
        <f t="shared" si="4"/>
        <v/>
      </c>
      <c r="N62" s="2" t="str">
        <f t="shared" si="5"/>
        <v/>
      </c>
      <c r="P62">
        <f>HLOOKUP('Report Sheet'!$G$2,'Original data'!$F$1:$CA$203,ROW()+2,FALSE)</f>
        <v>0</v>
      </c>
    </row>
    <row r="63" spans="1:16" x14ac:dyDescent="0.2">
      <c r="A63" s="1" t="str">
        <f>IF(ISNUMBER('Sorted data'!A63),'Sorted data'!A63,"")</f>
        <v/>
      </c>
      <c r="B63" t="str">
        <f t="shared" si="1"/>
        <v/>
      </c>
      <c r="C63" t="str">
        <f t="shared" si="7"/>
        <v/>
      </c>
      <c r="D63" s="2" t="e">
        <f>(A63-Calcs!$C$2)/Calcs!$C$3</f>
        <v>#VALUE!</v>
      </c>
      <c r="E63" t="str">
        <f>IF(ISNUMBER(A63),C63/(Calcs!$C$4+1),"")</f>
        <v/>
      </c>
      <c r="F63" s="2" t="e">
        <f t="shared" si="3"/>
        <v>#VALUE!</v>
      </c>
      <c r="G63" t="str">
        <f>IF(ISNUMBER(A63),(A63-Calcs!$C$2)^2,"")</f>
        <v/>
      </c>
      <c r="H63" s="1" t="str">
        <f>IF(ISNUMBER('Sorted data'!A273),'Sorted data'!A273,"")</f>
        <v/>
      </c>
      <c r="I63" s="3" t="str">
        <f>IF(ROW()&gt;Calcs!$C$5,"",H63-A63)</f>
        <v/>
      </c>
      <c r="J63" t="str">
        <f>IF(ISNUMBER(I63),HLOOKUP(Calcs!$C$4,Calcs!$A$32:$AX$57,25,FALSE),"")</f>
        <v/>
      </c>
      <c r="K63" t="str">
        <f t="shared" si="6"/>
        <v/>
      </c>
      <c r="L63" t="str">
        <f>IF(ISNUMBER(A63),NORMSINV(C63/(Calcs!$C$4+1)),"")</f>
        <v/>
      </c>
      <c r="M63" t="str">
        <f t="shared" si="4"/>
        <v/>
      </c>
      <c r="N63" s="2" t="str">
        <f t="shared" si="5"/>
        <v/>
      </c>
      <c r="P63">
        <f>HLOOKUP('Report Sheet'!$G$2,'Original data'!$F$1:$CA$203,ROW()+2,FALSE)</f>
        <v>0</v>
      </c>
    </row>
    <row r="64" spans="1:16" x14ac:dyDescent="0.2">
      <c r="A64" s="1" t="str">
        <f>IF(ISNUMBER('Sorted data'!A64),'Sorted data'!A64,"")</f>
        <v/>
      </c>
      <c r="B64" t="str">
        <f t="shared" si="1"/>
        <v/>
      </c>
      <c r="C64" t="str">
        <f t="shared" si="7"/>
        <v/>
      </c>
      <c r="D64" s="2" t="e">
        <f>(A64-Calcs!$C$2)/Calcs!$C$3</f>
        <v>#VALUE!</v>
      </c>
      <c r="E64" t="str">
        <f>IF(ISNUMBER(A64),C64/(Calcs!$C$4+1),"")</f>
        <v/>
      </c>
      <c r="F64" s="2" t="e">
        <f t="shared" si="3"/>
        <v>#VALUE!</v>
      </c>
      <c r="G64" t="str">
        <f>IF(ISNUMBER(A64),(A64-Calcs!$C$2)^2,"")</f>
        <v/>
      </c>
      <c r="H64" s="1" t="str">
        <f>IF(ISNUMBER('Sorted data'!A274),'Sorted data'!A274,"")</f>
        <v/>
      </c>
      <c r="I64" s="3" t="str">
        <f>IF(ROW()&gt;Calcs!$C$5,"",H64-A64)</f>
        <v/>
      </c>
      <c r="J64" t="str">
        <f>IF(ISNUMBER(I64),HLOOKUP(Calcs!$C$4,Calcs!$A$32:$AX$57,25,FALSE),"")</f>
        <v/>
      </c>
      <c r="K64" t="str">
        <f t="shared" si="6"/>
        <v/>
      </c>
      <c r="L64" t="str">
        <f>IF(ISNUMBER(A64),NORMSINV(C64/(Calcs!$C$4+1)),"")</f>
        <v/>
      </c>
      <c r="M64" t="str">
        <f t="shared" si="4"/>
        <v/>
      </c>
      <c r="N64" s="2" t="str">
        <f t="shared" si="5"/>
        <v/>
      </c>
      <c r="P64">
        <f>HLOOKUP('Report Sheet'!$G$2,'Original data'!$F$1:$CA$203,ROW()+2,FALSE)</f>
        <v>0</v>
      </c>
    </row>
    <row r="65" spans="1:16" x14ac:dyDescent="0.2">
      <c r="A65" s="1" t="str">
        <f>IF(ISNUMBER('Sorted data'!A65),'Sorted data'!A65,"")</f>
        <v/>
      </c>
      <c r="B65" t="str">
        <f t="shared" si="1"/>
        <v/>
      </c>
      <c r="C65" t="str">
        <f t="shared" si="7"/>
        <v/>
      </c>
      <c r="D65" s="2" t="e">
        <f>(A65-Calcs!$C$2)/Calcs!$C$3</f>
        <v>#VALUE!</v>
      </c>
      <c r="E65" t="str">
        <f>IF(ISNUMBER(A65),C65/(Calcs!$C$4+1),"")</f>
        <v/>
      </c>
      <c r="F65" s="2" t="e">
        <f t="shared" si="3"/>
        <v>#VALUE!</v>
      </c>
      <c r="G65" t="str">
        <f>IF(ISNUMBER(A65),(A65-Calcs!$C$2)^2,"")</f>
        <v/>
      </c>
      <c r="H65" s="1" t="str">
        <f>IF(ISNUMBER('Sorted data'!A275),'Sorted data'!A275,"")</f>
        <v/>
      </c>
      <c r="I65" s="3" t="str">
        <f>IF(ROW()&gt;Calcs!$C$5,"",H65-A65)</f>
        <v/>
      </c>
      <c r="J65" t="str">
        <f>IF(ISNUMBER(I65),HLOOKUP(Calcs!$C$4,Calcs!$A$32:$AX$57,25,FALSE),"")</f>
        <v/>
      </c>
      <c r="K65" t="str">
        <f t="shared" si="6"/>
        <v/>
      </c>
      <c r="L65" t="str">
        <f>IF(ISNUMBER(A65),NORMSINV(C65/(Calcs!$C$4+1)),"")</f>
        <v/>
      </c>
      <c r="M65" t="str">
        <f t="shared" si="4"/>
        <v/>
      </c>
      <c r="N65" s="2" t="str">
        <f t="shared" si="5"/>
        <v/>
      </c>
      <c r="P65">
        <f>HLOOKUP('Report Sheet'!$G$2,'Original data'!$F$1:$CA$203,ROW()+2,FALSE)</f>
        <v>0</v>
      </c>
    </row>
    <row r="66" spans="1:16" x14ac:dyDescent="0.2">
      <c r="A66" s="1" t="str">
        <f>IF(ISNUMBER('Sorted data'!A66),'Sorted data'!A66,"")</f>
        <v/>
      </c>
      <c r="B66" t="str">
        <f t="shared" si="1"/>
        <v/>
      </c>
      <c r="C66" t="str">
        <f t="shared" si="7"/>
        <v/>
      </c>
      <c r="D66" s="2" t="e">
        <f>(A66-Calcs!$C$2)/Calcs!$C$3</f>
        <v>#VALUE!</v>
      </c>
      <c r="E66" t="str">
        <f>IF(ISNUMBER(A66),C66/(Calcs!$C$4+1),"")</f>
        <v/>
      </c>
      <c r="F66" s="2" t="e">
        <f t="shared" si="3"/>
        <v>#VALUE!</v>
      </c>
      <c r="G66" t="str">
        <f>IF(ISNUMBER(A66),(A66-Calcs!$C$2)^2,"")</f>
        <v/>
      </c>
      <c r="H66" s="1" t="str">
        <f>IF(ISNUMBER('Sorted data'!A276),'Sorted data'!A276,"")</f>
        <v/>
      </c>
      <c r="I66" s="3" t="str">
        <f>IF(ROW()&gt;Calcs!$C$5,"",H66-A66)</f>
        <v/>
      </c>
      <c r="J66" t="str">
        <f>IF(ISNUMBER(I66),HLOOKUP(Calcs!$C$4,Calcs!$A$32:$AX$57,25,FALSE),"")</f>
        <v/>
      </c>
      <c r="K66" t="str">
        <f t="shared" si="6"/>
        <v/>
      </c>
      <c r="L66" t="str">
        <f>IF(ISNUMBER(A66),NORMSINV(C66/(Calcs!$C$4+1)),"")</f>
        <v/>
      </c>
      <c r="M66" t="str">
        <f t="shared" si="4"/>
        <v/>
      </c>
      <c r="N66" s="2" t="str">
        <f t="shared" si="5"/>
        <v/>
      </c>
      <c r="P66">
        <f>HLOOKUP('Report Sheet'!$G$2,'Original data'!$F$1:$CA$203,ROW()+2,FALSE)</f>
        <v>0</v>
      </c>
    </row>
    <row r="67" spans="1:16" x14ac:dyDescent="0.2">
      <c r="A67" s="1" t="str">
        <f>IF(ISNUMBER('Sorted data'!A67),'Sorted data'!A67,"")</f>
        <v/>
      </c>
      <c r="B67" t="str">
        <f t="shared" ref="B67:B130" si="8">IF(ISNUMBER(A67),LN(A67),"")</f>
        <v/>
      </c>
      <c r="C67" t="str">
        <f t="shared" si="7"/>
        <v/>
      </c>
      <c r="D67" s="2" t="e">
        <f>(A67-Calcs!$C$2)/Calcs!$C$3</f>
        <v>#VALUE!</v>
      </c>
      <c r="E67" t="str">
        <f>IF(ISNUMBER(A67),C67/(Calcs!$C$4+1),"")</f>
        <v/>
      </c>
      <c r="F67" s="2" t="e">
        <f t="shared" ref="F67:F130" si="9">+NORMSINV(E67)</f>
        <v>#VALUE!</v>
      </c>
      <c r="G67" t="str">
        <f>IF(ISNUMBER(A67),(A67-Calcs!$C$2)^2,"")</f>
        <v/>
      </c>
      <c r="H67" s="1" t="str">
        <f>IF(ISNUMBER('Sorted data'!A277),'Sorted data'!A277,"")</f>
        <v/>
      </c>
      <c r="I67" s="3" t="str">
        <f>IF(ROW()&gt;Calcs!$C$5,"",H67-A67)</f>
        <v/>
      </c>
      <c r="J67" t="str">
        <f>IF(ISNUMBER(I67),HLOOKUP(Calcs!$C$4,Calcs!$A$32:$AX$57,25,FALSE),"")</f>
        <v/>
      </c>
      <c r="K67" t="str">
        <f t="shared" si="6"/>
        <v/>
      </c>
      <c r="L67" t="str">
        <f>IF(ISNUMBER(A67),NORMSINV(C67/(Calcs!$C$4+1)),"")</f>
        <v/>
      </c>
      <c r="M67" t="str">
        <f t="shared" ref="M67:M130" si="10">IF(ISNUMBER(A67),L67*A67,"")</f>
        <v/>
      </c>
      <c r="N67" s="2" t="str">
        <f t="shared" ref="N67:N130" si="11">IF(ISNUMBER(A67),L67^2,"")</f>
        <v/>
      </c>
      <c r="P67">
        <f>HLOOKUP('Report Sheet'!$G$2,'Original data'!$F$1:$CA$203,ROW()+2,FALSE)</f>
        <v>0</v>
      </c>
    </row>
    <row r="68" spans="1:16" x14ac:dyDescent="0.2">
      <c r="A68" s="1" t="str">
        <f>IF(ISNUMBER('Sorted data'!A68),'Sorted data'!A68,"")</f>
        <v/>
      </c>
      <c r="B68" t="str">
        <f t="shared" si="8"/>
        <v/>
      </c>
      <c r="C68" t="str">
        <f t="shared" si="7"/>
        <v/>
      </c>
      <c r="D68" s="2" t="e">
        <f>(A68-Calcs!$C$2)/Calcs!$C$3</f>
        <v>#VALUE!</v>
      </c>
      <c r="E68" t="str">
        <f>IF(ISNUMBER(A68),C68/(Calcs!$C$4+1),"")</f>
        <v/>
      </c>
      <c r="F68" s="2" t="e">
        <f t="shared" si="9"/>
        <v>#VALUE!</v>
      </c>
      <c r="G68" t="str">
        <f>IF(ISNUMBER(A68),(A68-Calcs!$C$2)^2,"")</f>
        <v/>
      </c>
      <c r="H68" s="1" t="str">
        <f>IF(ISNUMBER('Sorted data'!A278),'Sorted data'!A278,"")</f>
        <v/>
      </c>
      <c r="I68" s="3" t="str">
        <f>IF(ROW()&gt;Calcs!$C$5,"",H68-A68)</f>
        <v/>
      </c>
      <c r="J68" t="str">
        <f>IF(ISNUMBER(I68),HLOOKUP(Calcs!$C$4,Calcs!$A$32:$AX$57,25,FALSE),"")</f>
        <v/>
      </c>
      <c r="K68" t="str">
        <f t="shared" si="6"/>
        <v/>
      </c>
      <c r="L68" t="str">
        <f>IF(ISNUMBER(A68),NORMSINV(C68/(Calcs!$C$4+1)),"")</f>
        <v/>
      </c>
      <c r="M68" t="str">
        <f t="shared" si="10"/>
        <v/>
      </c>
      <c r="N68" s="2" t="str">
        <f t="shared" si="11"/>
        <v/>
      </c>
      <c r="P68">
        <f>HLOOKUP('Report Sheet'!$G$2,'Original data'!$F$1:$CA$203,ROW()+2,FALSE)</f>
        <v>0</v>
      </c>
    </row>
    <row r="69" spans="1:16" x14ac:dyDescent="0.2">
      <c r="A69" s="1" t="str">
        <f>IF(ISNUMBER('Sorted data'!A69),'Sorted data'!A69,"")</f>
        <v/>
      </c>
      <c r="B69" t="str">
        <f t="shared" si="8"/>
        <v/>
      </c>
      <c r="C69" t="str">
        <f t="shared" si="7"/>
        <v/>
      </c>
      <c r="D69" s="2" t="e">
        <f>(A69-Calcs!$C$2)/Calcs!$C$3</f>
        <v>#VALUE!</v>
      </c>
      <c r="E69" t="str">
        <f>IF(ISNUMBER(A69),C69/(Calcs!$C$4+1),"")</f>
        <v/>
      </c>
      <c r="F69" s="2" t="e">
        <f t="shared" si="9"/>
        <v>#VALUE!</v>
      </c>
      <c r="G69" t="str">
        <f>IF(ISNUMBER(A69),(A69-Calcs!$C$2)^2,"")</f>
        <v/>
      </c>
      <c r="H69" s="1" t="str">
        <f>IF(ISNUMBER('Sorted data'!A279),'Sorted data'!A279,"")</f>
        <v/>
      </c>
      <c r="I69" s="3" t="str">
        <f>IF(ROW()&gt;Calcs!$C$5,"",H69-A69)</f>
        <v/>
      </c>
      <c r="J69" t="str">
        <f>IF(ISNUMBER(I69),HLOOKUP(Calcs!$C$4,Calcs!$A$32:$AX$57,25,FALSE),"")</f>
        <v/>
      </c>
      <c r="K69" t="str">
        <f t="shared" si="6"/>
        <v/>
      </c>
      <c r="L69" t="str">
        <f>IF(ISNUMBER(A69),NORMSINV(C69/(Calcs!$C$4+1)),"")</f>
        <v/>
      </c>
      <c r="M69" t="str">
        <f t="shared" si="10"/>
        <v/>
      </c>
      <c r="N69" s="2" t="str">
        <f t="shared" si="11"/>
        <v/>
      </c>
      <c r="P69">
        <f>HLOOKUP('Report Sheet'!$G$2,'Original data'!$F$1:$CA$203,ROW()+2,FALSE)</f>
        <v>0</v>
      </c>
    </row>
    <row r="70" spans="1:16" x14ac:dyDescent="0.2">
      <c r="A70" s="1" t="str">
        <f>IF(ISNUMBER('Sorted data'!A70),'Sorted data'!A70,"")</f>
        <v/>
      </c>
      <c r="B70" t="str">
        <f t="shared" si="8"/>
        <v/>
      </c>
      <c r="C70" t="str">
        <f t="shared" si="7"/>
        <v/>
      </c>
      <c r="D70" s="2" t="e">
        <f>(A70-Calcs!$C$2)/Calcs!$C$3</f>
        <v>#VALUE!</v>
      </c>
      <c r="E70" t="str">
        <f>IF(ISNUMBER(A70),C70/(Calcs!$C$4+1),"")</f>
        <v/>
      </c>
      <c r="F70" s="2" t="e">
        <f t="shared" si="9"/>
        <v>#VALUE!</v>
      </c>
      <c r="G70" t="str">
        <f>IF(ISNUMBER(A70),(A70-Calcs!$C$2)^2,"")</f>
        <v/>
      </c>
      <c r="H70" s="1" t="str">
        <f>IF(ISNUMBER('Sorted data'!A280),'Sorted data'!A280,"")</f>
        <v/>
      </c>
      <c r="I70" s="3" t="str">
        <f>IF(ROW()&gt;Calcs!$C$5,"",H70-A70)</f>
        <v/>
      </c>
      <c r="J70" t="str">
        <f>IF(ISNUMBER(I70),HLOOKUP(Calcs!$C$4,Calcs!$A$32:$AX$57,25,FALSE),"")</f>
        <v/>
      </c>
      <c r="K70" t="str">
        <f t="shared" si="6"/>
        <v/>
      </c>
      <c r="L70" t="str">
        <f>IF(ISNUMBER(A70),NORMSINV(C70/(Calcs!$C$4+1)),"")</f>
        <v/>
      </c>
      <c r="M70" t="str">
        <f t="shared" si="10"/>
        <v/>
      </c>
      <c r="N70" s="2" t="str">
        <f t="shared" si="11"/>
        <v/>
      </c>
      <c r="P70">
        <f>HLOOKUP('Report Sheet'!$G$2,'Original data'!$F$1:$CA$203,ROW()+2,FALSE)</f>
        <v>0</v>
      </c>
    </row>
    <row r="71" spans="1:16" x14ac:dyDescent="0.2">
      <c r="A71" s="1" t="str">
        <f>IF(ISNUMBER('Sorted data'!A71),'Sorted data'!A71,"")</f>
        <v/>
      </c>
      <c r="B71" t="str">
        <f t="shared" si="8"/>
        <v/>
      </c>
      <c r="C71" t="str">
        <f t="shared" si="7"/>
        <v/>
      </c>
      <c r="D71" s="2" t="e">
        <f>(A71-Calcs!$C$2)/Calcs!$C$3</f>
        <v>#VALUE!</v>
      </c>
      <c r="E71" t="str">
        <f>IF(ISNUMBER(A71),C71/(Calcs!$C$4+1),"")</f>
        <v/>
      </c>
      <c r="F71" s="2" t="e">
        <f t="shared" si="9"/>
        <v>#VALUE!</v>
      </c>
      <c r="G71" t="str">
        <f>IF(ISNUMBER(A71),(A71-Calcs!$C$2)^2,"")</f>
        <v/>
      </c>
      <c r="H71" s="1" t="str">
        <f>IF(ISNUMBER('Sorted data'!A281),'Sorted data'!A281,"")</f>
        <v/>
      </c>
      <c r="I71" s="3" t="str">
        <f>IF(ROW()&gt;Calcs!$C$5,"",H71-A71)</f>
        <v/>
      </c>
      <c r="J71" t="str">
        <f>IF(ISNUMBER(I71),HLOOKUP(Calcs!$C$4,Calcs!$A$32:$AX$57,25,FALSE),"")</f>
        <v/>
      </c>
      <c r="K71" t="str">
        <f t="shared" si="6"/>
        <v/>
      </c>
      <c r="L71" t="str">
        <f>IF(ISNUMBER(A71),NORMSINV(C71/(Calcs!$C$4+1)),"")</f>
        <v/>
      </c>
      <c r="M71" t="str">
        <f t="shared" si="10"/>
        <v/>
      </c>
      <c r="N71" s="2" t="str">
        <f t="shared" si="11"/>
        <v/>
      </c>
      <c r="P71">
        <f>HLOOKUP('Report Sheet'!$G$2,'Original data'!$F$1:$CA$203,ROW()+2,FALSE)</f>
        <v>0</v>
      </c>
    </row>
    <row r="72" spans="1:16" x14ac:dyDescent="0.2">
      <c r="A72" s="1" t="str">
        <f>IF(ISNUMBER('Sorted data'!A72),'Sorted data'!A72,"")</f>
        <v/>
      </c>
      <c r="B72" t="str">
        <f t="shared" si="8"/>
        <v/>
      </c>
      <c r="C72" t="str">
        <f t="shared" si="7"/>
        <v/>
      </c>
      <c r="D72" s="2" t="e">
        <f>(A72-Calcs!$C$2)/Calcs!$C$3</f>
        <v>#VALUE!</v>
      </c>
      <c r="E72" t="str">
        <f>IF(ISNUMBER(A72),C72/(Calcs!$C$4+1),"")</f>
        <v/>
      </c>
      <c r="F72" s="2" t="e">
        <f t="shared" si="9"/>
        <v>#VALUE!</v>
      </c>
      <c r="G72" t="str">
        <f>IF(ISNUMBER(A72),(A72-Calcs!$C$2)^2,"")</f>
        <v/>
      </c>
      <c r="H72" s="1" t="str">
        <f>IF(ISNUMBER('Sorted data'!A282),'Sorted data'!A282,"")</f>
        <v/>
      </c>
      <c r="I72" s="3" t="str">
        <f>IF(ROW()&gt;Calcs!$C$5,"",H72-A72)</f>
        <v/>
      </c>
      <c r="J72" t="str">
        <f>IF(ISNUMBER(I72),HLOOKUP(Calcs!$C$4,Calcs!$A$32:$AX$57,25,FALSE),"")</f>
        <v/>
      </c>
      <c r="K72" t="str">
        <f t="shared" si="6"/>
        <v/>
      </c>
      <c r="L72" t="str">
        <f>IF(ISNUMBER(A72),NORMSINV(C72/(Calcs!$C$4+1)),"")</f>
        <v/>
      </c>
      <c r="M72" t="str">
        <f t="shared" si="10"/>
        <v/>
      </c>
      <c r="N72" s="2" t="str">
        <f t="shared" si="11"/>
        <v/>
      </c>
      <c r="P72">
        <f>HLOOKUP('Report Sheet'!$G$2,'Original data'!$F$1:$CA$203,ROW()+2,FALSE)</f>
        <v>0</v>
      </c>
    </row>
    <row r="73" spans="1:16" x14ac:dyDescent="0.2">
      <c r="A73" s="1" t="str">
        <f>IF(ISNUMBER('Sorted data'!A73),'Sorted data'!A73,"")</f>
        <v/>
      </c>
      <c r="B73" t="str">
        <f t="shared" si="8"/>
        <v/>
      </c>
      <c r="C73" t="str">
        <f t="shared" si="7"/>
        <v/>
      </c>
      <c r="D73" s="2" t="e">
        <f>(A73-Calcs!$C$2)/Calcs!$C$3</f>
        <v>#VALUE!</v>
      </c>
      <c r="E73" t="str">
        <f>IF(ISNUMBER(A73),C73/(Calcs!$C$4+1),"")</f>
        <v/>
      </c>
      <c r="F73" s="2" t="e">
        <f t="shared" si="9"/>
        <v>#VALUE!</v>
      </c>
      <c r="G73" t="str">
        <f>IF(ISNUMBER(A73),(A73-Calcs!$C$2)^2,"")</f>
        <v/>
      </c>
      <c r="H73" s="1" t="str">
        <f>IF(ISNUMBER('Sorted data'!A283),'Sorted data'!A283,"")</f>
        <v/>
      </c>
      <c r="I73" s="3" t="str">
        <f>IF(ROW()&gt;Calcs!$C$5,"",H73-A73)</f>
        <v/>
      </c>
      <c r="J73" t="str">
        <f>IF(ISNUMBER(I73),HLOOKUP(Calcs!$C$4,Calcs!$A$32:$AX$57,25,FALSE),"")</f>
        <v/>
      </c>
      <c r="K73" t="str">
        <f t="shared" si="6"/>
        <v/>
      </c>
      <c r="L73" t="str">
        <f>IF(ISNUMBER(A73),NORMSINV(C73/(Calcs!$C$4+1)),"")</f>
        <v/>
      </c>
      <c r="M73" t="str">
        <f t="shared" si="10"/>
        <v/>
      </c>
      <c r="N73" s="2" t="str">
        <f t="shared" si="11"/>
        <v/>
      </c>
      <c r="P73">
        <f>HLOOKUP('Report Sheet'!$G$2,'Original data'!$F$1:$CA$203,ROW()+2,FALSE)</f>
        <v>0</v>
      </c>
    </row>
    <row r="74" spans="1:16" x14ac:dyDescent="0.2">
      <c r="A74" s="1" t="str">
        <f>IF(ISNUMBER('Sorted data'!A74),'Sorted data'!A74,"")</f>
        <v/>
      </c>
      <c r="B74" t="str">
        <f t="shared" si="8"/>
        <v/>
      </c>
      <c r="C74" t="str">
        <f t="shared" si="7"/>
        <v/>
      </c>
      <c r="D74" s="2" t="e">
        <f>(A74-Calcs!$C$2)/Calcs!$C$3</f>
        <v>#VALUE!</v>
      </c>
      <c r="E74" t="str">
        <f>IF(ISNUMBER(A74),C74/(Calcs!$C$4+1),"")</f>
        <v/>
      </c>
      <c r="F74" s="2" t="e">
        <f t="shared" si="9"/>
        <v>#VALUE!</v>
      </c>
      <c r="G74" t="str">
        <f>IF(ISNUMBER(A74),(A74-Calcs!$C$2)^2,"")</f>
        <v/>
      </c>
      <c r="H74" s="1" t="str">
        <f>IF(ISNUMBER('Sorted data'!A284),'Sorted data'!A284,"")</f>
        <v/>
      </c>
      <c r="I74" s="3" t="str">
        <f>IF(ROW()&gt;Calcs!$C$5,"",H74-A74)</f>
        <v/>
      </c>
      <c r="J74" t="str">
        <f>IF(ISNUMBER(I74),HLOOKUP(Calcs!$C$4,Calcs!$A$32:$AX$57,25,FALSE),"")</f>
        <v/>
      </c>
      <c r="K74" t="str">
        <f t="shared" si="6"/>
        <v/>
      </c>
      <c r="L74" t="str">
        <f>IF(ISNUMBER(A74),NORMSINV(C74/(Calcs!$C$4+1)),"")</f>
        <v/>
      </c>
      <c r="M74" t="str">
        <f t="shared" si="10"/>
        <v/>
      </c>
      <c r="N74" s="2" t="str">
        <f t="shared" si="11"/>
        <v/>
      </c>
      <c r="P74">
        <f>HLOOKUP('Report Sheet'!$G$2,'Original data'!$F$1:$CA$203,ROW()+2,FALSE)</f>
        <v>0</v>
      </c>
    </row>
    <row r="75" spans="1:16" x14ac:dyDescent="0.2">
      <c r="A75" s="1" t="str">
        <f>IF(ISNUMBER('Sorted data'!A75),'Sorted data'!A75,"")</f>
        <v/>
      </c>
      <c r="B75" t="str">
        <f t="shared" si="8"/>
        <v/>
      </c>
      <c r="C75" t="str">
        <f t="shared" si="7"/>
        <v/>
      </c>
      <c r="D75" s="2" t="e">
        <f>(A75-Calcs!$C$2)/Calcs!$C$3</f>
        <v>#VALUE!</v>
      </c>
      <c r="E75" t="str">
        <f>IF(ISNUMBER(A75),C75/(Calcs!$C$4+1),"")</f>
        <v/>
      </c>
      <c r="F75" s="2" t="e">
        <f t="shared" si="9"/>
        <v>#VALUE!</v>
      </c>
      <c r="G75" t="str">
        <f>IF(ISNUMBER(A75),(A75-Calcs!$C$2)^2,"")</f>
        <v/>
      </c>
      <c r="H75" s="1" t="str">
        <f>IF(ISNUMBER('Sorted data'!A285),'Sorted data'!A285,"")</f>
        <v/>
      </c>
      <c r="I75" s="3" t="str">
        <f>IF(ROW()&gt;Calcs!$C$5,"",H75-A75)</f>
        <v/>
      </c>
      <c r="J75" t="str">
        <f>IF(ISNUMBER(I75),HLOOKUP(Calcs!$C$4,Calcs!$A$32:$AX$57,25,FALSE),"")</f>
        <v/>
      </c>
      <c r="K75" t="str">
        <f t="shared" si="6"/>
        <v/>
      </c>
      <c r="L75" t="str">
        <f>IF(ISNUMBER(A75),NORMSINV(C75/(Calcs!$C$4+1)),"")</f>
        <v/>
      </c>
      <c r="M75" t="str">
        <f t="shared" si="10"/>
        <v/>
      </c>
      <c r="N75" s="2" t="str">
        <f t="shared" si="11"/>
        <v/>
      </c>
      <c r="P75">
        <f>HLOOKUP('Report Sheet'!$G$2,'Original data'!$F$1:$CA$203,ROW()+2,FALSE)</f>
        <v>0</v>
      </c>
    </row>
    <row r="76" spans="1:16" x14ac:dyDescent="0.2">
      <c r="A76" s="1" t="str">
        <f>IF(ISNUMBER('Sorted data'!A76),'Sorted data'!A76,"")</f>
        <v/>
      </c>
      <c r="B76" t="str">
        <f t="shared" si="8"/>
        <v/>
      </c>
      <c r="C76" t="str">
        <f t="shared" si="7"/>
        <v/>
      </c>
      <c r="D76" s="2" t="e">
        <f>(A76-Calcs!$C$2)/Calcs!$C$3</f>
        <v>#VALUE!</v>
      </c>
      <c r="E76" t="str">
        <f>IF(ISNUMBER(A76),C76/(Calcs!$C$4+1),"")</f>
        <v/>
      </c>
      <c r="F76" s="2" t="e">
        <f t="shared" si="9"/>
        <v>#VALUE!</v>
      </c>
      <c r="G76" t="str">
        <f>IF(ISNUMBER(A76),(A76-Calcs!$C$2)^2,"")</f>
        <v/>
      </c>
      <c r="H76" s="1" t="str">
        <f>IF(ISNUMBER('Sorted data'!A286),'Sorted data'!A286,"")</f>
        <v/>
      </c>
      <c r="I76" s="3" t="str">
        <f>IF(ROW()&gt;Calcs!$C$5,"",H76-A76)</f>
        <v/>
      </c>
      <c r="J76" t="str">
        <f>IF(ISNUMBER(I76),HLOOKUP(Calcs!$C$4,Calcs!$A$32:$AX$57,25,FALSE),"")</f>
        <v/>
      </c>
      <c r="K76" t="str">
        <f t="shared" si="6"/>
        <v/>
      </c>
      <c r="L76" t="str">
        <f>IF(ISNUMBER(A76),NORMSINV(C76/(Calcs!$C$4+1)),"")</f>
        <v/>
      </c>
      <c r="M76" t="str">
        <f t="shared" si="10"/>
        <v/>
      </c>
      <c r="N76" s="2" t="str">
        <f t="shared" si="11"/>
        <v/>
      </c>
      <c r="P76">
        <f>HLOOKUP('Report Sheet'!$G$2,'Original data'!$F$1:$CA$203,ROW()+2,FALSE)</f>
        <v>0</v>
      </c>
    </row>
    <row r="77" spans="1:16" x14ac:dyDescent="0.2">
      <c r="A77" s="1" t="str">
        <f>IF(ISNUMBER('Sorted data'!A77),'Sorted data'!A77,"")</f>
        <v/>
      </c>
      <c r="B77" t="str">
        <f t="shared" si="8"/>
        <v/>
      </c>
      <c r="C77" t="str">
        <f t="shared" si="7"/>
        <v/>
      </c>
      <c r="D77" s="2" t="e">
        <f>(A77-Calcs!$C$2)/Calcs!$C$3</f>
        <v>#VALUE!</v>
      </c>
      <c r="E77" t="str">
        <f>IF(ISNUMBER(A77),C77/(Calcs!$C$4+1),"")</f>
        <v/>
      </c>
      <c r="F77" s="2" t="e">
        <f t="shared" si="9"/>
        <v>#VALUE!</v>
      </c>
      <c r="G77" t="str">
        <f>IF(ISNUMBER(A77),(A77-Calcs!$C$2)^2,"")</f>
        <v/>
      </c>
      <c r="H77" s="1" t="str">
        <f>IF(ISNUMBER('Sorted data'!A287),'Sorted data'!A287,"")</f>
        <v/>
      </c>
      <c r="I77" s="3" t="str">
        <f>IF(ROW()&gt;Calcs!$C$5,"",H77-A77)</f>
        <v/>
      </c>
      <c r="J77" t="str">
        <f>IF(ISNUMBER(I77),HLOOKUP(Calcs!$C$4,Calcs!$A$32:$AX$57,25,FALSE),"")</f>
        <v/>
      </c>
      <c r="K77" t="str">
        <f t="shared" si="6"/>
        <v/>
      </c>
      <c r="L77" t="str">
        <f>IF(ISNUMBER(A77),NORMSINV(C77/(Calcs!$C$4+1)),"")</f>
        <v/>
      </c>
      <c r="M77" t="str">
        <f t="shared" si="10"/>
        <v/>
      </c>
      <c r="N77" s="2" t="str">
        <f t="shared" si="11"/>
        <v/>
      </c>
      <c r="P77">
        <f>HLOOKUP('Report Sheet'!$G$2,'Original data'!$F$1:$CA$203,ROW()+2,FALSE)</f>
        <v>0</v>
      </c>
    </row>
    <row r="78" spans="1:16" x14ac:dyDescent="0.2">
      <c r="A78" s="1" t="str">
        <f>IF(ISNUMBER('Sorted data'!A78),'Sorted data'!A78,"")</f>
        <v/>
      </c>
      <c r="B78" t="str">
        <f t="shared" si="8"/>
        <v/>
      </c>
      <c r="C78" t="str">
        <f t="shared" si="7"/>
        <v/>
      </c>
      <c r="D78" s="2" t="e">
        <f>(A78-Calcs!$C$2)/Calcs!$C$3</f>
        <v>#VALUE!</v>
      </c>
      <c r="E78" t="str">
        <f>IF(ISNUMBER(A78),C78/(Calcs!$C$4+1),"")</f>
        <v/>
      </c>
      <c r="F78" s="2" t="e">
        <f t="shared" si="9"/>
        <v>#VALUE!</v>
      </c>
      <c r="G78" t="str">
        <f>IF(ISNUMBER(A78),(A78-Calcs!$C$2)^2,"")</f>
        <v/>
      </c>
      <c r="H78" s="1" t="str">
        <f>IF(ISNUMBER('Sorted data'!A288),'Sorted data'!A288,"")</f>
        <v/>
      </c>
      <c r="I78" s="3" t="str">
        <f>IF(ROW()&gt;Calcs!$C$5,"",H78-A78)</f>
        <v/>
      </c>
      <c r="J78" t="str">
        <f>IF(ISNUMBER(I78),HLOOKUP(Calcs!$C$4,Calcs!$A$32:$AX$57,25,FALSE),"")</f>
        <v/>
      </c>
      <c r="K78" t="str">
        <f t="shared" si="6"/>
        <v/>
      </c>
      <c r="L78" t="str">
        <f>IF(ISNUMBER(A78),NORMSINV(C78/(Calcs!$C$4+1)),"")</f>
        <v/>
      </c>
      <c r="M78" t="str">
        <f t="shared" si="10"/>
        <v/>
      </c>
      <c r="N78" s="2" t="str">
        <f t="shared" si="11"/>
        <v/>
      </c>
      <c r="P78">
        <f>HLOOKUP('Report Sheet'!$G$2,'Original data'!$F$1:$CA$203,ROW()+2,FALSE)</f>
        <v>0</v>
      </c>
    </row>
    <row r="79" spans="1:16" x14ac:dyDescent="0.2">
      <c r="A79" s="1" t="str">
        <f>IF(ISNUMBER('Sorted data'!A79),'Sorted data'!A79,"")</f>
        <v/>
      </c>
      <c r="B79" t="str">
        <f t="shared" si="8"/>
        <v/>
      </c>
      <c r="C79" t="str">
        <f t="shared" si="7"/>
        <v/>
      </c>
      <c r="D79" s="2" t="e">
        <f>(A79-Calcs!$C$2)/Calcs!$C$3</f>
        <v>#VALUE!</v>
      </c>
      <c r="E79" t="str">
        <f>IF(ISNUMBER(A79),C79/(Calcs!$C$4+1),"")</f>
        <v/>
      </c>
      <c r="F79" s="2" t="e">
        <f t="shared" si="9"/>
        <v>#VALUE!</v>
      </c>
      <c r="G79" t="str">
        <f>IF(ISNUMBER(A79),(A79-Calcs!$C$2)^2,"")</f>
        <v/>
      </c>
      <c r="H79" s="1" t="str">
        <f>IF(ISNUMBER('Sorted data'!A289),'Sorted data'!A289,"")</f>
        <v/>
      </c>
      <c r="I79" s="3" t="str">
        <f>IF(ROW()&gt;Calcs!$C$5,"",H79-A79)</f>
        <v/>
      </c>
      <c r="J79" t="str">
        <f>IF(ISNUMBER(I79),HLOOKUP(Calcs!$C$4,Calcs!$A$32:$AX$57,25,FALSE),"")</f>
        <v/>
      </c>
      <c r="K79" t="str">
        <f t="shared" si="6"/>
        <v/>
      </c>
      <c r="L79" t="str">
        <f>IF(ISNUMBER(A79),NORMSINV(C79/(Calcs!$C$4+1)),"")</f>
        <v/>
      </c>
      <c r="M79" t="str">
        <f t="shared" si="10"/>
        <v/>
      </c>
      <c r="N79" s="2" t="str">
        <f t="shared" si="11"/>
        <v/>
      </c>
      <c r="P79">
        <f>HLOOKUP('Report Sheet'!$G$2,'Original data'!$F$1:$CA$203,ROW()+2,FALSE)</f>
        <v>0</v>
      </c>
    </row>
    <row r="80" spans="1:16" x14ac:dyDescent="0.2">
      <c r="A80" s="1" t="str">
        <f>IF(ISNUMBER('Sorted data'!A80),'Sorted data'!A80,"")</f>
        <v/>
      </c>
      <c r="B80" t="str">
        <f t="shared" si="8"/>
        <v/>
      </c>
      <c r="C80" t="str">
        <f t="shared" si="7"/>
        <v/>
      </c>
      <c r="D80" s="2" t="e">
        <f>(A80-Calcs!$C$2)/Calcs!$C$3</f>
        <v>#VALUE!</v>
      </c>
      <c r="E80" t="str">
        <f>IF(ISNUMBER(A80),C80/(Calcs!$C$4+1),"")</f>
        <v/>
      </c>
      <c r="F80" s="2" t="e">
        <f t="shared" si="9"/>
        <v>#VALUE!</v>
      </c>
      <c r="G80" t="str">
        <f>IF(ISNUMBER(A80),(A80-Calcs!$C$2)^2,"")</f>
        <v/>
      </c>
      <c r="H80" s="1" t="str">
        <f>IF(ISNUMBER('Sorted data'!A290),'Sorted data'!A290,"")</f>
        <v/>
      </c>
      <c r="I80" s="3" t="str">
        <f>IF(ROW()&gt;Calcs!$C$5,"",H80-A80)</f>
        <v/>
      </c>
      <c r="J80" t="str">
        <f>IF(ISNUMBER(I80),HLOOKUP(Calcs!$C$4,Calcs!$A$32:$AX$57,25,FALSE),"")</f>
        <v/>
      </c>
      <c r="K80" t="str">
        <f t="shared" si="6"/>
        <v/>
      </c>
      <c r="L80" t="str">
        <f>IF(ISNUMBER(A80),NORMSINV(C80/(Calcs!$C$4+1)),"")</f>
        <v/>
      </c>
      <c r="M80" t="str">
        <f t="shared" si="10"/>
        <v/>
      </c>
      <c r="N80" s="2" t="str">
        <f t="shared" si="11"/>
        <v/>
      </c>
      <c r="P80">
        <f>HLOOKUP('Report Sheet'!$G$2,'Original data'!$F$1:$CA$203,ROW()+2,FALSE)</f>
        <v>0</v>
      </c>
    </row>
    <row r="81" spans="1:16" x14ac:dyDescent="0.2">
      <c r="A81" s="1" t="str">
        <f>IF(ISNUMBER('Sorted data'!A81),'Sorted data'!A81,"")</f>
        <v/>
      </c>
      <c r="B81" t="str">
        <f t="shared" si="8"/>
        <v/>
      </c>
      <c r="C81" t="str">
        <f t="shared" si="7"/>
        <v/>
      </c>
      <c r="D81" s="2" t="e">
        <f>(A81-Calcs!$C$2)/Calcs!$C$3</f>
        <v>#VALUE!</v>
      </c>
      <c r="E81" t="str">
        <f>IF(ISNUMBER(A81),C81/(Calcs!$C$4+1),"")</f>
        <v/>
      </c>
      <c r="F81" s="2" t="e">
        <f t="shared" si="9"/>
        <v>#VALUE!</v>
      </c>
      <c r="G81" t="str">
        <f>IF(ISNUMBER(A81),(A81-Calcs!$C$2)^2,"")</f>
        <v/>
      </c>
      <c r="H81" s="1" t="str">
        <f>IF(ISNUMBER('Sorted data'!A291),'Sorted data'!A291,"")</f>
        <v/>
      </c>
      <c r="I81" s="3" t="str">
        <f>IF(ROW()&gt;Calcs!$C$5,"",H81-A81)</f>
        <v/>
      </c>
      <c r="J81" t="str">
        <f>IF(ISNUMBER(I81),HLOOKUP(Calcs!$C$4,Calcs!$A$32:$AX$57,25,FALSE),"")</f>
        <v/>
      </c>
      <c r="K81" t="str">
        <f t="shared" si="6"/>
        <v/>
      </c>
      <c r="L81" t="str">
        <f>IF(ISNUMBER(A81),NORMSINV(C81/(Calcs!$C$4+1)),"")</f>
        <v/>
      </c>
      <c r="M81" t="str">
        <f t="shared" si="10"/>
        <v/>
      </c>
      <c r="N81" s="2" t="str">
        <f t="shared" si="11"/>
        <v/>
      </c>
      <c r="P81">
        <f>HLOOKUP('Report Sheet'!$G$2,'Original data'!$F$1:$CA$203,ROW()+2,FALSE)</f>
        <v>0</v>
      </c>
    </row>
    <row r="82" spans="1:16" x14ac:dyDescent="0.2">
      <c r="A82" s="1" t="str">
        <f>IF(ISNUMBER('Sorted data'!A82),'Sorted data'!A82,"")</f>
        <v/>
      </c>
      <c r="B82" t="str">
        <f t="shared" si="8"/>
        <v/>
      </c>
      <c r="C82" t="str">
        <f t="shared" si="7"/>
        <v/>
      </c>
      <c r="D82" s="2" t="e">
        <f>(A82-Calcs!$C$2)/Calcs!$C$3</f>
        <v>#VALUE!</v>
      </c>
      <c r="E82" t="str">
        <f>IF(ISNUMBER(A82),C82/(Calcs!$C$4+1),"")</f>
        <v/>
      </c>
      <c r="F82" s="2" t="e">
        <f t="shared" si="9"/>
        <v>#VALUE!</v>
      </c>
      <c r="G82" t="str">
        <f>IF(ISNUMBER(A82),(A82-Calcs!$C$2)^2,"")</f>
        <v/>
      </c>
      <c r="H82" s="1" t="str">
        <f>IF(ISNUMBER('Sorted data'!A292),'Sorted data'!A292,"")</f>
        <v/>
      </c>
      <c r="I82" s="3" t="str">
        <f>IF(ROW()&gt;Calcs!$C$5,"",H82-A82)</f>
        <v/>
      </c>
      <c r="J82" t="str">
        <f>IF(ISNUMBER(I82),HLOOKUP(Calcs!$C$4,Calcs!$A$32:$AX$57,25,FALSE),"")</f>
        <v/>
      </c>
      <c r="K82" t="str">
        <f t="shared" si="6"/>
        <v/>
      </c>
      <c r="L82" t="str">
        <f>IF(ISNUMBER(A82),NORMSINV(C82/(Calcs!$C$4+1)),"")</f>
        <v/>
      </c>
      <c r="M82" t="str">
        <f t="shared" si="10"/>
        <v/>
      </c>
      <c r="N82" s="2" t="str">
        <f t="shared" si="11"/>
        <v/>
      </c>
      <c r="P82">
        <f>HLOOKUP('Report Sheet'!$G$2,'Original data'!$F$1:$CA$203,ROW()+2,FALSE)</f>
        <v>0</v>
      </c>
    </row>
    <row r="83" spans="1:16" x14ac:dyDescent="0.2">
      <c r="A83" s="1" t="str">
        <f>IF(ISNUMBER('Sorted data'!A83),'Sorted data'!A83,"")</f>
        <v/>
      </c>
      <c r="B83" t="str">
        <f t="shared" si="8"/>
        <v/>
      </c>
      <c r="C83" t="str">
        <f t="shared" si="7"/>
        <v/>
      </c>
      <c r="D83" s="2" t="e">
        <f>(A83-Calcs!$C$2)/Calcs!$C$3</f>
        <v>#VALUE!</v>
      </c>
      <c r="E83" t="str">
        <f>IF(ISNUMBER(A83),C83/(Calcs!$C$4+1),"")</f>
        <v/>
      </c>
      <c r="F83" s="2" t="e">
        <f t="shared" si="9"/>
        <v>#VALUE!</v>
      </c>
      <c r="G83" t="str">
        <f>IF(ISNUMBER(A83),(A83-Calcs!$C$2)^2,"")</f>
        <v/>
      </c>
      <c r="H83" s="1" t="str">
        <f>IF(ISNUMBER('Sorted data'!A293),'Sorted data'!A293,"")</f>
        <v/>
      </c>
      <c r="I83" s="3" t="str">
        <f>IF(ROW()&gt;Calcs!$C$5,"",H83-A83)</f>
        <v/>
      </c>
      <c r="J83" t="str">
        <f>IF(ISNUMBER(I83),HLOOKUP(Calcs!$C$4,Calcs!$A$32:$AX$57,25,FALSE),"")</f>
        <v/>
      </c>
      <c r="K83" t="str">
        <f t="shared" si="6"/>
        <v/>
      </c>
      <c r="L83" t="str">
        <f>IF(ISNUMBER(A83),NORMSINV(C83/(Calcs!$C$4+1)),"")</f>
        <v/>
      </c>
      <c r="M83" t="str">
        <f t="shared" si="10"/>
        <v/>
      </c>
      <c r="N83" s="2" t="str">
        <f t="shared" si="11"/>
        <v/>
      </c>
      <c r="P83">
        <f>HLOOKUP('Report Sheet'!$G$2,'Original data'!$F$1:$CA$203,ROW()+2,FALSE)</f>
        <v>0</v>
      </c>
    </row>
    <row r="84" spans="1:16" x14ac:dyDescent="0.2">
      <c r="A84" s="1" t="str">
        <f>IF(ISNUMBER('Sorted data'!A84),'Sorted data'!A84,"")</f>
        <v/>
      </c>
      <c r="B84" t="str">
        <f t="shared" si="8"/>
        <v/>
      </c>
      <c r="C84" t="str">
        <f t="shared" si="7"/>
        <v/>
      </c>
      <c r="D84" s="2" t="e">
        <f>(A84-Calcs!$C$2)/Calcs!$C$3</f>
        <v>#VALUE!</v>
      </c>
      <c r="E84" t="str">
        <f>IF(ISNUMBER(A84),C84/(Calcs!$C$4+1),"")</f>
        <v/>
      </c>
      <c r="F84" s="2" t="e">
        <f t="shared" si="9"/>
        <v>#VALUE!</v>
      </c>
      <c r="G84" t="str">
        <f>IF(ISNUMBER(A84),(A84-Calcs!$C$2)^2,"")</f>
        <v/>
      </c>
      <c r="H84" s="1" t="str">
        <f>IF(ISNUMBER('Sorted data'!A294),'Sorted data'!A294,"")</f>
        <v/>
      </c>
      <c r="I84" s="3" t="str">
        <f>IF(ROW()&gt;Calcs!$C$5,"",H84-A84)</f>
        <v/>
      </c>
      <c r="J84" t="str">
        <f>IF(ISNUMBER(I84),HLOOKUP(Calcs!$C$4,Calcs!$A$32:$AX$57,25,FALSE),"")</f>
        <v/>
      </c>
      <c r="K84" t="str">
        <f t="shared" si="6"/>
        <v/>
      </c>
      <c r="L84" t="str">
        <f>IF(ISNUMBER(A84),NORMSINV(C84/(Calcs!$C$4+1)),"")</f>
        <v/>
      </c>
      <c r="M84" t="str">
        <f t="shared" si="10"/>
        <v/>
      </c>
      <c r="N84" s="2" t="str">
        <f t="shared" si="11"/>
        <v/>
      </c>
      <c r="P84">
        <f>HLOOKUP('Report Sheet'!$G$2,'Original data'!$F$1:$CA$203,ROW()+2,FALSE)</f>
        <v>0</v>
      </c>
    </row>
    <row r="85" spans="1:16" x14ac:dyDescent="0.2">
      <c r="A85" s="1" t="str">
        <f>IF(ISNUMBER('Sorted data'!A85),'Sorted data'!A85,"")</f>
        <v/>
      </c>
      <c r="B85" t="str">
        <f t="shared" si="8"/>
        <v/>
      </c>
      <c r="C85" t="str">
        <f t="shared" si="7"/>
        <v/>
      </c>
      <c r="D85" s="2" t="e">
        <f>(A85-Calcs!$C$2)/Calcs!$C$3</f>
        <v>#VALUE!</v>
      </c>
      <c r="E85" t="str">
        <f>IF(ISNUMBER(A85),C85/(Calcs!$C$4+1),"")</f>
        <v/>
      </c>
      <c r="F85" s="2" t="e">
        <f t="shared" si="9"/>
        <v>#VALUE!</v>
      </c>
      <c r="G85" t="str">
        <f>IF(ISNUMBER(A85),(A85-Calcs!$C$2)^2,"")</f>
        <v/>
      </c>
      <c r="H85" s="1" t="str">
        <f>IF(ISNUMBER('Sorted data'!A295),'Sorted data'!A295,"")</f>
        <v/>
      </c>
      <c r="I85" s="3" t="str">
        <f>IF(ROW()&gt;Calcs!$C$5,"",H85-A85)</f>
        <v/>
      </c>
      <c r="J85" t="str">
        <f>IF(ISNUMBER(I85),HLOOKUP(Calcs!$C$4,Calcs!$A$32:$AX$57,25,FALSE),"")</f>
        <v/>
      </c>
      <c r="K85" t="str">
        <f t="shared" si="6"/>
        <v/>
      </c>
      <c r="L85" t="str">
        <f>IF(ISNUMBER(A85),NORMSINV(C85/(Calcs!$C$4+1)),"")</f>
        <v/>
      </c>
      <c r="M85" t="str">
        <f t="shared" si="10"/>
        <v/>
      </c>
      <c r="N85" s="2" t="str">
        <f t="shared" si="11"/>
        <v/>
      </c>
      <c r="P85">
        <f>HLOOKUP('Report Sheet'!$G$2,'Original data'!$F$1:$CA$203,ROW()+2,FALSE)</f>
        <v>0</v>
      </c>
    </row>
    <row r="86" spans="1:16" x14ac:dyDescent="0.2">
      <c r="A86" s="1" t="str">
        <f>IF(ISNUMBER('Sorted data'!A86),'Sorted data'!A86,"")</f>
        <v/>
      </c>
      <c r="B86" t="str">
        <f t="shared" si="8"/>
        <v/>
      </c>
      <c r="C86" t="str">
        <f t="shared" si="7"/>
        <v/>
      </c>
      <c r="D86" s="2" t="e">
        <f>(A86-Calcs!$C$2)/Calcs!$C$3</f>
        <v>#VALUE!</v>
      </c>
      <c r="E86" t="str">
        <f>IF(ISNUMBER(A86),C86/(Calcs!$C$4+1),"")</f>
        <v/>
      </c>
      <c r="F86" s="2" t="e">
        <f t="shared" si="9"/>
        <v>#VALUE!</v>
      </c>
      <c r="G86" t="str">
        <f>IF(ISNUMBER(A86),(A86-Calcs!$C$2)^2,"")</f>
        <v/>
      </c>
      <c r="H86" s="1" t="str">
        <f>IF(ISNUMBER('Sorted data'!A296),'Sorted data'!A296,"")</f>
        <v/>
      </c>
      <c r="I86" s="3" t="str">
        <f>IF(ROW()&gt;Calcs!$C$5,"",H86-A86)</f>
        <v/>
      </c>
      <c r="J86" t="str">
        <f>IF(ISNUMBER(I86),HLOOKUP(Calcs!$C$4,Calcs!$A$32:$AX$57,25,FALSE),"")</f>
        <v/>
      </c>
      <c r="K86" t="str">
        <f t="shared" si="6"/>
        <v/>
      </c>
      <c r="L86" t="str">
        <f>IF(ISNUMBER(A86),NORMSINV(C86/(Calcs!$C$4+1)),"")</f>
        <v/>
      </c>
      <c r="M86" t="str">
        <f t="shared" si="10"/>
        <v/>
      </c>
      <c r="N86" s="2" t="str">
        <f t="shared" si="11"/>
        <v/>
      </c>
      <c r="P86">
        <f>HLOOKUP('Report Sheet'!$G$2,'Original data'!$F$1:$CA$203,ROW()+2,FALSE)</f>
        <v>0</v>
      </c>
    </row>
    <row r="87" spans="1:16" x14ac:dyDescent="0.2">
      <c r="A87" s="1" t="str">
        <f>IF(ISNUMBER('Sorted data'!A87),'Sorted data'!A87,"")</f>
        <v/>
      </c>
      <c r="B87" t="str">
        <f t="shared" si="8"/>
        <v/>
      </c>
      <c r="C87" t="str">
        <f t="shared" si="7"/>
        <v/>
      </c>
      <c r="D87" s="2" t="e">
        <f>(A87-Calcs!$C$2)/Calcs!$C$3</f>
        <v>#VALUE!</v>
      </c>
      <c r="E87" t="str">
        <f>IF(ISNUMBER(A87),C87/(Calcs!$C$4+1),"")</f>
        <v/>
      </c>
      <c r="F87" s="2" t="e">
        <f t="shared" si="9"/>
        <v>#VALUE!</v>
      </c>
      <c r="G87" t="str">
        <f>IF(ISNUMBER(A87),(A87-Calcs!$C$2)^2,"")</f>
        <v/>
      </c>
      <c r="H87" s="1" t="str">
        <f>IF(ISNUMBER('Sorted data'!A297),'Sorted data'!A297,"")</f>
        <v/>
      </c>
      <c r="I87" s="3" t="str">
        <f>IF(ROW()&gt;Calcs!$C$5,"",H87-A87)</f>
        <v/>
      </c>
      <c r="J87" t="str">
        <f>IF(ISNUMBER(I87),HLOOKUP(Calcs!$C$4,Calcs!$A$32:$AX$57,25,FALSE),"")</f>
        <v/>
      </c>
      <c r="K87" t="str">
        <f t="shared" si="6"/>
        <v/>
      </c>
      <c r="L87" t="str">
        <f>IF(ISNUMBER(A87),NORMSINV(C87/(Calcs!$C$4+1)),"")</f>
        <v/>
      </c>
      <c r="M87" t="str">
        <f t="shared" si="10"/>
        <v/>
      </c>
      <c r="N87" s="2" t="str">
        <f t="shared" si="11"/>
        <v/>
      </c>
      <c r="P87">
        <f>HLOOKUP('Report Sheet'!$G$2,'Original data'!$F$1:$CA$203,ROW()+2,FALSE)</f>
        <v>0</v>
      </c>
    </row>
    <row r="88" spans="1:16" x14ac:dyDescent="0.2">
      <c r="A88" s="1" t="str">
        <f>IF(ISNUMBER('Sorted data'!A88),'Sorted data'!A88,"")</f>
        <v/>
      </c>
      <c r="B88" t="str">
        <f t="shared" si="8"/>
        <v/>
      </c>
      <c r="C88" t="str">
        <f t="shared" si="7"/>
        <v/>
      </c>
      <c r="D88" s="2" t="e">
        <f>(A88-Calcs!$C$2)/Calcs!$C$3</f>
        <v>#VALUE!</v>
      </c>
      <c r="E88" t="str">
        <f>IF(ISNUMBER(A88),C88/(Calcs!$C$4+1),"")</f>
        <v/>
      </c>
      <c r="F88" s="2" t="e">
        <f t="shared" si="9"/>
        <v>#VALUE!</v>
      </c>
      <c r="G88" t="str">
        <f>IF(ISNUMBER(A88),(A88-Calcs!$C$2)^2,"")</f>
        <v/>
      </c>
      <c r="H88" s="1" t="str">
        <f>IF(ISNUMBER('Sorted data'!A298),'Sorted data'!A298,"")</f>
        <v/>
      </c>
      <c r="I88" s="3" t="str">
        <f>IF(ROW()&gt;Calcs!$C$5,"",H88-A88)</f>
        <v/>
      </c>
      <c r="J88" t="str">
        <f>IF(ISNUMBER(I88),HLOOKUP(Calcs!$C$4,Calcs!$A$32:$AX$57,25,FALSE),"")</f>
        <v/>
      </c>
      <c r="K88" t="str">
        <f t="shared" si="6"/>
        <v/>
      </c>
      <c r="L88" t="str">
        <f>IF(ISNUMBER(A88),NORMSINV(C88/(Calcs!$C$4+1)),"")</f>
        <v/>
      </c>
      <c r="M88" t="str">
        <f t="shared" si="10"/>
        <v/>
      </c>
      <c r="N88" s="2" t="str">
        <f t="shared" si="11"/>
        <v/>
      </c>
      <c r="P88">
        <f>HLOOKUP('Report Sheet'!$G$2,'Original data'!$F$1:$CA$203,ROW()+2,FALSE)</f>
        <v>0</v>
      </c>
    </row>
    <row r="89" spans="1:16" x14ac:dyDescent="0.2">
      <c r="A89" s="1" t="str">
        <f>IF(ISNUMBER('Sorted data'!A89),'Sorted data'!A89,"")</f>
        <v/>
      </c>
      <c r="B89" t="str">
        <f t="shared" si="8"/>
        <v/>
      </c>
      <c r="C89" t="str">
        <f t="shared" si="7"/>
        <v/>
      </c>
      <c r="D89" s="2" t="e">
        <f>(A89-Calcs!$C$2)/Calcs!$C$3</f>
        <v>#VALUE!</v>
      </c>
      <c r="E89" t="str">
        <f>IF(ISNUMBER(A89),C89/(Calcs!$C$4+1),"")</f>
        <v/>
      </c>
      <c r="F89" s="2" t="e">
        <f t="shared" si="9"/>
        <v>#VALUE!</v>
      </c>
      <c r="G89" t="str">
        <f>IF(ISNUMBER(A89),(A89-Calcs!$C$2)^2,"")</f>
        <v/>
      </c>
      <c r="H89" s="1" t="str">
        <f>IF(ISNUMBER('Sorted data'!A299),'Sorted data'!A299,"")</f>
        <v/>
      </c>
      <c r="I89" s="3" t="str">
        <f>IF(ROW()&gt;Calcs!$C$5,"",H89-A89)</f>
        <v/>
      </c>
      <c r="J89" t="str">
        <f>IF(ISNUMBER(I89),HLOOKUP(Calcs!$C$4,Calcs!$A$32:$AX$57,25,FALSE),"")</f>
        <v/>
      </c>
      <c r="K89" t="str">
        <f t="shared" si="6"/>
        <v/>
      </c>
      <c r="L89" t="str">
        <f>IF(ISNUMBER(A89),NORMSINV(C89/(Calcs!$C$4+1)),"")</f>
        <v/>
      </c>
      <c r="M89" t="str">
        <f t="shared" si="10"/>
        <v/>
      </c>
      <c r="N89" s="2" t="str">
        <f t="shared" si="11"/>
        <v/>
      </c>
      <c r="P89">
        <f>HLOOKUP('Report Sheet'!$G$2,'Original data'!$F$1:$CA$203,ROW()+2,FALSE)</f>
        <v>0</v>
      </c>
    </row>
    <row r="90" spans="1:16" x14ac:dyDescent="0.2">
      <c r="A90" s="1" t="str">
        <f>IF(ISNUMBER('Sorted data'!A90),'Sorted data'!A90,"")</f>
        <v/>
      </c>
      <c r="B90" t="str">
        <f t="shared" si="8"/>
        <v/>
      </c>
      <c r="C90" t="str">
        <f t="shared" si="7"/>
        <v/>
      </c>
      <c r="D90" s="2" t="e">
        <f>(A90-Calcs!$C$2)/Calcs!$C$3</f>
        <v>#VALUE!</v>
      </c>
      <c r="E90" t="str">
        <f>IF(ISNUMBER(A90),C90/(Calcs!$C$4+1),"")</f>
        <v/>
      </c>
      <c r="F90" s="2" t="e">
        <f t="shared" si="9"/>
        <v>#VALUE!</v>
      </c>
      <c r="G90" t="str">
        <f>IF(ISNUMBER(A90),(A90-Calcs!$C$2)^2,"")</f>
        <v/>
      </c>
      <c r="H90" s="1" t="str">
        <f>IF(ISNUMBER('Sorted data'!A300),'Sorted data'!A300,"")</f>
        <v/>
      </c>
      <c r="I90" s="3" t="str">
        <f>IF(ROW()&gt;Calcs!$C$5,"",H90-A90)</f>
        <v/>
      </c>
      <c r="J90" t="str">
        <f>IF(ISNUMBER(I90),HLOOKUP(Calcs!$C$4,Calcs!$A$32:$AX$57,25,FALSE),"")</f>
        <v/>
      </c>
      <c r="K90" t="str">
        <f t="shared" ref="K90:K101" si="12">IF(ISNUMBER(J90),(PRODUCT(I90,J90)),"")</f>
        <v/>
      </c>
      <c r="L90" t="str">
        <f>IF(ISNUMBER(A90),NORMSINV(C90/(Calcs!$C$4+1)),"")</f>
        <v/>
      </c>
      <c r="M90" t="str">
        <f t="shared" si="10"/>
        <v/>
      </c>
      <c r="N90" s="2" t="str">
        <f t="shared" si="11"/>
        <v/>
      </c>
      <c r="P90">
        <f>HLOOKUP('Report Sheet'!$G$2,'Original data'!$F$1:$CA$203,ROW()+2,FALSE)</f>
        <v>0</v>
      </c>
    </row>
    <row r="91" spans="1:16" x14ac:dyDescent="0.2">
      <c r="A91" s="1" t="str">
        <f>IF(ISNUMBER('Sorted data'!A91),'Sorted data'!A91,"")</f>
        <v/>
      </c>
      <c r="B91" t="str">
        <f t="shared" si="8"/>
        <v/>
      </c>
      <c r="C91" t="str">
        <f t="shared" si="7"/>
        <v/>
      </c>
      <c r="D91" s="2" t="e">
        <f>(A91-Calcs!$C$2)/Calcs!$C$3</f>
        <v>#VALUE!</v>
      </c>
      <c r="E91" t="str">
        <f>IF(ISNUMBER(A91),C91/(Calcs!$C$4+1),"")</f>
        <v/>
      </c>
      <c r="F91" s="2" t="e">
        <f t="shared" si="9"/>
        <v>#VALUE!</v>
      </c>
      <c r="G91" t="str">
        <f>IF(ISNUMBER(A91),(A91-Calcs!$C$2)^2,"")</f>
        <v/>
      </c>
      <c r="H91" s="1" t="str">
        <f>IF(ISNUMBER('Sorted data'!A301),'Sorted data'!A301,"")</f>
        <v/>
      </c>
      <c r="I91" s="3" t="str">
        <f>IF(ROW()&gt;Calcs!$C$5,"",H91-A91)</f>
        <v/>
      </c>
      <c r="J91" t="str">
        <f>IF(ISNUMBER(I91),HLOOKUP(Calcs!$C$4,Calcs!$A$32:$AX$57,25,FALSE),"")</f>
        <v/>
      </c>
      <c r="K91" t="str">
        <f t="shared" si="12"/>
        <v/>
      </c>
      <c r="L91" t="str">
        <f>IF(ISNUMBER(A91),NORMSINV(C91/(Calcs!$C$4+1)),"")</f>
        <v/>
      </c>
      <c r="M91" t="str">
        <f t="shared" si="10"/>
        <v/>
      </c>
      <c r="N91" s="2" t="str">
        <f t="shared" si="11"/>
        <v/>
      </c>
      <c r="P91">
        <f>HLOOKUP('Report Sheet'!$G$2,'Original data'!$F$1:$CA$203,ROW()+2,FALSE)</f>
        <v>0</v>
      </c>
    </row>
    <row r="92" spans="1:16" x14ac:dyDescent="0.2">
      <c r="A92" s="1" t="str">
        <f>IF(ISNUMBER('Sorted data'!A92),'Sorted data'!A92,"")</f>
        <v/>
      </c>
      <c r="B92" t="str">
        <f t="shared" si="8"/>
        <v/>
      </c>
      <c r="C92" t="str">
        <f t="shared" si="7"/>
        <v/>
      </c>
      <c r="D92" s="2" t="e">
        <f>(A92-Calcs!$C$2)/Calcs!$C$3</f>
        <v>#VALUE!</v>
      </c>
      <c r="E92" t="str">
        <f>IF(ISNUMBER(A92),C92/(Calcs!$C$4+1),"")</f>
        <v/>
      </c>
      <c r="F92" s="2" t="e">
        <f t="shared" si="9"/>
        <v>#VALUE!</v>
      </c>
      <c r="G92" t="str">
        <f>IF(ISNUMBER(A92),(A92-Calcs!$C$2)^2,"")</f>
        <v/>
      </c>
      <c r="H92" s="1" t="str">
        <f>IF(ISNUMBER('Sorted data'!A302),'Sorted data'!A302,"")</f>
        <v/>
      </c>
      <c r="I92" s="3" t="str">
        <f>IF(ROW()&gt;Calcs!$C$5,"",H92-A92)</f>
        <v/>
      </c>
      <c r="J92" t="str">
        <f>IF(ISNUMBER(I92),HLOOKUP(Calcs!$C$4,Calcs!$A$32:$AX$57,25,FALSE),"")</f>
        <v/>
      </c>
      <c r="K92" t="str">
        <f t="shared" si="12"/>
        <v/>
      </c>
      <c r="L92" t="str">
        <f>IF(ISNUMBER(A92),NORMSINV(C92/(Calcs!$C$4+1)),"")</f>
        <v/>
      </c>
      <c r="M92" t="str">
        <f t="shared" si="10"/>
        <v/>
      </c>
      <c r="N92" s="2" t="str">
        <f t="shared" si="11"/>
        <v/>
      </c>
      <c r="P92">
        <f>HLOOKUP('Report Sheet'!$G$2,'Original data'!$F$1:$CA$203,ROW()+2,FALSE)</f>
        <v>0</v>
      </c>
    </row>
    <row r="93" spans="1:16" x14ac:dyDescent="0.2">
      <c r="A93" s="1" t="str">
        <f>IF(ISNUMBER('Sorted data'!A93),'Sorted data'!A93,"")</f>
        <v/>
      </c>
      <c r="B93" t="str">
        <f t="shared" si="8"/>
        <v/>
      </c>
      <c r="C93" t="str">
        <f t="shared" si="7"/>
        <v/>
      </c>
      <c r="D93" s="2" t="e">
        <f>(A93-Calcs!$C$2)/Calcs!$C$3</f>
        <v>#VALUE!</v>
      </c>
      <c r="E93" t="str">
        <f>IF(ISNUMBER(A93),C93/(Calcs!$C$4+1),"")</f>
        <v/>
      </c>
      <c r="F93" s="2" t="e">
        <f t="shared" si="9"/>
        <v>#VALUE!</v>
      </c>
      <c r="G93" t="str">
        <f>IF(ISNUMBER(A93),(A93-Calcs!$C$2)^2,"")</f>
        <v/>
      </c>
      <c r="H93" s="1" t="str">
        <f>IF(ISNUMBER('Sorted data'!A303),'Sorted data'!A303,"")</f>
        <v/>
      </c>
      <c r="I93" s="3" t="str">
        <f>IF(ROW()&gt;Calcs!$C$5,"",H93-A93)</f>
        <v/>
      </c>
      <c r="J93" t="str">
        <f>IF(ISNUMBER(I93),HLOOKUP(Calcs!$C$4,Calcs!$A$32:$AX$57,25,FALSE),"")</f>
        <v/>
      </c>
      <c r="K93" t="str">
        <f t="shared" si="12"/>
        <v/>
      </c>
      <c r="L93" t="str">
        <f>IF(ISNUMBER(A93),NORMSINV(C93/(Calcs!$C$4+1)),"")</f>
        <v/>
      </c>
      <c r="M93" t="str">
        <f t="shared" si="10"/>
        <v/>
      </c>
      <c r="N93" s="2" t="str">
        <f t="shared" si="11"/>
        <v/>
      </c>
      <c r="P93">
        <f>HLOOKUP('Report Sheet'!$G$2,'Original data'!$F$1:$CA$203,ROW()+2,FALSE)</f>
        <v>0</v>
      </c>
    </row>
    <row r="94" spans="1:16" x14ac:dyDescent="0.2">
      <c r="A94" s="1" t="str">
        <f>IF(ISNUMBER('Sorted data'!A94),'Sorted data'!A94,"")</f>
        <v/>
      </c>
      <c r="B94" t="str">
        <f t="shared" si="8"/>
        <v/>
      </c>
      <c r="C94" t="str">
        <f t="shared" si="7"/>
        <v/>
      </c>
      <c r="D94" s="2" t="e">
        <f>(A94-Calcs!$C$2)/Calcs!$C$3</f>
        <v>#VALUE!</v>
      </c>
      <c r="E94" t="str">
        <f>IF(ISNUMBER(A94),C94/(Calcs!$C$4+1),"")</f>
        <v/>
      </c>
      <c r="F94" s="2" t="e">
        <f t="shared" si="9"/>
        <v>#VALUE!</v>
      </c>
      <c r="G94" t="str">
        <f>IF(ISNUMBER(A94),(A94-Calcs!$C$2)^2,"")</f>
        <v/>
      </c>
      <c r="H94" s="1" t="str">
        <f>IF(ISNUMBER('Sorted data'!A304),'Sorted data'!A304,"")</f>
        <v/>
      </c>
      <c r="I94" s="3" t="str">
        <f>IF(ROW()&gt;Calcs!$C$5,"",H94-A94)</f>
        <v/>
      </c>
      <c r="J94" t="str">
        <f>IF(ISNUMBER(I94),HLOOKUP(Calcs!$C$4,Calcs!$A$32:$AX$57,25,FALSE),"")</f>
        <v/>
      </c>
      <c r="K94" t="str">
        <f t="shared" si="12"/>
        <v/>
      </c>
      <c r="L94" t="str">
        <f>IF(ISNUMBER(A94),NORMSINV(C94/(Calcs!$C$4+1)),"")</f>
        <v/>
      </c>
      <c r="M94" t="str">
        <f t="shared" si="10"/>
        <v/>
      </c>
      <c r="N94" s="2" t="str">
        <f t="shared" si="11"/>
        <v/>
      </c>
      <c r="P94">
        <f>HLOOKUP('Report Sheet'!$G$2,'Original data'!$F$1:$CA$203,ROW()+2,FALSE)</f>
        <v>0</v>
      </c>
    </row>
    <row r="95" spans="1:16" x14ac:dyDescent="0.2">
      <c r="A95" s="1" t="str">
        <f>IF(ISNUMBER('Sorted data'!A95),'Sorted data'!A95,"")</f>
        <v/>
      </c>
      <c r="B95" t="str">
        <f t="shared" si="8"/>
        <v/>
      </c>
      <c r="C95" t="str">
        <f t="shared" si="7"/>
        <v/>
      </c>
      <c r="D95" s="2" t="e">
        <f>(A95-Calcs!$C$2)/Calcs!$C$3</f>
        <v>#VALUE!</v>
      </c>
      <c r="E95" t="str">
        <f>IF(ISNUMBER(A95),C95/(Calcs!$C$4+1),"")</f>
        <v/>
      </c>
      <c r="F95" s="2" t="e">
        <f t="shared" si="9"/>
        <v>#VALUE!</v>
      </c>
      <c r="G95" t="str">
        <f>IF(ISNUMBER(A95),(A95-Calcs!$C$2)^2,"")</f>
        <v/>
      </c>
      <c r="H95" s="1" t="str">
        <f>IF(ISNUMBER('Sorted data'!A305),'Sorted data'!A305,"")</f>
        <v/>
      </c>
      <c r="I95" s="3" t="str">
        <f>IF(ROW()&gt;Calcs!$C$5,"",H95-A95)</f>
        <v/>
      </c>
      <c r="J95" t="str">
        <f>IF(ISNUMBER(I95),HLOOKUP(Calcs!$C$4,Calcs!$A$32:$AX$57,25,FALSE),"")</f>
        <v/>
      </c>
      <c r="K95" t="str">
        <f t="shared" si="12"/>
        <v/>
      </c>
      <c r="L95" t="str">
        <f>IF(ISNUMBER(A95),NORMSINV(C95/(Calcs!$C$4+1)),"")</f>
        <v/>
      </c>
      <c r="M95" t="str">
        <f t="shared" si="10"/>
        <v/>
      </c>
      <c r="N95" s="2" t="str">
        <f t="shared" si="11"/>
        <v/>
      </c>
      <c r="P95">
        <f>HLOOKUP('Report Sheet'!$G$2,'Original data'!$F$1:$CA$203,ROW()+2,FALSE)</f>
        <v>0</v>
      </c>
    </row>
    <row r="96" spans="1:16" x14ac:dyDescent="0.2">
      <c r="A96" s="1" t="str">
        <f>IF(ISNUMBER('Sorted data'!A96),'Sorted data'!A96,"")</f>
        <v/>
      </c>
      <c r="B96" t="str">
        <f t="shared" si="8"/>
        <v/>
      </c>
      <c r="C96" t="str">
        <f t="shared" si="7"/>
        <v/>
      </c>
      <c r="D96" s="2" t="e">
        <f>(A96-Calcs!$C$2)/Calcs!$C$3</f>
        <v>#VALUE!</v>
      </c>
      <c r="E96" t="str">
        <f>IF(ISNUMBER(A96),C96/(Calcs!$C$4+1),"")</f>
        <v/>
      </c>
      <c r="F96" s="2" t="e">
        <f t="shared" si="9"/>
        <v>#VALUE!</v>
      </c>
      <c r="G96" t="str">
        <f>IF(ISNUMBER(A96),(A96-Calcs!$C$2)^2,"")</f>
        <v/>
      </c>
      <c r="H96" s="1" t="str">
        <f>IF(ISNUMBER('Sorted data'!A306),'Sorted data'!A306,"")</f>
        <v/>
      </c>
      <c r="I96" s="3" t="str">
        <f>IF(ROW()&gt;Calcs!$C$5,"",H96-A96)</f>
        <v/>
      </c>
      <c r="J96" t="str">
        <f>IF(ISNUMBER(I96),HLOOKUP(Calcs!$C$4,Calcs!$A$32:$AX$57,25,FALSE),"")</f>
        <v/>
      </c>
      <c r="K96" t="str">
        <f t="shared" si="12"/>
        <v/>
      </c>
      <c r="L96" t="str">
        <f>IF(ISNUMBER(A96),NORMSINV(C96/(Calcs!$C$4+1)),"")</f>
        <v/>
      </c>
      <c r="M96" t="str">
        <f t="shared" si="10"/>
        <v/>
      </c>
      <c r="N96" s="2" t="str">
        <f t="shared" si="11"/>
        <v/>
      </c>
      <c r="P96">
        <f>HLOOKUP('Report Sheet'!$G$2,'Original data'!$F$1:$CA$203,ROW()+2,FALSE)</f>
        <v>0</v>
      </c>
    </row>
    <row r="97" spans="1:16" x14ac:dyDescent="0.2">
      <c r="A97" s="1" t="str">
        <f>IF(ISNUMBER('Sorted data'!A97),'Sorted data'!A97,"")</f>
        <v/>
      </c>
      <c r="B97" t="str">
        <f t="shared" si="8"/>
        <v/>
      </c>
      <c r="C97" t="str">
        <f t="shared" si="7"/>
        <v/>
      </c>
      <c r="D97" s="2" t="e">
        <f>(A97-Calcs!$C$2)/Calcs!$C$3</f>
        <v>#VALUE!</v>
      </c>
      <c r="E97" t="str">
        <f>IF(ISNUMBER(A97),C97/(Calcs!$C$4+1),"")</f>
        <v/>
      </c>
      <c r="F97" s="2" t="e">
        <f t="shared" si="9"/>
        <v>#VALUE!</v>
      </c>
      <c r="G97" t="str">
        <f>IF(ISNUMBER(A97),(A97-Calcs!$C$2)^2,"")</f>
        <v/>
      </c>
      <c r="H97" s="1" t="str">
        <f>IF(ISNUMBER('Sorted data'!A307),'Sorted data'!A307,"")</f>
        <v/>
      </c>
      <c r="I97" s="3" t="str">
        <f>IF(ROW()&gt;Calcs!$C$5,"",H97-A97)</f>
        <v/>
      </c>
      <c r="J97" t="str">
        <f>IF(ISNUMBER(I97),HLOOKUP(Calcs!$C$4,Calcs!$A$32:$AX$57,25,FALSE),"")</f>
        <v/>
      </c>
      <c r="K97" t="str">
        <f t="shared" si="12"/>
        <v/>
      </c>
      <c r="L97" t="str">
        <f>IF(ISNUMBER(A97),NORMSINV(C97/(Calcs!$C$4+1)),"")</f>
        <v/>
      </c>
      <c r="M97" t="str">
        <f t="shared" si="10"/>
        <v/>
      </c>
      <c r="N97" s="2" t="str">
        <f t="shared" si="11"/>
        <v/>
      </c>
      <c r="P97">
        <f>HLOOKUP('Report Sheet'!$G$2,'Original data'!$F$1:$CA$203,ROW()+2,FALSE)</f>
        <v>0</v>
      </c>
    </row>
    <row r="98" spans="1:16" x14ac:dyDescent="0.2">
      <c r="A98" s="1" t="str">
        <f>IF(ISNUMBER('Sorted data'!A98),'Sorted data'!A98,"")</f>
        <v/>
      </c>
      <c r="B98" t="str">
        <f t="shared" si="8"/>
        <v/>
      </c>
      <c r="C98" t="str">
        <f t="shared" si="7"/>
        <v/>
      </c>
      <c r="D98" s="2" t="e">
        <f>(A98-Calcs!$C$2)/Calcs!$C$3</f>
        <v>#VALUE!</v>
      </c>
      <c r="E98" t="str">
        <f>IF(ISNUMBER(A98),C98/(Calcs!$C$4+1),"")</f>
        <v/>
      </c>
      <c r="F98" s="2" t="e">
        <f t="shared" si="9"/>
        <v>#VALUE!</v>
      </c>
      <c r="G98" t="str">
        <f>IF(ISNUMBER(A98),(A98-Calcs!$C$2)^2,"")</f>
        <v/>
      </c>
      <c r="H98" s="1" t="str">
        <f>IF(ISNUMBER('Sorted data'!A308),'Sorted data'!A308,"")</f>
        <v/>
      </c>
      <c r="I98" s="3" t="str">
        <f>IF(ROW()&gt;Calcs!$C$5,"",H98-A98)</f>
        <v/>
      </c>
      <c r="J98" t="str">
        <f>IF(ISNUMBER(I98),HLOOKUP(Calcs!$C$4,Calcs!$A$32:$AX$57,25,FALSE),"")</f>
        <v/>
      </c>
      <c r="K98" t="str">
        <f t="shared" si="12"/>
        <v/>
      </c>
      <c r="L98" t="str">
        <f>IF(ISNUMBER(A98),NORMSINV(C98/(Calcs!$C$4+1)),"")</f>
        <v/>
      </c>
      <c r="M98" t="str">
        <f t="shared" si="10"/>
        <v/>
      </c>
      <c r="N98" s="2" t="str">
        <f t="shared" si="11"/>
        <v/>
      </c>
      <c r="P98">
        <f>HLOOKUP('Report Sheet'!$G$2,'Original data'!$F$1:$CA$203,ROW()+2,FALSE)</f>
        <v>0</v>
      </c>
    </row>
    <row r="99" spans="1:16" x14ac:dyDescent="0.2">
      <c r="A99" s="1" t="str">
        <f>IF(ISNUMBER('Sorted data'!A99),'Sorted data'!A99,"")</f>
        <v/>
      </c>
      <c r="B99" t="str">
        <f t="shared" si="8"/>
        <v/>
      </c>
      <c r="C99" t="str">
        <f t="shared" si="7"/>
        <v/>
      </c>
      <c r="D99" s="2" t="e">
        <f>(A99-Calcs!$C$2)/Calcs!$C$3</f>
        <v>#VALUE!</v>
      </c>
      <c r="E99" t="str">
        <f>IF(ISNUMBER(A99),C99/(Calcs!$C$4+1),"")</f>
        <v/>
      </c>
      <c r="F99" s="2" t="e">
        <f t="shared" si="9"/>
        <v>#VALUE!</v>
      </c>
      <c r="G99" t="str">
        <f>IF(ISNUMBER(A99),(A99-Calcs!$C$2)^2,"")</f>
        <v/>
      </c>
      <c r="H99" s="1" t="str">
        <f>IF(ISNUMBER('Sorted data'!A309),'Sorted data'!A309,"")</f>
        <v/>
      </c>
      <c r="I99" s="3" t="str">
        <f>IF(ROW()&gt;Calcs!$C$5,"",H99-A99)</f>
        <v/>
      </c>
      <c r="J99" t="str">
        <f>IF(ISNUMBER(I99),HLOOKUP(Calcs!$C$4,Calcs!$A$32:$AX$57,25,FALSE),"")</f>
        <v/>
      </c>
      <c r="K99" t="str">
        <f t="shared" si="12"/>
        <v/>
      </c>
      <c r="L99" t="str">
        <f>IF(ISNUMBER(A99),NORMSINV(C99/(Calcs!$C$4+1)),"")</f>
        <v/>
      </c>
      <c r="M99" t="str">
        <f t="shared" si="10"/>
        <v/>
      </c>
      <c r="N99" s="2" t="str">
        <f t="shared" si="11"/>
        <v/>
      </c>
      <c r="P99">
        <f>HLOOKUP('Report Sheet'!$G$2,'Original data'!$F$1:$CA$203,ROW()+2,FALSE)</f>
        <v>0</v>
      </c>
    </row>
    <row r="100" spans="1:16" x14ac:dyDescent="0.2">
      <c r="A100" s="1" t="str">
        <f>IF(ISNUMBER('Sorted data'!A100),'Sorted data'!A100,"")</f>
        <v/>
      </c>
      <c r="B100" t="str">
        <f t="shared" si="8"/>
        <v/>
      </c>
      <c r="C100" t="str">
        <f t="shared" si="7"/>
        <v/>
      </c>
      <c r="D100" s="2" t="e">
        <f>(A100-Calcs!$C$2)/Calcs!$C$3</f>
        <v>#VALUE!</v>
      </c>
      <c r="E100" t="str">
        <f>IF(ISNUMBER(A100),C100/(Calcs!$C$4+1),"")</f>
        <v/>
      </c>
      <c r="F100" s="2" t="e">
        <f t="shared" si="9"/>
        <v>#VALUE!</v>
      </c>
      <c r="G100" t="str">
        <f>IF(ISNUMBER(A100),(A100-Calcs!$C$2)^2,"")</f>
        <v/>
      </c>
      <c r="H100" s="1" t="str">
        <f>IF(ISNUMBER('Sorted data'!A310),'Sorted data'!A310,"")</f>
        <v/>
      </c>
      <c r="I100" s="3" t="str">
        <f>IF(ROW()&gt;Calcs!$C$5,"",H100-A100)</f>
        <v/>
      </c>
      <c r="J100" t="str">
        <f>IF(ISNUMBER(I100),HLOOKUP(Calcs!$C$4,Calcs!$A$32:$AX$57,25,FALSE),"")</f>
        <v/>
      </c>
      <c r="K100" t="str">
        <f t="shared" si="12"/>
        <v/>
      </c>
      <c r="L100" t="str">
        <f>IF(ISNUMBER(A100),NORMSINV(C100/(Calcs!$C$4+1)),"")</f>
        <v/>
      </c>
      <c r="M100" t="str">
        <f t="shared" si="10"/>
        <v/>
      </c>
      <c r="N100" s="2" t="str">
        <f t="shared" si="11"/>
        <v/>
      </c>
      <c r="P100">
        <f>HLOOKUP('Report Sheet'!$G$2,'Original data'!$F$1:$CA$203,ROW()+2,FALSE)</f>
        <v>0</v>
      </c>
    </row>
    <row r="101" spans="1:16" x14ac:dyDescent="0.2">
      <c r="A101" s="1" t="str">
        <f>IF(ISNUMBER('Sorted data'!A101),'Sorted data'!A101,"")</f>
        <v/>
      </c>
      <c r="B101" t="str">
        <f t="shared" si="8"/>
        <v/>
      </c>
      <c r="C101" t="str">
        <f t="shared" si="7"/>
        <v/>
      </c>
      <c r="D101" s="2" t="e">
        <f>(A101-Calcs!$C$2)/Calcs!$C$3</f>
        <v>#VALUE!</v>
      </c>
      <c r="E101" t="str">
        <f>IF(ISNUMBER(A101),C101/(Calcs!$C$4+1),"")</f>
        <v/>
      </c>
      <c r="F101" s="2" t="e">
        <f t="shared" si="9"/>
        <v>#VALUE!</v>
      </c>
      <c r="G101" t="str">
        <f>IF(ISNUMBER(A101),(A101-Calcs!$C$2)^2,"")</f>
        <v/>
      </c>
      <c r="H101" s="1" t="str">
        <f>IF(ISNUMBER('Sorted data'!A311),'Sorted data'!A311,"")</f>
        <v/>
      </c>
      <c r="I101" s="3" t="str">
        <f>IF(ROW()&gt;Calcs!$C$5,"",H101-A101)</f>
        <v/>
      </c>
      <c r="J101" t="str">
        <f>IF(ISNUMBER(I101),HLOOKUP(Calcs!$C$4,Calcs!$A$32:$AX$57,25,FALSE),"")</f>
        <v/>
      </c>
      <c r="K101" t="str">
        <f t="shared" si="12"/>
        <v/>
      </c>
      <c r="L101" t="str">
        <f>IF(ISNUMBER(A101),NORMSINV(C101/(Calcs!$C$4+1)),"")</f>
        <v/>
      </c>
      <c r="M101" t="str">
        <f t="shared" si="10"/>
        <v/>
      </c>
      <c r="N101" s="2" t="str">
        <f t="shared" si="11"/>
        <v/>
      </c>
      <c r="P101">
        <f>HLOOKUP('Report Sheet'!$G$2,'Original data'!$F$1:$CA$203,ROW()+2,FALSE)</f>
        <v>0</v>
      </c>
    </row>
    <row r="102" spans="1:16" x14ac:dyDescent="0.2">
      <c r="A102" s="1" t="str">
        <f>IF(ISNUMBER('Sorted data'!A102),'Sorted data'!A102,"")</f>
        <v/>
      </c>
      <c r="B102" t="str">
        <f t="shared" si="8"/>
        <v/>
      </c>
      <c r="C102" t="str">
        <f t="shared" si="7"/>
        <v/>
      </c>
      <c r="D102" s="2" t="e">
        <f>(A102-Calcs!$C$2)/Calcs!$C$3</f>
        <v>#VALUE!</v>
      </c>
      <c r="E102" t="str">
        <f>IF(ISNUMBER(A102),C102/(Calcs!$C$4+1),"")</f>
        <v/>
      </c>
      <c r="F102" s="2" t="e">
        <f t="shared" si="9"/>
        <v>#VALUE!</v>
      </c>
      <c r="G102" t="str">
        <f>IF(ISNUMBER(A102),(A102-Calcs!$C$2)^2,"")</f>
        <v/>
      </c>
      <c r="H102" s="1" t="str">
        <f>IF(ISNUMBER('Sorted data'!A312),'Sorted data'!A312,"")</f>
        <v/>
      </c>
      <c r="L102" t="str">
        <f>IF(ISNUMBER(A102),NORMSINV(C102/(Calcs!$C$4+1)),"")</f>
        <v/>
      </c>
      <c r="M102" t="str">
        <f t="shared" si="10"/>
        <v/>
      </c>
      <c r="N102" s="2" t="str">
        <f t="shared" si="11"/>
        <v/>
      </c>
      <c r="P102">
        <f>HLOOKUP('Report Sheet'!$G$2,'Original data'!$F$1:$CA$203,ROW()+2,FALSE)</f>
        <v>0</v>
      </c>
    </row>
    <row r="103" spans="1:16" x14ac:dyDescent="0.2">
      <c r="A103" s="1" t="str">
        <f>IF(ISNUMBER('Sorted data'!A103),'Sorted data'!A103,"")</f>
        <v/>
      </c>
      <c r="B103" t="str">
        <f t="shared" si="8"/>
        <v/>
      </c>
      <c r="C103" t="str">
        <f t="shared" si="7"/>
        <v/>
      </c>
      <c r="D103" s="2" t="e">
        <f>(A103-Calcs!$C$2)/Calcs!$C$3</f>
        <v>#VALUE!</v>
      </c>
      <c r="E103" t="str">
        <f>IF(ISNUMBER(A103),C103/(Calcs!$C$4+1),"")</f>
        <v/>
      </c>
      <c r="F103" s="2" t="e">
        <f t="shared" si="9"/>
        <v>#VALUE!</v>
      </c>
      <c r="G103" t="str">
        <f>IF(ISNUMBER(A103),(A103-Calcs!$C$2)^2,"")</f>
        <v/>
      </c>
      <c r="H103" s="1" t="str">
        <f>IF(ISNUMBER('Sorted data'!A313),'Sorted data'!A313,"")</f>
        <v/>
      </c>
      <c r="L103" t="str">
        <f>IF(ISNUMBER(A103),NORMSINV(C103/(Calcs!$C$4+1)),"")</f>
        <v/>
      </c>
      <c r="M103" t="str">
        <f t="shared" si="10"/>
        <v/>
      </c>
      <c r="N103" s="2" t="str">
        <f t="shared" si="11"/>
        <v/>
      </c>
      <c r="P103">
        <f>HLOOKUP('Report Sheet'!$G$2,'Original data'!$F$1:$CA$203,ROW()+2,FALSE)</f>
        <v>0</v>
      </c>
    </row>
    <row r="104" spans="1:16" x14ac:dyDescent="0.2">
      <c r="A104" s="1" t="str">
        <f>IF(ISNUMBER('Sorted data'!A104),'Sorted data'!A104,"")</f>
        <v/>
      </c>
      <c r="B104" t="str">
        <f t="shared" si="8"/>
        <v/>
      </c>
      <c r="C104" t="str">
        <f t="shared" si="7"/>
        <v/>
      </c>
      <c r="D104" s="2" t="e">
        <f>(A104-Calcs!$C$2)/Calcs!$C$3</f>
        <v>#VALUE!</v>
      </c>
      <c r="E104" t="str">
        <f>IF(ISNUMBER(A104),C104/(Calcs!$C$4+1),"")</f>
        <v/>
      </c>
      <c r="F104" s="2" t="e">
        <f t="shared" si="9"/>
        <v>#VALUE!</v>
      </c>
      <c r="G104" t="str">
        <f>IF(ISNUMBER(A104),(A104-Calcs!$C$2)^2,"")</f>
        <v/>
      </c>
      <c r="H104" s="1" t="str">
        <f>IF(ISNUMBER('Sorted data'!A314),'Sorted data'!A314,"")</f>
        <v/>
      </c>
      <c r="L104" t="str">
        <f>IF(ISNUMBER(A104),NORMSINV(C104/(Calcs!$C$4+1)),"")</f>
        <v/>
      </c>
      <c r="M104" t="str">
        <f t="shared" si="10"/>
        <v/>
      </c>
      <c r="N104" s="2" t="str">
        <f t="shared" si="11"/>
        <v/>
      </c>
      <c r="P104">
        <f>HLOOKUP('Report Sheet'!$G$2,'Original data'!$F$1:$CA$203,ROW()+2,FALSE)</f>
        <v>0</v>
      </c>
    </row>
    <row r="105" spans="1:16" x14ac:dyDescent="0.2">
      <c r="A105" s="1" t="str">
        <f>IF(ISNUMBER('Sorted data'!A105),'Sorted data'!A105,"")</f>
        <v/>
      </c>
      <c r="B105" t="str">
        <f t="shared" si="8"/>
        <v/>
      </c>
      <c r="C105" t="str">
        <f t="shared" si="7"/>
        <v/>
      </c>
      <c r="D105" s="2" t="e">
        <f>(A105-Calcs!$C$2)/Calcs!$C$3</f>
        <v>#VALUE!</v>
      </c>
      <c r="E105" t="str">
        <f>IF(ISNUMBER(A105),C105/(Calcs!$C$4+1),"")</f>
        <v/>
      </c>
      <c r="F105" s="2" t="e">
        <f t="shared" si="9"/>
        <v>#VALUE!</v>
      </c>
      <c r="G105" t="str">
        <f>IF(ISNUMBER(A105),(A105-Calcs!$C$2)^2,"")</f>
        <v/>
      </c>
      <c r="H105" s="1" t="str">
        <f>IF(ISNUMBER('Sorted data'!A315),'Sorted data'!A315,"")</f>
        <v/>
      </c>
      <c r="L105" t="str">
        <f>IF(ISNUMBER(A105),NORMSINV(C105/(Calcs!$C$4+1)),"")</f>
        <v/>
      </c>
      <c r="M105" t="str">
        <f t="shared" si="10"/>
        <v/>
      </c>
      <c r="N105" s="2" t="str">
        <f t="shared" si="11"/>
        <v/>
      </c>
      <c r="P105">
        <f>HLOOKUP('Report Sheet'!$G$2,'Original data'!$F$1:$CA$203,ROW()+2,FALSE)</f>
        <v>0</v>
      </c>
    </row>
    <row r="106" spans="1:16" x14ac:dyDescent="0.2">
      <c r="A106" s="1" t="str">
        <f>IF(ISNUMBER('Sorted data'!A106),'Sorted data'!A106,"")</f>
        <v/>
      </c>
      <c r="B106" t="str">
        <f t="shared" si="8"/>
        <v/>
      </c>
      <c r="C106" t="str">
        <f t="shared" si="7"/>
        <v/>
      </c>
      <c r="D106" s="2" t="e">
        <f>(A106-Calcs!$C$2)/Calcs!$C$3</f>
        <v>#VALUE!</v>
      </c>
      <c r="E106" t="str">
        <f>IF(ISNUMBER(A106),C106/(Calcs!$C$4+1),"")</f>
        <v/>
      </c>
      <c r="F106" s="2" t="e">
        <f t="shared" si="9"/>
        <v>#VALUE!</v>
      </c>
      <c r="G106" t="str">
        <f>IF(ISNUMBER(A106),(A106-Calcs!$C$2)^2,"")</f>
        <v/>
      </c>
      <c r="H106" s="1" t="str">
        <f>IF(ISNUMBER('Sorted data'!A316),'Sorted data'!A316,"")</f>
        <v/>
      </c>
      <c r="L106" t="str">
        <f>IF(ISNUMBER(A106),NORMSINV(C106/(Calcs!$C$4+1)),"")</f>
        <v/>
      </c>
      <c r="M106" t="str">
        <f t="shared" si="10"/>
        <v/>
      </c>
      <c r="N106" s="2" t="str">
        <f t="shared" si="11"/>
        <v/>
      </c>
      <c r="P106">
        <f>HLOOKUP('Report Sheet'!$G$2,'Original data'!$F$1:$CA$203,ROW()+2,FALSE)</f>
        <v>0</v>
      </c>
    </row>
    <row r="107" spans="1:16" x14ac:dyDescent="0.2">
      <c r="A107" s="1" t="str">
        <f>IF(ISNUMBER('Sorted data'!A107),'Sorted data'!A107,"")</f>
        <v/>
      </c>
      <c r="B107" t="str">
        <f t="shared" si="8"/>
        <v/>
      </c>
      <c r="C107" t="str">
        <f t="shared" si="7"/>
        <v/>
      </c>
      <c r="D107" s="2" t="e">
        <f>(A107-Calcs!$C$2)/Calcs!$C$3</f>
        <v>#VALUE!</v>
      </c>
      <c r="E107" t="str">
        <f>IF(ISNUMBER(A107),C107/(Calcs!$C$4+1),"")</f>
        <v/>
      </c>
      <c r="F107" s="2" t="e">
        <f t="shared" si="9"/>
        <v>#VALUE!</v>
      </c>
      <c r="G107" t="str">
        <f>IF(ISNUMBER(A107),(A107-Calcs!$C$2)^2,"")</f>
        <v/>
      </c>
      <c r="H107" s="1" t="str">
        <f>IF(ISNUMBER('Sorted data'!A317),'Sorted data'!A317,"")</f>
        <v/>
      </c>
      <c r="L107" t="str">
        <f>IF(ISNUMBER(A107),NORMSINV(C107/(Calcs!$C$4+1)),"")</f>
        <v/>
      </c>
      <c r="M107" t="str">
        <f t="shared" si="10"/>
        <v/>
      </c>
      <c r="N107" s="2" t="str">
        <f t="shared" si="11"/>
        <v/>
      </c>
      <c r="P107">
        <f>HLOOKUP('Report Sheet'!$G$2,'Original data'!$F$1:$CA$203,ROW()+2,FALSE)</f>
        <v>0</v>
      </c>
    </row>
    <row r="108" spans="1:16" x14ac:dyDescent="0.2">
      <c r="A108" s="1" t="str">
        <f>IF(ISNUMBER('Sorted data'!A108),'Sorted data'!A108,"")</f>
        <v/>
      </c>
      <c r="B108" t="str">
        <f t="shared" si="8"/>
        <v/>
      </c>
      <c r="C108" t="str">
        <f t="shared" si="7"/>
        <v/>
      </c>
      <c r="D108" s="2" t="e">
        <f>(A108-Calcs!$C$2)/Calcs!$C$3</f>
        <v>#VALUE!</v>
      </c>
      <c r="E108" t="str">
        <f>IF(ISNUMBER(A108),C108/(Calcs!$C$4+1),"")</f>
        <v/>
      </c>
      <c r="F108" s="2" t="e">
        <f t="shared" si="9"/>
        <v>#VALUE!</v>
      </c>
      <c r="G108" t="str">
        <f>IF(ISNUMBER(A108),(A108-Calcs!$C$2)^2,"")</f>
        <v/>
      </c>
      <c r="H108" s="1" t="str">
        <f>IF(ISNUMBER('Sorted data'!A318),'Sorted data'!A318,"")</f>
        <v/>
      </c>
      <c r="L108" t="str">
        <f>IF(ISNUMBER(A108),NORMSINV(C108/(Calcs!$C$4+1)),"")</f>
        <v/>
      </c>
      <c r="M108" t="str">
        <f t="shared" si="10"/>
        <v/>
      </c>
      <c r="N108" s="2" t="str">
        <f t="shared" si="11"/>
        <v/>
      </c>
      <c r="P108">
        <f>HLOOKUP('Report Sheet'!$G$2,'Original data'!$F$1:$CA$203,ROW()+2,FALSE)</f>
        <v>0</v>
      </c>
    </row>
    <row r="109" spans="1:16" x14ac:dyDescent="0.2">
      <c r="A109" s="1" t="str">
        <f>IF(ISNUMBER('Sorted data'!A109),'Sorted data'!A109,"")</f>
        <v/>
      </c>
      <c r="B109" t="str">
        <f t="shared" si="8"/>
        <v/>
      </c>
      <c r="C109" t="str">
        <f t="shared" si="7"/>
        <v/>
      </c>
      <c r="D109" s="2" t="e">
        <f>(A109-Calcs!$C$2)/Calcs!$C$3</f>
        <v>#VALUE!</v>
      </c>
      <c r="E109" t="str">
        <f>IF(ISNUMBER(A109),C109/(Calcs!$C$4+1),"")</f>
        <v/>
      </c>
      <c r="F109" s="2" t="e">
        <f t="shared" si="9"/>
        <v>#VALUE!</v>
      </c>
      <c r="G109" t="str">
        <f>IF(ISNUMBER(A109),(A109-Calcs!$C$2)^2,"")</f>
        <v/>
      </c>
      <c r="H109" s="1" t="str">
        <f>IF(ISNUMBER('Sorted data'!A319),'Sorted data'!A319,"")</f>
        <v/>
      </c>
      <c r="L109" t="str">
        <f>IF(ISNUMBER(A109),NORMSINV(C109/(Calcs!$C$4+1)),"")</f>
        <v/>
      </c>
      <c r="M109" t="str">
        <f t="shared" si="10"/>
        <v/>
      </c>
      <c r="N109" s="2" t="str">
        <f t="shared" si="11"/>
        <v/>
      </c>
      <c r="P109">
        <f>HLOOKUP('Report Sheet'!$G$2,'Original data'!$F$1:$CA$203,ROW()+2,FALSE)</f>
        <v>0</v>
      </c>
    </row>
    <row r="110" spans="1:16" x14ac:dyDescent="0.2">
      <c r="A110" s="1" t="str">
        <f>IF(ISNUMBER('Sorted data'!A110),'Sorted data'!A110,"")</f>
        <v/>
      </c>
      <c r="B110" t="str">
        <f t="shared" si="8"/>
        <v/>
      </c>
      <c r="C110" t="str">
        <f t="shared" si="7"/>
        <v/>
      </c>
      <c r="D110" s="2" t="e">
        <f>(A110-Calcs!$C$2)/Calcs!$C$3</f>
        <v>#VALUE!</v>
      </c>
      <c r="E110" t="str">
        <f>IF(ISNUMBER(A110),C110/(Calcs!$C$4+1),"")</f>
        <v/>
      </c>
      <c r="F110" s="2" t="e">
        <f t="shared" si="9"/>
        <v>#VALUE!</v>
      </c>
      <c r="G110" t="str">
        <f>IF(ISNUMBER(A110),(A110-Calcs!$C$2)^2,"")</f>
        <v/>
      </c>
      <c r="H110" s="1" t="str">
        <f>IF(ISNUMBER('Sorted data'!A320),'Sorted data'!A320,"")</f>
        <v/>
      </c>
      <c r="L110" t="str">
        <f>IF(ISNUMBER(A110),NORMSINV(C110/(Calcs!$C$4+1)),"")</f>
        <v/>
      </c>
      <c r="M110" t="str">
        <f t="shared" si="10"/>
        <v/>
      </c>
      <c r="N110" s="2" t="str">
        <f t="shared" si="11"/>
        <v/>
      </c>
      <c r="P110">
        <f>HLOOKUP('Report Sheet'!$G$2,'Original data'!$F$1:$CA$203,ROW()+2,FALSE)</f>
        <v>0</v>
      </c>
    </row>
    <row r="111" spans="1:16" x14ac:dyDescent="0.2">
      <c r="A111" s="1" t="str">
        <f>IF(ISNUMBER('Sorted data'!A111),'Sorted data'!A111,"")</f>
        <v/>
      </c>
      <c r="B111" t="str">
        <f t="shared" si="8"/>
        <v/>
      </c>
      <c r="C111" t="str">
        <f t="shared" si="7"/>
        <v/>
      </c>
      <c r="D111" s="2" t="e">
        <f>(A111-Calcs!$C$2)/Calcs!$C$3</f>
        <v>#VALUE!</v>
      </c>
      <c r="E111" t="str">
        <f>IF(ISNUMBER(A111),C111/(Calcs!$C$4+1),"")</f>
        <v/>
      </c>
      <c r="F111" s="2" t="e">
        <f t="shared" si="9"/>
        <v>#VALUE!</v>
      </c>
      <c r="G111" t="str">
        <f>IF(ISNUMBER(A111),(A111-Calcs!$C$2)^2,"")</f>
        <v/>
      </c>
      <c r="H111" s="1" t="str">
        <f>IF(ISNUMBER('Sorted data'!A321),'Sorted data'!A321,"")</f>
        <v/>
      </c>
      <c r="L111" t="str">
        <f>IF(ISNUMBER(A111),NORMSINV(C111/(Calcs!$C$4+1)),"")</f>
        <v/>
      </c>
      <c r="M111" t="str">
        <f t="shared" si="10"/>
        <v/>
      </c>
      <c r="N111" s="2" t="str">
        <f t="shared" si="11"/>
        <v/>
      </c>
      <c r="P111">
        <f>HLOOKUP('Report Sheet'!$G$2,'Original data'!$F$1:$CA$203,ROW()+2,FALSE)</f>
        <v>0</v>
      </c>
    </row>
    <row r="112" spans="1:16" x14ac:dyDescent="0.2">
      <c r="A112" s="1" t="str">
        <f>IF(ISNUMBER('Sorted data'!A112),'Sorted data'!A112,"")</f>
        <v/>
      </c>
      <c r="B112" t="str">
        <f t="shared" si="8"/>
        <v/>
      </c>
      <c r="C112" t="str">
        <f t="shared" si="7"/>
        <v/>
      </c>
      <c r="D112" s="2" t="e">
        <f>(A112-Calcs!$C$2)/Calcs!$C$3</f>
        <v>#VALUE!</v>
      </c>
      <c r="E112" t="str">
        <f>IF(ISNUMBER(A112),C112/(Calcs!$C$4+1),"")</f>
        <v/>
      </c>
      <c r="F112" s="2" t="e">
        <f t="shared" si="9"/>
        <v>#VALUE!</v>
      </c>
      <c r="G112" t="str">
        <f>IF(ISNUMBER(A112),(A112-Calcs!$C$2)^2,"")</f>
        <v/>
      </c>
      <c r="H112" s="1" t="str">
        <f>IF(ISNUMBER('Sorted data'!A322),'Sorted data'!A322,"")</f>
        <v/>
      </c>
      <c r="L112" t="str">
        <f>IF(ISNUMBER(A112),NORMSINV(C112/(Calcs!$C$4+1)),"")</f>
        <v/>
      </c>
      <c r="M112" t="str">
        <f t="shared" si="10"/>
        <v/>
      </c>
      <c r="N112" s="2" t="str">
        <f t="shared" si="11"/>
        <v/>
      </c>
      <c r="P112">
        <f>HLOOKUP('Report Sheet'!$G$2,'Original data'!$F$1:$CA$203,ROW()+2,FALSE)</f>
        <v>0</v>
      </c>
    </row>
    <row r="113" spans="1:16" x14ac:dyDescent="0.2">
      <c r="A113" s="1" t="str">
        <f>IF(ISNUMBER('Sorted data'!A113),'Sorted data'!A113,"")</f>
        <v/>
      </c>
      <c r="B113" t="str">
        <f t="shared" si="8"/>
        <v/>
      </c>
      <c r="C113" t="str">
        <f t="shared" si="7"/>
        <v/>
      </c>
      <c r="D113" s="2" t="e">
        <f>(A113-Calcs!$C$2)/Calcs!$C$3</f>
        <v>#VALUE!</v>
      </c>
      <c r="E113" t="str">
        <f>IF(ISNUMBER(A113),C113/(Calcs!$C$4+1),"")</f>
        <v/>
      </c>
      <c r="F113" s="2" t="e">
        <f t="shared" si="9"/>
        <v>#VALUE!</v>
      </c>
      <c r="G113" t="str">
        <f>IF(ISNUMBER(A113),(A113-Calcs!$C$2)^2,"")</f>
        <v/>
      </c>
      <c r="H113" s="1" t="str">
        <f>IF(ISNUMBER('Sorted data'!A323),'Sorted data'!A323,"")</f>
        <v/>
      </c>
      <c r="L113" t="str">
        <f>IF(ISNUMBER(A113),NORMSINV(C113/(Calcs!$C$4+1)),"")</f>
        <v/>
      </c>
      <c r="M113" t="str">
        <f t="shared" si="10"/>
        <v/>
      </c>
      <c r="N113" s="2" t="str">
        <f t="shared" si="11"/>
        <v/>
      </c>
      <c r="P113">
        <f>HLOOKUP('Report Sheet'!$G$2,'Original data'!$F$1:$CA$203,ROW()+2,FALSE)</f>
        <v>0</v>
      </c>
    </row>
    <row r="114" spans="1:16" x14ac:dyDescent="0.2">
      <c r="A114" s="1" t="str">
        <f>IF(ISNUMBER('Sorted data'!A114),'Sorted data'!A114,"")</f>
        <v/>
      </c>
      <c r="B114" t="str">
        <f t="shared" si="8"/>
        <v/>
      </c>
      <c r="C114" t="str">
        <f t="shared" si="7"/>
        <v/>
      </c>
      <c r="D114" s="2" t="e">
        <f>(A114-Calcs!$C$2)/Calcs!$C$3</f>
        <v>#VALUE!</v>
      </c>
      <c r="E114" t="str">
        <f>IF(ISNUMBER(A114),C114/(Calcs!$C$4+1),"")</f>
        <v/>
      </c>
      <c r="F114" s="2" t="e">
        <f t="shared" si="9"/>
        <v>#VALUE!</v>
      </c>
      <c r="G114" t="str">
        <f>IF(ISNUMBER(A114),(A114-Calcs!$C$2)^2,"")</f>
        <v/>
      </c>
      <c r="H114" s="1" t="str">
        <f>IF(ISNUMBER('Sorted data'!A324),'Sorted data'!A324,"")</f>
        <v/>
      </c>
      <c r="L114" t="str">
        <f>IF(ISNUMBER(A114),NORMSINV(C114/(Calcs!$C$4+1)),"")</f>
        <v/>
      </c>
      <c r="M114" t="str">
        <f t="shared" si="10"/>
        <v/>
      </c>
      <c r="N114" s="2" t="str">
        <f t="shared" si="11"/>
        <v/>
      </c>
      <c r="P114">
        <f>HLOOKUP('Report Sheet'!$G$2,'Original data'!$F$1:$CA$203,ROW()+2,FALSE)</f>
        <v>0</v>
      </c>
    </row>
    <row r="115" spans="1:16" x14ac:dyDescent="0.2">
      <c r="A115" s="1" t="str">
        <f>IF(ISNUMBER('Sorted data'!A115),'Sorted data'!A115,"")</f>
        <v/>
      </c>
      <c r="B115" t="str">
        <f t="shared" si="8"/>
        <v/>
      </c>
      <c r="C115" t="str">
        <f t="shared" si="7"/>
        <v/>
      </c>
      <c r="D115" s="2" t="e">
        <f>(A115-Calcs!$C$2)/Calcs!$C$3</f>
        <v>#VALUE!</v>
      </c>
      <c r="E115" t="str">
        <f>IF(ISNUMBER(A115),C115/(Calcs!$C$4+1),"")</f>
        <v/>
      </c>
      <c r="F115" s="2" t="e">
        <f t="shared" si="9"/>
        <v>#VALUE!</v>
      </c>
      <c r="G115" t="str">
        <f>IF(ISNUMBER(A115),(A115-Calcs!$C$2)^2,"")</f>
        <v/>
      </c>
      <c r="H115" s="1" t="str">
        <f>IF(ISNUMBER('Sorted data'!A325),'Sorted data'!A325,"")</f>
        <v/>
      </c>
      <c r="L115" t="str">
        <f>IF(ISNUMBER(A115),NORMSINV(C115/(Calcs!$C$4+1)),"")</f>
        <v/>
      </c>
      <c r="M115" t="str">
        <f t="shared" si="10"/>
        <v/>
      </c>
      <c r="N115" s="2" t="str">
        <f t="shared" si="11"/>
        <v/>
      </c>
      <c r="P115">
        <f>HLOOKUP('Report Sheet'!$G$2,'Original data'!$F$1:$CA$203,ROW()+2,FALSE)</f>
        <v>0</v>
      </c>
    </row>
    <row r="116" spans="1:16" x14ac:dyDescent="0.2">
      <c r="A116" s="1" t="str">
        <f>IF(ISNUMBER('Sorted data'!A116),'Sorted data'!A116,"")</f>
        <v/>
      </c>
      <c r="B116" t="str">
        <f t="shared" si="8"/>
        <v/>
      </c>
      <c r="C116" t="str">
        <f t="shared" si="7"/>
        <v/>
      </c>
      <c r="D116" s="2" t="e">
        <f>(A116-Calcs!$C$2)/Calcs!$C$3</f>
        <v>#VALUE!</v>
      </c>
      <c r="E116" t="str">
        <f>IF(ISNUMBER(A116),C116/(Calcs!$C$4+1),"")</f>
        <v/>
      </c>
      <c r="F116" s="2" t="e">
        <f t="shared" si="9"/>
        <v>#VALUE!</v>
      </c>
      <c r="G116" t="str">
        <f>IF(ISNUMBER(A116),(A116-Calcs!$C$2)^2,"")</f>
        <v/>
      </c>
      <c r="H116" s="1" t="str">
        <f>IF(ISNUMBER('Sorted data'!A326),'Sorted data'!A326,"")</f>
        <v/>
      </c>
      <c r="L116" t="str">
        <f>IF(ISNUMBER(A116),NORMSINV(C116/(Calcs!$C$4+1)),"")</f>
        <v/>
      </c>
      <c r="M116" t="str">
        <f t="shared" si="10"/>
        <v/>
      </c>
      <c r="N116" s="2" t="str">
        <f t="shared" si="11"/>
        <v/>
      </c>
      <c r="P116">
        <f>HLOOKUP('Report Sheet'!$G$2,'Original data'!$F$1:$CA$203,ROW()+2,FALSE)</f>
        <v>0</v>
      </c>
    </row>
    <row r="117" spans="1:16" x14ac:dyDescent="0.2">
      <c r="A117" s="1" t="str">
        <f>IF(ISNUMBER('Sorted data'!A117),'Sorted data'!A117,"")</f>
        <v/>
      </c>
      <c r="B117" t="str">
        <f t="shared" si="8"/>
        <v/>
      </c>
      <c r="C117" t="str">
        <f t="shared" si="7"/>
        <v/>
      </c>
      <c r="D117" s="2" t="e">
        <f>(A117-Calcs!$C$2)/Calcs!$C$3</f>
        <v>#VALUE!</v>
      </c>
      <c r="E117" t="str">
        <f>IF(ISNUMBER(A117),C117/(Calcs!$C$4+1),"")</f>
        <v/>
      </c>
      <c r="F117" s="2" t="e">
        <f t="shared" si="9"/>
        <v>#VALUE!</v>
      </c>
      <c r="G117" t="str">
        <f>IF(ISNUMBER(A117),(A117-Calcs!$C$2)^2,"")</f>
        <v/>
      </c>
      <c r="H117" s="1" t="str">
        <f>IF(ISNUMBER('Sorted data'!A327),'Sorted data'!A327,"")</f>
        <v/>
      </c>
      <c r="L117" t="str">
        <f>IF(ISNUMBER(A117),NORMSINV(C117/(Calcs!$C$4+1)),"")</f>
        <v/>
      </c>
      <c r="M117" t="str">
        <f t="shared" si="10"/>
        <v/>
      </c>
      <c r="N117" s="2" t="str">
        <f t="shared" si="11"/>
        <v/>
      </c>
      <c r="P117">
        <f>HLOOKUP('Report Sheet'!$G$2,'Original data'!$F$1:$CA$203,ROW()+2,FALSE)</f>
        <v>0</v>
      </c>
    </row>
    <row r="118" spans="1:16" x14ac:dyDescent="0.2">
      <c r="A118" s="1" t="str">
        <f>IF(ISNUMBER('Sorted data'!A118),'Sorted data'!A118,"")</f>
        <v/>
      </c>
      <c r="B118" t="str">
        <f t="shared" si="8"/>
        <v/>
      </c>
      <c r="C118" t="str">
        <f t="shared" si="7"/>
        <v/>
      </c>
      <c r="D118" s="2" t="e">
        <f>(A118-Calcs!$C$2)/Calcs!$C$3</f>
        <v>#VALUE!</v>
      </c>
      <c r="E118" t="str">
        <f>IF(ISNUMBER(A118),C118/(Calcs!$C$4+1),"")</f>
        <v/>
      </c>
      <c r="F118" s="2" t="e">
        <f t="shared" si="9"/>
        <v>#VALUE!</v>
      </c>
      <c r="G118" t="str">
        <f>IF(ISNUMBER(A118),(A118-Calcs!$C$2)^2,"")</f>
        <v/>
      </c>
      <c r="H118" s="1" t="str">
        <f>IF(ISNUMBER('Sorted data'!A328),'Sorted data'!A328,"")</f>
        <v/>
      </c>
      <c r="L118" t="str">
        <f>IF(ISNUMBER(A118),NORMSINV(C118/(Calcs!$C$4+1)),"")</f>
        <v/>
      </c>
      <c r="M118" t="str">
        <f t="shared" si="10"/>
        <v/>
      </c>
      <c r="N118" s="2" t="str">
        <f t="shared" si="11"/>
        <v/>
      </c>
      <c r="P118">
        <f>HLOOKUP('Report Sheet'!$G$2,'Original data'!$F$1:$CA$203,ROW()+2,FALSE)</f>
        <v>0</v>
      </c>
    </row>
    <row r="119" spans="1:16" x14ac:dyDescent="0.2">
      <c r="A119" s="1" t="str">
        <f>IF(ISNUMBER('Sorted data'!A119),'Sorted data'!A119,"")</f>
        <v/>
      </c>
      <c r="B119" t="str">
        <f t="shared" si="8"/>
        <v/>
      </c>
      <c r="C119" t="str">
        <f t="shared" ref="C119:C182" si="13">IF(ISNUMBER(A119),ROW()-1,"")</f>
        <v/>
      </c>
      <c r="D119" s="2" t="e">
        <f>(A119-Calcs!$C$2)/Calcs!$C$3</f>
        <v>#VALUE!</v>
      </c>
      <c r="E119" t="str">
        <f>IF(ISNUMBER(A119),C119/(Calcs!$C$4+1),"")</f>
        <v/>
      </c>
      <c r="F119" s="2" t="e">
        <f t="shared" si="9"/>
        <v>#VALUE!</v>
      </c>
      <c r="G119" t="str">
        <f>IF(ISNUMBER(A119),(A119-Calcs!$C$2)^2,"")</f>
        <v/>
      </c>
      <c r="H119" s="1" t="str">
        <f>IF(ISNUMBER('Sorted data'!A329),'Sorted data'!A329,"")</f>
        <v/>
      </c>
      <c r="L119" t="str">
        <f>IF(ISNUMBER(A119),NORMSINV(C119/(Calcs!$C$4+1)),"")</f>
        <v/>
      </c>
      <c r="M119" t="str">
        <f t="shared" si="10"/>
        <v/>
      </c>
      <c r="N119" s="2" t="str">
        <f t="shared" si="11"/>
        <v/>
      </c>
      <c r="P119">
        <f>HLOOKUP('Report Sheet'!$G$2,'Original data'!$F$1:$CA$203,ROW()+2,FALSE)</f>
        <v>0</v>
      </c>
    </row>
    <row r="120" spans="1:16" x14ac:dyDescent="0.2">
      <c r="A120" s="1" t="str">
        <f>IF(ISNUMBER('Sorted data'!A120),'Sorted data'!A120,"")</f>
        <v/>
      </c>
      <c r="B120" t="str">
        <f t="shared" si="8"/>
        <v/>
      </c>
      <c r="C120" t="str">
        <f t="shared" si="13"/>
        <v/>
      </c>
      <c r="D120" s="2" t="e">
        <f>(A120-Calcs!$C$2)/Calcs!$C$3</f>
        <v>#VALUE!</v>
      </c>
      <c r="E120" t="str">
        <f>IF(ISNUMBER(A120),C120/(Calcs!$C$4+1),"")</f>
        <v/>
      </c>
      <c r="F120" s="2" t="e">
        <f t="shared" si="9"/>
        <v>#VALUE!</v>
      </c>
      <c r="G120" t="str">
        <f>IF(ISNUMBER(A120),(A120-Calcs!$C$2)^2,"")</f>
        <v/>
      </c>
      <c r="H120" s="1" t="str">
        <f>IF(ISNUMBER('Sorted data'!A330),'Sorted data'!A330,"")</f>
        <v/>
      </c>
      <c r="L120" t="str">
        <f>IF(ISNUMBER(A120),NORMSINV(C120/(Calcs!$C$4+1)),"")</f>
        <v/>
      </c>
      <c r="M120" t="str">
        <f t="shared" si="10"/>
        <v/>
      </c>
      <c r="N120" s="2" t="str">
        <f t="shared" si="11"/>
        <v/>
      </c>
      <c r="P120">
        <f>HLOOKUP('Report Sheet'!$G$2,'Original data'!$F$1:$CA$203,ROW()+2,FALSE)</f>
        <v>0</v>
      </c>
    </row>
    <row r="121" spans="1:16" x14ac:dyDescent="0.2">
      <c r="A121" s="1" t="str">
        <f>IF(ISNUMBER('Sorted data'!A121),'Sorted data'!A121,"")</f>
        <v/>
      </c>
      <c r="B121" t="str">
        <f t="shared" si="8"/>
        <v/>
      </c>
      <c r="C121" t="str">
        <f t="shared" si="13"/>
        <v/>
      </c>
      <c r="D121" s="2" t="e">
        <f>(A121-Calcs!$C$2)/Calcs!$C$3</f>
        <v>#VALUE!</v>
      </c>
      <c r="E121" t="str">
        <f>IF(ISNUMBER(A121),C121/(Calcs!$C$4+1),"")</f>
        <v/>
      </c>
      <c r="F121" s="2" t="e">
        <f t="shared" si="9"/>
        <v>#VALUE!</v>
      </c>
      <c r="G121" t="str">
        <f>IF(ISNUMBER(A121),(A121-Calcs!$C$2)^2,"")</f>
        <v/>
      </c>
      <c r="H121" s="1" t="str">
        <f>IF(ISNUMBER('Sorted data'!A331),'Sorted data'!A331,"")</f>
        <v/>
      </c>
      <c r="L121" t="str">
        <f>IF(ISNUMBER(A121),NORMSINV(C121/(Calcs!$C$4+1)),"")</f>
        <v/>
      </c>
      <c r="M121" t="str">
        <f t="shared" si="10"/>
        <v/>
      </c>
      <c r="N121" s="2" t="str">
        <f t="shared" si="11"/>
        <v/>
      </c>
      <c r="P121">
        <f>HLOOKUP('Report Sheet'!$G$2,'Original data'!$F$1:$CA$203,ROW()+2,FALSE)</f>
        <v>0</v>
      </c>
    </row>
    <row r="122" spans="1:16" x14ac:dyDescent="0.2">
      <c r="A122" s="1" t="str">
        <f>IF(ISNUMBER('Sorted data'!A122),'Sorted data'!A122,"")</f>
        <v/>
      </c>
      <c r="B122" t="str">
        <f t="shared" si="8"/>
        <v/>
      </c>
      <c r="C122" t="str">
        <f t="shared" si="13"/>
        <v/>
      </c>
      <c r="D122" s="2" t="e">
        <f>(A122-Calcs!$C$2)/Calcs!$C$3</f>
        <v>#VALUE!</v>
      </c>
      <c r="E122" t="str">
        <f>IF(ISNUMBER(A122),C122/(Calcs!$C$4+1),"")</f>
        <v/>
      </c>
      <c r="F122" s="2" t="e">
        <f t="shared" si="9"/>
        <v>#VALUE!</v>
      </c>
      <c r="G122" t="str">
        <f>IF(ISNUMBER(A122),(A122-Calcs!$C$2)^2,"")</f>
        <v/>
      </c>
      <c r="H122" s="1" t="str">
        <f>IF(ISNUMBER('Sorted data'!A332),'Sorted data'!A332,"")</f>
        <v/>
      </c>
      <c r="L122" t="str">
        <f>IF(ISNUMBER(A122),NORMSINV(C122/(Calcs!$C$4+1)),"")</f>
        <v/>
      </c>
      <c r="M122" t="str">
        <f t="shared" si="10"/>
        <v/>
      </c>
      <c r="N122" s="2" t="str">
        <f t="shared" si="11"/>
        <v/>
      </c>
      <c r="P122">
        <f>HLOOKUP('Report Sheet'!$G$2,'Original data'!$F$1:$CA$203,ROW()+2,FALSE)</f>
        <v>0</v>
      </c>
    </row>
    <row r="123" spans="1:16" x14ac:dyDescent="0.2">
      <c r="A123" s="1" t="str">
        <f>IF(ISNUMBER('Sorted data'!A123),'Sorted data'!A123,"")</f>
        <v/>
      </c>
      <c r="B123" t="str">
        <f t="shared" si="8"/>
        <v/>
      </c>
      <c r="C123" t="str">
        <f t="shared" si="13"/>
        <v/>
      </c>
      <c r="D123" s="2" t="e">
        <f>(A123-Calcs!$C$2)/Calcs!$C$3</f>
        <v>#VALUE!</v>
      </c>
      <c r="E123" t="str">
        <f>IF(ISNUMBER(A123),C123/(Calcs!$C$4+1),"")</f>
        <v/>
      </c>
      <c r="F123" s="2" t="e">
        <f t="shared" si="9"/>
        <v>#VALUE!</v>
      </c>
      <c r="G123" t="str">
        <f>IF(ISNUMBER(A123),(A123-Calcs!$C$2)^2,"")</f>
        <v/>
      </c>
      <c r="H123" s="1" t="str">
        <f>IF(ISNUMBER('Sorted data'!A333),'Sorted data'!A333,"")</f>
        <v/>
      </c>
      <c r="L123" t="str">
        <f>IF(ISNUMBER(A123),NORMSINV(C123/(Calcs!$C$4+1)),"")</f>
        <v/>
      </c>
      <c r="M123" t="str">
        <f t="shared" si="10"/>
        <v/>
      </c>
      <c r="N123" s="2" t="str">
        <f t="shared" si="11"/>
        <v/>
      </c>
      <c r="P123">
        <f>HLOOKUP('Report Sheet'!$G$2,'Original data'!$F$1:$CA$203,ROW()+2,FALSE)</f>
        <v>0</v>
      </c>
    </row>
    <row r="124" spans="1:16" x14ac:dyDescent="0.2">
      <c r="A124" s="1" t="str">
        <f>IF(ISNUMBER('Sorted data'!A124),'Sorted data'!A124,"")</f>
        <v/>
      </c>
      <c r="B124" t="str">
        <f t="shared" si="8"/>
        <v/>
      </c>
      <c r="C124" t="str">
        <f t="shared" si="13"/>
        <v/>
      </c>
      <c r="D124" s="2" t="e">
        <f>(A124-Calcs!$C$2)/Calcs!$C$3</f>
        <v>#VALUE!</v>
      </c>
      <c r="E124" t="str">
        <f>IF(ISNUMBER(A124),C124/(Calcs!$C$4+1),"")</f>
        <v/>
      </c>
      <c r="F124" s="2" t="e">
        <f t="shared" si="9"/>
        <v>#VALUE!</v>
      </c>
      <c r="G124" t="str">
        <f>IF(ISNUMBER(A124),(A124-Calcs!$C$2)^2,"")</f>
        <v/>
      </c>
      <c r="H124" s="1" t="str">
        <f>IF(ISNUMBER('Sorted data'!A334),'Sorted data'!A334,"")</f>
        <v/>
      </c>
      <c r="L124" t="str">
        <f>IF(ISNUMBER(A124),NORMSINV(C124/(Calcs!$C$4+1)),"")</f>
        <v/>
      </c>
      <c r="M124" t="str">
        <f t="shared" si="10"/>
        <v/>
      </c>
      <c r="N124" s="2" t="str">
        <f t="shared" si="11"/>
        <v/>
      </c>
      <c r="P124">
        <f>HLOOKUP('Report Sheet'!$G$2,'Original data'!$F$1:$CA$203,ROW()+2,FALSE)</f>
        <v>0</v>
      </c>
    </row>
    <row r="125" spans="1:16" x14ac:dyDescent="0.2">
      <c r="A125" s="1" t="str">
        <f>IF(ISNUMBER('Sorted data'!A125),'Sorted data'!A125,"")</f>
        <v/>
      </c>
      <c r="B125" t="str">
        <f t="shared" si="8"/>
        <v/>
      </c>
      <c r="C125" t="str">
        <f t="shared" si="13"/>
        <v/>
      </c>
      <c r="D125" s="2" t="e">
        <f>(A125-Calcs!$C$2)/Calcs!$C$3</f>
        <v>#VALUE!</v>
      </c>
      <c r="E125" t="str">
        <f>IF(ISNUMBER(A125),C125/(Calcs!$C$4+1),"")</f>
        <v/>
      </c>
      <c r="F125" s="2" t="e">
        <f t="shared" si="9"/>
        <v>#VALUE!</v>
      </c>
      <c r="G125" t="str">
        <f>IF(ISNUMBER(A125),(A125-Calcs!$C$2)^2,"")</f>
        <v/>
      </c>
      <c r="H125" s="1" t="str">
        <f>IF(ISNUMBER('Sorted data'!A335),'Sorted data'!A335,"")</f>
        <v/>
      </c>
      <c r="L125" t="str">
        <f>IF(ISNUMBER(A125),NORMSINV(C125/(Calcs!$C$4+1)),"")</f>
        <v/>
      </c>
      <c r="M125" t="str">
        <f t="shared" si="10"/>
        <v/>
      </c>
      <c r="N125" s="2" t="str">
        <f t="shared" si="11"/>
        <v/>
      </c>
      <c r="P125">
        <f>HLOOKUP('Report Sheet'!$G$2,'Original data'!$F$1:$CA$203,ROW()+2,FALSE)</f>
        <v>0</v>
      </c>
    </row>
    <row r="126" spans="1:16" x14ac:dyDescent="0.2">
      <c r="A126" s="1" t="str">
        <f>IF(ISNUMBER('Sorted data'!A126),'Sorted data'!A126,"")</f>
        <v/>
      </c>
      <c r="B126" t="str">
        <f t="shared" si="8"/>
        <v/>
      </c>
      <c r="C126" t="str">
        <f t="shared" si="13"/>
        <v/>
      </c>
      <c r="D126" s="2" t="e">
        <f>(A126-Calcs!$C$2)/Calcs!$C$3</f>
        <v>#VALUE!</v>
      </c>
      <c r="E126" t="str">
        <f>IF(ISNUMBER(A126),C126/(Calcs!$C$4+1),"")</f>
        <v/>
      </c>
      <c r="F126" s="2" t="e">
        <f t="shared" si="9"/>
        <v>#VALUE!</v>
      </c>
      <c r="G126" t="str">
        <f>IF(ISNUMBER(A126),(A126-Calcs!$C$2)^2,"")</f>
        <v/>
      </c>
      <c r="H126" s="1" t="str">
        <f>IF(ISNUMBER('Sorted data'!A336),'Sorted data'!A336,"")</f>
        <v/>
      </c>
      <c r="L126" t="str">
        <f>IF(ISNUMBER(A126),NORMSINV(C126/(Calcs!$C$4+1)),"")</f>
        <v/>
      </c>
      <c r="M126" t="str">
        <f t="shared" si="10"/>
        <v/>
      </c>
      <c r="N126" s="2" t="str">
        <f t="shared" si="11"/>
        <v/>
      </c>
      <c r="P126">
        <f>HLOOKUP('Report Sheet'!$G$2,'Original data'!$F$1:$CA$203,ROW()+2,FALSE)</f>
        <v>0</v>
      </c>
    </row>
    <row r="127" spans="1:16" x14ac:dyDescent="0.2">
      <c r="A127" s="1" t="str">
        <f>IF(ISNUMBER('Sorted data'!A127),'Sorted data'!A127,"")</f>
        <v/>
      </c>
      <c r="B127" t="str">
        <f t="shared" si="8"/>
        <v/>
      </c>
      <c r="C127" t="str">
        <f t="shared" si="13"/>
        <v/>
      </c>
      <c r="D127" s="2" t="e">
        <f>(A127-Calcs!$C$2)/Calcs!$C$3</f>
        <v>#VALUE!</v>
      </c>
      <c r="E127" t="str">
        <f>IF(ISNUMBER(A127),C127/(Calcs!$C$4+1),"")</f>
        <v/>
      </c>
      <c r="F127" s="2" t="e">
        <f t="shared" si="9"/>
        <v>#VALUE!</v>
      </c>
      <c r="G127" t="str">
        <f>IF(ISNUMBER(A127),(A127-Calcs!$C$2)^2,"")</f>
        <v/>
      </c>
      <c r="H127" s="1" t="str">
        <f>IF(ISNUMBER('Sorted data'!A337),'Sorted data'!A337,"")</f>
        <v/>
      </c>
      <c r="L127" t="str">
        <f>IF(ISNUMBER(A127),NORMSINV(C127/(Calcs!$C$4+1)),"")</f>
        <v/>
      </c>
      <c r="M127" t="str">
        <f t="shared" si="10"/>
        <v/>
      </c>
      <c r="N127" s="2" t="str">
        <f t="shared" si="11"/>
        <v/>
      </c>
      <c r="P127">
        <f>HLOOKUP('Report Sheet'!$G$2,'Original data'!$F$1:$CA$203,ROW()+2,FALSE)</f>
        <v>0</v>
      </c>
    </row>
    <row r="128" spans="1:16" x14ac:dyDescent="0.2">
      <c r="A128" s="1" t="str">
        <f>IF(ISNUMBER('Sorted data'!A128),'Sorted data'!A128,"")</f>
        <v/>
      </c>
      <c r="B128" t="str">
        <f t="shared" si="8"/>
        <v/>
      </c>
      <c r="C128" t="str">
        <f t="shared" si="13"/>
        <v/>
      </c>
      <c r="D128" s="2" t="e">
        <f>(A128-Calcs!$C$2)/Calcs!$C$3</f>
        <v>#VALUE!</v>
      </c>
      <c r="E128" t="str">
        <f>IF(ISNUMBER(A128),C128/(Calcs!$C$4+1),"")</f>
        <v/>
      </c>
      <c r="F128" s="2" t="e">
        <f t="shared" si="9"/>
        <v>#VALUE!</v>
      </c>
      <c r="G128" t="str">
        <f>IF(ISNUMBER(A128),(A128-Calcs!$C$2)^2,"")</f>
        <v/>
      </c>
      <c r="H128" s="1" t="str">
        <f>IF(ISNUMBER('Sorted data'!A338),'Sorted data'!A338,"")</f>
        <v/>
      </c>
      <c r="L128" t="str">
        <f>IF(ISNUMBER(A128),NORMSINV(C128/(Calcs!$C$4+1)),"")</f>
        <v/>
      </c>
      <c r="M128" t="str">
        <f t="shared" si="10"/>
        <v/>
      </c>
      <c r="N128" s="2" t="str">
        <f t="shared" si="11"/>
        <v/>
      </c>
      <c r="P128">
        <f>HLOOKUP('Report Sheet'!$G$2,'Original data'!$F$1:$CA$203,ROW()+2,FALSE)</f>
        <v>0</v>
      </c>
    </row>
    <row r="129" spans="1:16" x14ac:dyDescent="0.2">
      <c r="A129" s="1" t="str">
        <f>IF(ISNUMBER('Sorted data'!A129),'Sorted data'!A129,"")</f>
        <v/>
      </c>
      <c r="B129" t="str">
        <f t="shared" si="8"/>
        <v/>
      </c>
      <c r="C129" t="str">
        <f t="shared" si="13"/>
        <v/>
      </c>
      <c r="D129" s="2" t="e">
        <f>(A129-Calcs!$C$2)/Calcs!$C$3</f>
        <v>#VALUE!</v>
      </c>
      <c r="E129" t="str">
        <f>IF(ISNUMBER(A129),C129/(Calcs!$C$4+1),"")</f>
        <v/>
      </c>
      <c r="F129" s="2" t="e">
        <f t="shared" si="9"/>
        <v>#VALUE!</v>
      </c>
      <c r="G129" t="str">
        <f>IF(ISNUMBER(A129),(A129-Calcs!$C$2)^2,"")</f>
        <v/>
      </c>
      <c r="H129" s="1" t="str">
        <f>IF(ISNUMBER('Sorted data'!A339),'Sorted data'!A339,"")</f>
        <v/>
      </c>
      <c r="L129" t="str">
        <f>IF(ISNUMBER(A129),NORMSINV(C129/(Calcs!$C$4+1)),"")</f>
        <v/>
      </c>
      <c r="M129" t="str">
        <f t="shared" si="10"/>
        <v/>
      </c>
      <c r="N129" s="2" t="str">
        <f t="shared" si="11"/>
        <v/>
      </c>
      <c r="P129">
        <f>HLOOKUP('Report Sheet'!$G$2,'Original data'!$F$1:$CA$203,ROW()+2,FALSE)</f>
        <v>0</v>
      </c>
    </row>
    <row r="130" spans="1:16" x14ac:dyDescent="0.2">
      <c r="A130" s="1" t="str">
        <f>IF(ISNUMBER('Sorted data'!A130),'Sorted data'!A130,"")</f>
        <v/>
      </c>
      <c r="B130" t="str">
        <f t="shared" si="8"/>
        <v/>
      </c>
      <c r="C130" t="str">
        <f t="shared" si="13"/>
        <v/>
      </c>
      <c r="D130" s="2" t="e">
        <f>(A130-Calcs!$C$2)/Calcs!$C$3</f>
        <v>#VALUE!</v>
      </c>
      <c r="E130" t="str">
        <f>IF(ISNUMBER(A130),C130/(Calcs!$C$4+1),"")</f>
        <v/>
      </c>
      <c r="F130" s="2" t="e">
        <f t="shared" si="9"/>
        <v>#VALUE!</v>
      </c>
      <c r="G130" t="str">
        <f>IF(ISNUMBER(A130),(A130-Calcs!$C$2)^2,"")</f>
        <v/>
      </c>
      <c r="H130" s="1" t="str">
        <f>IF(ISNUMBER('Sorted data'!A340),'Sorted data'!A340,"")</f>
        <v/>
      </c>
      <c r="L130" t="str">
        <f>IF(ISNUMBER(A130),NORMSINV(C130/(Calcs!$C$4+1)),"")</f>
        <v/>
      </c>
      <c r="M130" t="str">
        <f t="shared" si="10"/>
        <v/>
      </c>
      <c r="N130" s="2" t="str">
        <f t="shared" si="11"/>
        <v/>
      </c>
      <c r="P130">
        <f>HLOOKUP('Report Sheet'!$G$2,'Original data'!$F$1:$CA$203,ROW()+2,FALSE)</f>
        <v>0</v>
      </c>
    </row>
    <row r="131" spans="1:16" x14ac:dyDescent="0.2">
      <c r="A131" s="1" t="str">
        <f>IF(ISNUMBER('Sorted data'!A131),'Sorted data'!A131,"")</f>
        <v/>
      </c>
      <c r="B131" t="str">
        <f t="shared" ref="B131:B194" si="14">IF(ISNUMBER(A131),LN(A131),"")</f>
        <v/>
      </c>
      <c r="C131" t="str">
        <f t="shared" si="13"/>
        <v/>
      </c>
      <c r="D131" s="2" t="e">
        <f>(A131-Calcs!$C$2)/Calcs!$C$3</f>
        <v>#VALUE!</v>
      </c>
      <c r="E131" t="str">
        <f>IF(ISNUMBER(A131),C131/(Calcs!$C$4+1),"")</f>
        <v/>
      </c>
      <c r="F131" s="2" t="e">
        <f t="shared" ref="F131:F194" si="15">+NORMSINV(E131)</f>
        <v>#VALUE!</v>
      </c>
      <c r="G131" t="str">
        <f>IF(ISNUMBER(A131),(A131-Calcs!$C$2)^2,"")</f>
        <v/>
      </c>
      <c r="H131" s="1" t="str">
        <f>IF(ISNUMBER('Sorted data'!A341),'Sorted data'!A341,"")</f>
        <v/>
      </c>
      <c r="L131" t="str">
        <f>IF(ISNUMBER(A131),NORMSINV(C131/(Calcs!$C$4+1)),"")</f>
        <v/>
      </c>
      <c r="M131" t="str">
        <f t="shared" ref="M131:M194" si="16">IF(ISNUMBER(A131),L131*A131,"")</f>
        <v/>
      </c>
      <c r="N131" s="2" t="str">
        <f t="shared" ref="N131:N194" si="17">IF(ISNUMBER(A131),L131^2,"")</f>
        <v/>
      </c>
      <c r="P131">
        <f>HLOOKUP('Report Sheet'!$G$2,'Original data'!$F$1:$CA$203,ROW()+2,FALSE)</f>
        <v>0</v>
      </c>
    </row>
    <row r="132" spans="1:16" x14ac:dyDescent="0.2">
      <c r="A132" s="1" t="str">
        <f>IF(ISNUMBER('Sorted data'!A132),'Sorted data'!A132,"")</f>
        <v/>
      </c>
      <c r="B132" t="str">
        <f t="shared" si="14"/>
        <v/>
      </c>
      <c r="C132" t="str">
        <f t="shared" si="13"/>
        <v/>
      </c>
      <c r="D132" s="2" t="e">
        <f>(A132-Calcs!$C$2)/Calcs!$C$3</f>
        <v>#VALUE!</v>
      </c>
      <c r="E132" t="str">
        <f>IF(ISNUMBER(A132),C132/(Calcs!$C$4+1),"")</f>
        <v/>
      </c>
      <c r="F132" s="2" t="e">
        <f t="shared" si="15"/>
        <v>#VALUE!</v>
      </c>
      <c r="G132" t="str">
        <f>IF(ISNUMBER(A132),(A132-Calcs!$C$2)^2,"")</f>
        <v/>
      </c>
      <c r="H132" s="1" t="str">
        <f>IF(ISNUMBER('Sorted data'!A342),'Sorted data'!A342,"")</f>
        <v/>
      </c>
      <c r="L132" t="str">
        <f>IF(ISNUMBER(A132),NORMSINV(C132/(Calcs!$C$4+1)),"")</f>
        <v/>
      </c>
      <c r="M132" t="str">
        <f t="shared" si="16"/>
        <v/>
      </c>
      <c r="N132" s="2" t="str">
        <f t="shared" si="17"/>
        <v/>
      </c>
      <c r="P132">
        <f>HLOOKUP('Report Sheet'!$G$2,'Original data'!$F$1:$CA$203,ROW()+2,FALSE)</f>
        <v>0</v>
      </c>
    </row>
    <row r="133" spans="1:16" x14ac:dyDescent="0.2">
      <c r="A133" s="1" t="str">
        <f>IF(ISNUMBER('Sorted data'!A133),'Sorted data'!A133,"")</f>
        <v/>
      </c>
      <c r="B133" t="str">
        <f t="shared" si="14"/>
        <v/>
      </c>
      <c r="C133" t="str">
        <f t="shared" si="13"/>
        <v/>
      </c>
      <c r="D133" s="2" t="e">
        <f>(A133-Calcs!$C$2)/Calcs!$C$3</f>
        <v>#VALUE!</v>
      </c>
      <c r="E133" t="str">
        <f>IF(ISNUMBER(A133),C133/(Calcs!$C$4+1),"")</f>
        <v/>
      </c>
      <c r="F133" s="2" t="e">
        <f t="shared" si="15"/>
        <v>#VALUE!</v>
      </c>
      <c r="G133" t="str">
        <f>IF(ISNUMBER(A133),(A133-Calcs!$C$2)^2,"")</f>
        <v/>
      </c>
      <c r="H133" s="1" t="str">
        <f>IF(ISNUMBER('Sorted data'!A343),'Sorted data'!A343,"")</f>
        <v/>
      </c>
      <c r="L133" t="str">
        <f>IF(ISNUMBER(A133),NORMSINV(C133/(Calcs!$C$4+1)),"")</f>
        <v/>
      </c>
      <c r="M133" t="str">
        <f t="shared" si="16"/>
        <v/>
      </c>
      <c r="N133" s="2" t="str">
        <f t="shared" si="17"/>
        <v/>
      </c>
      <c r="P133">
        <f>HLOOKUP('Report Sheet'!$G$2,'Original data'!$F$1:$CA$203,ROW()+2,FALSE)</f>
        <v>0</v>
      </c>
    </row>
    <row r="134" spans="1:16" x14ac:dyDescent="0.2">
      <c r="A134" s="1" t="str">
        <f>IF(ISNUMBER('Sorted data'!A134),'Sorted data'!A134,"")</f>
        <v/>
      </c>
      <c r="B134" t="str">
        <f t="shared" si="14"/>
        <v/>
      </c>
      <c r="C134" t="str">
        <f t="shared" si="13"/>
        <v/>
      </c>
      <c r="D134" s="2" t="e">
        <f>(A134-Calcs!$C$2)/Calcs!$C$3</f>
        <v>#VALUE!</v>
      </c>
      <c r="E134" t="str">
        <f>IF(ISNUMBER(A134),C134/(Calcs!$C$4+1),"")</f>
        <v/>
      </c>
      <c r="F134" s="2" t="e">
        <f t="shared" si="15"/>
        <v>#VALUE!</v>
      </c>
      <c r="G134" t="str">
        <f>IF(ISNUMBER(A134),(A134-Calcs!$C$2)^2,"")</f>
        <v/>
      </c>
      <c r="H134" s="1" t="str">
        <f>IF(ISNUMBER('Sorted data'!A344),'Sorted data'!A344,"")</f>
        <v/>
      </c>
      <c r="L134" t="str">
        <f>IF(ISNUMBER(A134),NORMSINV(C134/(Calcs!$C$4+1)),"")</f>
        <v/>
      </c>
      <c r="M134" t="str">
        <f t="shared" si="16"/>
        <v/>
      </c>
      <c r="N134" s="2" t="str">
        <f t="shared" si="17"/>
        <v/>
      </c>
      <c r="P134">
        <f>HLOOKUP('Report Sheet'!$G$2,'Original data'!$F$1:$CA$203,ROW()+2,FALSE)</f>
        <v>0</v>
      </c>
    </row>
    <row r="135" spans="1:16" x14ac:dyDescent="0.2">
      <c r="A135" s="1" t="str">
        <f>IF(ISNUMBER('Sorted data'!A135),'Sorted data'!A135,"")</f>
        <v/>
      </c>
      <c r="B135" t="str">
        <f t="shared" si="14"/>
        <v/>
      </c>
      <c r="C135" t="str">
        <f t="shared" si="13"/>
        <v/>
      </c>
      <c r="D135" s="2" t="e">
        <f>(A135-Calcs!$C$2)/Calcs!$C$3</f>
        <v>#VALUE!</v>
      </c>
      <c r="E135" t="str">
        <f>IF(ISNUMBER(A135),C135/(Calcs!$C$4+1),"")</f>
        <v/>
      </c>
      <c r="F135" s="2" t="e">
        <f t="shared" si="15"/>
        <v>#VALUE!</v>
      </c>
      <c r="G135" t="str">
        <f>IF(ISNUMBER(A135),(A135-Calcs!$C$2)^2,"")</f>
        <v/>
      </c>
      <c r="H135" s="1" t="str">
        <f>IF(ISNUMBER('Sorted data'!A345),'Sorted data'!A345,"")</f>
        <v/>
      </c>
      <c r="L135" t="str">
        <f>IF(ISNUMBER(A135),NORMSINV(C135/(Calcs!$C$4+1)),"")</f>
        <v/>
      </c>
      <c r="M135" t="str">
        <f t="shared" si="16"/>
        <v/>
      </c>
      <c r="N135" s="2" t="str">
        <f t="shared" si="17"/>
        <v/>
      </c>
      <c r="P135">
        <f>HLOOKUP('Report Sheet'!$G$2,'Original data'!$F$1:$CA$203,ROW()+2,FALSE)</f>
        <v>0</v>
      </c>
    </row>
    <row r="136" spans="1:16" x14ac:dyDescent="0.2">
      <c r="A136" s="1" t="str">
        <f>IF(ISNUMBER('Sorted data'!A136),'Sorted data'!A136,"")</f>
        <v/>
      </c>
      <c r="B136" t="str">
        <f t="shared" si="14"/>
        <v/>
      </c>
      <c r="C136" t="str">
        <f t="shared" si="13"/>
        <v/>
      </c>
      <c r="D136" s="2" t="e">
        <f>(A136-Calcs!$C$2)/Calcs!$C$3</f>
        <v>#VALUE!</v>
      </c>
      <c r="E136" t="str">
        <f>IF(ISNUMBER(A136),C136/(Calcs!$C$4+1),"")</f>
        <v/>
      </c>
      <c r="F136" s="2" t="e">
        <f t="shared" si="15"/>
        <v>#VALUE!</v>
      </c>
      <c r="G136" t="str">
        <f>IF(ISNUMBER(A136),(A136-Calcs!$C$2)^2,"")</f>
        <v/>
      </c>
      <c r="H136" s="1" t="str">
        <f>IF(ISNUMBER('Sorted data'!A346),'Sorted data'!A346,"")</f>
        <v/>
      </c>
      <c r="L136" t="str">
        <f>IF(ISNUMBER(A136),NORMSINV(C136/(Calcs!$C$4+1)),"")</f>
        <v/>
      </c>
      <c r="M136" t="str">
        <f t="shared" si="16"/>
        <v/>
      </c>
      <c r="N136" s="2" t="str">
        <f t="shared" si="17"/>
        <v/>
      </c>
      <c r="P136">
        <f>HLOOKUP('Report Sheet'!$G$2,'Original data'!$F$1:$CA$203,ROW()+2,FALSE)</f>
        <v>0</v>
      </c>
    </row>
    <row r="137" spans="1:16" x14ac:dyDescent="0.2">
      <c r="A137" s="1" t="str">
        <f>IF(ISNUMBER('Sorted data'!A137),'Sorted data'!A137,"")</f>
        <v/>
      </c>
      <c r="B137" t="str">
        <f t="shared" si="14"/>
        <v/>
      </c>
      <c r="C137" t="str">
        <f t="shared" si="13"/>
        <v/>
      </c>
      <c r="D137" s="2" t="e">
        <f>(A137-Calcs!$C$2)/Calcs!$C$3</f>
        <v>#VALUE!</v>
      </c>
      <c r="E137" t="str">
        <f>IF(ISNUMBER(A137),C137/(Calcs!$C$4+1),"")</f>
        <v/>
      </c>
      <c r="F137" s="2" t="e">
        <f t="shared" si="15"/>
        <v>#VALUE!</v>
      </c>
      <c r="G137" t="str">
        <f>IF(ISNUMBER(A137),(A137-Calcs!$C$2)^2,"")</f>
        <v/>
      </c>
      <c r="H137" s="1" t="str">
        <f>IF(ISNUMBER('Sorted data'!A347),'Sorted data'!A347,"")</f>
        <v/>
      </c>
      <c r="L137" t="str">
        <f>IF(ISNUMBER(A137),NORMSINV(C137/(Calcs!$C$4+1)),"")</f>
        <v/>
      </c>
      <c r="M137" t="str">
        <f t="shared" si="16"/>
        <v/>
      </c>
      <c r="N137" s="2" t="str">
        <f t="shared" si="17"/>
        <v/>
      </c>
      <c r="P137">
        <f>HLOOKUP('Report Sheet'!$G$2,'Original data'!$F$1:$CA$203,ROW()+2,FALSE)</f>
        <v>0</v>
      </c>
    </row>
    <row r="138" spans="1:16" x14ac:dyDescent="0.2">
      <c r="A138" s="1" t="str">
        <f>IF(ISNUMBER('Sorted data'!A138),'Sorted data'!A138,"")</f>
        <v/>
      </c>
      <c r="B138" t="str">
        <f t="shared" si="14"/>
        <v/>
      </c>
      <c r="C138" t="str">
        <f t="shared" si="13"/>
        <v/>
      </c>
      <c r="D138" s="2" t="e">
        <f>(A138-Calcs!$C$2)/Calcs!$C$3</f>
        <v>#VALUE!</v>
      </c>
      <c r="E138" t="str">
        <f>IF(ISNUMBER(A138),C138/(Calcs!$C$4+1),"")</f>
        <v/>
      </c>
      <c r="F138" s="2" t="e">
        <f t="shared" si="15"/>
        <v>#VALUE!</v>
      </c>
      <c r="G138" t="str">
        <f>IF(ISNUMBER(A138),(A138-Calcs!$C$2)^2,"")</f>
        <v/>
      </c>
      <c r="H138" s="1" t="str">
        <f>IF(ISNUMBER('Sorted data'!A348),'Sorted data'!A348,"")</f>
        <v/>
      </c>
      <c r="L138" t="str">
        <f>IF(ISNUMBER(A138),NORMSINV(C138/(Calcs!$C$4+1)),"")</f>
        <v/>
      </c>
      <c r="M138" t="str">
        <f t="shared" si="16"/>
        <v/>
      </c>
      <c r="N138" s="2" t="str">
        <f t="shared" si="17"/>
        <v/>
      </c>
      <c r="P138">
        <f>HLOOKUP('Report Sheet'!$G$2,'Original data'!$F$1:$CA$203,ROW()+2,FALSE)</f>
        <v>0</v>
      </c>
    </row>
    <row r="139" spans="1:16" x14ac:dyDescent="0.2">
      <c r="A139" s="1" t="str">
        <f>IF(ISNUMBER('Sorted data'!A139),'Sorted data'!A139,"")</f>
        <v/>
      </c>
      <c r="B139" t="str">
        <f t="shared" si="14"/>
        <v/>
      </c>
      <c r="C139" t="str">
        <f t="shared" si="13"/>
        <v/>
      </c>
      <c r="D139" s="2" t="e">
        <f>(A139-Calcs!$C$2)/Calcs!$C$3</f>
        <v>#VALUE!</v>
      </c>
      <c r="E139" t="str">
        <f>IF(ISNUMBER(A139),C139/(Calcs!$C$4+1),"")</f>
        <v/>
      </c>
      <c r="F139" s="2" t="e">
        <f t="shared" si="15"/>
        <v>#VALUE!</v>
      </c>
      <c r="G139" t="str">
        <f>IF(ISNUMBER(A139),(A139-Calcs!$C$2)^2,"")</f>
        <v/>
      </c>
      <c r="H139" s="1" t="str">
        <f>IF(ISNUMBER('Sorted data'!A349),'Sorted data'!A349,"")</f>
        <v/>
      </c>
      <c r="L139" t="str">
        <f>IF(ISNUMBER(A139),NORMSINV(C139/(Calcs!$C$4+1)),"")</f>
        <v/>
      </c>
      <c r="M139" t="str">
        <f t="shared" si="16"/>
        <v/>
      </c>
      <c r="N139" s="2" t="str">
        <f t="shared" si="17"/>
        <v/>
      </c>
      <c r="P139">
        <f>HLOOKUP('Report Sheet'!$G$2,'Original data'!$F$1:$CA$203,ROW()+2,FALSE)</f>
        <v>0</v>
      </c>
    </row>
    <row r="140" spans="1:16" x14ac:dyDescent="0.2">
      <c r="A140" s="1" t="str">
        <f>IF(ISNUMBER('Sorted data'!A140),'Sorted data'!A140,"")</f>
        <v/>
      </c>
      <c r="B140" t="str">
        <f t="shared" si="14"/>
        <v/>
      </c>
      <c r="C140" t="str">
        <f t="shared" si="13"/>
        <v/>
      </c>
      <c r="D140" s="2" t="e">
        <f>(A140-Calcs!$C$2)/Calcs!$C$3</f>
        <v>#VALUE!</v>
      </c>
      <c r="E140" t="str">
        <f>IF(ISNUMBER(A140),C140/(Calcs!$C$4+1),"")</f>
        <v/>
      </c>
      <c r="F140" s="2" t="e">
        <f t="shared" si="15"/>
        <v>#VALUE!</v>
      </c>
      <c r="G140" t="str">
        <f>IF(ISNUMBER(A140),(A140-Calcs!$C$2)^2,"")</f>
        <v/>
      </c>
      <c r="H140" s="1" t="str">
        <f>IF(ISNUMBER('Sorted data'!A350),'Sorted data'!A350,"")</f>
        <v/>
      </c>
      <c r="L140" t="str">
        <f>IF(ISNUMBER(A140),NORMSINV(C140/(Calcs!$C$4+1)),"")</f>
        <v/>
      </c>
      <c r="M140" t="str">
        <f t="shared" si="16"/>
        <v/>
      </c>
      <c r="N140" s="2" t="str">
        <f t="shared" si="17"/>
        <v/>
      </c>
      <c r="P140">
        <f>HLOOKUP('Report Sheet'!$G$2,'Original data'!$F$1:$CA$203,ROW()+2,FALSE)</f>
        <v>0</v>
      </c>
    </row>
    <row r="141" spans="1:16" x14ac:dyDescent="0.2">
      <c r="A141" s="1" t="str">
        <f>IF(ISNUMBER('Sorted data'!A141),'Sorted data'!A141,"")</f>
        <v/>
      </c>
      <c r="B141" t="str">
        <f t="shared" si="14"/>
        <v/>
      </c>
      <c r="C141" t="str">
        <f t="shared" si="13"/>
        <v/>
      </c>
      <c r="D141" s="2" t="e">
        <f>(A141-Calcs!$C$2)/Calcs!$C$3</f>
        <v>#VALUE!</v>
      </c>
      <c r="E141" t="str">
        <f>IF(ISNUMBER(A141),C141/(Calcs!$C$4+1),"")</f>
        <v/>
      </c>
      <c r="F141" s="2" t="e">
        <f t="shared" si="15"/>
        <v>#VALUE!</v>
      </c>
      <c r="G141" t="str">
        <f>IF(ISNUMBER(A141),(A141-Calcs!$C$2)^2,"")</f>
        <v/>
      </c>
      <c r="H141" s="1" t="str">
        <f>IF(ISNUMBER('Sorted data'!A351),'Sorted data'!A351,"")</f>
        <v/>
      </c>
      <c r="L141" t="str">
        <f>IF(ISNUMBER(A141),NORMSINV(C141/(Calcs!$C$4+1)),"")</f>
        <v/>
      </c>
      <c r="M141" t="str">
        <f t="shared" si="16"/>
        <v/>
      </c>
      <c r="N141" s="2" t="str">
        <f t="shared" si="17"/>
        <v/>
      </c>
      <c r="P141">
        <f>HLOOKUP('Report Sheet'!$G$2,'Original data'!$F$1:$CA$203,ROW()+2,FALSE)</f>
        <v>0</v>
      </c>
    </row>
    <row r="142" spans="1:16" x14ac:dyDescent="0.2">
      <c r="A142" s="1" t="str">
        <f>IF(ISNUMBER('Sorted data'!A142),'Sorted data'!A142,"")</f>
        <v/>
      </c>
      <c r="B142" t="str">
        <f t="shared" si="14"/>
        <v/>
      </c>
      <c r="C142" t="str">
        <f t="shared" si="13"/>
        <v/>
      </c>
      <c r="D142" s="2" t="e">
        <f>(A142-Calcs!$C$2)/Calcs!$C$3</f>
        <v>#VALUE!</v>
      </c>
      <c r="E142" t="str">
        <f>IF(ISNUMBER(A142),C142/(Calcs!$C$4+1),"")</f>
        <v/>
      </c>
      <c r="F142" s="2" t="e">
        <f t="shared" si="15"/>
        <v>#VALUE!</v>
      </c>
      <c r="G142" t="str">
        <f>IF(ISNUMBER(A142),(A142-Calcs!$C$2)^2,"")</f>
        <v/>
      </c>
      <c r="H142" s="1" t="str">
        <f>IF(ISNUMBER('Sorted data'!A352),'Sorted data'!A352,"")</f>
        <v/>
      </c>
      <c r="L142" t="str">
        <f>IF(ISNUMBER(A142),NORMSINV(C142/(Calcs!$C$4+1)),"")</f>
        <v/>
      </c>
      <c r="M142" t="str">
        <f t="shared" si="16"/>
        <v/>
      </c>
      <c r="N142" s="2" t="str">
        <f t="shared" si="17"/>
        <v/>
      </c>
      <c r="P142">
        <f>HLOOKUP('Report Sheet'!$G$2,'Original data'!$F$1:$CA$203,ROW()+2,FALSE)</f>
        <v>0</v>
      </c>
    </row>
    <row r="143" spans="1:16" x14ac:dyDescent="0.2">
      <c r="A143" s="1" t="str">
        <f>IF(ISNUMBER('Sorted data'!A143),'Sorted data'!A143,"")</f>
        <v/>
      </c>
      <c r="B143" t="str">
        <f t="shared" si="14"/>
        <v/>
      </c>
      <c r="C143" t="str">
        <f t="shared" si="13"/>
        <v/>
      </c>
      <c r="D143" s="2" t="e">
        <f>(A143-Calcs!$C$2)/Calcs!$C$3</f>
        <v>#VALUE!</v>
      </c>
      <c r="E143" t="str">
        <f>IF(ISNUMBER(A143),C143/(Calcs!$C$4+1),"")</f>
        <v/>
      </c>
      <c r="F143" s="2" t="e">
        <f t="shared" si="15"/>
        <v>#VALUE!</v>
      </c>
      <c r="G143" t="str">
        <f>IF(ISNUMBER(A143),(A143-Calcs!$C$2)^2,"")</f>
        <v/>
      </c>
      <c r="H143" s="1" t="str">
        <f>IF(ISNUMBER('Sorted data'!A353),'Sorted data'!A353,"")</f>
        <v/>
      </c>
      <c r="L143" t="str">
        <f>IF(ISNUMBER(A143),NORMSINV(C143/(Calcs!$C$4+1)),"")</f>
        <v/>
      </c>
      <c r="M143" t="str">
        <f t="shared" si="16"/>
        <v/>
      </c>
      <c r="N143" s="2" t="str">
        <f t="shared" si="17"/>
        <v/>
      </c>
      <c r="P143">
        <f>HLOOKUP('Report Sheet'!$G$2,'Original data'!$F$1:$CA$203,ROW()+2,FALSE)</f>
        <v>0</v>
      </c>
    </row>
    <row r="144" spans="1:16" x14ac:dyDescent="0.2">
      <c r="A144" s="1" t="str">
        <f>IF(ISNUMBER('Sorted data'!A144),'Sorted data'!A144,"")</f>
        <v/>
      </c>
      <c r="B144" t="str">
        <f t="shared" si="14"/>
        <v/>
      </c>
      <c r="C144" t="str">
        <f t="shared" si="13"/>
        <v/>
      </c>
      <c r="D144" s="2" t="e">
        <f>(A144-Calcs!$C$2)/Calcs!$C$3</f>
        <v>#VALUE!</v>
      </c>
      <c r="E144" t="str">
        <f>IF(ISNUMBER(A144),C144/(Calcs!$C$4+1),"")</f>
        <v/>
      </c>
      <c r="F144" s="2" t="e">
        <f t="shared" si="15"/>
        <v>#VALUE!</v>
      </c>
      <c r="G144" t="str">
        <f>IF(ISNUMBER(A144),(A144-Calcs!$C$2)^2,"")</f>
        <v/>
      </c>
      <c r="H144" s="1" t="str">
        <f>IF(ISNUMBER('Sorted data'!A354),'Sorted data'!A354,"")</f>
        <v/>
      </c>
      <c r="L144" t="str">
        <f>IF(ISNUMBER(A144),NORMSINV(C144/(Calcs!$C$4+1)),"")</f>
        <v/>
      </c>
      <c r="M144" t="str">
        <f t="shared" si="16"/>
        <v/>
      </c>
      <c r="N144" s="2" t="str">
        <f t="shared" si="17"/>
        <v/>
      </c>
      <c r="P144">
        <f>HLOOKUP('Report Sheet'!$G$2,'Original data'!$F$1:$CA$203,ROW()+2,FALSE)</f>
        <v>0</v>
      </c>
    </row>
    <row r="145" spans="1:16" x14ac:dyDescent="0.2">
      <c r="A145" s="1" t="str">
        <f>IF(ISNUMBER('Sorted data'!A145),'Sorted data'!A145,"")</f>
        <v/>
      </c>
      <c r="B145" t="str">
        <f t="shared" si="14"/>
        <v/>
      </c>
      <c r="C145" t="str">
        <f t="shared" si="13"/>
        <v/>
      </c>
      <c r="D145" s="2" t="e">
        <f>(A145-Calcs!$C$2)/Calcs!$C$3</f>
        <v>#VALUE!</v>
      </c>
      <c r="E145" t="str">
        <f>IF(ISNUMBER(A145),C145/(Calcs!$C$4+1),"")</f>
        <v/>
      </c>
      <c r="F145" s="2" t="e">
        <f t="shared" si="15"/>
        <v>#VALUE!</v>
      </c>
      <c r="G145" t="str">
        <f>IF(ISNUMBER(A145),(A145-Calcs!$C$2)^2,"")</f>
        <v/>
      </c>
      <c r="H145" s="1" t="str">
        <f>IF(ISNUMBER('Sorted data'!A355),'Sorted data'!A355,"")</f>
        <v/>
      </c>
      <c r="L145" t="str">
        <f>IF(ISNUMBER(A145),NORMSINV(C145/(Calcs!$C$4+1)),"")</f>
        <v/>
      </c>
      <c r="M145" t="str">
        <f t="shared" si="16"/>
        <v/>
      </c>
      <c r="N145" s="2" t="str">
        <f t="shared" si="17"/>
        <v/>
      </c>
      <c r="P145">
        <f>HLOOKUP('Report Sheet'!$G$2,'Original data'!$F$1:$CA$203,ROW()+2,FALSE)</f>
        <v>0</v>
      </c>
    </row>
    <row r="146" spans="1:16" x14ac:dyDescent="0.2">
      <c r="A146" s="1" t="str">
        <f>IF(ISNUMBER('Sorted data'!A146),'Sorted data'!A146,"")</f>
        <v/>
      </c>
      <c r="B146" t="str">
        <f t="shared" si="14"/>
        <v/>
      </c>
      <c r="C146" t="str">
        <f t="shared" si="13"/>
        <v/>
      </c>
      <c r="D146" s="2" t="e">
        <f>(A146-Calcs!$C$2)/Calcs!$C$3</f>
        <v>#VALUE!</v>
      </c>
      <c r="E146" t="str">
        <f>IF(ISNUMBER(A146),C146/(Calcs!$C$4+1),"")</f>
        <v/>
      </c>
      <c r="F146" s="2" t="e">
        <f t="shared" si="15"/>
        <v>#VALUE!</v>
      </c>
      <c r="G146" t="str">
        <f>IF(ISNUMBER(A146),(A146-Calcs!$C$2)^2,"")</f>
        <v/>
      </c>
      <c r="H146" s="1" t="str">
        <f>IF(ISNUMBER('Sorted data'!A356),'Sorted data'!A356,"")</f>
        <v/>
      </c>
      <c r="L146" t="str">
        <f>IF(ISNUMBER(A146),NORMSINV(C146/(Calcs!$C$4+1)),"")</f>
        <v/>
      </c>
      <c r="M146" t="str">
        <f t="shared" si="16"/>
        <v/>
      </c>
      <c r="N146" s="2" t="str">
        <f t="shared" si="17"/>
        <v/>
      </c>
      <c r="P146">
        <f>HLOOKUP('Report Sheet'!$G$2,'Original data'!$F$1:$CA$203,ROW()+2,FALSE)</f>
        <v>0</v>
      </c>
    </row>
    <row r="147" spans="1:16" x14ac:dyDescent="0.2">
      <c r="A147" s="1" t="str">
        <f>IF(ISNUMBER('Sorted data'!A147),'Sorted data'!A147,"")</f>
        <v/>
      </c>
      <c r="B147" t="str">
        <f t="shared" si="14"/>
        <v/>
      </c>
      <c r="C147" t="str">
        <f t="shared" si="13"/>
        <v/>
      </c>
      <c r="D147" s="2" t="e">
        <f>(A147-Calcs!$C$2)/Calcs!$C$3</f>
        <v>#VALUE!</v>
      </c>
      <c r="E147" t="str">
        <f>IF(ISNUMBER(A147),C147/(Calcs!$C$4+1),"")</f>
        <v/>
      </c>
      <c r="F147" s="2" t="e">
        <f t="shared" si="15"/>
        <v>#VALUE!</v>
      </c>
      <c r="G147" t="str">
        <f>IF(ISNUMBER(A147),(A147-Calcs!$C$2)^2,"")</f>
        <v/>
      </c>
      <c r="H147" s="1" t="str">
        <f>IF(ISNUMBER('Sorted data'!A357),'Sorted data'!A357,"")</f>
        <v/>
      </c>
      <c r="L147" t="str">
        <f>IF(ISNUMBER(A147),NORMSINV(C147/(Calcs!$C$4+1)),"")</f>
        <v/>
      </c>
      <c r="M147" t="str">
        <f t="shared" si="16"/>
        <v/>
      </c>
      <c r="N147" s="2" t="str">
        <f t="shared" si="17"/>
        <v/>
      </c>
      <c r="P147">
        <f>HLOOKUP('Report Sheet'!$G$2,'Original data'!$F$1:$CA$203,ROW()+2,FALSE)</f>
        <v>0</v>
      </c>
    </row>
    <row r="148" spans="1:16" x14ac:dyDescent="0.2">
      <c r="A148" s="1" t="str">
        <f>IF(ISNUMBER('Sorted data'!A148),'Sorted data'!A148,"")</f>
        <v/>
      </c>
      <c r="B148" t="str">
        <f t="shared" si="14"/>
        <v/>
      </c>
      <c r="C148" t="str">
        <f t="shared" si="13"/>
        <v/>
      </c>
      <c r="D148" s="2" t="e">
        <f>(A148-Calcs!$C$2)/Calcs!$C$3</f>
        <v>#VALUE!</v>
      </c>
      <c r="E148" t="str">
        <f>IF(ISNUMBER(A148),C148/(Calcs!$C$4+1),"")</f>
        <v/>
      </c>
      <c r="F148" s="2" t="e">
        <f t="shared" si="15"/>
        <v>#VALUE!</v>
      </c>
      <c r="G148" t="str">
        <f>IF(ISNUMBER(A148),(A148-Calcs!$C$2)^2,"")</f>
        <v/>
      </c>
      <c r="H148" s="1" t="str">
        <f>IF(ISNUMBER('Sorted data'!A358),'Sorted data'!A358,"")</f>
        <v/>
      </c>
      <c r="L148" t="str">
        <f>IF(ISNUMBER(A148),NORMSINV(C148/(Calcs!$C$4+1)),"")</f>
        <v/>
      </c>
      <c r="M148" t="str">
        <f t="shared" si="16"/>
        <v/>
      </c>
      <c r="N148" s="2" t="str">
        <f t="shared" si="17"/>
        <v/>
      </c>
      <c r="P148">
        <f>HLOOKUP('Report Sheet'!$G$2,'Original data'!$F$1:$CA$203,ROW()+2,FALSE)</f>
        <v>0</v>
      </c>
    </row>
    <row r="149" spans="1:16" x14ac:dyDescent="0.2">
      <c r="A149" s="1" t="str">
        <f>IF(ISNUMBER('Sorted data'!A149),'Sorted data'!A149,"")</f>
        <v/>
      </c>
      <c r="B149" t="str">
        <f t="shared" si="14"/>
        <v/>
      </c>
      <c r="C149" t="str">
        <f t="shared" si="13"/>
        <v/>
      </c>
      <c r="D149" s="2" t="e">
        <f>(A149-Calcs!$C$2)/Calcs!$C$3</f>
        <v>#VALUE!</v>
      </c>
      <c r="E149" t="str">
        <f>IF(ISNUMBER(A149),C149/(Calcs!$C$4+1),"")</f>
        <v/>
      </c>
      <c r="F149" s="2" t="e">
        <f t="shared" si="15"/>
        <v>#VALUE!</v>
      </c>
      <c r="G149" t="str">
        <f>IF(ISNUMBER(A149),(A149-Calcs!$C$2)^2,"")</f>
        <v/>
      </c>
      <c r="H149" s="1" t="str">
        <f>IF(ISNUMBER('Sorted data'!A359),'Sorted data'!A359,"")</f>
        <v/>
      </c>
      <c r="L149" t="str">
        <f>IF(ISNUMBER(A149),NORMSINV(C149/(Calcs!$C$4+1)),"")</f>
        <v/>
      </c>
      <c r="M149" t="str">
        <f t="shared" si="16"/>
        <v/>
      </c>
      <c r="N149" s="2" t="str">
        <f t="shared" si="17"/>
        <v/>
      </c>
      <c r="P149">
        <f>HLOOKUP('Report Sheet'!$G$2,'Original data'!$F$1:$CA$203,ROW()+2,FALSE)</f>
        <v>0</v>
      </c>
    </row>
    <row r="150" spans="1:16" x14ac:dyDescent="0.2">
      <c r="A150" s="1" t="str">
        <f>IF(ISNUMBER('Sorted data'!A150),'Sorted data'!A150,"")</f>
        <v/>
      </c>
      <c r="B150" t="str">
        <f t="shared" si="14"/>
        <v/>
      </c>
      <c r="C150" t="str">
        <f t="shared" si="13"/>
        <v/>
      </c>
      <c r="D150" s="2" t="e">
        <f>(A150-Calcs!$C$2)/Calcs!$C$3</f>
        <v>#VALUE!</v>
      </c>
      <c r="E150" t="str">
        <f>IF(ISNUMBER(A150),C150/(Calcs!$C$4+1),"")</f>
        <v/>
      </c>
      <c r="F150" s="2" t="e">
        <f t="shared" si="15"/>
        <v>#VALUE!</v>
      </c>
      <c r="G150" t="str">
        <f>IF(ISNUMBER(A150),(A150-Calcs!$C$2)^2,"")</f>
        <v/>
      </c>
      <c r="H150" s="1" t="str">
        <f>IF(ISNUMBER('Sorted data'!A360),'Sorted data'!A360,"")</f>
        <v/>
      </c>
      <c r="L150" t="str">
        <f>IF(ISNUMBER(A150),NORMSINV(C150/(Calcs!$C$4+1)),"")</f>
        <v/>
      </c>
      <c r="M150" t="str">
        <f t="shared" si="16"/>
        <v/>
      </c>
      <c r="N150" s="2" t="str">
        <f t="shared" si="17"/>
        <v/>
      </c>
      <c r="P150">
        <f>HLOOKUP('Report Sheet'!$G$2,'Original data'!$F$1:$CA$203,ROW()+2,FALSE)</f>
        <v>0</v>
      </c>
    </row>
    <row r="151" spans="1:16" x14ac:dyDescent="0.2">
      <c r="A151" s="1" t="str">
        <f>IF(ISNUMBER('Sorted data'!A151),'Sorted data'!A151,"")</f>
        <v/>
      </c>
      <c r="B151" t="str">
        <f t="shared" si="14"/>
        <v/>
      </c>
      <c r="C151" t="str">
        <f t="shared" si="13"/>
        <v/>
      </c>
      <c r="D151" s="2" t="e">
        <f>(A151-Calcs!$C$2)/Calcs!$C$3</f>
        <v>#VALUE!</v>
      </c>
      <c r="E151" t="str">
        <f>IF(ISNUMBER(A151),C151/(Calcs!$C$4+1),"")</f>
        <v/>
      </c>
      <c r="F151" s="2" t="e">
        <f t="shared" si="15"/>
        <v>#VALUE!</v>
      </c>
      <c r="G151" t="str">
        <f>IF(ISNUMBER(A151),(A151-Calcs!$C$2)^2,"")</f>
        <v/>
      </c>
      <c r="H151" s="1" t="str">
        <f>IF(ISNUMBER('Sorted data'!A361),'Sorted data'!A361,"")</f>
        <v/>
      </c>
      <c r="L151" t="str">
        <f>IF(ISNUMBER(A151),NORMSINV(C151/(Calcs!$C$4+1)),"")</f>
        <v/>
      </c>
      <c r="M151" t="str">
        <f t="shared" si="16"/>
        <v/>
      </c>
      <c r="N151" s="2" t="str">
        <f t="shared" si="17"/>
        <v/>
      </c>
      <c r="P151">
        <f>HLOOKUP('Report Sheet'!$G$2,'Original data'!$F$1:$CA$203,ROW()+2,FALSE)</f>
        <v>0</v>
      </c>
    </row>
    <row r="152" spans="1:16" x14ac:dyDescent="0.2">
      <c r="A152" s="1" t="str">
        <f>IF(ISNUMBER('Sorted data'!A152),'Sorted data'!A152,"")</f>
        <v/>
      </c>
      <c r="B152" t="str">
        <f t="shared" si="14"/>
        <v/>
      </c>
      <c r="C152" t="str">
        <f t="shared" si="13"/>
        <v/>
      </c>
      <c r="D152" s="2" t="e">
        <f>(A152-Calcs!$C$2)/Calcs!$C$3</f>
        <v>#VALUE!</v>
      </c>
      <c r="E152" t="str">
        <f>IF(ISNUMBER(A152),C152/(Calcs!$C$4+1),"")</f>
        <v/>
      </c>
      <c r="F152" s="2" t="e">
        <f t="shared" si="15"/>
        <v>#VALUE!</v>
      </c>
      <c r="G152" t="str">
        <f>IF(ISNUMBER(A152),(A152-Calcs!$C$2)^2,"")</f>
        <v/>
      </c>
      <c r="H152" s="1" t="str">
        <f>IF(ISNUMBER('Sorted data'!A362),'Sorted data'!A362,"")</f>
        <v/>
      </c>
      <c r="L152" t="str">
        <f>IF(ISNUMBER(A152),NORMSINV(C152/(Calcs!$C$4+1)),"")</f>
        <v/>
      </c>
      <c r="M152" t="str">
        <f t="shared" si="16"/>
        <v/>
      </c>
      <c r="N152" s="2" t="str">
        <f t="shared" si="17"/>
        <v/>
      </c>
      <c r="P152">
        <f>HLOOKUP('Report Sheet'!$G$2,'Original data'!$F$1:$CA$203,ROW()+2,FALSE)</f>
        <v>0</v>
      </c>
    </row>
    <row r="153" spans="1:16" x14ac:dyDescent="0.2">
      <c r="A153" s="1" t="str">
        <f>IF(ISNUMBER('Sorted data'!A153),'Sorted data'!A153,"")</f>
        <v/>
      </c>
      <c r="B153" t="str">
        <f t="shared" si="14"/>
        <v/>
      </c>
      <c r="C153" t="str">
        <f t="shared" si="13"/>
        <v/>
      </c>
      <c r="D153" s="2" t="e">
        <f>(A153-Calcs!$C$2)/Calcs!$C$3</f>
        <v>#VALUE!</v>
      </c>
      <c r="E153" t="str">
        <f>IF(ISNUMBER(A153),C153/(Calcs!$C$4+1),"")</f>
        <v/>
      </c>
      <c r="F153" s="2" t="e">
        <f t="shared" si="15"/>
        <v>#VALUE!</v>
      </c>
      <c r="G153" t="str">
        <f>IF(ISNUMBER(A153),(A153-Calcs!$C$2)^2,"")</f>
        <v/>
      </c>
      <c r="H153" s="1" t="str">
        <f>IF(ISNUMBER('Sorted data'!A363),'Sorted data'!A363,"")</f>
        <v/>
      </c>
      <c r="L153" t="str">
        <f>IF(ISNUMBER(A153),NORMSINV(C153/(Calcs!$C$4+1)),"")</f>
        <v/>
      </c>
      <c r="M153" t="str">
        <f t="shared" si="16"/>
        <v/>
      </c>
      <c r="N153" s="2" t="str">
        <f t="shared" si="17"/>
        <v/>
      </c>
      <c r="P153">
        <f>HLOOKUP('Report Sheet'!$G$2,'Original data'!$F$1:$CA$203,ROW()+2,FALSE)</f>
        <v>0</v>
      </c>
    </row>
    <row r="154" spans="1:16" x14ac:dyDescent="0.2">
      <c r="A154" s="1" t="str">
        <f>IF(ISNUMBER('Sorted data'!A154),'Sorted data'!A154,"")</f>
        <v/>
      </c>
      <c r="B154" t="str">
        <f t="shared" si="14"/>
        <v/>
      </c>
      <c r="C154" t="str">
        <f t="shared" si="13"/>
        <v/>
      </c>
      <c r="D154" s="2" t="e">
        <f>(A154-Calcs!$C$2)/Calcs!$C$3</f>
        <v>#VALUE!</v>
      </c>
      <c r="E154" t="str">
        <f>IF(ISNUMBER(A154),C154/(Calcs!$C$4+1),"")</f>
        <v/>
      </c>
      <c r="F154" s="2" t="e">
        <f t="shared" si="15"/>
        <v>#VALUE!</v>
      </c>
      <c r="G154" t="str">
        <f>IF(ISNUMBER(A154),(A154-Calcs!$C$2)^2,"")</f>
        <v/>
      </c>
      <c r="H154" s="1" t="str">
        <f>IF(ISNUMBER('Sorted data'!A364),'Sorted data'!A364,"")</f>
        <v/>
      </c>
      <c r="L154" t="str">
        <f>IF(ISNUMBER(A154),NORMSINV(C154/(Calcs!$C$4+1)),"")</f>
        <v/>
      </c>
      <c r="M154" t="str">
        <f t="shared" si="16"/>
        <v/>
      </c>
      <c r="N154" s="2" t="str">
        <f t="shared" si="17"/>
        <v/>
      </c>
      <c r="P154">
        <f>HLOOKUP('Report Sheet'!$G$2,'Original data'!$F$1:$CA$203,ROW()+2,FALSE)</f>
        <v>0</v>
      </c>
    </row>
    <row r="155" spans="1:16" x14ac:dyDescent="0.2">
      <c r="A155" s="1" t="str">
        <f>IF(ISNUMBER('Sorted data'!A155),'Sorted data'!A155,"")</f>
        <v/>
      </c>
      <c r="B155" t="str">
        <f t="shared" si="14"/>
        <v/>
      </c>
      <c r="C155" t="str">
        <f t="shared" si="13"/>
        <v/>
      </c>
      <c r="D155" s="2" t="e">
        <f>(A155-Calcs!$C$2)/Calcs!$C$3</f>
        <v>#VALUE!</v>
      </c>
      <c r="E155" t="str">
        <f>IF(ISNUMBER(A155),C155/(Calcs!$C$4+1),"")</f>
        <v/>
      </c>
      <c r="F155" s="2" t="e">
        <f t="shared" si="15"/>
        <v>#VALUE!</v>
      </c>
      <c r="G155" t="str">
        <f>IF(ISNUMBER(A155),(A155-Calcs!$C$2)^2,"")</f>
        <v/>
      </c>
      <c r="H155" s="1" t="str">
        <f>IF(ISNUMBER('Sorted data'!A365),'Sorted data'!A365,"")</f>
        <v/>
      </c>
      <c r="L155" t="str">
        <f>IF(ISNUMBER(A155),NORMSINV(C155/(Calcs!$C$4+1)),"")</f>
        <v/>
      </c>
      <c r="M155" t="str">
        <f t="shared" si="16"/>
        <v/>
      </c>
      <c r="N155" s="2" t="str">
        <f t="shared" si="17"/>
        <v/>
      </c>
      <c r="P155">
        <f>HLOOKUP('Report Sheet'!$G$2,'Original data'!$F$1:$CA$203,ROW()+2,FALSE)</f>
        <v>0</v>
      </c>
    </row>
    <row r="156" spans="1:16" x14ac:dyDescent="0.2">
      <c r="A156" s="1" t="str">
        <f>IF(ISNUMBER('Sorted data'!A156),'Sorted data'!A156,"")</f>
        <v/>
      </c>
      <c r="B156" t="str">
        <f t="shared" si="14"/>
        <v/>
      </c>
      <c r="C156" t="str">
        <f t="shared" si="13"/>
        <v/>
      </c>
      <c r="D156" s="2" t="e">
        <f>(A156-Calcs!$C$2)/Calcs!$C$3</f>
        <v>#VALUE!</v>
      </c>
      <c r="E156" t="str">
        <f>IF(ISNUMBER(A156),C156/(Calcs!$C$4+1),"")</f>
        <v/>
      </c>
      <c r="F156" s="2" t="e">
        <f t="shared" si="15"/>
        <v>#VALUE!</v>
      </c>
      <c r="G156" t="str">
        <f>IF(ISNUMBER(A156),(A156-Calcs!$C$2)^2,"")</f>
        <v/>
      </c>
      <c r="H156" s="1" t="str">
        <f>IF(ISNUMBER('Sorted data'!A366),'Sorted data'!A366,"")</f>
        <v/>
      </c>
      <c r="L156" t="str">
        <f>IF(ISNUMBER(A156),NORMSINV(C156/(Calcs!$C$4+1)),"")</f>
        <v/>
      </c>
      <c r="M156" t="str">
        <f t="shared" si="16"/>
        <v/>
      </c>
      <c r="N156" s="2" t="str">
        <f t="shared" si="17"/>
        <v/>
      </c>
      <c r="P156">
        <f>HLOOKUP('Report Sheet'!$G$2,'Original data'!$F$1:$CA$203,ROW()+2,FALSE)</f>
        <v>0</v>
      </c>
    </row>
    <row r="157" spans="1:16" x14ac:dyDescent="0.2">
      <c r="A157" s="1" t="str">
        <f>IF(ISNUMBER('Sorted data'!A157),'Sorted data'!A157,"")</f>
        <v/>
      </c>
      <c r="B157" t="str">
        <f t="shared" si="14"/>
        <v/>
      </c>
      <c r="C157" t="str">
        <f t="shared" si="13"/>
        <v/>
      </c>
      <c r="D157" s="2" t="e">
        <f>(A157-Calcs!$C$2)/Calcs!$C$3</f>
        <v>#VALUE!</v>
      </c>
      <c r="E157" t="str">
        <f>IF(ISNUMBER(A157),C157/(Calcs!$C$4+1),"")</f>
        <v/>
      </c>
      <c r="F157" s="2" t="e">
        <f t="shared" si="15"/>
        <v>#VALUE!</v>
      </c>
      <c r="G157" t="str">
        <f>IF(ISNUMBER(A157),(A157-Calcs!$C$2)^2,"")</f>
        <v/>
      </c>
      <c r="H157" s="1" t="str">
        <f>IF(ISNUMBER('Sorted data'!A367),'Sorted data'!A367,"")</f>
        <v/>
      </c>
      <c r="L157" t="str">
        <f>IF(ISNUMBER(A157),NORMSINV(C157/(Calcs!$C$4+1)),"")</f>
        <v/>
      </c>
      <c r="M157" t="str">
        <f t="shared" si="16"/>
        <v/>
      </c>
      <c r="N157" s="2" t="str">
        <f t="shared" si="17"/>
        <v/>
      </c>
      <c r="P157">
        <f>HLOOKUP('Report Sheet'!$G$2,'Original data'!$F$1:$CA$203,ROW()+2,FALSE)</f>
        <v>0</v>
      </c>
    </row>
    <row r="158" spans="1:16" x14ac:dyDescent="0.2">
      <c r="A158" s="1" t="str">
        <f>IF(ISNUMBER('Sorted data'!A158),'Sorted data'!A158,"")</f>
        <v/>
      </c>
      <c r="B158" t="str">
        <f t="shared" si="14"/>
        <v/>
      </c>
      <c r="C158" t="str">
        <f t="shared" si="13"/>
        <v/>
      </c>
      <c r="D158" s="2" t="e">
        <f>(A158-Calcs!$C$2)/Calcs!$C$3</f>
        <v>#VALUE!</v>
      </c>
      <c r="E158" t="str">
        <f>IF(ISNUMBER(A158),C158/(Calcs!$C$4+1),"")</f>
        <v/>
      </c>
      <c r="F158" s="2" t="e">
        <f t="shared" si="15"/>
        <v>#VALUE!</v>
      </c>
      <c r="G158" t="str">
        <f>IF(ISNUMBER(A158),(A158-Calcs!$C$2)^2,"")</f>
        <v/>
      </c>
      <c r="H158" s="1" t="str">
        <f>IF(ISNUMBER('Sorted data'!A368),'Sorted data'!A368,"")</f>
        <v/>
      </c>
      <c r="L158" t="str">
        <f>IF(ISNUMBER(A158),NORMSINV(C158/(Calcs!$C$4+1)),"")</f>
        <v/>
      </c>
      <c r="M158" t="str">
        <f t="shared" si="16"/>
        <v/>
      </c>
      <c r="N158" s="2" t="str">
        <f t="shared" si="17"/>
        <v/>
      </c>
      <c r="P158">
        <f>HLOOKUP('Report Sheet'!$G$2,'Original data'!$F$1:$CA$203,ROW()+2,FALSE)</f>
        <v>0</v>
      </c>
    </row>
    <row r="159" spans="1:16" x14ac:dyDescent="0.2">
      <c r="A159" s="1" t="str">
        <f>IF(ISNUMBER('Sorted data'!A159),'Sorted data'!A159,"")</f>
        <v/>
      </c>
      <c r="B159" t="str">
        <f t="shared" si="14"/>
        <v/>
      </c>
      <c r="C159" t="str">
        <f t="shared" si="13"/>
        <v/>
      </c>
      <c r="D159" s="2" t="e">
        <f>(A159-Calcs!$C$2)/Calcs!$C$3</f>
        <v>#VALUE!</v>
      </c>
      <c r="E159" t="str">
        <f>IF(ISNUMBER(A159),C159/(Calcs!$C$4+1),"")</f>
        <v/>
      </c>
      <c r="F159" s="2" t="e">
        <f t="shared" si="15"/>
        <v>#VALUE!</v>
      </c>
      <c r="G159" t="str">
        <f>IF(ISNUMBER(A159),(A159-Calcs!$C$2)^2,"")</f>
        <v/>
      </c>
      <c r="H159" s="1" t="str">
        <f>IF(ISNUMBER('Sorted data'!A369),'Sorted data'!A369,"")</f>
        <v/>
      </c>
      <c r="L159" t="str">
        <f>IF(ISNUMBER(A159),NORMSINV(C159/(Calcs!$C$4+1)),"")</f>
        <v/>
      </c>
      <c r="M159" t="str">
        <f t="shared" si="16"/>
        <v/>
      </c>
      <c r="N159" s="2" t="str">
        <f t="shared" si="17"/>
        <v/>
      </c>
      <c r="P159">
        <f>HLOOKUP('Report Sheet'!$G$2,'Original data'!$F$1:$CA$203,ROW()+2,FALSE)</f>
        <v>0</v>
      </c>
    </row>
    <row r="160" spans="1:16" x14ac:dyDescent="0.2">
      <c r="A160" s="1" t="str">
        <f>IF(ISNUMBER('Sorted data'!A160),'Sorted data'!A160,"")</f>
        <v/>
      </c>
      <c r="B160" t="str">
        <f t="shared" si="14"/>
        <v/>
      </c>
      <c r="C160" t="str">
        <f t="shared" si="13"/>
        <v/>
      </c>
      <c r="D160" s="2" t="e">
        <f>(A160-Calcs!$C$2)/Calcs!$C$3</f>
        <v>#VALUE!</v>
      </c>
      <c r="E160" t="str">
        <f>IF(ISNUMBER(A160),C160/(Calcs!$C$4+1),"")</f>
        <v/>
      </c>
      <c r="F160" s="2" t="e">
        <f t="shared" si="15"/>
        <v>#VALUE!</v>
      </c>
      <c r="G160" t="str">
        <f>IF(ISNUMBER(A160),(A160-Calcs!$C$2)^2,"")</f>
        <v/>
      </c>
      <c r="H160" s="1" t="str">
        <f>IF(ISNUMBER('Sorted data'!A370),'Sorted data'!A370,"")</f>
        <v/>
      </c>
      <c r="L160" t="str">
        <f>IF(ISNUMBER(A160),NORMSINV(C160/(Calcs!$C$4+1)),"")</f>
        <v/>
      </c>
      <c r="M160" t="str">
        <f t="shared" si="16"/>
        <v/>
      </c>
      <c r="N160" s="2" t="str">
        <f t="shared" si="17"/>
        <v/>
      </c>
      <c r="P160">
        <f>HLOOKUP('Report Sheet'!$G$2,'Original data'!$F$1:$CA$203,ROW()+2,FALSE)</f>
        <v>0</v>
      </c>
    </row>
    <row r="161" spans="1:16" x14ac:dyDescent="0.2">
      <c r="A161" s="1" t="str">
        <f>IF(ISNUMBER('Sorted data'!A161),'Sorted data'!A161,"")</f>
        <v/>
      </c>
      <c r="B161" t="str">
        <f t="shared" si="14"/>
        <v/>
      </c>
      <c r="C161" t="str">
        <f t="shared" si="13"/>
        <v/>
      </c>
      <c r="D161" s="2" t="e">
        <f>(A161-Calcs!$C$2)/Calcs!$C$3</f>
        <v>#VALUE!</v>
      </c>
      <c r="E161" t="str">
        <f>IF(ISNUMBER(A161),C161/(Calcs!$C$4+1),"")</f>
        <v/>
      </c>
      <c r="F161" s="2" t="e">
        <f t="shared" si="15"/>
        <v>#VALUE!</v>
      </c>
      <c r="G161" t="str">
        <f>IF(ISNUMBER(A161),(A161-Calcs!$C$2)^2,"")</f>
        <v/>
      </c>
      <c r="H161" s="1" t="str">
        <f>IF(ISNUMBER('Sorted data'!A371),'Sorted data'!A371,"")</f>
        <v/>
      </c>
      <c r="L161" t="str">
        <f>IF(ISNUMBER(A161),NORMSINV(C161/(Calcs!$C$4+1)),"")</f>
        <v/>
      </c>
      <c r="M161" t="str">
        <f t="shared" si="16"/>
        <v/>
      </c>
      <c r="N161" s="2" t="str">
        <f t="shared" si="17"/>
        <v/>
      </c>
      <c r="P161">
        <f>HLOOKUP('Report Sheet'!$G$2,'Original data'!$F$1:$CA$203,ROW()+2,FALSE)</f>
        <v>0</v>
      </c>
    </row>
    <row r="162" spans="1:16" x14ac:dyDescent="0.2">
      <c r="A162" s="1" t="str">
        <f>IF(ISNUMBER('Sorted data'!A162),'Sorted data'!A162,"")</f>
        <v/>
      </c>
      <c r="B162" t="str">
        <f t="shared" si="14"/>
        <v/>
      </c>
      <c r="C162" t="str">
        <f t="shared" si="13"/>
        <v/>
      </c>
      <c r="D162" s="2" t="e">
        <f>(A162-Calcs!$C$2)/Calcs!$C$3</f>
        <v>#VALUE!</v>
      </c>
      <c r="E162" t="str">
        <f>IF(ISNUMBER(A162),C162/(Calcs!$C$4+1),"")</f>
        <v/>
      </c>
      <c r="F162" s="2" t="e">
        <f t="shared" si="15"/>
        <v>#VALUE!</v>
      </c>
      <c r="G162" t="str">
        <f>IF(ISNUMBER(A162),(A162-Calcs!$C$2)^2,"")</f>
        <v/>
      </c>
      <c r="H162" s="1" t="str">
        <f>IF(ISNUMBER('Sorted data'!A372),'Sorted data'!A372,"")</f>
        <v/>
      </c>
      <c r="L162" t="str">
        <f>IF(ISNUMBER(A162),NORMSINV(C162/(Calcs!$C$4+1)),"")</f>
        <v/>
      </c>
      <c r="M162" t="str">
        <f t="shared" si="16"/>
        <v/>
      </c>
      <c r="N162" s="2" t="str">
        <f t="shared" si="17"/>
        <v/>
      </c>
      <c r="P162">
        <f>HLOOKUP('Report Sheet'!$G$2,'Original data'!$F$1:$CA$203,ROW()+2,FALSE)</f>
        <v>0</v>
      </c>
    </row>
    <row r="163" spans="1:16" x14ac:dyDescent="0.2">
      <c r="A163" s="1" t="str">
        <f>IF(ISNUMBER('Sorted data'!A163),'Sorted data'!A163,"")</f>
        <v/>
      </c>
      <c r="B163" t="str">
        <f t="shared" si="14"/>
        <v/>
      </c>
      <c r="C163" t="str">
        <f t="shared" si="13"/>
        <v/>
      </c>
      <c r="D163" s="2" t="e">
        <f>(A163-Calcs!$C$2)/Calcs!$C$3</f>
        <v>#VALUE!</v>
      </c>
      <c r="E163" t="str">
        <f>IF(ISNUMBER(A163),C163/(Calcs!$C$4+1),"")</f>
        <v/>
      </c>
      <c r="F163" s="2" t="e">
        <f t="shared" si="15"/>
        <v>#VALUE!</v>
      </c>
      <c r="G163" t="str">
        <f>IF(ISNUMBER(A163),(A163-Calcs!$C$2)^2,"")</f>
        <v/>
      </c>
      <c r="H163" s="1" t="str">
        <f>IF(ISNUMBER('Sorted data'!A373),'Sorted data'!A373,"")</f>
        <v/>
      </c>
      <c r="L163" t="str">
        <f>IF(ISNUMBER(A163),NORMSINV(C163/(Calcs!$C$4+1)),"")</f>
        <v/>
      </c>
      <c r="M163" t="str">
        <f t="shared" si="16"/>
        <v/>
      </c>
      <c r="N163" s="2" t="str">
        <f t="shared" si="17"/>
        <v/>
      </c>
      <c r="P163">
        <f>HLOOKUP('Report Sheet'!$G$2,'Original data'!$F$1:$CA$203,ROW()+2,FALSE)</f>
        <v>0</v>
      </c>
    </row>
    <row r="164" spans="1:16" x14ac:dyDescent="0.2">
      <c r="A164" s="1" t="str">
        <f>IF(ISNUMBER('Sorted data'!A164),'Sorted data'!A164,"")</f>
        <v/>
      </c>
      <c r="B164" t="str">
        <f t="shared" si="14"/>
        <v/>
      </c>
      <c r="C164" t="str">
        <f t="shared" si="13"/>
        <v/>
      </c>
      <c r="D164" s="2" t="e">
        <f>(A164-Calcs!$C$2)/Calcs!$C$3</f>
        <v>#VALUE!</v>
      </c>
      <c r="E164" t="str">
        <f>IF(ISNUMBER(A164),C164/(Calcs!$C$4+1),"")</f>
        <v/>
      </c>
      <c r="F164" s="2" t="e">
        <f t="shared" si="15"/>
        <v>#VALUE!</v>
      </c>
      <c r="G164" t="str">
        <f>IF(ISNUMBER(A164),(A164-Calcs!$C$2)^2,"")</f>
        <v/>
      </c>
      <c r="H164" s="1" t="str">
        <f>IF(ISNUMBER('Sorted data'!A374),'Sorted data'!A374,"")</f>
        <v/>
      </c>
      <c r="L164" t="str">
        <f>IF(ISNUMBER(A164),NORMSINV(C164/(Calcs!$C$4+1)),"")</f>
        <v/>
      </c>
      <c r="M164" t="str">
        <f t="shared" si="16"/>
        <v/>
      </c>
      <c r="N164" s="2" t="str">
        <f t="shared" si="17"/>
        <v/>
      </c>
      <c r="P164">
        <f>HLOOKUP('Report Sheet'!$G$2,'Original data'!$F$1:$CA$203,ROW()+2,FALSE)</f>
        <v>0</v>
      </c>
    </row>
    <row r="165" spans="1:16" x14ac:dyDescent="0.2">
      <c r="A165" s="1" t="str">
        <f>IF(ISNUMBER('Sorted data'!A165),'Sorted data'!A165,"")</f>
        <v/>
      </c>
      <c r="B165" t="str">
        <f t="shared" si="14"/>
        <v/>
      </c>
      <c r="C165" t="str">
        <f t="shared" si="13"/>
        <v/>
      </c>
      <c r="D165" s="2" t="e">
        <f>(A165-Calcs!$C$2)/Calcs!$C$3</f>
        <v>#VALUE!</v>
      </c>
      <c r="E165" t="str">
        <f>IF(ISNUMBER(A165),C165/(Calcs!$C$4+1),"")</f>
        <v/>
      </c>
      <c r="F165" s="2" t="e">
        <f t="shared" si="15"/>
        <v>#VALUE!</v>
      </c>
      <c r="G165" t="str">
        <f>IF(ISNUMBER(A165),(A165-Calcs!$C$2)^2,"")</f>
        <v/>
      </c>
      <c r="H165" s="1" t="str">
        <f>IF(ISNUMBER('Sorted data'!A375),'Sorted data'!A375,"")</f>
        <v/>
      </c>
      <c r="L165" t="str">
        <f>IF(ISNUMBER(A165),NORMSINV(C165/(Calcs!$C$4+1)),"")</f>
        <v/>
      </c>
      <c r="M165" t="str">
        <f t="shared" si="16"/>
        <v/>
      </c>
      <c r="N165" s="2" t="str">
        <f t="shared" si="17"/>
        <v/>
      </c>
      <c r="P165">
        <f>HLOOKUP('Report Sheet'!$G$2,'Original data'!$F$1:$CA$203,ROW()+2,FALSE)</f>
        <v>0</v>
      </c>
    </row>
    <row r="166" spans="1:16" x14ac:dyDescent="0.2">
      <c r="A166" s="1" t="str">
        <f>IF(ISNUMBER('Sorted data'!A166),'Sorted data'!A166,"")</f>
        <v/>
      </c>
      <c r="B166" t="str">
        <f t="shared" si="14"/>
        <v/>
      </c>
      <c r="C166" t="str">
        <f t="shared" si="13"/>
        <v/>
      </c>
      <c r="D166" s="2" t="e">
        <f>(A166-Calcs!$C$2)/Calcs!$C$3</f>
        <v>#VALUE!</v>
      </c>
      <c r="E166" t="str">
        <f>IF(ISNUMBER(A166),C166/(Calcs!$C$4+1),"")</f>
        <v/>
      </c>
      <c r="F166" s="2" t="e">
        <f t="shared" si="15"/>
        <v>#VALUE!</v>
      </c>
      <c r="G166" t="str">
        <f>IF(ISNUMBER(A166),(A166-Calcs!$C$2)^2,"")</f>
        <v/>
      </c>
      <c r="H166" s="1" t="str">
        <f>IF(ISNUMBER('Sorted data'!A376),'Sorted data'!A376,"")</f>
        <v/>
      </c>
      <c r="L166" t="str">
        <f>IF(ISNUMBER(A166),NORMSINV(C166/(Calcs!$C$4+1)),"")</f>
        <v/>
      </c>
      <c r="M166" t="str">
        <f t="shared" si="16"/>
        <v/>
      </c>
      <c r="N166" s="2" t="str">
        <f t="shared" si="17"/>
        <v/>
      </c>
      <c r="P166">
        <f>HLOOKUP('Report Sheet'!$G$2,'Original data'!$F$1:$CA$203,ROW()+2,FALSE)</f>
        <v>0</v>
      </c>
    </row>
    <row r="167" spans="1:16" x14ac:dyDescent="0.2">
      <c r="A167" s="1" t="str">
        <f>IF(ISNUMBER('Sorted data'!A167),'Sorted data'!A167,"")</f>
        <v/>
      </c>
      <c r="B167" t="str">
        <f t="shared" si="14"/>
        <v/>
      </c>
      <c r="C167" t="str">
        <f t="shared" si="13"/>
        <v/>
      </c>
      <c r="D167" s="2" t="e">
        <f>(A167-Calcs!$C$2)/Calcs!$C$3</f>
        <v>#VALUE!</v>
      </c>
      <c r="E167" t="str">
        <f>IF(ISNUMBER(A167),C167/(Calcs!$C$4+1),"")</f>
        <v/>
      </c>
      <c r="F167" s="2" t="e">
        <f t="shared" si="15"/>
        <v>#VALUE!</v>
      </c>
      <c r="G167" t="str">
        <f>IF(ISNUMBER(A167),(A167-Calcs!$C$2)^2,"")</f>
        <v/>
      </c>
      <c r="H167" s="1" t="str">
        <f>IF(ISNUMBER('Sorted data'!A377),'Sorted data'!A377,"")</f>
        <v/>
      </c>
      <c r="L167" t="str">
        <f>IF(ISNUMBER(A167),NORMSINV(C167/(Calcs!$C$4+1)),"")</f>
        <v/>
      </c>
      <c r="M167" t="str">
        <f t="shared" si="16"/>
        <v/>
      </c>
      <c r="N167" s="2" t="str">
        <f t="shared" si="17"/>
        <v/>
      </c>
      <c r="P167">
        <f>HLOOKUP('Report Sheet'!$G$2,'Original data'!$F$1:$CA$203,ROW()+2,FALSE)</f>
        <v>0</v>
      </c>
    </row>
    <row r="168" spans="1:16" x14ac:dyDescent="0.2">
      <c r="A168" s="1" t="str">
        <f>IF(ISNUMBER('Sorted data'!A168),'Sorted data'!A168,"")</f>
        <v/>
      </c>
      <c r="B168" t="str">
        <f t="shared" si="14"/>
        <v/>
      </c>
      <c r="C168" t="str">
        <f t="shared" si="13"/>
        <v/>
      </c>
      <c r="D168" s="2" t="e">
        <f>(A168-Calcs!$C$2)/Calcs!$C$3</f>
        <v>#VALUE!</v>
      </c>
      <c r="E168" t="str">
        <f>IF(ISNUMBER(A168),C168/(Calcs!$C$4+1),"")</f>
        <v/>
      </c>
      <c r="F168" s="2" t="e">
        <f t="shared" si="15"/>
        <v>#VALUE!</v>
      </c>
      <c r="G168" t="str">
        <f>IF(ISNUMBER(A168),(A168-Calcs!$C$2)^2,"")</f>
        <v/>
      </c>
      <c r="H168" s="1" t="str">
        <f>IF(ISNUMBER('Sorted data'!A378),'Sorted data'!A378,"")</f>
        <v/>
      </c>
      <c r="L168" t="str">
        <f>IF(ISNUMBER(A168),NORMSINV(C168/(Calcs!$C$4+1)),"")</f>
        <v/>
      </c>
      <c r="M168" t="str">
        <f t="shared" si="16"/>
        <v/>
      </c>
      <c r="N168" s="2" t="str">
        <f t="shared" si="17"/>
        <v/>
      </c>
      <c r="P168">
        <f>HLOOKUP('Report Sheet'!$G$2,'Original data'!$F$1:$CA$203,ROW()+2,FALSE)</f>
        <v>0</v>
      </c>
    </row>
    <row r="169" spans="1:16" x14ac:dyDescent="0.2">
      <c r="A169" s="1" t="str">
        <f>IF(ISNUMBER('Sorted data'!A169),'Sorted data'!A169,"")</f>
        <v/>
      </c>
      <c r="B169" t="str">
        <f t="shared" si="14"/>
        <v/>
      </c>
      <c r="C169" t="str">
        <f t="shared" si="13"/>
        <v/>
      </c>
      <c r="D169" s="2" t="e">
        <f>(A169-Calcs!$C$2)/Calcs!$C$3</f>
        <v>#VALUE!</v>
      </c>
      <c r="E169" t="str">
        <f>IF(ISNUMBER(A169),C169/(Calcs!$C$4+1),"")</f>
        <v/>
      </c>
      <c r="F169" s="2" t="e">
        <f t="shared" si="15"/>
        <v>#VALUE!</v>
      </c>
      <c r="G169" t="str">
        <f>IF(ISNUMBER(A169),(A169-Calcs!$C$2)^2,"")</f>
        <v/>
      </c>
      <c r="H169" s="1" t="str">
        <f>IF(ISNUMBER('Sorted data'!A379),'Sorted data'!A379,"")</f>
        <v/>
      </c>
      <c r="L169" t="str">
        <f>IF(ISNUMBER(A169),NORMSINV(C169/(Calcs!$C$4+1)),"")</f>
        <v/>
      </c>
      <c r="M169" t="str">
        <f t="shared" si="16"/>
        <v/>
      </c>
      <c r="N169" s="2" t="str">
        <f t="shared" si="17"/>
        <v/>
      </c>
      <c r="P169">
        <f>HLOOKUP('Report Sheet'!$G$2,'Original data'!$F$1:$CA$203,ROW()+2,FALSE)</f>
        <v>0</v>
      </c>
    </row>
    <row r="170" spans="1:16" x14ac:dyDescent="0.2">
      <c r="A170" s="1" t="str">
        <f>IF(ISNUMBER('Sorted data'!A170),'Sorted data'!A170,"")</f>
        <v/>
      </c>
      <c r="B170" t="str">
        <f t="shared" si="14"/>
        <v/>
      </c>
      <c r="C170" t="str">
        <f t="shared" si="13"/>
        <v/>
      </c>
      <c r="D170" s="2" t="e">
        <f>(A170-Calcs!$C$2)/Calcs!$C$3</f>
        <v>#VALUE!</v>
      </c>
      <c r="E170" t="str">
        <f>IF(ISNUMBER(A170),C170/(Calcs!$C$4+1),"")</f>
        <v/>
      </c>
      <c r="F170" s="2" t="e">
        <f t="shared" si="15"/>
        <v>#VALUE!</v>
      </c>
      <c r="G170" t="str">
        <f>IF(ISNUMBER(A170),(A170-Calcs!$C$2)^2,"")</f>
        <v/>
      </c>
      <c r="H170" s="1" t="str">
        <f>IF(ISNUMBER('Sorted data'!A380),'Sorted data'!A380,"")</f>
        <v/>
      </c>
      <c r="L170" t="str">
        <f>IF(ISNUMBER(A170),NORMSINV(C170/(Calcs!$C$4+1)),"")</f>
        <v/>
      </c>
      <c r="M170" t="str">
        <f t="shared" si="16"/>
        <v/>
      </c>
      <c r="N170" s="2" t="str">
        <f t="shared" si="17"/>
        <v/>
      </c>
      <c r="P170">
        <f>HLOOKUP('Report Sheet'!$G$2,'Original data'!$F$1:$CA$203,ROW()+2,FALSE)</f>
        <v>0</v>
      </c>
    </row>
    <row r="171" spans="1:16" x14ac:dyDescent="0.2">
      <c r="A171" s="1" t="str">
        <f>IF(ISNUMBER('Sorted data'!A171),'Sorted data'!A171,"")</f>
        <v/>
      </c>
      <c r="B171" t="str">
        <f t="shared" si="14"/>
        <v/>
      </c>
      <c r="C171" t="str">
        <f t="shared" si="13"/>
        <v/>
      </c>
      <c r="D171" s="2" t="e">
        <f>(A171-Calcs!$C$2)/Calcs!$C$3</f>
        <v>#VALUE!</v>
      </c>
      <c r="E171" t="str">
        <f>IF(ISNUMBER(A171),C171/(Calcs!$C$4+1),"")</f>
        <v/>
      </c>
      <c r="F171" s="2" t="e">
        <f t="shared" si="15"/>
        <v>#VALUE!</v>
      </c>
      <c r="G171" t="str">
        <f>IF(ISNUMBER(A171),(A171-Calcs!$C$2)^2,"")</f>
        <v/>
      </c>
      <c r="H171" s="1" t="str">
        <f>IF(ISNUMBER('Sorted data'!A381),'Sorted data'!A381,"")</f>
        <v/>
      </c>
      <c r="L171" t="str">
        <f>IF(ISNUMBER(A171),NORMSINV(C171/(Calcs!$C$4+1)),"")</f>
        <v/>
      </c>
      <c r="M171" t="str">
        <f t="shared" si="16"/>
        <v/>
      </c>
      <c r="N171" s="2" t="str">
        <f t="shared" si="17"/>
        <v/>
      </c>
      <c r="P171">
        <f>HLOOKUP('Report Sheet'!$G$2,'Original data'!$F$1:$CA$203,ROW()+2,FALSE)</f>
        <v>0</v>
      </c>
    </row>
    <row r="172" spans="1:16" x14ac:dyDescent="0.2">
      <c r="A172" s="1" t="str">
        <f>IF(ISNUMBER('Sorted data'!A172),'Sorted data'!A172,"")</f>
        <v/>
      </c>
      <c r="B172" t="str">
        <f t="shared" si="14"/>
        <v/>
      </c>
      <c r="C172" t="str">
        <f t="shared" si="13"/>
        <v/>
      </c>
      <c r="D172" s="2" t="e">
        <f>(A172-Calcs!$C$2)/Calcs!$C$3</f>
        <v>#VALUE!</v>
      </c>
      <c r="E172" t="str">
        <f>IF(ISNUMBER(A172),C172/(Calcs!$C$4+1),"")</f>
        <v/>
      </c>
      <c r="F172" s="2" t="e">
        <f t="shared" si="15"/>
        <v>#VALUE!</v>
      </c>
      <c r="G172" t="str">
        <f>IF(ISNUMBER(A172),(A172-Calcs!$C$2)^2,"")</f>
        <v/>
      </c>
      <c r="H172" s="1" t="str">
        <f>IF(ISNUMBER('Sorted data'!A382),'Sorted data'!A382,"")</f>
        <v/>
      </c>
      <c r="L172" t="str">
        <f>IF(ISNUMBER(A172),NORMSINV(C172/(Calcs!$C$4+1)),"")</f>
        <v/>
      </c>
      <c r="M172" t="str">
        <f t="shared" si="16"/>
        <v/>
      </c>
      <c r="N172" s="2" t="str">
        <f t="shared" si="17"/>
        <v/>
      </c>
      <c r="P172">
        <f>HLOOKUP('Report Sheet'!$G$2,'Original data'!$F$1:$CA$203,ROW()+2,FALSE)</f>
        <v>0</v>
      </c>
    </row>
    <row r="173" spans="1:16" x14ac:dyDescent="0.2">
      <c r="A173" s="1" t="str">
        <f>IF(ISNUMBER('Sorted data'!A173),'Sorted data'!A173,"")</f>
        <v/>
      </c>
      <c r="B173" t="str">
        <f t="shared" si="14"/>
        <v/>
      </c>
      <c r="C173" t="str">
        <f t="shared" si="13"/>
        <v/>
      </c>
      <c r="D173" s="2" t="e">
        <f>(A173-Calcs!$C$2)/Calcs!$C$3</f>
        <v>#VALUE!</v>
      </c>
      <c r="E173" t="str">
        <f>IF(ISNUMBER(A173),C173/(Calcs!$C$4+1),"")</f>
        <v/>
      </c>
      <c r="F173" s="2" t="e">
        <f t="shared" si="15"/>
        <v>#VALUE!</v>
      </c>
      <c r="G173" t="str">
        <f>IF(ISNUMBER(A173),(A173-Calcs!$C$2)^2,"")</f>
        <v/>
      </c>
      <c r="H173" s="1" t="str">
        <f>IF(ISNUMBER('Sorted data'!A383),'Sorted data'!A383,"")</f>
        <v/>
      </c>
      <c r="L173" t="str">
        <f>IF(ISNUMBER(A173),NORMSINV(C173/(Calcs!$C$4+1)),"")</f>
        <v/>
      </c>
      <c r="M173" t="str">
        <f t="shared" si="16"/>
        <v/>
      </c>
      <c r="N173" s="2" t="str">
        <f t="shared" si="17"/>
        <v/>
      </c>
      <c r="P173">
        <f>HLOOKUP('Report Sheet'!$G$2,'Original data'!$F$1:$CA$203,ROW()+2,FALSE)</f>
        <v>0</v>
      </c>
    </row>
    <row r="174" spans="1:16" x14ac:dyDescent="0.2">
      <c r="A174" s="1" t="str">
        <f>IF(ISNUMBER('Sorted data'!A174),'Sorted data'!A174,"")</f>
        <v/>
      </c>
      <c r="B174" t="str">
        <f t="shared" si="14"/>
        <v/>
      </c>
      <c r="C174" t="str">
        <f t="shared" si="13"/>
        <v/>
      </c>
      <c r="D174" s="2" t="e">
        <f>(A174-Calcs!$C$2)/Calcs!$C$3</f>
        <v>#VALUE!</v>
      </c>
      <c r="E174" t="str">
        <f>IF(ISNUMBER(A174),C174/(Calcs!$C$4+1),"")</f>
        <v/>
      </c>
      <c r="F174" s="2" t="e">
        <f t="shared" si="15"/>
        <v>#VALUE!</v>
      </c>
      <c r="G174" t="str">
        <f>IF(ISNUMBER(A174),(A174-Calcs!$C$2)^2,"")</f>
        <v/>
      </c>
      <c r="H174" s="1" t="str">
        <f>IF(ISNUMBER('Sorted data'!A384),'Sorted data'!A384,"")</f>
        <v/>
      </c>
      <c r="L174" t="str">
        <f>IF(ISNUMBER(A174),NORMSINV(C174/(Calcs!$C$4+1)),"")</f>
        <v/>
      </c>
      <c r="M174" t="str">
        <f t="shared" si="16"/>
        <v/>
      </c>
      <c r="N174" s="2" t="str">
        <f t="shared" si="17"/>
        <v/>
      </c>
      <c r="P174">
        <f>HLOOKUP('Report Sheet'!$G$2,'Original data'!$F$1:$CA$203,ROW()+2,FALSE)</f>
        <v>0</v>
      </c>
    </row>
    <row r="175" spans="1:16" x14ac:dyDescent="0.2">
      <c r="A175" s="1" t="str">
        <f>IF(ISNUMBER('Sorted data'!A175),'Sorted data'!A175,"")</f>
        <v/>
      </c>
      <c r="B175" t="str">
        <f t="shared" si="14"/>
        <v/>
      </c>
      <c r="C175" t="str">
        <f t="shared" si="13"/>
        <v/>
      </c>
      <c r="D175" s="2" t="e">
        <f>(A175-Calcs!$C$2)/Calcs!$C$3</f>
        <v>#VALUE!</v>
      </c>
      <c r="E175" t="str">
        <f>IF(ISNUMBER(A175),C175/(Calcs!$C$4+1),"")</f>
        <v/>
      </c>
      <c r="F175" s="2" t="e">
        <f t="shared" si="15"/>
        <v>#VALUE!</v>
      </c>
      <c r="G175" t="str">
        <f>IF(ISNUMBER(A175),(A175-Calcs!$C$2)^2,"")</f>
        <v/>
      </c>
      <c r="H175" s="1" t="str">
        <f>IF(ISNUMBER('Sorted data'!A385),'Sorted data'!A385,"")</f>
        <v/>
      </c>
      <c r="L175" t="str">
        <f>IF(ISNUMBER(A175),NORMSINV(C175/(Calcs!$C$4+1)),"")</f>
        <v/>
      </c>
      <c r="M175" t="str">
        <f t="shared" si="16"/>
        <v/>
      </c>
      <c r="N175" s="2" t="str">
        <f t="shared" si="17"/>
        <v/>
      </c>
      <c r="P175">
        <f>HLOOKUP('Report Sheet'!$G$2,'Original data'!$F$1:$CA$203,ROW()+2,FALSE)</f>
        <v>0</v>
      </c>
    </row>
    <row r="176" spans="1:16" x14ac:dyDescent="0.2">
      <c r="A176" s="1" t="str">
        <f>IF(ISNUMBER('Sorted data'!A176),'Sorted data'!A176,"")</f>
        <v/>
      </c>
      <c r="B176" t="str">
        <f t="shared" si="14"/>
        <v/>
      </c>
      <c r="C176" t="str">
        <f t="shared" si="13"/>
        <v/>
      </c>
      <c r="D176" s="2" t="e">
        <f>(A176-Calcs!$C$2)/Calcs!$C$3</f>
        <v>#VALUE!</v>
      </c>
      <c r="E176" t="str">
        <f>IF(ISNUMBER(A176),C176/(Calcs!$C$4+1),"")</f>
        <v/>
      </c>
      <c r="F176" s="2" t="e">
        <f t="shared" si="15"/>
        <v>#VALUE!</v>
      </c>
      <c r="G176" t="str">
        <f>IF(ISNUMBER(A176),(A176-Calcs!$C$2)^2,"")</f>
        <v/>
      </c>
      <c r="H176" s="1" t="str">
        <f>IF(ISNUMBER('Sorted data'!A386),'Sorted data'!A386,"")</f>
        <v/>
      </c>
      <c r="L176" t="str">
        <f>IF(ISNUMBER(A176),NORMSINV(C176/(Calcs!$C$4+1)),"")</f>
        <v/>
      </c>
      <c r="M176" t="str">
        <f t="shared" si="16"/>
        <v/>
      </c>
      <c r="N176" s="2" t="str">
        <f t="shared" si="17"/>
        <v/>
      </c>
      <c r="P176">
        <f>HLOOKUP('Report Sheet'!$G$2,'Original data'!$F$1:$CA$203,ROW()+2,FALSE)</f>
        <v>0</v>
      </c>
    </row>
    <row r="177" spans="1:16" x14ac:dyDescent="0.2">
      <c r="A177" s="1" t="str">
        <f>IF(ISNUMBER('Sorted data'!A177),'Sorted data'!A177,"")</f>
        <v/>
      </c>
      <c r="B177" t="str">
        <f t="shared" si="14"/>
        <v/>
      </c>
      <c r="C177" t="str">
        <f t="shared" si="13"/>
        <v/>
      </c>
      <c r="D177" s="2" t="e">
        <f>(A177-Calcs!$C$2)/Calcs!$C$3</f>
        <v>#VALUE!</v>
      </c>
      <c r="E177" t="str">
        <f>IF(ISNUMBER(A177),C177/(Calcs!$C$4+1),"")</f>
        <v/>
      </c>
      <c r="F177" s="2" t="e">
        <f t="shared" si="15"/>
        <v>#VALUE!</v>
      </c>
      <c r="G177" t="str">
        <f>IF(ISNUMBER(A177),(A177-Calcs!$C$2)^2,"")</f>
        <v/>
      </c>
      <c r="H177" s="1" t="str">
        <f>IF(ISNUMBER('Sorted data'!A387),'Sorted data'!A387,"")</f>
        <v/>
      </c>
      <c r="L177" t="str">
        <f>IF(ISNUMBER(A177),NORMSINV(C177/(Calcs!$C$4+1)),"")</f>
        <v/>
      </c>
      <c r="M177" t="str">
        <f t="shared" si="16"/>
        <v/>
      </c>
      <c r="N177" s="2" t="str">
        <f t="shared" si="17"/>
        <v/>
      </c>
      <c r="P177">
        <f>HLOOKUP('Report Sheet'!$G$2,'Original data'!$F$1:$CA$203,ROW()+2,FALSE)</f>
        <v>0</v>
      </c>
    </row>
    <row r="178" spans="1:16" x14ac:dyDescent="0.2">
      <c r="A178" s="1" t="str">
        <f>IF(ISNUMBER('Sorted data'!A178),'Sorted data'!A178,"")</f>
        <v/>
      </c>
      <c r="B178" t="str">
        <f t="shared" si="14"/>
        <v/>
      </c>
      <c r="C178" t="str">
        <f t="shared" si="13"/>
        <v/>
      </c>
      <c r="D178" s="2" t="e">
        <f>(A178-Calcs!$C$2)/Calcs!$C$3</f>
        <v>#VALUE!</v>
      </c>
      <c r="E178" t="str">
        <f>IF(ISNUMBER(A178),C178/(Calcs!$C$4+1),"")</f>
        <v/>
      </c>
      <c r="F178" s="2" t="e">
        <f t="shared" si="15"/>
        <v>#VALUE!</v>
      </c>
      <c r="G178" t="str">
        <f>IF(ISNUMBER(A178),(A178-Calcs!$C$2)^2,"")</f>
        <v/>
      </c>
      <c r="H178" s="1" t="str">
        <f>IF(ISNUMBER('Sorted data'!A388),'Sorted data'!A388,"")</f>
        <v/>
      </c>
      <c r="L178" t="str">
        <f>IF(ISNUMBER(A178),NORMSINV(C178/(Calcs!$C$4+1)),"")</f>
        <v/>
      </c>
      <c r="M178" t="str">
        <f t="shared" si="16"/>
        <v/>
      </c>
      <c r="N178" s="2" t="str">
        <f t="shared" si="17"/>
        <v/>
      </c>
      <c r="P178">
        <f>HLOOKUP('Report Sheet'!$G$2,'Original data'!$F$1:$CA$203,ROW()+2,FALSE)</f>
        <v>0</v>
      </c>
    </row>
    <row r="179" spans="1:16" x14ac:dyDescent="0.2">
      <c r="A179" s="1" t="str">
        <f>IF(ISNUMBER('Sorted data'!A179),'Sorted data'!A179,"")</f>
        <v/>
      </c>
      <c r="B179" t="str">
        <f t="shared" si="14"/>
        <v/>
      </c>
      <c r="C179" t="str">
        <f t="shared" si="13"/>
        <v/>
      </c>
      <c r="D179" s="2" t="e">
        <f>(A179-Calcs!$C$2)/Calcs!$C$3</f>
        <v>#VALUE!</v>
      </c>
      <c r="E179" t="str">
        <f>IF(ISNUMBER(A179),C179/(Calcs!$C$4+1),"")</f>
        <v/>
      </c>
      <c r="F179" s="2" t="e">
        <f t="shared" si="15"/>
        <v>#VALUE!</v>
      </c>
      <c r="G179" t="str">
        <f>IF(ISNUMBER(A179),(A179-Calcs!$C$2)^2,"")</f>
        <v/>
      </c>
      <c r="H179" s="1" t="str">
        <f>IF(ISNUMBER('Sorted data'!A389),'Sorted data'!A389,"")</f>
        <v/>
      </c>
      <c r="L179" t="str">
        <f>IF(ISNUMBER(A179),NORMSINV(C179/(Calcs!$C$4+1)),"")</f>
        <v/>
      </c>
      <c r="M179" t="str">
        <f t="shared" si="16"/>
        <v/>
      </c>
      <c r="N179" s="2" t="str">
        <f t="shared" si="17"/>
        <v/>
      </c>
      <c r="P179">
        <f>HLOOKUP('Report Sheet'!$G$2,'Original data'!$F$1:$CA$203,ROW()+2,FALSE)</f>
        <v>0</v>
      </c>
    </row>
    <row r="180" spans="1:16" x14ac:dyDescent="0.2">
      <c r="A180" s="1" t="str">
        <f>IF(ISNUMBER('Sorted data'!A180),'Sorted data'!A180,"")</f>
        <v/>
      </c>
      <c r="B180" t="str">
        <f t="shared" si="14"/>
        <v/>
      </c>
      <c r="C180" t="str">
        <f t="shared" si="13"/>
        <v/>
      </c>
      <c r="D180" s="2" t="e">
        <f>(A180-Calcs!$C$2)/Calcs!$C$3</f>
        <v>#VALUE!</v>
      </c>
      <c r="E180" t="str">
        <f>IF(ISNUMBER(A180),C180/(Calcs!$C$4+1),"")</f>
        <v/>
      </c>
      <c r="F180" s="2" t="e">
        <f t="shared" si="15"/>
        <v>#VALUE!</v>
      </c>
      <c r="G180" t="str">
        <f>IF(ISNUMBER(A180),(A180-Calcs!$C$2)^2,"")</f>
        <v/>
      </c>
      <c r="H180" s="1" t="str">
        <f>IF(ISNUMBER('Sorted data'!A390),'Sorted data'!A390,"")</f>
        <v/>
      </c>
      <c r="L180" t="str">
        <f>IF(ISNUMBER(A180),NORMSINV(C180/(Calcs!$C$4+1)),"")</f>
        <v/>
      </c>
      <c r="M180" t="str">
        <f t="shared" si="16"/>
        <v/>
      </c>
      <c r="N180" s="2" t="str">
        <f t="shared" si="17"/>
        <v/>
      </c>
      <c r="P180">
        <f>HLOOKUP('Report Sheet'!$G$2,'Original data'!$F$1:$CA$203,ROW()+2,FALSE)</f>
        <v>0</v>
      </c>
    </row>
    <row r="181" spans="1:16" x14ac:dyDescent="0.2">
      <c r="A181" s="1" t="str">
        <f>IF(ISNUMBER('Sorted data'!A181),'Sorted data'!A181,"")</f>
        <v/>
      </c>
      <c r="B181" t="str">
        <f t="shared" si="14"/>
        <v/>
      </c>
      <c r="C181" t="str">
        <f t="shared" si="13"/>
        <v/>
      </c>
      <c r="D181" s="2" t="e">
        <f>(A181-Calcs!$C$2)/Calcs!$C$3</f>
        <v>#VALUE!</v>
      </c>
      <c r="E181" t="str">
        <f>IF(ISNUMBER(A181),C181/(Calcs!$C$4+1),"")</f>
        <v/>
      </c>
      <c r="F181" s="2" t="e">
        <f t="shared" si="15"/>
        <v>#VALUE!</v>
      </c>
      <c r="G181" t="str">
        <f>IF(ISNUMBER(A181),(A181-Calcs!$C$2)^2,"")</f>
        <v/>
      </c>
      <c r="H181" s="1" t="str">
        <f>IF(ISNUMBER('Sorted data'!A391),'Sorted data'!A391,"")</f>
        <v/>
      </c>
      <c r="L181" t="str">
        <f>IF(ISNUMBER(A181),NORMSINV(C181/(Calcs!$C$4+1)),"")</f>
        <v/>
      </c>
      <c r="M181" t="str">
        <f t="shared" si="16"/>
        <v/>
      </c>
      <c r="N181" s="2" t="str">
        <f t="shared" si="17"/>
        <v/>
      </c>
      <c r="P181">
        <f>HLOOKUP('Report Sheet'!$G$2,'Original data'!$F$1:$CA$203,ROW()+2,FALSE)</f>
        <v>0</v>
      </c>
    </row>
    <row r="182" spans="1:16" x14ac:dyDescent="0.2">
      <c r="A182" s="1" t="str">
        <f>IF(ISNUMBER('Sorted data'!A182),'Sorted data'!A182,"")</f>
        <v/>
      </c>
      <c r="B182" t="str">
        <f t="shared" si="14"/>
        <v/>
      </c>
      <c r="C182" t="str">
        <f t="shared" si="13"/>
        <v/>
      </c>
      <c r="D182" s="2" t="e">
        <f>(A182-Calcs!$C$2)/Calcs!$C$3</f>
        <v>#VALUE!</v>
      </c>
      <c r="E182" t="str">
        <f>IF(ISNUMBER(A182),C182/(Calcs!$C$4+1),"")</f>
        <v/>
      </c>
      <c r="F182" s="2" t="e">
        <f t="shared" si="15"/>
        <v>#VALUE!</v>
      </c>
      <c r="G182" t="str">
        <f>IF(ISNUMBER(A182),(A182-Calcs!$C$2)^2,"")</f>
        <v/>
      </c>
      <c r="H182" s="1" t="str">
        <f>IF(ISNUMBER('Sorted data'!A392),'Sorted data'!A392,"")</f>
        <v/>
      </c>
      <c r="L182" t="str">
        <f>IF(ISNUMBER(A182),NORMSINV(C182/(Calcs!$C$4+1)),"")</f>
        <v/>
      </c>
      <c r="M182" t="str">
        <f t="shared" si="16"/>
        <v/>
      </c>
      <c r="N182" s="2" t="str">
        <f t="shared" si="17"/>
        <v/>
      </c>
      <c r="P182">
        <f>HLOOKUP('Report Sheet'!$G$2,'Original data'!$F$1:$CA$203,ROW()+2,FALSE)</f>
        <v>0</v>
      </c>
    </row>
    <row r="183" spans="1:16" x14ac:dyDescent="0.2">
      <c r="A183" s="1" t="str">
        <f>IF(ISNUMBER('Sorted data'!A183),'Sorted data'!A183,"")</f>
        <v/>
      </c>
      <c r="B183" t="str">
        <f t="shared" si="14"/>
        <v/>
      </c>
      <c r="C183" t="str">
        <f t="shared" ref="C183:C201" si="18">IF(ISNUMBER(A183),ROW()-1,"")</f>
        <v/>
      </c>
      <c r="D183" s="2" t="e">
        <f>(A183-Calcs!$C$2)/Calcs!$C$3</f>
        <v>#VALUE!</v>
      </c>
      <c r="E183" t="str">
        <f>IF(ISNUMBER(A183),C183/(Calcs!$C$4+1),"")</f>
        <v/>
      </c>
      <c r="F183" s="2" t="e">
        <f t="shared" si="15"/>
        <v>#VALUE!</v>
      </c>
      <c r="G183" t="str">
        <f>IF(ISNUMBER(A183),(A183-Calcs!$C$2)^2,"")</f>
        <v/>
      </c>
      <c r="H183" s="1" t="str">
        <f>IF(ISNUMBER('Sorted data'!A393),'Sorted data'!A393,"")</f>
        <v/>
      </c>
      <c r="L183" t="str">
        <f>IF(ISNUMBER(A183),NORMSINV(C183/(Calcs!$C$4+1)),"")</f>
        <v/>
      </c>
      <c r="M183" t="str">
        <f t="shared" si="16"/>
        <v/>
      </c>
      <c r="N183" s="2" t="str">
        <f t="shared" si="17"/>
        <v/>
      </c>
      <c r="P183">
        <f>HLOOKUP('Report Sheet'!$G$2,'Original data'!$F$1:$CA$203,ROW()+2,FALSE)</f>
        <v>0</v>
      </c>
    </row>
    <row r="184" spans="1:16" x14ac:dyDescent="0.2">
      <c r="A184" s="1" t="str">
        <f>IF(ISNUMBER('Sorted data'!A184),'Sorted data'!A184,"")</f>
        <v/>
      </c>
      <c r="B184" t="str">
        <f t="shared" si="14"/>
        <v/>
      </c>
      <c r="C184" t="str">
        <f t="shared" si="18"/>
        <v/>
      </c>
      <c r="D184" s="2" t="e">
        <f>(A184-Calcs!$C$2)/Calcs!$C$3</f>
        <v>#VALUE!</v>
      </c>
      <c r="E184" t="str">
        <f>IF(ISNUMBER(A184),C184/(Calcs!$C$4+1),"")</f>
        <v/>
      </c>
      <c r="F184" s="2" t="e">
        <f t="shared" si="15"/>
        <v>#VALUE!</v>
      </c>
      <c r="G184" t="str">
        <f>IF(ISNUMBER(A184),(A184-Calcs!$C$2)^2,"")</f>
        <v/>
      </c>
      <c r="H184" s="1" t="str">
        <f>IF(ISNUMBER('Sorted data'!A394),'Sorted data'!A394,"")</f>
        <v/>
      </c>
      <c r="L184" t="str">
        <f>IF(ISNUMBER(A184),NORMSINV(C184/(Calcs!$C$4+1)),"")</f>
        <v/>
      </c>
      <c r="M184" t="str">
        <f t="shared" si="16"/>
        <v/>
      </c>
      <c r="N184" s="2" t="str">
        <f t="shared" si="17"/>
        <v/>
      </c>
      <c r="P184">
        <f>HLOOKUP('Report Sheet'!$G$2,'Original data'!$F$1:$CA$203,ROW()+2,FALSE)</f>
        <v>0</v>
      </c>
    </row>
    <row r="185" spans="1:16" x14ac:dyDescent="0.2">
      <c r="A185" s="1" t="str">
        <f>IF(ISNUMBER('Sorted data'!A185),'Sorted data'!A185,"")</f>
        <v/>
      </c>
      <c r="B185" t="str">
        <f t="shared" si="14"/>
        <v/>
      </c>
      <c r="C185" t="str">
        <f t="shared" si="18"/>
        <v/>
      </c>
      <c r="D185" s="2" t="e">
        <f>(A185-Calcs!$C$2)/Calcs!$C$3</f>
        <v>#VALUE!</v>
      </c>
      <c r="E185" t="str">
        <f>IF(ISNUMBER(A185),C185/(Calcs!$C$4+1),"")</f>
        <v/>
      </c>
      <c r="F185" s="2" t="e">
        <f t="shared" si="15"/>
        <v>#VALUE!</v>
      </c>
      <c r="G185" t="str">
        <f>IF(ISNUMBER(A185),(A185-Calcs!$C$2)^2,"")</f>
        <v/>
      </c>
      <c r="H185" s="1" t="str">
        <f>IF(ISNUMBER('Sorted data'!A395),'Sorted data'!A395,"")</f>
        <v/>
      </c>
      <c r="L185" t="str">
        <f>IF(ISNUMBER(A185),NORMSINV(C185/(Calcs!$C$4+1)),"")</f>
        <v/>
      </c>
      <c r="M185" t="str">
        <f t="shared" si="16"/>
        <v/>
      </c>
      <c r="N185" s="2" t="str">
        <f t="shared" si="17"/>
        <v/>
      </c>
      <c r="P185">
        <f>HLOOKUP('Report Sheet'!$G$2,'Original data'!$F$1:$CA$203,ROW()+2,FALSE)</f>
        <v>0</v>
      </c>
    </row>
    <row r="186" spans="1:16" x14ac:dyDescent="0.2">
      <c r="A186" s="1" t="str">
        <f>IF(ISNUMBER('Sorted data'!A186),'Sorted data'!A186,"")</f>
        <v/>
      </c>
      <c r="B186" t="str">
        <f t="shared" si="14"/>
        <v/>
      </c>
      <c r="C186" t="str">
        <f t="shared" si="18"/>
        <v/>
      </c>
      <c r="D186" s="2" t="e">
        <f>(A186-Calcs!$C$2)/Calcs!$C$3</f>
        <v>#VALUE!</v>
      </c>
      <c r="E186" t="str">
        <f>IF(ISNUMBER(A186),C186/(Calcs!$C$4+1),"")</f>
        <v/>
      </c>
      <c r="F186" s="2" t="e">
        <f t="shared" si="15"/>
        <v>#VALUE!</v>
      </c>
      <c r="G186" t="str">
        <f>IF(ISNUMBER(A186),(A186-Calcs!$C$2)^2,"")</f>
        <v/>
      </c>
      <c r="H186" s="1" t="str">
        <f>IF(ISNUMBER('Sorted data'!A396),'Sorted data'!A396,"")</f>
        <v/>
      </c>
      <c r="L186" t="str">
        <f>IF(ISNUMBER(A186),NORMSINV(C186/(Calcs!$C$4+1)),"")</f>
        <v/>
      </c>
      <c r="M186" t="str">
        <f t="shared" si="16"/>
        <v/>
      </c>
      <c r="N186" s="2" t="str">
        <f t="shared" si="17"/>
        <v/>
      </c>
      <c r="P186">
        <f>HLOOKUP('Report Sheet'!$G$2,'Original data'!$F$1:$CA$203,ROW()+2,FALSE)</f>
        <v>0</v>
      </c>
    </row>
    <row r="187" spans="1:16" x14ac:dyDescent="0.2">
      <c r="A187" s="1" t="str">
        <f>IF(ISNUMBER('Sorted data'!A187),'Sorted data'!A187,"")</f>
        <v/>
      </c>
      <c r="B187" t="str">
        <f t="shared" si="14"/>
        <v/>
      </c>
      <c r="C187" t="str">
        <f t="shared" si="18"/>
        <v/>
      </c>
      <c r="D187" s="2" t="e">
        <f>(A187-Calcs!$C$2)/Calcs!$C$3</f>
        <v>#VALUE!</v>
      </c>
      <c r="E187" t="str">
        <f>IF(ISNUMBER(A187),C187/(Calcs!$C$4+1),"")</f>
        <v/>
      </c>
      <c r="F187" s="2" t="e">
        <f t="shared" si="15"/>
        <v>#VALUE!</v>
      </c>
      <c r="G187" t="str">
        <f>IF(ISNUMBER(A187),(A187-Calcs!$C$2)^2,"")</f>
        <v/>
      </c>
      <c r="H187" s="1" t="str">
        <f>IF(ISNUMBER('Sorted data'!A397),'Sorted data'!A397,"")</f>
        <v/>
      </c>
      <c r="L187" t="str">
        <f>IF(ISNUMBER(A187),NORMSINV(C187/(Calcs!$C$4+1)),"")</f>
        <v/>
      </c>
      <c r="M187" t="str">
        <f t="shared" si="16"/>
        <v/>
      </c>
      <c r="N187" s="2" t="str">
        <f t="shared" si="17"/>
        <v/>
      </c>
      <c r="P187">
        <f>HLOOKUP('Report Sheet'!$G$2,'Original data'!$F$1:$CA$203,ROW()+2,FALSE)</f>
        <v>0</v>
      </c>
    </row>
    <row r="188" spans="1:16" x14ac:dyDescent="0.2">
      <c r="A188" s="1" t="str">
        <f>IF(ISNUMBER('Sorted data'!A188),'Sorted data'!A188,"")</f>
        <v/>
      </c>
      <c r="B188" t="str">
        <f t="shared" si="14"/>
        <v/>
      </c>
      <c r="C188" t="str">
        <f t="shared" si="18"/>
        <v/>
      </c>
      <c r="D188" s="2" t="e">
        <f>(A188-Calcs!$C$2)/Calcs!$C$3</f>
        <v>#VALUE!</v>
      </c>
      <c r="E188" t="str">
        <f>IF(ISNUMBER(A188),C188/(Calcs!$C$4+1),"")</f>
        <v/>
      </c>
      <c r="F188" s="2" t="e">
        <f t="shared" si="15"/>
        <v>#VALUE!</v>
      </c>
      <c r="G188" t="str">
        <f>IF(ISNUMBER(A188),(A188-Calcs!$C$2)^2,"")</f>
        <v/>
      </c>
      <c r="H188" s="1" t="str">
        <f>IF(ISNUMBER('Sorted data'!A398),'Sorted data'!A398,"")</f>
        <v/>
      </c>
      <c r="L188" t="str">
        <f>IF(ISNUMBER(A188),NORMSINV(C188/(Calcs!$C$4+1)),"")</f>
        <v/>
      </c>
      <c r="M188" t="str">
        <f t="shared" si="16"/>
        <v/>
      </c>
      <c r="N188" s="2" t="str">
        <f t="shared" si="17"/>
        <v/>
      </c>
      <c r="P188">
        <f>HLOOKUP('Report Sheet'!$G$2,'Original data'!$F$1:$CA$203,ROW()+2,FALSE)</f>
        <v>0</v>
      </c>
    </row>
    <row r="189" spans="1:16" x14ac:dyDescent="0.2">
      <c r="A189" s="1" t="str">
        <f>IF(ISNUMBER('Sorted data'!A189),'Sorted data'!A189,"")</f>
        <v/>
      </c>
      <c r="B189" t="str">
        <f t="shared" si="14"/>
        <v/>
      </c>
      <c r="C189" t="str">
        <f t="shared" si="18"/>
        <v/>
      </c>
      <c r="D189" s="2" t="e">
        <f>(A189-Calcs!$C$2)/Calcs!$C$3</f>
        <v>#VALUE!</v>
      </c>
      <c r="E189" t="str">
        <f>IF(ISNUMBER(A189),C189/(Calcs!$C$4+1),"")</f>
        <v/>
      </c>
      <c r="F189" s="2" t="e">
        <f t="shared" si="15"/>
        <v>#VALUE!</v>
      </c>
      <c r="G189" t="str">
        <f>IF(ISNUMBER(A189),(A189-Calcs!$C$2)^2,"")</f>
        <v/>
      </c>
      <c r="H189" s="1" t="str">
        <f>IF(ISNUMBER('Sorted data'!A399),'Sorted data'!A399,"")</f>
        <v/>
      </c>
      <c r="L189" t="str">
        <f>IF(ISNUMBER(A189),NORMSINV(C189/(Calcs!$C$4+1)),"")</f>
        <v/>
      </c>
      <c r="M189" t="str">
        <f t="shared" si="16"/>
        <v/>
      </c>
      <c r="N189" s="2" t="str">
        <f t="shared" si="17"/>
        <v/>
      </c>
      <c r="P189">
        <f>HLOOKUP('Report Sheet'!$G$2,'Original data'!$F$1:$CA$203,ROW()+2,FALSE)</f>
        <v>0</v>
      </c>
    </row>
    <row r="190" spans="1:16" x14ac:dyDescent="0.2">
      <c r="A190" s="1" t="str">
        <f>IF(ISNUMBER('Sorted data'!A190),'Sorted data'!A190,"")</f>
        <v/>
      </c>
      <c r="B190" t="str">
        <f t="shared" si="14"/>
        <v/>
      </c>
      <c r="C190" t="str">
        <f t="shared" si="18"/>
        <v/>
      </c>
      <c r="D190" s="2" t="e">
        <f>(A190-Calcs!$C$2)/Calcs!$C$3</f>
        <v>#VALUE!</v>
      </c>
      <c r="E190" t="str">
        <f>IF(ISNUMBER(A190),C190/(Calcs!$C$4+1),"")</f>
        <v/>
      </c>
      <c r="F190" s="2" t="e">
        <f t="shared" si="15"/>
        <v>#VALUE!</v>
      </c>
      <c r="G190" t="str">
        <f>IF(ISNUMBER(A190),(A190-Calcs!$C$2)^2,"")</f>
        <v/>
      </c>
      <c r="H190" s="1" t="str">
        <f>IF(ISNUMBER('Sorted data'!A400),'Sorted data'!A400,"")</f>
        <v/>
      </c>
      <c r="L190" t="str">
        <f>IF(ISNUMBER(A190),NORMSINV(C190/(Calcs!$C$4+1)),"")</f>
        <v/>
      </c>
      <c r="M190" t="str">
        <f t="shared" si="16"/>
        <v/>
      </c>
      <c r="N190" s="2" t="str">
        <f t="shared" si="17"/>
        <v/>
      </c>
      <c r="P190">
        <f>HLOOKUP('Report Sheet'!$G$2,'Original data'!$F$1:$CA$203,ROW()+2,FALSE)</f>
        <v>0</v>
      </c>
    </row>
    <row r="191" spans="1:16" x14ac:dyDescent="0.2">
      <c r="A191" s="1" t="str">
        <f>IF(ISNUMBER('Sorted data'!A191),'Sorted data'!A191,"")</f>
        <v/>
      </c>
      <c r="B191" t="str">
        <f t="shared" si="14"/>
        <v/>
      </c>
      <c r="C191" t="str">
        <f t="shared" si="18"/>
        <v/>
      </c>
      <c r="D191" s="2" t="e">
        <f>(A191-Calcs!$C$2)/Calcs!$C$3</f>
        <v>#VALUE!</v>
      </c>
      <c r="E191" t="str">
        <f>IF(ISNUMBER(A191),C191/(Calcs!$C$4+1),"")</f>
        <v/>
      </c>
      <c r="F191" s="2" t="e">
        <f t="shared" si="15"/>
        <v>#VALUE!</v>
      </c>
      <c r="G191" t="str">
        <f>IF(ISNUMBER(A191),(A191-Calcs!$C$2)^2,"")</f>
        <v/>
      </c>
      <c r="H191" s="1" t="str">
        <f>IF(ISNUMBER('Sorted data'!A401),'Sorted data'!A401,"")</f>
        <v/>
      </c>
      <c r="L191" t="str">
        <f>IF(ISNUMBER(A191),NORMSINV(C191/(Calcs!$C$4+1)),"")</f>
        <v/>
      </c>
      <c r="M191" t="str">
        <f t="shared" si="16"/>
        <v/>
      </c>
      <c r="N191" s="2" t="str">
        <f t="shared" si="17"/>
        <v/>
      </c>
      <c r="P191">
        <f>HLOOKUP('Report Sheet'!$G$2,'Original data'!$F$1:$CA$203,ROW()+2,FALSE)</f>
        <v>0</v>
      </c>
    </row>
    <row r="192" spans="1:16" x14ac:dyDescent="0.2">
      <c r="A192" s="1" t="str">
        <f>IF(ISNUMBER('Sorted data'!A192),'Sorted data'!A192,"")</f>
        <v/>
      </c>
      <c r="B192" t="str">
        <f t="shared" si="14"/>
        <v/>
      </c>
      <c r="C192" t="str">
        <f t="shared" si="18"/>
        <v/>
      </c>
      <c r="D192" s="2" t="e">
        <f>(A192-Calcs!$C$2)/Calcs!$C$3</f>
        <v>#VALUE!</v>
      </c>
      <c r="E192" t="str">
        <f>IF(ISNUMBER(A192),C192/(Calcs!$C$4+1),"")</f>
        <v/>
      </c>
      <c r="F192" s="2" t="e">
        <f t="shared" si="15"/>
        <v>#VALUE!</v>
      </c>
      <c r="G192" t="str">
        <f>IF(ISNUMBER(A192),(A192-Calcs!$C$2)^2,"")</f>
        <v/>
      </c>
      <c r="H192" s="1" t="str">
        <f>IF(ISNUMBER('Sorted data'!A402),'Sorted data'!A402,"")</f>
        <v/>
      </c>
      <c r="L192" t="str">
        <f>IF(ISNUMBER(A192),NORMSINV(C192/(Calcs!$C$4+1)),"")</f>
        <v/>
      </c>
      <c r="M192" t="str">
        <f t="shared" si="16"/>
        <v/>
      </c>
      <c r="N192" s="2" t="str">
        <f t="shared" si="17"/>
        <v/>
      </c>
      <c r="P192">
        <f>HLOOKUP('Report Sheet'!$G$2,'Original data'!$F$1:$CA$203,ROW()+2,FALSE)</f>
        <v>0</v>
      </c>
    </row>
    <row r="193" spans="1:16" x14ac:dyDescent="0.2">
      <c r="A193" s="1" t="str">
        <f>IF(ISNUMBER('Sorted data'!A193),'Sorted data'!A193,"")</f>
        <v/>
      </c>
      <c r="B193" t="str">
        <f t="shared" si="14"/>
        <v/>
      </c>
      <c r="C193" t="str">
        <f t="shared" si="18"/>
        <v/>
      </c>
      <c r="D193" s="2" t="e">
        <f>(A193-Calcs!$C$2)/Calcs!$C$3</f>
        <v>#VALUE!</v>
      </c>
      <c r="E193" t="str">
        <f>IF(ISNUMBER(A193),C193/(Calcs!$C$4+1),"")</f>
        <v/>
      </c>
      <c r="F193" s="2" t="e">
        <f t="shared" si="15"/>
        <v>#VALUE!</v>
      </c>
      <c r="G193" t="str">
        <f>IF(ISNUMBER(A193),(A193-Calcs!$C$2)^2,"")</f>
        <v/>
      </c>
      <c r="H193" s="1" t="str">
        <f>IF(ISNUMBER('Sorted data'!A403),'Sorted data'!A403,"")</f>
        <v/>
      </c>
      <c r="L193" t="str">
        <f>IF(ISNUMBER(A193),NORMSINV(C193/(Calcs!$C$4+1)),"")</f>
        <v/>
      </c>
      <c r="M193" t="str">
        <f t="shared" si="16"/>
        <v/>
      </c>
      <c r="N193" s="2" t="str">
        <f t="shared" si="17"/>
        <v/>
      </c>
      <c r="P193">
        <f>HLOOKUP('Report Sheet'!$G$2,'Original data'!$F$1:$CA$203,ROW()+2,FALSE)</f>
        <v>0</v>
      </c>
    </row>
    <row r="194" spans="1:16" x14ac:dyDescent="0.2">
      <c r="A194" s="1" t="str">
        <f>IF(ISNUMBER('Sorted data'!A194),'Sorted data'!A194,"")</f>
        <v/>
      </c>
      <c r="B194" t="str">
        <f t="shared" si="14"/>
        <v/>
      </c>
      <c r="C194" t="str">
        <f t="shared" si="18"/>
        <v/>
      </c>
      <c r="D194" s="2" t="e">
        <f>(A194-Calcs!$C$2)/Calcs!$C$3</f>
        <v>#VALUE!</v>
      </c>
      <c r="E194" t="str">
        <f>IF(ISNUMBER(A194),C194/(Calcs!$C$4+1),"")</f>
        <v/>
      </c>
      <c r="F194" s="2" t="e">
        <f t="shared" si="15"/>
        <v>#VALUE!</v>
      </c>
      <c r="G194" t="str">
        <f>IF(ISNUMBER(A194),(A194-Calcs!$C$2)^2,"")</f>
        <v/>
      </c>
      <c r="H194" s="1" t="str">
        <f>IF(ISNUMBER('Sorted data'!A404),'Sorted data'!A404,"")</f>
        <v/>
      </c>
      <c r="L194" t="str">
        <f>IF(ISNUMBER(A194),NORMSINV(C194/(Calcs!$C$4+1)),"")</f>
        <v/>
      </c>
      <c r="M194" t="str">
        <f t="shared" si="16"/>
        <v/>
      </c>
      <c r="N194" s="2" t="str">
        <f t="shared" si="17"/>
        <v/>
      </c>
      <c r="P194">
        <f>HLOOKUP('Report Sheet'!$G$2,'Original data'!$F$1:$CA$203,ROW()+2,FALSE)</f>
        <v>0</v>
      </c>
    </row>
    <row r="195" spans="1:16" x14ac:dyDescent="0.2">
      <c r="A195" s="1" t="str">
        <f>IF(ISNUMBER('Sorted data'!A195),'Sorted data'!A195,"")</f>
        <v/>
      </c>
      <c r="B195" t="str">
        <f t="shared" ref="B195:B201" si="19">IF(ISNUMBER(A195),LN(A195),"")</f>
        <v/>
      </c>
      <c r="C195" t="str">
        <f t="shared" si="18"/>
        <v/>
      </c>
      <c r="D195" s="2" t="e">
        <f>(A195-Calcs!$C$2)/Calcs!$C$3</f>
        <v>#VALUE!</v>
      </c>
      <c r="E195" t="str">
        <f>IF(ISNUMBER(A195),C195/(Calcs!$C$4+1),"")</f>
        <v/>
      </c>
      <c r="F195" s="2" t="e">
        <f t="shared" ref="F195:F201" si="20">+NORMSINV(E195)</f>
        <v>#VALUE!</v>
      </c>
      <c r="G195" t="str">
        <f>IF(ISNUMBER(A195),(A195-Calcs!$C$2)^2,"")</f>
        <v/>
      </c>
      <c r="H195" s="1" t="str">
        <f>IF(ISNUMBER('Sorted data'!A405),'Sorted data'!A405,"")</f>
        <v/>
      </c>
      <c r="L195" t="str">
        <f>IF(ISNUMBER(A195),NORMSINV(C195/(Calcs!$C$4+1)),"")</f>
        <v/>
      </c>
      <c r="M195" t="str">
        <f t="shared" ref="M195:M201" si="21">IF(ISNUMBER(A195),L195*A195,"")</f>
        <v/>
      </c>
      <c r="N195" s="2" t="str">
        <f t="shared" ref="N195:N201" si="22">IF(ISNUMBER(A195),L195^2,"")</f>
        <v/>
      </c>
      <c r="P195">
        <f>HLOOKUP('Report Sheet'!$G$2,'Original data'!$F$1:$CA$203,ROW()+2,FALSE)</f>
        <v>0</v>
      </c>
    </row>
    <row r="196" spans="1:16" x14ac:dyDescent="0.2">
      <c r="A196" s="1" t="str">
        <f>IF(ISNUMBER('Sorted data'!A196),'Sorted data'!A196,"")</f>
        <v/>
      </c>
      <c r="B196" t="str">
        <f t="shared" si="19"/>
        <v/>
      </c>
      <c r="C196" t="str">
        <f t="shared" si="18"/>
        <v/>
      </c>
      <c r="D196" s="2" t="e">
        <f>(A196-Calcs!$C$2)/Calcs!$C$3</f>
        <v>#VALUE!</v>
      </c>
      <c r="E196" t="str">
        <f>IF(ISNUMBER(A196),C196/(Calcs!$C$4+1),"")</f>
        <v/>
      </c>
      <c r="F196" s="2" t="e">
        <f t="shared" si="20"/>
        <v>#VALUE!</v>
      </c>
      <c r="G196" t="str">
        <f>IF(ISNUMBER(A196),(A196-Calcs!$C$2)^2,"")</f>
        <v/>
      </c>
      <c r="H196" s="1" t="str">
        <f>IF(ISNUMBER('Sorted data'!A406),'Sorted data'!A406,"")</f>
        <v/>
      </c>
      <c r="L196" t="str">
        <f>IF(ISNUMBER(A196),NORMSINV(C196/(Calcs!$C$4+1)),"")</f>
        <v/>
      </c>
      <c r="M196" t="str">
        <f t="shared" si="21"/>
        <v/>
      </c>
      <c r="N196" s="2" t="str">
        <f t="shared" si="22"/>
        <v/>
      </c>
      <c r="P196">
        <f>HLOOKUP('Report Sheet'!$G$2,'Original data'!$F$1:$CA$203,ROW()+2,FALSE)</f>
        <v>0</v>
      </c>
    </row>
    <row r="197" spans="1:16" x14ac:dyDescent="0.2">
      <c r="A197" s="1" t="str">
        <f>IF(ISNUMBER('Sorted data'!A197),'Sorted data'!A197,"")</f>
        <v/>
      </c>
      <c r="B197" t="str">
        <f t="shared" si="19"/>
        <v/>
      </c>
      <c r="C197" t="str">
        <f t="shared" si="18"/>
        <v/>
      </c>
      <c r="D197" s="2" t="e">
        <f>(A197-Calcs!$C$2)/Calcs!$C$3</f>
        <v>#VALUE!</v>
      </c>
      <c r="E197" t="str">
        <f>IF(ISNUMBER(A197),C197/(Calcs!$C$4+1),"")</f>
        <v/>
      </c>
      <c r="F197" s="2" t="e">
        <f t="shared" si="20"/>
        <v>#VALUE!</v>
      </c>
      <c r="G197" t="str">
        <f>IF(ISNUMBER(A197),(A197-Calcs!$C$2)^2,"")</f>
        <v/>
      </c>
      <c r="H197" s="1" t="str">
        <f>IF(ISNUMBER('Sorted data'!A407),'Sorted data'!A407,"")</f>
        <v/>
      </c>
      <c r="L197" t="str">
        <f>IF(ISNUMBER(A197),NORMSINV(C197/(Calcs!$C$4+1)),"")</f>
        <v/>
      </c>
      <c r="M197" t="str">
        <f t="shared" si="21"/>
        <v/>
      </c>
      <c r="N197" s="2" t="str">
        <f t="shared" si="22"/>
        <v/>
      </c>
      <c r="P197">
        <f>HLOOKUP('Report Sheet'!$G$2,'Original data'!$F$1:$CA$203,ROW()+2,FALSE)</f>
        <v>0</v>
      </c>
    </row>
    <row r="198" spans="1:16" x14ac:dyDescent="0.2">
      <c r="A198" s="1" t="str">
        <f>IF(ISNUMBER('Sorted data'!A198),'Sorted data'!A198,"")</f>
        <v/>
      </c>
      <c r="B198" t="str">
        <f t="shared" si="19"/>
        <v/>
      </c>
      <c r="C198" t="str">
        <f t="shared" si="18"/>
        <v/>
      </c>
      <c r="D198" s="2" t="e">
        <f>(A198-Calcs!$C$2)/Calcs!$C$3</f>
        <v>#VALUE!</v>
      </c>
      <c r="E198" t="str">
        <f>IF(ISNUMBER(A198),C198/(Calcs!$C$4+1),"")</f>
        <v/>
      </c>
      <c r="F198" s="2" t="e">
        <f t="shared" si="20"/>
        <v>#VALUE!</v>
      </c>
      <c r="G198" t="str">
        <f>IF(ISNUMBER(A198),(A198-Calcs!$C$2)^2,"")</f>
        <v/>
      </c>
      <c r="H198" s="1" t="str">
        <f>IF(ISNUMBER('Sorted data'!A408),'Sorted data'!A408,"")</f>
        <v/>
      </c>
      <c r="L198" t="str">
        <f>IF(ISNUMBER(A198),NORMSINV(C198/(Calcs!$C$4+1)),"")</f>
        <v/>
      </c>
      <c r="M198" t="str">
        <f t="shared" si="21"/>
        <v/>
      </c>
      <c r="N198" s="2" t="str">
        <f t="shared" si="22"/>
        <v/>
      </c>
      <c r="P198">
        <f>HLOOKUP('Report Sheet'!$G$2,'Original data'!$F$1:$CA$203,ROW()+2,FALSE)</f>
        <v>0</v>
      </c>
    </row>
    <row r="199" spans="1:16" x14ac:dyDescent="0.2">
      <c r="A199" s="1" t="str">
        <f>IF(ISNUMBER('Sorted data'!A199),'Sorted data'!A199,"")</f>
        <v/>
      </c>
      <c r="B199" t="str">
        <f t="shared" si="19"/>
        <v/>
      </c>
      <c r="C199" t="str">
        <f t="shared" si="18"/>
        <v/>
      </c>
      <c r="D199" s="2" t="e">
        <f>(A199-Calcs!$C$2)/Calcs!$C$3</f>
        <v>#VALUE!</v>
      </c>
      <c r="E199" t="str">
        <f>IF(ISNUMBER(A199),C199/(Calcs!$C$4+1),"")</f>
        <v/>
      </c>
      <c r="F199" s="2" t="e">
        <f t="shared" si="20"/>
        <v>#VALUE!</v>
      </c>
      <c r="G199" t="str">
        <f>IF(ISNUMBER(A199),(A199-Calcs!$C$2)^2,"")</f>
        <v/>
      </c>
      <c r="H199" s="1" t="str">
        <f>IF(ISNUMBER('Sorted data'!A409),'Sorted data'!A409,"")</f>
        <v/>
      </c>
      <c r="L199" t="str">
        <f>IF(ISNUMBER(A199),NORMSINV(C199/(Calcs!$C$4+1)),"")</f>
        <v/>
      </c>
      <c r="M199" t="str">
        <f t="shared" si="21"/>
        <v/>
      </c>
      <c r="N199" s="2" t="str">
        <f t="shared" si="22"/>
        <v/>
      </c>
      <c r="P199">
        <f>HLOOKUP('Report Sheet'!$G$2,'Original data'!$F$1:$CA$203,ROW()+2,FALSE)</f>
        <v>0</v>
      </c>
    </row>
    <row r="200" spans="1:16" x14ac:dyDescent="0.2">
      <c r="A200" s="1" t="str">
        <f>IF(ISNUMBER('Sorted data'!A200),'Sorted data'!A200,"")</f>
        <v/>
      </c>
      <c r="B200" t="str">
        <f t="shared" si="19"/>
        <v/>
      </c>
      <c r="C200" t="str">
        <f t="shared" si="18"/>
        <v/>
      </c>
      <c r="D200" s="2" t="e">
        <f>(A200-Calcs!$C$2)/Calcs!$C$3</f>
        <v>#VALUE!</v>
      </c>
      <c r="E200" t="str">
        <f>IF(ISNUMBER(A200),C200/(Calcs!$C$4+1),"")</f>
        <v/>
      </c>
      <c r="F200" s="2" t="e">
        <f t="shared" si="20"/>
        <v>#VALUE!</v>
      </c>
      <c r="G200" t="str">
        <f>IF(ISNUMBER(A200),(A200-Calcs!$C$2)^2,"")</f>
        <v/>
      </c>
      <c r="H200" s="1" t="str">
        <f>IF(ISNUMBER('Sorted data'!A410),'Sorted data'!A410,"")</f>
        <v/>
      </c>
      <c r="L200" t="str">
        <f>IF(ISNUMBER(A200),NORMSINV(C200/(Calcs!$C$4+1)),"")</f>
        <v/>
      </c>
      <c r="M200" t="str">
        <f t="shared" si="21"/>
        <v/>
      </c>
      <c r="N200" s="2" t="str">
        <f t="shared" si="22"/>
        <v/>
      </c>
      <c r="P200">
        <f>HLOOKUP('Report Sheet'!$G$2,'Original data'!$F$1:$CA$203,ROW()+2,FALSE)</f>
        <v>0</v>
      </c>
    </row>
    <row r="201" spans="1:16" x14ac:dyDescent="0.2">
      <c r="A201" s="1" t="str">
        <f>IF(ISNUMBER('Sorted data'!A201),'Sorted data'!A201,"")</f>
        <v/>
      </c>
      <c r="B201" t="str">
        <f t="shared" si="19"/>
        <v/>
      </c>
      <c r="C201" t="str">
        <f t="shared" si="18"/>
        <v/>
      </c>
      <c r="D201" s="2" t="e">
        <f>(A201-Calcs!$C$2)/Calcs!$C$3</f>
        <v>#VALUE!</v>
      </c>
      <c r="E201" t="str">
        <f>IF(ISNUMBER(A201),C201/(Calcs!$C$4+1),"")</f>
        <v/>
      </c>
      <c r="F201" s="2" t="e">
        <f t="shared" si="20"/>
        <v>#VALUE!</v>
      </c>
      <c r="G201" t="str">
        <f>IF(ISNUMBER(A201),(A201-Calcs!$C$2)^2,"")</f>
        <v/>
      </c>
      <c r="H201" s="1" t="str">
        <f>IF(ISNUMBER('Sorted data'!A411),'Sorted data'!A411,"")</f>
        <v/>
      </c>
      <c r="L201" t="str">
        <f>IF(ISNUMBER(A201),NORMSINV(C201/(Calcs!$C$4+1)),"")</f>
        <v/>
      </c>
      <c r="M201" t="str">
        <f t="shared" si="21"/>
        <v/>
      </c>
      <c r="N201" s="2" t="str">
        <f t="shared" si="22"/>
        <v/>
      </c>
      <c r="P201">
        <f>HLOOKUP('Report Sheet'!$G$2,'Original data'!$F$1:$CA$203,ROW()+2,FALSE)</f>
        <v>0</v>
      </c>
    </row>
  </sheetData>
  <sheetProtection password="C949" sheet="1" objects="1" scenarios="1"/>
  <phoneticPr fontId="2" type="noConversion"/>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dimension ref="A1:AY215"/>
  <sheetViews>
    <sheetView workbookViewId="0">
      <selection activeCell="F11" sqref="F11"/>
    </sheetView>
  </sheetViews>
  <sheetFormatPr defaultRowHeight="12.75" x14ac:dyDescent="0.2"/>
  <cols>
    <col min="1" max="1" width="16.5703125" bestFit="1" customWidth="1"/>
    <col min="6" max="6" width="14.7109375" bestFit="1" customWidth="1"/>
    <col min="14" max="14" width="11.85546875" customWidth="1"/>
    <col min="18" max="18" width="12.42578125" customWidth="1"/>
  </cols>
  <sheetData>
    <row r="1" spans="1:16" x14ac:dyDescent="0.2">
      <c r="B1" t="s">
        <v>177</v>
      </c>
      <c r="D1" t="s">
        <v>51</v>
      </c>
      <c r="E1" t="s">
        <v>16</v>
      </c>
      <c r="F1" t="s">
        <v>17</v>
      </c>
      <c r="H1" t="s">
        <v>36</v>
      </c>
      <c r="K1" t="s">
        <v>37</v>
      </c>
      <c r="N1" t="s">
        <v>46</v>
      </c>
      <c r="O1" t="s">
        <v>50</v>
      </c>
      <c r="P1" t="s">
        <v>163</v>
      </c>
    </row>
    <row r="2" spans="1:16" x14ac:dyDescent="0.2">
      <c r="A2" t="s">
        <v>5</v>
      </c>
      <c r="B2" t="s">
        <v>5</v>
      </c>
      <c r="C2">
        <f t="array" ref="C2">AVERAGE(IF(ISNUMBER(Data!A2:A201),Data!A2:A201,""))</f>
        <v>17.218181818181819</v>
      </c>
      <c r="D2">
        <f t="array" ref="D2">AVERAGE(IF(ISNUMBER(Data!B2:B201),Data!B2:B201,""))</f>
        <v>2.6778098762982552</v>
      </c>
      <c r="E2">
        <f t="array" ref="E2">MIN(IF(ISNUMBER(Data!D2:D201),Data!D2:D201,""))</f>
        <v>-1.5098443729497673</v>
      </c>
      <c r="F2">
        <f t="array" ref="F2">MIN(IF(ISNUMBER(Data!F2:F201),Data!F2:F201,""))</f>
        <v>-1.3829941271006392</v>
      </c>
      <c r="H2" t="s">
        <v>18</v>
      </c>
      <c r="I2">
        <f>'Original data'!CC3</f>
        <v>170</v>
      </c>
      <c r="K2" t="s">
        <v>40</v>
      </c>
      <c r="L2" s="2">
        <f>LOOKUP(C4,F72:G116)</f>
        <v>1.8120000000000001</v>
      </c>
      <c r="N2" t="s">
        <v>47</v>
      </c>
      <c r="O2">
        <f>(C7-C2)/C3</f>
        <v>1.2699825718570383</v>
      </c>
      <c r="P2">
        <f>(D7-D2)/D3</f>
        <v>0.96257728765958883</v>
      </c>
    </row>
    <row r="3" spans="1:16" x14ac:dyDescent="0.2">
      <c r="A3" t="s">
        <v>6</v>
      </c>
      <c r="B3" t="s">
        <v>123</v>
      </c>
      <c r="C3">
        <f t="array" ref="C3">STDEV(IF(ISNUMBER(Data!A2:A201),Data!A2:A201,""))</f>
        <v>8.4897371198192229</v>
      </c>
      <c r="D3">
        <f t="array" ref="D3">STDEV(IF(ISNUMBER(Data!B2:B201),Data!B2:B201,""))</f>
        <v>0.67983593864763237</v>
      </c>
      <c r="E3">
        <f t="array" ref="E3">MAX(IF(ISNUMBER(Data!D2:D201),Data!D2:D201,""))</f>
        <v>1.2699825718570383</v>
      </c>
      <c r="F3">
        <f t="array" ref="F3">MAX(IF(ISNUMBER(Data!F2:F201),Data!F2:F201,""))</f>
        <v>1.3829941271006372</v>
      </c>
      <c r="H3" t="s">
        <v>19</v>
      </c>
      <c r="I3" s="3">
        <f>(C2-I2)/(C3/SQRT(C4))</f>
        <v>-59.686178564287438</v>
      </c>
      <c r="K3" t="s">
        <v>41</v>
      </c>
      <c r="L3">
        <f>(C2-I2)/(C3/SQRT(C4))</f>
        <v>-59.686178564287438</v>
      </c>
      <c r="N3" t="s">
        <v>48</v>
      </c>
      <c r="O3" s="2">
        <f>O10</f>
        <v>2.2339077064682864</v>
      </c>
      <c r="P3" s="2">
        <f>O10</f>
        <v>2.2339077064682864</v>
      </c>
    </row>
    <row r="4" spans="1:16" x14ac:dyDescent="0.2">
      <c r="A4" t="s">
        <v>7</v>
      </c>
      <c r="B4" t="s">
        <v>124</v>
      </c>
      <c r="C4">
        <f>COUNT(Data!A:A)</f>
        <v>11</v>
      </c>
      <c r="D4">
        <f>C4-1</f>
        <v>10</v>
      </c>
      <c r="E4">
        <f>ROUNDUP(MIN(E2:F2),0)</f>
        <v>-2</v>
      </c>
      <c r="F4">
        <f>E4</f>
        <v>-2</v>
      </c>
      <c r="H4" t="s">
        <v>21</v>
      </c>
      <c r="I4">
        <v>4.3600000000000003</v>
      </c>
      <c r="K4" t="s">
        <v>42</v>
      </c>
      <c r="L4">
        <f>-LOOKUP(D4,N72:O113)</f>
        <v>-1.8120000000000001</v>
      </c>
      <c r="N4" t="s">
        <v>49</v>
      </c>
      <c r="O4" t="str">
        <f>IF(O3&gt;O2,"No","Yes")</f>
        <v>No</v>
      </c>
      <c r="P4" t="str">
        <f>IF(P3&gt;P2,"No","Yes")</f>
        <v>No</v>
      </c>
    </row>
    <row r="5" spans="1:16" x14ac:dyDescent="0.2">
      <c r="A5" t="s">
        <v>8</v>
      </c>
      <c r="B5" t="s">
        <v>125</v>
      </c>
      <c r="C5">
        <f>C4/2</f>
        <v>5.5</v>
      </c>
      <c r="D5" t="s">
        <v>45</v>
      </c>
      <c r="E5">
        <v>0</v>
      </c>
      <c r="F5">
        <v>0</v>
      </c>
      <c r="H5" t="s">
        <v>20</v>
      </c>
      <c r="I5" s="3">
        <f>C2+(I4*(C3/SQRT(C4)))</f>
        <v>28.378700774094639</v>
      </c>
      <c r="K5" t="s">
        <v>20</v>
      </c>
      <c r="L5" s="3">
        <f>C2+(L2*C3/SQRT(C4))</f>
        <v>21.856452540226321</v>
      </c>
      <c r="N5" t="s">
        <v>141</v>
      </c>
      <c r="O5">
        <f>F11-C4</f>
        <v>0</v>
      </c>
    </row>
    <row r="6" spans="1:16" x14ac:dyDescent="0.2">
      <c r="A6" t="s">
        <v>9</v>
      </c>
      <c r="B6" t="s">
        <v>126</v>
      </c>
      <c r="C6">
        <f t="array" ref="C6">MIN(IF(ISNUMBER(Data!A2:A201),Data!A2:A201,""))</f>
        <v>4.4000000000000004</v>
      </c>
      <c r="D6">
        <f t="array" ref="D6">MIN(IF(ISNUMBER(Data!B2:B201),Data!B2:B201,""))</f>
        <v>1.4816045409242156</v>
      </c>
      <c r="E6">
        <f>ROUNDUP(MAX(E3:F3),0)</f>
        <v>2</v>
      </c>
      <c r="F6">
        <f>E6</f>
        <v>2</v>
      </c>
    </row>
    <row r="7" spans="1:16" x14ac:dyDescent="0.2">
      <c r="A7" t="s">
        <v>10</v>
      </c>
      <c r="B7" t="s">
        <v>127</v>
      </c>
      <c r="C7">
        <f t="array" ref="C7">MAX(IF(ISNUMBER(Data!A2:A201),Data!A2:A201,""))</f>
        <v>28</v>
      </c>
      <c r="D7">
        <f t="array" ref="D7">MAX(IF(ISNUMBER(Data!B2:B201),Data!B2:B201,""))</f>
        <v>3.3322045101752038</v>
      </c>
      <c r="N7" t="s">
        <v>176</v>
      </c>
      <c r="O7">
        <v>0.1</v>
      </c>
    </row>
    <row r="8" spans="1:16" x14ac:dyDescent="0.2">
      <c r="A8" t="s">
        <v>26</v>
      </c>
      <c r="B8" t="s">
        <v>26</v>
      </c>
      <c r="C8">
        <f>SUM(Data!G:G)</f>
        <v>720.75636363636363</v>
      </c>
      <c r="E8" s="20" t="s">
        <v>153</v>
      </c>
      <c r="H8" t="s">
        <v>20</v>
      </c>
      <c r="I8">
        <f>IF(C12&lt;1,I5,L5)</f>
        <v>21.856452540226321</v>
      </c>
      <c r="N8" t="s">
        <v>38</v>
      </c>
      <c r="O8">
        <f>TINV((O7/(C4)),C4-2)</f>
        <v>3.3095169292973754</v>
      </c>
    </row>
    <row r="9" spans="1:16" x14ac:dyDescent="0.2">
      <c r="A9" t="s">
        <v>33</v>
      </c>
      <c r="B9" t="s">
        <v>33</v>
      </c>
      <c r="C9">
        <f>SUM(Data!K2:K101)</f>
        <v>25.448600000000003</v>
      </c>
      <c r="E9" t="s">
        <v>152</v>
      </c>
      <c r="F9">
        <f t="array" ref="F9">MIN(IF(ISNUMBER('Original data'!CB4:CB203),'Original data'!CB4:CB203,""))</f>
        <v>4.4000000000000004</v>
      </c>
      <c r="N9" t="s">
        <v>175</v>
      </c>
      <c r="O9">
        <f>O8^2</f>
        <v>10.952902305305928</v>
      </c>
    </row>
    <row r="10" spans="1:16" x14ac:dyDescent="0.2">
      <c r="A10" t="s">
        <v>34</v>
      </c>
      <c r="B10" t="s">
        <v>34</v>
      </c>
      <c r="C10">
        <f>(C9^2)/C8</f>
        <v>0.89854391113880383</v>
      </c>
      <c r="E10" t="s">
        <v>127</v>
      </c>
      <c r="F10">
        <f t="array" ref="F10">MAX(IF(ISNUMBER('Original data'!CB4:CB203),'Original data'!CB4:CB203,""))</f>
        <v>28</v>
      </c>
      <c r="J10" t="s">
        <v>157</v>
      </c>
      <c r="N10" t="s">
        <v>48</v>
      </c>
      <c r="O10" s="2">
        <f>((C4-1)/SQRT(C4))*SQRT(O9/(C4-2+O9))</f>
        <v>2.2339077064682864</v>
      </c>
    </row>
    <row r="11" spans="1:16" x14ac:dyDescent="0.2">
      <c r="A11" t="s">
        <v>35</v>
      </c>
      <c r="C11">
        <f>LOOKUP(C4,A70:C118,C70:C118)</f>
        <v>0.85</v>
      </c>
      <c r="E11" t="s">
        <v>154</v>
      </c>
      <c r="F11" s="48">
        <f>COUNT('Original data'!CB4:CB203)</f>
        <v>11</v>
      </c>
      <c r="J11" t="s">
        <v>158</v>
      </c>
      <c r="K11">
        <f>(SUM(Data!M2:M201)^2)/((C4-1)*(C3^2)*SUM(Data!N2:N201))</f>
        <v>0.92721862753815787</v>
      </c>
    </row>
    <row r="12" spans="1:16" x14ac:dyDescent="0.2">
      <c r="C12">
        <f>C10/C11</f>
        <v>1.0571104836927103</v>
      </c>
      <c r="J12" t="s">
        <v>160</v>
      </c>
      <c r="K12" t="e">
        <f>VLOOKUP(C4,Q72:S112,2,TRUE)</f>
        <v>#N/A</v>
      </c>
    </row>
    <row r="13" spans="1:16" x14ac:dyDescent="0.2">
      <c r="C13" t="str">
        <f>IF(C10&lt;C11,"Data do not appear normal use Chebychev","Data appear normal use T-test")</f>
        <v>Data appear normal use T-test</v>
      </c>
      <c r="K13" t="e">
        <f>K11/K12</f>
        <v>#N/A</v>
      </c>
    </row>
    <row r="14" spans="1:16" x14ac:dyDescent="0.2">
      <c r="B14" t="s">
        <v>133</v>
      </c>
      <c r="C14">
        <f t="array" ref="C14">KURT(IF(ISNUMBER(Data!A2:A201),Data!A2:A201,""))</f>
        <v>-1.3151251208161265</v>
      </c>
    </row>
    <row r="15" spans="1:16" x14ac:dyDescent="0.2">
      <c r="B15" t="s">
        <v>134</v>
      </c>
      <c r="C15">
        <f t="array" ref="C15">SKEW(IF(ISNUMBER(Data!A2:A201),Data!A2:A201,""))</f>
        <v>-0.48554227216149948</v>
      </c>
      <c r="K15" t="s">
        <v>120</v>
      </c>
    </row>
    <row r="16" spans="1:16" x14ac:dyDescent="0.2">
      <c r="A16" t="s">
        <v>11</v>
      </c>
      <c r="B16">
        <f>C7-C6</f>
        <v>23.6</v>
      </c>
      <c r="J16">
        <v>0</v>
      </c>
      <c r="K16" s="22">
        <f>'Report Sheet'!G16</f>
        <v>170</v>
      </c>
    </row>
    <row r="17" spans="1:50" x14ac:dyDescent="0.2">
      <c r="A17" t="s">
        <v>12</v>
      </c>
      <c r="J17">
        <f>MAX(C19:C29)</f>
        <v>3</v>
      </c>
      <c r="K17" s="22">
        <f>'Report Sheet'!G16</f>
        <v>170</v>
      </c>
    </row>
    <row r="18" spans="1:50" x14ac:dyDescent="0.2">
      <c r="B18" t="s">
        <v>140</v>
      </c>
      <c r="C18" t="s">
        <v>13</v>
      </c>
      <c r="D18" t="s">
        <v>14</v>
      </c>
      <c r="F18" t="s">
        <v>15</v>
      </c>
    </row>
    <row r="19" spans="1:50" x14ac:dyDescent="0.2">
      <c r="B19">
        <f>C6</f>
        <v>4.4000000000000004</v>
      </c>
      <c r="C19">
        <f t="array" ref="C19:C29">FREQUENCY(Data!A:A,Calcs!B19:B29)</f>
        <v>2</v>
      </c>
      <c r="D19">
        <f t="shared" ref="D19:D29" si="0">(C19/$C$4)/($C$7-$C$6)</f>
        <v>7.7041602465331279E-3</v>
      </c>
      <c r="E19">
        <f t="shared" ref="E19:E29" si="1">C19/$C$4</f>
        <v>0.18181818181818182</v>
      </c>
      <c r="F19">
        <f>NORMDIST(Calcs!B19,Calcs!C$2,Calcs!C$3,1)</f>
        <v>6.55415697802499E-2</v>
      </c>
      <c r="G19">
        <f t="shared" ref="G19:G28" si="2">(F20-F19)*$C$4</f>
        <v>0.47804690435518277</v>
      </c>
      <c r="K19" s="48" t="s">
        <v>197</v>
      </c>
    </row>
    <row r="20" spans="1:50" x14ac:dyDescent="0.2">
      <c r="B20" s="1">
        <f t="shared" ref="B20:B29" si="3">$B19+(C$7-C$6)/10</f>
        <v>6.7600000000000007</v>
      </c>
      <c r="C20">
        <v>0</v>
      </c>
      <c r="D20">
        <f t="shared" si="0"/>
        <v>0</v>
      </c>
      <c r="E20">
        <f t="shared" si="1"/>
        <v>0</v>
      </c>
      <c r="F20">
        <f>NORMDIST(Calcs!B20,Calcs!C$2,Calcs!C$3,1)</f>
        <v>0.1090003792670847</v>
      </c>
      <c r="G20">
        <f t="shared" si="2"/>
        <v>0.67179279254737534</v>
      </c>
      <c r="J20" s="48" t="s">
        <v>210</v>
      </c>
      <c r="K20">
        <f>COUNTIF(Data!P2:P201,"&gt;"&amp;K16)</f>
        <v>0</v>
      </c>
    </row>
    <row r="21" spans="1:50" x14ac:dyDescent="0.2">
      <c r="B21" s="1">
        <f t="shared" si="3"/>
        <v>9.120000000000001</v>
      </c>
      <c r="C21">
        <v>0</v>
      </c>
      <c r="D21">
        <f t="shared" si="0"/>
        <v>0</v>
      </c>
      <c r="E21">
        <f t="shared" si="1"/>
        <v>0</v>
      </c>
      <c r="F21">
        <f>NORMDIST(Calcs!B21,Calcs!C$2,Calcs!C$3,1)</f>
        <v>0.17007245131684609</v>
      </c>
      <c r="G21">
        <f t="shared" si="2"/>
        <v>0.87428875092615055</v>
      </c>
      <c r="J21" s="48" t="s">
        <v>211</v>
      </c>
      <c r="K21">
        <f>COUNTIF(Data!A2:A201,"&gt;"&amp;K16)</f>
        <v>0</v>
      </c>
    </row>
    <row r="22" spans="1:50" x14ac:dyDescent="0.2">
      <c r="B22" s="1">
        <f t="shared" si="3"/>
        <v>11.48</v>
      </c>
      <c r="C22">
        <v>2</v>
      </c>
      <c r="D22">
        <f t="shared" si="0"/>
        <v>7.7041602465331279E-3</v>
      </c>
      <c r="E22">
        <f t="shared" si="1"/>
        <v>0.18181818181818182</v>
      </c>
      <c r="F22">
        <f>NORMDIST(Calcs!B22,Calcs!C$2,Calcs!C$3,1)</f>
        <v>0.24955324685558705</v>
      </c>
      <c r="G22">
        <f t="shared" si="2"/>
        <v>1.0537306157390312</v>
      </c>
    </row>
    <row r="23" spans="1:50" x14ac:dyDescent="0.2">
      <c r="B23" s="1">
        <f t="shared" si="3"/>
        <v>13.84</v>
      </c>
      <c r="C23">
        <v>0</v>
      </c>
      <c r="D23">
        <f t="shared" si="0"/>
        <v>0</v>
      </c>
      <c r="E23">
        <f t="shared" si="1"/>
        <v>0</v>
      </c>
      <c r="F23">
        <f>NORMDIST(Calcs!B23,Calcs!C$2,Calcs!C$3,1)</f>
        <v>0.34534693919549897</v>
      </c>
      <c r="G23">
        <f t="shared" si="2"/>
        <v>1.1761420420595678</v>
      </c>
    </row>
    <row r="24" spans="1:50" x14ac:dyDescent="0.2">
      <c r="B24" s="1">
        <f t="shared" si="3"/>
        <v>16.2</v>
      </c>
      <c r="C24">
        <v>0</v>
      </c>
      <c r="D24">
        <f t="shared" si="0"/>
        <v>0</v>
      </c>
      <c r="E24">
        <f t="shared" si="1"/>
        <v>0</v>
      </c>
      <c r="F24">
        <f>NORMDIST(Calcs!B24,Calcs!C$2,Calcs!C$3,1)</f>
        <v>0.45226894301909604</v>
      </c>
      <c r="G24">
        <f t="shared" si="2"/>
        <v>1.215753704219265</v>
      </c>
    </row>
    <row r="25" spans="1:50" x14ac:dyDescent="0.2">
      <c r="B25" s="1">
        <f t="shared" si="3"/>
        <v>18.559999999999999</v>
      </c>
      <c r="C25">
        <v>1</v>
      </c>
      <c r="D25">
        <f t="shared" si="0"/>
        <v>3.852080123266564E-3</v>
      </c>
      <c r="E25">
        <f t="shared" si="1"/>
        <v>9.0909090909090912E-2</v>
      </c>
      <c r="F25">
        <f>NORMDIST(Calcs!B25,Calcs!C$2,Calcs!C$3,1)</f>
        <v>0.56279200703902921</v>
      </c>
      <c r="G25">
        <f t="shared" si="2"/>
        <v>1.1638235338443237</v>
      </c>
    </row>
    <row r="26" spans="1:50" x14ac:dyDescent="0.2">
      <c r="B26" s="1">
        <f t="shared" si="3"/>
        <v>20.919999999999998</v>
      </c>
      <c r="C26">
        <v>1</v>
      </c>
      <c r="D26">
        <f t="shared" si="0"/>
        <v>3.852080123266564E-3</v>
      </c>
      <c r="E26">
        <f t="shared" si="1"/>
        <v>9.0909090909090912E-2</v>
      </c>
      <c r="F26">
        <f>NORMDIST(Calcs!B26,Calcs!C$2,Calcs!C$3,1)</f>
        <v>0.66859414647942228</v>
      </c>
      <c r="G26">
        <f t="shared" si="2"/>
        <v>1.0317733397665483</v>
      </c>
    </row>
    <row r="27" spans="1:50" x14ac:dyDescent="0.2">
      <c r="B27" s="1">
        <f t="shared" si="3"/>
        <v>23.279999999999998</v>
      </c>
      <c r="C27">
        <v>1</v>
      </c>
      <c r="D27">
        <f t="shared" si="0"/>
        <v>3.852080123266564E-3</v>
      </c>
      <c r="E27">
        <f t="shared" si="1"/>
        <v>9.0909090909090912E-2</v>
      </c>
      <c r="F27">
        <f>NORMDIST(Calcs!B27,Calcs!C$2,Calcs!C$3,1)</f>
        <v>0.76239172282183576</v>
      </c>
      <c r="G27">
        <f t="shared" si="2"/>
        <v>0.84710433017534137</v>
      </c>
    </row>
    <row r="28" spans="1:50" x14ac:dyDescent="0.2">
      <c r="B28" s="1">
        <f t="shared" si="3"/>
        <v>25.639999999999997</v>
      </c>
      <c r="C28">
        <v>3</v>
      </c>
      <c r="D28">
        <f t="shared" si="0"/>
        <v>1.155624036979969E-2</v>
      </c>
      <c r="E28">
        <f t="shared" si="1"/>
        <v>0.27272727272727271</v>
      </c>
      <c r="F28">
        <f>NORMDIST(Calcs!B28,Calcs!C$2,Calcs!C$3,1)</f>
        <v>0.83940120738323043</v>
      </c>
      <c r="G28">
        <f t="shared" si="2"/>
        <v>0.64408710837272065</v>
      </c>
    </row>
    <row r="29" spans="1:50" x14ac:dyDescent="0.2">
      <c r="B29" s="1">
        <f t="shared" si="3"/>
        <v>27.999999999999996</v>
      </c>
      <c r="C29">
        <v>0</v>
      </c>
      <c r="D29">
        <f t="shared" si="0"/>
        <v>0</v>
      </c>
      <c r="E29">
        <f t="shared" si="1"/>
        <v>0</v>
      </c>
      <c r="F29">
        <f>NORMDIST(Calcs!B29,Calcs!C$2,Calcs!C$3,1)</f>
        <v>0.89795458087165958</v>
      </c>
    </row>
    <row r="30" spans="1:50" x14ac:dyDescent="0.2">
      <c r="B30" s="1"/>
    </row>
    <row r="31" spans="1:50" x14ac:dyDescent="0.2">
      <c r="B31" s="1"/>
    </row>
    <row r="32" spans="1:50" x14ac:dyDescent="0.2">
      <c r="A32" t="s">
        <v>31</v>
      </c>
      <c r="B32" s="8">
        <v>2</v>
      </c>
      <c r="C32" s="8">
        <v>3</v>
      </c>
      <c r="D32" s="8">
        <v>4</v>
      </c>
      <c r="E32" s="8">
        <v>5</v>
      </c>
      <c r="F32" s="8">
        <v>6</v>
      </c>
      <c r="G32" s="8">
        <v>7</v>
      </c>
      <c r="H32" s="8">
        <v>8</v>
      </c>
      <c r="I32" s="8">
        <v>9</v>
      </c>
      <c r="J32" s="8">
        <v>10</v>
      </c>
      <c r="K32" s="8">
        <v>11</v>
      </c>
      <c r="L32" s="8">
        <v>12</v>
      </c>
      <c r="M32" s="8">
        <v>13</v>
      </c>
      <c r="N32" s="8">
        <v>14</v>
      </c>
      <c r="O32" s="8">
        <v>15</v>
      </c>
      <c r="P32" s="8">
        <v>16</v>
      </c>
      <c r="Q32" s="8">
        <v>17</v>
      </c>
      <c r="R32" s="8">
        <v>18</v>
      </c>
      <c r="S32" s="8">
        <v>19</v>
      </c>
      <c r="T32" s="8">
        <v>20</v>
      </c>
      <c r="U32" s="8">
        <v>21</v>
      </c>
      <c r="V32" s="8">
        <v>22</v>
      </c>
      <c r="W32" s="8">
        <v>23</v>
      </c>
      <c r="X32" s="8">
        <v>24</v>
      </c>
      <c r="Y32" s="8">
        <v>25</v>
      </c>
      <c r="Z32" s="8">
        <v>26</v>
      </c>
      <c r="AA32" s="8">
        <v>27</v>
      </c>
      <c r="AB32" s="8">
        <v>28</v>
      </c>
      <c r="AC32" s="8">
        <v>29</v>
      </c>
      <c r="AD32" s="8">
        <v>30</v>
      </c>
      <c r="AE32" s="8">
        <v>31</v>
      </c>
      <c r="AF32" s="8">
        <v>32</v>
      </c>
      <c r="AG32" s="8">
        <v>33</v>
      </c>
      <c r="AH32" s="8">
        <v>34</v>
      </c>
      <c r="AI32" s="8">
        <v>35</v>
      </c>
      <c r="AJ32" s="8">
        <v>36</v>
      </c>
      <c r="AK32" s="8">
        <v>37</v>
      </c>
      <c r="AL32" s="8">
        <v>38</v>
      </c>
      <c r="AM32" s="8">
        <v>39</v>
      </c>
      <c r="AN32" s="8">
        <v>40</v>
      </c>
      <c r="AO32" s="8">
        <v>41</v>
      </c>
      <c r="AP32" s="8">
        <v>42</v>
      </c>
      <c r="AQ32" s="8">
        <v>43</v>
      </c>
      <c r="AR32" s="8">
        <v>44</v>
      </c>
      <c r="AS32" s="8">
        <v>45</v>
      </c>
      <c r="AT32" s="8">
        <v>46</v>
      </c>
      <c r="AU32" s="8">
        <v>47</v>
      </c>
      <c r="AV32" s="8">
        <v>48</v>
      </c>
      <c r="AW32" s="8">
        <v>49</v>
      </c>
      <c r="AX32" s="8">
        <v>50</v>
      </c>
    </row>
    <row r="33" spans="1:51" x14ac:dyDescent="0.2">
      <c r="A33">
        <v>1</v>
      </c>
      <c r="B33" s="1">
        <v>0.70699999999999996</v>
      </c>
      <c r="C33">
        <v>0.70699999999999996</v>
      </c>
      <c r="D33">
        <v>0.68700000000000006</v>
      </c>
      <c r="E33">
        <v>0.66500000000000004</v>
      </c>
      <c r="F33">
        <v>0.64300000000000002</v>
      </c>
      <c r="G33">
        <v>0.623</v>
      </c>
      <c r="H33">
        <v>0.60499999999999998</v>
      </c>
      <c r="I33">
        <v>0.58899999999999997</v>
      </c>
      <c r="J33">
        <v>0.57399999999999995</v>
      </c>
      <c r="K33">
        <v>0.56000000000000005</v>
      </c>
      <c r="L33">
        <v>0.54800000000000004</v>
      </c>
      <c r="M33">
        <v>0.53600000000000003</v>
      </c>
      <c r="N33">
        <v>0.52500000000000002</v>
      </c>
      <c r="O33">
        <v>0.51500000000000001</v>
      </c>
      <c r="P33">
        <v>0.50600000000000001</v>
      </c>
      <c r="Q33">
        <v>0.497</v>
      </c>
      <c r="R33">
        <v>0.48899999999999999</v>
      </c>
      <c r="S33">
        <v>0.48099999999999998</v>
      </c>
      <c r="T33">
        <v>0.47299999999999998</v>
      </c>
      <c r="U33">
        <v>0.46400000000000002</v>
      </c>
      <c r="V33">
        <v>0.45900000000000002</v>
      </c>
      <c r="W33">
        <v>0.45400000000000001</v>
      </c>
      <c r="X33">
        <v>0.44900000000000001</v>
      </c>
      <c r="Y33">
        <v>0.44500000000000001</v>
      </c>
      <c r="Z33">
        <v>0.441</v>
      </c>
      <c r="AA33">
        <v>0.437</v>
      </c>
      <c r="AB33">
        <v>0.433</v>
      </c>
      <c r="AC33">
        <v>0.42899999999999999</v>
      </c>
      <c r="AD33">
        <v>0.42499999999999999</v>
      </c>
      <c r="AE33">
        <v>0.42199999999999999</v>
      </c>
      <c r="AF33">
        <v>0.41899999999999998</v>
      </c>
      <c r="AG33">
        <v>0.41599999999999998</v>
      </c>
      <c r="AH33">
        <v>0.41299999999999998</v>
      </c>
      <c r="AI33">
        <v>0.41</v>
      </c>
      <c r="AJ33">
        <v>0.40699999999999997</v>
      </c>
      <c r="AK33">
        <v>0.40400000000000003</v>
      </c>
      <c r="AL33">
        <v>0.40200000000000002</v>
      </c>
      <c r="AM33">
        <v>0.39900000000000002</v>
      </c>
      <c r="AN33">
        <v>0.39600000000000002</v>
      </c>
      <c r="AO33">
        <v>0.39400000000000002</v>
      </c>
      <c r="AP33">
        <v>0.39200000000000002</v>
      </c>
      <c r="AQ33">
        <v>0.38900000000000001</v>
      </c>
      <c r="AR33">
        <v>0.38700000000000001</v>
      </c>
      <c r="AS33">
        <v>0.38500000000000001</v>
      </c>
      <c r="AT33">
        <v>0.38300000000000001</v>
      </c>
      <c r="AU33">
        <v>0.38100000000000001</v>
      </c>
      <c r="AV33">
        <v>0.379</v>
      </c>
      <c r="AW33">
        <v>0.377</v>
      </c>
      <c r="AX33">
        <v>0.375</v>
      </c>
      <c r="AY33">
        <f>HLOOKUP(Calcs!$C$4,Calcs!$A$32:$AX$57,2,FALSE)</f>
        <v>0.56000000000000005</v>
      </c>
    </row>
    <row r="34" spans="1:51" x14ac:dyDescent="0.2">
      <c r="A34">
        <v>2</v>
      </c>
      <c r="B34" s="1"/>
      <c r="C34">
        <v>0</v>
      </c>
      <c r="D34">
        <v>0.16800000000000001</v>
      </c>
      <c r="E34">
        <v>0.24099999999999999</v>
      </c>
      <c r="F34" s="9">
        <v>0.28100000000000003</v>
      </c>
      <c r="G34">
        <v>0.30299999999999999</v>
      </c>
      <c r="H34">
        <v>0.316</v>
      </c>
      <c r="I34">
        <v>0.32400000000000001</v>
      </c>
      <c r="J34">
        <v>0.32900000000000001</v>
      </c>
      <c r="K34">
        <v>0.33200000000000002</v>
      </c>
      <c r="L34">
        <v>0.33300000000000002</v>
      </c>
      <c r="M34">
        <v>0.33300000000000002</v>
      </c>
      <c r="N34">
        <v>0.33200000000000002</v>
      </c>
      <c r="O34">
        <v>0.33100000000000002</v>
      </c>
      <c r="P34">
        <v>0.32900000000000001</v>
      </c>
      <c r="Q34">
        <v>0.32700000000000001</v>
      </c>
      <c r="R34">
        <v>0.32500000000000001</v>
      </c>
      <c r="S34">
        <v>0.32300000000000001</v>
      </c>
      <c r="T34">
        <v>0.32100000000000001</v>
      </c>
      <c r="U34">
        <v>0.31900000000000001</v>
      </c>
      <c r="V34">
        <v>0.316</v>
      </c>
      <c r="W34">
        <v>0.313</v>
      </c>
      <c r="X34">
        <v>0.31</v>
      </c>
      <c r="Y34">
        <v>0.307</v>
      </c>
      <c r="Z34">
        <v>0.30399999999999999</v>
      </c>
      <c r="AA34">
        <v>0.30199999999999999</v>
      </c>
      <c r="AB34">
        <v>0.29899999999999999</v>
      </c>
      <c r="AC34">
        <v>0.29699999999999999</v>
      </c>
      <c r="AD34">
        <v>0.29399999999999998</v>
      </c>
      <c r="AE34">
        <v>0.29199999999999998</v>
      </c>
      <c r="AF34">
        <v>0.28999999999999998</v>
      </c>
      <c r="AG34">
        <v>0.28799999999999998</v>
      </c>
      <c r="AH34">
        <v>0.28499999999999998</v>
      </c>
      <c r="AI34">
        <v>0.28299999999999997</v>
      </c>
      <c r="AJ34">
        <v>0.28100000000000003</v>
      </c>
      <c r="AK34">
        <v>0.27900000000000003</v>
      </c>
      <c r="AL34">
        <v>0.27700000000000002</v>
      </c>
      <c r="AM34">
        <v>0.27600000000000002</v>
      </c>
      <c r="AN34">
        <v>0.27400000000000002</v>
      </c>
      <c r="AO34">
        <v>0.27200000000000002</v>
      </c>
      <c r="AP34">
        <v>0.27</v>
      </c>
      <c r="AQ34">
        <v>0.26800000000000002</v>
      </c>
      <c r="AR34">
        <v>0.26700000000000002</v>
      </c>
      <c r="AS34">
        <v>0.26500000000000001</v>
      </c>
      <c r="AT34">
        <v>0.26400000000000001</v>
      </c>
      <c r="AU34">
        <v>0.26200000000000001</v>
      </c>
      <c r="AV34">
        <v>0.26</v>
      </c>
      <c r="AW34">
        <v>0.25900000000000001</v>
      </c>
      <c r="AX34">
        <v>0.25700000000000001</v>
      </c>
      <c r="AY34">
        <f>HLOOKUP(Calcs!$C$4,Calcs!$A$32:$AX$57,3,FALSE)</f>
        <v>0.33200000000000002</v>
      </c>
    </row>
    <row r="35" spans="1:51" x14ac:dyDescent="0.2">
      <c r="A35">
        <v>3</v>
      </c>
      <c r="B35" s="1"/>
      <c r="E35">
        <v>0</v>
      </c>
      <c r="F35" s="9">
        <v>8.7999999999999995E-2</v>
      </c>
      <c r="G35">
        <v>0.14000000000000001</v>
      </c>
      <c r="H35">
        <v>0.17399999999999999</v>
      </c>
      <c r="I35">
        <v>0.19800000000000001</v>
      </c>
      <c r="J35">
        <v>0.21740000000000001</v>
      </c>
      <c r="K35">
        <v>0.22600000000000001</v>
      </c>
      <c r="L35">
        <v>0.23499999999999999</v>
      </c>
      <c r="M35">
        <v>0.24099999999999999</v>
      </c>
      <c r="N35">
        <v>0.246</v>
      </c>
      <c r="O35">
        <v>0.25</v>
      </c>
      <c r="P35">
        <v>0.252</v>
      </c>
      <c r="Q35">
        <v>0.254</v>
      </c>
      <c r="R35">
        <v>0.255</v>
      </c>
      <c r="S35">
        <v>0.25600000000000001</v>
      </c>
      <c r="T35">
        <v>0.25700000000000001</v>
      </c>
      <c r="U35">
        <v>0.25800000000000001</v>
      </c>
      <c r="V35">
        <v>0.25700000000000001</v>
      </c>
      <c r="W35">
        <v>0.25600000000000001</v>
      </c>
      <c r="X35">
        <v>0.255</v>
      </c>
      <c r="Y35">
        <v>0.254</v>
      </c>
      <c r="Z35">
        <v>0.253</v>
      </c>
      <c r="AA35">
        <v>0.252</v>
      </c>
      <c r="AB35">
        <v>0.251</v>
      </c>
      <c r="AC35">
        <v>0.25</v>
      </c>
      <c r="AD35">
        <v>0.249</v>
      </c>
      <c r="AE35">
        <v>0.248</v>
      </c>
      <c r="AF35">
        <v>0.246</v>
      </c>
      <c r="AG35">
        <v>0.245</v>
      </c>
      <c r="AH35">
        <v>0.24399999999999999</v>
      </c>
      <c r="AI35">
        <v>0.24299999999999999</v>
      </c>
      <c r="AJ35">
        <v>0.24199999999999999</v>
      </c>
      <c r="AK35">
        <v>0.24</v>
      </c>
      <c r="AL35">
        <v>0.23899999999999999</v>
      </c>
      <c r="AM35">
        <v>0.23799999999999999</v>
      </c>
      <c r="AN35">
        <v>0.23699999999999999</v>
      </c>
      <c r="AO35">
        <v>0.23599999999999999</v>
      </c>
      <c r="AP35">
        <v>0.23499999999999999</v>
      </c>
      <c r="AQ35">
        <v>0.23300000000000001</v>
      </c>
      <c r="AR35">
        <v>0.23200000000000001</v>
      </c>
      <c r="AS35">
        <v>0.23100000000000001</v>
      </c>
      <c r="AT35">
        <v>0.23</v>
      </c>
      <c r="AU35">
        <v>0.22900000000000001</v>
      </c>
      <c r="AV35">
        <v>0.22800000000000001</v>
      </c>
      <c r="AW35">
        <v>0.22700000000000001</v>
      </c>
      <c r="AX35">
        <v>0.22600000000000001</v>
      </c>
      <c r="AY35">
        <f>HLOOKUP(Calcs!$C$4,Calcs!$A$32:$AX$57,4,FALSE)</f>
        <v>0.22600000000000001</v>
      </c>
    </row>
    <row r="36" spans="1:51" x14ac:dyDescent="0.2">
      <c r="A36">
        <v>4</v>
      </c>
      <c r="B36" s="1"/>
      <c r="F36" s="9"/>
      <c r="G36">
        <v>0</v>
      </c>
      <c r="H36">
        <v>5.6000000000000001E-2</v>
      </c>
      <c r="I36">
        <v>9.5000000000000001E-2</v>
      </c>
      <c r="J36">
        <v>0.122</v>
      </c>
      <c r="K36">
        <v>0.14299999999999999</v>
      </c>
      <c r="L36">
        <v>0.159</v>
      </c>
      <c r="M36">
        <v>0.17100000000000001</v>
      </c>
      <c r="N36">
        <v>0.18</v>
      </c>
      <c r="O36">
        <v>0.188</v>
      </c>
      <c r="P36">
        <v>0.19400000000000001</v>
      </c>
      <c r="Q36">
        <v>0.19900000000000001</v>
      </c>
      <c r="R36">
        <v>0.20300000000000001</v>
      </c>
      <c r="S36">
        <v>0.20599999999999999</v>
      </c>
      <c r="T36">
        <v>0.20899999999999999</v>
      </c>
      <c r="U36">
        <v>0.21199999999999999</v>
      </c>
      <c r="V36">
        <v>0.21299999999999999</v>
      </c>
      <c r="W36">
        <v>0.214</v>
      </c>
      <c r="X36">
        <v>0.215</v>
      </c>
      <c r="Y36">
        <v>0.215</v>
      </c>
      <c r="Z36">
        <v>0.215</v>
      </c>
      <c r="AA36">
        <v>0.215</v>
      </c>
      <c r="AB36">
        <v>0.215</v>
      </c>
      <c r="AC36">
        <v>0.215</v>
      </c>
      <c r="AD36">
        <v>0.215</v>
      </c>
      <c r="AE36">
        <v>0.215</v>
      </c>
      <c r="AF36">
        <v>0.214</v>
      </c>
      <c r="AG36">
        <v>0.214</v>
      </c>
      <c r="AH36">
        <v>0.21299999999999999</v>
      </c>
      <c r="AI36">
        <v>0.21299999999999999</v>
      </c>
      <c r="AJ36">
        <v>0.21199999999999999</v>
      </c>
      <c r="AK36">
        <v>0.21199999999999999</v>
      </c>
      <c r="AL36">
        <v>0.21099999999999999</v>
      </c>
      <c r="AM36">
        <v>0.21</v>
      </c>
      <c r="AN36">
        <v>0.21</v>
      </c>
      <c r="AO36">
        <v>0.20899999999999999</v>
      </c>
      <c r="AP36">
        <v>0.20899999999999999</v>
      </c>
      <c r="AQ36">
        <v>0.20799999999999999</v>
      </c>
      <c r="AR36">
        <v>0.20699999999999999</v>
      </c>
      <c r="AS36">
        <v>0.20699999999999999</v>
      </c>
      <c r="AT36">
        <v>0.20599999999999999</v>
      </c>
      <c r="AU36">
        <v>0.20499999999999999</v>
      </c>
      <c r="AV36">
        <v>0.20499999999999999</v>
      </c>
      <c r="AW36">
        <v>0.20399999999999999</v>
      </c>
      <c r="AX36">
        <v>0.20300000000000001</v>
      </c>
      <c r="AY36">
        <f>HLOOKUP(Calcs!$C$4,Calcs!$A$32:$AX$57,5,FALSE)</f>
        <v>0.14299999999999999</v>
      </c>
    </row>
    <row r="37" spans="1:51" x14ac:dyDescent="0.2">
      <c r="A37">
        <v>5</v>
      </c>
      <c r="B37" s="1"/>
      <c r="F37" s="9"/>
      <c r="I37">
        <v>0</v>
      </c>
      <c r="J37">
        <v>0.04</v>
      </c>
      <c r="K37">
        <v>7.0000000000000007E-2</v>
      </c>
      <c r="L37">
        <v>9.1999999999999998E-2</v>
      </c>
      <c r="M37">
        <v>0.11</v>
      </c>
      <c r="N37">
        <v>0.124</v>
      </c>
      <c r="O37">
        <v>0.13500000000000001</v>
      </c>
      <c r="P37">
        <v>0.14499999999999999</v>
      </c>
      <c r="Q37">
        <v>0.152</v>
      </c>
      <c r="R37">
        <v>0.159</v>
      </c>
      <c r="S37">
        <v>0.16400000000000001</v>
      </c>
      <c r="T37">
        <v>0.16900000000000001</v>
      </c>
      <c r="U37">
        <v>0.17399999999999999</v>
      </c>
      <c r="V37">
        <v>0.17599999999999999</v>
      </c>
      <c r="W37">
        <v>0.17899999999999999</v>
      </c>
      <c r="X37">
        <v>0.18099999999999999</v>
      </c>
      <c r="Y37">
        <v>0.182</v>
      </c>
      <c r="Z37">
        <v>0.184</v>
      </c>
      <c r="AA37">
        <v>0.185</v>
      </c>
      <c r="AB37">
        <v>0.186</v>
      </c>
      <c r="AC37">
        <v>0.186</v>
      </c>
      <c r="AD37">
        <v>0.187</v>
      </c>
      <c r="AE37">
        <v>0.187</v>
      </c>
      <c r="AF37">
        <v>0.188</v>
      </c>
      <c r="AG37">
        <v>0.188</v>
      </c>
      <c r="AH37">
        <v>0.188</v>
      </c>
      <c r="AI37">
        <v>0.188</v>
      </c>
      <c r="AJ37">
        <v>0.188</v>
      </c>
      <c r="AK37">
        <v>0.188</v>
      </c>
      <c r="AL37">
        <v>0.188</v>
      </c>
      <c r="AM37">
        <v>0.188</v>
      </c>
      <c r="AN37">
        <v>0.188</v>
      </c>
      <c r="AO37">
        <v>0.188</v>
      </c>
      <c r="AP37">
        <v>0.187</v>
      </c>
      <c r="AQ37">
        <v>0.187</v>
      </c>
      <c r="AR37">
        <v>0.187</v>
      </c>
      <c r="AS37">
        <v>0.187</v>
      </c>
      <c r="AT37">
        <v>0.186</v>
      </c>
      <c r="AU37">
        <v>0.186</v>
      </c>
      <c r="AV37">
        <v>0.186</v>
      </c>
      <c r="AW37">
        <v>0.185</v>
      </c>
      <c r="AX37">
        <v>0.185</v>
      </c>
      <c r="AY37">
        <f>HLOOKUP(Calcs!$C$4,Calcs!$A$32:$AX$57,6,FALSE)</f>
        <v>7.0000000000000007E-2</v>
      </c>
    </row>
    <row r="38" spans="1:51" x14ac:dyDescent="0.2">
      <c r="A38">
        <v>6</v>
      </c>
      <c r="B38" s="1"/>
      <c r="K38">
        <v>0</v>
      </c>
      <c r="L38">
        <v>0.03</v>
      </c>
      <c r="M38">
        <v>5.3999999999999999E-2</v>
      </c>
      <c r="N38">
        <v>7.2999999999999995E-2</v>
      </c>
      <c r="O38">
        <v>8.7999999999999995E-2</v>
      </c>
      <c r="P38">
        <v>0.10100000000000001</v>
      </c>
      <c r="Q38">
        <v>0.111</v>
      </c>
      <c r="R38">
        <v>0.12</v>
      </c>
      <c r="S38">
        <v>0.127</v>
      </c>
      <c r="T38">
        <v>0.13300000000000001</v>
      </c>
      <c r="U38">
        <v>0.14000000000000001</v>
      </c>
      <c r="V38">
        <v>0.14399999999999999</v>
      </c>
      <c r="W38">
        <v>0.14799999999999999</v>
      </c>
      <c r="X38">
        <v>0.151</v>
      </c>
      <c r="Y38">
        <v>0.154</v>
      </c>
      <c r="Z38">
        <v>0.156</v>
      </c>
      <c r="AA38">
        <v>0.158</v>
      </c>
      <c r="AB38">
        <v>0.16</v>
      </c>
      <c r="AC38">
        <v>0.16200000000000001</v>
      </c>
      <c r="AD38">
        <v>0.16300000000000001</v>
      </c>
      <c r="AE38">
        <v>0.16400000000000001</v>
      </c>
      <c r="AF38">
        <v>0.16500000000000001</v>
      </c>
      <c r="AG38">
        <v>0.16600000000000001</v>
      </c>
      <c r="AH38">
        <v>0.16700000000000001</v>
      </c>
      <c r="AI38">
        <v>0.16700000000000001</v>
      </c>
      <c r="AJ38">
        <v>0.16800000000000001</v>
      </c>
      <c r="AK38">
        <v>0.16800000000000001</v>
      </c>
      <c r="AL38">
        <v>0.16900000000000001</v>
      </c>
      <c r="AM38">
        <v>0.16900000000000001</v>
      </c>
      <c r="AN38">
        <v>0.16900000000000001</v>
      </c>
      <c r="AO38">
        <v>0.16900000000000001</v>
      </c>
      <c r="AP38">
        <v>0.16900000000000001</v>
      </c>
      <c r="AQ38">
        <v>0.17</v>
      </c>
      <c r="AR38">
        <v>0.17</v>
      </c>
      <c r="AS38">
        <v>0.17</v>
      </c>
      <c r="AT38">
        <v>0.17</v>
      </c>
      <c r="AU38">
        <v>0.16900000000000001</v>
      </c>
      <c r="AV38">
        <v>0.16900000000000001</v>
      </c>
      <c r="AW38">
        <v>0.16900000000000001</v>
      </c>
      <c r="AX38">
        <v>0.16900000000000001</v>
      </c>
      <c r="AY38">
        <f>HLOOKUP(Calcs!$C$4,Calcs!$A$32:$AX$57,7,FALSE)</f>
        <v>0</v>
      </c>
    </row>
    <row r="39" spans="1:51" x14ac:dyDescent="0.2">
      <c r="A39">
        <v>7</v>
      </c>
      <c r="M39">
        <v>0</v>
      </c>
      <c r="N39">
        <v>2.4E-2</v>
      </c>
      <c r="O39">
        <v>4.2999999999999997E-2</v>
      </c>
      <c r="P39">
        <v>5.8999999999999997E-2</v>
      </c>
      <c r="Q39">
        <v>7.2999999999999995E-2</v>
      </c>
      <c r="R39">
        <v>8.4000000000000005E-2</v>
      </c>
      <c r="S39">
        <v>9.2999999999999999E-2</v>
      </c>
      <c r="T39">
        <v>0.10100000000000001</v>
      </c>
      <c r="U39">
        <v>0.109</v>
      </c>
      <c r="V39">
        <v>0.115</v>
      </c>
      <c r="W39">
        <v>0.12</v>
      </c>
      <c r="X39">
        <v>0.125</v>
      </c>
      <c r="Y39">
        <v>0.128</v>
      </c>
      <c r="Z39">
        <v>0.13200000000000001</v>
      </c>
      <c r="AA39">
        <v>0.13500000000000001</v>
      </c>
      <c r="AB39">
        <v>0.13700000000000001</v>
      </c>
      <c r="AC39">
        <v>0.14000000000000001</v>
      </c>
      <c r="AD39">
        <v>0.14199999999999999</v>
      </c>
      <c r="AE39">
        <v>0.14299999999999999</v>
      </c>
      <c r="AF39">
        <v>0.14499999999999999</v>
      </c>
      <c r="AG39">
        <v>0.14599999999999999</v>
      </c>
      <c r="AH39">
        <v>0.14799999999999999</v>
      </c>
      <c r="AI39">
        <v>0.14899999999999999</v>
      </c>
      <c r="AJ39">
        <v>0.15</v>
      </c>
      <c r="AK39">
        <v>0.15</v>
      </c>
      <c r="AL39">
        <v>0.151</v>
      </c>
      <c r="AM39">
        <v>0.52</v>
      </c>
      <c r="AN39">
        <v>0.153</v>
      </c>
      <c r="AO39">
        <v>0.153</v>
      </c>
      <c r="AP39">
        <v>0.154</v>
      </c>
      <c r="AQ39">
        <v>0.154</v>
      </c>
      <c r="AR39">
        <v>0.154</v>
      </c>
      <c r="AS39">
        <v>0.155</v>
      </c>
      <c r="AT39">
        <v>0.155</v>
      </c>
      <c r="AU39">
        <v>0.155</v>
      </c>
      <c r="AV39">
        <v>0.155</v>
      </c>
      <c r="AW39">
        <v>0.155</v>
      </c>
      <c r="AX39">
        <v>0.155</v>
      </c>
      <c r="AY39">
        <f>HLOOKUP(Calcs!$C$4,Calcs!$A$32:$AX$57,8,FALSE)</f>
        <v>0</v>
      </c>
    </row>
    <row r="40" spans="1:51" x14ac:dyDescent="0.2">
      <c r="A40">
        <v>8</v>
      </c>
      <c r="O40">
        <v>0</v>
      </c>
      <c r="P40">
        <v>0.02</v>
      </c>
      <c r="Q40">
        <v>3.5999999999999997E-2</v>
      </c>
      <c r="R40">
        <v>0.05</v>
      </c>
      <c r="S40">
        <v>6.0999999999999999E-2</v>
      </c>
      <c r="T40">
        <v>7.0999999999999994E-2</v>
      </c>
      <c r="U40">
        <v>0.08</v>
      </c>
      <c r="V40">
        <v>8.7999999999999995E-2</v>
      </c>
      <c r="W40">
        <v>9.4E-2</v>
      </c>
      <c r="X40">
        <v>0.1</v>
      </c>
      <c r="Y40">
        <v>0.105</v>
      </c>
      <c r="Z40">
        <v>0.109</v>
      </c>
      <c r="AA40">
        <v>0.113</v>
      </c>
      <c r="AB40">
        <v>0.11600000000000001</v>
      </c>
      <c r="AC40">
        <v>0.11899999999999999</v>
      </c>
      <c r="AD40">
        <v>0.122</v>
      </c>
      <c r="AE40">
        <v>0.124</v>
      </c>
      <c r="AF40">
        <v>0.127</v>
      </c>
      <c r="AG40">
        <v>0.128</v>
      </c>
      <c r="AH40">
        <v>0.13</v>
      </c>
      <c r="AI40">
        <v>0.13200000000000001</v>
      </c>
      <c r="AJ40">
        <v>0.13300000000000001</v>
      </c>
      <c r="AK40">
        <v>0.13400000000000001</v>
      </c>
      <c r="AL40">
        <v>0.13600000000000001</v>
      </c>
      <c r="AM40">
        <v>0.13700000000000001</v>
      </c>
      <c r="AN40">
        <v>0.13800000000000001</v>
      </c>
      <c r="AO40">
        <v>0.13800000000000001</v>
      </c>
      <c r="AP40">
        <v>0.13900000000000001</v>
      </c>
      <c r="AQ40">
        <v>0.14000000000000001</v>
      </c>
      <c r="AR40">
        <v>0.14099999999999999</v>
      </c>
      <c r="AS40">
        <v>0.14099999999999999</v>
      </c>
      <c r="AT40">
        <v>0.14199999999999999</v>
      </c>
      <c r="AU40">
        <v>0.14199999999999999</v>
      </c>
      <c r="AV40">
        <v>0.14199999999999999</v>
      </c>
      <c r="AW40">
        <v>0.14299999999999999</v>
      </c>
      <c r="AX40">
        <v>0.14299999999999999</v>
      </c>
      <c r="AY40">
        <f>HLOOKUP(Calcs!$C$4,Calcs!$A$32:$AX$57,9,FALSE)</f>
        <v>0</v>
      </c>
    </row>
    <row r="41" spans="1:51" x14ac:dyDescent="0.2">
      <c r="A41">
        <v>9</v>
      </c>
      <c r="Q41">
        <v>0</v>
      </c>
      <c r="R41">
        <v>1.6E-2</v>
      </c>
      <c r="S41">
        <v>0.03</v>
      </c>
      <c r="T41">
        <v>4.2000000000000003E-2</v>
      </c>
      <c r="U41">
        <v>5.2999999999999999E-2</v>
      </c>
      <c r="V41">
        <v>6.2E-2</v>
      </c>
      <c r="W41">
        <v>7.0000000000000007E-2</v>
      </c>
      <c r="X41">
        <v>7.5999999999999998E-2</v>
      </c>
      <c r="Y41">
        <v>8.2000000000000003E-2</v>
      </c>
      <c r="Z41">
        <v>8.7999999999999995E-2</v>
      </c>
      <c r="AA41">
        <v>9.1999999999999998E-2</v>
      </c>
      <c r="AB41">
        <v>9.7000000000000003E-2</v>
      </c>
      <c r="AC41">
        <v>0.1</v>
      </c>
      <c r="AD41">
        <v>0.104</v>
      </c>
      <c r="AE41">
        <v>0.107</v>
      </c>
      <c r="AF41">
        <v>0.109</v>
      </c>
      <c r="AG41">
        <v>0.112</v>
      </c>
      <c r="AH41">
        <v>0.114</v>
      </c>
      <c r="AI41">
        <v>0.11600000000000001</v>
      </c>
      <c r="AJ41">
        <v>0.11799999999999999</v>
      </c>
      <c r="AK41">
        <v>0.12</v>
      </c>
      <c r="AL41">
        <v>0.121</v>
      </c>
      <c r="AM41">
        <v>0.123</v>
      </c>
      <c r="AN41">
        <v>0.124</v>
      </c>
      <c r="AO41">
        <v>0.125</v>
      </c>
      <c r="AP41">
        <v>0.126</v>
      </c>
      <c r="AQ41">
        <v>0.127</v>
      </c>
      <c r="AR41">
        <v>0.128</v>
      </c>
      <c r="AS41">
        <v>0.129</v>
      </c>
      <c r="AT41">
        <v>0.129</v>
      </c>
      <c r="AU41">
        <v>0.13</v>
      </c>
      <c r="AV41">
        <v>0.13100000000000001</v>
      </c>
      <c r="AW41">
        <v>0.13100000000000001</v>
      </c>
      <c r="AX41">
        <v>0.13200000000000001</v>
      </c>
      <c r="AY41">
        <f>HLOOKUP(Calcs!$C$4,Calcs!$A$32:$AX$57,10,FALSE)</f>
        <v>0</v>
      </c>
    </row>
    <row r="42" spans="1:51" x14ac:dyDescent="0.2">
      <c r="A42">
        <v>10</v>
      </c>
      <c r="S42">
        <v>0</v>
      </c>
      <c r="T42">
        <v>1.4E-2</v>
      </c>
      <c r="U42">
        <v>2.5999999999999999E-2</v>
      </c>
      <c r="V42">
        <v>3.6999999999999998E-2</v>
      </c>
      <c r="W42">
        <v>4.5999999999999999E-2</v>
      </c>
      <c r="X42">
        <v>5.3999999999999999E-2</v>
      </c>
      <c r="Y42">
        <v>6.0999999999999999E-2</v>
      </c>
      <c r="Z42">
        <v>6.7000000000000004E-2</v>
      </c>
      <c r="AA42">
        <v>7.2999999999999995E-2</v>
      </c>
      <c r="AB42">
        <v>7.8E-2</v>
      </c>
      <c r="AC42">
        <v>8.2000000000000003E-2</v>
      </c>
      <c r="AD42">
        <v>8.5999999999999993E-2</v>
      </c>
      <c r="AE42">
        <v>0.09</v>
      </c>
      <c r="AF42">
        <v>9.2999999999999999E-2</v>
      </c>
      <c r="AG42">
        <v>9.6000000000000002E-2</v>
      </c>
      <c r="AH42">
        <v>9.9000000000000005E-2</v>
      </c>
      <c r="AI42">
        <v>0.10100000000000001</v>
      </c>
      <c r="AJ42">
        <v>0.104</v>
      </c>
      <c r="AK42">
        <v>0.106</v>
      </c>
      <c r="AL42">
        <v>0.108</v>
      </c>
      <c r="AM42">
        <v>0.109</v>
      </c>
      <c r="AN42">
        <v>0.111</v>
      </c>
      <c r="AO42">
        <v>0.112</v>
      </c>
      <c r="AP42">
        <v>0.114</v>
      </c>
      <c r="AQ42">
        <v>0.115</v>
      </c>
      <c r="AR42">
        <v>0.11600000000000001</v>
      </c>
      <c r="AS42">
        <v>0.11700000000000001</v>
      </c>
      <c r="AT42">
        <v>0.11799999999999999</v>
      </c>
      <c r="AU42">
        <v>0.11899999999999999</v>
      </c>
      <c r="AV42">
        <v>0.12</v>
      </c>
      <c r="AW42">
        <v>0.121</v>
      </c>
      <c r="AX42">
        <v>0.121</v>
      </c>
      <c r="AY42">
        <f>HLOOKUP(Calcs!$C$4,Calcs!$A$32:$AX$57,11,FALSE)</f>
        <v>0</v>
      </c>
    </row>
    <row r="43" spans="1:51" x14ac:dyDescent="0.2">
      <c r="A43">
        <v>11</v>
      </c>
      <c r="U43">
        <v>0</v>
      </c>
      <c r="V43">
        <v>1.2E-2</v>
      </c>
      <c r="W43">
        <v>2.3E-2</v>
      </c>
      <c r="X43">
        <v>3.2000000000000001E-2</v>
      </c>
      <c r="Y43">
        <v>0.04</v>
      </c>
      <c r="Z43">
        <v>4.8000000000000001E-2</v>
      </c>
      <c r="AA43">
        <v>5.3999999999999999E-2</v>
      </c>
      <c r="AB43">
        <v>0.06</v>
      </c>
      <c r="AC43">
        <v>6.5000000000000002E-2</v>
      </c>
      <c r="AD43">
        <v>7.0000000000000007E-2</v>
      </c>
      <c r="AE43">
        <v>7.3999999999999996E-2</v>
      </c>
      <c r="AF43">
        <v>7.8E-2</v>
      </c>
      <c r="AG43">
        <v>8.1000000000000003E-2</v>
      </c>
      <c r="AH43">
        <v>8.4000000000000005E-2</v>
      </c>
      <c r="AI43">
        <v>8.6999999999999994E-2</v>
      </c>
      <c r="AJ43">
        <v>0.09</v>
      </c>
      <c r="AK43">
        <v>9.1999999999999998E-2</v>
      </c>
      <c r="AL43">
        <v>9.5000000000000001E-2</v>
      </c>
      <c r="AM43">
        <v>9.7000000000000003E-2</v>
      </c>
      <c r="AN43">
        <v>9.9000000000000005E-2</v>
      </c>
      <c r="AO43">
        <v>0.1</v>
      </c>
      <c r="AP43">
        <v>0.10199999999999999</v>
      </c>
      <c r="AQ43">
        <v>0.104</v>
      </c>
      <c r="AR43">
        <v>0.105</v>
      </c>
      <c r="AS43">
        <v>0.106</v>
      </c>
      <c r="AT43">
        <v>0.107</v>
      </c>
      <c r="AU43">
        <v>0.109</v>
      </c>
      <c r="AV43">
        <v>0.11</v>
      </c>
      <c r="AW43">
        <v>0.111</v>
      </c>
      <c r="AX43">
        <v>0.111</v>
      </c>
      <c r="AY43">
        <f>HLOOKUP(Calcs!$C$4,Calcs!$A$32:$AX$57,12,FALSE)</f>
        <v>0</v>
      </c>
    </row>
    <row r="44" spans="1:51" x14ac:dyDescent="0.2">
      <c r="A44">
        <v>12</v>
      </c>
      <c r="W44">
        <v>0</v>
      </c>
      <c r="X44">
        <v>1.0999999999999999E-2</v>
      </c>
      <c r="Y44">
        <v>0.02</v>
      </c>
      <c r="Z44">
        <v>2.8000000000000001E-2</v>
      </c>
      <c r="AA44">
        <v>3.5999999999999997E-2</v>
      </c>
      <c r="AB44">
        <v>4.2000000000000003E-2</v>
      </c>
      <c r="AC44">
        <v>4.8000000000000001E-2</v>
      </c>
      <c r="AD44">
        <v>5.3999999999999999E-2</v>
      </c>
      <c r="AE44">
        <v>5.8999999999999997E-2</v>
      </c>
      <c r="AF44">
        <v>6.3E-2</v>
      </c>
      <c r="AG44">
        <v>6.7000000000000004E-2</v>
      </c>
      <c r="AH44">
        <v>7.0999999999999994E-2</v>
      </c>
      <c r="AI44">
        <v>7.3999999999999996E-2</v>
      </c>
      <c r="AJ44">
        <v>7.6999999999999999E-2</v>
      </c>
      <c r="AK44">
        <v>0.08</v>
      </c>
      <c r="AL44">
        <v>8.2000000000000003E-2</v>
      </c>
      <c r="AM44">
        <v>8.5000000000000006E-2</v>
      </c>
      <c r="AN44">
        <v>8.6999999999999994E-2</v>
      </c>
      <c r="AO44">
        <v>8.8999999999999996E-2</v>
      </c>
      <c r="AP44">
        <v>9.0999999999999998E-2</v>
      </c>
      <c r="AQ44">
        <v>9.2999999999999999E-2</v>
      </c>
      <c r="AR44">
        <v>9.4E-2</v>
      </c>
      <c r="AS44">
        <v>9.6000000000000002E-2</v>
      </c>
      <c r="AT44">
        <v>9.7000000000000003E-2</v>
      </c>
      <c r="AU44">
        <v>9.9000000000000005E-2</v>
      </c>
      <c r="AV44">
        <v>0.1</v>
      </c>
      <c r="AW44">
        <v>0.10100000000000001</v>
      </c>
      <c r="AX44">
        <v>0.10199999999999999</v>
      </c>
      <c r="AY44">
        <f>HLOOKUP(Calcs!$C$4,Calcs!$A$32:$AX$57,13,FALSE)</f>
        <v>0</v>
      </c>
    </row>
    <row r="45" spans="1:51" x14ac:dyDescent="0.2">
      <c r="A45">
        <v>13</v>
      </c>
      <c r="Y45">
        <v>0</v>
      </c>
      <c r="Z45">
        <v>8.9999999999999993E-3</v>
      </c>
      <c r="AA45">
        <v>1.7999999999999999E-2</v>
      </c>
      <c r="AB45">
        <v>2.5000000000000001E-2</v>
      </c>
      <c r="AC45">
        <v>3.2000000000000001E-2</v>
      </c>
      <c r="AD45">
        <v>3.7999999999999999E-2</v>
      </c>
      <c r="AE45">
        <v>4.3999999999999997E-2</v>
      </c>
      <c r="AF45">
        <v>4.9000000000000002E-2</v>
      </c>
      <c r="AG45">
        <v>5.2999999999999999E-2</v>
      </c>
      <c r="AH45">
        <v>5.7000000000000002E-2</v>
      </c>
      <c r="AI45">
        <v>6.0999999999999999E-2</v>
      </c>
      <c r="AJ45">
        <v>6.5000000000000002E-2</v>
      </c>
      <c r="AK45">
        <v>6.8000000000000005E-2</v>
      </c>
      <c r="AL45">
        <v>7.0999999999999994E-2</v>
      </c>
      <c r="AM45">
        <v>7.2999999999999995E-2</v>
      </c>
      <c r="AN45">
        <v>7.5999999999999998E-2</v>
      </c>
      <c r="AO45">
        <v>7.8E-2</v>
      </c>
      <c r="AP45">
        <v>0.08</v>
      </c>
      <c r="AQ45">
        <v>8.2000000000000003E-2</v>
      </c>
      <c r="AR45">
        <v>8.4000000000000005E-2</v>
      </c>
      <c r="AS45">
        <v>8.5999999999999993E-2</v>
      </c>
      <c r="AT45">
        <v>8.7999999999999995E-2</v>
      </c>
      <c r="AU45">
        <v>8.8999999999999996E-2</v>
      </c>
      <c r="AV45">
        <v>9.0999999999999998E-2</v>
      </c>
      <c r="AW45">
        <v>9.1999999999999998E-2</v>
      </c>
      <c r="AX45">
        <v>9.2999999999999999E-2</v>
      </c>
      <c r="AY45">
        <f>HLOOKUP(Calcs!$C$4,Calcs!$A$32:$AX$57,14,FALSE)</f>
        <v>0</v>
      </c>
    </row>
    <row r="46" spans="1:51" x14ac:dyDescent="0.2">
      <c r="A46">
        <v>14</v>
      </c>
      <c r="AA46">
        <v>0</v>
      </c>
      <c r="AB46">
        <v>8.0000000000000002E-3</v>
      </c>
      <c r="AC46">
        <v>1.6E-2</v>
      </c>
      <c r="AD46">
        <v>2.3E-2</v>
      </c>
      <c r="AE46">
        <v>2.9000000000000001E-2</v>
      </c>
      <c r="AF46">
        <v>3.4000000000000002E-2</v>
      </c>
      <c r="AG46">
        <v>0.04</v>
      </c>
      <c r="AH46">
        <v>4.3999999999999997E-2</v>
      </c>
      <c r="AI46">
        <v>4.8000000000000001E-2</v>
      </c>
      <c r="AJ46">
        <v>5.1999999999999998E-2</v>
      </c>
      <c r="AK46">
        <v>5.6000000000000001E-2</v>
      </c>
      <c r="AL46">
        <v>5.8999999999999997E-2</v>
      </c>
      <c r="AM46">
        <v>6.2E-2</v>
      </c>
      <c r="AN46">
        <v>6.5000000000000002E-2</v>
      </c>
      <c r="AO46">
        <v>6.8000000000000005E-2</v>
      </c>
      <c r="AP46">
        <v>7.0000000000000007E-2</v>
      </c>
      <c r="AQ46">
        <v>7.1999999999999995E-2</v>
      </c>
      <c r="AR46">
        <v>7.4999999999999997E-2</v>
      </c>
      <c r="AS46">
        <v>7.8E-2</v>
      </c>
      <c r="AT46">
        <v>7.9000000000000001E-2</v>
      </c>
      <c r="AU46">
        <v>0.08</v>
      </c>
      <c r="AV46">
        <v>8.2000000000000003E-2</v>
      </c>
      <c r="AW46">
        <v>8.3000000000000004E-2</v>
      </c>
      <c r="AX46">
        <v>8.5000000000000006E-2</v>
      </c>
      <c r="AY46">
        <f>HLOOKUP(Calcs!$C$4,Calcs!$A$32:$AX$57,15,FALSE)</f>
        <v>0</v>
      </c>
    </row>
    <row r="47" spans="1:51" x14ac:dyDescent="0.2">
      <c r="A47">
        <v>15</v>
      </c>
      <c r="AC47">
        <v>0</v>
      </c>
      <c r="AD47">
        <v>8.0000000000000002E-3</v>
      </c>
      <c r="AE47">
        <v>1.4E-2</v>
      </c>
      <c r="AF47">
        <v>2.1000000000000001E-2</v>
      </c>
      <c r="AG47">
        <v>2.5999999999999999E-2</v>
      </c>
      <c r="AH47">
        <v>3.1E-2</v>
      </c>
      <c r="AI47">
        <v>3.5999999999999997E-2</v>
      </c>
      <c r="AJ47">
        <v>0.04</v>
      </c>
      <c r="AK47">
        <v>4.3999999999999997E-2</v>
      </c>
      <c r="AL47">
        <v>4.8000000000000001E-2</v>
      </c>
      <c r="AM47">
        <v>5.1999999999999998E-2</v>
      </c>
      <c r="AN47">
        <v>5.5E-2</v>
      </c>
      <c r="AO47">
        <v>5.8000000000000003E-2</v>
      </c>
      <c r="AP47">
        <v>0.06</v>
      </c>
      <c r="AQ47">
        <v>6.3E-2</v>
      </c>
      <c r="AR47">
        <v>6.5000000000000002E-2</v>
      </c>
      <c r="AS47">
        <v>6.7000000000000004E-2</v>
      </c>
      <c r="AT47">
        <v>6.9000000000000006E-2</v>
      </c>
      <c r="AU47">
        <v>7.0999999999999994E-2</v>
      </c>
      <c r="AV47">
        <v>7.2999999999999995E-2</v>
      </c>
      <c r="AW47">
        <v>7.4999999999999997E-2</v>
      </c>
      <c r="AX47">
        <v>7.5999999999999998E-2</v>
      </c>
      <c r="AY47">
        <f>HLOOKUP(Calcs!$C$4,Calcs!$A$32:$AX$57,16,FALSE)</f>
        <v>0</v>
      </c>
    </row>
    <row r="48" spans="1:51" x14ac:dyDescent="0.2">
      <c r="A48">
        <v>16</v>
      </c>
      <c r="AE48">
        <v>0</v>
      </c>
      <c r="AF48">
        <v>7.0000000000000001E-3</v>
      </c>
      <c r="AG48">
        <v>1.2999999999999999E-2</v>
      </c>
      <c r="AH48">
        <v>1.9E-2</v>
      </c>
      <c r="AI48">
        <v>2.4E-2</v>
      </c>
      <c r="AJ48">
        <v>2.9000000000000001E-2</v>
      </c>
      <c r="AK48">
        <v>3.3000000000000002E-2</v>
      </c>
      <c r="AL48">
        <v>3.6999999999999998E-2</v>
      </c>
      <c r="AM48">
        <v>4.1000000000000002E-2</v>
      </c>
      <c r="AN48">
        <v>4.3999999999999997E-2</v>
      </c>
      <c r="AO48">
        <v>4.8000000000000001E-2</v>
      </c>
      <c r="AP48">
        <v>5.0999999999999997E-2</v>
      </c>
      <c r="AQ48">
        <v>5.2999999999999999E-2</v>
      </c>
      <c r="AR48">
        <v>5.6000000000000001E-2</v>
      </c>
      <c r="AS48">
        <v>5.8000000000000003E-2</v>
      </c>
      <c r="AT48">
        <v>6.0999999999999999E-2</v>
      </c>
      <c r="AU48">
        <v>6.3E-2</v>
      </c>
      <c r="AV48">
        <v>6.5000000000000002E-2</v>
      </c>
      <c r="AW48">
        <v>6.7000000000000004E-2</v>
      </c>
      <c r="AX48">
        <v>6.9000000000000006E-2</v>
      </c>
      <c r="AY48">
        <f>HLOOKUP(Calcs!$C$4,Calcs!$A$32:$AX$57,17,FALSE)</f>
        <v>0</v>
      </c>
    </row>
    <row r="49" spans="1:51" x14ac:dyDescent="0.2">
      <c r="A49">
        <v>17</v>
      </c>
      <c r="AG49">
        <v>0</v>
      </c>
      <c r="AH49">
        <v>6.0000000000000001E-3</v>
      </c>
      <c r="AI49">
        <v>1.2E-2</v>
      </c>
      <c r="AJ49">
        <v>1.7000000000000001E-2</v>
      </c>
      <c r="AK49">
        <v>2.1999999999999999E-2</v>
      </c>
      <c r="AL49">
        <v>2.5999999999999999E-2</v>
      </c>
      <c r="AM49">
        <v>3.1E-2</v>
      </c>
      <c r="AN49">
        <v>3.4000000000000002E-2</v>
      </c>
      <c r="AO49">
        <v>3.7999999999999999E-2</v>
      </c>
      <c r="AP49">
        <v>4.1000000000000002E-2</v>
      </c>
      <c r="AQ49">
        <v>4.3999999999999997E-2</v>
      </c>
      <c r="AR49">
        <v>4.7E-2</v>
      </c>
      <c r="AS49">
        <v>0.05</v>
      </c>
      <c r="AT49">
        <v>5.1999999999999998E-2</v>
      </c>
      <c r="AU49">
        <v>5.5E-2</v>
      </c>
      <c r="AV49">
        <v>5.7000000000000002E-2</v>
      </c>
      <c r="AW49">
        <v>5.8999999999999997E-2</v>
      </c>
      <c r="AX49">
        <v>6.0999999999999999E-2</v>
      </c>
      <c r="AY49">
        <f>HLOOKUP(Calcs!$C$4,Calcs!$A$32:$AX$57,18,TRUE)</f>
        <v>0</v>
      </c>
    </row>
    <row r="50" spans="1:51" x14ac:dyDescent="0.2">
      <c r="A50">
        <v>18</v>
      </c>
      <c r="AI50">
        <v>0</v>
      </c>
      <c r="AJ50">
        <v>6.0000000000000001E-3</v>
      </c>
      <c r="AK50">
        <v>1.0999999999999999E-2</v>
      </c>
      <c r="AL50">
        <v>1.6E-2</v>
      </c>
      <c r="AM50">
        <v>0.02</v>
      </c>
      <c r="AN50">
        <v>2.4E-2</v>
      </c>
      <c r="AO50">
        <v>2.8000000000000001E-2</v>
      </c>
      <c r="AP50">
        <v>3.2000000000000001E-2</v>
      </c>
      <c r="AQ50">
        <v>3.5000000000000003E-2</v>
      </c>
      <c r="AR50">
        <v>3.7999999999999999E-2</v>
      </c>
      <c r="AS50">
        <v>4.1000000000000002E-2</v>
      </c>
      <c r="AT50">
        <v>4.3999999999999997E-2</v>
      </c>
      <c r="AU50">
        <v>4.7E-2</v>
      </c>
      <c r="AV50">
        <v>4.9000000000000002E-2</v>
      </c>
      <c r="AW50">
        <v>5.0999999999999997E-2</v>
      </c>
      <c r="AX50">
        <v>5.2999999999999999E-2</v>
      </c>
      <c r="AY50">
        <f>HLOOKUP(Calcs!$C$4,Calcs!$A$32:$AX$57,19,FALSE)</f>
        <v>0</v>
      </c>
    </row>
    <row r="51" spans="1:51" x14ac:dyDescent="0.2">
      <c r="A51">
        <v>19</v>
      </c>
      <c r="AK51">
        <v>0</v>
      </c>
      <c r="AL51">
        <v>5.0000000000000001E-3</v>
      </c>
      <c r="AM51">
        <v>0.01</v>
      </c>
      <c r="AN51">
        <v>1.4999999999999999E-2</v>
      </c>
      <c r="AO51">
        <v>1.9E-2</v>
      </c>
      <c r="AP51">
        <v>2.3E-2</v>
      </c>
      <c r="AQ51">
        <v>2.5999999999999999E-2</v>
      </c>
      <c r="AR51">
        <v>0.03</v>
      </c>
      <c r="AS51">
        <v>3.3000000000000002E-2</v>
      </c>
      <c r="AT51">
        <v>3.5999999999999997E-2</v>
      </c>
      <c r="AU51">
        <v>3.9E-2</v>
      </c>
      <c r="AV51">
        <v>4.1000000000000002E-2</v>
      </c>
      <c r="AW51">
        <v>4.3999999999999997E-2</v>
      </c>
      <c r="AX51">
        <v>4.5999999999999999E-2</v>
      </c>
      <c r="AY51">
        <f>HLOOKUP(Calcs!$C$4,Calcs!$A$32:$AX$57,20,FALSE)</f>
        <v>0</v>
      </c>
    </row>
    <row r="52" spans="1:51" x14ac:dyDescent="0.2">
      <c r="A52">
        <v>20</v>
      </c>
      <c r="AM52">
        <v>0</v>
      </c>
      <c r="AN52">
        <v>5.0000000000000001E-3</v>
      </c>
      <c r="AO52">
        <v>8.9999999999999993E-3</v>
      </c>
      <c r="AP52">
        <v>1.4E-2</v>
      </c>
      <c r="AQ52">
        <v>1.7999999999999999E-2</v>
      </c>
      <c r="AR52">
        <v>2.1000000000000001E-2</v>
      </c>
      <c r="AS52">
        <v>2.5000000000000001E-2</v>
      </c>
      <c r="AT52">
        <v>2.8000000000000001E-2</v>
      </c>
      <c r="AU52">
        <v>3.1E-2</v>
      </c>
      <c r="AV52">
        <v>3.4000000000000002E-2</v>
      </c>
      <c r="AW52">
        <v>3.5999999999999997E-2</v>
      </c>
      <c r="AX52">
        <v>3.9E-2</v>
      </c>
      <c r="AY52">
        <f>HLOOKUP(Calcs!$C$4,Calcs!$A$32:$AX$57,21,FALSE)</f>
        <v>0</v>
      </c>
    </row>
    <row r="53" spans="1:51" x14ac:dyDescent="0.2">
      <c r="A53">
        <v>21</v>
      </c>
      <c r="AO53">
        <v>0</v>
      </c>
      <c r="AP53">
        <v>5.0000000000000001E-3</v>
      </c>
      <c r="AQ53">
        <v>8.9999999999999993E-3</v>
      </c>
      <c r="AR53">
        <v>1.2999999999999999E-2</v>
      </c>
      <c r="AS53">
        <v>1.6E-2</v>
      </c>
      <c r="AT53">
        <v>0.02</v>
      </c>
      <c r="AU53">
        <v>2.3E-2</v>
      </c>
      <c r="AV53">
        <v>2.5999999999999999E-2</v>
      </c>
      <c r="AW53">
        <v>2.9000000000000001E-2</v>
      </c>
      <c r="AX53">
        <v>3.1E-2</v>
      </c>
      <c r="AY53">
        <f>HLOOKUP(Calcs!$C$4,Calcs!$A$32:$AX$57,22,FALSE)</f>
        <v>0</v>
      </c>
    </row>
    <row r="54" spans="1:51" x14ac:dyDescent="0.2">
      <c r="A54">
        <v>22</v>
      </c>
      <c r="AQ54">
        <v>0</v>
      </c>
      <c r="AR54">
        <v>4.0000000000000001E-3</v>
      </c>
      <c r="AS54">
        <v>8.0000000000000002E-3</v>
      </c>
      <c r="AT54">
        <v>1.2E-2</v>
      </c>
      <c r="AU54">
        <v>1.4999999999999999E-2</v>
      </c>
      <c r="AV54">
        <v>1.9E-2</v>
      </c>
      <c r="AW54">
        <v>2.1999999999999999E-2</v>
      </c>
      <c r="AX54">
        <v>2.4E-2</v>
      </c>
      <c r="AY54">
        <f>HLOOKUP(Calcs!$C$4,Calcs!$A$32:$AX$57,23,FALSE)</f>
        <v>0</v>
      </c>
    </row>
    <row r="55" spans="1:51" x14ac:dyDescent="0.2">
      <c r="A55">
        <v>23</v>
      </c>
      <c r="AS55">
        <v>0</v>
      </c>
      <c r="AT55">
        <v>4.0000000000000001E-3</v>
      </c>
      <c r="AU55">
        <v>8.0000000000000002E-3</v>
      </c>
      <c r="AV55">
        <v>1.0999999999999999E-2</v>
      </c>
      <c r="AW55">
        <v>1.4E-2</v>
      </c>
      <c r="AX55">
        <v>1.7000000000000001E-2</v>
      </c>
      <c r="AY55">
        <f>HLOOKUP(Calcs!$C$4,Calcs!$A$32:$AX$57,24,FALSE)</f>
        <v>0</v>
      </c>
    </row>
    <row r="56" spans="1:51" x14ac:dyDescent="0.2">
      <c r="A56">
        <v>24</v>
      </c>
      <c r="AU56">
        <v>0</v>
      </c>
      <c r="AV56">
        <v>4.0000000000000001E-3</v>
      </c>
      <c r="AW56">
        <v>7.0000000000000001E-3</v>
      </c>
      <c r="AX56">
        <v>0.01</v>
      </c>
      <c r="AY56">
        <f>HLOOKUP(Calcs!$C$4,Calcs!$A$32:$AX$57,25,FALSE)</f>
        <v>0</v>
      </c>
    </row>
    <row r="57" spans="1:51" x14ac:dyDescent="0.2">
      <c r="A57">
        <v>25</v>
      </c>
      <c r="AW57">
        <v>0</v>
      </c>
      <c r="AX57">
        <v>4.0000000000000001E-3</v>
      </c>
    </row>
    <row r="58" spans="1:51" x14ac:dyDescent="0.2">
      <c r="A58">
        <v>26</v>
      </c>
    </row>
    <row r="59" spans="1:51" x14ac:dyDescent="0.2">
      <c r="A59">
        <v>27</v>
      </c>
    </row>
    <row r="60" spans="1:51" x14ac:dyDescent="0.2">
      <c r="A60">
        <v>28</v>
      </c>
    </row>
    <row r="61" spans="1:51" x14ac:dyDescent="0.2">
      <c r="A61">
        <v>29</v>
      </c>
    </row>
    <row r="62" spans="1:51" x14ac:dyDescent="0.2">
      <c r="A62">
        <v>30</v>
      </c>
    </row>
    <row r="63" spans="1:51" x14ac:dyDescent="0.2">
      <c r="A63">
        <v>31</v>
      </c>
    </row>
    <row r="64" spans="1:51" x14ac:dyDescent="0.2">
      <c r="A64">
        <v>32</v>
      </c>
    </row>
    <row r="70" spans="1:19" x14ac:dyDescent="0.2">
      <c r="A70" t="s">
        <v>32</v>
      </c>
      <c r="B70">
        <v>0.01</v>
      </c>
      <c r="C70">
        <v>0.05</v>
      </c>
      <c r="H70" s="4"/>
      <c r="I70" s="4"/>
      <c r="J70" s="4" t="s">
        <v>39</v>
      </c>
      <c r="K70" s="10">
        <v>0.1</v>
      </c>
      <c r="L70" s="11">
        <v>0.05</v>
      </c>
      <c r="M70" s="11">
        <v>0.01</v>
      </c>
      <c r="Q70" s="20" t="s">
        <v>161</v>
      </c>
      <c r="R70" s="20"/>
      <c r="S70" s="20"/>
    </row>
    <row r="71" spans="1:19" x14ac:dyDescent="0.2">
      <c r="A71">
        <v>3</v>
      </c>
      <c r="B71">
        <v>0.753</v>
      </c>
      <c r="C71">
        <v>0.76700000000000002</v>
      </c>
      <c r="F71" s="4" t="s">
        <v>32</v>
      </c>
      <c r="G71" s="4" t="s">
        <v>38</v>
      </c>
      <c r="H71" s="4"/>
      <c r="I71" s="4"/>
      <c r="J71">
        <v>3</v>
      </c>
      <c r="K71">
        <v>1.1479999999999999</v>
      </c>
      <c r="L71">
        <v>1.153</v>
      </c>
      <c r="N71" t="s">
        <v>43</v>
      </c>
      <c r="O71" t="s">
        <v>44</v>
      </c>
      <c r="Q71" s="20" t="s">
        <v>32</v>
      </c>
      <c r="R71" s="20" t="s">
        <v>164</v>
      </c>
      <c r="S71" s="20" t="s">
        <v>162</v>
      </c>
    </row>
    <row r="72" spans="1:19" x14ac:dyDescent="0.2">
      <c r="A72">
        <v>4</v>
      </c>
      <c r="B72">
        <v>0.68700000000000006</v>
      </c>
      <c r="C72">
        <v>0.748</v>
      </c>
      <c r="F72" s="4">
        <v>2</v>
      </c>
      <c r="G72" s="4">
        <v>6.3140000000000001</v>
      </c>
      <c r="I72" s="4"/>
      <c r="J72" s="4">
        <v>4</v>
      </c>
      <c r="K72" s="4">
        <v>1.425</v>
      </c>
      <c r="L72" s="4">
        <v>1.462</v>
      </c>
      <c r="N72">
        <v>1</v>
      </c>
      <c r="O72" s="4">
        <v>6.3140000000000001</v>
      </c>
      <c r="Q72">
        <v>35</v>
      </c>
      <c r="R72">
        <v>0.91900000000000004</v>
      </c>
      <c r="S72">
        <v>0.94299999999999995</v>
      </c>
    </row>
    <row r="73" spans="1:19" x14ac:dyDescent="0.2">
      <c r="A73">
        <v>5</v>
      </c>
      <c r="B73">
        <v>0.68600000000000005</v>
      </c>
      <c r="C73">
        <v>0.76200000000000001</v>
      </c>
      <c r="F73" s="4">
        <v>3</v>
      </c>
      <c r="G73" s="4">
        <v>2.92</v>
      </c>
      <c r="I73" s="4"/>
      <c r="J73" s="4">
        <v>5</v>
      </c>
      <c r="K73" s="4">
        <v>1.6020000000000001</v>
      </c>
      <c r="L73" s="4">
        <v>1.671</v>
      </c>
      <c r="N73">
        <v>2</v>
      </c>
      <c r="O73" s="4">
        <v>2.92</v>
      </c>
      <c r="Q73">
        <v>50</v>
      </c>
      <c r="R73">
        <v>0.93500000000000005</v>
      </c>
      <c r="S73">
        <v>0.95299999999999996</v>
      </c>
    </row>
    <row r="74" spans="1:19" x14ac:dyDescent="0.2">
      <c r="A74">
        <v>6</v>
      </c>
      <c r="B74">
        <v>0.71299999999999997</v>
      </c>
      <c r="C74">
        <v>0.78800000000000003</v>
      </c>
      <c r="F74" s="4">
        <v>4</v>
      </c>
      <c r="G74" s="4">
        <v>2.3530000000000002</v>
      </c>
      <c r="I74" s="4"/>
      <c r="J74" s="4">
        <v>6</v>
      </c>
      <c r="K74" s="4">
        <v>1.7290000000000001</v>
      </c>
      <c r="L74" s="4">
        <v>1.8220000000000001</v>
      </c>
      <c r="N74">
        <v>3</v>
      </c>
      <c r="O74" s="4">
        <v>2.3530000000000002</v>
      </c>
      <c r="Q74">
        <v>51</v>
      </c>
      <c r="R74">
        <v>0.93500000000000005</v>
      </c>
      <c r="S74">
        <v>0.95399999999999996</v>
      </c>
    </row>
    <row r="75" spans="1:19" x14ac:dyDescent="0.2">
      <c r="A75">
        <v>7</v>
      </c>
      <c r="B75">
        <v>0.73</v>
      </c>
      <c r="C75">
        <v>0.80300000000000005</v>
      </c>
      <c r="F75" s="4">
        <v>5</v>
      </c>
      <c r="G75" s="4">
        <v>2.1320000000000001</v>
      </c>
      <c r="I75" s="4"/>
      <c r="J75" s="4">
        <v>7</v>
      </c>
      <c r="K75" s="4">
        <v>1.8280000000000001</v>
      </c>
      <c r="L75" s="4">
        <v>1.9379999999999999</v>
      </c>
      <c r="N75">
        <v>4</v>
      </c>
      <c r="O75" s="4">
        <v>2.1320000000000001</v>
      </c>
      <c r="Q75">
        <v>53</v>
      </c>
      <c r="R75">
        <v>0.93799999999999994</v>
      </c>
      <c r="S75">
        <v>0.95699999999999996</v>
      </c>
    </row>
    <row r="76" spans="1:19" x14ac:dyDescent="0.2">
      <c r="A76">
        <v>8</v>
      </c>
      <c r="B76">
        <v>0.49</v>
      </c>
      <c r="C76">
        <v>0.81799999999999995</v>
      </c>
      <c r="F76" s="4">
        <v>6</v>
      </c>
      <c r="G76" s="4">
        <v>2.0150000000000001</v>
      </c>
      <c r="I76" s="4"/>
      <c r="J76" s="4">
        <v>8</v>
      </c>
      <c r="K76" s="4">
        <v>1.909</v>
      </c>
      <c r="L76" s="4">
        <v>2.032</v>
      </c>
      <c r="N76">
        <v>5</v>
      </c>
      <c r="O76" s="4">
        <v>2.0150000000000001</v>
      </c>
      <c r="Q76">
        <v>55</v>
      </c>
      <c r="R76">
        <v>0.94</v>
      </c>
      <c r="S76">
        <v>0.95799999999999996</v>
      </c>
    </row>
    <row r="77" spans="1:19" x14ac:dyDescent="0.2">
      <c r="A77">
        <v>9</v>
      </c>
      <c r="B77">
        <v>0.76400000000000001</v>
      </c>
      <c r="C77">
        <v>0.82899999999999996</v>
      </c>
      <c r="F77" s="4">
        <v>7</v>
      </c>
      <c r="G77" s="4">
        <v>1.9430000000000001</v>
      </c>
      <c r="I77" s="4"/>
      <c r="J77" s="4">
        <v>9</v>
      </c>
      <c r="K77" s="4">
        <v>1.9770000000000001</v>
      </c>
      <c r="L77" s="4">
        <v>2.11</v>
      </c>
      <c r="N77">
        <v>6</v>
      </c>
      <c r="O77" s="4">
        <v>1.9430000000000001</v>
      </c>
      <c r="Q77">
        <v>57</v>
      </c>
      <c r="R77">
        <v>0.94399999999999995</v>
      </c>
      <c r="S77">
        <v>0.96099999999999997</v>
      </c>
    </row>
    <row r="78" spans="1:19" x14ac:dyDescent="0.2">
      <c r="A78">
        <v>10</v>
      </c>
      <c r="B78">
        <v>0.78100000000000003</v>
      </c>
      <c r="C78">
        <v>0.84199999999999997</v>
      </c>
      <c r="F78" s="4">
        <v>8</v>
      </c>
      <c r="G78" s="4">
        <v>1.895</v>
      </c>
      <c r="I78" s="4"/>
      <c r="J78" s="4">
        <v>10</v>
      </c>
      <c r="K78" s="4">
        <v>2.036</v>
      </c>
      <c r="L78" s="4">
        <v>2.1760000000000002</v>
      </c>
      <c r="N78">
        <v>7</v>
      </c>
      <c r="O78" s="4">
        <v>1.895</v>
      </c>
      <c r="Q78">
        <v>59</v>
      </c>
      <c r="R78">
        <v>0.94499999999999995</v>
      </c>
      <c r="S78">
        <v>0.96199999999999997</v>
      </c>
    </row>
    <row r="79" spans="1:19" x14ac:dyDescent="0.2">
      <c r="A79">
        <v>11</v>
      </c>
      <c r="B79">
        <v>0.79200000000000004</v>
      </c>
      <c r="C79">
        <v>0.85</v>
      </c>
      <c r="F79" s="4">
        <v>9</v>
      </c>
      <c r="G79" s="4">
        <v>1.86</v>
      </c>
      <c r="I79" s="4"/>
      <c r="J79" s="4">
        <v>11</v>
      </c>
      <c r="K79" s="4">
        <v>2.0880000000000001</v>
      </c>
      <c r="L79" s="4">
        <v>2.234</v>
      </c>
      <c r="N79">
        <v>8</v>
      </c>
      <c r="O79" s="4">
        <v>1.86</v>
      </c>
      <c r="Q79">
        <v>61</v>
      </c>
      <c r="R79">
        <v>0.94699999999999995</v>
      </c>
      <c r="S79">
        <v>0.96299999999999997</v>
      </c>
    </row>
    <row r="80" spans="1:19" x14ac:dyDescent="0.2">
      <c r="A80">
        <v>12</v>
      </c>
      <c r="B80">
        <v>0.80500000000000005</v>
      </c>
      <c r="C80">
        <v>0.85899999999999999</v>
      </c>
      <c r="F80" s="4">
        <v>10</v>
      </c>
      <c r="G80" s="4">
        <v>1.833</v>
      </c>
      <c r="I80" s="4"/>
      <c r="J80" s="4">
        <v>12</v>
      </c>
      <c r="K80" s="4">
        <v>2.1339999999999999</v>
      </c>
      <c r="L80" s="4">
        <v>2.2850000000000001</v>
      </c>
      <c r="N80">
        <v>9</v>
      </c>
      <c r="O80" s="4">
        <v>1.833</v>
      </c>
      <c r="Q80">
        <v>63</v>
      </c>
      <c r="R80">
        <v>0.94699999999999995</v>
      </c>
      <c r="S80">
        <v>0.96399999999999997</v>
      </c>
    </row>
    <row r="81" spans="1:19" x14ac:dyDescent="0.2">
      <c r="A81">
        <v>13</v>
      </c>
      <c r="B81">
        <v>0.81399999999999995</v>
      </c>
      <c r="C81">
        <v>0.86599999999999999</v>
      </c>
      <c r="F81" s="4">
        <v>11</v>
      </c>
      <c r="G81" s="4">
        <v>1.8120000000000001</v>
      </c>
      <c r="I81" s="4"/>
      <c r="J81" s="4">
        <v>13</v>
      </c>
      <c r="K81" s="4">
        <v>2.1749999999999998</v>
      </c>
      <c r="L81" s="4">
        <v>2.331</v>
      </c>
      <c r="N81">
        <v>10</v>
      </c>
      <c r="O81" s="4">
        <v>1.8120000000000001</v>
      </c>
      <c r="Q81">
        <v>65</v>
      </c>
      <c r="R81">
        <v>0.94799999999999995</v>
      </c>
      <c r="S81">
        <v>0.96499999999999997</v>
      </c>
    </row>
    <row r="82" spans="1:19" x14ac:dyDescent="0.2">
      <c r="A82">
        <v>14</v>
      </c>
      <c r="B82">
        <v>0.82499999999999996</v>
      </c>
      <c r="C82">
        <v>0.874</v>
      </c>
      <c r="F82" s="4">
        <v>12</v>
      </c>
      <c r="G82" s="4">
        <v>1.796</v>
      </c>
      <c r="I82" s="4"/>
      <c r="J82" s="4">
        <v>14</v>
      </c>
      <c r="K82" s="4">
        <v>2.2130000000000001</v>
      </c>
      <c r="L82" s="4">
        <v>2.3719999999999999</v>
      </c>
      <c r="N82">
        <v>11</v>
      </c>
      <c r="O82" s="4">
        <v>1.796</v>
      </c>
      <c r="Q82">
        <v>67</v>
      </c>
      <c r="R82">
        <v>0.95</v>
      </c>
      <c r="S82">
        <v>0.96599999999999997</v>
      </c>
    </row>
    <row r="83" spans="1:19" x14ac:dyDescent="0.2">
      <c r="A83">
        <v>15</v>
      </c>
      <c r="B83">
        <v>0.83499999999999996</v>
      </c>
      <c r="C83">
        <v>0.88100000000000001</v>
      </c>
      <c r="F83" s="4">
        <v>13</v>
      </c>
      <c r="G83" s="4">
        <v>1.782</v>
      </c>
      <c r="I83" s="4"/>
      <c r="J83" s="4">
        <v>15</v>
      </c>
      <c r="K83" s="4">
        <v>2.2469999999999999</v>
      </c>
      <c r="L83" s="4">
        <v>2.4089999999999998</v>
      </c>
      <c r="N83">
        <v>12</v>
      </c>
      <c r="O83" s="4">
        <v>1.782</v>
      </c>
      <c r="Q83">
        <v>69</v>
      </c>
      <c r="R83">
        <v>0.95099999999999996</v>
      </c>
      <c r="S83">
        <v>0.96599999999999997</v>
      </c>
    </row>
    <row r="84" spans="1:19" x14ac:dyDescent="0.2">
      <c r="A84">
        <v>16</v>
      </c>
      <c r="B84">
        <v>0.84399999999999997</v>
      </c>
      <c r="C84">
        <v>0.88700000000000001</v>
      </c>
      <c r="F84" s="4">
        <v>14</v>
      </c>
      <c r="G84" s="4">
        <v>1.7709999999999999</v>
      </c>
      <c r="I84" s="4"/>
      <c r="J84" s="4">
        <v>16</v>
      </c>
      <c r="K84" s="4">
        <v>2.2789999999999999</v>
      </c>
      <c r="L84" s="4">
        <v>2.4430000000000001</v>
      </c>
      <c r="N84">
        <v>13</v>
      </c>
      <c r="O84" s="4">
        <v>1.7709999999999999</v>
      </c>
      <c r="Q84">
        <v>71</v>
      </c>
      <c r="R84">
        <v>0.95299999999999996</v>
      </c>
      <c r="S84">
        <v>0.96699999999999997</v>
      </c>
    </row>
    <row r="85" spans="1:19" x14ac:dyDescent="0.2">
      <c r="A85">
        <v>17</v>
      </c>
      <c r="B85">
        <v>0.85099999999999998</v>
      </c>
      <c r="C85">
        <v>0.89200000000000002</v>
      </c>
      <c r="F85" s="4">
        <v>15</v>
      </c>
      <c r="G85" s="4">
        <v>1.7609999999999999</v>
      </c>
      <c r="I85" s="4"/>
      <c r="J85" s="4">
        <v>17</v>
      </c>
      <c r="K85" s="4">
        <v>2.3090000000000002</v>
      </c>
      <c r="L85" s="4">
        <v>2.4750000000000001</v>
      </c>
      <c r="N85">
        <v>14</v>
      </c>
      <c r="O85" s="4">
        <v>1.7609999999999999</v>
      </c>
      <c r="Q85">
        <v>73</v>
      </c>
      <c r="R85">
        <v>0.95599999999999996</v>
      </c>
      <c r="S85">
        <v>0.96799999999999997</v>
      </c>
    </row>
    <row r="86" spans="1:19" x14ac:dyDescent="0.2">
      <c r="A86">
        <v>18</v>
      </c>
      <c r="B86">
        <v>0.85799999999999998</v>
      </c>
      <c r="C86">
        <v>0.89700000000000002</v>
      </c>
      <c r="F86" s="4">
        <v>16</v>
      </c>
      <c r="G86" s="4">
        <v>1.7529999999999999</v>
      </c>
      <c r="I86" s="4"/>
      <c r="J86" s="4">
        <v>18</v>
      </c>
      <c r="K86" s="4">
        <v>2.335</v>
      </c>
      <c r="L86" s="4">
        <v>2.504</v>
      </c>
      <c r="N86">
        <v>15</v>
      </c>
      <c r="O86" s="4">
        <v>1.7529999999999999</v>
      </c>
      <c r="Q86">
        <v>75</v>
      </c>
      <c r="R86">
        <v>0.95599999999999996</v>
      </c>
      <c r="S86">
        <v>0.96899999999999997</v>
      </c>
    </row>
    <row r="87" spans="1:19" x14ac:dyDescent="0.2">
      <c r="A87">
        <v>19</v>
      </c>
      <c r="B87">
        <v>0.86299999999999999</v>
      </c>
      <c r="C87">
        <v>0.90100000000000002</v>
      </c>
      <c r="F87" s="4">
        <v>17</v>
      </c>
      <c r="G87" s="4">
        <v>1.746</v>
      </c>
      <c r="I87" s="4"/>
      <c r="J87" s="4">
        <v>19</v>
      </c>
      <c r="K87" s="4">
        <v>2.3610000000000002</v>
      </c>
      <c r="L87" s="4">
        <v>2.5310000000000001</v>
      </c>
      <c r="N87">
        <v>16</v>
      </c>
      <c r="O87" s="4">
        <v>1.746</v>
      </c>
      <c r="Q87">
        <v>77</v>
      </c>
      <c r="R87">
        <v>0.95699999999999996</v>
      </c>
      <c r="S87">
        <v>0.96899999999999997</v>
      </c>
    </row>
    <row r="88" spans="1:19" x14ac:dyDescent="0.2">
      <c r="A88">
        <v>20</v>
      </c>
      <c r="B88">
        <v>0.86799999999999999</v>
      </c>
      <c r="C88">
        <v>0.90500000000000003</v>
      </c>
      <c r="F88" s="4">
        <v>18</v>
      </c>
      <c r="G88" s="4">
        <v>1.74</v>
      </c>
      <c r="I88" s="4"/>
      <c r="J88" s="4">
        <v>20</v>
      </c>
      <c r="K88" s="4">
        <v>2.3849999999999998</v>
      </c>
      <c r="L88" s="4">
        <v>2.5569999999999999</v>
      </c>
      <c r="N88">
        <v>17</v>
      </c>
      <c r="O88" s="4">
        <v>1.74</v>
      </c>
      <c r="Q88">
        <v>79</v>
      </c>
      <c r="R88">
        <v>0.95699999999999996</v>
      </c>
      <c r="S88">
        <v>0.97</v>
      </c>
    </row>
    <row r="89" spans="1:19" x14ac:dyDescent="0.2">
      <c r="A89">
        <v>21</v>
      </c>
      <c r="B89">
        <v>0.873</v>
      </c>
      <c r="C89">
        <v>0.90800000000000003</v>
      </c>
      <c r="F89" s="4">
        <v>19</v>
      </c>
      <c r="G89" s="4">
        <v>1.734</v>
      </c>
      <c r="I89" s="4"/>
      <c r="J89" s="4">
        <v>21</v>
      </c>
      <c r="K89" s="4">
        <v>2.4079999999999999</v>
      </c>
      <c r="L89" s="4">
        <v>2.58</v>
      </c>
      <c r="N89">
        <v>18</v>
      </c>
      <c r="O89" s="4">
        <v>1.734</v>
      </c>
      <c r="Q89">
        <v>81</v>
      </c>
      <c r="R89">
        <v>0.95799999999999996</v>
      </c>
      <c r="S89">
        <v>0.97</v>
      </c>
    </row>
    <row r="90" spans="1:19" x14ac:dyDescent="0.2">
      <c r="A90">
        <v>22</v>
      </c>
      <c r="B90">
        <v>0.878</v>
      </c>
      <c r="C90">
        <v>0.91100000000000003</v>
      </c>
      <c r="F90" s="4">
        <v>20</v>
      </c>
      <c r="G90" s="4">
        <v>1.7290000000000001</v>
      </c>
      <c r="I90" s="4"/>
      <c r="J90" s="4">
        <v>22</v>
      </c>
      <c r="K90" s="4">
        <v>2.4289999999999998</v>
      </c>
      <c r="L90" s="4">
        <v>2.6030000000000002</v>
      </c>
      <c r="N90">
        <v>19</v>
      </c>
      <c r="O90" s="4">
        <v>1.7290000000000001</v>
      </c>
      <c r="Q90">
        <v>83</v>
      </c>
      <c r="R90">
        <v>0.96</v>
      </c>
      <c r="S90">
        <v>0.97099999999999997</v>
      </c>
    </row>
    <row r="91" spans="1:19" x14ac:dyDescent="0.2">
      <c r="A91">
        <v>23</v>
      </c>
      <c r="B91">
        <v>0.88100000000000001</v>
      </c>
      <c r="C91">
        <v>0.91400000000000003</v>
      </c>
      <c r="F91" s="4">
        <v>21</v>
      </c>
      <c r="G91" s="4">
        <v>1.7250000000000001</v>
      </c>
      <c r="I91" s="4"/>
      <c r="J91" s="4">
        <v>23</v>
      </c>
      <c r="K91" s="4">
        <v>2.448</v>
      </c>
      <c r="L91" s="4">
        <v>2.6240000000000001</v>
      </c>
      <c r="N91">
        <v>20</v>
      </c>
      <c r="O91" s="4">
        <v>1.7250000000000001</v>
      </c>
      <c r="Q91">
        <v>85</v>
      </c>
      <c r="R91">
        <v>0.96099999999999997</v>
      </c>
      <c r="S91">
        <v>0.97199999999999998</v>
      </c>
    </row>
    <row r="92" spans="1:19" x14ac:dyDescent="0.2">
      <c r="A92">
        <v>24</v>
      </c>
      <c r="B92">
        <v>0.88400000000000001</v>
      </c>
      <c r="C92">
        <v>0.91600000000000004</v>
      </c>
      <c r="F92" s="4">
        <v>22</v>
      </c>
      <c r="G92" s="4">
        <v>1.7210000000000001</v>
      </c>
      <c r="I92" s="4"/>
      <c r="J92" s="4">
        <v>24</v>
      </c>
      <c r="K92" s="4">
        <v>2.4670000000000001</v>
      </c>
      <c r="L92" s="4">
        <v>2.6440000000000001</v>
      </c>
      <c r="N92">
        <v>21</v>
      </c>
      <c r="O92" s="4">
        <v>1.7210000000000001</v>
      </c>
      <c r="Q92">
        <v>87</v>
      </c>
      <c r="R92">
        <v>0.96099999999999997</v>
      </c>
      <c r="S92">
        <v>0.97199999999999998</v>
      </c>
    </row>
    <row r="93" spans="1:19" x14ac:dyDescent="0.2">
      <c r="A93">
        <v>25</v>
      </c>
      <c r="B93">
        <v>0.88800000000000001</v>
      </c>
      <c r="C93">
        <v>0.91800000000000004</v>
      </c>
      <c r="F93" s="4">
        <v>23</v>
      </c>
      <c r="G93" s="4">
        <v>1.7170000000000001</v>
      </c>
      <c r="I93" s="4"/>
      <c r="J93" s="4">
        <v>25</v>
      </c>
      <c r="K93" s="4">
        <v>2.4860000000000002</v>
      </c>
      <c r="L93" s="4">
        <v>2.6629999999999998</v>
      </c>
      <c r="N93">
        <v>22</v>
      </c>
      <c r="O93" s="4">
        <v>1.7170000000000001</v>
      </c>
      <c r="Q93">
        <v>89</v>
      </c>
      <c r="R93">
        <v>0.96099999999999997</v>
      </c>
      <c r="S93">
        <v>0.97199999999999998</v>
      </c>
    </row>
    <row r="94" spans="1:19" x14ac:dyDescent="0.2">
      <c r="A94">
        <v>26</v>
      </c>
      <c r="B94">
        <v>0.89100000000000001</v>
      </c>
      <c r="C94">
        <v>0.92</v>
      </c>
      <c r="F94" s="4">
        <v>24</v>
      </c>
      <c r="G94" s="4">
        <v>1.714</v>
      </c>
      <c r="I94" s="4"/>
      <c r="J94" s="4">
        <v>26</v>
      </c>
      <c r="K94" s="4">
        <v>2.5019999999999998</v>
      </c>
      <c r="L94" s="4">
        <v>2.681</v>
      </c>
      <c r="N94">
        <v>23</v>
      </c>
      <c r="O94" s="4">
        <v>1.714</v>
      </c>
      <c r="Q94">
        <v>91</v>
      </c>
      <c r="R94">
        <v>0.96199999999999997</v>
      </c>
      <c r="S94">
        <v>0.97299999999999998</v>
      </c>
    </row>
    <row r="95" spans="1:19" x14ac:dyDescent="0.2">
      <c r="A95">
        <v>27</v>
      </c>
      <c r="B95">
        <v>0.89400000000000002</v>
      </c>
      <c r="C95">
        <v>0.92300000000000004</v>
      </c>
      <c r="F95" s="4">
        <v>25</v>
      </c>
      <c r="G95" s="4">
        <v>1.7110000000000001</v>
      </c>
      <c r="I95" s="4"/>
      <c r="J95" s="4">
        <v>27</v>
      </c>
      <c r="K95" s="4">
        <v>2.5190000000000001</v>
      </c>
      <c r="L95" s="4">
        <v>2.698</v>
      </c>
      <c r="N95">
        <v>24</v>
      </c>
      <c r="O95" s="4">
        <v>1.7110000000000001</v>
      </c>
      <c r="Q95">
        <v>93</v>
      </c>
      <c r="R95">
        <v>0.96299999999999997</v>
      </c>
      <c r="S95">
        <v>0.97299999999999998</v>
      </c>
    </row>
    <row r="96" spans="1:19" x14ac:dyDescent="0.2">
      <c r="A96">
        <v>28</v>
      </c>
      <c r="B96">
        <v>0.89600000000000002</v>
      </c>
      <c r="C96">
        <v>0.92400000000000004</v>
      </c>
      <c r="F96" s="4">
        <v>26</v>
      </c>
      <c r="G96" s="4">
        <v>1.708</v>
      </c>
      <c r="I96" s="4"/>
      <c r="J96" s="4">
        <v>28</v>
      </c>
      <c r="K96" s="4">
        <v>2.5339999999999998</v>
      </c>
      <c r="L96" s="4">
        <v>2.714</v>
      </c>
      <c r="N96">
        <v>25</v>
      </c>
      <c r="O96" s="4">
        <v>1.708</v>
      </c>
      <c r="Q96">
        <v>95</v>
      </c>
      <c r="R96">
        <v>0.96499999999999997</v>
      </c>
      <c r="S96">
        <v>0.97399999999999998</v>
      </c>
    </row>
    <row r="97" spans="1:19" x14ac:dyDescent="0.2">
      <c r="A97">
        <v>29</v>
      </c>
      <c r="B97">
        <v>0.89800000000000002</v>
      </c>
      <c r="C97">
        <v>0.92600000000000005</v>
      </c>
      <c r="F97" s="4">
        <v>27</v>
      </c>
      <c r="G97" s="4">
        <v>1.706</v>
      </c>
      <c r="I97" s="4"/>
      <c r="J97" s="4">
        <v>29</v>
      </c>
      <c r="K97" s="4">
        <v>2.5489999999999999</v>
      </c>
      <c r="L97" s="4">
        <v>2.73</v>
      </c>
      <c r="N97">
        <v>26</v>
      </c>
      <c r="O97" s="4">
        <v>1.706</v>
      </c>
      <c r="Q97">
        <v>97</v>
      </c>
      <c r="R97">
        <v>0.96499999999999997</v>
      </c>
      <c r="S97">
        <v>0.97499999999999998</v>
      </c>
    </row>
    <row r="98" spans="1:19" x14ac:dyDescent="0.2">
      <c r="A98">
        <v>30</v>
      </c>
      <c r="B98">
        <v>0.9</v>
      </c>
      <c r="C98">
        <v>0.92700000000000005</v>
      </c>
      <c r="F98" s="4">
        <v>28</v>
      </c>
      <c r="G98" s="4">
        <v>1.7030000000000001</v>
      </c>
      <c r="I98" s="4"/>
      <c r="J98" s="4">
        <v>30</v>
      </c>
      <c r="K98" s="4">
        <v>2.5630000000000002</v>
      </c>
      <c r="L98" s="4">
        <v>2.7450000000000001</v>
      </c>
      <c r="N98">
        <v>27</v>
      </c>
      <c r="O98" s="4">
        <v>1.7030000000000001</v>
      </c>
      <c r="Q98">
        <v>99</v>
      </c>
      <c r="R98">
        <v>0.96699999999999997</v>
      </c>
      <c r="S98">
        <v>0.97599999999999998</v>
      </c>
    </row>
    <row r="99" spans="1:19" x14ac:dyDescent="0.2">
      <c r="A99">
        <v>31</v>
      </c>
      <c r="B99">
        <v>0.90200000000000002</v>
      </c>
      <c r="C99">
        <v>0.92900000000000005</v>
      </c>
      <c r="F99" s="4">
        <v>29</v>
      </c>
      <c r="G99" s="4">
        <v>1.7010000000000001</v>
      </c>
      <c r="I99" s="4"/>
      <c r="J99" s="4">
        <v>31</v>
      </c>
      <c r="K99" s="4">
        <v>2.577</v>
      </c>
      <c r="L99" s="4">
        <v>2.76</v>
      </c>
      <c r="N99">
        <v>28</v>
      </c>
      <c r="O99" s="4">
        <v>1.7010000000000001</v>
      </c>
      <c r="Q99">
        <v>100</v>
      </c>
      <c r="R99">
        <v>0.96440000000000003</v>
      </c>
      <c r="S99">
        <v>0.97489999999999999</v>
      </c>
    </row>
    <row r="100" spans="1:19" x14ac:dyDescent="0.2">
      <c r="A100">
        <v>32</v>
      </c>
      <c r="B100">
        <v>0.90400000000000003</v>
      </c>
      <c r="C100">
        <v>0.93</v>
      </c>
      <c r="F100" s="4">
        <v>30</v>
      </c>
      <c r="G100" s="4">
        <v>1.6990000000000001</v>
      </c>
      <c r="I100" s="4"/>
      <c r="J100" s="4">
        <v>32</v>
      </c>
      <c r="K100" s="4">
        <v>2.5910000000000002</v>
      </c>
      <c r="L100" s="4">
        <v>2.7730000000000001</v>
      </c>
      <c r="N100">
        <v>29</v>
      </c>
      <c r="O100" s="4">
        <v>1.6990000000000001</v>
      </c>
      <c r="Q100">
        <v>150</v>
      </c>
      <c r="R100">
        <v>0.97519999999999996</v>
      </c>
      <c r="S100">
        <v>0.98229999999999995</v>
      </c>
    </row>
    <row r="101" spans="1:19" x14ac:dyDescent="0.2">
      <c r="A101">
        <v>33</v>
      </c>
      <c r="B101">
        <v>0.90600000000000003</v>
      </c>
      <c r="C101">
        <v>0.93100000000000005</v>
      </c>
      <c r="F101" s="4">
        <v>31</v>
      </c>
      <c r="G101" s="4">
        <v>1.6970000000000001</v>
      </c>
      <c r="H101" s="4"/>
      <c r="I101" s="4"/>
      <c r="J101" s="4">
        <v>33</v>
      </c>
      <c r="K101" s="4">
        <v>2.6040000000000001</v>
      </c>
      <c r="L101" s="4">
        <v>2.7869999999999999</v>
      </c>
      <c r="N101">
        <v>30</v>
      </c>
      <c r="O101" s="4">
        <v>1.6970000000000001</v>
      </c>
      <c r="Q101">
        <v>200</v>
      </c>
      <c r="R101">
        <v>0.98109999999999997</v>
      </c>
      <c r="S101">
        <v>0.98640000000000005</v>
      </c>
    </row>
    <row r="102" spans="1:19" x14ac:dyDescent="0.2">
      <c r="A102">
        <v>34</v>
      </c>
      <c r="B102">
        <v>0.90800000000000003</v>
      </c>
      <c r="C102">
        <v>0.93300000000000005</v>
      </c>
      <c r="F102" s="4">
        <v>35</v>
      </c>
      <c r="G102" s="4">
        <v>1.69</v>
      </c>
      <c r="H102" s="4"/>
      <c r="I102" s="4"/>
      <c r="J102" s="4">
        <v>34</v>
      </c>
      <c r="K102" s="4">
        <v>2.6160000000000001</v>
      </c>
      <c r="L102" s="4">
        <v>2.7989999999999999</v>
      </c>
      <c r="N102">
        <v>40</v>
      </c>
      <c r="O102" s="4">
        <v>1.6839999999999999</v>
      </c>
      <c r="Q102">
        <v>250</v>
      </c>
      <c r="R102">
        <v>0.98470000000000002</v>
      </c>
      <c r="S102">
        <v>0.98870000000000002</v>
      </c>
    </row>
    <row r="103" spans="1:19" x14ac:dyDescent="0.2">
      <c r="A103">
        <v>35</v>
      </c>
      <c r="B103">
        <v>0.91</v>
      </c>
      <c r="C103">
        <v>0.93400000000000005</v>
      </c>
      <c r="F103" s="4">
        <v>40</v>
      </c>
      <c r="G103" s="4">
        <v>1.6839999999999999</v>
      </c>
      <c r="H103" s="4"/>
      <c r="I103" s="4"/>
      <c r="J103" s="4">
        <v>35</v>
      </c>
      <c r="K103" s="4">
        <v>2.6280000000000001</v>
      </c>
      <c r="L103" s="4">
        <v>2.8119999999999998</v>
      </c>
      <c r="N103">
        <v>50</v>
      </c>
      <c r="O103" s="4">
        <v>1.6759999999999999</v>
      </c>
      <c r="Q103">
        <v>300</v>
      </c>
      <c r="R103">
        <v>0.98660000000000003</v>
      </c>
      <c r="S103">
        <v>0.99050000000000005</v>
      </c>
    </row>
    <row r="104" spans="1:19" x14ac:dyDescent="0.2">
      <c r="A104">
        <v>36</v>
      </c>
      <c r="B104">
        <v>0.91200000000000003</v>
      </c>
      <c r="C104">
        <v>0.93500000000000005</v>
      </c>
      <c r="F104" s="4">
        <v>45</v>
      </c>
      <c r="G104" s="4">
        <v>1.679</v>
      </c>
      <c r="H104" s="4"/>
      <c r="I104" s="4"/>
      <c r="J104" s="4">
        <v>36</v>
      </c>
      <c r="K104" s="4">
        <v>2.6389999999999998</v>
      </c>
      <c r="L104" s="4">
        <v>2.8239999999999998</v>
      </c>
      <c r="N104">
        <v>60</v>
      </c>
      <c r="O104">
        <v>1.671</v>
      </c>
      <c r="Q104">
        <v>350</v>
      </c>
      <c r="R104">
        <v>0.9889</v>
      </c>
      <c r="S104">
        <v>0.99199999999999999</v>
      </c>
    </row>
    <row r="105" spans="1:19" x14ac:dyDescent="0.2">
      <c r="A105">
        <v>37</v>
      </c>
      <c r="B105">
        <v>0.91400000000000003</v>
      </c>
      <c r="C105">
        <v>0.93600000000000005</v>
      </c>
      <c r="F105" s="4">
        <v>50</v>
      </c>
      <c r="G105" s="4">
        <v>1.6759999999999999</v>
      </c>
      <c r="H105" s="4"/>
      <c r="I105" s="4"/>
      <c r="J105" s="4">
        <v>37</v>
      </c>
      <c r="K105" s="4">
        <v>2.65</v>
      </c>
      <c r="L105" s="4">
        <v>2.835</v>
      </c>
      <c r="N105">
        <v>70</v>
      </c>
      <c r="O105">
        <v>1.667</v>
      </c>
      <c r="Q105">
        <v>400</v>
      </c>
      <c r="R105">
        <v>0.99</v>
      </c>
      <c r="S105">
        <v>0.99270000000000003</v>
      </c>
    </row>
    <row r="106" spans="1:19" x14ac:dyDescent="0.2">
      <c r="A106">
        <v>38</v>
      </c>
      <c r="B106">
        <v>0.91600000000000004</v>
      </c>
      <c r="C106">
        <v>0.93799999999999994</v>
      </c>
      <c r="F106" s="4">
        <v>55</v>
      </c>
      <c r="G106" s="4">
        <v>1.673</v>
      </c>
      <c r="J106" s="4">
        <v>38</v>
      </c>
      <c r="K106" s="4">
        <v>2.661</v>
      </c>
      <c r="L106" s="4">
        <v>2.8460000000000001</v>
      </c>
      <c r="N106">
        <v>80</v>
      </c>
      <c r="O106">
        <v>1.6639999999999999</v>
      </c>
      <c r="Q106">
        <v>450</v>
      </c>
      <c r="R106">
        <v>0.99099999999999999</v>
      </c>
      <c r="S106">
        <v>0.99460000000000004</v>
      </c>
    </row>
    <row r="107" spans="1:19" x14ac:dyDescent="0.2">
      <c r="A107">
        <v>39</v>
      </c>
      <c r="B107">
        <v>0.91700000000000004</v>
      </c>
      <c r="C107">
        <v>0.93899999999999995</v>
      </c>
      <c r="F107" s="4">
        <v>60</v>
      </c>
      <c r="G107" s="4">
        <v>1.671</v>
      </c>
      <c r="J107" s="4">
        <v>39</v>
      </c>
      <c r="K107" s="4">
        <v>2.6709999999999998</v>
      </c>
      <c r="L107" s="4">
        <v>2.8570000000000002</v>
      </c>
      <c r="N107">
        <v>90</v>
      </c>
      <c r="O107">
        <v>1.6619999999999999</v>
      </c>
      <c r="Q107">
        <v>500</v>
      </c>
      <c r="R107">
        <v>0.99409999999999998</v>
      </c>
      <c r="S107">
        <v>0.995</v>
      </c>
    </row>
    <row r="108" spans="1:19" x14ac:dyDescent="0.2">
      <c r="A108">
        <v>40</v>
      </c>
      <c r="B108">
        <v>0.91900000000000004</v>
      </c>
      <c r="C108">
        <v>0.94</v>
      </c>
      <c r="F108" s="4">
        <v>65</v>
      </c>
      <c r="G108" s="4">
        <v>1.669</v>
      </c>
      <c r="J108" s="4">
        <v>40</v>
      </c>
      <c r="K108" s="4">
        <v>2.6819999999999999</v>
      </c>
      <c r="L108" s="4">
        <v>2.8679999999999999</v>
      </c>
      <c r="N108">
        <v>100</v>
      </c>
      <c r="O108">
        <v>1.66</v>
      </c>
      <c r="Q108">
        <v>600</v>
      </c>
      <c r="R108">
        <v>0.99331000000000003</v>
      </c>
      <c r="S108">
        <v>0.995</v>
      </c>
    </row>
    <row r="109" spans="1:19" x14ac:dyDescent="0.2">
      <c r="A109">
        <v>41</v>
      </c>
      <c r="B109">
        <v>0.92</v>
      </c>
      <c r="C109">
        <v>0.94099999999999995</v>
      </c>
      <c r="F109" s="4">
        <v>70</v>
      </c>
      <c r="G109" s="4">
        <v>1.667</v>
      </c>
      <c r="J109" s="4">
        <v>41</v>
      </c>
      <c r="K109" s="4">
        <v>2.6920000000000002</v>
      </c>
      <c r="L109" s="4">
        <v>2.8780000000000001</v>
      </c>
      <c r="N109">
        <v>120</v>
      </c>
      <c r="O109">
        <v>1.6579999999999999</v>
      </c>
      <c r="Q109">
        <v>700</v>
      </c>
      <c r="R109">
        <v>0.99416000000000004</v>
      </c>
      <c r="S109">
        <v>0.99572000000000005</v>
      </c>
    </row>
    <row r="110" spans="1:19" x14ac:dyDescent="0.2">
      <c r="A110">
        <v>42</v>
      </c>
      <c r="B110">
        <v>0.92200000000000004</v>
      </c>
      <c r="C110">
        <v>0.94199999999999995</v>
      </c>
      <c r="F110" s="4">
        <v>80</v>
      </c>
      <c r="G110" s="4">
        <v>1.6639999999999999</v>
      </c>
      <c r="J110" s="4">
        <v>42</v>
      </c>
      <c r="K110" s="4">
        <v>2.7</v>
      </c>
      <c r="L110" s="4">
        <v>2.887</v>
      </c>
      <c r="N110">
        <v>140</v>
      </c>
      <c r="O110">
        <v>1.6559999999999999</v>
      </c>
      <c r="Q110">
        <v>800</v>
      </c>
      <c r="R110">
        <v>0.99475000000000002</v>
      </c>
      <c r="S110">
        <v>0.99619000000000002</v>
      </c>
    </row>
    <row r="111" spans="1:19" x14ac:dyDescent="0.2">
      <c r="A111">
        <v>43</v>
      </c>
      <c r="B111">
        <v>0.92300000000000004</v>
      </c>
      <c r="C111">
        <v>0.94299999999999995</v>
      </c>
      <c r="F111" s="4">
        <v>90</v>
      </c>
      <c r="G111" s="4">
        <v>1.6619999999999999</v>
      </c>
      <c r="J111" s="4">
        <v>43</v>
      </c>
      <c r="K111" s="4">
        <v>2.71</v>
      </c>
      <c r="L111" s="4">
        <v>2.8969999999999998</v>
      </c>
      <c r="N111">
        <v>160</v>
      </c>
      <c r="O111">
        <v>1.6539999999999999</v>
      </c>
      <c r="Q111">
        <v>900</v>
      </c>
      <c r="R111">
        <v>0.99541999999999997</v>
      </c>
      <c r="S111">
        <v>0.99661</v>
      </c>
    </row>
    <row r="112" spans="1:19" x14ac:dyDescent="0.2">
      <c r="A112">
        <v>44</v>
      </c>
      <c r="B112">
        <v>0.92400000000000004</v>
      </c>
      <c r="C112">
        <v>0.94399999999999995</v>
      </c>
      <c r="F112" s="4">
        <v>100</v>
      </c>
      <c r="G112" s="4">
        <v>1.66</v>
      </c>
      <c r="J112" s="4">
        <v>44</v>
      </c>
      <c r="K112" s="4">
        <v>2.7189999999999999</v>
      </c>
      <c r="L112" s="4">
        <v>2.9060000000000001</v>
      </c>
      <c r="N112">
        <v>200</v>
      </c>
      <c r="O112">
        <v>1.653</v>
      </c>
      <c r="Q112">
        <v>1000</v>
      </c>
      <c r="R112">
        <v>0.99582000000000004</v>
      </c>
      <c r="S112">
        <v>0.99690999999999996</v>
      </c>
    </row>
    <row r="113" spans="1:15" x14ac:dyDescent="0.2">
      <c r="A113">
        <v>45</v>
      </c>
      <c r="B113">
        <v>0.92600000000000005</v>
      </c>
      <c r="C113">
        <v>0.94499999999999995</v>
      </c>
      <c r="F113" s="4">
        <v>125</v>
      </c>
      <c r="G113" s="4">
        <v>1.657</v>
      </c>
      <c r="J113" s="4">
        <v>45</v>
      </c>
      <c r="K113" s="4">
        <v>2.7269999999999999</v>
      </c>
      <c r="L113" s="4">
        <v>2.915</v>
      </c>
      <c r="N113" s="12">
        <v>100000000</v>
      </c>
      <c r="O113">
        <v>1.645</v>
      </c>
    </row>
    <row r="114" spans="1:15" x14ac:dyDescent="0.2">
      <c r="A114">
        <v>46</v>
      </c>
      <c r="B114">
        <v>0.92700000000000005</v>
      </c>
      <c r="C114">
        <v>0.94499999999999995</v>
      </c>
      <c r="F114" s="4">
        <v>150</v>
      </c>
      <c r="G114" s="4">
        <v>1.655</v>
      </c>
      <c r="J114" s="4">
        <v>46</v>
      </c>
      <c r="K114" s="4">
        <v>2.7360000000000002</v>
      </c>
      <c r="L114" s="4">
        <v>2.9239999999999999</v>
      </c>
    </row>
    <row r="115" spans="1:15" x14ac:dyDescent="0.2">
      <c r="A115">
        <v>47</v>
      </c>
      <c r="B115">
        <v>0.92800000000000005</v>
      </c>
      <c r="C115">
        <v>0.94599999999999995</v>
      </c>
      <c r="F115" s="4">
        <v>200</v>
      </c>
      <c r="G115" s="4">
        <v>1.653</v>
      </c>
      <c r="J115" s="4">
        <v>47</v>
      </c>
      <c r="K115" s="4">
        <v>2.7440000000000002</v>
      </c>
      <c r="L115" s="4">
        <v>2.9329999999999998</v>
      </c>
    </row>
    <row r="116" spans="1:15" x14ac:dyDescent="0.2">
      <c r="A116">
        <v>48</v>
      </c>
      <c r="B116">
        <v>0.92900000000000005</v>
      </c>
      <c r="C116">
        <v>0.94699999999999995</v>
      </c>
      <c r="F116" s="4">
        <v>250</v>
      </c>
      <c r="G116" s="4">
        <v>1.6448</v>
      </c>
      <c r="J116" s="4">
        <v>48</v>
      </c>
      <c r="K116" s="4">
        <v>2.7530000000000001</v>
      </c>
      <c r="L116" s="4">
        <v>2.9409999999999998</v>
      </c>
    </row>
    <row r="117" spans="1:15" x14ac:dyDescent="0.2">
      <c r="A117">
        <v>49</v>
      </c>
      <c r="B117">
        <v>0.92900000000000005</v>
      </c>
      <c r="C117">
        <v>0.94699999999999995</v>
      </c>
      <c r="J117" s="4">
        <v>49</v>
      </c>
      <c r="K117" s="4">
        <v>2.76</v>
      </c>
      <c r="L117" s="4">
        <v>2.9489999999999998</v>
      </c>
    </row>
    <row r="118" spans="1:15" x14ac:dyDescent="0.2">
      <c r="A118">
        <v>50</v>
      </c>
      <c r="B118">
        <v>0.93</v>
      </c>
      <c r="C118">
        <v>0.94699999999999995</v>
      </c>
      <c r="J118" s="4">
        <v>50</v>
      </c>
      <c r="K118" s="4">
        <v>2.7679999999999998</v>
      </c>
      <c r="L118" s="4">
        <v>2.9569999999999999</v>
      </c>
    </row>
    <row r="119" spans="1:15" x14ac:dyDescent="0.2">
      <c r="J119" s="4">
        <v>51</v>
      </c>
      <c r="K119" s="4">
        <v>2.7749999999999999</v>
      </c>
    </row>
    <row r="120" spans="1:15" x14ac:dyDescent="0.2">
      <c r="J120" s="4">
        <v>52</v>
      </c>
      <c r="K120" s="4">
        <v>2.7829999999999999</v>
      </c>
    </row>
    <row r="121" spans="1:15" x14ac:dyDescent="0.2">
      <c r="J121" s="4">
        <v>53</v>
      </c>
      <c r="K121" s="4">
        <v>2.79</v>
      </c>
    </row>
    <row r="122" spans="1:15" x14ac:dyDescent="0.2">
      <c r="J122" s="4">
        <v>54</v>
      </c>
      <c r="K122" s="4">
        <v>2.798</v>
      </c>
    </row>
    <row r="123" spans="1:15" x14ac:dyDescent="0.2">
      <c r="J123" s="4">
        <v>55</v>
      </c>
      <c r="K123" s="4">
        <v>2.8039999999999998</v>
      </c>
    </row>
    <row r="124" spans="1:15" x14ac:dyDescent="0.2">
      <c r="J124" s="4">
        <v>56</v>
      </c>
      <c r="K124" s="4">
        <v>2.8109999999999999</v>
      </c>
    </row>
    <row r="125" spans="1:15" x14ac:dyDescent="0.2">
      <c r="J125" s="4">
        <v>57</v>
      </c>
      <c r="K125" s="4">
        <v>2.8180000000000001</v>
      </c>
    </row>
    <row r="126" spans="1:15" x14ac:dyDescent="0.2">
      <c r="J126" s="4">
        <v>58</v>
      </c>
      <c r="K126" s="4">
        <v>2.8239999999999998</v>
      </c>
    </row>
    <row r="127" spans="1:15" x14ac:dyDescent="0.2">
      <c r="J127" s="4">
        <v>59</v>
      </c>
      <c r="K127" s="4">
        <v>2.831</v>
      </c>
    </row>
    <row r="128" spans="1:15" x14ac:dyDescent="0.2">
      <c r="J128" s="4">
        <v>60</v>
      </c>
      <c r="K128" s="4">
        <v>2.8370000000000002</v>
      </c>
      <c r="L128">
        <v>3.2</v>
      </c>
    </row>
    <row r="129" spans="10:12" x14ac:dyDescent="0.2">
      <c r="J129" s="4">
        <v>61</v>
      </c>
      <c r="K129" s="4">
        <v>2.8420000000000001</v>
      </c>
    </row>
    <row r="130" spans="10:12" x14ac:dyDescent="0.2">
      <c r="J130" s="4">
        <v>62</v>
      </c>
      <c r="K130" s="4">
        <v>2.8490000000000002</v>
      </c>
    </row>
    <row r="131" spans="10:12" x14ac:dyDescent="0.2">
      <c r="J131" s="4">
        <v>63</v>
      </c>
      <c r="K131" s="4">
        <v>2.8540000000000001</v>
      </c>
    </row>
    <row r="132" spans="10:12" x14ac:dyDescent="0.2">
      <c r="J132" s="4">
        <v>64</v>
      </c>
      <c r="K132" s="4">
        <v>2.86</v>
      </c>
    </row>
    <row r="133" spans="10:12" x14ac:dyDescent="0.2">
      <c r="J133" s="4">
        <v>65</v>
      </c>
      <c r="K133" s="4">
        <v>2.8660000000000001</v>
      </c>
    </row>
    <row r="134" spans="10:12" x14ac:dyDescent="0.2">
      <c r="J134" s="4">
        <v>66</v>
      </c>
      <c r="K134" s="4">
        <v>2.871</v>
      </c>
    </row>
    <row r="135" spans="10:12" x14ac:dyDescent="0.2">
      <c r="J135" s="4">
        <v>67</v>
      </c>
      <c r="K135" s="4">
        <v>2.8769999999999998</v>
      </c>
    </row>
    <row r="136" spans="10:12" x14ac:dyDescent="0.2">
      <c r="J136" s="4">
        <v>68</v>
      </c>
      <c r="K136" s="4">
        <v>2.883</v>
      </c>
    </row>
    <row r="137" spans="10:12" x14ac:dyDescent="0.2">
      <c r="J137" s="4">
        <v>69</v>
      </c>
      <c r="K137" s="4">
        <v>2.8879999999999999</v>
      </c>
    </row>
    <row r="138" spans="10:12" x14ac:dyDescent="0.2">
      <c r="J138" s="4">
        <v>70</v>
      </c>
      <c r="K138" s="4">
        <v>2.8929999999999998</v>
      </c>
      <c r="L138">
        <v>3.26</v>
      </c>
    </row>
    <row r="139" spans="10:12" x14ac:dyDescent="0.2">
      <c r="J139" s="4">
        <v>71</v>
      </c>
      <c r="K139" s="4">
        <v>2.8969999999999998</v>
      </c>
    </row>
    <row r="140" spans="10:12" x14ac:dyDescent="0.2">
      <c r="J140" s="4">
        <v>72</v>
      </c>
      <c r="K140" s="4">
        <v>2.903</v>
      </c>
    </row>
    <row r="141" spans="10:12" x14ac:dyDescent="0.2">
      <c r="J141" s="4">
        <v>73</v>
      </c>
      <c r="K141" s="4">
        <v>2.9079999999999999</v>
      </c>
    </row>
    <row r="142" spans="10:12" x14ac:dyDescent="0.2">
      <c r="J142" s="4">
        <v>74</v>
      </c>
      <c r="K142" s="4">
        <v>2.9119999999999999</v>
      </c>
    </row>
    <row r="143" spans="10:12" x14ac:dyDescent="0.2">
      <c r="J143" s="4">
        <v>75</v>
      </c>
      <c r="K143" s="4">
        <v>2.9169999999999998</v>
      </c>
    </row>
    <row r="144" spans="10:12" x14ac:dyDescent="0.2">
      <c r="J144" s="4">
        <v>76</v>
      </c>
      <c r="K144" s="4">
        <v>2.9220000000000002</v>
      </c>
    </row>
    <row r="145" spans="10:12" x14ac:dyDescent="0.2">
      <c r="J145" s="4">
        <v>77</v>
      </c>
      <c r="K145" s="4">
        <v>2.927</v>
      </c>
    </row>
    <row r="146" spans="10:12" x14ac:dyDescent="0.2">
      <c r="J146" s="4">
        <v>78</v>
      </c>
      <c r="K146" s="4">
        <v>2.931</v>
      </c>
    </row>
    <row r="147" spans="10:12" x14ac:dyDescent="0.2">
      <c r="J147" s="4">
        <v>79</v>
      </c>
      <c r="K147" s="4">
        <v>2.9350000000000001</v>
      </c>
    </row>
    <row r="148" spans="10:12" x14ac:dyDescent="0.2">
      <c r="J148" s="4">
        <v>80</v>
      </c>
      <c r="K148" s="4">
        <v>2.94</v>
      </c>
      <c r="L148">
        <v>3.31</v>
      </c>
    </row>
    <row r="149" spans="10:12" x14ac:dyDescent="0.2">
      <c r="J149" s="4">
        <v>81</v>
      </c>
      <c r="K149" s="4">
        <v>2.9449999999999998</v>
      </c>
    </row>
    <row r="150" spans="10:12" x14ac:dyDescent="0.2">
      <c r="J150" s="4">
        <v>82</v>
      </c>
      <c r="K150" s="4">
        <v>2.9489999999999998</v>
      </c>
    </row>
    <row r="151" spans="10:12" x14ac:dyDescent="0.2">
      <c r="J151" s="4">
        <v>83</v>
      </c>
      <c r="K151" s="4">
        <v>2.9529999999999998</v>
      </c>
    </row>
    <row r="152" spans="10:12" x14ac:dyDescent="0.2">
      <c r="J152" s="4">
        <v>84</v>
      </c>
      <c r="K152" s="4">
        <v>2.9569999999999999</v>
      </c>
    </row>
    <row r="153" spans="10:12" x14ac:dyDescent="0.2">
      <c r="J153" s="4">
        <v>85</v>
      </c>
      <c r="K153" s="4">
        <v>2.9609999999999999</v>
      </c>
    </row>
    <row r="154" spans="10:12" x14ac:dyDescent="0.2">
      <c r="J154" s="4">
        <v>86</v>
      </c>
      <c r="K154" s="4">
        <v>2.9660000000000002</v>
      </c>
    </row>
    <row r="155" spans="10:12" x14ac:dyDescent="0.2">
      <c r="J155" s="4">
        <v>87</v>
      </c>
      <c r="K155" s="4">
        <v>2.97</v>
      </c>
    </row>
    <row r="156" spans="10:12" x14ac:dyDescent="0.2">
      <c r="J156" s="4">
        <v>88</v>
      </c>
      <c r="K156" s="4">
        <v>2.9729999999999999</v>
      </c>
    </row>
    <row r="157" spans="10:12" x14ac:dyDescent="0.2">
      <c r="J157" s="4">
        <v>89</v>
      </c>
      <c r="K157" s="4">
        <v>2.9769999999999999</v>
      </c>
    </row>
    <row r="158" spans="10:12" x14ac:dyDescent="0.2">
      <c r="J158" s="4">
        <v>90</v>
      </c>
      <c r="K158" s="4">
        <v>2.9809999999999999</v>
      </c>
      <c r="L158">
        <v>3.35</v>
      </c>
    </row>
    <row r="159" spans="10:12" x14ac:dyDescent="0.2">
      <c r="J159" s="4">
        <v>91</v>
      </c>
      <c r="K159" s="4">
        <v>2.984</v>
      </c>
    </row>
    <row r="160" spans="10:12" x14ac:dyDescent="0.2">
      <c r="J160" s="4">
        <v>92</v>
      </c>
      <c r="K160" s="4">
        <v>2.9889999999999999</v>
      </c>
    </row>
    <row r="161" spans="10:12" x14ac:dyDescent="0.2">
      <c r="J161" s="4">
        <v>93</v>
      </c>
      <c r="K161" s="4">
        <v>2.9929999999999999</v>
      </c>
    </row>
    <row r="162" spans="10:12" x14ac:dyDescent="0.2">
      <c r="J162" s="4">
        <v>94</v>
      </c>
      <c r="K162" s="4">
        <v>2.996</v>
      </c>
    </row>
    <row r="163" spans="10:12" x14ac:dyDescent="0.2">
      <c r="J163" s="4">
        <v>95</v>
      </c>
      <c r="K163" s="4">
        <v>3</v>
      </c>
    </row>
    <row r="164" spans="10:12" x14ac:dyDescent="0.2">
      <c r="J164" s="4">
        <v>96</v>
      </c>
      <c r="K164" s="4">
        <v>3.0030000000000001</v>
      </c>
    </row>
    <row r="165" spans="10:12" x14ac:dyDescent="0.2">
      <c r="J165" s="4">
        <v>97</v>
      </c>
      <c r="K165" s="4">
        <v>3.0059999999999998</v>
      </c>
    </row>
    <row r="166" spans="10:12" x14ac:dyDescent="0.2">
      <c r="J166" s="4">
        <v>98</v>
      </c>
      <c r="K166" s="4">
        <v>3.0110000000000001</v>
      </c>
    </row>
    <row r="167" spans="10:12" x14ac:dyDescent="0.2">
      <c r="J167" s="4">
        <v>99</v>
      </c>
      <c r="K167" s="4">
        <v>3.0139999999999998</v>
      </c>
    </row>
    <row r="168" spans="10:12" x14ac:dyDescent="0.2">
      <c r="J168" s="4">
        <v>100</v>
      </c>
      <c r="K168" s="4">
        <v>3.0169999999999999</v>
      </c>
      <c r="L168">
        <v>3.38</v>
      </c>
    </row>
    <row r="169" spans="10:12" x14ac:dyDescent="0.2">
      <c r="J169" s="4">
        <v>101</v>
      </c>
      <c r="K169" s="4">
        <v>3.0209999999999999</v>
      </c>
    </row>
    <row r="170" spans="10:12" x14ac:dyDescent="0.2">
      <c r="J170" s="4">
        <v>102</v>
      </c>
      <c r="K170" s="4">
        <v>3.024</v>
      </c>
    </row>
    <row r="171" spans="10:12" x14ac:dyDescent="0.2">
      <c r="J171" s="4">
        <v>103</v>
      </c>
      <c r="K171" s="4">
        <v>3.0270000000000001</v>
      </c>
    </row>
    <row r="172" spans="10:12" x14ac:dyDescent="0.2">
      <c r="J172" s="4">
        <v>104</v>
      </c>
      <c r="K172" s="4">
        <v>3.03</v>
      </c>
    </row>
    <row r="173" spans="10:12" x14ac:dyDescent="0.2">
      <c r="J173" s="4">
        <v>105</v>
      </c>
      <c r="K173" s="4">
        <v>3.0329999999999999</v>
      </c>
    </row>
    <row r="174" spans="10:12" x14ac:dyDescent="0.2">
      <c r="J174" s="4">
        <v>106</v>
      </c>
      <c r="K174" s="4">
        <v>3.0369999999999999</v>
      </c>
    </row>
    <row r="175" spans="10:12" x14ac:dyDescent="0.2">
      <c r="J175" s="4">
        <v>107</v>
      </c>
      <c r="K175" s="4">
        <v>3.04</v>
      </c>
    </row>
    <row r="176" spans="10:12" x14ac:dyDescent="0.2">
      <c r="J176" s="4">
        <v>108</v>
      </c>
      <c r="K176" s="4">
        <v>3.0430000000000001</v>
      </c>
    </row>
    <row r="177" spans="10:12" x14ac:dyDescent="0.2">
      <c r="J177" s="4">
        <v>109</v>
      </c>
      <c r="K177" s="4">
        <v>3.0459999999999998</v>
      </c>
    </row>
    <row r="178" spans="10:12" x14ac:dyDescent="0.2">
      <c r="J178" s="4">
        <v>110</v>
      </c>
      <c r="K178" s="4">
        <v>3.0489999999999999</v>
      </c>
      <c r="L178">
        <v>3.42</v>
      </c>
    </row>
    <row r="179" spans="10:12" x14ac:dyDescent="0.2">
      <c r="J179" s="4">
        <v>111</v>
      </c>
      <c r="K179" s="4">
        <v>3.052</v>
      </c>
    </row>
    <row r="180" spans="10:12" x14ac:dyDescent="0.2">
      <c r="J180" s="4">
        <v>112</v>
      </c>
      <c r="K180" s="4">
        <v>3.0550000000000002</v>
      </c>
    </row>
    <row r="181" spans="10:12" x14ac:dyDescent="0.2">
      <c r="J181" s="4">
        <v>113</v>
      </c>
      <c r="K181" s="4">
        <v>3.0579999999999998</v>
      </c>
    </row>
    <row r="182" spans="10:12" x14ac:dyDescent="0.2">
      <c r="J182" s="4">
        <v>114</v>
      </c>
      <c r="K182" s="4">
        <v>3.0609999999999999</v>
      </c>
    </row>
    <row r="183" spans="10:12" x14ac:dyDescent="0.2">
      <c r="J183" s="4">
        <v>115</v>
      </c>
      <c r="K183" s="4">
        <v>3.0640000000000001</v>
      </c>
    </row>
    <row r="184" spans="10:12" x14ac:dyDescent="0.2">
      <c r="J184" s="4">
        <v>116</v>
      </c>
      <c r="K184" s="4">
        <v>3.0670000000000002</v>
      </c>
    </row>
    <row r="185" spans="10:12" x14ac:dyDescent="0.2">
      <c r="J185" s="4">
        <v>117</v>
      </c>
      <c r="K185" s="4">
        <v>3.07</v>
      </c>
    </row>
    <row r="186" spans="10:12" x14ac:dyDescent="0.2">
      <c r="J186" s="4">
        <v>118</v>
      </c>
      <c r="K186" s="4">
        <v>3.073</v>
      </c>
    </row>
    <row r="187" spans="10:12" x14ac:dyDescent="0.2">
      <c r="J187" s="4">
        <v>119</v>
      </c>
      <c r="K187" s="4">
        <v>3.0750000000000002</v>
      </c>
    </row>
    <row r="188" spans="10:12" x14ac:dyDescent="0.2">
      <c r="J188" s="4">
        <v>120</v>
      </c>
      <c r="K188" s="4">
        <v>3.0779999999999998</v>
      </c>
      <c r="L188">
        <v>3.44</v>
      </c>
    </row>
    <row r="189" spans="10:12" x14ac:dyDescent="0.2">
      <c r="J189" s="4">
        <v>121</v>
      </c>
      <c r="K189" s="4">
        <v>3.081</v>
      </c>
    </row>
    <row r="190" spans="10:12" x14ac:dyDescent="0.2">
      <c r="J190" s="4">
        <v>122</v>
      </c>
      <c r="K190" s="4">
        <v>3.0830000000000002</v>
      </c>
    </row>
    <row r="191" spans="10:12" x14ac:dyDescent="0.2">
      <c r="J191" s="4">
        <v>123</v>
      </c>
      <c r="K191" s="4">
        <v>3.0859999999999999</v>
      </c>
    </row>
    <row r="192" spans="10:12" x14ac:dyDescent="0.2">
      <c r="J192" s="4">
        <v>124</v>
      </c>
      <c r="K192" s="4">
        <v>3.089</v>
      </c>
    </row>
    <row r="193" spans="10:12" x14ac:dyDescent="0.2">
      <c r="J193" s="4">
        <v>125</v>
      </c>
      <c r="K193" s="4">
        <v>3.0920000000000001</v>
      </c>
    </row>
    <row r="194" spans="10:12" x14ac:dyDescent="0.2">
      <c r="J194" s="4">
        <v>126</v>
      </c>
      <c r="K194" s="4">
        <v>3.0950000000000002</v>
      </c>
    </row>
    <row r="195" spans="10:12" x14ac:dyDescent="0.2">
      <c r="J195" s="4">
        <v>127</v>
      </c>
      <c r="K195" s="4">
        <v>3.097</v>
      </c>
    </row>
    <row r="196" spans="10:12" x14ac:dyDescent="0.2">
      <c r="J196" s="4">
        <v>128</v>
      </c>
      <c r="K196" s="4">
        <v>3.1</v>
      </c>
    </row>
    <row r="197" spans="10:12" x14ac:dyDescent="0.2">
      <c r="J197" s="4">
        <v>129</v>
      </c>
      <c r="K197" s="4">
        <v>3.1019999999999999</v>
      </c>
    </row>
    <row r="198" spans="10:12" x14ac:dyDescent="0.2">
      <c r="J198" s="4">
        <v>130</v>
      </c>
      <c r="K198" s="4">
        <v>3.1040000000000001</v>
      </c>
      <c r="L198">
        <v>3.47</v>
      </c>
    </row>
    <row r="199" spans="10:12" x14ac:dyDescent="0.2">
      <c r="J199" s="4">
        <v>131</v>
      </c>
      <c r="K199" s="4">
        <v>3.1070000000000002</v>
      </c>
    </row>
    <row r="200" spans="10:12" x14ac:dyDescent="0.2">
      <c r="J200" s="4">
        <v>132</v>
      </c>
      <c r="K200" s="4">
        <v>3.109</v>
      </c>
    </row>
    <row r="201" spans="10:12" x14ac:dyDescent="0.2">
      <c r="J201" s="4">
        <v>133</v>
      </c>
      <c r="K201" s="4">
        <v>3.1120000000000001</v>
      </c>
    </row>
    <row r="202" spans="10:12" x14ac:dyDescent="0.2">
      <c r="J202" s="4">
        <v>134</v>
      </c>
      <c r="K202" s="4">
        <v>3.1139999999999999</v>
      </c>
    </row>
    <row r="203" spans="10:12" x14ac:dyDescent="0.2">
      <c r="J203" s="4">
        <v>135</v>
      </c>
      <c r="K203" s="4">
        <v>3.1160000000000001</v>
      </c>
    </row>
    <row r="204" spans="10:12" x14ac:dyDescent="0.2">
      <c r="J204" s="4">
        <v>136</v>
      </c>
      <c r="K204" s="4">
        <v>3.1190000000000002</v>
      </c>
    </row>
    <row r="205" spans="10:12" x14ac:dyDescent="0.2">
      <c r="J205" s="4">
        <v>137</v>
      </c>
      <c r="K205" s="4">
        <v>3.1219999999999999</v>
      </c>
    </row>
    <row r="206" spans="10:12" x14ac:dyDescent="0.2">
      <c r="J206" s="4">
        <v>138</v>
      </c>
      <c r="K206" s="4">
        <v>3.1240000000000001</v>
      </c>
    </row>
    <row r="207" spans="10:12" x14ac:dyDescent="0.2">
      <c r="J207" s="4">
        <v>139</v>
      </c>
      <c r="K207" s="4">
        <v>3.1259999999999999</v>
      </c>
    </row>
    <row r="208" spans="10:12" x14ac:dyDescent="0.2">
      <c r="J208" s="4">
        <v>140</v>
      </c>
      <c r="K208" s="4">
        <v>3.129</v>
      </c>
      <c r="L208">
        <v>3.49</v>
      </c>
    </row>
    <row r="209" spans="10:11" x14ac:dyDescent="0.2">
      <c r="J209" s="4">
        <v>141</v>
      </c>
      <c r="K209" s="4">
        <v>3.1309999999999998</v>
      </c>
    </row>
    <row r="210" spans="10:11" x14ac:dyDescent="0.2">
      <c r="J210" s="4">
        <v>142</v>
      </c>
      <c r="K210" s="4">
        <v>3.133</v>
      </c>
    </row>
    <row r="211" spans="10:11" x14ac:dyDescent="0.2">
      <c r="J211" s="4">
        <v>143</v>
      </c>
      <c r="K211" s="4">
        <v>3.1349999999999998</v>
      </c>
    </row>
    <row r="212" spans="10:11" x14ac:dyDescent="0.2">
      <c r="J212" s="4">
        <v>144</v>
      </c>
      <c r="K212" s="4">
        <v>3.1379999999999999</v>
      </c>
    </row>
    <row r="213" spans="10:11" x14ac:dyDescent="0.2">
      <c r="J213" s="4">
        <v>145</v>
      </c>
      <c r="K213" s="4">
        <v>3.14</v>
      </c>
    </row>
    <row r="214" spans="10:11" x14ac:dyDescent="0.2">
      <c r="J214" s="4">
        <v>146</v>
      </c>
      <c r="K214" s="4">
        <v>3.1419999999999999</v>
      </c>
    </row>
    <row r="215" spans="10:11" x14ac:dyDescent="0.2">
      <c r="J215" s="4">
        <v>147</v>
      </c>
      <c r="K215" s="4">
        <v>3.1440000000000001</v>
      </c>
    </row>
  </sheetData>
  <phoneticPr fontId="2" type="noConversion"/>
  <pageMargins left="0.75" right="0.75" top="1" bottom="1" header="0.5" footer="0.5"/>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pageSetUpPr fitToPage="1"/>
  </sheetPr>
  <dimension ref="A1:F13"/>
  <sheetViews>
    <sheetView workbookViewId="0">
      <selection activeCell="K28" sqref="K28"/>
    </sheetView>
  </sheetViews>
  <sheetFormatPr defaultRowHeight="12.75" x14ac:dyDescent="0.2"/>
  <cols>
    <col min="1" max="1" width="10.140625" bestFit="1" customWidth="1"/>
    <col min="5" max="5" width="13.140625" bestFit="1" customWidth="1"/>
    <col min="6" max="6" width="84.28515625" customWidth="1"/>
  </cols>
  <sheetData>
    <row r="1" spans="1:6" x14ac:dyDescent="0.2">
      <c r="A1" s="52" t="s">
        <v>145</v>
      </c>
      <c r="B1" s="52" t="s">
        <v>146</v>
      </c>
      <c r="C1" s="52" t="s">
        <v>147</v>
      </c>
      <c r="D1" s="52" t="s">
        <v>148</v>
      </c>
      <c r="E1" s="52" t="s">
        <v>149</v>
      </c>
      <c r="F1" s="52" t="s">
        <v>150</v>
      </c>
    </row>
    <row r="2" spans="1:6" x14ac:dyDescent="0.2">
      <c r="A2" s="53">
        <v>39708</v>
      </c>
      <c r="B2" s="54">
        <v>1</v>
      </c>
      <c r="C2" s="54" t="s">
        <v>151</v>
      </c>
      <c r="D2" s="54"/>
      <c r="E2" s="54"/>
      <c r="F2" s="54" t="s">
        <v>166</v>
      </c>
    </row>
    <row r="3" spans="1:6" x14ac:dyDescent="0.2">
      <c r="A3" s="55">
        <v>39744</v>
      </c>
      <c r="B3" s="14">
        <v>2</v>
      </c>
      <c r="C3" s="14" t="s">
        <v>151</v>
      </c>
      <c r="D3" s="14"/>
      <c r="E3" s="14"/>
      <c r="F3" s="14" t="s">
        <v>165</v>
      </c>
    </row>
    <row r="4" spans="1:6" x14ac:dyDescent="0.2">
      <c r="A4" s="55">
        <v>39850</v>
      </c>
      <c r="B4" s="14">
        <v>3</v>
      </c>
      <c r="C4" s="14" t="s">
        <v>151</v>
      </c>
      <c r="D4" s="14"/>
      <c r="E4" s="14"/>
      <c r="F4" s="14" t="s">
        <v>172</v>
      </c>
    </row>
    <row r="5" spans="1:6" x14ac:dyDescent="0.2">
      <c r="A5" s="56">
        <v>39918</v>
      </c>
      <c r="B5" s="14">
        <v>3.01</v>
      </c>
      <c r="C5" s="14" t="s">
        <v>151</v>
      </c>
      <c r="D5" s="14"/>
      <c r="E5" s="14"/>
      <c r="F5" s="14" t="s">
        <v>174</v>
      </c>
    </row>
    <row r="6" spans="1:6" x14ac:dyDescent="0.2">
      <c r="A6" s="56">
        <v>39968</v>
      </c>
      <c r="B6" s="14">
        <v>3.02</v>
      </c>
      <c r="C6" s="14" t="s">
        <v>151</v>
      </c>
      <c r="D6" s="14"/>
      <c r="E6" s="14"/>
      <c r="F6" s="14" t="s">
        <v>179</v>
      </c>
    </row>
    <row r="7" spans="1:6" x14ac:dyDescent="0.2">
      <c r="A7" s="56">
        <v>40016</v>
      </c>
      <c r="B7" s="14">
        <v>3.03</v>
      </c>
      <c r="C7" s="14" t="s">
        <v>151</v>
      </c>
      <c r="D7" s="14"/>
      <c r="E7" s="14"/>
      <c r="F7" s="14" t="s">
        <v>180</v>
      </c>
    </row>
    <row r="8" spans="1:6" x14ac:dyDescent="0.2">
      <c r="A8" s="56">
        <v>40105</v>
      </c>
      <c r="B8" s="14">
        <v>3.04</v>
      </c>
      <c r="C8" s="14" t="s">
        <v>151</v>
      </c>
      <c r="D8" s="14"/>
      <c r="E8" s="14"/>
      <c r="F8" s="14" t="s">
        <v>186</v>
      </c>
    </row>
    <row r="9" spans="1:6" x14ac:dyDescent="0.2">
      <c r="A9" s="56">
        <v>40988</v>
      </c>
      <c r="B9" s="14">
        <v>3.05</v>
      </c>
      <c r="C9" s="14" t="s">
        <v>151</v>
      </c>
      <c r="D9" s="14"/>
      <c r="E9" s="14"/>
      <c r="F9" s="14" t="s">
        <v>189</v>
      </c>
    </row>
    <row r="10" spans="1:6" x14ac:dyDescent="0.2">
      <c r="A10" s="56">
        <v>41596</v>
      </c>
      <c r="B10" s="14">
        <v>3.05</v>
      </c>
      <c r="C10" s="57" t="s">
        <v>151</v>
      </c>
      <c r="D10" s="14"/>
      <c r="E10" s="14"/>
      <c r="F10" s="57" t="s">
        <v>214</v>
      </c>
    </row>
    <row r="11" spans="1:6" x14ac:dyDescent="0.2">
      <c r="A11" s="56">
        <v>41659</v>
      </c>
      <c r="B11" s="14">
        <v>3.1</v>
      </c>
      <c r="C11" s="57" t="s">
        <v>151</v>
      </c>
      <c r="D11" s="14"/>
      <c r="E11" s="14"/>
      <c r="F11" s="57" t="s">
        <v>217</v>
      </c>
    </row>
    <row r="12" spans="1:6" x14ac:dyDescent="0.2">
      <c r="A12" s="56">
        <v>42135</v>
      </c>
      <c r="B12" s="14">
        <v>4</v>
      </c>
      <c r="C12" s="57" t="s">
        <v>151</v>
      </c>
      <c r="D12" s="14"/>
      <c r="E12" s="14"/>
      <c r="F12" s="57" t="s">
        <v>248</v>
      </c>
    </row>
    <row r="13" spans="1:6" x14ac:dyDescent="0.2">
      <c r="A13" s="76">
        <v>42899</v>
      </c>
      <c r="B13" s="77">
        <v>4.0999999999999996</v>
      </c>
      <c r="C13" s="78" t="s">
        <v>151</v>
      </c>
      <c r="F13" s="78" t="s">
        <v>795</v>
      </c>
    </row>
  </sheetData>
  <sheetProtection password="C949" sheet="1" objects="1" scenarios="1"/>
  <phoneticPr fontId="2" type="noConversion"/>
  <pageMargins left="0.75" right="0.75" top="1" bottom="1" header="0.5" footer="0.5"/>
  <pageSetup paperSize="9" scale="98"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heetViews>
  <sheetFormatPr defaultRowHeight="12.75" x14ac:dyDescent="0.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Q23"/>
  <sheetViews>
    <sheetView showGridLines="0" tabSelected="1" view="pageBreakPreview" zoomScale="80" zoomScaleNormal="90" zoomScaleSheetLayoutView="80" workbookViewId="0">
      <selection activeCell="L39" sqref="L39"/>
    </sheetView>
  </sheetViews>
  <sheetFormatPr defaultRowHeight="12.75" x14ac:dyDescent="0.2"/>
  <cols>
    <col min="1" max="1" width="4.42578125" style="35" customWidth="1"/>
    <col min="2" max="2" width="63.5703125" style="35" customWidth="1"/>
    <col min="3" max="3" width="20.7109375" style="35" customWidth="1"/>
    <col min="4" max="4" width="4.7109375" style="35" customWidth="1"/>
    <col min="5" max="5" width="14.28515625" style="35" bestFit="1" customWidth="1"/>
    <col min="6" max="6" width="15.140625" style="35" bestFit="1" customWidth="1"/>
    <col min="7" max="7" width="5" style="35" customWidth="1"/>
    <col min="8" max="16" width="9.140625" style="35"/>
    <col min="17" max="17" width="43.7109375" style="35" bestFit="1" customWidth="1"/>
    <col min="18" max="16384" width="9.140625" style="35"/>
  </cols>
  <sheetData>
    <row r="1" spans="1:17" ht="18.75" thickTop="1" x14ac:dyDescent="0.25">
      <c r="A1" s="79"/>
      <c r="B1" s="184" t="s">
        <v>113</v>
      </c>
      <c r="C1" s="184"/>
      <c r="D1" s="184"/>
      <c r="E1" s="184"/>
      <c r="F1" s="80"/>
      <c r="G1" s="81"/>
    </row>
    <row r="2" spans="1:17" ht="24" customHeight="1" x14ac:dyDescent="0.25">
      <c r="A2" s="82"/>
      <c r="B2" s="83"/>
      <c r="C2" s="84"/>
      <c r="D2" s="84"/>
      <c r="E2" s="84"/>
      <c r="F2" s="84"/>
      <c r="G2" s="85"/>
      <c r="I2"/>
    </row>
    <row r="3" spans="1:17" ht="18.75" thickBot="1" x14ac:dyDescent="0.3">
      <c r="A3" s="86"/>
      <c r="B3" s="87"/>
      <c r="C3" s="88"/>
      <c r="D3" s="88"/>
      <c r="E3" s="88"/>
      <c r="F3" s="88"/>
      <c r="G3" s="89"/>
    </row>
    <row r="4" spans="1:17" ht="13.5" x14ac:dyDescent="0.25">
      <c r="A4" s="86"/>
      <c r="B4" s="90" t="s">
        <v>824</v>
      </c>
      <c r="C4" s="91" t="s">
        <v>825</v>
      </c>
      <c r="D4" s="88"/>
      <c r="E4" s="88"/>
      <c r="F4" s="88"/>
      <c r="G4" s="89"/>
    </row>
    <row r="5" spans="1:17" ht="39" customHeight="1" thickBot="1" x14ac:dyDescent="0.3">
      <c r="A5" s="86"/>
      <c r="B5" s="182" t="s">
        <v>826</v>
      </c>
      <c r="C5" s="183"/>
      <c r="D5" s="88"/>
      <c r="E5" s="88"/>
      <c r="F5" s="88"/>
      <c r="G5" s="89"/>
    </row>
    <row r="6" spans="1:17" ht="12.75" customHeight="1" x14ac:dyDescent="0.25">
      <c r="A6" s="86"/>
      <c r="B6" s="88"/>
      <c r="C6" s="88"/>
      <c r="D6" s="88"/>
      <c r="E6" s="88"/>
      <c r="F6" s="88"/>
      <c r="G6" s="89"/>
    </row>
    <row r="7" spans="1:17" ht="99" customHeight="1" x14ac:dyDescent="0.25">
      <c r="A7" s="86"/>
      <c r="B7" s="88"/>
      <c r="C7" s="88"/>
      <c r="D7" s="88"/>
      <c r="E7" s="88"/>
      <c r="F7" s="88"/>
      <c r="G7" s="89"/>
    </row>
    <row r="8" spans="1:17" ht="12.75" customHeight="1" thickBot="1" x14ac:dyDescent="0.3">
      <c r="A8" s="86"/>
      <c r="B8" s="92"/>
      <c r="C8" s="92"/>
      <c r="D8" s="92"/>
      <c r="E8" s="88"/>
      <c r="F8" s="88"/>
      <c r="G8" s="89"/>
      <c r="Q8" s="37"/>
    </row>
    <row r="9" spans="1:17" ht="12.75" customHeight="1" x14ac:dyDescent="0.25">
      <c r="A9" s="86"/>
      <c r="B9" s="93" t="s">
        <v>253</v>
      </c>
      <c r="C9" s="94" t="s">
        <v>223</v>
      </c>
      <c r="D9" s="92"/>
      <c r="E9" s="88"/>
      <c r="F9" s="88"/>
      <c r="G9" s="89"/>
      <c r="Q9" s="37"/>
    </row>
    <row r="10" spans="1:17" ht="57.75" customHeight="1" x14ac:dyDescent="0.25">
      <c r="A10" s="86"/>
      <c r="B10" s="95" t="s">
        <v>249</v>
      </c>
      <c r="C10" s="96" t="s">
        <v>258</v>
      </c>
      <c r="D10" s="88"/>
      <c r="E10" s="88"/>
      <c r="F10" s="88"/>
      <c r="G10" s="89"/>
      <c r="Q10" s="37"/>
    </row>
    <row r="11" spans="1:17" ht="17.25" thickBot="1" x14ac:dyDescent="0.35">
      <c r="A11" s="86"/>
      <c r="B11" s="97" t="s">
        <v>216</v>
      </c>
      <c r="C11" s="98">
        <v>1</v>
      </c>
      <c r="D11" s="99"/>
      <c r="E11" s="99"/>
      <c r="F11" s="99"/>
      <c r="G11" s="89"/>
      <c r="Q11" s="37"/>
    </row>
    <row r="12" spans="1:17" ht="16.5" x14ac:dyDescent="0.3">
      <c r="A12" s="86"/>
      <c r="B12" s="100"/>
      <c r="C12" s="100"/>
      <c r="D12" s="88"/>
      <c r="E12" s="99"/>
      <c r="F12" s="99"/>
      <c r="G12" s="89"/>
      <c r="Q12" s="37"/>
    </row>
    <row r="13" spans="1:17" ht="16.5" x14ac:dyDescent="0.3">
      <c r="A13" s="86"/>
      <c r="B13" s="99"/>
      <c r="C13" s="99"/>
      <c r="D13" s="99"/>
      <c r="E13" s="99"/>
      <c r="F13" s="99"/>
      <c r="G13" s="89"/>
      <c r="Q13" s="37"/>
    </row>
    <row r="14" spans="1:17" ht="16.5" x14ac:dyDescent="0.3">
      <c r="A14" s="86"/>
      <c r="B14" s="88"/>
      <c r="C14" s="88"/>
      <c r="D14" s="99"/>
      <c r="E14" s="99"/>
      <c r="F14" s="99"/>
      <c r="G14" s="89"/>
      <c r="Q14" s="37"/>
    </row>
    <row r="15" spans="1:17" ht="30" customHeight="1" x14ac:dyDescent="0.3">
      <c r="A15" s="86"/>
      <c r="B15" s="185" t="s">
        <v>807</v>
      </c>
      <c r="C15" s="185"/>
      <c r="D15" s="185"/>
      <c r="E15" s="101"/>
      <c r="F15" s="88"/>
      <c r="G15" s="89"/>
    </row>
    <row r="16" spans="1:17" ht="18" thickBot="1" x14ac:dyDescent="0.35">
      <c r="A16" s="86"/>
      <c r="B16" s="100"/>
      <c r="C16" s="102"/>
      <c r="D16" s="99"/>
      <c r="E16" s="101"/>
      <c r="F16" s="88"/>
      <c r="G16" s="103" t="s">
        <v>809</v>
      </c>
    </row>
    <row r="17" spans="1:7" ht="14.25" x14ac:dyDescent="0.2">
      <c r="A17" s="38"/>
      <c r="B17" s="38"/>
      <c r="C17" s="38"/>
      <c r="D17" s="39"/>
      <c r="E17" s="38"/>
      <c r="F17" s="38"/>
      <c r="G17" s="38"/>
    </row>
    <row r="18" spans="1:7" ht="14.25" x14ac:dyDescent="0.2">
      <c r="D18" s="40"/>
    </row>
    <row r="19" spans="1:7" ht="14.25" x14ac:dyDescent="0.2">
      <c r="B19" s="41"/>
      <c r="D19" s="42"/>
    </row>
    <row r="20" spans="1:7" ht="14.25" x14ac:dyDescent="0.2">
      <c r="D20" s="42"/>
    </row>
    <row r="21" spans="1:7" ht="14.25" x14ac:dyDescent="0.2">
      <c r="B21" s="43"/>
      <c r="C21" s="42"/>
      <c r="D21" s="42"/>
    </row>
    <row r="22" spans="1:7" x14ac:dyDescent="0.2">
      <c r="D22" s="44"/>
    </row>
    <row r="23" spans="1:7" x14ac:dyDescent="0.2">
      <c r="D23" s="44"/>
    </row>
  </sheetData>
  <sheetProtection password="C949" sheet="1" selectLockedCells="1"/>
  <mergeCells count="3">
    <mergeCell ref="B5:C5"/>
    <mergeCell ref="B1:E1"/>
    <mergeCell ref="B15:D15"/>
  </mergeCells>
  <phoneticPr fontId="0" type="noConversion"/>
  <conditionalFormatting sqref="C11">
    <cfRule type="expression" dxfId="34" priority="5">
      <formula>$C$9="Other_SSSL"</formula>
    </cfRule>
    <cfRule type="expression" dxfId="33" priority="7">
      <formula>$C$9="DEFRA_C4SL"</formula>
    </cfRule>
    <cfRule type="expression" dxfId="32" priority="9">
      <formula>$C$9=SGV_BWB_GSAC</formula>
    </cfRule>
  </conditionalFormatting>
  <conditionalFormatting sqref="F10">
    <cfRule type="expression" dxfId="31" priority="6">
      <formula>$C$9="Other_SSSL"</formula>
    </cfRule>
  </conditionalFormatting>
  <dataValidations xWindow="573" yWindow="648" count="2">
    <dataValidation type="list" allowBlank="1" showInputMessage="1" showErrorMessage="1" errorTitle="pH enter" error="Incompatible entry,_x000a_You must enter 6, 7 or 8!" promptTitle="Organic matter" prompt="If using S4UL GSAC enter organic matter content %.  Entry does not affect C4SL as only applicable to 6% OM" sqref="C11" xr:uid="{00000000-0002-0000-0100-000000000000}">
      <formula1>"1, 2.5, 6"</formula1>
    </dataValidation>
    <dataValidation type="list" allowBlank="1" showInputMessage="1" showErrorMessage="1" sqref="C10" xr:uid="{00000000-0002-0000-0100-000001000000}">
      <formula1>INDIRECT(Type)</formula1>
    </dataValidation>
  </dataValidations>
  <pageMargins left="0.75" right="0.75" top="1" bottom="1" header="0.5" footer="0.5"/>
  <pageSetup paperSize="9" orientation="landscape" r:id="rId1"/>
  <headerFooter alignWithMargins="0">
    <oddFooter>&amp;R&amp;G</oddFooter>
  </headerFooter>
  <drawing r:id="rId2"/>
  <legacyDrawing r:id="rId3"/>
  <extLst>
    <ext xmlns:x14="http://schemas.microsoft.com/office/spreadsheetml/2009/9/main" uri="{CCE6A557-97BC-4b89-ADB6-D9C93CAAB3DF}">
      <x14:dataValidations xmlns:xm="http://schemas.microsoft.com/office/excel/2006/main" xWindow="573" yWindow="648" count="1">
        <x14:dataValidation type="list" allowBlank="1" showInputMessage="1" showErrorMessage="1" xr:uid="{00000000-0002-0000-0100-000002000000}">
          <x14:formula1>
            <xm:f>Sheet2!$A$1:$A$3</xm:f>
          </x14:formula1>
          <xm:sqref>C9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11"/>
  <sheetViews>
    <sheetView workbookViewId="0">
      <selection activeCell="B9" sqref="B9"/>
    </sheetView>
  </sheetViews>
  <sheetFormatPr defaultRowHeight="12.75" x14ac:dyDescent="0.2"/>
  <cols>
    <col min="1" max="1" width="16.85546875" bestFit="1" customWidth="1"/>
    <col min="2" max="2" width="16.85546875" customWidth="1"/>
    <col min="3" max="3" width="50.5703125" bestFit="1" customWidth="1"/>
    <col min="4" max="4" width="41.5703125" bestFit="1" customWidth="1"/>
    <col min="5" max="5" width="10" bestFit="1" customWidth="1"/>
  </cols>
  <sheetData>
    <row r="1" spans="1:12" x14ac:dyDescent="0.2">
      <c r="A1" s="48" t="s">
        <v>223</v>
      </c>
      <c r="B1" s="48"/>
      <c r="C1" t="str">
        <f>S4ULs!F1</f>
        <v>S4UL Residential with homegrown produce</v>
      </c>
      <c r="D1" t="str">
        <f>S4ULs!W1</f>
        <v>C4SL Residential (with home-grown produce)</v>
      </c>
      <c r="E1" s="48" t="str">
        <f>S4ULs!AB1</f>
        <v>Landuse B</v>
      </c>
      <c r="J1" s="48"/>
      <c r="K1" s="48"/>
      <c r="L1" s="48"/>
    </row>
    <row r="2" spans="1:12" x14ac:dyDescent="0.2">
      <c r="A2" s="48" t="s">
        <v>224</v>
      </c>
      <c r="B2" s="48"/>
      <c r="C2" t="str">
        <f>S4ULs!J1</f>
        <v>S4UL Residential without homegrown produce</v>
      </c>
      <c r="D2" t="str">
        <f>S4ULs!X1</f>
        <v>C4SL Residential (without home-grown produce)</v>
      </c>
      <c r="E2" s="48" t="str">
        <f>S4ULs!AC1</f>
        <v>Landuse C</v>
      </c>
    </row>
    <row r="3" spans="1:12" x14ac:dyDescent="0.2">
      <c r="A3" s="48" t="s">
        <v>225</v>
      </c>
      <c r="B3" s="48"/>
      <c r="C3" t="str">
        <f>S4ULs!N1</f>
        <v>S4UL Commercial</v>
      </c>
      <c r="D3" t="str">
        <f>S4ULs!Y1</f>
        <v>C4SL Commercial</v>
      </c>
      <c r="E3" s="48" t="str">
        <f>S4ULs!AD1</f>
        <v>Landuse D</v>
      </c>
    </row>
    <row r="4" spans="1:12" x14ac:dyDescent="0.2">
      <c r="B4" s="48"/>
      <c r="C4" t="str">
        <f>S4ULs!R1</f>
        <v>S4UL Public open space (resi)</v>
      </c>
      <c r="E4" t="str">
        <f>S4ULs!AE1</f>
        <v>Landuse E</v>
      </c>
    </row>
    <row r="5" spans="1:12" x14ac:dyDescent="0.2">
      <c r="C5" t="str">
        <f>S4ULs!V1</f>
        <v>S4UL Public open space (park)</v>
      </c>
      <c r="E5" t="str">
        <f>S4ULs!AF1</f>
        <v>Landuse F</v>
      </c>
    </row>
    <row r="6" spans="1:12" x14ac:dyDescent="0.2">
      <c r="E6" t="str">
        <f>S4ULs!AG1</f>
        <v>Landuse G</v>
      </c>
    </row>
    <row r="7" spans="1:12" x14ac:dyDescent="0.2">
      <c r="E7" t="str">
        <f>S4ULs!AH1</f>
        <v>Landuse H</v>
      </c>
    </row>
    <row r="8" spans="1:12" x14ac:dyDescent="0.2">
      <c r="E8" t="str">
        <f>S4ULs!AI1</f>
        <v>Landuse I</v>
      </c>
    </row>
    <row r="9" spans="1:12" x14ac:dyDescent="0.2">
      <c r="E9" t="str">
        <f>S4ULs!AJ1</f>
        <v>Landuse J</v>
      </c>
    </row>
    <row r="10" spans="1:12" x14ac:dyDescent="0.2">
      <c r="E10" t="str">
        <f>S4ULs!AK1</f>
        <v>Landuse K</v>
      </c>
    </row>
    <row r="11" spans="1:12" x14ac:dyDescent="0.2">
      <c r="E11" t="str">
        <f>S4ULs!AL1</f>
        <v>Landuse L</v>
      </c>
    </row>
  </sheetData>
  <sheetProtection password="C949"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CI79"/>
  <sheetViews>
    <sheetView showGridLines="0" tabSelected="1" view="pageBreakPreview" zoomScale="80" zoomScaleNormal="100" zoomScaleSheetLayoutView="80" workbookViewId="0">
      <selection activeCell="L39" sqref="L39"/>
    </sheetView>
  </sheetViews>
  <sheetFormatPr defaultRowHeight="12.75" x14ac:dyDescent="0.2"/>
  <cols>
    <col min="1" max="1" width="43.7109375" bestFit="1" customWidth="1"/>
    <col min="2" max="2" width="16.42578125" style="5" customWidth="1"/>
    <col min="3" max="3" width="17.85546875" style="5" customWidth="1"/>
    <col min="4" max="4" width="12" customWidth="1"/>
  </cols>
  <sheetData>
    <row r="1" spans="1:87" ht="39" customHeight="1" thickTop="1" x14ac:dyDescent="0.25">
      <c r="A1" s="112" t="s">
        <v>144</v>
      </c>
      <c r="B1" s="186" t="str">
        <f>End_use</f>
        <v>S4UL Public open space (park)</v>
      </c>
      <c r="C1" s="113"/>
      <c r="AA1" s="17" t="s">
        <v>52</v>
      </c>
      <c r="AB1" s="17" t="s">
        <v>53</v>
      </c>
      <c r="AC1" s="17" t="s">
        <v>54</v>
      </c>
      <c r="AD1" s="17" t="s">
        <v>55</v>
      </c>
      <c r="AE1" s="17" t="s">
        <v>56</v>
      </c>
      <c r="AF1" s="17" t="s">
        <v>188</v>
      </c>
      <c r="AG1" s="17" t="s">
        <v>187</v>
      </c>
      <c r="AH1" s="17" t="s">
        <v>57</v>
      </c>
      <c r="AI1" s="17" t="s">
        <v>58</v>
      </c>
      <c r="AJ1" s="17" t="s">
        <v>173</v>
      </c>
      <c r="AK1" s="17" t="s">
        <v>59</v>
      </c>
      <c r="AL1" s="17" t="s">
        <v>60</v>
      </c>
      <c r="AM1" s="17" t="s">
        <v>61</v>
      </c>
      <c r="AN1" s="17" t="s">
        <v>62</v>
      </c>
      <c r="AO1" s="17" t="s">
        <v>63</v>
      </c>
      <c r="AP1" s="17" t="s">
        <v>64</v>
      </c>
      <c r="AQ1" s="17" t="s">
        <v>65</v>
      </c>
      <c r="AR1" s="17" t="s">
        <v>66</v>
      </c>
      <c r="AS1" s="17" t="s">
        <v>169</v>
      </c>
      <c r="AT1" s="17" t="s">
        <v>171</v>
      </c>
      <c r="AU1" s="17" t="s">
        <v>170</v>
      </c>
      <c r="AV1" s="17" t="s">
        <v>67</v>
      </c>
      <c r="AW1" s="17" t="s">
        <v>68</v>
      </c>
      <c r="AX1" s="17" t="s">
        <v>69</v>
      </c>
      <c r="AY1" s="17" t="s">
        <v>70</v>
      </c>
      <c r="AZ1" s="17" t="s">
        <v>71</v>
      </c>
      <c r="BA1" s="17" t="s">
        <v>168</v>
      </c>
      <c r="BB1" s="17" t="s">
        <v>167</v>
      </c>
      <c r="BC1" s="17" t="s">
        <v>72</v>
      </c>
      <c r="BD1" s="17" t="s">
        <v>73</v>
      </c>
      <c r="BE1" s="17" t="s">
        <v>74</v>
      </c>
      <c r="BF1" s="17" t="s">
        <v>75</v>
      </c>
      <c r="BG1" s="17" t="s">
        <v>76</v>
      </c>
      <c r="BH1" s="17" t="s">
        <v>77</v>
      </c>
      <c r="BI1" s="17" t="s">
        <v>78</v>
      </c>
      <c r="BJ1" s="17" t="s">
        <v>79</v>
      </c>
      <c r="BK1" s="17" t="s">
        <v>80</v>
      </c>
      <c r="BL1" s="17" t="s">
        <v>81</v>
      </c>
      <c r="BM1" s="17" t="s">
        <v>82</v>
      </c>
      <c r="BN1" s="17" t="s">
        <v>83</v>
      </c>
      <c r="BO1" s="17" t="s">
        <v>84</v>
      </c>
      <c r="BP1" s="17" t="s">
        <v>85</v>
      </c>
      <c r="BQ1" s="17" t="s">
        <v>86</v>
      </c>
      <c r="BR1" s="17" t="s">
        <v>87</v>
      </c>
      <c r="BS1" s="17" t="s">
        <v>88</v>
      </c>
      <c r="BT1" s="17" t="s">
        <v>89</v>
      </c>
      <c r="BU1" s="17" t="s">
        <v>90</v>
      </c>
      <c r="BV1" s="17" t="s">
        <v>91</v>
      </c>
      <c r="BW1" s="17" t="s">
        <v>92</v>
      </c>
      <c r="BX1" s="17" t="s">
        <v>93</v>
      </c>
      <c r="BY1" s="17" t="s">
        <v>94</v>
      </c>
      <c r="BZ1" s="17" t="s">
        <v>95</v>
      </c>
      <c r="CA1" s="17" t="s">
        <v>96</v>
      </c>
      <c r="CB1" s="17" t="s">
        <v>97</v>
      </c>
      <c r="CC1" s="17" t="s">
        <v>98</v>
      </c>
      <c r="CD1" s="17" t="s">
        <v>191</v>
      </c>
      <c r="CE1" s="17" t="s">
        <v>99</v>
      </c>
      <c r="CF1" s="17" t="s">
        <v>100</v>
      </c>
      <c r="CG1" s="17" t="s">
        <v>101</v>
      </c>
      <c r="CH1" s="17" t="s">
        <v>102</v>
      </c>
      <c r="CI1" s="28" t="s">
        <v>103</v>
      </c>
    </row>
    <row r="2" spans="1:87" ht="13.5" x14ac:dyDescent="0.25">
      <c r="A2" s="82"/>
      <c r="B2" s="187"/>
      <c r="C2" s="114"/>
      <c r="AA2" s="16" t="e">
        <f>IF(End_use="Residential",#REF!,(IF(End_use="Commercial",#REF!,HLOOKUP($B$1,#REF!,ROW()-2,FALSE))))</f>
        <v>#REF!</v>
      </c>
      <c r="AB2" s="16" t="e">
        <f>IF(End_use="Residential",#REF!,(IF(End_use="Commercial",#REF!,HLOOKUP($B$1,#REF!,ROW()-2,FALSE))))</f>
        <v>#REF!</v>
      </c>
      <c r="AC2" s="16" t="e">
        <f>IF(End_use="Residential",#REF!,(IF(End_use="Commercial",#REF!,HLOOKUP($B$1,#REF!,ROW()-2,FALSE))))</f>
        <v>#REF!</v>
      </c>
      <c r="AD2" s="16" t="e">
        <f>IF(End_use="Residential",#REF!,(IF(End_use="Commercial",#REF!,HLOOKUP($B$1,#REF!,ROW()-2,FALSE))))</f>
        <v>#REF!</v>
      </c>
      <c r="AE2" s="16" t="e">
        <f>IF(End_use="Residential",#REF!,(IF(End_use="Commercial",#REF!,HLOOKUP($B$1,#REF!,ROW()-2,FALSE))))</f>
        <v>#REF!</v>
      </c>
      <c r="AF2" s="16" t="e">
        <f>IF(End_use="Residential",#REF!,(IF(End_use="Commercial",#REF!,HLOOKUP($B$1,#REF!,ROW()-2,FALSE))))</f>
        <v>#REF!</v>
      </c>
      <c r="AG2" s="16" t="e">
        <f>IF(End_use="Residential",#REF!,(IF(End_use="Commercial",#REF!,HLOOKUP($B$1,#REF!,ROW()-2,FALSE))))</f>
        <v>#REF!</v>
      </c>
      <c r="AH2" s="16" t="e">
        <f>IF(End_use="Residential",#REF!,(IF(End_use="Commercial",#REF!,HLOOKUP($B$1,#REF!,ROW()-2,FALSE))))</f>
        <v>#REF!</v>
      </c>
      <c r="AI2" s="16" t="e">
        <f>IF(End_use="Residential",#REF!,(IF(End_use="Commercial",#REF!,HLOOKUP($B$1,#REF!,ROW()-2,FALSE))))</f>
        <v>#REF!</v>
      </c>
      <c r="AJ2" s="16" t="e">
        <f>IF(End_use="Residential",#REF!,(IF(End_use="Commercial",#REF!,HLOOKUP($B$1,#REF!,ROW()-2,FALSE))))</f>
        <v>#REF!</v>
      </c>
      <c r="AK2" s="16" t="e">
        <f>IF(End_use="Residential",#REF!,(IF(End_use="Commercial",#REF!,HLOOKUP($B$1,#REF!,ROW()-2,FALSE))))</f>
        <v>#REF!</v>
      </c>
      <c r="AL2" s="16" t="e">
        <f>IF(End_use="Residential",#REF!,(IF(End_use="Commercial",#REF!,HLOOKUP($B$1,#REF!,ROW()-2,FALSE))))</f>
        <v>#REF!</v>
      </c>
      <c r="AM2" s="16" t="e">
        <f>IF(End_use="Residential",#REF!,(IF(End_use="Commercial",#REF!,HLOOKUP($B$1,#REF!,ROW()-2,FALSE))))</f>
        <v>#REF!</v>
      </c>
      <c r="AN2" s="16" t="e">
        <f>IF(End_use="Residential",#REF!,(IF(End_use="Commercial",#REF!,HLOOKUP($B$1,#REF!,ROW()-2,FALSE))))</f>
        <v>#REF!</v>
      </c>
      <c r="AO2" s="16" t="e">
        <f>IF(End_use="Residential",#REF!,(IF(End_use="Commercial",#REF!,HLOOKUP($B$1,#REF!,ROW()-2,FALSE))))</f>
        <v>#REF!</v>
      </c>
      <c r="AP2" s="16" t="e">
        <f>IF(End_use="Residential",#REF!,(IF(End_use="Commercial",#REF!,HLOOKUP($B$1,#REF!,ROW()-2,FALSE))))</f>
        <v>#REF!</v>
      </c>
      <c r="AQ2" s="16" t="e">
        <f>IF(End_use="Residential",#REF!,(IF(End_use="Commercial",#REF!,HLOOKUP($B$1,#REF!,ROW()-2,FALSE))))</f>
        <v>#REF!</v>
      </c>
      <c r="AR2" s="16" t="e">
        <f>IF(End_use="Residential",#REF!,(IF(End_use="Commercial",#REF!,HLOOKUP($B$1,#REF!,ROW()-2,FALSE))))</f>
        <v>#REF!</v>
      </c>
      <c r="AS2" s="16" t="e">
        <f>IF(End_use="Residential",#REF!,(IF(End_use="Commercial",#REF!,HLOOKUP($B$1,#REF!,ROW()-2,FALSE))))</f>
        <v>#REF!</v>
      </c>
      <c r="AT2" s="16" t="e">
        <f>IF(End_use="Residential",#REF!,(IF(End_use="Commercial",#REF!,HLOOKUP($B$1,#REF!,ROW()-2,FALSE))))</f>
        <v>#REF!</v>
      </c>
      <c r="AU2" s="16" t="e">
        <f>IF(End_use="Residential",#REF!,(IF(End_use="Commercial",#REF!,HLOOKUP($B$1,#REF!,ROW()-2,FALSE))))</f>
        <v>#REF!</v>
      </c>
      <c r="AV2" s="16" t="e">
        <f>IF(End_use="Residential",#REF!,(IF(End_use="Commercial",#REF!,HLOOKUP($B$1,#REF!,ROW()-2,FALSE))))</f>
        <v>#REF!</v>
      </c>
      <c r="AW2" s="16" t="e">
        <f>IF(End_use="Residential",#REF!,(IF(End_use="Commercial",#REF!,HLOOKUP($B$1,#REF!,ROW()-2,FALSE))))</f>
        <v>#REF!</v>
      </c>
      <c r="AX2" s="16" t="e">
        <f>IF(End_use="Residential",#REF!,(IF(End_use="Commercial",#REF!,HLOOKUP($B$1,#REF!,ROW()-2,FALSE))))</f>
        <v>#REF!</v>
      </c>
      <c r="AY2" s="16" t="e">
        <f>IF(End_use="Residential",#REF!,(IF(End_use="Commercial",#REF!,HLOOKUP($B$1,#REF!,ROW()-2,FALSE))))</f>
        <v>#REF!</v>
      </c>
      <c r="AZ2" s="16" t="e">
        <f>IF(End_use="Residential",#REF!,(IF(End_use="Commercial",#REF!,HLOOKUP($B$1,#REF!,ROW()-2,FALSE))))</f>
        <v>#REF!</v>
      </c>
      <c r="BA2" s="16" t="e">
        <f>IF(End_use="Residential",#REF!,(IF(End_use="Commercial",#REF!,HLOOKUP($B$1,#REF!,ROW()-2,FALSE))))</f>
        <v>#REF!</v>
      </c>
      <c r="BB2" s="16" t="e">
        <f>IF(End_use="Residential",#REF!,(IF(End_use="Commercial",#REF!,HLOOKUP($B$1,#REF!,ROW()-2,FALSE))))</f>
        <v>#REF!</v>
      </c>
      <c r="BC2" s="16" t="e">
        <f>IF(End_use="Residential",#REF!,(IF(End_use="Commercial",#REF!,HLOOKUP($B$1,#REF!,ROW()-2,FALSE))))</f>
        <v>#REF!</v>
      </c>
      <c r="BD2" s="16" t="e">
        <f>IF(End_use="Residential",#REF!,(IF(End_use="Commercial",#REF!,HLOOKUP($B$1,#REF!,ROW()-2,FALSE))))</f>
        <v>#REF!</v>
      </c>
      <c r="BE2" s="16" t="e">
        <f>IF(End_use="Residential",#REF!,(IF(End_use="Commercial",#REF!,HLOOKUP($B$1,#REF!,ROW()-2,FALSE))))</f>
        <v>#REF!</v>
      </c>
      <c r="BF2" s="16" t="e">
        <f>IF(End_use="Residential",#REF!,(IF(End_use="Commercial",#REF!,HLOOKUP($B$1,#REF!,ROW()-2,FALSE))))</f>
        <v>#REF!</v>
      </c>
      <c r="BG2" s="16" t="e">
        <f>IF(End_use="Residential",#REF!,(IF(End_use="Commercial",#REF!,HLOOKUP($B$1,#REF!,ROW()-2,FALSE))))</f>
        <v>#REF!</v>
      </c>
      <c r="BH2" s="16" t="e">
        <f>IF(End_use="Residential",#REF!,(IF(End_use="Commercial",#REF!,HLOOKUP($B$1,#REF!,ROW()-2,FALSE))))</f>
        <v>#REF!</v>
      </c>
      <c r="BI2" s="16" t="e">
        <f>IF(End_use="Residential",#REF!,(IF(End_use="Commercial",#REF!,HLOOKUP($B$1,#REF!,ROW()-2,FALSE))))</f>
        <v>#REF!</v>
      </c>
      <c r="BJ2" s="16" t="e">
        <f>IF(End_use="Residential",#REF!,(IF(End_use="Commercial",#REF!,HLOOKUP($B$1,#REF!,ROW()-2,FALSE))))</f>
        <v>#REF!</v>
      </c>
      <c r="BK2" s="16" t="e">
        <f>IF(End_use="Residential",#REF!,(IF(End_use="Commercial",#REF!,HLOOKUP($B$1,#REF!,ROW()-2,FALSE))))</f>
        <v>#REF!</v>
      </c>
      <c r="BL2" s="16" t="e">
        <f>IF(End_use="Residential",#REF!,(IF(End_use="Commercial",#REF!,HLOOKUP($B$1,#REF!,ROW()-2,FALSE))))</f>
        <v>#REF!</v>
      </c>
      <c r="BM2" s="16" t="e">
        <f>IF(End_use="Residential",#REF!,(IF(End_use="Commercial",#REF!,HLOOKUP($B$1,#REF!,ROW()-2,FALSE))))</f>
        <v>#REF!</v>
      </c>
      <c r="BN2" s="16" t="e">
        <f>IF(End_use="Residential",#REF!,(IF(End_use="Commercial",#REF!,HLOOKUP($B$1,#REF!,ROW()-2,FALSE))))</f>
        <v>#REF!</v>
      </c>
      <c r="BO2" s="16" t="e">
        <f>IF(End_use="Residential",#REF!,(IF(End_use="Commercial",#REF!,HLOOKUP($B$1,#REF!,ROW()-2,FALSE))))</f>
        <v>#REF!</v>
      </c>
      <c r="BP2" s="16" t="e">
        <f>IF(End_use="Residential",#REF!,(IF(End_use="Commercial",#REF!,HLOOKUP($B$1,#REF!,ROW()-2,FALSE))))</f>
        <v>#REF!</v>
      </c>
      <c r="BQ2" s="16" t="e">
        <f>IF(End_use="Residential",#REF!,(IF(End_use="Commercial",#REF!,HLOOKUP($B$1,#REF!,ROW()-2,FALSE))))</f>
        <v>#REF!</v>
      </c>
      <c r="BR2" s="16" t="e">
        <f>IF(End_use="Residential",#REF!,(IF(End_use="Commercial",#REF!,HLOOKUP($B$1,#REF!,ROW()-2,FALSE))))</f>
        <v>#REF!</v>
      </c>
      <c r="BS2" s="16" t="e">
        <f>IF(End_use="Residential",#REF!,(IF(End_use="Commercial",#REF!,HLOOKUP($B$1,#REF!,ROW()-2,FALSE))))</f>
        <v>#REF!</v>
      </c>
      <c r="BT2" s="16" t="e">
        <f>IF(End_use="Residential",#REF!,(IF(End_use="Commercial",#REF!,HLOOKUP($B$1,#REF!,ROW()-2,FALSE))))</f>
        <v>#REF!</v>
      </c>
      <c r="BU2" s="16" t="e">
        <f>IF(End_use="Residential",#REF!,(IF(End_use="Commercial",#REF!,HLOOKUP($B$1,#REF!,ROW()-2,FALSE))))</f>
        <v>#REF!</v>
      </c>
      <c r="BV2" s="16" t="e">
        <f>IF(End_use="Residential",#REF!,(IF(End_use="Commercial",#REF!,HLOOKUP($B$1,#REF!,ROW()-2,FALSE))))</f>
        <v>#REF!</v>
      </c>
      <c r="BW2" s="16" t="e">
        <f>IF(End_use="Residential",#REF!,(IF(End_use="Commercial",#REF!,HLOOKUP($B$1,#REF!,ROW()-2,FALSE))))</f>
        <v>#REF!</v>
      </c>
      <c r="BX2" s="16" t="e">
        <f>IF(End_use="Residential",#REF!,(IF(End_use="Commercial",#REF!,HLOOKUP($B$1,#REF!,ROW()-2,FALSE))))</f>
        <v>#REF!</v>
      </c>
      <c r="BY2" s="16" t="e">
        <f>IF(End_use="Residential",#REF!,(IF(End_use="Commercial",#REF!,HLOOKUP($B$1,#REF!,ROW()-2,FALSE))))</f>
        <v>#REF!</v>
      </c>
      <c r="BZ2" s="16" t="e">
        <f>IF(End_use="Residential",#REF!,(IF(End_use="Commercial",#REF!,HLOOKUP($B$1,#REF!,ROW()-2,FALSE))))</f>
        <v>#REF!</v>
      </c>
      <c r="CA2" s="16" t="e">
        <f>IF(End_use="Residential",#REF!,(IF(End_use="Commercial",#REF!,HLOOKUP($B$1,#REF!,ROW()-2,FALSE))))</f>
        <v>#REF!</v>
      </c>
      <c r="CB2" s="16" t="e">
        <f>IF(End_use="Residential",#REF!,(IF(End_use="Commercial",#REF!,HLOOKUP($B$1,#REF!,ROW()-2,FALSE))))</f>
        <v>#REF!</v>
      </c>
      <c r="CC2" s="16" t="e">
        <f>IF(End_use="Residential",#REF!,(IF(End_use="Commercial",#REF!,HLOOKUP($B$1,#REF!,ROW()-2,FALSE))))</f>
        <v>#REF!</v>
      </c>
      <c r="CD2" s="16"/>
      <c r="CE2" s="16" t="e">
        <f>IF(End_use="Residential",#REF!,(IF(End_use="Commercial",#REF!,HLOOKUP($B$1,#REF!,ROW()-2,FALSE))))</f>
        <v>#REF!</v>
      </c>
      <c r="CF2" s="16" t="e">
        <f>IF(End_use="Residential",#REF!,(IF(End_use="Commercial",#REF!,HLOOKUP($B$1,#REF!,ROW()-2,FALSE))))</f>
        <v>#REF!</v>
      </c>
      <c r="CG2" s="16" t="e">
        <f>IF(End_use="Residential",#REF!,(IF(End_use="Commercial",#REF!,HLOOKUP($B$1,#REF!,ROW()-2,FALSE))))</f>
        <v>#REF!</v>
      </c>
      <c r="CH2" s="16" t="e">
        <f>IF(End_use="Residential",#REF!,(IF(End_use="Commercial",#REF!,HLOOKUP($B$1,#REF!,ROW()-2,FALSE))))</f>
        <v>#REF!</v>
      </c>
      <c r="CI2" s="16" t="e">
        <f>IF(End_use="Residential",#REF!,(IF(End_use="Commercial",#REF!,HLOOKUP($B$1,#REF!,ROW()-2,FALSE))))</f>
        <v>#REF!</v>
      </c>
    </row>
    <row r="3" spans="1:87" x14ac:dyDescent="0.2">
      <c r="A3" s="115" t="str">
        <f>Job_Name</f>
        <v>Trowbridge Rugby Club</v>
      </c>
      <c r="B3" s="187"/>
      <c r="C3" s="116"/>
      <c r="AA3" s="18" t="s">
        <v>115</v>
      </c>
      <c r="AB3" s="18" t="s">
        <v>115</v>
      </c>
      <c r="AC3" s="18" t="s">
        <v>115</v>
      </c>
      <c r="AD3" s="18" t="s">
        <v>115</v>
      </c>
      <c r="AE3" s="18" t="s">
        <v>115</v>
      </c>
      <c r="AF3" s="18" t="s">
        <v>115</v>
      </c>
      <c r="AG3" s="18" t="s">
        <v>115</v>
      </c>
      <c r="AH3" s="18" t="s">
        <v>115</v>
      </c>
      <c r="AI3" s="18" t="s">
        <v>104</v>
      </c>
      <c r="AJ3" s="18" t="s">
        <v>115</v>
      </c>
      <c r="AK3" s="18" t="s">
        <v>115</v>
      </c>
      <c r="AL3" s="18" t="s">
        <v>115</v>
      </c>
      <c r="AM3" s="18" t="s">
        <v>115</v>
      </c>
      <c r="AN3" s="18" t="s">
        <v>115</v>
      </c>
      <c r="AO3" s="18" t="s">
        <v>116</v>
      </c>
      <c r="AP3" s="18" t="s">
        <v>116</v>
      </c>
      <c r="AQ3" s="18" t="s">
        <v>115</v>
      </c>
      <c r="AR3" s="18" t="s">
        <v>115</v>
      </c>
      <c r="AS3" s="18" t="s">
        <v>115</v>
      </c>
      <c r="AT3" s="18" t="s">
        <v>115</v>
      </c>
      <c r="AU3" s="18" t="s">
        <v>115</v>
      </c>
      <c r="AV3" s="18" t="s">
        <v>115</v>
      </c>
      <c r="AW3" s="18" t="s">
        <v>115</v>
      </c>
      <c r="AX3" s="18" t="s">
        <v>115</v>
      </c>
      <c r="AY3" s="18" t="s">
        <v>115</v>
      </c>
      <c r="AZ3" s="18" t="s">
        <v>115</v>
      </c>
      <c r="BA3" s="18" t="s">
        <v>115</v>
      </c>
      <c r="BB3" s="18" t="s">
        <v>115</v>
      </c>
      <c r="BC3" s="18" t="s">
        <v>115</v>
      </c>
      <c r="BD3" s="18" t="s">
        <v>115</v>
      </c>
      <c r="BE3" s="18" t="s">
        <v>115</v>
      </c>
      <c r="BF3" s="18" t="s">
        <v>115</v>
      </c>
      <c r="BG3" s="18" t="s">
        <v>115</v>
      </c>
      <c r="BH3" s="18" t="s">
        <v>115</v>
      </c>
      <c r="BI3" s="18" t="s">
        <v>115</v>
      </c>
      <c r="BJ3" s="18" t="s">
        <v>115</v>
      </c>
      <c r="BK3" s="18" t="s">
        <v>115</v>
      </c>
      <c r="BL3" s="18" t="s">
        <v>115</v>
      </c>
      <c r="BM3" s="18" t="s">
        <v>115</v>
      </c>
      <c r="BN3" s="18" t="s">
        <v>115</v>
      </c>
      <c r="BO3" s="18" t="s">
        <v>115</v>
      </c>
      <c r="BP3" s="18" t="s">
        <v>115</v>
      </c>
      <c r="BQ3" s="18" t="s">
        <v>115</v>
      </c>
      <c r="BR3" s="18" t="s">
        <v>115</v>
      </c>
      <c r="BS3" s="18" t="s">
        <v>115</v>
      </c>
      <c r="BT3" s="18" t="s">
        <v>115</v>
      </c>
      <c r="BU3" s="18" t="s">
        <v>115</v>
      </c>
      <c r="BV3" s="18" t="s">
        <v>115</v>
      </c>
      <c r="BW3" s="18" t="s">
        <v>115</v>
      </c>
      <c r="BX3" s="18" t="s">
        <v>115</v>
      </c>
      <c r="BY3" s="18" t="s">
        <v>115</v>
      </c>
      <c r="BZ3" s="18" t="s">
        <v>115</v>
      </c>
      <c r="CA3" s="18" t="s">
        <v>115</v>
      </c>
      <c r="CB3" s="18" t="s">
        <v>115</v>
      </c>
      <c r="CC3" s="18" t="s">
        <v>115</v>
      </c>
      <c r="CD3" s="18" t="s">
        <v>192</v>
      </c>
      <c r="CE3" s="18" t="s">
        <v>115</v>
      </c>
      <c r="CF3" s="18" t="s">
        <v>115</v>
      </c>
      <c r="CG3" s="18" t="s">
        <v>115</v>
      </c>
      <c r="CH3" s="18" t="s">
        <v>115</v>
      </c>
      <c r="CI3" s="29" t="s">
        <v>115</v>
      </c>
    </row>
    <row r="4" spans="1:87" x14ac:dyDescent="0.2">
      <c r="A4" s="117" t="str">
        <f>Job_No</f>
        <v>LDQ2048</v>
      </c>
      <c r="B4" s="188"/>
      <c r="C4" s="118" t="s">
        <v>114</v>
      </c>
    </row>
    <row r="5" spans="1:87" ht="13.5" x14ac:dyDescent="0.25">
      <c r="A5" s="104" t="s">
        <v>52</v>
      </c>
      <c r="B5" s="105">
        <f>HLOOKUP($B$1,S4ULs!$B$1:$AL$66,ROW()-2,FALSE)</f>
        <v>170</v>
      </c>
      <c r="C5" s="106" t="str">
        <f>Type</f>
        <v>LQM_CIEH_S4UL</v>
      </c>
    </row>
    <row r="6" spans="1:87" ht="13.5" x14ac:dyDescent="0.25">
      <c r="A6" s="104" t="s">
        <v>53</v>
      </c>
      <c r="B6" s="105">
        <f>HLOOKUP($B$1,S4ULs!$B$1:$AL$66,ROW()-2,FALSE)</f>
        <v>1350</v>
      </c>
      <c r="C6" s="106" t="str">
        <f>IF(Type="DEFRA_C4SL","N/A",Type)</f>
        <v>LQM_CIEH_S4UL</v>
      </c>
    </row>
    <row r="7" spans="1:87" ht="13.5" x14ac:dyDescent="0.25">
      <c r="A7" s="104" t="s">
        <v>54</v>
      </c>
      <c r="B7" s="105">
        <f>HLOOKUP($B$1,S4ULs!$B$1:$AL$66,ROW()-2,FALSE)</f>
        <v>63</v>
      </c>
      <c r="C7" s="106" t="str">
        <f>IF(Type="DEFRA_C4SL","N/A",Type)</f>
        <v>LQM_CIEH_S4UL</v>
      </c>
    </row>
    <row r="8" spans="1:87" ht="13.5" x14ac:dyDescent="0.25">
      <c r="A8" s="104" t="s">
        <v>55</v>
      </c>
      <c r="B8" s="105">
        <f>HLOOKUP($B$1,S4ULs!$B$1:$AL$66,ROW()-2,FALSE)</f>
        <v>46000</v>
      </c>
      <c r="C8" s="106" t="str">
        <f>IF(Type="DEFRA_C4SL","N/A",Type)</f>
        <v>LQM_CIEH_S4UL</v>
      </c>
    </row>
    <row r="9" spans="1:87" ht="13.5" x14ac:dyDescent="0.25">
      <c r="A9" s="104" t="s">
        <v>56</v>
      </c>
      <c r="B9" s="105">
        <f>HLOOKUP($B$1,S4ULs!$B$1:$AL$66,ROW()-2,FALSE)</f>
        <v>532</v>
      </c>
      <c r="C9" s="106" t="str">
        <f>Type</f>
        <v>LQM_CIEH_S4UL</v>
      </c>
    </row>
    <row r="10" spans="1:87" ht="13.5" x14ac:dyDescent="0.25">
      <c r="A10" s="104" t="s">
        <v>187</v>
      </c>
      <c r="B10" s="105">
        <f>HLOOKUP($B$1,S4ULs!$B$1:$AL$66,ROW()-2,FALSE)</f>
        <v>220</v>
      </c>
      <c r="C10" s="106" t="str">
        <f>IF(Type="DEFRA_C4SL","N/A",Type)</f>
        <v>LQM_CIEH_S4UL</v>
      </c>
    </row>
    <row r="11" spans="1:87" ht="13.5" x14ac:dyDescent="0.25">
      <c r="A11" s="104" t="s">
        <v>188</v>
      </c>
      <c r="B11" s="105">
        <f>HLOOKUP($B$1,S4ULs!$B$1:$AL$66,ROW()-2,FALSE)</f>
        <v>33000</v>
      </c>
      <c r="C11" s="106" t="str">
        <f>IF(Type="DEFRA_C4SL","N/A",Type)</f>
        <v>LQM_CIEH_S4UL</v>
      </c>
    </row>
    <row r="12" spans="1:87" ht="13.5" x14ac:dyDescent="0.25">
      <c r="A12" s="104" t="s">
        <v>57</v>
      </c>
      <c r="B12" s="105">
        <f>HLOOKUP($B$1,S4ULs!$B$1:$AL$66,ROW()-2,FALSE)</f>
        <v>44000</v>
      </c>
      <c r="C12" s="106" t="str">
        <f>IF(Type="DEFRA_C4SL","N/A",Type)</f>
        <v>LQM_CIEH_S4UL</v>
      </c>
    </row>
    <row r="13" spans="1:87" ht="13.5" x14ac:dyDescent="0.25">
      <c r="A13" s="104" t="s">
        <v>58</v>
      </c>
      <c r="B13" s="105">
        <f>HLOOKUP($B$1,S4ULs!$B$1:$AL$66,ROW()-2,FALSE)</f>
        <v>1300</v>
      </c>
      <c r="C13" s="106" t="str">
        <f>IF(Type="Other_SSSL",Type,"DEFRA_C4SL")</f>
        <v>DEFRA_C4SL</v>
      </c>
    </row>
    <row r="14" spans="1:87" ht="13.5" x14ac:dyDescent="0.25">
      <c r="A14" s="104" t="s">
        <v>173</v>
      </c>
      <c r="B14" s="105">
        <f>HLOOKUP($B$1,S4ULs!$B$1:$AL$66,ROW()-2,FALSE)</f>
        <v>240</v>
      </c>
      <c r="C14" s="106" t="str">
        <f t="shared" ref="C14:C21" si="0">IF(Type="DEFRA_C4SL","N/A",Type)</f>
        <v>LQM_CIEH_S4UL</v>
      </c>
    </row>
    <row r="15" spans="1:87" ht="13.5" x14ac:dyDescent="0.25">
      <c r="A15" s="104" t="s">
        <v>59</v>
      </c>
      <c r="B15" s="105">
        <f>HLOOKUP($B$1,S4ULs!$B$1:$AL$66,ROW()-2,FALSE)</f>
        <v>3400</v>
      </c>
      <c r="C15" s="106" t="str">
        <f t="shared" si="0"/>
        <v>LQM_CIEH_S4UL</v>
      </c>
    </row>
    <row r="16" spans="1:87" ht="13.5" x14ac:dyDescent="0.25">
      <c r="A16" s="104" t="s">
        <v>60</v>
      </c>
      <c r="B16" s="105">
        <f>HLOOKUP($B$1,S4ULs!$B$1:$AL$66,ROW()-2,FALSE)</f>
        <v>1800</v>
      </c>
      <c r="C16" s="106" t="str">
        <f t="shared" si="0"/>
        <v>LQM_CIEH_S4UL</v>
      </c>
    </row>
    <row r="17" spans="1:3" ht="13.5" x14ac:dyDescent="0.25">
      <c r="A17" s="104" t="s">
        <v>61</v>
      </c>
      <c r="B17" s="105">
        <f>HLOOKUP($B$1,S4ULs!$B$1:$AL$66,ROW()-2,FALSE)</f>
        <v>5000</v>
      </c>
      <c r="C17" s="106" t="str">
        <f t="shared" si="0"/>
        <v>LQM_CIEH_S4UL</v>
      </c>
    </row>
    <row r="18" spans="1:3" ht="13.5" x14ac:dyDescent="0.25">
      <c r="A18" s="104" t="s">
        <v>62</v>
      </c>
      <c r="B18" s="105">
        <f>HLOOKUP($B$1,S4ULs!$B$1:$AL$66,ROW()-2,FALSE)</f>
        <v>170000</v>
      </c>
      <c r="C18" s="106" t="str">
        <f t="shared" si="0"/>
        <v>LQM_CIEH_S4UL</v>
      </c>
    </row>
    <row r="19" spans="1:3" ht="13.5" x14ac:dyDescent="0.25">
      <c r="A19" s="104" t="s">
        <v>63</v>
      </c>
      <c r="B19" s="105">
        <f>HLOOKUP($B$1,S4ULs!$B$1:$AL$66,ROW()-2,FALSE)</f>
        <v>43</v>
      </c>
      <c r="C19" s="106" t="s">
        <v>810</v>
      </c>
    </row>
    <row r="20" spans="1:3" ht="13.5" x14ac:dyDescent="0.25">
      <c r="A20" s="104" t="s">
        <v>64</v>
      </c>
      <c r="B20" s="105">
        <f>HLOOKUP($B$1,S4ULs!$B$1:$AL$66,ROW()-2,FALSE)</f>
        <v>213</v>
      </c>
      <c r="C20" s="106" t="s">
        <v>810</v>
      </c>
    </row>
    <row r="21" spans="1:3" ht="13.5" x14ac:dyDescent="0.25">
      <c r="A21" s="104" t="s">
        <v>65</v>
      </c>
      <c r="B21" s="105">
        <f>HLOOKUP($B$1,S4ULs!$B$1:$AL$66,ROW()-2,FALSE)</f>
        <v>440</v>
      </c>
      <c r="C21" s="106" t="str">
        <f t="shared" si="0"/>
        <v>LQM_CIEH_S4UL</v>
      </c>
    </row>
    <row r="22" spans="1:3" ht="13.5" hidden="1" x14ac:dyDescent="0.25">
      <c r="A22" s="104" t="s">
        <v>204</v>
      </c>
      <c r="B22" s="105">
        <f>HLOOKUP($B$1,S4ULs!$B$1:$AL$66,ROW()-2,FALSE)</f>
        <v>90</v>
      </c>
      <c r="C22" s="106" t="str">
        <f>Type</f>
        <v>LQM_CIEH_S4UL</v>
      </c>
    </row>
    <row r="23" spans="1:3" ht="13.5" hidden="1" x14ac:dyDescent="0.25">
      <c r="A23" s="104" t="s">
        <v>205</v>
      </c>
      <c r="B23" s="105">
        <f>HLOOKUP($B$1,S4ULs!$B$1:$AL$66,ROW()-2,FALSE)</f>
        <v>87000</v>
      </c>
      <c r="C23" s="106" t="str">
        <f t="shared" ref="C23:C33" si="1">IF(Type="DEFRA_C4SL","N/A",Type)</f>
        <v>LQM_CIEH_S4UL</v>
      </c>
    </row>
    <row r="24" spans="1:3" ht="13.5" hidden="1" x14ac:dyDescent="0.25">
      <c r="A24" s="104" t="s">
        <v>66</v>
      </c>
      <c r="B24" s="105">
        <f>HLOOKUP($B$1,S4ULs!$B$1:$AL$66,ROW()-2,FALSE)</f>
        <v>17000</v>
      </c>
      <c r="C24" s="106" t="str">
        <f t="shared" si="1"/>
        <v>LQM_CIEH_S4UL</v>
      </c>
    </row>
    <row r="25" spans="1:3" ht="13.5" hidden="1" x14ac:dyDescent="0.25">
      <c r="A25" s="104" t="s">
        <v>203</v>
      </c>
      <c r="B25" s="105">
        <f>HLOOKUP($B$1,S4ULs!$B$1:$AL$66,ROW()-2,FALSE)</f>
        <v>17000</v>
      </c>
      <c r="C25" s="106" t="str">
        <f t="shared" si="1"/>
        <v>LQM_CIEH_S4UL</v>
      </c>
    </row>
    <row r="26" spans="1:3" ht="13.5" hidden="1" x14ac:dyDescent="0.25">
      <c r="A26" s="104" t="s">
        <v>67</v>
      </c>
      <c r="B26" s="105">
        <f>HLOOKUP($B$1,S4ULs!$B$1:$AL$66,ROW()-2,FALSE)</f>
        <v>95000</v>
      </c>
      <c r="C26" s="106" t="str">
        <f t="shared" si="1"/>
        <v>LQM_CIEH_S4UL</v>
      </c>
    </row>
    <row r="27" spans="1:3" ht="13.5" hidden="1" x14ac:dyDescent="0.25">
      <c r="A27" s="104" t="s">
        <v>68</v>
      </c>
      <c r="B27" s="105">
        <f>HLOOKUP($B$1,S4ULs!$B$1:$AL$66,ROW()-2,FALSE)</f>
        <v>150000</v>
      </c>
      <c r="C27" s="106" t="str">
        <f t="shared" si="1"/>
        <v>LQM_CIEH_S4UL</v>
      </c>
    </row>
    <row r="28" spans="1:3" ht="13.5" hidden="1" x14ac:dyDescent="0.25">
      <c r="A28" s="104" t="s">
        <v>69</v>
      </c>
      <c r="B28" s="105">
        <f>HLOOKUP($B$1,S4ULs!$B$1:$AL$66,ROW()-2,FALSE)</f>
        <v>14000</v>
      </c>
      <c r="C28" s="106" t="str">
        <f t="shared" si="1"/>
        <v>LQM_CIEH_S4UL</v>
      </c>
    </row>
    <row r="29" spans="1:3" ht="13.5" hidden="1" x14ac:dyDescent="0.25">
      <c r="A29" s="104" t="s">
        <v>70</v>
      </c>
      <c r="B29" s="105">
        <f>HLOOKUP($B$1,S4ULs!$B$1:$AL$66,ROW()-2,FALSE)</f>
        <v>21000</v>
      </c>
      <c r="C29" s="106" t="str">
        <f t="shared" si="1"/>
        <v>LQM_CIEH_S4UL</v>
      </c>
    </row>
    <row r="30" spans="1:3" ht="13.5" hidden="1" x14ac:dyDescent="0.25">
      <c r="A30" s="104" t="s">
        <v>71</v>
      </c>
      <c r="B30" s="105">
        <f>HLOOKUP($B$1,S4ULs!$B$1:$AL$66,ROW()-2,FALSE)</f>
        <v>25000</v>
      </c>
      <c r="C30" s="106" t="str">
        <f t="shared" si="1"/>
        <v>LQM_CIEH_S4UL</v>
      </c>
    </row>
    <row r="31" spans="1:3" ht="13.5" hidden="1" x14ac:dyDescent="0.25">
      <c r="A31" s="104" t="s">
        <v>168</v>
      </c>
      <c r="B31" s="105">
        <f>HLOOKUP($B$1,S4ULs!$B$1:$AL$66,ROW()-2,FALSE)</f>
        <v>450000</v>
      </c>
      <c r="C31" s="106" t="str">
        <f t="shared" si="1"/>
        <v>LQM_CIEH_S4UL</v>
      </c>
    </row>
    <row r="32" spans="1:3" ht="13.5" hidden="1" x14ac:dyDescent="0.25">
      <c r="A32" s="104" t="s">
        <v>167</v>
      </c>
      <c r="B32" s="105">
        <f>HLOOKUP($B$1,S4ULs!$B$1:$AL$66,ROW()-2,FALSE)</f>
        <v>450000</v>
      </c>
      <c r="C32" s="106" t="str">
        <f t="shared" si="1"/>
        <v>LQM_CIEH_S4UL</v>
      </c>
    </row>
    <row r="33" spans="1:3" ht="13.5" hidden="1" x14ac:dyDescent="0.25">
      <c r="A33" s="104" t="s">
        <v>72</v>
      </c>
      <c r="B33" s="105">
        <f>HLOOKUP($B$1,S4ULs!$B$1:$AL$66,ROW()-2,FALSE)</f>
        <v>450000</v>
      </c>
      <c r="C33" s="106" t="str">
        <f t="shared" si="1"/>
        <v>LQM_CIEH_S4UL</v>
      </c>
    </row>
    <row r="34" spans="1:3" ht="13.5" hidden="1" x14ac:dyDescent="0.25">
      <c r="A34" s="104" t="s">
        <v>73</v>
      </c>
      <c r="B34" s="105">
        <f>HLOOKUP($B$1,S4ULs!$B$1:$AL$66,ROW()-2,FALSE)</f>
        <v>76000</v>
      </c>
      <c r="C34" s="106" t="str">
        <f>Type</f>
        <v>LQM_CIEH_S4UL</v>
      </c>
    </row>
    <row r="35" spans="1:3" ht="13.5" hidden="1" x14ac:dyDescent="0.25">
      <c r="A35" s="104" t="s">
        <v>74</v>
      </c>
      <c r="B35" s="105">
        <f>HLOOKUP($B$1,S4ULs!$B$1:$AL$66,ROW()-2,FALSE)</f>
        <v>87000</v>
      </c>
      <c r="C35" s="106" t="str">
        <f t="shared" ref="C35:C68" si="2">IF(Type="DEFRA_C4SL","N/A",Type)</f>
        <v>LQM_CIEH_S4UL</v>
      </c>
    </row>
    <row r="36" spans="1:3" ht="13.5" hidden="1" x14ac:dyDescent="0.25">
      <c r="A36" s="104" t="s">
        <v>75</v>
      </c>
      <c r="B36" s="105">
        <f>HLOOKUP($B$1,S4ULs!$B$1:$AL$66,ROW()-2,FALSE)</f>
        <v>7200</v>
      </c>
      <c r="C36" s="106" t="str">
        <f t="shared" si="2"/>
        <v>LQM_CIEH_S4UL</v>
      </c>
    </row>
    <row r="37" spans="1:3" ht="13.5" hidden="1" x14ac:dyDescent="0.25">
      <c r="A37" s="104" t="s">
        <v>76</v>
      </c>
      <c r="B37" s="105">
        <f>HLOOKUP($B$1,S4ULs!$B$1:$AL$66,ROW()-2,FALSE)</f>
        <v>9200</v>
      </c>
      <c r="C37" s="106" t="str">
        <f t="shared" si="2"/>
        <v>LQM_CIEH_S4UL</v>
      </c>
    </row>
    <row r="38" spans="1:3" ht="13.5" hidden="1" x14ac:dyDescent="0.25">
      <c r="A38" s="104" t="s">
        <v>77</v>
      </c>
      <c r="B38" s="105">
        <f>HLOOKUP($B$1,S4ULs!$B$1:$AL$66,ROW()-2,FALSE)</f>
        <v>10000</v>
      </c>
      <c r="C38" s="106" t="str">
        <f t="shared" si="2"/>
        <v>LQM_CIEH_S4UL</v>
      </c>
    </row>
    <row r="39" spans="1:3" ht="13.5" hidden="1" x14ac:dyDescent="0.25">
      <c r="A39" s="104" t="s">
        <v>78</v>
      </c>
      <c r="B39" s="105">
        <f>HLOOKUP($B$1,S4ULs!$B$1:$AL$66,ROW()-2,FALSE)</f>
        <v>7600</v>
      </c>
      <c r="C39" s="106" t="str">
        <f t="shared" si="2"/>
        <v>LQM_CIEH_S4UL</v>
      </c>
    </row>
    <row r="40" spans="1:3" ht="13.5" hidden="1" x14ac:dyDescent="0.25">
      <c r="A40" s="104" t="s">
        <v>79</v>
      </c>
      <c r="B40" s="105">
        <f>HLOOKUP($B$1,S4ULs!$B$1:$AL$66,ROW()-2,FALSE)</f>
        <v>7800</v>
      </c>
      <c r="C40" s="106" t="str">
        <f t="shared" si="2"/>
        <v>LQM_CIEH_S4UL</v>
      </c>
    </row>
    <row r="41" spans="1:3" ht="13.5" hidden="1" x14ac:dyDescent="0.25">
      <c r="A41" s="104" t="s">
        <v>80</v>
      </c>
      <c r="B41" s="105">
        <f>HLOOKUP($B$1,S4ULs!$B$1:$AL$66,ROW()-2,FALSE)</f>
        <v>7800</v>
      </c>
      <c r="C41" s="106" t="str">
        <f t="shared" si="2"/>
        <v>LQM_CIEH_S4UL</v>
      </c>
    </row>
    <row r="42" spans="1:3" ht="13.5" x14ac:dyDescent="0.25">
      <c r="A42" s="104" t="s">
        <v>789</v>
      </c>
      <c r="B42" s="105">
        <v>500</v>
      </c>
      <c r="C42" s="106" t="s">
        <v>810</v>
      </c>
    </row>
    <row r="43" spans="1:3" ht="13.5" x14ac:dyDescent="0.25">
      <c r="A43" s="104" t="s">
        <v>81</v>
      </c>
      <c r="B43" s="105">
        <f>HLOOKUP($B$1,S4ULs!$B$1:$AL$66,ROW()-2,FALSE)</f>
        <v>1200</v>
      </c>
      <c r="C43" s="106" t="str">
        <f t="shared" si="2"/>
        <v>LQM_CIEH_S4UL</v>
      </c>
    </row>
    <row r="44" spans="1:3" ht="13.5" x14ac:dyDescent="0.25">
      <c r="A44" s="104" t="s">
        <v>82</v>
      </c>
      <c r="B44" s="105">
        <f>HLOOKUP($B$1,S4ULs!$B$1:$AL$66,ROW()-2,FALSE)</f>
        <v>29000</v>
      </c>
      <c r="C44" s="106" t="str">
        <f t="shared" si="2"/>
        <v>LQM_CIEH_S4UL</v>
      </c>
    </row>
    <row r="45" spans="1:3" ht="13.5" x14ac:dyDescent="0.25">
      <c r="A45" s="104" t="s">
        <v>83</v>
      </c>
      <c r="B45" s="105">
        <f>HLOOKUP($B$1,S4ULs!$B$1:$AL$66,ROW()-2,FALSE)</f>
        <v>29000</v>
      </c>
      <c r="C45" s="106" t="str">
        <f t="shared" si="2"/>
        <v>LQM_CIEH_S4UL</v>
      </c>
    </row>
    <row r="46" spans="1:3" ht="13.5" x14ac:dyDescent="0.25">
      <c r="A46" s="104" t="s">
        <v>84</v>
      </c>
      <c r="B46" s="105">
        <f>HLOOKUP($B$1,S4ULs!$B$1:$AL$66,ROW()-2,FALSE)</f>
        <v>20000</v>
      </c>
      <c r="C46" s="106" t="str">
        <f t="shared" si="2"/>
        <v>LQM_CIEH_S4UL</v>
      </c>
    </row>
    <row r="47" spans="1:3" ht="13.5" x14ac:dyDescent="0.25">
      <c r="A47" s="104" t="s">
        <v>85</v>
      </c>
      <c r="B47" s="105">
        <f>HLOOKUP($B$1,S4ULs!$B$1:$AL$66,ROW()-2,FALSE)</f>
        <v>6200</v>
      </c>
      <c r="C47" s="106" t="str">
        <f t="shared" si="2"/>
        <v>LQM_CIEH_S4UL</v>
      </c>
    </row>
    <row r="48" spans="1:3" ht="13.5" x14ac:dyDescent="0.25">
      <c r="A48" s="104" t="s">
        <v>86</v>
      </c>
      <c r="B48" s="105">
        <f>HLOOKUP($B$1,S4ULs!$B$1:$AL$66,ROW()-2,FALSE)</f>
        <v>150000</v>
      </c>
      <c r="C48" s="106" t="str">
        <f t="shared" si="2"/>
        <v>LQM_CIEH_S4UL</v>
      </c>
    </row>
    <row r="49" spans="1:3" ht="13.5" x14ac:dyDescent="0.25">
      <c r="A49" s="104" t="s">
        <v>87</v>
      </c>
      <c r="B49" s="105">
        <f>HLOOKUP($B$1,S4ULs!$B$1:$AL$66,ROW()-2,FALSE)</f>
        <v>6300</v>
      </c>
      <c r="C49" s="106" t="str">
        <f t="shared" si="2"/>
        <v>LQM_CIEH_S4UL</v>
      </c>
    </row>
    <row r="50" spans="1:3" ht="13.5" x14ac:dyDescent="0.25">
      <c r="A50" s="104" t="s">
        <v>88</v>
      </c>
      <c r="B50" s="105">
        <f>HLOOKUP($B$1,S4ULs!$B$1:$AL$66,ROW()-2,FALSE)</f>
        <v>15000</v>
      </c>
      <c r="C50" s="106" t="str">
        <f t="shared" si="2"/>
        <v>LQM_CIEH_S4UL</v>
      </c>
    </row>
    <row r="51" spans="1:3" ht="13.5" x14ac:dyDescent="0.25">
      <c r="A51" s="104" t="s">
        <v>89</v>
      </c>
      <c r="B51" s="105">
        <f>HLOOKUP($B$1,S4ULs!$B$1:$AL$66,ROW()-2,FALSE)</f>
        <v>49</v>
      </c>
      <c r="C51" s="106" t="str">
        <f t="shared" si="2"/>
        <v>LQM_CIEH_S4UL</v>
      </c>
    </row>
    <row r="52" spans="1:3" ht="13.5" x14ac:dyDescent="0.25">
      <c r="A52" s="104" t="s">
        <v>90</v>
      </c>
      <c r="B52" s="105">
        <f>HLOOKUP($B$1,S4ULs!$B$1:$AL$66,ROW()-2,FALSE)</f>
        <v>93</v>
      </c>
      <c r="C52" s="106" t="str">
        <f t="shared" si="2"/>
        <v>LQM_CIEH_S4UL</v>
      </c>
    </row>
    <row r="53" spans="1:3" ht="13.5" x14ac:dyDescent="0.25">
      <c r="A53" s="104" t="s">
        <v>91</v>
      </c>
      <c r="B53" s="105">
        <f>HLOOKUP($B$1,S4ULs!$B$1:$AL$66,ROW()-2,FALSE)</f>
        <v>13</v>
      </c>
      <c r="C53" s="106" t="str">
        <f t="shared" si="2"/>
        <v>LQM_CIEH_S4UL</v>
      </c>
    </row>
    <row r="54" spans="1:3" ht="13.5" x14ac:dyDescent="0.25">
      <c r="A54" s="104" t="s">
        <v>92</v>
      </c>
      <c r="B54" s="105">
        <f>HLOOKUP($B$1,S4ULs!$B$1:$AL$66,ROW()-2,FALSE)</f>
        <v>370</v>
      </c>
      <c r="C54" s="106" t="str">
        <f t="shared" si="2"/>
        <v>LQM_CIEH_S4UL</v>
      </c>
    </row>
    <row r="55" spans="1:3" ht="13.5" x14ac:dyDescent="0.25">
      <c r="A55" s="104" t="s">
        <v>93</v>
      </c>
      <c r="B55" s="105">
        <f>HLOOKUP($B$1,S4ULs!$B$1:$AL$66,ROW()-2,FALSE)</f>
        <v>11</v>
      </c>
      <c r="C55" s="106" t="str">
        <f t="shared" si="2"/>
        <v>LQM_CIEH_S4UL</v>
      </c>
    </row>
    <row r="56" spans="1:3" ht="13.5" x14ac:dyDescent="0.25">
      <c r="A56" s="104" t="s">
        <v>94</v>
      </c>
      <c r="B56" s="105">
        <f>HLOOKUP($B$1,S4ULs!$B$1:$AL$66,ROW()-2,FALSE)</f>
        <v>150</v>
      </c>
      <c r="C56" s="106" t="str">
        <f t="shared" si="2"/>
        <v>LQM_CIEH_S4UL</v>
      </c>
    </row>
    <row r="57" spans="1:3" ht="13.5" x14ac:dyDescent="0.25">
      <c r="A57" s="104" t="s">
        <v>95</v>
      </c>
      <c r="B57" s="105">
        <f>HLOOKUP($B$1,S4ULs!$B$1:$AL$66,ROW()-2,FALSE)</f>
        <v>1.1000000000000001</v>
      </c>
      <c r="C57" s="106" t="str">
        <f t="shared" si="2"/>
        <v>LQM_CIEH_S4UL</v>
      </c>
    </row>
    <row r="58" spans="1:3" ht="13.5" x14ac:dyDescent="0.25">
      <c r="A58" s="104" t="s">
        <v>96</v>
      </c>
      <c r="B58" s="105">
        <f>HLOOKUP($B$1,S4ULs!$B$1:$AL$66,ROW()-2,FALSE)</f>
        <v>1400</v>
      </c>
      <c r="C58" s="106" t="str">
        <f t="shared" si="2"/>
        <v>LQM_CIEH_S4UL</v>
      </c>
    </row>
    <row r="59" spans="1:3" ht="13.5" x14ac:dyDescent="0.25">
      <c r="A59" s="104" t="s">
        <v>252</v>
      </c>
      <c r="B59" s="105">
        <f>HLOOKUP($B$1,S4ULs!$B$1:$AL$66,ROW()-2,FALSE)</f>
        <v>4.4000000000000004</v>
      </c>
      <c r="C59" s="106" t="str">
        <f t="shared" si="2"/>
        <v>LQM_CIEH_S4UL</v>
      </c>
    </row>
    <row r="60" spans="1:3" ht="13.5" x14ac:dyDescent="0.25">
      <c r="A60" s="104" t="s">
        <v>97</v>
      </c>
      <c r="B60" s="105">
        <f>HLOOKUP($B$1,S4ULs!$B$1:$AL$66,ROW()-2,FALSE)</f>
        <v>810</v>
      </c>
      <c r="C60" s="106" t="str">
        <f t="shared" si="2"/>
        <v>LQM_CIEH_S4UL</v>
      </c>
    </row>
    <row r="61" spans="1:3" ht="13.5" x14ac:dyDescent="0.25">
      <c r="A61" s="104" t="s">
        <v>98</v>
      </c>
      <c r="B61" s="105">
        <f>HLOOKUP($B$1,S4ULs!$B$1:$AL$66,ROW()-2,FALSE)</f>
        <v>70</v>
      </c>
      <c r="C61" s="106" t="str">
        <f t="shared" si="2"/>
        <v>LQM_CIEH_S4UL</v>
      </c>
    </row>
    <row r="62" spans="1:3" ht="13.5" x14ac:dyDescent="0.25">
      <c r="A62" s="107" t="s">
        <v>808</v>
      </c>
      <c r="B62" s="105">
        <f>HLOOKUP($B$1,S4ULs!$B$1:$AL$66,ROW()-2,FALSE)</f>
        <v>0</v>
      </c>
      <c r="C62" s="106" t="str">
        <f t="shared" si="2"/>
        <v>LQM_CIEH_S4UL</v>
      </c>
    </row>
    <row r="63" spans="1:3" ht="13.5" x14ac:dyDescent="0.25">
      <c r="A63" s="104" t="s">
        <v>99</v>
      </c>
      <c r="B63" s="105">
        <f>HLOOKUP($B$1,S4ULs!$B$1:$AL$66,ROW()-2,FALSE)</f>
        <v>4.8</v>
      </c>
      <c r="C63" s="106" t="str">
        <f t="shared" si="2"/>
        <v>LQM_CIEH_S4UL</v>
      </c>
    </row>
    <row r="64" spans="1:3" ht="13.5" x14ac:dyDescent="0.25">
      <c r="A64" s="104" t="s">
        <v>100</v>
      </c>
      <c r="B64" s="105">
        <f>HLOOKUP($B$1,S4ULs!$B$1:$AL$66,ROW()-2,FALSE)</f>
        <v>1800</v>
      </c>
      <c r="C64" s="106" t="str">
        <f t="shared" si="2"/>
        <v>LQM_CIEH_S4UL</v>
      </c>
    </row>
    <row r="65" spans="1:3" ht="13.5" x14ac:dyDescent="0.25">
      <c r="A65" s="104" t="s">
        <v>101</v>
      </c>
      <c r="B65" s="105">
        <f>HLOOKUP($B$1,S4ULs!$B$1:$AL$66,ROW()-2,FALSE)</f>
        <v>57000</v>
      </c>
      <c r="C65" s="106" t="str">
        <f t="shared" si="2"/>
        <v>LQM_CIEH_S4UL</v>
      </c>
    </row>
    <row r="66" spans="1:3" ht="13.5" x14ac:dyDescent="0.25">
      <c r="A66" s="104" t="s">
        <v>102</v>
      </c>
      <c r="B66" s="105">
        <f>HLOOKUP($B$1,S4ULs!$B$1:$AL$66,ROW()-2,FALSE)</f>
        <v>21</v>
      </c>
      <c r="C66" s="106" t="str">
        <f t="shared" si="2"/>
        <v>LQM_CIEH_S4UL</v>
      </c>
    </row>
    <row r="67" spans="1:3" ht="13.5" x14ac:dyDescent="0.25">
      <c r="A67" s="108" t="s">
        <v>103</v>
      </c>
      <c r="B67" s="105">
        <f>HLOOKUP($B$1,S4ULs!$B$1:$AL$66,ROW()-2,FALSE)</f>
        <v>190</v>
      </c>
      <c r="C67" s="106" t="str">
        <f t="shared" si="2"/>
        <v>LQM_CIEH_S4UL</v>
      </c>
    </row>
    <row r="68" spans="1:3" ht="13.5" x14ac:dyDescent="0.25">
      <c r="A68" s="108" t="s">
        <v>215</v>
      </c>
      <c r="B68" s="105">
        <f>HLOOKUP($B$1,S4ULs!$B$1:$AL$66,ROW()-2,FALSE)</f>
        <v>1300</v>
      </c>
      <c r="C68" s="106" t="str">
        <f t="shared" si="2"/>
        <v>LQM_CIEH_S4UL</v>
      </c>
    </row>
    <row r="69" spans="1:3" ht="13.5" x14ac:dyDescent="0.25">
      <c r="A69" s="108"/>
      <c r="B69" s="105" t="e">
        <f>HLOOKUP($B$1,S4ULs!$B$1:$AL$66,ROW()-2,FALSE)</f>
        <v>#REF!</v>
      </c>
      <c r="C69" s="109"/>
    </row>
    <row r="70" spans="1:3" ht="13.5" x14ac:dyDescent="0.25">
      <c r="A70" s="108"/>
      <c r="B70" s="105" t="e">
        <f>HLOOKUP($B$1,S4ULs!$B$1:$AL$66,ROW()-2,FALSE)</f>
        <v>#REF!</v>
      </c>
      <c r="C70" s="109"/>
    </row>
    <row r="71" spans="1:3" ht="13.5" x14ac:dyDescent="0.25">
      <c r="A71" s="108"/>
      <c r="B71" s="105" t="e">
        <f>HLOOKUP($B$1,S4ULs!$B$1:$AL$66,ROW()-2,FALSE)</f>
        <v>#REF!</v>
      </c>
      <c r="C71" s="109"/>
    </row>
    <row r="72" spans="1:3" ht="13.5" x14ac:dyDescent="0.25">
      <c r="A72" s="108"/>
      <c r="B72" s="105" t="e">
        <f>HLOOKUP($B$1,S4ULs!$B$1:$AL$66,ROW()-2,FALSE)</f>
        <v>#REF!</v>
      </c>
      <c r="C72" s="109"/>
    </row>
    <row r="73" spans="1:3" ht="13.5" x14ac:dyDescent="0.25">
      <c r="A73" s="108"/>
      <c r="B73" s="105" t="e">
        <f>HLOOKUP($B$1,S4ULs!$B$1:$AL$66,ROW()-2,FALSE)</f>
        <v>#REF!</v>
      </c>
      <c r="C73" s="109"/>
    </row>
    <row r="74" spans="1:3" ht="13.5" x14ac:dyDescent="0.25">
      <c r="A74" s="108"/>
      <c r="B74" s="105" t="e">
        <f>HLOOKUP($B$1,S4ULs!$B$1:$AL$66,ROW()-2,FALSE)</f>
        <v>#REF!</v>
      </c>
      <c r="C74" s="109"/>
    </row>
    <row r="75" spans="1:3" ht="13.5" x14ac:dyDescent="0.25">
      <c r="A75" s="108"/>
      <c r="B75" s="105" t="e">
        <f>HLOOKUP($B$1,S4ULs!$B$1:$AL$66,ROW()-2,FALSE)</f>
        <v>#REF!</v>
      </c>
      <c r="C75" s="109"/>
    </row>
    <row r="76" spans="1:3" ht="13.5" x14ac:dyDescent="0.25">
      <c r="A76" s="108"/>
      <c r="B76" s="105" t="e">
        <f>HLOOKUP($B$1,S4ULs!$B$1:$AL$66,ROW()-2,FALSE)</f>
        <v>#REF!</v>
      </c>
      <c r="C76" s="109"/>
    </row>
    <row r="77" spans="1:3" ht="13.5" x14ac:dyDescent="0.25">
      <c r="A77" s="108"/>
      <c r="B77" s="105" t="e">
        <f>HLOOKUP($B$1,S4ULs!$B$1:$AL$66,ROW()-2,FALSE)</f>
        <v>#REF!</v>
      </c>
      <c r="C77" s="109"/>
    </row>
    <row r="78" spans="1:3" ht="13.5" x14ac:dyDescent="0.25">
      <c r="A78" s="108"/>
      <c r="B78" s="105" t="e">
        <f>HLOOKUP($B$1,S4ULs!$B$1:$AL$66,ROW()-2,FALSE)</f>
        <v>#REF!</v>
      </c>
      <c r="C78" s="109"/>
    </row>
    <row r="79" spans="1:3" ht="14.25" thickBot="1" x14ac:dyDescent="0.3">
      <c r="A79" s="110"/>
      <c r="B79" s="105" t="e">
        <f>HLOOKUP($B$1,S4ULs!$B$1:$AL$66,ROW()-2,FALSE)</f>
        <v>#REF!</v>
      </c>
      <c r="C79" s="111"/>
    </row>
  </sheetData>
  <sheetProtection formatCells="0" formatColumns="0" formatRows="0"/>
  <mergeCells count="1">
    <mergeCell ref="B1:B4"/>
  </mergeCells>
  <phoneticPr fontId="2" type="noConversion"/>
  <pageMargins left="0.75" right="0.75" top="1" bottom="1" header="0.5" footer="0.5"/>
  <pageSetup paperSize="9" fitToWidth="0" fitToHeight="2" orientation="portrait" r:id="rId1"/>
  <headerFooter alignWithMargins="0">
    <oddFooter>&amp;R&amp;G</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CD419"/>
  <sheetViews>
    <sheetView tabSelected="1" view="pageBreakPreview" zoomScale="80" zoomScaleNormal="80" zoomScaleSheetLayoutView="80" workbookViewId="0">
      <pane xSplit="2" ySplit="3" topLeftCell="T4" activePane="bottomRight" state="frozen"/>
      <selection activeCell="L39" sqref="L39"/>
      <selection pane="topRight" activeCell="L39" sqref="L39"/>
      <selection pane="bottomLeft" activeCell="L39" sqref="L39"/>
      <selection pane="bottomRight" activeCell="L39" sqref="L39"/>
    </sheetView>
  </sheetViews>
  <sheetFormatPr defaultRowHeight="12.75" x14ac:dyDescent="0.2"/>
  <cols>
    <col min="1" max="1" width="9.140625" style="35"/>
    <col min="2" max="2" width="11" style="35" bestFit="1" customWidth="1"/>
    <col min="3" max="5" width="0" style="35" hidden="1" customWidth="1"/>
    <col min="6" max="22" width="10.7109375" style="45" customWidth="1"/>
    <col min="23" max="42" width="10.7109375" style="45" hidden="1" customWidth="1"/>
    <col min="43" max="59" width="10.7109375" style="45" customWidth="1"/>
    <col min="60" max="69" width="10.7109375" style="35" hidden="1" customWidth="1"/>
    <col min="70" max="79" width="10.7109375" style="35" customWidth="1"/>
    <col min="80" max="80" width="12.42578125" style="37" customWidth="1"/>
    <col min="81" max="81" width="12" style="37" customWidth="1"/>
    <col min="82" max="82" width="11" style="37" customWidth="1"/>
    <col min="83" max="16384" width="9.140625" style="35"/>
  </cols>
  <sheetData>
    <row r="1" spans="1:82" s="51" customFormat="1" ht="157.5" customHeight="1" x14ac:dyDescent="0.2">
      <c r="A1" s="119" t="s">
        <v>0</v>
      </c>
      <c r="B1" s="119" t="s">
        <v>4</v>
      </c>
      <c r="C1" s="119" t="s">
        <v>1</v>
      </c>
      <c r="D1" s="119" t="s">
        <v>2</v>
      </c>
      <c r="E1" s="119" t="s">
        <v>206</v>
      </c>
      <c r="F1" s="201" t="s">
        <v>52</v>
      </c>
      <c r="G1" s="201" t="s">
        <v>53</v>
      </c>
      <c r="H1" s="201" t="s">
        <v>54</v>
      </c>
      <c r="I1" s="201" t="s">
        <v>55</v>
      </c>
      <c r="J1" s="201" t="s">
        <v>56</v>
      </c>
      <c r="K1" s="201" t="s">
        <v>187</v>
      </c>
      <c r="L1" s="201" t="s">
        <v>188</v>
      </c>
      <c r="M1" s="201" t="s">
        <v>57</v>
      </c>
      <c r="N1" s="201" t="s">
        <v>106</v>
      </c>
      <c r="O1" s="201" t="s">
        <v>173</v>
      </c>
      <c r="P1" s="201" t="s">
        <v>59</v>
      </c>
      <c r="Q1" s="201" t="s">
        <v>60</v>
      </c>
      <c r="R1" s="201" t="s">
        <v>61</v>
      </c>
      <c r="S1" s="201" t="s">
        <v>62</v>
      </c>
      <c r="T1" s="201" t="s">
        <v>63</v>
      </c>
      <c r="U1" s="201" t="s">
        <v>64</v>
      </c>
      <c r="V1" s="201" t="s">
        <v>65</v>
      </c>
      <c r="W1" s="201" t="s">
        <v>204</v>
      </c>
      <c r="X1" s="201" t="s">
        <v>205</v>
      </c>
      <c r="Y1" s="201" t="s">
        <v>66</v>
      </c>
      <c r="Z1" s="201" t="s">
        <v>203</v>
      </c>
      <c r="AA1" s="201" t="s">
        <v>67</v>
      </c>
      <c r="AB1" s="201" t="s">
        <v>68</v>
      </c>
      <c r="AC1" s="201" t="s">
        <v>69</v>
      </c>
      <c r="AD1" s="201" t="s">
        <v>70</v>
      </c>
      <c r="AE1" s="201" t="s">
        <v>71</v>
      </c>
      <c r="AF1" s="201" t="s">
        <v>168</v>
      </c>
      <c r="AG1" s="201" t="s">
        <v>167</v>
      </c>
      <c r="AH1" s="201" t="s">
        <v>72</v>
      </c>
      <c r="AI1" s="201" t="s">
        <v>73</v>
      </c>
      <c r="AJ1" s="201" t="s">
        <v>74</v>
      </c>
      <c r="AK1" s="201" t="s">
        <v>75</v>
      </c>
      <c r="AL1" s="201" t="s">
        <v>76</v>
      </c>
      <c r="AM1" s="201" t="s">
        <v>77</v>
      </c>
      <c r="AN1" s="201" t="s">
        <v>78</v>
      </c>
      <c r="AO1" s="201" t="s">
        <v>79</v>
      </c>
      <c r="AP1" s="201" t="s">
        <v>80</v>
      </c>
      <c r="AQ1" s="201" t="s">
        <v>789</v>
      </c>
      <c r="AR1" s="201" t="s">
        <v>81</v>
      </c>
      <c r="AS1" s="201" t="s">
        <v>82</v>
      </c>
      <c r="AT1" s="201" t="s">
        <v>83</v>
      </c>
      <c r="AU1" s="201" t="s">
        <v>84</v>
      </c>
      <c r="AV1" s="201" t="s">
        <v>85</v>
      </c>
      <c r="AW1" s="201" t="s">
        <v>86</v>
      </c>
      <c r="AX1" s="201" t="s">
        <v>87</v>
      </c>
      <c r="AY1" s="201" t="s">
        <v>88</v>
      </c>
      <c r="AZ1" s="201" t="s">
        <v>89</v>
      </c>
      <c r="BA1" s="201" t="s">
        <v>90</v>
      </c>
      <c r="BB1" s="201" t="s">
        <v>91</v>
      </c>
      <c r="BC1" s="201" t="s">
        <v>92</v>
      </c>
      <c r="BD1" s="201" t="s">
        <v>93</v>
      </c>
      <c r="BE1" s="201" t="s">
        <v>94</v>
      </c>
      <c r="BF1" s="201" t="s">
        <v>95</v>
      </c>
      <c r="BG1" s="201" t="s">
        <v>96</v>
      </c>
      <c r="BH1" s="119" t="s">
        <v>250</v>
      </c>
      <c r="BI1" s="119" t="s">
        <v>97</v>
      </c>
      <c r="BJ1" s="120" t="s">
        <v>98</v>
      </c>
      <c r="BK1" s="119" t="s">
        <v>194</v>
      </c>
      <c r="BL1" s="119" t="s">
        <v>99</v>
      </c>
      <c r="BM1" s="119" t="s">
        <v>100</v>
      </c>
      <c r="BN1" s="119" t="s">
        <v>101</v>
      </c>
      <c r="BO1" s="119" t="s">
        <v>102</v>
      </c>
      <c r="BP1" s="119" t="s">
        <v>103</v>
      </c>
      <c r="BQ1" s="119" t="s">
        <v>215</v>
      </c>
      <c r="BR1" s="119"/>
      <c r="BS1" s="119"/>
      <c r="BT1" s="119"/>
      <c r="BU1" s="119"/>
      <c r="BV1" s="119"/>
      <c r="BW1" s="119"/>
      <c r="BX1" s="119"/>
      <c r="BY1" s="119"/>
      <c r="BZ1" s="119"/>
      <c r="CA1" s="119"/>
      <c r="CB1" s="50"/>
      <c r="CC1" s="50" t="str">
        <f>'Report Sheet'!G2</f>
        <v>Arsenic</v>
      </c>
      <c r="CD1" s="50" t="s">
        <v>118</v>
      </c>
    </row>
    <row r="2" spans="1:82" x14ac:dyDescent="0.2">
      <c r="A2" s="31" t="s">
        <v>128</v>
      </c>
      <c r="B2" s="31"/>
      <c r="C2" s="32"/>
      <c r="D2" s="32"/>
      <c r="E2" s="32"/>
      <c r="F2" s="202" t="s">
        <v>797</v>
      </c>
      <c r="G2" s="202" t="s">
        <v>797</v>
      </c>
      <c r="H2" s="202" t="s">
        <v>798</v>
      </c>
      <c r="I2" s="202" t="s">
        <v>799</v>
      </c>
      <c r="J2" s="202" t="s">
        <v>799</v>
      </c>
      <c r="K2" s="202" t="s">
        <v>800</v>
      </c>
      <c r="L2" s="202" t="s">
        <v>797</v>
      </c>
      <c r="M2" s="202" t="s">
        <v>797</v>
      </c>
      <c r="N2" s="202" t="s">
        <v>797</v>
      </c>
      <c r="O2" s="202" t="s">
        <v>801</v>
      </c>
      <c r="P2" s="202" t="s">
        <v>797</v>
      </c>
      <c r="Q2" s="202" t="s">
        <v>797</v>
      </c>
      <c r="R2" s="202" t="s">
        <v>797</v>
      </c>
      <c r="S2" s="202" t="s">
        <v>797</v>
      </c>
      <c r="T2" s="202" t="s">
        <v>797</v>
      </c>
      <c r="U2" s="202" t="s">
        <v>797</v>
      </c>
      <c r="V2" s="202" t="s">
        <v>797</v>
      </c>
      <c r="W2" s="202">
        <v>1E-3</v>
      </c>
      <c r="X2" s="202">
        <v>1E-3</v>
      </c>
      <c r="Y2" s="202">
        <v>1E-3</v>
      </c>
      <c r="Z2" s="202">
        <v>1E-3</v>
      </c>
      <c r="AA2" s="202" t="s">
        <v>802</v>
      </c>
      <c r="AB2" s="202" t="s">
        <v>802</v>
      </c>
      <c r="AC2" s="202" t="s">
        <v>802</v>
      </c>
      <c r="AD2" s="202" t="s">
        <v>797</v>
      </c>
      <c r="AE2" s="202" t="s">
        <v>803</v>
      </c>
      <c r="AF2" s="202" t="s">
        <v>804</v>
      </c>
      <c r="AG2" s="202" t="s">
        <v>804</v>
      </c>
      <c r="AH2" s="202" t="s">
        <v>796</v>
      </c>
      <c r="AI2" s="202" t="s">
        <v>802</v>
      </c>
      <c r="AJ2" s="202" t="s">
        <v>802</v>
      </c>
      <c r="AK2" s="202" t="s">
        <v>802</v>
      </c>
      <c r="AL2" s="202" t="s">
        <v>797</v>
      </c>
      <c r="AM2" s="202" t="s">
        <v>803</v>
      </c>
      <c r="AN2" s="202" t="s">
        <v>805</v>
      </c>
      <c r="AO2" s="202" t="s">
        <v>805</v>
      </c>
      <c r="AP2" s="202" t="s">
        <v>796</v>
      </c>
      <c r="AQ2" s="202" t="s">
        <v>805</v>
      </c>
      <c r="AR2" s="202" t="s">
        <v>806</v>
      </c>
      <c r="AS2" s="202" t="s">
        <v>806</v>
      </c>
      <c r="AT2" s="202" t="s">
        <v>806</v>
      </c>
      <c r="AU2" s="202" t="s">
        <v>806</v>
      </c>
      <c r="AV2" s="202" t="s">
        <v>806</v>
      </c>
      <c r="AW2" s="202" t="s">
        <v>806</v>
      </c>
      <c r="AX2" s="202" t="s">
        <v>806</v>
      </c>
      <c r="AY2" s="202" t="s">
        <v>806</v>
      </c>
      <c r="AZ2" s="202" t="s">
        <v>806</v>
      </c>
      <c r="BA2" s="202" t="s">
        <v>806</v>
      </c>
      <c r="BB2" s="202" t="s">
        <v>806</v>
      </c>
      <c r="BC2" s="202" t="s">
        <v>806</v>
      </c>
      <c r="BD2" s="202" t="s">
        <v>806</v>
      </c>
      <c r="BE2" s="202" t="s">
        <v>806</v>
      </c>
      <c r="BF2" s="202" t="s">
        <v>806</v>
      </c>
      <c r="BG2" s="202" t="s">
        <v>806</v>
      </c>
      <c r="BH2" s="33" t="s">
        <v>806</v>
      </c>
      <c r="BI2" s="33">
        <v>1E-3</v>
      </c>
      <c r="BJ2" s="33">
        <v>1E-3</v>
      </c>
      <c r="BK2" s="33">
        <v>1E-3</v>
      </c>
      <c r="BL2" s="33">
        <v>1E-3</v>
      </c>
      <c r="BM2" s="33">
        <v>1E-3</v>
      </c>
      <c r="BN2" s="33">
        <v>1E-3</v>
      </c>
      <c r="BO2" s="33">
        <v>1E-3</v>
      </c>
      <c r="BP2" s="33">
        <v>1E-3</v>
      </c>
      <c r="BQ2" s="33">
        <v>1E-3</v>
      </c>
      <c r="BR2" s="33"/>
      <c r="BS2" s="33"/>
      <c r="BT2" s="33"/>
      <c r="BU2" s="33"/>
      <c r="BV2" s="33"/>
      <c r="BW2" s="33"/>
      <c r="BX2" s="33"/>
      <c r="BY2" s="33"/>
      <c r="BZ2" s="33"/>
      <c r="CA2" s="33"/>
      <c r="CB2" s="34"/>
      <c r="CC2" s="34" t="str">
        <f t="shared" ref="CC2:CC65" si="0">HLOOKUP($CC$1,$F$1:$CA$203,ROW(),FALSE)</f>
        <v>1</v>
      </c>
      <c r="CD2" s="34" t="s">
        <v>119</v>
      </c>
    </row>
    <row r="3" spans="1:82" x14ac:dyDescent="0.2">
      <c r="A3" s="121" t="s">
        <v>120</v>
      </c>
      <c r="B3" s="121"/>
      <c r="C3" s="122"/>
      <c r="D3" s="122"/>
      <c r="E3" s="122"/>
      <c r="F3" s="203">
        <f>GSACs!B5</f>
        <v>170</v>
      </c>
      <c r="G3" s="203">
        <f>GSACs!B6</f>
        <v>1350</v>
      </c>
      <c r="H3" s="203">
        <f>GSACs!B7</f>
        <v>63</v>
      </c>
      <c r="I3" s="203">
        <f>GSACs!B8</f>
        <v>46000</v>
      </c>
      <c r="J3" s="203">
        <f>GSACs!B9</f>
        <v>532</v>
      </c>
      <c r="K3" s="203">
        <f>GSACs!B10</f>
        <v>220</v>
      </c>
      <c r="L3" s="203">
        <f>GSACs!B11</f>
        <v>33000</v>
      </c>
      <c r="M3" s="203">
        <f>GSACs!B12</f>
        <v>44000</v>
      </c>
      <c r="N3" s="203">
        <f>GSACs!B13</f>
        <v>1300</v>
      </c>
      <c r="O3" s="203">
        <f>GSACs!B14</f>
        <v>240</v>
      </c>
      <c r="P3" s="203">
        <f>GSACs!B15</f>
        <v>3400</v>
      </c>
      <c r="Q3" s="203">
        <f>GSACs!B16</f>
        <v>1800</v>
      </c>
      <c r="R3" s="203">
        <f>GSACs!B17</f>
        <v>5000</v>
      </c>
      <c r="S3" s="203">
        <f>GSACs!B18</f>
        <v>170000</v>
      </c>
      <c r="T3" s="203">
        <f>GSACs!B19</f>
        <v>43</v>
      </c>
      <c r="U3" s="203">
        <f>GSACs!B20</f>
        <v>213</v>
      </c>
      <c r="V3" s="203">
        <f>GSACs!B21</f>
        <v>440</v>
      </c>
      <c r="W3" s="203">
        <f>GSACs!B22</f>
        <v>90</v>
      </c>
      <c r="X3" s="203">
        <f>GSACs!B23</f>
        <v>87000</v>
      </c>
      <c r="Y3" s="203">
        <f>GSACs!B24</f>
        <v>17000</v>
      </c>
      <c r="Z3" s="203">
        <f>GSACs!B25</f>
        <v>17000</v>
      </c>
      <c r="AA3" s="203">
        <f>GSACs!B26</f>
        <v>95000</v>
      </c>
      <c r="AB3" s="203">
        <f>GSACs!B27</f>
        <v>150000</v>
      </c>
      <c r="AC3" s="203">
        <f>GSACs!B28</f>
        <v>14000</v>
      </c>
      <c r="AD3" s="203">
        <f>GSACs!B29</f>
        <v>21000</v>
      </c>
      <c r="AE3" s="203">
        <f>GSACs!B30</f>
        <v>25000</v>
      </c>
      <c r="AF3" s="203">
        <f>GSACs!B31</f>
        <v>450000</v>
      </c>
      <c r="AG3" s="203">
        <f>GSACs!B32</f>
        <v>450000</v>
      </c>
      <c r="AH3" s="203">
        <f>GSACs!B33</f>
        <v>450000</v>
      </c>
      <c r="AI3" s="203">
        <f>GSACs!B34</f>
        <v>76000</v>
      </c>
      <c r="AJ3" s="203">
        <f>GSACs!B35</f>
        <v>87000</v>
      </c>
      <c r="AK3" s="203">
        <f>GSACs!B36</f>
        <v>7200</v>
      </c>
      <c r="AL3" s="203">
        <f>GSACs!B37</f>
        <v>9200</v>
      </c>
      <c r="AM3" s="203">
        <f>GSACs!B38</f>
        <v>10000</v>
      </c>
      <c r="AN3" s="203">
        <f>GSACs!B39</f>
        <v>7600</v>
      </c>
      <c r="AO3" s="203">
        <f>GSACs!B40</f>
        <v>7800</v>
      </c>
      <c r="AP3" s="203">
        <f>GSACs!B41</f>
        <v>7800</v>
      </c>
      <c r="AQ3" s="203">
        <f>GSACs!B42</f>
        <v>500</v>
      </c>
      <c r="AR3" s="203">
        <f>GSACs!B43</f>
        <v>1200</v>
      </c>
      <c r="AS3" s="203">
        <f>GSACs!B44</f>
        <v>29000</v>
      </c>
      <c r="AT3" s="203">
        <f>GSACs!B45</f>
        <v>29000</v>
      </c>
      <c r="AU3" s="203">
        <f>GSACs!B46</f>
        <v>20000</v>
      </c>
      <c r="AV3" s="203">
        <f>GSACs!B47</f>
        <v>6200</v>
      </c>
      <c r="AW3" s="203">
        <f>GSACs!B48</f>
        <v>150000</v>
      </c>
      <c r="AX3" s="203">
        <f>GSACs!B49</f>
        <v>6300</v>
      </c>
      <c r="AY3" s="203">
        <f>GSACs!B50</f>
        <v>15000</v>
      </c>
      <c r="AZ3" s="203">
        <f>GSACs!B51</f>
        <v>49</v>
      </c>
      <c r="BA3" s="203">
        <f>GSACs!B52</f>
        <v>93</v>
      </c>
      <c r="BB3" s="203">
        <f>GSACs!B53</f>
        <v>13</v>
      </c>
      <c r="BC3" s="203">
        <f>GSACs!B54</f>
        <v>370</v>
      </c>
      <c r="BD3" s="203">
        <f>GSACs!B55</f>
        <v>11</v>
      </c>
      <c r="BE3" s="203">
        <f>GSACs!B56</f>
        <v>150</v>
      </c>
      <c r="BF3" s="203">
        <f>GSACs!B57</f>
        <v>1.1000000000000001</v>
      </c>
      <c r="BG3" s="203">
        <f>GSACs!B58</f>
        <v>1400</v>
      </c>
      <c r="BH3" s="123">
        <f>GSACs!B59</f>
        <v>4.4000000000000004</v>
      </c>
      <c r="BI3" s="123">
        <f>GSACs!B60</f>
        <v>810</v>
      </c>
      <c r="BJ3" s="123">
        <f>GSACs!B61</f>
        <v>70</v>
      </c>
      <c r="BK3" s="123">
        <f>GSACs!B62</f>
        <v>0</v>
      </c>
      <c r="BL3" s="123">
        <f>GSACs!B63</f>
        <v>4.8</v>
      </c>
      <c r="BM3" s="123">
        <f>GSACs!B64</f>
        <v>1800</v>
      </c>
      <c r="BN3" s="123">
        <f>GSACs!B65</f>
        <v>57000</v>
      </c>
      <c r="BO3" s="123">
        <f>GSACs!B66</f>
        <v>21</v>
      </c>
      <c r="BP3" s="123">
        <f>GSACs!B67</f>
        <v>190</v>
      </c>
      <c r="BQ3" s="123">
        <f>GSACs!B68</f>
        <v>1300</v>
      </c>
      <c r="BR3" s="123" t="e">
        <f>GSACs!B69</f>
        <v>#REF!</v>
      </c>
      <c r="BS3" s="123" t="e">
        <f>GSACs!B70</f>
        <v>#REF!</v>
      </c>
      <c r="BT3" s="123" t="e">
        <f>GSACs!B71</f>
        <v>#REF!</v>
      </c>
      <c r="BU3" s="123" t="e">
        <f>GSACs!B72</f>
        <v>#REF!</v>
      </c>
      <c r="BV3" s="123" t="e">
        <f>GSACs!B73</f>
        <v>#REF!</v>
      </c>
      <c r="BW3" s="123" t="e">
        <f>GSACs!B74</f>
        <v>#REF!</v>
      </c>
      <c r="BX3" s="123" t="e">
        <f>GSACs!B75</f>
        <v>#REF!</v>
      </c>
      <c r="BY3" s="123" t="e">
        <f>GSACs!B76</f>
        <v>#REF!</v>
      </c>
      <c r="BZ3" s="123" t="e">
        <f>GSACs!B77</f>
        <v>#REF!</v>
      </c>
      <c r="CA3" s="123" t="e">
        <f>GSACs!B78</f>
        <v>#REF!</v>
      </c>
      <c r="CB3" s="36">
        <f>COUNT(CB4:CB203)</f>
        <v>11</v>
      </c>
      <c r="CC3" s="36">
        <f t="shared" si="0"/>
        <v>170</v>
      </c>
      <c r="CD3" s="36" t="s">
        <v>120</v>
      </c>
    </row>
    <row r="4" spans="1:82" x14ac:dyDescent="0.2">
      <c r="A4" s="33" t="s">
        <v>811</v>
      </c>
      <c r="B4" s="33" t="s">
        <v>812</v>
      </c>
      <c r="C4" s="33"/>
      <c r="D4" s="33"/>
      <c r="E4" s="33"/>
      <c r="F4" s="202">
        <v>18</v>
      </c>
      <c r="G4" s="202">
        <v>64</v>
      </c>
      <c r="H4" s="202">
        <v>0.73</v>
      </c>
      <c r="I4" s="202">
        <v>1.5</v>
      </c>
      <c r="J4" s="202">
        <v>0.2</v>
      </c>
      <c r="K4" s="202">
        <v>4</v>
      </c>
      <c r="L4" s="202">
        <v>21</v>
      </c>
      <c r="M4" s="202">
        <v>15</v>
      </c>
      <c r="N4" s="202">
        <v>16</v>
      </c>
      <c r="O4" s="202">
        <v>0.3</v>
      </c>
      <c r="P4" s="202">
        <v>16</v>
      </c>
      <c r="Q4" s="202">
        <v>1</v>
      </c>
      <c r="R4" s="202">
        <v>53</v>
      </c>
      <c r="S4" s="202">
        <v>100</v>
      </c>
      <c r="T4" s="202">
        <v>1</v>
      </c>
      <c r="U4" s="202">
        <v>1</v>
      </c>
      <c r="V4" s="202">
        <v>1</v>
      </c>
      <c r="W4" s="202"/>
      <c r="X4" s="202"/>
      <c r="Y4" s="202"/>
      <c r="Z4" s="202"/>
      <c r="AA4" s="202"/>
      <c r="AB4" s="202"/>
      <c r="AC4" s="202"/>
      <c r="AD4" s="202"/>
      <c r="AE4" s="202"/>
      <c r="AF4" s="202"/>
      <c r="AG4" s="202"/>
      <c r="AH4" s="202"/>
      <c r="AI4" s="202"/>
      <c r="AJ4" s="202"/>
      <c r="AK4" s="202"/>
      <c r="AL4" s="202"/>
      <c r="AM4" s="202"/>
      <c r="AN4" s="202"/>
      <c r="AO4" s="202"/>
      <c r="AP4" s="202"/>
      <c r="AQ4" s="202">
        <v>10</v>
      </c>
      <c r="AR4" s="202">
        <v>0.05</v>
      </c>
      <c r="AS4" s="202">
        <v>0.05</v>
      </c>
      <c r="AT4" s="202">
        <v>0.05</v>
      </c>
      <c r="AU4" s="202">
        <v>0.05</v>
      </c>
      <c r="AV4" s="202">
        <v>0.05</v>
      </c>
      <c r="AW4" s="202">
        <v>0.05</v>
      </c>
      <c r="AX4" s="202">
        <v>0.05</v>
      </c>
      <c r="AY4" s="202">
        <v>0.05</v>
      </c>
      <c r="AZ4" s="202">
        <v>0.05</v>
      </c>
      <c r="BA4" s="202">
        <v>0.05</v>
      </c>
      <c r="BB4" s="202">
        <v>0.05</v>
      </c>
      <c r="BC4" s="202">
        <v>0.05</v>
      </c>
      <c r="BD4" s="202">
        <v>0.05</v>
      </c>
      <c r="BE4" s="202">
        <v>0.05</v>
      </c>
      <c r="BF4" s="202">
        <v>0.05</v>
      </c>
      <c r="BG4" s="202">
        <v>0.05</v>
      </c>
      <c r="BH4" s="33"/>
      <c r="BI4" s="33"/>
      <c r="BJ4" s="33"/>
      <c r="BK4" s="33"/>
      <c r="BL4" s="33"/>
      <c r="BM4" s="33"/>
      <c r="BN4" s="33"/>
      <c r="BO4" s="33"/>
      <c r="BP4" s="33"/>
      <c r="BQ4" s="33"/>
      <c r="BR4" s="33"/>
      <c r="BS4" s="33"/>
      <c r="BT4" s="33"/>
      <c r="BU4" s="33"/>
      <c r="BV4" s="33"/>
      <c r="BW4" s="33"/>
      <c r="BX4" s="33"/>
      <c r="BY4" s="33"/>
      <c r="BZ4" s="33"/>
      <c r="CA4" s="33"/>
      <c r="CB4" s="34">
        <f>IF(CC4&gt;0,CC4,"")</f>
        <v>18</v>
      </c>
      <c r="CC4" s="34">
        <f t="shared" si="0"/>
        <v>18</v>
      </c>
      <c r="CD4" s="34">
        <f t="shared" ref="CD4" si="1">IF(CC4=$CC$2,1,0)</f>
        <v>0</v>
      </c>
    </row>
    <row r="5" spans="1:82" x14ac:dyDescent="0.2">
      <c r="A5" s="33" t="s">
        <v>813</v>
      </c>
      <c r="B5" s="33" t="s">
        <v>814</v>
      </c>
      <c r="C5" s="33"/>
      <c r="D5" s="33"/>
      <c r="E5" s="33"/>
      <c r="F5" s="202">
        <v>24</v>
      </c>
      <c r="G5" s="202">
        <v>370</v>
      </c>
      <c r="H5" s="202">
        <v>2.4</v>
      </c>
      <c r="I5" s="202">
        <v>1.5</v>
      </c>
      <c r="J5" s="202">
        <v>0.2</v>
      </c>
      <c r="K5" s="202">
        <v>4</v>
      </c>
      <c r="L5" s="202">
        <v>18</v>
      </c>
      <c r="M5" s="202">
        <v>77</v>
      </c>
      <c r="N5" s="202">
        <v>20</v>
      </c>
      <c r="O5" s="202">
        <v>0.3</v>
      </c>
      <c r="P5" s="202">
        <v>46</v>
      </c>
      <c r="Q5" s="202">
        <v>1</v>
      </c>
      <c r="R5" s="202">
        <v>65</v>
      </c>
      <c r="S5" s="202">
        <v>1100</v>
      </c>
      <c r="T5" s="202">
        <v>1</v>
      </c>
      <c r="U5" s="202">
        <v>1</v>
      </c>
      <c r="V5" s="202">
        <v>1</v>
      </c>
      <c r="W5" s="202"/>
      <c r="X5" s="202"/>
      <c r="Y5" s="202"/>
      <c r="Z5" s="202"/>
      <c r="AA5" s="202"/>
      <c r="AB5" s="202"/>
      <c r="AC5" s="202"/>
      <c r="AD5" s="202"/>
      <c r="AE5" s="202"/>
      <c r="AF5" s="202"/>
      <c r="AG5" s="202"/>
      <c r="AH5" s="202"/>
      <c r="AI5" s="202"/>
      <c r="AJ5" s="202"/>
      <c r="AK5" s="202"/>
      <c r="AL5" s="202"/>
      <c r="AM5" s="202"/>
      <c r="AN5" s="202"/>
      <c r="AO5" s="202"/>
      <c r="AP5" s="202"/>
      <c r="AQ5" s="202">
        <v>10</v>
      </c>
      <c r="AR5" s="202">
        <v>0.05</v>
      </c>
      <c r="AS5" s="202">
        <v>0.05</v>
      </c>
      <c r="AT5" s="202">
        <v>0.05</v>
      </c>
      <c r="AU5" s="202">
        <v>0.05</v>
      </c>
      <c r="AV5" s="202">
        <v>0.05</v>
      </c>
      <c r="AW5" s="202">
        <v>0.05</v>
      </c>
      <c r="AX5" s="202">
        <v>0.05</v>
      </c>
      <c r="AY5" s="202">
        <v>0.05</v>
      </c>
      <c r="AZ5" s="202">
        <v>0.05</v>
      </c>
      <c r="BA5" s="202">
        <v>0.05</v>
      </c>
      <c r="BB5" s="202">
        <v>0.05</v>
      </c>
      <c r="BC5" s="202">
        <v>0.05</v>
      </c>
      <c r="BD5" s="202">
        <v>0.05</v>
      </c>
      <c r="BE5" s="202">
        <v>0.05</v>
      </c>
      <c r="BF5" s="202">
        <v>0.05</v>
      </c>
      <c r="BG5" s="202">
        <v>0.05</v>
      </c>
      <c r="BH5" s="33"/>
      <c r="BI5" s="33"/>
      <c r="BJ5" s="33"/>
      <c r="BK5" s="33"/>
      <c r="BL5" s="33"/>
      <c r="BM5" s="33"/>
      <c r="BN5" s="33"/>
      <c r="BO5" s="33"/>
      <c r="BP5" s="33"/>
      <c r="BQ5" s="33"/>
      <c r="BR5" s="33"/>
      <c r="BS5" s="33"/>
      <c r="BT5" s="33"/>
      <c r="BU5" s="33"/>
      <c r="BV5" s="33"/>
      <c r="BW5" s="33"/>
      <c r="BX5" s="33"/>
      <c r="BY5" s="33"/>
      <c r="BZ5" s="33"/>
      <c r="CA5" s="33"/>
      <c r="CB5" s="34">
        <f t="shared" ref="CB5:CB68" si="2">IF(CC5&gt;0,CC5,"")</f>
        <v>24</v>
      </c>
      <c r="CC5" s="34">
        <f t="shared" si="0"/>
        <v>24</v>
      </c>
      <c r="CD5" s="34">
        <f t="shared" ref="CD5:CD68" si="3">IF(CC5=$CC$2,1,0)</f>
        <v>0</v>
      </c>
    </row>
    <row r="6" spans="1:82" x14ac:dyDescent="0.2">
      <c r="A6" s="33" t="s">
        <v>813</v>
      </c>
      <c r="B6" s="33" t="s">
        <v>815</v>
      </c>
      <c r="C6" s="33"/>
      <c r="D6" s="33"/>
      <c r="E6" s="33"/>
      <c r="F6" s="202">
        <v>11</v>
      </c>
      <c r="G6" s="202">
        <v>19</v>
      </c>
      <c r="H6" s="202">
        <v>0.51</v>
      </c>
      <c r="I6" s="202">
        <v>0.7</v>
      </c>
      <c r="J6" s="202">
        <v>0.2</v>
      </c>
      <c r="K6" s="202">
        <v>4</v>
      </c>
      <c r="L6" s="202">
        <v>11</v>
      </c>
      <c r="M6" s="202">
        <v>6.3</v>
      </c>
      <c r="N6" s="202">
        <v>4.3</v>
      </c>
      <c r="O6" s="202">
        <v>0.3</v>
      </c>
      <c r="P6" s="202">
        <v>10</v>
      </c>
      <c r="Q6" s="202">
        <v>1</v>
      </c>
      <c r="R6" s="202">
        <v>34</v>
      </c>
      <c r="S6" s="202">
        <v>25</v>
      </c>
      <c r="T6" s="202">
        <v>1</v>
      </c>
      <c r="U6" s="202">
        <v>1</v>
      </c>
      <c r="V6" s="202">
        <v>1</v>
      </c>
      <c r="W6" s="202"/>
      <c r="X6" s="202"/>
      <c r="Y6" s="202"/>
      <c r="Z6" s="202"/>
      <c r="AA6" s="202"/>
      <c r="AB6" s="202"/>
      <c r="AC6" s="202"/>
      <c r="AD6" s="202"/>
      <c r="AE6" s="202"/>
      <c r="AF6" s="202"/>
      <c r="AG6" s="202"/>
      <c r="AH6" s="202"/>
      <c r="AI6" s="202"/>
      <c r="AJ6" s="202"/>
      <c r="AK6" s="202"/>
      <c r="AL6" s="202"/>
      <c r="AM6" s="202"/>
      <c r="AN6" s="202"/>
      <c r="AO6" s="202"/>
      <c r="AP6" s="202"/>
      <c r="AQ6" s="202">
        <v>10</v>
      </c>
      <c r="AR6" s="202">
        <v>0.05</v>
      </c>
      <c r="AS6" s="202">
        <v>0.05</v>
      </c>
      <c r="AT6" s="202">
        <v>0.05</v>
      </c>
      <c r="AU6" s="202">
        <v>0.05</v>
      </c>
      <c r="AV6" s="202">
        <v>0.05</v>
      </c>
      <c r="AW6" s="202">
        <v>0.05</v>
      </c>
      <c r="AX6" s="202">
        <v>0.05</v>
      </c>
      <c r="AY6" s="202">
        <v>0.05</v>
      </c>
      <c r="AZ6" s="202">
        <v>0.05</v>
      </c>
      <c r="BA6" s="202">
        <v>0.05</v>
      </c>
      <c r="BB6" s="202">
        <v>0.05</v>
      </c>
      <c r="BC6" s="202">
        <v>0.05</v>
      </c>
      <c r="BD6" s="202">
        <v>0.05</v>
      </c>
      <c r="BE6" s="202">
        <v>0.05</v>
      </c>
      <c r="BF6" s="202">
        <v>0.05</v>
      </c>
      <c r="BG6" s="202">
        <v>0.05</v>
      </c>
      <c r="BH6" s="33"/>
      <c r="BI6" s="33"/>
      <c r="BJ6" s="33"/>
      <c r="BK6" s="33"/>
      <c r="BL6" s="33"/>
      <c r="BM6" s="33"/>
      <c r="BN6" s="33"/>
      <c r="BO6" s="33"/>
      <c r="BP6" s="33"/>
      <c r="BQ6" s="33"/>
      <c r="BR6" s="33"/>
      <c r="BS6" s="33"/>
      <c r="BT6" s="33"/>
      <c r="BU6" s="33"/>
      <c r="BV6" s="33"/>
      <c r="BW6" s="33"/>
      <c r="BX6" s="33"/>
      <c r="BY6" s="33"/>
      <c r="BZ6" s="33"/>
      <c r="CA6" s="33"/>
      <c r="CB6" s="34">
        <f t="shared" si="2"/>
        <v>11</v>
      </c>
      <c r="CC6" s="34">
        <f t="shared" si="0"/>
        <v>11</v>
      </c>
      <c r="CD6" s="34">
        <f t="shared" si="3"/>
        <v>0</v>
      </c>
    </row>
    <row r="7" spans="1:82" x14ac:dyDescent="0.2">
      <c r="A7" s="33" t="s">
        <v>816</v>
      </c>
      <c r="B7" s="33" t="s">
        <v>812</v>
      </c>
      <c r="C7" s="33"/>
      <c r="D7" s="33"/>
      <c r="E7" s="33"/>
      <c r="F7" s="202">
        <v>25</v>
      </c>
      <c r="G7" s="202">
        <v>120</v>
      </c>
      <c r="H7" s="202">
        <v>1</v>
      </c>
      <c r="I7" s="202">
        <v>2.7</v>
      </c>
      <c r="J7" s="202">
        <v>0.6</v>
      </c>
      <c r="K7" s="202">
        <v>4</v>
      </c>
      <c r="L7" s="202">
        <v>31</v>
      </c>
      <c r="M7" s="202">
        <v>28</v>
      </c>
      <c r="N7" s="202">
        <v>32</v>
      </c>
      <c r="O7" s="202">
        <v>0.3</v>
      </c>
      <c r="P7" s="202">
        <v>24</v>
      </c>
      <c r="Q7" s="202">
        <v>1</v>
      </c>
      <c r="R7" s="202">
        <v>74</v>
      </c>
      <c r="S7" s="202">
        <v>130</v>
      </c>
      <c r="T7" s="202">
        <v>1</v>
      </c>
      <c r="U7" s="202">
        <v>1</v>
      </c>
      <c r="V7" s="202">
        <v>1</v>
      </c>
      <c r="W7" s="202"/>
      <c r="X7" s="202"/>
      <c r="Y7" s="202"/>
      <c r="Z7" s="202"/>
      <c r="AA7" s="202"/>
      <c r="AB7" s="202"/>
      <c r="AC7" s="202"/>
      <c r="AD7" s="202"/>
      <c r="AE7" s="202"/>
      <c r="AF7" s="202"/>
      <c r="AG7" s="202"/>
      <c r="AH7" s="202"/>
      <c r="AI7" s="202"/>
      <c r="AJ7" s="202"/>
      <c r="AK7" s="202"/>
      <c r="AL7" s="202"/>
      <c r="AM7" s="202"/>
      <c r="AN7" s="202"/>
      <c r="AO7" s="202"/>
      <c r="AP7" s="202"/>
      <c r="AQ7" s="202">
        <v>10</v>
      </c>
      <c r="AR7" s="202">
        <v>0.05</v>
      </c>
      <c r="AS7" s="202">
        <v>0.05</v>
      </c>
      <c r="AT7" s="202">
        <v>0.05</v>
      </c>
      <c r="AU7" s="202">
        <v>0.05</v>
      </c>
      <c r="AV7" s="202">
        <v>0.05</v>
      </c>
      <c r="AW7" s="202">
        <v>0.05</v>
      </c>
      <c r="AX7" s="202">
        <v>0.28000000000000003</v>
      </c>
      <c r="AY7" s="202">
        <v>0.22</v>
      </c>
      <c r="AZ7" s="202">
        <v>0.05</v>
      </c>
      <c r="BA7" s="202">
        <v>0.05</v>
      </c>
      <c r="BB7" s="202">
        <v>0.05</v>
      </c>
      <c r="BC7" s="202">
        <v>0.05</v>
      </c>
      <c r="BD7" s="202">
        <v>0.05</v>
      </c>
      <c r="BE7" s="202">
        <v>0.05</v>
      </c>
      <c r="BF7" s="202">
        <v>0.05</v>
      </c>
      <c r="BG7" s="202">
        <v>0.05</v>
      </c>
      <c r="BH7" s="33"/>
      <c r="BI7" s="33"/>
      <c r="BJ7" s="33"/>
      <c r="BK7" s="33"/>
      <c r="BL7" s="33"/>
      <c r="BM7" s="33"/>
      <c r="BN7" s="33"/>
      <c r="BO7" s="33"/>
      <c r="BP7" s="33"/>
      <c r="BQ7" s="33"/>
      <c r="BR7" s="33"/>
      <c r="BS7" s="33"/>
      <c r="BT7" s="33"/>
      <c r="BU7" s="33"/>
      <c r="BV7" s="33"/>
      <c r="BW7" s="33"/>
      <c r="BX7" s="33"/>
      <c r="BY7" s="33"/>
      <c r="BZ7" s="33"/>
      <c r="CA7" s="33"/>
      <c r="CB7" s="34">
        <f t="shared" si="2"/>
        <v>25</v>
      </c>
      <c r="CC7" s="34">
        <f t="shared" si="0"/>
        <v>25</v>
      </c>
      <c r="CD7" s="34">
        <f t="shared" si="3"/>
        <v>0</v>
      </c>
    </row>
    <row r="8" spans="1:82" x14ac:dyDescent="0.2">
      <c r="A8" s="33" t="s">
        <v>817</v>
      </c>
      <c r="B8" s="33" t="s">
        <v>818</v>
      </c>
      <c r="C8" s="33"/>
      <c r="D8" s="33"/>
      <c r="E8" s="33"/>
      <c r="F8" s="202">
        <v>19</v>
      </c>
      <c r="G8" s="202">
        <v>36</v>
      </c>
      <c r="H8" s="202">
        <v>0.55000000000000004</v>
      </c>
      <c r="I8" s="202">
        <v>1.2</v>
      </c>
      <c r="J8" s="202">
        <v>0.2</v>
      </c>
      <c r="K8" s="202">
        <v>4</v>
      </c>
      <c r="L8" s="202">
        <v>18</v>
      </c>
      <c r="M8" s="202">
        <v>11</v>
      </c>
      <c r="N8" s="202">
        <v>10</v>
      </c>
      <c r="O8" s="202">
        <v>0.3</v>
      </c>
      <c r="P8" s="202">
        <v>16</v>
      </c>
      <c r="Q8" s="202">
        <v>1</v>
      </c>
      <c r="R8" s="202">
        <v>58</v>
      </c>
      <c r="S8" s="202">
        <v>48</v>
      </c>
      <c r="T8" s="202">
        <v>1</v>
      </c>
      <c r="U8" s="202">
        <v>1</v>
      </c>
      <c r="V8" s="202">
        <v>1</v>
      </c>
      <c r="W8" s="202"/>
      <c r="X8" s="202"/>
      <c r="Y8" s="202"/>
      <c r="Z8" s="202"/>
      <c r="AA8" s="202"/>
      <c r="AB8" s="202"/>
      <c r="AC8" s="202"/>
      <c r="AD8" s="202"/>
      <c r="AE8" s="202"/>
      <c r="AF8" s="202"/>
      <c r="AG8" s="202"/>
      <c r="AH8" s="202"/>
      <c r="AI8" s="202"/>
      <c r="AJ8" s="202"/>
      <c r="AK8" s="202"/>
      <c r="AL8" s="202"/>
      <c r="AM8" s="202"/>
      <c r="AN8" s="202"/>
      <c r="AO8" s="202"/>
      <c r="AP8" s="202"/>
      <c r="AQ8" s="202">
        <v>10</v>
      </c>
      <c r="AR8" s="202">
        <v>0.05</v>
      </c>
      <c r="AS8" s="202">
        <v>0.05</v>
      </c>
      <c r="AT8" s="202">
        <v>0.05</v>
      </c>
      <c r="AU8" s="202">
        <v>0.05</v>
      </c>
      <c r="AV8" s="202">
        <v>0.05</v>
      </c>
      <c r="AW8" s="202">
        <v>0.05</v>
      </c>
      <c r="AX8" s="202">
        <v>0.05</v>
      </c>
      <c r="AY8" s="202">
        <v>0.05</v>
      </c>
      <c r="AZ8" s="202">
        <v>0.05</v>
      </c>
      <c r="BA8" s="202">
        <v>0.05</v>
      </c>
      <c r="BB8" s="202">
        <v>0.05</v>
      </c>
      <c r="BC8" s="202">
        <v>0.05</v>
      </c>
      <c r="BD8" s="202">
        <v>0.05</v>
      </c>
      <c r="BE8" s="202">
        <v>0.05</v>
      </c>
      <c r="BF8" s="202">
        <v>0.05</v>
      </c>
      <c r="BG8" s="202">
        <v>0.05</v>
      </c>
      <c r="BH8" s="33"/>
      <c r="BI8" s="33"/>
      <c r="BJ8" s="33"/>
      <c r="BK8" s="33"/>
      <c r="BL8" s="33"/>
      <c r="BM8" s="33"/>
      <c r="BN8" s="33"/>
      <c r="BO8" s="33"/>
      <c r="BP8" s="33"/>
      <c r="BQ8" s="33"/>
      <c r="BR8" s="33"/>
      <c r="BS8" s="33"/>
      <c r="BT8" s="33"/>
      <c r="BU8" s="33"/>
      <c r="BV8" s="33"/>
      <c r="BW8" s="33"/>
      <c r="BX8" s="33"/>
      <c r="BY8" s="33"/>
      <c r="BZ8" s="33"/>
      <c r="CA8" s="33"/>
      <c r="CB8" s="34">
        <f t="shared" si="2"/>
        <v>19</v>
      </c>
      <c r="CC8" s="34">
        <f t="shared" si="0"/>
        <v>19</v>
      </c>
      <c r="CD8" s="34">
        <f t="shared" si="3"/>
        <v>0</v>
      </c>
    </row>
    <row r="9" spans="1:82" x14ac:dyDescent="0.2">
      <c r="A9" s="33" t="s">
        <v>817</v>
      </c>
      <c r="B9" s="33" t="s">
        <v>819</v>
      </c>
      <c r="C9" s="33"/>
      <c r="D9" s="33"/>
      <c r="E9" s="33"/>
      <c r="F9" s="202">
        <v>4.4000000000000004</v>
      </c>
      <c r="G9" s="202">
        <v>20</v>
      </c>
      <c r="H9" s="202">
        <v>0.8</v>
      </c>
      <c r="I9" s="202">
        <v>7.8</v>
      </c>
      <c r="J9" s="202">
        <v>0.2</v>
      </c>
      <c r="K9" s="202">
        <v>4</v>
      </c>
      <c r="L9" s="202">
        <v>17</v>
      </c>
      <c r="M9" s="202">
        <v>12</v>
      </c>
      <c r="N9" s="202">
        <v>8.8000000000000007</v>
      </c>
      <c r="O9" s="202">
        <v>0.3</v>
      </c>
      <c r="P9" s="202">
        <v>17</v>
      </c>
      <c r="Q9" s="202">
        <v>1</v>
      </c>
      <c r="R9" s="202">
        <v>19</v>
      </c>
      <c r="S9" s="202">
        <v>35</v>
      </c>
      <c r="T9" s="202">
        <v>1</v>
      </c>
      <c r="U9" s="202">
        <v>1</v>
      </c>
      <c r="V9" s="202">
        <v>1</v>
      </c>
      <c r="W9" s="202"/>
      <c r="X9" s="202"/>
      <c r="Y9" s="202"/>
      <c r="Z9" s="202"/>
      <c r="AA9" s="202"/>
      <c r="AB9" s="202"/>
      <c r="AC9" s="202"/>
      <c r="AD9" s="202"/>
      <c r="AE9" s="202"/>
      <c r="AF9" s="202"/>
      <c r="AG9" s="202"/>
      <c r="AH9" s="202"/>
      <c r="AI9" s="202"/>
      <c r="AJ9" s="202"/>
      <c r="AK9" s="202"/>
      <c r="AL9" s="202"/>
      <c r="AM9" s="202"/>
      <c r="AN9" s="202"/>
      <c r="AO9" s="202"/>
      <c r="AP9" s="202"/>
      <c r="AQ9" s="202">
        <v>10</v>
      </c>
      <c r="AR9" s="202">
        <v>0.05</v>
      </c>
      <c r="AS9" s="202">
        <v>0.05</v>
      </c>
      <c r="AT9" s="202">
        <v>0.05</v>
      </c>
      <c r="AU9" s="202">
        <v>0.05</v>
      </c>
      <c r="AV9" s="202">
        <v>0.05</v>
      </c>
      <c r="AW9" s="202">
        <v>0.05</v>
      </c>
      <c r="AX9" s="202">
        <v>0.05</v>
      </c>
      <c r="AY9" s="202">
        <v>0.05</v>
      </c>
      <c r="AZ9" s="202">
        <v>0.05</v>
      </c>
      <c r="BA9" s="202">
        <v>0.05</v>
      </c>
      <c r="BB9" s="202">
        <v>0.05</v>
      </c>
      <c r="BC9" s="202">
        <v>0.05</v>
      </c>
      <c r="BD9" s="202">
        <v>0.05</v>
      </c>
      <c r="BE9" s="202">
        <v>0.05</v>
      </c>
      <c r="BF9" s="202">
        <v>0.05</v>
      </c>
      <c r="BG9" s="202">
        <v>0.05</v>
      </c>
      <c r="BH9" s="33"/>
      <c r="BI9" s="33"/>
      <c r="BJ9" s="33"/>
      <c r="BK9" s="33"/>
      <c r="BL9" s="33"/>
      <c r="BM9" s="33"/>
      <c r="BN9" s="33"/>
      <c r="BO9" s="33"/>
      <c r="BP9" s="33"/>
      <c r="BQ9" s="33"/>
      <c r="BR9" s="33"/>
      <c r="BS9" s="33"/>
      <c r="BT9" s="33"/>
      <c r="BU9" s="33"/>
      <c r="BV9" s="33"/>
      <c r="BW9" s="33"/>
      <c r="BX9" s="33"/>
      <c r="BY9" s="33"/>
      <c r="BZ9" s="33"/>
      <c r="CA9" s="33"/>
      <c r="CB9" s="34">
        <f t="shared" si="2"/>
        <v>4.4000000000000004</v>
      </c>
      <c r="CC9" s="34">
        <f t="shared" si="0"/>
        <v>4.4000000000000004</v>
      </c>
      <c r="CD9" s="34">
        <f t="shared" si="3"/>
        <v>0</v>
      </c>
    </row>
    <row r="10" spans="1:82" x14ac:dyDescent="0.2">
      <c r="A10" s="33" t="s">
        <v>820</v>
      </c>
      <c r="B10" s="33" t="s">
        <v>812</v>
      </c>
      <c r="C10" s="33"/>
      <c r="D10" s="33"/>
      <c r="E10" s="33"/>
      <c r="F10" s="202">
        <v>28</v>
      </c>
      <c r="G10" s="202">
        <v>110</v>
      </c>
      <c r="H10" s="202">
        <v>1.2</v>
      </c>
      <c r="I10" s="202">
        <v>1.7</v>
      </c>
      <c r="J10" s="202">
        <v>0.5</v>
      </c>
      <c r="K10" s="202">
        <v>4</v>
      </c>
      <c r="L10" s="202">
        <v>37</v>
      </c>
      <c r="M10" s="202">
        <v>22</v>
      </c>
      <c r="N10" s="202">
        <v>20</v>
      </c>
      <c r="O10" s="202">
        <v>0.3</v>
      </c>
      <c r="P10" s="202">
        <v>30</v>
      </c>
      <c r="Q10" s="202">
        <v>1</v>
      </c>
      <c r="R10" s="202">
        <v>90</v>
      </c>
      <c r="S10" s="202">
        <v>120</v>
      </c>
      <c r="T10" s="202">
        <v>1</v>
      </c>
      <c r="U10" s="202">
        <v>1</v>
      </c>
      <c r="V10" s="202">
        <v>1</v>
      </c>
      <c r="W10" s="202"/>
      <c r="X10" s="202"/>
      <c r="Y10" s="202"/>
      <c r="Z10" s="202"/>
      <c r="AA10" s="202"/>
      <c r="AB10" s="202"/>
      <c r="AC10" s="202"/>
      <c r="AD10" s="202"/>
      <c r="AE10" s="202"/>
      <c r="AF10" s="202"/>
      <c r="AG10" s="202"/>
      <c r="AH10" s="202"/>
      <c r="AI10" s="202"/>
      <c r="AJ10" s="202"/>
      <c r="AK10" s="202"/>
      <c r="AL10" s="202"/>
      <c r="AM10" s="202"/>
      <c r="AN10" s="202"/>
      <c r="AO10" s="202"/>
      <c r="AP10" s="202"/>
      <c r="AQ10" s="202">
        <v>10</v>
      </c>
      <c r="AR10" s="202">
        <v>0.05</v>
      </c>
      <c r="AS10" s="202">
        <v>0.05</v>
      </c>
      <c r="AT10" s="202">
        <v>0.05</v>
      </c>
      <c r="AU10" s="202">
        <v>0.05</v>
      </c>
      <c r="AV10" s="202">
        <v>0.05</v>
      </c>
      <c r="AW10" s="202">
        <v>0.05</v>
      </c>
      <c r="AX10" s="202">
        <v>0.05</v>
      </c>
      <c r="AY10" s="202">
        <v>0.05</v>
      </c>
      <c r="AZ10" s="202">
        <v>0.05</v>
      </c>
      <c r="BA10" s="202">
        <v>0.05</v>
      </c>
      <c r="BB10" s="202">
        <v>0.05</v>
      </c>
      <c r="BC10" s="202">
        <v>0.05</v>
      </c>
      <c r="BD10" s="202">
        <v>0.05</v>
      </c>
      <c r="BE10" s="202">
        <v>0.05</v>
      </c>
      <c r="BF10" s="202">
        <v>0.05</v>
      </c>
      <c r="BG10" s="202">
        <v>0.05</v>
      </c>
      <c r="BH10" s="33"/>
      <c r="BI10" s="33"/>
      <c r="BJ10" s="33"/>
      <c r="BK10" s="33"/>
      <c r="BL10" s="33"/>
      <c r="BM10" s="33"/>
      <c r="BN10" s="33"/>
      <c r="BO10" s="33"/>
      <c r="BP10" s="33"/>
      <c r="BQ10" s="33"/>
      <c r="BR10" s="33"/>
      <c r="BS10" s="33"/>
      <c r="BT10" s="33"/>
      <c r="BU10" s="33"/>
      <c r="BV10" s="33"/>
      <c r="BW10" s="33"/>
      <c r="BX10" s="33"/>
      <c r="BY10" s="33"/>
      <c r="BZ10" s="33"/>
      <c r="CA10" s="33"/>
      <c r="CB10" s="34">
        <f t="shared" si="2"/>
        <v>28</v>
      </c>
      <c r="CC10" s="34">
        <f t="shared" si="0"/>
        <v>28</v>
      </c>
      <c r="CD10" s="34">
        <f t="shared" si="3"/>
        <v>0</v>
      </c>
    </row>
    <row r="11" spans="1:82" x14ac:dyDescent="0.2">
      <c r="A11" s="33" t="s">
        <v>820</v>
      </c>
      <c r="B11" s="33" t="s">
        <v>821</v>
      </c>
      <c r="C11" s="33"/>
      <c r="D11" s="33"/>
      <c r="E11" s="33"/>
      <c r="F11" s="202">
        <v>4.4000000000000004</v>
      </c>
      <c r="G11" s="202">
        <v>12</v>
      </c>
      <c r="H11" s="202">
        <v>0.43</v>
      </c>
      <c r="I11" s="202">
        <v>0.5</v>
      </c>
      <c r="J11" s="202">
        <v>0.2</v>
      </c>
      <c r="K11" s="202">
        <v>4</v>
      </c>
      <c r="L11" s="202">
        <v>8.8000000000000007</v>
      </c>
      <c r="M11" s="202">
        <v>6.3</v>
      </c>
      <c r="N11" s="202">
        <v>3.7</v>
      </c>
      <c r="O11" s="202">
        <v>0.3</v>
      </c>
      <c r="P11" s="202">
        <v>8.1</v>
      </c>
      <c r="Q11" s="202">
        <v>1</v>
      </c>
      <c r="R11" s="202">
        <v>23</v>
      </c>
      <c r="S11" s="202">
        <v>16</v>
      </c>
      <c r="T11" s="202">
        <v>1</v>
      </c>
      <c r="U11" s="202">
        <v>1</v>
      </c>
      <c r="V11" s="202">
        <v>1</v>
      </c>
      <c r="W11" s="202"/>
      <c r="X11" s="202"/>
      <c r="Y11" s="202"/>
      <c r="Z11" s="202"/>
      <c r="AA11" s="202"/>
      <c r="AB11" s="202"/>
      <c r="AC11" s="202"/>
      <c r="AD11" s="202"/>
      <c r="AE11" s="202"/>
      <c r="AF11" s="202"/>
      <c r="AG11" s="202"/>
      <c r="AH11" s="202"/>
      <c r="AI11" s="202"/>
      <c r="AJ11" s="202"/>
      <c r="AK11" s="202"/>
      <c r="AL11" s="202"/>
      <c r="AM11" s="202"/>
      <c r="AN11" s="202"/>
      <c r="AO11" s="202"/>
      <c r="AP11" s="202"/>
      <c r="AQ11" s="202">
        <v>10</v>
      </c>
      <c r="AR11" s="202">
        <v>0.05</v>
      </c>
      <c r="AS11" s="202">
        <v>0.05</v>
      </c>
      <c r="AT11" s="202">
        <v>0.05</v>
      </c>
      <c r="AU11" s="202">
        <v>0.05</v>
      </c>
      <c r="AV11" s="202">
        <v>0.05</v>
      </c>
      <c r="AW11" s="202">
        <v>0.05</v>
      </c>
      <c r="AX11" s="202">
        <v>0.05</v>
      </c>
      <c r="AY11" s="202">
        <v>0.05</v>
      </c>
      <c r="AZ11" s="202">
        <v>0.05</v>
      </c>
      <c r="BA11" s="202">
        <v>0.05</v>
      </c>
      <c r="BB11" s="202">
        <v>0.05</v>
      </c>
      <c r="BC11" s="202">
        <v>0.05</v>
      </c>
      <c r="BD11" s="202">
        <v>0.05</v>
      </c>
      <c r="BE11" s="202">
        <v>0.05</v>
      </c>
      <c r="BF11" s="202">
        <v>0.05</v>
      </c>
      <c r="BG11" s="202">
        <v>0.05</v>
      </c>
      <c r="BH11" s="33"/>
      <c r="BI11" s="33"/>
      <c r="BJ11" s="33"/>
      <c r="BK11" s="33"/>
      <c r="BL11" s="33"/>
      <c r="BM11" s="33"/>
      <c r="BN11" s="33"/>
      <c r="BO11" s="33"/>
      <c r="BP11" s="33"/>
      <c r="BQ11" s="33"/>
      <c r="BR11" s="33"/>
      <c r="BS11" s="33"/>
      <c r="BT11" s="33"/>
      <c r="BU11" s="33"/>
      <c r="BV11" s="33"/>
      <c r="BW11" s="33"/>
      <c r="BX11" s="33"/>
      <c r="BY11" s="33"/>
      <c r="BZ11" s="33"/>
      <c r="CA11" s="33"/>
      <c r="CB11" s="34">
        <f t="shared" si="2"/>
        <v>4.4000000000000004</v>
      </c>
      <c r="CC11" s="34">
        <f t="shared" si="0"/>
        <v>4.4000000000000004</v>
      </c>
      <c r="CD11" s="34">
        <f t="shared" si="3"/>
        <v>0</v>
      </c>
    </row>
    <row r="12" spans="1:82" x14ac:dyDescent="0.2">
      <c r="A12" s="33" t="s">
        <v>822</v>
      </c>
      <c r="B12" s="33" t="s">
        <v>823</v>
      </c>
      <c r="C12" s="33"/>
      <c r="D12" s="33"/>
      <c r="E12" s="33"/>
      <c r="F12" s="202">
        <v>22</v>
      </c>
      <c r="G12" s="202">
        <v>73</v>
      </c>
      <c r="H12" s="202">
        <v>0.96</v>
      </c>
      <c r="I12" s="202">
        <v>1.7</v>
      </c>
      <c r="J12" s="202">
        <v>0.2</v>
      </c>
      <c r="K12" s="202">
        <v>4</v>
      </c>
      <c r="L12" s="202">
        <v>32</v>
      </c>
      <c r="M12" s="202">
        <v>20</v>
      </c>
      <c r="N12" s="202">
        <v>14</v>
      </c>
      <c r="O12" s="202">
        <v>0.3</v>
      </c>
      <c r="P12" s="202">
        <v>24</v>
      </c>
      <c r="Q12" s="202">
        <v>1</v>
      </c>
      <c r="R12" s="202">
        <v>70</v>
      </c>
      <c r="S12" s="202">
        <v>97</v>
      </c>
      <c r="T12" s="202">
        <v>1</v>
      </c>
      <c r="U12" s="202">
        <v>1</v>
      </c>
      <c r="V12" s="202">
        <v>1</v>
      </c>
      <c r="W12" s="202"/>
      <c r="X12" s="202"/>
      <c r="Y12" s="202"/>
      <c r="Z12" s="202"/>
      <c r="AA12" s="202"/>
      <c r="AB12" s="202"/>
      <c r="AC12" s="202"/>
      <c r="AD12" s="202"/>
      <c r="AE12" s="202"/>
      <c r="AF12" s="202"/>
      <c r="AG12" s="202"/>
      <c r="AH12" s="202"/>
      <c r="AI12" s="202"/>
      <c r="AJ12" s="202"/>
      <c r="AK12" s="202"/>
      <c r="AL12" s="202"/>
      <c r="AM12" s="202"/>
      <c r="AN12" s="202"/>
      <c r="AO12" s="202"/>
      <c r="AP12" s="202"/>
      <c r="AQ12" s="202">
        <v>10</v>
      </c>
      <c r="AR12" s="202">
        <v>0.05</v>
      </c>
      <c r="AS12" s="202">
        <v>0.05</v>
      </c>
      <c r="AT12" s="202">
        <v>0.05</v>
      </c>
      <c r="AU12" s="202">
        <v>0.05</v>
      </c>
      <c r="AV12" s="202">
        <v>0.05</v>
      </c>
      <c r="AW12" s="202">
        <v>0.05</v>
      </c>
      <c r="AX12" s="202">
        <v>0.05</v>
      </c>
      <c r="AY12" s="202">
        <v>0.05</v>
      </c>
      <c r="AZ12" s="202">
        <v>0.05</v>
      </c>
      <c r="BA12" s="202">
        <v>0.05</v>
      </c>
      <c r="BB12" s="202">
        <v>0.05</v>
      </c>
      <c r="BC12" s="202">
        <v>0.05</v>
      </c>
      <c r="BD12" s="202">
        <v>0.05</v>
      </c>
      <c r="BE12" s="202">
        <v>0.05</v>
      </c>
      <c r="BF12" s="202">
        <v>0.05</v>
      </c>
      <c r="BG12" s="202">
        <v>0.05</v>
      </c>
      <c r="BH12" s="33"/>
      <c r="BI12" s="33"/>
      <c r="BJ12" s="33"/>
      <c r="BK12" s="33"/>
      <c r="BL12" s="33"/>
      <c r="BM12" s="33"/>
      <c r="BN12" s="33"/>
      <c r="BO12" s="33"/>
      <c r="BP12" s="33"/>
      <c r="BQ12" s="33"/>
      <c r="BR12" s="33"/>
      <c r="BS12" s="33"/>
      <c r="BT12" s="33"/>
      <c r="BU12" s="33"/>
      <c r="BV12" s="33"/>
      <c r="BW12" s="33"/>
      <c r="BX12" s="33"/>
      <c r="BY12" s="33"/>
      <c r="BZ12" s="33"/>
      <c r="CA12" s="33"/>
      <c r="CB12" s="34">
        <f t="shared" si="2"/>
        <v>22</v>
      </c>
      <c r="CC12" s="34">
        <f t="shared" si="0"/>
        <v>22</v>
      </c>
      <c r="CD12" s="34">
        <f t="shared" si="3"/>
        <v>0</v>
      </c>
    </row>
    <row r="13" spans="1:82" x14ac:dyDescent="0.2">
      <c r="A13" s="33" t="s">
        <v>827</v>
      </c>
      <c r="B13" s="33" t="s">
        <v>828</v>
      </c>
      <c r="C13" s="33"/>
      <c r="D13" s="33"/>
      <c r="E13" s="33"/>
      <c r="F13" s="202">
        <v>24</v>
      </c>
      <c r="G13" s="202">
        <v>98</v>
      </c>
      <c r="H13" s="202">
        <v>1.2</v>
      </c>
      <c r="I13" s="202">
        <v>2.9</v>
      </c>
      <c r="J13" s="202">
        <v>0.2</v>
      </c>
      <c r="K13" s="202">
        <v>4</v>
      </c>
      <c r="L13" s="202">
        <v>33</v>
      </c>
      <c r="M13" s="202">
        <v>22</v>
      </c>
      <c r="N13" s="202">
        <v>36</v>
      </c>
      <c r="O13" s="202">
        <v>0.3</v>
      </c>
      <c r="P13" s="202">
        <v>26</v>
      </c>
      <c r="Q13" s="202">
        <v>1</v>
      </c>
      <c r="R13" s="202">
        <v>80</v>
      </c>
      <c r="S13" s="202">
        <v>120</v>
      </c>
      <c r="T13" s="202">
        <v>1</v>
      </c>
      <c r="U13" s="202">
        <v>1</v>
      </c>
      <c r="V13" s="202">
        <v>1</v>
      </c>
      <c r="W13" s="202"/>
      <c r="X13" s="202"/>
      <c r="Y13" s="202"/>
      <c r="Z13" s="202"/>
      <c r="AA13" s="202"/>
      <c r="AB13" s="202"/>
      <c r="AC13" s="202"/>
      <c r="AD13" s="202"/>
      <c r="AE13" s="202"/>
      <c r="AF13" s="202"/>
      <c r="AG13" s="202"/>
      <c r="AH13" s="202"/>
      <c r="AI13" s="202"/>
      <c r="AJ13" s="202"/>
      <c r="AK13" s="202"/>
      <c r="AL13" s="202"/>
      <c r="AM13" s="202"/>
      <c r="AN13" s="202"/>
      <c r="AO13" s="202"/>
      <c r="AP13" s="202"/>
      <c r="AQ13" s="202">
        <v>10</v>
      </c>
      <c r="AR13" s="202">
        <v>0.05</v>
      </c>
      <c r="AS13" s="202">
        <v>0.05</v>
      </c>
      <c r="AT13" s="202">
        <v>0.05</v>
      </c>
      <c r="AU13" s="202">
        <v>0.05</v>
      </c>
      <c r="AV13" s="202">
        <v>0.28000000000000003</v>
      </c>
      <c r="AW13" s="202">
        <v>0.05</v>
      </c>
      <c r="AX13" s="202">
        <v>0.61</v>
      </c>
      <c r="AY13" s="202">
        <v>0.52</v>
      </c>
      <c r="AZ13" s="202">
        <v>0.39</v>
      </c>
      <c r="BA13" s="202">
        <v>0.43</v>
      </c>
      <c r="BB13" s="202">
        <v>0.47</v>
      </c>
      <c r="BC13" s="202">
        <v>0.22</v>
      </c>
      <c r="BD13" s="202">
        <v>0.42</v>
      </c>
      <c r="BE13" s="202">
        <v>0.23</v>
      </c>
      <c r="BF13" s="202">
        <v>0.05</v>
      </c>
      <c r="BG13" s="202">
        <v>0.23</v>
      </c>
      <c r="BH13" s="33"/>
      <c r="BI13" s="33"/>
      <c r="BJ13" s="33"/>
      <c r="BK13" s="33"/>
      <c r="BL13" s="33"/>
      <c r="BM13" s="33"/>
      <c r="BN13" s="33"/>
      <c r="BO13" s="33"/>
      <c r="BP13" s="33"/>
      <c r="BQ13" s="33"/>
      <c r="BR13" s="33"/>
      <c r="BS13" s="33"/>
      <c r="BT13" s="33"/>
      <c r="BU13" s="33"/>
      <c r="BV13" s="33"/>
      <c r="BW13" s="33"/>
      <c r="BX13" s="33"/>
      <c r="BY13" s="33"/>
      <c r="BZ13" s="33"/>
      <c r="CA13" s="33"/>
      <c r="CB13" s="34">
        <f t="shared" si="2"/>
        <v>24</v>
      </c>
      <c r="CC13" s="34">
        <f t="shared" si="0"/>
        <v>24</v>
      </c>
      <c r="CD13" s="34">
        <f t="shared" si="3"/>
        <v>0</v>
      </c>
    </row>
    <row r="14" spans="1:82" x14ac:dyDescent="0.2">
      <c r="A14" s="33" t="s">
        <v>829</v>
      </c>
      <c r="B14" s="33" t="s">
        <v>823</v>
      </c>
      <c r="C14" s="33"/>
      <c r="D14" s="33"/>
      <c r="E14" s="33"/>
      <c r="F14" s="202">
        <v>9.6</v>
      </c>
      <c r="G14" s="202">
        <v>22</v>
      </c>
      <c r="H14" s="202">
        <v>0.47</v>
      </c>
      <c r="I14" s="202">
        <v>1</v>
      </c>
      <c r="J14" s="202">
        <v>0.2</v>
      </c>
      <c r="K14" s="202">
        <v>4</v>
      </c>
      <c r="L14" s="202">
        <v>12</v>
      </c>
      <c r="M14" s="202">
        <v>9.3000000000000007</v>
      </c>
      <c r="N14" s="202">
        <v>9.6999999999999993</v>
      </c>
      <c r="O14" s="202">
        <v>0.3</v>
      </c>
      <c r="P14" s="202">
        <v>10</v>
      </c>
      <c r="Q14" s="202">
        <v>2.6</v>
      </c>
      <c r="R14" s="202">
        <v>34</v>
      </c>
      <c r="S14" s="202">
        <v>34</v>
      </c>
      <c r="T14" s="202">
        <v>1</v>
      </c>
      <c r="U14" s="202">
        <v>1</v>
      </c>
      <c r="V14" s="202">
        <v>1</v>
      </c>
      <c r="W14" s="202"/>
      <c r="X14" s="202"/>
      <c r="Y14" s="202"/>
      <c r="Z14" s="202"/>
      <c r="AA14" s="202"/>
      <c r="AB14" s="202"/>
      <c r="AC14" s="202"/>
      <c r="AD14" s="202"/>
      <c r="AE14" s="202"/>
      <c r="AF14" s="202"/>
      <c r="AG14" s="202"/>
      <c r="AH14" s="202"/>
      <c r="AI14" s="202"/>
      <c r="AJ14" s="202"/>
      <c r="AK14" s="202"/>
      <c r="AL14" s="202"/>
      <c r="AM14" s="202"/>
      <c r="AN14" s="202"/>
      <c r="AO14" s="202"/>
      <c r="AP14" s="202"/>
      <c r="AQ14" s="202">
        <v>10</v>
      </c>
      <c r="AR14" s="202">
        <v>0.05</v>
      </c>
      <c r="AS14" s="202">
        <v>0.05</v>
      </c>
      <c r="AT14" s="202">
        <v>0.05</v>
      </c>
      <c r="AU14" s="202">
        <v>0.05</v>
      </c>
      <c r="AV14" s="202">
        <v>0.05</v>
      </c>
      <c r="AW14" s="202">
        <v>0.05</v>
      </c>
      <c r="AX14" s="202">
        <v>0.05</v>
      </c>
      <c r="AY14" s="202">
        <v>0.05</v>
      </c>
      <c r="AZ14" s="202">
        <v>0.05</v>
      </c>
      <c r="BA14" s="202">
        <v>0.05</v>
      </c>
      <c r="BB14" s="202">
        <v>0.05</v>
      </c>
      <c r="BC14" s="202">
        <v>0.05</v>
      </c>
      <c r="BD14" s="202">
        <v>0.05</v>
      </c>
      <c r="BE14" s="202">
        <v>0.05</v>
      </c>
      <c r="BF14" s="202">
        <v>0.05</v>
      </c>
      <c r="BG14" s="202">
        <v>0.05</v>
      </c>
      <c r="BH14" s="33"/>
      <c r="BI14" s="33"/>
      <c r="BJ14" s="33"/>
      <c r="BK14" s="33"/>
      <c r="BL14" s="33"/>
      <c r="BM14" s="33"/>
      <c r="BN14" s="33"/>
      <c r="BO14" s="33"/>
      <c r="BP14" s="33"/>
      <c r="BQ14" s="33"/>
      <c r="BR14" s="33"/>
      <c r="BS14" s="33"/>
      <c r="BT14" s="33"/>
      <c r="BU14" s="33"/>
      <c r="BV14" s="33"/>
      <c r="BW14" s="33"/>
      <c r="BX14" s="33"/>
      <c r="BY14" s="33"/>
      <c r="BZ14" s="33"/>
      <c r="CA14" s="33"/>
      <c r="CB14" s="34">
        <f t="shared" si="2"/>
        <v>9.6</v>
      </c>
      <c r="CC14" s="34">
        <f t="shared" si="0"/>
        <v>9.6</v>
      </c>
      <c r="CD14" s="34">
        <f t="shared" si="3"/>
        <v>0</v>
      </c>
    </row>
    <row r="15" spans="1:82" x14ac:dyDescent="0.2">
      <c r="A15" s="33"/>
      <c r="B15" s="33"/>
      <c r="C15" s="33"/>
      <c r="D15" s="33"/>
      <c r="E15" s="33"/>
      <c r="F15" s="202"/>
      <c r="G15" s="202"/>
      <c r="H15" s="202"/>
      <c r="I15" s="202"/>
      <c r="J15" s="202"/>
      <c r="K15" s="202"/>
      <c r="L15" s="202"/>
      <c r="M15" s="202"/>
      <c r="N15" s="202"/>
      <c r="O15" s="202"/>
      <c r="P15" s="202"/>
      <c r="Q15" s="202"/>
      <c r="R15" s="202"/>
      <c r="S15" s="202"/>
      <c r="T15" s="202"/>
      <c r="U15" s="202"/>
      <c r="V15" s="202"/>
      <c r="W15" s="202"/>
      <c r="X15" s="202"/>
      <c r="Y15" s="202"/>
      <c r="Z15" s="202"/>
      <c r="AA15" s="202"/>
      <c r="AB15" s="202"/>
      <c r="AC15" s="202"/>
      <c r="AD15" s="202"/>
      <c r="AE15" s="202"/>
      <c r="AF15" s="202"/>
      <c r="AG15" s="202"/>
      <c r="AH15" s="202"/>
      <c r="AI15" s="202"/>
      <c r="AJ15" s="202"/>
      <c r="AK15" s="202"/>
      <c r="AL15" s="202"/>
      <c r="AM15" s="202"/>
      <c r="AN15" s="202"/>
      <c r="AO15" s="202"/>
      <c r="AP15" s="202"/>
      <c r="AQ15" s="202"/>
      <c r="AR15" s="202"/>
      <c r="AS15" s="202"/>
      <c r="AT15" s="202"/>
      <c r="AU15" s="202"/>
      <c r="AV15" s="202"/>
      <c r="AW15" s="202"/>
      <c r="AX15" s="202"/>
      <c r="AY15" s="202"/>
      <c r="AZ15" s="202"/>
      <c r="BA15" s="202"/>
      <c r="BB15" s="202"/>
      <c r="BC15" s="202"/>
      <c r="BD15" s="202"/>
      <c r="BE15" s="202"/>
      <c r="BF15" s="202"/>
      <c r="BG15" s="202"/>
      <c r="BH15" s="33"/>
      <c r="BI15" s="33"/>
      <c r="BJ15" s="33"/>
      <c r="BK15" s="33"/>
      <c r="BL15" s="33"/>
      <c r="BM15" s="33"/>
      <c r="BN15" s="33"/>
      <c r="BO15" s="33"/>
      <c r="BP15" s="33"/>
      <c r="BQ15" s="33"/>
      <c r="BR15" s="33"/>
      <c r="BS15" s="33"/>
      <c r="BT15" s="33"/>
      <c r="BU15" s="33"/>
      <c r="BV15" s="33"/>
      <c r="BW15" s="33"/>
      <c r="BX15" s="33"/>
      <c r="BY15" s="33"/>
      <c r="BZ15" s="33"/>
      <c r="CA15" s="33"/>
      <c r="CB15" s="34" t="str">
        <f t="shared" si="2"/>
        <v/>
      </c>
      <c r="CC15" s="34">
        <f t="shared" si="0"/>
        <v>0</v>
      </c>
      <c r="CD15" s="34">
        <f t="shared" si="3"/>
        <v>0</v>
      </c>
    </row>
    <row r="16" spans="1:82" x14ac:dyDescent="0.2">
      <c r="A16" s="33"/>
      <c r="B16" s="33"/>
      <c r="C16" s="33"/>
      <c r="D16" s="33"/>
      <c r="E16" s="33"/>
      <c r="F16" s="202"/>
      <c r="G16" s="202"/>
      <c r="H16" s="202"/>
      <c r="I16" s="202"/>
      <c r="J16" s="202"/>
      <c r="K16" s="202"/>
      <c r="L16" s="202"/>
      <c r="M16" s="202"/>
      <c r="N16" s="202"/>
      <c r="O16" s="202"/>
      <c r="P16" s="202"/>
      <c r="Q16" s="202"/>
      <c r="R16" s="202"/>
      <c r="S16" s="202"/>
      <c r="T16" s="202"/>
      <c r="U16" s="202"/>
      <c r="V16" s="202"/>
      <c r="W16" s="202"/>
      <c r="X16" s="202"/>
      <c r="Y16" s="202"/>
      <c r="Z16" s="202"/>
      <c r="AA16" s="202"/>
      <c r="AB16" s="202"/>
      <c r="AC16" s="202"/>
      <c r="AD16" s="202"/>
      <c r="AE16" s="202"/>
      <c r="AF16" s="202"/>
      <c r="AG16" s="202"/>
      <c r="AH16" s="202"/>
      <c r="AI16" s="202"/>
      <c r="AJ16" s="202"/>
      <c r="AK16" s="202"/>
      <c r="AL16" s="202"/>
      <c r="AM16" s="202"/>
      <c r="AN16" s="202"/>
      <c r="AO16" s="202"/>
      <c r="AP16" s="202"/>
      <c r="AQ16" s="202"/>
      <c r="AR16" s="202"/>
      <c r="AS16" s="202"/>
      <c r="AT16" s="202"/>
      <c r="AU16" s="202"/>
      <c r="AV16" s="202"/>
      <c r="AW16" s="202"/>
      <c r="AX16" s="202"/>
      <c r="AY16" s="202"/>
      <c r="AZ16" s="202"/>
      <c r="BA16" s="202"/>
      <c r="BB16" s="202"/>
      <c r="BC16" s="202"/>
      <c r="BD16" s="202"/>
      <c r="BE16" s="202"/>
      <c r="BF16" s="202"/>
      <c r="BG16" s="202"/>
      <c r="BH16" s="33"/>
      <c r="BI16" s="33"/>
      <c r="BJ16" s="33"/>
      <c r="BK16" s="33"/>
      <c r="BL16" s="33"/>
      <c r="BM16" s="33"/>
      <c r="BN16" s="33"/>
      <c r="BO16" s="33"/>
      <c r="BP16" s="33"/>
      <c r="BQ16" s="33"/>
      <c r="BR16" s="33"/>
      <c r="BS16" s="33"/>
      <c r="BT16" s="33"/>
      <c r="BU16" s="33"/>
      <c r="BV16" s="33"/>
      <c r="BW16" s="33"/>
      <c r="BX16" s="33"/>
      <c r="BY16" s="33"/>
      <c r="BZ16" s="33"/>
      <c r="CA16" s="33"/>
      <c r="CB16" s="34" t="str">
        <f t="shared" si="2"/>
        <v/>
      </c>
      <c r="CC16" s="34">
        <f t="shared" si="0"/>
        <v>0</v>
      </c>
      <c r="CD16" s="34">
        <f t="shared" si="3"/>
        <v>0</v>
      </c>
    </row>
    <row r="17" spans="1:82" x14ac:dyDescent="0.2">
      <c r="A17" s="33"/>
      <c r="B17" s="33"/>
      <c r="C17" s="33"/>
      <c r="D17" s="33"/>
      <c r="E17" s="33"/>
      <c r="F17" s="202"/>
      <c r="G17" s="202"/>
      <c r="H17" s="202"/>
      <c r="I17" s="202"/>
      <c r="J17" s="202"/>
      <c r="K17" s="202"/>
      <c r="L17" s="202"/>
      <c r="M17" s="202"/>
      <c r="N17" s="202"/>
      <c r="O17" s="202"/>
      <c r="P17" s="202"/>
      <c r="Q17" s="202"/>
      <c r="R17" s="202"/>
      <c r="S17" s="202"/>
      <c r="T17" s="202"/>
      <c r="U17" s="202"/>
      <c r="V17" s="202"/>
      <c r="W17" s="202"/>
      <c r="X17" s="202"/>
      <c r="Y17" s="202"/>
      <c r="Z17" s="202"/>
      <c r="AA17" s="202"/>
      <c r="AB17" s="202"/>
      <c r="AC17" s="202"/>
      <c r="AD17" s="202"/>
      <c r="AE17" s="202"/>
      <c r="AF17" s="202"/>
      <c r="AG17" s="202"/>
      <c r="AH17" s="202"/>
      <c r="AI17" s="202"/>
      <c r="AJ17" s="202"/>
      <c r="AK17" s="202"/>
      <c r="AL17" s="202"/>
      <c r="AM17" s="202"/>
      <c r="AN17" s="202"/>
      <c r="AO17" s="202"/>
      <c r="AP17" s="202"/>
      <c r="AQ17" s="202"/>
      <c r="AR17" s="202"/>
      <c r="AS17" s="202"/>
      <c r="AT17" s="202"/>
      <c r="AU17" s="202"/>
      <c r="AV17" s="202"/>
      <c r="AW17" s="202"/>
      <c r="AX17" s="202"/>
      <c r="AY17" s="202"/>
      <c r="AZ17" s="202"/>
      <c r="BA17" s="202"/>
      <c r="BB17" s="202"/>
      <c r="BC17" s="202"/>
      <c r="BD17" s="202"/>
      <c r="BE17" s="202"/>
      <c r="BF17" s="202"/>
      <c r="BG17" s="202"/>
      <c r="BH17" s="33"/>
      <c r="BI17" s="33"/>
      <c r="BJ17" s="33"/>
      <c r="BK17" s="33"/>
      <c r="BL17" s="33"/>
      <c r="BM17" s="33"/>
      <c r="BN17" s="33"/>
      <c r="BO17" s="33"/>
      <c r="BP17" s="33"/>
      <c r="BQ17" s="33"/>
      <c r="BR17" s="33"/>
      <c r="BS17" s="33"/>
      <c r="BT17" s="33"/>
      <c r="BU17" s="33"/>
      <c r="BV17" s="33"/>
      <c r="BW17" s="33"/>
      <c r="BX17" s="33"/>
      <c r="BY17" s="33"/>
      <c r="BZ17" s="33"/>
      <c r="CA17" s="33"/>
      <c r="CB17" s="34" t="str">
        <f t="shared" si="2"/>
        <v/>
      </c>
      <c r="CC17" s="34">
        <f t="shared" si="0"/>
        <v>0</v>
      </c>
      <c r="CD17" s="34">
        <f t="shared" si="3"/>
        <v>0</v>
      </c>
    </row>
    <row r="18" spans="1:82" x14ac:dyDescent="0.2">
      <c r="A18" s="33"/>
      <c r="B18" s="33"/>
      <c r="C18" s="33"/>
      <c r="D18" s="33"/>
      <c r="E18" s="33"/>
      <c r="F18" s="202"/>
      <c r="G18" s="202"/>
      <c r="H18" s="202"/>
      <c r="I18" s="202"/>
      <c r="J18" s="202"/>
      <c r="K18" s="202"/>
      <c r="L18" s="202"/>
      <c r="M18" s="202"/>
      <c r="N18" s="202"/>
      <c r="O18" s="202"/>
      <c r="P18" s="202"/>
      <c r="Q18" s="202"/>
      <c r="R18" s="202"/>
      <c r="S18" s="202"/>
      <c r="T18" s="202"/>
      <c r="U18" s="202"/>
      <c r="V18" s="202"/>
      <c r="W18" s="202"/>
      <c r="X18" s="202"/>
      <c r="Y18" s="202"/>
      <c r="Z18" s="202"/>
      <c r="AA18" s="202"/>
      <c r="AB18" s="202"/>
      <c r="AC18" s="202"/>
      <c r="AD18" s="202"/>
      <c r="AE18" s="202"/>
      <c r="AF18" s="202"/>
      <c r="AG18" s="202"/>
      <c r="AH18" s="202"/>
      <c r="AI18" s="202"/>
      <c r="AJ18" s="202"/>
      <c r="AK18" s="202"/>
      <c r="AL18" s="202"/>
      <c r="AM18" s="202"/>
      <c r="AN18" s="202"/>
      <c r="AO18" s="202"/>
      <c r="AP18" s="202"/>
      <c r="AQ18" s="202"/>
      <c r="AR18" s="202"/>
      <c r="AS18" s="202"/>
      <c r="AT18" s="202"/>
      <c r="AU18" s="202"/>
      <c r="AV18" s="202"/>
      <c r="AW18" s="202"/>
      <c r="AX18" s="202"/>
      <c r="AY18" s="202"/>
      <c r="AZ18" s="202"/>
      <c r="BA18" s="202"/>
      <c r="BB18" s="202"/>
      <c r="BC18" s="202"/>
      <c r="BD18" s="202"/>
      <c r="BE18" s="202"/>
      <c r="BF18" s="202"/>
      <c r="BG18" s="202"/>
      <c r="BH18" s="33"/>
      <c r="BI18" s="33"/>
      <c r="BJ18" s="33"/>
      <c r="BK18" s="33"/>
      <c r="BL18" s="33"/>
      <c r="BM18" s="33"/>
      <c r="BN18" s="33"/>
      <c r="BO18" s="33"/>
      <c r="BP18" s="33"/>
      <c r="BQ18" s="33"/>
      <c r="BR18" s="33"/>
      <c r="BS18" s="33"/>
      <c r="BT18" s="33"/>
      <c r="BU18" s="33"/>
      <c r="BV18" s="33"/>
      <c r="BW18" s="33"/>
      <c r="BX18" s="33"/>
      <c r="BY18" s="33"/>
      <c r="BZ18" s="33"/>
      <c r="CA18" s="33"/>
      <c r="CB18" s="34" t="str">
        <f t="shared" si="2"/>
        <v/>
      </c>
      <c r="CC18" s="34">
        <f t="shared" si="0"/>
        <v>0</v>
      </c>
      <c r="CD18" s="34">
        <f t="shared" si="3"/>
        <v>0</v>
      </c>
    </row>
    <row r="19" spans="1:82" x14ac:dyDescent="0.2">
      <c r="A19" s="33"/>
      <c r="B19" s="33"/>
      <c r="C19" s="33"/>
      <c r="D19" s="33"/>
      <c r="E19" s="33"/>
      <c r="F19" s="202"/>
      <c r="G19" s="202"/>
      <c r="H19" s="202"/>
      <c r="I19" s="202"/>
      <c r="J19" s="202"/>
      <c r="K19" s="202"/>
      <c r="L19" s="202"/>
      <c r="M19" s="202"/>
      <c r="N19" s="202"/>
      <c r="O19" s="202"/>
      <c r="P19" s="202"/>
      <c r="Q19" s="202"/>
      <c r="R19" s="202"/>
      <c r="S19" s="202"/>
      <c r="T19" s="202"/>
      <c r="U19" s="202"/>
      <c r="V19" s="202"/>
      <c r="W19" s="202"/>
      <c r="X19" s="202"/>
      <c r="Y19" s="202"/>
      <c r="Z19" s="202"/>
      <c r="AA19" s="202"/>
      <c r="AB19" s="202"/>
      <c r="AC19" s="202"/>
      <c r="AD19" s="202"/>
      <c r="AE19" s="202"/>
      <c r="AF19" s="202"/>
      <c r="AG19" s="202"/>
      <c r="AH19" s="202"/>
      <c r="AI19" s="202"/>
      <c r="AJ19" s="202"/>
      <c r="AK19" s="202"/>
      <c r="AL19" s="202"/>
      <c r="AM19" s="202"/>
      <c r="AN19" s="202"/>
      <c r="AO19" s="202"/>
      <c r="AP19" s="202"/>
      <c r="AQ19" s="202"/>
      <c r="AR19" s="202"/>
      <c r="AS19" s="202"/>
      <c r="AT19" s="202"/>
      <c r="AU19" s="202"/>
      <c r="AV19" s="202"/>
      <c r="AW19" s="202"/>
      <c r="AX19" s="202"/>
      <c r="AY19" s="202"/>
      <c r="AZ19" s="202"/>
      <c r="BA19" s="202"/>
      <c r="BB19" s="202"/>
      <c r="BC19" s="202"/>
      <c r="BD19" s="202"/>
      <c r="BE19" s="202"/>
      <c r="BF19" s="202"/>
      <c r="BG19" s="202"/>
      <c r="BH19" s="33"/>
      <c r="BI19" s="33"/>
      <c r="BJ19" s="33"/>
      <c r="BK19" s="33"/>
      <c r="BL19" s="33"/>
      <c r="BM19" s="33"/>
      <c r="BN19" s="33"/>
      <c r="BO19" s="33"/>
      <c r="BP19" s="33"/>
      <c r="BQ19" s="33"/>
      <c r="BR19" s="33"/>
      <c r="BS19" s="33"/>
      <c r="BT19" s="33"/>
      <c r="BU19" s="33"/>
      <c r="BV19" s="33"/>
      <c r="BW19" s="33"/>
      <c r="BX19" s="33"/>
      <c r="BY19" s="33"/>
      <c r="BZ19" s="33"/>
      <c r="CA19" s="33"/>
      <c r="CB19" s="34" t="str">
        <f t="shared" si="2"/>
        <v/>
      </c>
      <c r="CC19" s="34">
        <f t="shared" si="0"/>
        <v>0</v>
      </c>
      <c r="CD19" s="34">
        <f t="shared" si="3"/>
        <v>0</v>
      </c>
    </row>
    <row r="20" spans="1:82" x14ac:dyDescent="0.2">
      <c r="A20" s="33"/>
      <c r="B20" s="33"/>
      <c r="C20" s="33"/>
      <c r="D20" s="33"/>
      <c r="E20" s="33"/>
      <c r="F20" s="202"/>
      <c r="G20" s="202"/>
      <c r="H20" s="202"/>
      <c r="I20" s="202"/>
      <c r="J20" s="202"/>
      <c r="K20" s="202"/>
      <c r="L20" s="202"/>
      <c r="M20" s="202"/>
      <c r="N20" s="202"/>
      <c r="O20" s="202"/>
      <c r="P20" s="202"/>
      <c r="Q20" s="202"/>
      <c r="R20" s="202"/>
      <c r="S20" s="202"/>
      <c r="T20" s="202"/>
      <c r="U20" s="202"/>
      <c r="V20" s="202"/>
      <c r="W20" s="202"/>
      <c r="X20" s="202"/>
      <c r="Y20" s="202"/>
      <c r="Z20" s="202"/>
      <c r="AA20" s="202"/>
      <c r="AB20" s="202"/>
      <c r="AC20" s="202"/>
      <c r="AD20" s="202"/>
      <c r="AE20" s="202"/>
      <c r="AF20" s="202"/>
      <c r="AG20" s="202"/>
      <c r="AH20" s="202"/>
      <c r="AI20" s="202"/>
      <c r="AJ20" s="202"/>
      <c r="AK20" s="202"/>
      <c r="AL20" s="202"/>
      <c r="AM20" s="202"/>
      <c r="AN20" s="202"/>
      <c r="AO20" s="202"/>
      <c r="AP20" s="202"/>
      <c r="AQ20" s="202"/>
      <c r="AR20" s="202"/>
      <c r="AS20" s="202"/>
      <c r="AT20" s="202"/>
      <c r="AU20" s="202"/>
      <c r="AV20" s="202"/>
      <c r="AW20" s="202"/>
      <c r="AX20" s="202"/>
      <c r="AY20" s="202"/>
      <c r="AZ20" s="202"/>
      <c r="BA20" s="202"/>
      <c r="BB20" s="202"/>
      <c r="BC20" s="202"/>
      <c r="BD20" s="202"/>
      <c r="BE20" s="202"/>
      <c r="BF20" s="202"/>
      <c r="BG20" s="202"/>
      <c r="BH20" s="33"/>
      <c r="BI20" s="33"/>
      <c r="BJ20" s="33"/>
      <c r="BK20" s="33"/>
      <c r="BL20" s="33"/>
      <c r="BM20" s="33"/>
      <c r="BN20" s="33"/>
      <c r="BO20" s="33"/>
      <c r="BP20" s="33"/>
      <c r="BQ20" s="33"/>
      <c r="BR20" s="33"/>
      <c r="BS20" s="33"/>
      <c r="BT20" s="33"/>
      <c r="BU20" s="33"/>
      <c r="BV20" s="33"/>
      <c r="BW20" s="33"/>
      <c r="BX20" s="33"/>
      <c r="BY20" s="33"/>
      <c r="BZ20" s="33"/>
      <c r="CA20" s="33"/>
      <c r="CB20" s="34" t="str">
        <f t="shared" si="2"/>
        <v/>
      </c>
      <c r="CC20" s="34">
        <f t="shared" si="0"/>
        <v>0</v>
      </c>
      <c r="CD20" s="34">
        <f t="shared" si="3"/>
        <v>0</v>
      </c>
    </row>
    <row r="21" spans="1:82" x14ac:dyDescent="0.2">
      <c r="A21" s="33"/>
      <c r="B21" s="33"/>
      <c r="C21" s="33"/>
      <c r="D21" s="33"/>
      <c r="E21" s="33"/>
      <c r="F21" s="202"/>
      <c r="G21" s="202"/>
      <c r="H21" s="202"/>
      <c r="I21" s="202"/>
      <c r="J21" s="202"/>
      <c r="K21" s="202"/>
      <c r="L21" s="202"/>
      <c r="M21" s="202"/>
      <c r="N21" s="202"/>
      <c r="O21" s="202"/>
      <c r="P21" s="202"/>
      <c r="Q21" s="202"/>
      <c r="R21" s="202"/>
      <c r="S21" s="202"/>
      <c r="T21" s="202"/>
      <c r="U21" s="202"/>
      <c r="V21" s="202"/>
      <c r="W21" s="202"/>
      <c r="X21" s="202"/>
      <c r="Y21" s="202"/>
      <c r="Z21" s="202"/>
      <c r="AA21" s="202"/>
      <c r="AB21" s="202"/>
      <c r="AC21" s="202"/>
      <c r="AD21" s="202"/>
      <c r="AE21" s="202"/>
      <c r="AF21" s="202"/>
      <c r="AG21" s="202"/>
      <c r="AH21" s="202"/>
      <c r="AI21" s="202"/>
      <c r="AJ21" s="202"/>
      <c r="AK21" s="202"/>
      <c r="AL21" s="202"/>
      <c r="AM21" s="202"/>
      <c r="AN21" s="202"/>
      <c r="AO21" s="202"/>
      <c r="AP21" s="202"/>
      <c r="AQ21" s="202"/>
      <c r="AR21" s="202"/>
      <c r="AS21" s="202"/>
      <c r="AT21" s="202"/>
      <c r="AU21" s="202"/>
      <c r="AV21" s="202"/>
      <c r="AW21" s="202"/>
      <c r="AX21" s="202"/>
      <c r="AY21" s="202"/>
      <c r="AZ21" s="202"/>
      <c r="BA21" s="202"/>
      <c r="BB21" s="202"/>
      <c r="BC21" s="202"/>
      <c r="BD21" s="202"/>
      <c r="BE21" s="202"/>
      <c r="BF21" s="202"/>
      <c r="BG21" s="202"/>
      <c r="BH21" s="33"/>
      <c r="BI21" s="33"/>
      <c r="BJ21" s="33"/>
      <c r="BK21" s="33"/>
      <c r="BL21" s="33"/>
      <c r="BM21" s="33"/>
      <c r="BN21" s="33"/>
      <c r="BO21" s="33"/>
      <c r="BP21" s="33"/>
      <c r="BQ21" s="33"/>
      <c r="BR21" s="33"/>
      <c r="BS21" s="33"/>
      <c r="BT21" s="33"/>
      <c r="BU21" s="33"/>
      <c r="BV21" s="33"/>
      <c r="BW21" s="33"/>
      <c r="BX21" s="33"/>
      <c r="BY21" s="33"/>
      <c r="BZ21" s="33"/>
      <c r="CA21" s="33"/>
      <c r="CB21" s="34" t="str">
        <f t="shared" si="2"/>
        <v/>
      </c>
      <c r="CC21" s="34">
        <f t="shared" si="0"/>
        <v>0</v>
      </c>
      <c r="CD21" s="34">
        <f t="shared" si="3"/>
        <v>0</v>
      </c>
    </row>
    <row r="22" spans="1:82" x14ac:dyDescent="0.2">
      <c r="A22" s="33"/>
      <c r="B22" s="33"/>
      <c r="C22" s="33"/>
      <c r="D22" s="33"/>
      <c r="E22" s="33"/>
      <c r="F22" s="202"/>
      <c r="G22" s="202"/>
      <c r="H22" s="202"/>
      <c r="I22" s="202"/>
      <c r="J22" s="202"/>
      <c r="K22" s="202"/>
      <c r="L22" s="202"/>
      <c r="M22" s="202"/>
      <c r="N22" s="202"/>
      <c r="O22" s="202"/>
      <c r="P22" s="202"/>
      <c r="Q22" s="202"/>
      <c r="R22" s="202"/>
      <c r="S22" s="202"/>
      <c r="T22" s="202"/>
      <c r="U22" s="202"/>
      <c r="V22" s="202"/>
      <c r="W22" s="202"/>
      <c r="X22" s="202"/>
      <c r="Y22" s="202"/>
      <c r="Z22" s="202"/>
      <c r="AA22" s="202"/>
      <c r="AB22" s="202"/>
      <c r="AC22" s="202"/>
      <c r="AD22" s="202"/>
      <c r="AE22" s="202"/>
      <c r="AF22" s="202"/>
      <c r="AG22" s="202"/>
      <c r="AH22" s="202"/>
      <c r="AI22" s="202"/>
      <c r="AJ22" s="202"/>
      <c r="AK22" s="202"/>
      <c r="AL22" s="202"/>
      <c r="AM22" s="202"/>
      <c r="AN22" s="202"/>
      <c r="AO22" s="202"/>
      <c r="AP22" s="202"/>
      <c r="AQ22" s="202"/>
      <c r="AR22" s="202"/>
      <c r="AS22" s="202"/>
      <c r="AT22" s="202"/>
      <c r="AU22" s="202"/>
      <c r="AV22" s="202"/>
      <c r="AW22" s="202"/>
      <c r="AX22" s="202"/>
      <c r="AY22" s="202"/>
      <c r="AZ22" s="202"/>
      <c r="BA22" s="202"/>
      <c r="BB22" s="202"/>
      <c r="BC22" s="202"/>
      <c r="BD22" s="202"/>
      <c r="BE22" s="202"/>
      <c r="BF22" s="202"/>
      <c r="BG22" s="202"/>
      <c r="BH22" s="33"/>
      <c r="BI22" s="33"/>
      <c r="BJ22" s="33"/>
      <c r="BK22" s="33"/>
      <c r="BL22" s="33"/>
      <c r="BM22" s="33"/>
      <c r="BN22" s="33"/>
      <c r="BO22" s="33"/>
      <c r="BP22" s="33"/>
      <c r="BQ22" s="33"/>
      <c r="BR22" s="33"/>
      <c r="BS22" s="33"/>
      <c r="BT22" s="33"/>
      <c r="BU22" s="33"/>
      <c r="BV22" s="33"/>
      <c r="BW22" s="33"/>
      <c r="BX22" s="33"/>
      <c r="BY22" s="33"/>
      <c r="BZ22" s="33"/>
      <c r="CA22" s="33"/>
      <c r="CB22" s="34" t="str">
        <f t="shared" si="2"/>
        <v/>
      </c>
      <c r="CC22" s="34">
        <f t="shared" si="0"/>
        <v>0</v>
      </c>
      <c r="CD22" s="34">
        <f t="shared" si="3"/>
        <v>0</v>
      </c>
    </row>
    <row r="23" spans="1:82" x14ac:dyDescent="0.2">
      <c r="A23" s="33"/>
      <c r="B23" s="33"/>
      <c r="C23" s="33"/>
      <c r="D23" s="33"/>
      <c r="E23" s="33"/>
      <c r="F23" s="202"/>
      <c r="G23" s="202"/>
      <c r="H23" s="202"/>
      <c r="I23" s="202"/>
      <c r="J23" s="202"/>
      <c r="K23" s="202"/>
      <c r="L23" s="202"/>
      <c r="M23" s="202"/>
      <c r="N23" s="202"/>
      <c r="O23" s="202"/>
      <c r="P23" s="202"/>
      <c r="Q23" s="202"/>
      <c r="R23" s="202"/>
      <c r="S23" s="202"/>
      <c r="T23" s="202"/>
      <c r="U23" s="202"/>
      <c r="V23" s="202"/>
      <c r="W23" s="202"/>
      <c r="X23" s="202"/>
      <c r="Y23" s="202"/>
      <c r="Z23" s="202"/>
      <c r="AA23" s="202"/>
      <c r="AB23" s="202"/>
      <c r="AC23" s="202"/>
      <c r="AD23" s="202"/>
      <c r="AE23" s="202"/>
      <c r="AF23" s="202"/>
      <c r="AG23" s="202"/>
      <c r="AH23" s="202"/>
      <c r="AI23" s="202"/>
      <c r="AJ23" s="202"/>
      <c r="AK23" s="202"/>
      <c r="AL23" s="202"/>
      <c r="AM23" s="202"/>
      <c r="AN23" s="202"/>
      <c r="AO23" s="202"/>
      <c r="AP23" s="202"/>
      <c r="AQ23" s="202"/>
      <c r="AR23" s="202"/>
      <c r="AS23" s="202"/>
      <c r="AT23" s="202"/>
      <c r="AU23" s="202"/>
      <c r="AV23" s="202"/>
      <c r="AW23" s="202"/>
      <c r="AX23" s="202"/>
      <c r="AY23" s="202"/>
      <c r="AZ23" s="202"/>
      <c r="BA23" s="202"/>
      <c r="BB23" s="202"/>
      <c r="BC23" s="202"/>
      <c r="BD23" s="202"/>
      <c r="BE23" s="202"/>
      <c r="BF23" s="202"/>
      <c r="BG23" s="202"/>
      <c r="BH23" s="33"/>
      <c r="BI23" s="33"/>
      <c r="BJ23" s="33"/>
      <c r="BK23" s="33"/>
      <c r="BL23" s="33"/>
      <c r="BM23" s="33"/>
      <c r="BN23" s="33"/>
      <c r="BO23" s="33"/>
      <c r="BP23" s="33"/>
      <c r="BQ23" s="33"/>
      <c r="BR23" s="33"/>
      <c r="BS23" s="33"/>
      <c r="BT23" s="33"/>
      <c r="BU23" s="33"/>
      <c r="BV23" s="33"/>
      <c r="BW23" s="33"/>
      <c r="BX23" s="33"/>
      <c r="BY23" s="33"/>
      <c r="BZ23" s="33"/>
      <c r="CA23" s="33"/>
      <c r="CB23" s="34" t="str">
        <f t="shared" si="2"/>
        <v/>
      </c>
      <c r="CC23" s="34">
        <f t="shared" si="0"/>
        <v>0</v>
      </c>
      <c r="CD23" s="34">
        <f t="shared" si="3"/>
        <v>0</v>
      </c>
    </row>
    <row r="24" spans="1:82" x14ac:dyDescent="0.2">
      <c r="A24" s="33"/>
      <c r="B24" s="33"/>
      <c r="C24" s="33"/>
      <c r="D24" s="33"/>
      <c r="E24" s="33"/>
      <c r="F24" s="202"/>
      <c r="G24" s="202"/>
      <c r="H24" s="202"/>
      <c r="I24" s="202"/>
      <c r="J24" s="202"/>
      <c r="K24" s="202"/>
      <c r="L24" s="202"/>
      <c r="M24" s="202"/>
      <c r="N24" s="202"/>
      <c r="O24" s="202"/>
      <c r="P24" s="202"/>
      <c r="Q24" s="202"/>
      <c r="R24" s="202"/>
      <c r="S24" s="202"/>
      <c r="T24" s="202"/>
      <c r="U24" s="202"/>
      <c r="V24" s="202"/>
      <c r="W24" s="202"/>
      <c r="X24" s="202"/>
      <c r="Y24" s="202"/>
      <c r="Z24" s="202"/>
      <c r="AA24" s="202"/>
      <c r="AB24" s="202"/>
      <c r="AC24" s="202"/>
      <c r="AD24" s="202"/>
      <c r="AE24" s="202"/>
      <c r="AF24" s="202"/>
      <c r="AG24" s="202"/>
      <c r="AH24" s="202"/>
      <c r="AI24" s="202"/>
      <c r="AJ24" s="202"/>
      <c r="AK24" s="202"/>
      <c r="AL24" s="202"/>
      <c r="AM24" s="202"/>
      <c r="AN24" s="202"/>
      <c r="AO24" s="202"/>
      <c r="AP24" s="202"/>
      <c r="AQ24" s="202"/>
      <c r="AR24" s="202"/>
      <c r="AS24" s="202"/>
      <c r="AT24" s="202"/>
      <c r="AU24" s="202"/>
      <c r="AV24" s="202"/>
      <c r="AW24" s="202"/>
      <c r="AX24" s="202"/>
      <c r="AY24" s="202"/>
      <c r="AZ24" s="202"/>
      <c r="BA24" s="202"/>
      <c r="BB24" s="202"/>
      <c r="BC24" s="202"/>
      <c r="BD24" s="202"/>
      <c r="BE24" s="202"/>
      <c r="BF24" s="202"/>
      <c r="BG24" s="202"/>
      <c r="BH24" s="33"/>
      <c r="BI24" s="33"/>
      <c r="BJ24" s="33"/>
      <c r="BK24" s="33"/>
      <c r="BL24" s="33"/>
      <c r="BM24" s="33"/>
      <c r="BN24" s="33"/>
      <c r="BO24" s="33"/>
      <c r="BP24" s="33"/>
      <c r="BQ24" s="33"/>
      <c r="BR24" s="33"/>
      <c r="BS24" s="33"/>
      <c r="BT24" s="33"/>
      <c r="BU24" s="33"/>
      <c r="BV24" s="33"/>
      <c r="BW24" s="33"/>
      <c r="BX24" s="33"/>
      <c r="BY24" s="33"/>
      <c r="BZ24" s="33"/>
      <c r="CA24" s="33"/>
      <c r="CB24" s="34" t="str">
        <f t="shared" si="2"/>
        <v/>
      </c>
      <c r="CC24" s="34">
        <f t="shared" si="0"/>
        <v>0</v>
      </c>
      <c r="CD24" s="34">
        <f t="shared" si="3"/>
        <v>0</v>
      </c>
    </row>
    <row r="25" spans="1:82" x14ac:dyDescent="0.2">
      <c r="A25" s="33"/>
      <c r="B25" s="33"/>
      <c r="C25" s="33"/>
      <c r="D25" s="33"/>
      <c r="E25" s="33"/>
      <c r="F25" s="202"/>
      <c r="G25" s="202"/>
      <c r="H25" s="202"/>
      <c r="I25" s="202"/>
      <c r="J25" s="202"/>
      <c r="K25" s="202"/>
      <c r="L25" s="202"/>
      <c r="M25" s="202"/>
      <c r="N25" s="202"/>
      <c r="O25" s="202"/>
      <c r="P25" s="202"/>
      <c r="Q25" s="202"/>
      <c r="R25" s="202"/>
      <c r="S25" s="202"/>
      <c r="T25" s="202"/>
      <c r="U25" s="202"/>
      <c r="V25" s="202"/>
      <c r="W25" s="202"/>
      <c r="X25" s="202"/>
      <c r="Y25" s="202"/>
      <c r="Z25" s="202"/>
      <c r="AA25" s="202"/>
      <c r="AB25" s="202"/>
      <c r="AC25" s="202"/>
      <c r="AD25" s="202"/>
      <c r="AE25" s="202"/>
      <c r="AF25" s="202"/>
      <c r="AG25" s="202"/>
      <c r="AH25" s="202"/>
      <c r="AI25" s="202"/>
      <c r="AJ25" s="202"/>
      <c r="AK25" s="202"/>
      <c r="AL25" s="202"/>
      <c r="AM25" s="202"/>
      <c r="AN25" s="202"/>
      <c r="AO25" s="202"/>
      <c r="AP25" s="202"/>
      <c r="AQ25" s="202"/>
      <c r="AR25" s="202"/>
      <c r="AS25" s="202"/>
      <c r="AT25" s="202"/>
      <c r="AU25" s="202"/>
      <c r="AV25" s="202"/>
      <c r="AW25" s="202"/>
      <c r="AX25" s="202"/>
      <c r="AY25" s="202"/>
      <c r="AZ25" s="202"/>
      <c r="BA25" s="202"/>
      <c r="BB25" s="202"/>
      <c r="BC25" s="202"/>
      <c r="BD25" s="202"/>
      <c r="BE25" s="202"/>
      <c r="BF25" s="202"/>
      <c r="BG25" s="202"/>
      <c r="BH25" s="33"/>
      <c r="BI25" s="33"/>
      <c r="BJ25" s="33"/>
      <c r="BK25" s="33"/>
      <c r="BL25" s="33"/>
      <c r="BM25" s="33"/>
      <c r="BN25" s="33"/>
      <c r="BO25" s="33"/>
      <c r="BP25" s="33"/>
      <c r="BQ25" s="33"/>
      <c r="BR25" s="33"/>
      <c r="BS25" s="33"/>
      <c r="BT25" s="33"/>
      <c r="BU25" s="33"/>
      <c r="BV25" s="33"/>
      <c r="BW25" s="33"/>
      <c r="BX25" s="33"/>
      <c r="BY25" s="33"/>
      <c r="BZ25" s="33"/>
      <c r="CA25" s="33"/>
      <c r="CB25" s="34" t="str">
        <f t="shared" si="2"/>
        <v/>
      </c>
      <c r="CC25" s="34">
        <f t="shared" si="0"/>
        <v>0</v>
      </c>
      <c r="CD25" s="34">
        <f t="shared" si="3"/>
        <v>0</v>
      </c>
    </row>
    <row r="26" spans="1:82" x14ac:dyDescent="0.2">
      <c r="A26" s="33"/>
      <c r="B26" s="33"/>
      <c r="C26" s="33"/>
      <c r="D26" s="33"/>
      <c r="E26" s="33"/>
      <c r="F26" s="202"/>
      <c r="G26" s="202"/>
      <c r="H26" s="202"/>
      <c r="I26" s="202"/>
      <c r="J26" s="202"/>
      <c r="K26" s="202"/>
      <c r="L26" s="202"/>
      <c r="M26" s="202"/>
      <c r="N26" s="202"/>
      <c r="O26" s="202"/>
      <c r="P26" s="202"/>
      <c r="Q26" s="202"/>
      <c r="R26" s="202"/>
      <c r="S26" s="202"/>
      <c r="T26" s="202"/>
      <c r="U26" s="202"/>
      <c r="V26" s="202"/>
      <c r="W26" s="202"/>
      <c r="X26" s="202"/>
      <c r="Y26" s="202"/>
      <c r="Z26" s="202"/>
      <c r="AA26" s="202"/>
      <c r="AB26" s="202"/>
      <c r="AC26" s="202"/>
      <c r="AD26" s="202"/>
      <c r="AE26" s="202"/>
      <c r="AF26" s="202"/>
      <c r="AG26" s="202"/>
      <c r="AH26" s="202"/>
      <c r="AI26" s="202"/>
      <c r="AJ26" s="202"/>
      <c r="AK26" s="202"/>
      <c r="AL26" s="202"/>
      <c r="AM26" s="202"/>
      <c r="AN26" s="202"/>
      <c r="AO26" s="202"/>
      <c r="AP26" s="202"/>
      <c r="AQ26" s="202"/>
      <c r="AR26" s="202"/>
      <c r="AS26" s="202"/>
      <c r="AT26" s="202"/>
      <c r="AU26" s="202"/>
      <c r="AV26" s="202"/>
      <c r="AW26" s="202"/>
      <c r="AX26" s="202"/>
      <c r="AY26" s="202"/>
      <c r="AZ26" s="202"/>
      <c r="BA26" s="202"/>
      <c r="BB26" s="202"/>
      <c r="BC26" s="202"/>
      <c r="BD26" s="202"/>
      <c r="BE26" s="202"/>
      <c r="BF26" s="202"/>
      <c r="BG26" s="202"/>
      <c r="BH26" s="33"/>
      <c r="BI26" s="33"/>
      <c r="BJ26" s="33"/>
      <c r="BK26" s="33"/>
      <c r="BL26" s="33"/>
      <c r="BM26" s="33"/>
      <c r="BN26" s="33"/>
      <c r="BO26" s="33"/>
      <c r="BP26" s="33"/>
      <c r="BQ26" s="33"/>
      <c r="BR26" s="33"/>
      <c r="BS26" s="33"/>
      <c r="BT26" s="33"/>
      <c r="BU26" s="33"/>
      <c r="BV26" s="33"/>
      <c r="BW26" s="33"/>
      <c r="BX26" s="33"/>
      <c r="BY26" s="33"/>
      <c r="BZ26" s="33"/>
      <c r="CA26" s="33"/>
      <c r="CB26" s="34" t="str">
        <f t="shared" si="2"/>
        <v/>
      </c>
      <c r="CC26" s="34">
        <f t="shared" si="0"/>
        <v>0</v>
      </c>
      <c r="CD26" s="34">
        <f t="shared" si="3"/>
        <v>0</v>
      </c>
    </row>
    <row r="27" spans="1:82" x14ac:dyDescent="0.2">
      <c r="A27" s="33"/>
      <c r="B27" s="33"/>
      <c r="C27" s="33"/>
      <c r="D27" s="33"/>
      <c r="E27" s="33"/>
      <c r="F27" s="202"/>
      <c r="G27" s="202"/>
      <c r="H27" s="202"/>
      <c r="I27" s="202"/>
      <c r="J27" s="202"/>
      <c r="K27" s="202"/>
      <c r="L27" s="202"/>
      <c r="M27" s="202"/>
      <c r="N27" s="202"/>
      <c r="O27" s="202"/>
      <c r="P27" s="202"/>
      <c r="Q27" s="202"/>
      <c r="R27" s="202"/>
      <c r="S27" s="202"/>
      <c r="T27" s="202"/>
      <c r="U27" s="202"/>
      <c r="V27" s="202"/>
      <c r="W27" s="202"/>
      <c r="X27" s="202"/>
      <c r="Y27" s="202"/>
      <c r="Z27" s="202"/>
      <c r="AA27" s="202"/>
      <c r="AB27" s="202"/>
      <c r="AC27" s="202"/>
      <c r="AD27" s="202"/>
      <c r="AE27" s="202"/>
      <c r="AF27" s="202"/>
      <c r="AG27" s="202"/>
      <c r="AH27" s="202"/>
      <c r="AI27" s="202"/>
      <c r="AJ27" s="202"/>
      <c r="AK27" s="202"/>
      <c r="AL27" s="202"/>
      <c r="AM27" s="202"/>
      <c r="AN27" s="202"/>
      <c r="AO27" s="202"/>
      <c r="AP27" s="202"/>
      <c r="AQ27" s="202"/>
      <c r="AR27" s="202"/>
      <c r="AS27" s="202"/>
      <c r="AT27" s="202"/>
      <c r="AU27" s="202"/>
      <c r="AV27" s="202"/>
      <c r="AW27" s="202"/>
      <c r="AX27" s="202"/>
      <c r="AY27" s="202"/>
      <c r="AZ27" s="202"/>
      <c r="BA27" s="202"/>
      <c r="BB27" s="202"/>
      <c r="BC27" s="202"/>
      <c r="BD27" s="202"/>
      <c r="BE27" s="202"/>
      <c r="BF27" s="202"/>
      <c r="BG27" s="202"/>
      <c r="BH27" s="33"/>
      <c r="BI27" s="33"/>
      <c r="BJ27" s="33"/>
      <c r="BK27" s="33"/>
      <c r="BL27" s="33"/>
      <c r="BM27" s="33"/>
      <c r="BN27" s="33"/>
      <c r="BO27" s="33"/>
      <c r="BP27" s="33"/>
      <c r="BQ27" s="33"/>
      <c r="BR27" s="33"/>
      <c r="BS27" s="33"/>
      <c r="BT27" s="33"/>
      <c r="BU27" s="33"/>
      <c r="BV27" s="33"/>
      <c r="BW27" s="33"/>
      <c r="BX27" s="33"/>
      <c r="BY27" s="33"/>
      <c r="BZ27" s="33"/>
      <c r="CA27" s="33"/>
      <c r="CB27" s="34" t="str">
        <f t="shared" si="2"/>
        <v/>
      </c>
      <c r="CC27" s="34">
        <f t="shared" si="0"/>
        <v>0</v>
      </c>
      <c r="CD27" s="34">
        <f t="shared" si="3"/>
        <v>0</v>
      </c>
    </row>
    <row r="28" spans="1:82" x14ac:dyDescent="0.2">
      <c r="A28" s="33"/>
      <c r="B28" s="33"/>
      <c r="C28" s="33"/>
      <c r="D28" s="33"/>
      <c r="E28" s="33"/>
      <c r="F28" s="202"/>
      <c r="G28" s="202"/>
      <c r="H28" s="202"/>
      <c r="I28" s="202"/>
      <c r="J28" s="202"/>
      <c r="K28" s="202"/>
      <c r="L28" s="202"/>
      <c r="M28" s="202"/>
      <c r="N28" s="202"/>
      <c r="O28" s="202"/>
      <c r="P28" s="202"/>
      <c r="Q28" s="202"/>
      <c r="R28" s="202"/>
      <c r="S28" s="202"/>
      <c r="T28" s="202"/>
      <c r="U28" s="202"/>
      <c r="V28" s="202"/>
      <c r="W28" s="202"/>
      <c r="X28" s="202"/>
      <c r="Y28" s="202"/>
      <c r="Z28" s="202"/>
      <c r="AA28" s="202"/>
      <c r="AB28" s="202"/>
      <c r="AC28" s="202"/>
      <c r="AD28" s="202"/>
      <c r="AE28" s="202"/>
      <c r="AF28" s="202"/>
      <c r="AG28" s="202"/>
      <c r="AH28" s="202"/>
      <c r="AI28" s="202"/>
      <c r="AJ28" s="202"/>
      <c r="AK28" s="202"/>
      <c r="AL28" s="202"/>
      <c r="AM28" s="202"/>
      <c r="AN28" s="202"/>
      <c r="AO28" s="202"/>
      <c r="AP28" s="202"/>
      <c r="AQ28" s="202"/>
      <c r="AR28" s="202"/>
      <c r="AS28" s="202"/>
      <c r="AT28" s="202"/>
      <c r="AU28" s="202"/>
      <c r="AV28" s="202"/>
      <c r="AW28" s="202"/>
      <c r="AX28" s="202"/>
      <c r="AY28" s="202"/>
      <c r="AZ28" s="202"/>
      <c r="BA28" s="202"/>
      <c r="BB28" s="202"/>
      <c r="BC28" s="202"/>
      <c r="BD28" s="202"/>
      <c r="BE28" s="202"/>
      <c r="BF28" s="202"/>
      <c r="BG28" s="202"/>
      <c r="BH28" s="33"/>
      <c r="BI28" s="33"/>
      <c r="BJ28" s="33"/>
      <c r="BK28" s="33"/>
      <c r="BL28" s="33"/>
      <c r="BM28" s="33"/>
      <c r="BN28" s="33"/>
      <c r="BO28" s="33"/>
      <c r="BP28" s="33"/>
      <c r="BQ28" s="33"/>
      <c r="BR28" s="33"/>
      <c r="BS28" s="33"/>
      <c r="BT28" s="33"/>
      <c r="BU28" s="33"/>
      <c r="BV28" s="33"/>
      <c r="BW28" s="33"/>
      <c r="BX28" s="33"/>
      <c r="BY28" s="33"/>
      <c r="BZ28" s="33"/>
      <c r="CA28" s="33"/>
      <c r="CB28" s="34" t="str">
        <f t="shared" si="2"/>
        <v/>
      </c>
      <c r="CC28" s="34">
        <f t="shared" si="0"/>
        <v>0</v>
      </c>
      <c r="CD28" s="34">
        <f t="shared" si="3"/>
        <v>0</v>
      </c>
    </row>
    <row r="29" spans="1:82" x14ac:dyDescent="0.2">
      <c r="A29" s="33"/>
      <c r="B29" s="33"/>
      <c r="C29" s="33"/>
      <c r="D29" s="33"/>
      <c r="E29" s="33"/>
      <c r="F29" s="202"/>
      <c r="G29" s="202"/>
      <c r="H29" s="202"/>
      <c r="I29" s="202"/>
      <c r="J29" s="202"/>
      <c r="K29" s="202"/>
      <c r="L29" s="202"/>
      <c r="M29" s="202"/>
      <c r="N29" s="202"/>
      <c r="O29" s="202"/>
      <c r="P29" s="202"/>
      <c r="Q29" s="202"/>
      <c r="R29" s="202"/>
      <c r="S29" s="202"/>
      <c r="T29" s="202"/>
      <c r="U29" s="202"/>
      <c r="V29" s="202"/>
      <c r="W29" s="202"/>
      <c r="X29" s="202"/>
      <c r="Y29" s="202"/>
      <c r="Z29" s="202"/>
      <c r="AA29" s="202"/>
      <c r="AB29" s="202"/>
      <c r="AC29" s="202"/>
      <c r="AD29" s="202"/>
      <c r="AE29" s="202"/>
      <c r="AF29" s="202"/>
      <c r="AG29" s="202"/>
      <c r="AH29" s="202"/>
      <c r="AI29" s="202"/>
      <c r="AJ29" s="202"/>
      <c r="AK29" s="202"/>
      <c r="AL29" s="202"/>
      <c r="AM29" s="202"/>
      <c r="AN29" s="202"/>
      <c r="AO29" s="202"/>
      <c r="AP29" s="202"/>
      <c r="AQ29" s="202"/>
      <c r="AR29" s="202"/>
      <c r="AS29" s="202"/>
      <c r="AT29" s="202"/>
      <c r="AU29" s="202"/>
      <c r="AV29" s="202"/>
      <c r="AW29" s="202"/>
      <c r="AX29" s="202"/>
      <c r="AY29" s="202"/>
      <c r="AZ29" s="202"/>
      <c r="BA29" s="202"/>
      <c r="BB29" s="202"/>
      <c r="BC29" s="202"/>
      <c r="BD29" s="202"/>
      <c r="BE29" s="202"/>
      <c r="BF29" s="202"/>
      <c r="BG29" s="202"/>
      <c r="BH29" s="33"/>
      <c r="BI29" s="33"/>
      <c r="BJ29" s="33"/>
      <c r="BK29" s="33"/>
      <c r="BL29" s="33"/>
      <c r="BM29" s="33"/>
      <c r="BN29" s="33"/>
      <c r="BO29" s="33"/>
      <c r="BP29" s="33"/>
      <c r="BQ29" s="33"/>
      <c r="BR29" s="33"/>
      <c r="BS29" s="33"/>
      <c r="BT29" s="33"/>
      <c r="BU29" s="33"/>
      <c r="BV29" s="33"/>
      <c r="BW29" s="33"/>
      <c r="BX29" s="33"/>
      <c r="BY29" s="33"/>
      <c r="BZ29" s="33"/>
      <c r="CA29" s="33"/>
      <c r="CB29" s="34" t="str">
        <f t="shared" si="2"/>
        <v/>
      </c>
      <c r="CC29" s="34">
        <f t="shared" si="0"/>
        <v>0</v>
      </c>
      <c r="CD29" s="34">
        <f t="shared" si="3"/>
        <v>0</v>
      </c>
    </row>
    <row r="30" spans="1:82" x14ac:dyDescent="0.2">
      <c r="A30" s="33"/>
      <c r="B30" s="33"/>
      <c r="C30" s="33"/>
      <c r="D30" s="33"/>
      <c r="E30" s="33"/>
      <c r="F30" s="202"/>
      <c r="G30" s="202"/>
      <c r="H30" s="202"/>
      <c r="I30" s="202"/>
      <c r="J30" s="202"/>
      <c r="K30" s="202"/>
      <c r="L30" s="202"/>
      <c r="M30" s="202"/>
      <c r="N30" s="202"/>
      <c r="O30" s="202"/>
      <c r="P30" s="202"/>
      <c r="Q30" s="202"/>
      <c r="R30" s="202"/>
      <c r="S30" s="202"/>
      <c r="T30" s="202"/>
      <c r="U30" s="202"/>
      <c r="V30" s="202"/>
      <c r="W30" s="202"/>
      <c r="X30" s="202"/>
      <c r="Y30" s="202"/>
      <c r="Z30" s="202"/>
      <c r="AA30" s="202"/>
      <c r="AB30" s="202"/>
      <c r="AC30" s="202"/>
      <c r="AD30" s="202"/>
      <c r="AE30" s="202"/>
      <c r="AF30" s="202"/>
      <c r="AG30" s="202"/>
      <c r="AH30" s="202"/>
      <c r="AI30" s="202"/>
      <c r="AJ30" s="202"/>
      <c r="AK30" s="202"/>
      <c r="AL30" s="202"/>
      <c r="AM30" s="202"/>
      <c r="AN30" s="202"/>
      <c r="AO30" s="202"/>
      <c r="AP30" s="202"/>
      <c r="AQ30" s="202"/>
      <c r="AR30" s="202"/>
      <c r="AS30" s="202"/>
      <c r="AT30" s="202"/>
      <c r="AU30" s="202"/>
      <c r="AV30" s="202"/>
      <c r="AW30" s="202"/>
      <c r="AX30" s="202"/>
      <c r="AY30" s="202"/>
      <c r="AZ30" s="202"/>
      <c r="BA30" s="202"/>
      <c r="BB30" s="202"/>
      <c r="BC30" s="202"/>
      <c r="BD30" s="202"/>
      <c r="BE30" s="202"/>
      <c r="BF30" s="202"/>
      <c r="BG30" s="202"/>
      <c r="BH30" s="33"/>
      <c r="BI30" s="33"/>
      <c r="BJ30" s="33"/>
      <c r="BK30" s="33"/>
      <c r="BL30" s="33"/>
      <c r="BM30" s="33"/>
      <c r="BN30" s="33"/>
      <c r="BO30" s="33"/>
      <c r="BP30" s="33"/>
      <c r="BQ30" s="33"/>
      <c r="BR30" s="33"/>
      <c r="BS30" s="33"/>
      <c r="BT30" s="33"/>
      <c r="BU30" s="33"/>
      <c r="BV30" s="33"/>
      <c r="BW30" s="33"/>
      <c r="BX30" s="33"/>
      <c r="BY30" s="33"/>
      <c r="BZ30" s="33"/>
      <c r="CA30" s="33"/>
      <c r="CB30" s="34" t="str">
        <f t="shared" si="2"/>
        <v/>
      </c>
      <c r="CC30" s="34">
        <f t="shared" si="0"/>
        <v>0</v>
      </c>
      <c r="CD30" s="34">
        <f t="shared" si="3"/>
        <v>0</v>
      </c>
    </row>
    <row r="31" spans="1:82" x14ac:dyDescent="0.2">
      <c r="A31" s="33"/>
      <c r="B31" s="33"/>
      <c r="C31" s="33"/>
      <c r="D31" s="33"/>
      <c r="E31" s="33"/>
      <c r="F31" s="202"/>
      <c r="G31" s="202"/>
      <c r="H31" s="202"/>
      <c r="I31" s="202"/>
      <c r="J31" s="202"/>
      <c r="K31" s="202"/>
      <c r="L31" s="202"/>
      <c r="M31" s="202"/>
      <c r="N31" s="202"/>
      <c r="O31" s="202"/>
      <c r="P31" s="202"/>
      <c r="Q31" s="202"/>
      <c r="R31" s="202"/>
      <c r="S31" s="202"/>
      <c r="T31" s="202"/>
      <c r="U31" s="202"/>
      <c r="V31" s="202"/>
      <c r="W31" s="202"/>
      <c r="X31" s="202"/>
      <c r="Y31" s="202"/>
      <c r="Z31" s="202"/>
      <c r="AA31" s="202"/>
      <c r="AB31" s="202"/>
      <c r="AC31" s="202"/>
      <c r="AD31" s="202"/>
      <c r="AE31" s="202"/>
      <c r="AF31" s="202"/>
      <c r="AG31" s="202"/>
      <c r="AH31" s="202"/>
      <c r="AI31" s="202"/>
      <c r="AJ31" s="202"/>
      <c r="AK31" s="202"/>
      <c r="AL31" s="202"/>
      <c r="AM31" s="202"/>
      <c r="AN31" s="202"/>
      <c r="AO31" s="202"/>
      <c r="AP31" s="202"/>
      <c r="AQ31" s="202"/>
      <c r="AR31" s="202"/>
      <c r="AS31" s="202"/>
      <c r="AT31" s="202"/>
      <c r="AU31" s="202"/>
      <c r="AV31" s="202"/>
      <c r="AW31" s="202"/>
      <c r="AX31" s="202"/>
      <c r="AY31" s="202"/>
      <c r="AZ31" s="202"/>
      <c r="BA31" s="202"/>
      <c r="BB31" s="202"/>
      <c r="BC31" s="202"/>
      <c r="BD31" s="202"/>
      <c r="BE31" s="202"/>
      <c r="BF31" s="202"/>
      <c r="BG31" s="202"/>
      <c r="BH31" s="33"/>
      <c r="BI31" s="33"/>
      <c r="BJ31" s="33"/>
      <c r="BK31" s="33"/>
      <c r="BL31" s="33"/>
      <c r="BM31" s="33"/>
      <c r="BN31" s="33"/>
      <c r="BO31" s="33"/>
      <c r="BP31" s="33"/>
      <c r="BQ31" s="33"/>
      <c r="BR31" s="33"/>
      <c r="BS31" s="33"/>
      <c r="BT31" s="33"/>
      <c r="BU31" s="33"/>
      <c r="BV31" s="33"/>
      <c r="BW31" s="33"/>
      <c r="BX31" s="33"/>
      <c r="BY31" s="33"/>
      <c r="BZ31" s="33"/>
      <c r="CA31" s="33"/>
      <c r="CB31" s="34" t="str">
        <f t="shared" si="2"/>
        <v/>
      </c>
      <c r="CC31" s="34">
        <f t="shared" si="0"/>
        <v>0</v>
      </c>
      <c r="CD31" s="34">
        <f t="shared" si="3"/>
        <v>0</v>
      </c>
    </row>
    <row r="32" spans="1:82" x14ac:dyDescent="0.2">
      <c r="A32" s="33"/>
      <c r="B32" s="33"/>
      <c r="C32" s="33"/>
      <c r="D32" s="33"/>
      <c r="E32" s="33"/>
      <c r="F32" s="202"/>
      <c r="G32" s="202"/>
      <c r="H32" s="202"/>
      <c r="I32" s="202"/>
      <c r="J32" s="202"/>
      <c r="K32" s="202"/>
      <c r="L32" s="202"/>
      <c r="M32" s="202"/>
      <c r="N32" s="202"/>
      <c r="O32" s="202"/>
      <c r="P32" s="202"/>
      <c r="Q32" s="202"/>
      <c r="R32" s="202"/>
      <c r="S32" s="202"/>
      <c r="T32" s="202"/>
      <c r="U32" s="202"/>
      <c r="V32" s="202"/>
      <c r="W32" s="202"/>
      <c r="X32" s="202"/>
      <c r="Y32" s="202"/>
      <c r="Z32" s="202"/>
      <c r="AA32" s="202"/>
      <c r="AB32" s="202"/>
      <c r="AC32" s="202"/>
      <c r="AD32" s="202"/>
      <c r="AE32" s="202"/>
      <c r="AF32" s="202"/>
      <c r="AG32" s="202"/>
      <c r="AH32" s="202"/>
      <c r="AI32" s="202"/>
      <c r="AJ32" s="202"/>
      <c r="AK32" s="202"/>
      <c r="AL32" s="202"/>
      <c r="AM32" s="202"/>
      <c r="AN32" s="202"/>
      <c r="AO32" s="202"/>
      <c r="AP32" s="202"/>
      <c r="AQ32" s="202"/>
      <c r="AR32" s="202"/>
      <c r="AS32" s="202"/>
      <c r="AT32" s="202"/>
      <c r="AU32" s="202"/>
      <c r="AV32" s="202"/>
      <c r="AW32" s="202"/>
      <c r="AX32" s="202"/>
      <c r="AY32" s="202"/>
      <c r="AZ32" s="202"/>
      <c r="BA32" s="202"/>
      <c r="BB32" s="202"/>
      <c r="BC32" s="202"/>
      <c r="BD32" s="202"/>
      <c r="BE32" s="202"/>
      <c r="BF32" s="202"/>
      <c r="BG32" s="202"/>
      <c r="BH32" s="33"/>
      <c r="BI32" s="33"/>
      <c r="BJ32" s="33"/>
      <c r="BK32" s="33"/>
      <c r="BL32" s="33"/>
      <c r="BM32" s="33"/>
      <c r="BN32" s="33"/>
      <c r="BO32" s="33"/>
      <c r="BP32" s="33"/>
      <c r="BQ32" s="33"/>
      <c r="BR32" s="33"/>
      <c r="BS32" s="33"/>
      <c r="BT32" s="33"/>
      <c r="BU32" s="33"/>
      <c r="BV32" s="33"/>
      <c r="BW32" s="33"/>
      <c r="BX32" s="33"/>
      <c r="BY32" s="33"/>
      <c r="BZ32" s="33"/>
      <c r="CA32" s="33"/>
      <c r="CB32" s="34" t="str">
        <f t="shared" si="2"/>
        <v/>
      </c>
      <c r="CC32" s="34">
        <f t="shared" si="0"/>
        <v>0</v>
      </c>
      <c r="CD32" s="34">
        <f t="shared" si="3"/>
        <v>0</v>
      </c>
    </row>
    <row r="33" spans="1:82" x14ac:dyDescent="0.2">
      <c r="A33" s="33"/>
      <c r="B33" s="33"/>
      <c r="C33" s="33"/>
      <c r="D33" s="33"/>
      <c r="E33" s="33"/>
      <c r="F33" s="202"/>
      <c r="G33" s="202"/>
      <c r="H33" s="202"/>
      <c r="I33" s="202"/>
      <c r="J33" s="202"/>
      <c r="K33" s="202"/>
      <c r="L33" s="202"/>
      <c r="M33" s="202"/>
      <c r="N33" s="202"/>
      <c r="O33" s="202"/>
      <c r="P33" s="202"/>
      <c r="Q33" s="202"/>
      <c r="R33" s="202"/>
      <c r="S33" s="202"/>
      <c r="T33" s="202"/>
      <c r="U33" s="202"/>
      <c r="V33" s="202"/>
      <c r="W33" s="202"/>
      <c r="X33" s="202"/>
      <c r="Y33" s="202"/>
      <c r="Z33" s="202"/>
      <c r="AA33" s="202"/>
      <c r="AB33" s="202"/>
      <c r="AC33" s="202"/>
      <c r="AD33" s="202"/>
      <c r="AE33" s="202"/>
      <c r="AF33" s="202"/>
      <c r="AG33" s="202"/>
      <c r="AH33" s="202"/>
      <c r="AI33" s="202"/>
      <c r="AJ33" s="202"/>
      <c r="AK33" s="202"/>
      <c r="AL33" s="202"/>
      <c r="AM33" s="202"/>
      <c r="AN33" s="202"/>
      <c r="AO33" s="202"/>
      <c r="AP33" s="202"/>
      <c r="AQ33" s="202"/>
      <c r="AR33" s="202"/>
      <c r="AS33" s="202"/>
      <c r="AT33" s="202"/>
      <c r="AU33" s="202"/>
      <c r="AV33" s="202"/>
      <c r="AW33" s="202"/>
      <c r="AX33" s="202"/>
      <c r="AY33" s="202"/>
      <c r="AZ33" s="202"/>
      <c r="BA33" s="202"/>
      <c r="BB33" s="202"/>
      <c r="BC33" s="202"/>
      <c r="BD33" s="202"/>
      <c r="BE33" s="202"/>
      <c r="BF33" s="202"/>
      <c r="BG33" s="202"/>
      <c r="BH33" s="33"/>
      <c r="BI33" s="33"/>
      <c r="BJ33" s="33"/>
      <c r="BK33" s="33"/>
      <c r="BL33" s="33"/>
      <c r="BM33" s="33"/>
      <c r="BN33" s="33"/>
      <c r="BO33" s="33"/>
      <c r="BP33" s="33"/>
      <c r="BQ33" s="33"/>
      <c r="BR33" s="33"/>
      <c r="BS33" s="33"/>
      <c r="BT33" s="33"/>
      <c r="BU33" s="33"/>
      <c r="BV33" s="33"/>
      <c r="BW33" s="33"/>
      <c r="BX33" s="33"/>
      <c r="BY33" s="33"/>
      <c r="BZ33" s="33"/>
      <c r="CA33" s="33"/>
      <c r="CB33" s="34" t="str">
        <f t="shared" si="2"/>
        <v/>
      </c>
      <c r="CC33" s="34">
        <f t="shared" si="0"/>
        <v>0</v>
      </c>
      <c r="CD33" s="34">
        <f t="shared" si="3"/>
        <v>0</v>
      </c>
    </row>
    <row r="34" spans="1:82" x14ac:dyDescent="0.2">
      <c r="A34" s="33"/>
      <c r="B34" s="33"/>
      <c r="C34" s="33"/>
      <c r="D34" s="33"/>
      <c r="E34" s="33"/>
      <c r="F34" s="202"/>
      <c r="G34" s="202"/>
      <c r="H34" s="202"/>
      <c r="I34" s="202"/>
      <c r="J34" s="202"/>
      <c r="K34" s="202"/>
      <c r="L34" s="202"/>
      <c r="M34" s="202"/>
      <c r="N34" s="202"/>
      <c r="O34" s="202"/>
      <c r="P34" s="202"/>
      <c r="Q34" s="202"/>
      <c r="R34" s="202"/>
      <c r="S34" s="202"/>
      <c r="T34" s="202"/>
      <c r="U34" s="202"/>
      <c r="V34" s="202"/>
      <c r="W34" s="202"/>
      <c r="X34" s="202"/>
      <c r="Y34" s="202"/>
      <c r="Z34" s="202"/>
      <c r="AA34" s="202"/>
      <c r="AB34" s="202"/>
      <c r="AC34" s="202"/>
      <c r="AD34" s="202"/>
      <c r="AE34" s="202"/>
      <c r="AF34" s="202"/>
      <c r="AG34" s="202"/>
      <c r="AH34" s="202"/>
      <c r="AI34" s="202"/>
      <c r="AJ34" s="202"/>
      <c r="AK34" s="202"/>
      <c r="AL34" s="202"/>
      <c r="AM34" s="202"/>
      <c r="AN34" s="202"/>
      <c r="AO34" s="202"/>
      <c r="AP34" s="202"/>
      <c r="AQ34" s="202"/>
      <c r="AR34" s="202"/>
      <c r="AS34" s="202"/>
      <c r="AT34" s="202"/>
      <c r="AU34" s="202"/>
      <c r="AV34" s="202"/>
      <c r="AW34" s="202"/>
      <c r="AX34" s="202"/>
      <c r="AY34" s="202"/>
      <c r="AZ34" s="202"/>
      <c r="BA34" s="202"/>
      <c r="BB34" s="202"/>
      <c r="BC34" s="202"/>
      <c r="BD34" s="202"/>
      <c r="BE34" s="202"/>
      <c r="BF34" s="202"/>
      <c r="BG34" s="202"/>
      <c r="BH34" s="33"/>
      <c r="BI34" s="33"/>
      <c r="BJ34" s="33"/>
      <c r="BK34" s="33"/>
      <c r="BL34" s="33"/>
      <c r="BM34" s="33"/>
      <c r="BN34" s="33"/>
      <c r="BO34" s="33"/>
      <c r="BP34" s="33"/>
      <c r="BQ34" s="33"/>
      <c r="BR34" s="33"/>
      <c r="BS34" s="33"/>
      <c r="BT34" s="33"/>
      <c r="BU34" s="33"/>
      <c r="BV34" s="33"/>
      <c r="BW34" s="33"/>
      <c r="BX34" s="33"/>
      <c r="BY34" s="33"/>
      <c r="BZ34" s="33"/>
      <c r="CA34" s="33"/>
      <c r="CB34" s="34" t="str">
        <f t="shared" si="2"/>
        <v/>
      </c>
      <c r="CC34" s="34">
        <f t="shared" si="0"/>
        <v>0</v>
      </c>
      <c r="CD34" s="34">
        <f t="shared" si="3"/>
        <v>0</v>
      </c>
    </row>
    <row r="35" spans="1:82" x14ac:dyDescent="0.2">
      <c r="A35" s="33"/>
      <c r="B35" s="33"/>
      <c r="C35" s="33"/>
      <c r="D35" s="33"/>
      <c r="E35" s="33"/>
      <c r="F35" s="202"/>
      <c r="G35" s="202"/>
      <c r="H35" s="202"/>
      <c r="I35" s="202"/>
      <c r="J35" s="202"/>
      <c r="K35" s="202"/>
      <c r="L35" s="202"/>
      <c r="M35" s="202"/>
      <c r="N35" s="202"/>
      <c r="O35" s="202"/>
      <c r="P35" s="202"/>
      <c r="Q35" s="202"/>
      <c r="R35" s="202"/>
      <c r="S35" s="202"/>
      <c r="T35" s="202"/>
      <c r="U35" s="202"/>
      <c r="V35" s="202"/>
      <c r="W35" s="202"/>
      <c r="X35" s="202"/>
      <c r="Y35" s="202"/>
      <c r="Z35" s="202"/>
      <c r="AA35" s="202"/>
      <c r="AB35" s="202"/>
      <c r="AC35" s="202"/>
      <c r="AD35" s="202"/>
      <c r="AE35" s="202"/>
      <c r="AF35" s="202"/>
      <c r="AG35" s="202"/>
      <c r="AH35" s="202"/>
      <c r="AI35" s="202"/>
      <c r="AJ35" s="202"/>
      <c r="AK35" s="202"/>
      <c r="AL35" s="202"/>
      <c r="AM35" s="202"/>
      <c r="AN35" s="202"/>
      <c r="AO35" s="202"/>
      <c r="AP35" s="202"/>
      <c r="AQ35" s="202"/>
      <c r="AR35" s="202"/>
      <c r="AS35" s="202"/>
      <c r="AT35" s="202"/>
      <c r="AU35" s="202"/>
      <c r="AV35" s="202"/>
      <c r="AW35" s="202"/>
      <c r="AX35" s="202"/>
      <c r="AY35" s="202"/>
      <c r="AZ35" s="202"/>
      <c r="BA35" s="202"/>
      <c r="BB35" s="202"/>
      <c r="BC35" s="202"/>
      <c r="BD35" s="202"/>
      <c r="BE35" s="202"/>
      <c r="BF35" s="202"/>
      <c r="BG35" s="202"/>
      <c r="BH35" s="33"/>
      <c r="BI35" s="33"/>
      <c r="BJ35" s="33"/>
      <c r="BK35" s="33"/>
      <c r="BL35" s="33"/>
      <c r="BM35" s="33"/>
      <c r="BN35" s="33"/>
      <c r="BO35" s="33"/>
      <c r="BP35" s="33"/>
      <c r="BQ35" s="33"/>
      <c r="BR35" s="33"/>
      <c r="BS35" s="33"/>
      <c r="BT35" s="33"/>
      <c r="BU35" s="33"/>
      <c r="BV35" s="33"/>
      <c r="BW35" s="33"/>
      <c r="BX35" s="33"/>
      <c r="BY35" s="33"/>
      <c r="BZ35" s="33"/>
      <c r="CA35" s="33"/>
      <c r="CB35" s="34" t="str">
        <f t="shared" si="2"/>
        <v/>
      </c>
      <c r="CC35" s="34">
        <f t="shared" si="0"/>
        <v>0</v>
      </c>
      <c r="CD35" s="34">
        <f t="shared" si="3"/>
        <v>0</v>
      </c>
    </row>
    <row r="36" spans="1:82" x14ac:dyDescent="0.2">
      <c r="A36" s="33"/>
      <c r="B36" s="33"/>
      <c r="C36" s="33"/>
      <c r="D36" s="33"/>
      <c r="E36" s="33"/>
      <c r="F36" s="202"/>
      <c r="G36" s="202"/>
      <c r="H36" s="202"/>
      <c r="I36" s="202"/>
      <c r="J36" s="202"/>
      <c r="K36" s="202"/>
      <c r="L36" s="202"/>
      <c r="M36" s="202"/>
      <c r="N36" s="202"/>
      <c r="O36" s="202"/>
      <c r="P36" s="202"/>
      <c r="Q36" s="202"/>
      <c r="R36" s="202"/>
      <c r="S36" s="202"/>
      <c r="T36" s="202"/>
      <c r="U36" s="202"/>
      <c r="V36" s="202"/>
      <c r="W36" s="202"/>
      <c r="X36" s="202"/>
      <c r="Y36" s="202"/>
      <c r="Z36" s="202"/>
      <c r="AA36" s="202"/>
      <c r="AB36" s="202"/>
      <c r="AC36" s="202"/>
      <c r="AD36" s="202"/>
      <c r="AE36" s="202"/>
      <c r="AF36" s="202"/>
      <c r="AG36" s="202"/>
      <c r="AH36" s="202"/>
      <c r="AI36" s="202"/>
      <c r="AJ36" s="202"/>
      <c r="AK36" s="202"/>
      <c r="AL36" s="202"/>
      <c r="AM36" s="202"/>
      <c r="AN36" s="202"/>
      <c r="AO36" s="202"/>
      <c r="AP36" s="202"/>
      <c r="AQ36" s="202"/>
      <c r="AR36" s="202"/>
      <c r="AS36" s="202"/>
      <c r="AT36" s="202"/>
      <c r="AU36" s="202"/>
      <c r="AV36" s="202"/>
      <c r="AW36" s="202"/>
      <c r="AX36" s="202"/>
      <c r="AY36" s="202"/>
      <c r="AZ36" s="202"/>
      <c r="BA36" s="202"/>
      <c r="BB36" s="202"/>
      <c r="BC36" s="202"/>
      <c r="BD36" s="202"/>
      <c r="BE36" s="202"/>
      <c r="BF36" s="202"/>
      <c r="BG36" s="202"/>
      <c r="BH36" s="33"/>
      <c r="BI36" s="33"/>
      <c r="BJ36" s="33"/>
      <c r="BK36" s="33"/>
      <c r="BL36" s="33"/>
      <c r="BM36" s="33"/>
      <c r="BN36" s="33"/>
      <c r="BO36" s="33"/>
      <c r="BP36" s="33"/>
      <c r="BQ36" s="33"/>
      <c r="BR36" s="33"/>
      <c r="BS36" s="33"/>
      <c r="BT36" s="33"/>
      <c r="BU36" s="33"/>
      <c r="BV36" s="33"/>
      <c r="BW36" s="33"/>
      <c r="BX36" s="33"/>
      <c r="BY36" s="33"/>
      <c r="BZ36" s="33"/>
      <c r="CA36" s="33"/>
      <c r="CB36" s="34" t="str">
        <f t="shared" si="2"/>
        <v/>
      </c>
      <c r="CC36" s="34">
        <f t="shared" si="0"/>
        <v>0</v>
      </c>
      <c r="CD36" s="34">
        <f t="shared" si="3"/>
        <v>0</v>
      </c>
    </row>
    <row r="37" spans="1:82" x14ac:dyDescent="0.2">
      <c r="A37" s="33"/>
      <c r="B37" s="33"/>
      <c r="C37" s="33"/>
      <c r="D37" s="33"/>
      <c r="E37" s="33"/>
      <c r="F37" s="202"/>
      <c r="G37" s="202"/>
      <c r="H37" s="202"/>
      <c r="I37" s="202"/>
      <c r="J37" s="202"/>
      <c r="K37" s="202"/>
      <c r="L37" s="202"/>
      <c r="M37" s="202"/>
      <c r="N37" s="202"/>
      <c r="O37" s="202"/>
      <c r="P37" s="202"/>
      <c r="Q37" s="202"/>
      <c r="R37" s="202"/>
      <c r="S37" s="202"/>
      <c r="T37" s="202"/>
      <c r="U37" s="202"/>
      <c r="V37" s="202"/>
      <c r="W37" s="202"/>
      <c r="X37" s="202"/>
      <c r="Y37" s="202"/>
      <c r="Z37" s="202"/>
      <c r="AA37" s="202"/>
      <c r="AB37" s="202"/>
      <c r="AC37" s="202"/>
      <c r="AD37" s="202"/>
      <c r="AE37" s="202"/>
      <c r="AF37" s="202"/>
      <c r="AG37" s="202"/>
      <c r="AH37" s="202"/>
      <c r="AI37" s="202"/>
      <c r="AJ37" s="202"/>
      <c r="AK37" s="202"/>
      <c r="AL37" s="202"/>
      <c r="AM37" s="202"/>
      <c r="AN37" s="202"/>
      <c r="AO37" s="202"/>
      <c r="AP37" s="202"/>
      <c r="AQ37" s="202"/>
      <c r="AR37" s="202"/>
      <c r="AS37" s="202"/>
      <c r="AT37" s="202"/>
      <c r="AU37" s="202"/>
      <c r="AV37" s="202"/>
      <c r="AW37" s="202"/>
      <c r="AX37" s="202"/>
      <c r="AY37" s="202"/>
      <c r="AZ37" s="202"/>
      <c r="BA37" s="202"/>
      <c r="BB37" s="202"/>
      <c r="BC37" s="202"/>
      <c r="BD37" s="202"/>
      <c r="BE37" s="202"/>
      <c r="BF37" s="202"/>
      <c r="BG37" s="202"/>
      <c r="BH37" s="33"/>
      <c r="BI37" s="33"/>
      <c r="BJ37" s="33"/>
      <c r="BK37" s="33"/>
      <c r="BL37" s="33"/>
      <c r="BM37" s="33"/>
      <c r="BN37" s="33"/>
      <c r="BO37" s="33"/>
      <c r="BP37" s="33"/>
      <c r="BQ37" s="33"/>
      <c r="BR37" s="33"/>
      <c r="BS37" s="33"/>
      <c r="BT37" s="33"/>
      <c r="BU37" s="33"/>
      <c r="BV37" s="33"/>
      <c r="BW37" s="33"/>
      <c r="BX37" s="33"/>
      <c r="BY37" s="33"/>
      <c r="BZ37" s="33"/>
      <c r="CA37" s="33"/>
      <c r="CB37" s="34" t="str">
        <f t="shared" si="2"/>
        <v/>
      </c>
      <c r="CC37" s="34">
        <f t="shared" si="0"/>
        <v>0</v>
      </c>
      <c r="CD37" s="34">
        <f t="shared" si="3"/>
        <v>0</v>
      </c>
    </row>
    <row r="38" spans="1:82" x14ac:dyDescent="0.2">
      <c r="A38" s="33"/>
      <c r="B38" s="33"/>
      <c r="C38" s="33"/>
      <c r="D38" s="33"/>
      <c r="E38" s="33"/>
      <c r="F38" s="202"/>
      <c r="G38" s="202"/>
      <c r="H38" s="202"/>
      <c r="I38" s="202"/>
      <c r="J38" s="202"/>
      <c r="K38" s="202"/>
      <c r="L38" s="202"/>
      <c r="M38" s="202"/>
      <c r="N38" s="202"/>
      <c r="O38" s="202"/>
      <c r="P38" s="202"/>
      <c r="Q38" s="202"/>
      <c r="R38" s="202"/>
      <c r="S38" s="202"/>
      <c r="T38" s="202"/>
      <c r="U38" s="202"/>
      <c r="V38" s="202"/>
      <c r="W38" s="202"/>
      <c r="X38" s="202"/>
      <c r="Y38" s="202"/>
      <c r="Z38" s="202"/>
      <c r="AA38" s="202"/>
      <c r="AB38" s="202"/>
      <c r="AC38" s="202"/>
      <c r="AD38" s="202"/>
      <c r="AE38" s="202"/>
      <c r="AF38" s="202"/>
      <c r="AG38" s="202"/>
      <c r="AH38" s="202"/>
      <c r="AI38" s="202"/>
      <c r="AJ38" s="202"/>
      <c r="AK38" s="202"/>
      <c r="AL38" s="202"/>
      <c r="AM38" s="202"/>
      <c r="AN38" s="202"/>
      <c r="AO38" s="202"/>
      <c r="AP38" s="202"/>
      <c r="AQ38" s="202"/>
      <c r="AR38" s="202"/>
      <c r="AS38" s="202"/>
      <c r="AT38" s="202"/>
      <c r="AU38" s="202"/>
      <c r="AV38" s="202"/>
      <c r="AW38" s="202"/>
      <c r="AX38" s="202"/>
      <c r="AY38" s="202"/>
      <c r="AZ38" s="202"/>
      <c r="BA38" s="202"/>
      <c r="BB38" s="202"/>
      <c r="BC38" s="202"/>
      <c r="BD38" s="202"/>
      <c r="BE38" s="202"/>
      <c r="BF38" s="202"/>
      <c r="BG38" s="202"/>
      <c r="BH38" s="33"/>
      <c r="BI38" s="33"/>
      <c r="BJ38" s="33"/>
      <c r="BK38" s="33"/>
      <c r="BL38" s="33"/>
      <c r="BM38" s="33"/>
      <c r="BN38" s="33"/>
      <c r="BO38" s="33"/>
      <c r="BP38" s="33"/>
      <c r="BQ38" s="33"/>
      <c r="BR38" s="33"/>
      <c r="BS38" s="33"/>
      <c r="BT38" s="33"/>
      <c r="BU38" s="33"/>
      <c r="BV38" s="33"/>
      <c r="BW38" s="33"/>
      <c r="BX38" s="33"/>
      <c r="BY38" s="33"/>
      <c r="BZ38" s="33"/>
      <c r="CA38" s="33"/>
      <c r="CB38" s="34" t="str">
        <f t="shared" si="2"/>
        <v/>
      </c>
      <c r="CC38" s="34">
        <f t="shared" si="0"/>
        <v>0</v>
      </c>
      <c r="CD38" s="34">
        <f t="shared" si="3"/>
        <v>0</v>
      </c>
    </row>
    <row r="39" spans="1:82" x14ac:dyDescent="0.2">
      <c r="A39" s="33"/>
      <c r="B39" s="33"/>
      <c r="C39" s="33"/>
      <c r="D39" s="33"/>
      <c r="E39" s="33"/>
      <c r="F39" s="202"/>
      <c r="G39" s="202"/>
      <c r="H39" s="202"/>
      <c r="I39" s="202"/>
      <c r="J39" s="202"/>
      <c r="K39" s="202"/>
      <c r="L39" s="202"/>
      <c r="M39" s="202"/>
      <c r="N39" s="202"/>
      <c r="O39" s="202"/>
      <c r="P39" s="202"/>
      <c r="Q39" s="202"/>
      <c r="R39" s="202"/>
      <c r="S39" s="202"/>
      <c r="T39" s="202"/>
      <c r="U39" s="202"/>
      <c r="V39" s="202"/>
      <c r="W39" s="202"/>
      <c r="X39" s="202"/>
      <c r="Y39" s="202"/>
      <c r="Z39" s="202"/>
      <c r="AA39" s="202"/>
      <c r="AB39" s="202"/>
      <c r="AC39" s="202"/>
      <c r="AD39" s="202"/>
      <c r="AE39" s="202"/>
      <c r="AF39" s="202"/>
      <c r="AG39" s="202"/>
      <c r="AH39" s="202"/>
      <c r="AI39" s="202"/>
      <c r="AJ39" s="202"/>
      <c r="AK39" s="202"/>
      <c r="AL39" s="202"/>
      <c r="AM39" s="202"/>
      <c r="AN39" s="202"/>
      <c r="AO39" s="202"/>
      <c r="AP39" s="202"/>
      <c r="AQ39" s="202"/>
      <c r="AR39" s="202"/>
      <c r="AS39" s="202"/>
      <c r="AT39" s="202"/>
      <c r="AU39" s="202"/>
      <c r="AV39" s="202"/>
      <c r="AW39" s="202"/>
      <c r="AX39" s="202"/>
      <c r="AY39" s="202"/>
      <c r="AZ39" s="202"/>
      <c r="BA39" s="202"/>
      <c r="BB39" s="202"/>
      <c r="BC39" s="202"/>
      <c r="BD39" s="202"/>
      <c r="BE39" s="202"/>
      <c r="BF39" s="202"/>
      <c r="BG39" s="202"/>
      <c r="BH39" s="33"/>
      <c r="BI39" s="33"/>
      <c r="BJ39" s="33"/>
      <c r="BK39" s="33"/>
      <c r="BL39" s="33"/>
      <c r="BM39" s="33"/>
      <c r="BN39" s="33"/>
      <c r="BO39" s="33"/>
      <c r="BP39" s="33"/>
      <c r="BQ39" s="33"/>
      <c r="BR39" s="33"/>
      <c r="BS39" s="33"/>
      <c r="BT39" s="33"/>
      <c r="BU39" s="33"/>
      <c r="BV39" s="33"/>
      <c r="BW39" s="33"/>
      <c r="BX39" s="33"/>
      <c r="BY39" s="33"/>
      <c r="BZ39" s="33"/>
      <c r="CA39" s="33"/>
      <c r="CB39" s="34" t="str">
        <f t="shared" si="2"/>
        <v/>
      </c>
      <c r="CC39" s="34">
        <f t="shared" si="0"/>
        <v>0</v>
      </c>
      <c r="CD39" s="34">
        <f t="shared" si="3"/>
        <v>0</v>
      </c>
    </row>
    <row r="40" spans="1:82" x14ac:dyDescent="0.2">
      <c r="A40" s="33"/>
      <c r="B40" s="33"/>
      <c r="C40" s="33"/>
      <c r="D40" s="33"/>
      <c r="E40" s="33"/>
      <c r="F40" s="202"/>
      <c r="G40" s="202"/>
      <c r="H40" s="202"/>
      <c r="I40" s="202"/>
      <c r="J40" s="202"/>
      <c r="K40" s="202"/>
      <c r="L40" s="202"/>
      <c r="M40" s="202"/>
      <c r="N40" s="202"/>
      <c r="O40" s="202"/>
      <c r="P40" s="202"/>
      <c r="Q40" s="202"/>
      <c r="R40" s="202"/>
      <c r="S40" s="202"/>
      <c r="T40" s="202"/>
      <c r="U40" s="202"/>
      <c r="V40" s="202"/>
      <c r="W40" s="202"/>
      <c r="X40" s="202"/>
      <c r="Y40" s="202"/>
      <c r="Z40" s="202"/>
      <c r="AA40" s="202"/>
      <c r="AB40" s="202"/>
      <c r="AC40" s="202"/>
      <c r="AD40" s="202"/>
      <c r="AE40" s="202"/>
      <c r="AF40" s="202"/>
      <c r="AG40" s="202"/>
      <c r="AH40" s="202"/>
      <c r="AI40" s="202"/>
      <c r="AJ40" s="202"/>
      <c r="AK40" s="202"/>
      <c r="AL40" s="202"/>
      <c r="AM40" s="202"/>
      <c r="AN40" s="202"/>
      <c r="AO40" s="202"/>
      <c r="AP40" s="202"/>
      <c r="AQ40" s="202"/>
      <c r="AR40" s="202"/>
      <c r="AS40" s="202"/>
      <c r="AT40" s="202"/>
      <c r="AU40" s="202"/>
      <c r="AV40" s="202"/>
      <c r="AW40" s="202"/>
      <c r="AX40" s="202"/>
      <c r="AY40" s="202"/>
      <c r="AZ40" s="202"/>
      <c r="BA40" s="202"/>
      <c r="BB40" s="202"/>
      <c r="BC40" s="202"/>
      <c r="BD40" s="202"/>
      <c r="BE40" s="202"/>
      <c r="BF40" s="202"/>
      <c r="BG40" s="202"/>
      <c r="BH40" s="33"/>
      <c r="BI40" s="33"/>
      <c r="BJ40" s="33"/>
      <c r="BK40" s="33"/>
      <c r="BL40" s="33"/>
      <c r="BM40" s="33"/>
      <c r="BN40" s="33"/>
      <c r="BO40" s="33"/>
      <c r="BP40" s="33"/>
      <c r="BQ40" s="33"/>
      <c r="BR40" s="33"/>
      <c r="BS40" s="33"/>
      <c r="BT40" s="33"/>
      <c r="BU40" s="33"/>
      <c r="BV40" s="33"/>
      <c r="BW40" s="33"/>
      <c r="BX40" s="33"/>
      <c r="BY40" s="33"/>
      <c r="BZ40" s="33"/>
      <c r="CA40" s="33"/>
      <c r="CB40" s="34" t="str">
        <f t="shared" si="2"/>
        <v/>
      </c>
      <c r="CC40" s="34">
        <f t="shared" si="0"/>
        <v>0</v>
      </c>
      <c r="CD40" s="34">
        <f t="shared" si="3"/>
        <v>0</v>
      </c>
    </row>
    <row r="41" spans="1:82" x14ac:dyDescent="0.2">
      <c r="A41" s="33"/>
      <c r="B41" s="33"/>
      <c r="C41" s="33"/>
      <c r="D41" s="33"/>
      <c r="E41" s="33"/>
      <c r="F41" s="202"/>
      <c r="G41" s="202"/>
      <c r="H41" s="202"/>
      <c r="I41" s="202"/>
      <c r="J41" s="202"/>
      <c r="K41" s="202"/>
      <c r="L41" s="202"/>
      <c r="M41" s="202"/>
      <c r="N41" s="202"/>
      <c r="O41" s="202"/>
      <c r="P41" s="202"/>
      <c r="Q41" s="202"/>
      <c r="R41" s="202"/>
      <c r="S41" s="202"/>
      <c r="T41" s="202"/>
      <c r="U41" s="202"/>
      <c r="V41" s="202"/>
      <c r="W41" s="202"/>
      <c r="X41" s="202"/>
      <c r="Y41" s="202"/>
      <c r="Z41" s="202"/>
      <c r="AA41" s="202"/>
      <c r="AB41" s="202"/>
      <c r="AC41" s="202"/>
      <c r="AD41" s="202"/>
      <c r="AE41" s="202"/>
      <c r="AF41" s="202"/>
      <c r="AG41" s="202"/>
      <c r="AH41" s="202"/>
      <c r="AI41" s="202"/>
      <c r="AJ41" s="202"/>
      <c r="AK41" s="202"/>
      <c r="AL41" s="202"/>
      <c r="AM41" s="202"/>
      <c r="AN41" s="202"/>
      <c r="AO41" s="202"/>
      <c r="AP41" s="202"/>
      <c r="AQ41" s="202"/>
      <c r="AR41" s="202"/>
      <c r="AS41" s="202"/>
      <c r="AT41" s="202"/>
      <c r="AU41" s="202"/>
      <c r="AV41" s="202"/>
      <c r="AW41" s="202"/>
      <c r="AX41" s="202"/>
      <c r="AY41" s="202"/>
      <c r="AZ41" s="202"/>
      <c r="BA41" s="202"/>
      <c r="BB41" s="202"/>
      <c r="BC41" s="202"/>
      <c r="BD41" s="202"/>
      <c r="BE41" s="202"/>
      <c r="BF41" s="202"/>
      <c r="BG41" s="202"/>
      <c r="BH41" s="33"/>
      <c r="BI41" s="33"/>
      <c r="BJ41" s="33"/>
      <c r="BK41" s="33"/>
      <c r="BL41" s="33"/>
      <c r="BM41" s="33"/>
      <c r="BN41" s="33"/>
      <c r="BO41" s="33"/>
      <c r="BP41" s="33"/>
      <c r="BQ41" s="33"/>
      <c r="BR41" s="33"/>
      <c r="BS41" s="33"/>
      <c r="BT41" s="33"/>
      <c r="BU41" s="33"/>
      <c r="BV41" s="33"/>
      <c r="BW41" s="33"/>
      <c r="BX41" s="33"/>
      <c r="BY41" s="33"/>
      <c r="BZ41" s="33"/>
      <c r="CA41" s="33"/>
      <c r="CB41" s="34" t="str">
        <f t="shared" si="2"/>
        <v/>
      </c>
      <c r="CC41" s="34">
        <f t="shared" si="0"/>
        <v>0</v>
      </c>
      <c r="CD41" s="34">
        <f t="shared" si="3"/>
        <v>0</v>
      </c>
    </row>
    <row r="42" spans="1:82" x14ac:dyDescent="0.2">
      <c r="A42" s="33"/>
      <c r="B42" s="33"/>
      <c r="C42" s="33"/>
      <c r="D42" s="33"/>
      <c r="E42" s="33"/>
      <c r="F42" s="202"/>
      <c r="G42" s="202"/>
      <c r="H42" s="202"/>
      <c r="I42" s="202"/>
      <c r="J42" s="202"/>
      <c r="K42" s="202"/>
      <c r="L42" s="202"/>
      <c r="M42" s="202"/>
      <c r="N42" s="202"/>
      <c r="O42" s="202"/>
      <c r="P42" s="202"/>
      <c r="Q42" s="202"/>
      <c r="R42" s="202"/>
      <c r="S42" s="202"/>
      <c r="T42" s="202"/>
      <c r="U42" s="202"/>
      <c r="V42" s="202"/>
      <c r="W42" s="202"/>
      <c r="X42" s="202"/>
      <c r="Y42" s="202"/>
      <c r="Z42" s="202"/>
      <c r="AA42" s="202"/>
      <c r="AB42" s="202"/>
      <c r="AC42" s="202"/>
      <c r="AD42" s="202"/>
      <c r="AE42" s="202"/>
      <c r="AF42" s="202"/>
      <c r="AG42" s="202"/>
      <c r="AH42" s="202"/>
      <c r="AI42" s="202"/>
      <c r="AJ42" s="202"/>
      <c r="AK42" s="202"/>
      <c r="AL42" s="202"/>
      <c r="AM42" s="202"/>
      <c r="AN42" s="202"/>
      <c r="AO42" s="202"/>
      <c r="AP42" s="202"/>
      <c r="AQ42" s="202"/>
      <c r="AR42" s="202"/>
      <c r="AS42" s="202"/>
      <c r="AT42" s="202"/>
      <c r="AU42" s="202"/>
      <c r="AV42" s="202"/>
      <c r="AW42" s="202"/>
      <c r="AX42" s="202"/>
      <c r="AY42" s="202"/>
      <c r="AZ42" s="202"/>
      <c r="BA42" s="202"/>
      <c r="BB42" s="202"/>
      <c r="BC42" s="202"/>
      <c r="BD42" s="202"/>
      <c r="BE42" s="202"/>
      <c r="BF42" s="202"/>
      <c r="BG42" s="202"/>
      <c r="BH42" s="33"/>
      <c r="BI42" s="33"/>
      <c r="BJ42" s="33"/>
      <c r="BK42" s="33"/>
      <c r="BL42" s="33"/>
      <c r="BM42" s="33"/>
      <c r="BN42" s="33"/>
      <c r="BO42" s="33"/>
      <c r="BP42" s="33"/>
      <c r="BQ42" s="33"/>
      <c r="BR42" s="33"/>
      <c r="BS42" s="33"/>
      <c r="BT42" s="33"/>
      <c r="BU42" s="33"/>
      <c r="BV42" s="33"/>
      <c r="BW42" s="33"/>
      <c r="BX42" s="33"/>
      <c r="BY42" s="33"/>
      <c r="BZ42" s="33"/>
      <c r="CA42" s="33"/>
      <c r="CB42" s="34" t="str">
        <f t="shared" si="2"/>
        <v/>
      </c>
      <c r="CC42" s="34">
        <f t="shared" si="0"/>
        <v>0</v>
      </c>
      <c r="CD42" s="34">
        <f t="shared" si="3"/>
        <v>0</v>
      </c>
    </row>
    <row r="43" spans="1:82" x14ac:dyDescent="0.2">
      <c r="A43" s="33"/>
      <c r="B43" s="33"/>
      <c r="C43" s="33"/>
      <c r="D43" s="33"/>
      <c r="E43" s="33"/>
      <c r="F43" s="202"/>
      <c r="G43" s="202"/>
      <c r="H43" s="202"/>
      <c r="I43" s="202"/>
      <c r="J43" s="202"/>
      <c r="K43" s="202"/>
      <c r="L43" s="202"/>
      <c r="M43" s="202"/>
      <c r="N43" s="202"/>
      <c r="O43" s="202"/>
      <c r="P43" s="202"/>
      <c r="Q43" s="202"/>
      <c r="R43" s="202"/>
      <c r="S43" s="202"/>
      <c r="T43" s="202"/>
      <c r="U43" s="202"/>
      <c r="V43" s="202"/>
      <c r="W43" s="202"/>
      <c r="X43" s="202"/>
      <c r="Y43" s="202"/>
      <c r="Z43" s="202"/>
      <c r="AA43" s="202"/>
      <c r="AB43" s="202"/>
      <c r="AC43" s="202"/>
      <c r="AD43" s="202"/>
      <c r="AE43" s="202"/>
      <c r="AF43" s="202"/>
      <c r="AG43" s="202"/>
      <c r="AH43" s="202"/>
      <c r="AI43" s="202"/>
      <c r="AJ43" s="202"/>
      <c r="AK43" s="202"/>
      <c r="AL43" s="202"/>
      <c r="AM43" s="202"/>
      <c r="AN43" s="202"/>
      <c r="AO43" s="202"/>
      <c r="AP43" s="202"/>
      <c r="AQ43" s="202"/>
      <c r="AR43" s="202"/>
      <c r="AS43" s="202"/>
      <c r="AT43" s="202"/>
      <c r="AU43" s="202"/>
      <c r="AV43" s="202"/>
      <c r="AW43" s="202"/>
      <c r="AX43" s="202"/>
      <c r="AY43" s="202"/>
      <c r="AZ43" s="202"/>
      <c r="BA43" s="202"/>
      <c r="BB43" s="202"/>
      <c r="BC43" s="202"/>
      <c r="BD43" s="202"/>
      <c r="BE43" s="202"/>
      <c r="BF43" s="202"/>
      <c r="BG43" s="202"/>
      <c r="BH43" s="33"/>
      <c r="BI43" s="33"/>
      <c r="BJ43" s="33"/>
      <c r="BK43" s="33"/>
      <c r="BL43" s="33"/>
      <c r="BM43" s="33"/>
      <c r="BN43" s="33"/>
      <c r="BO43" s="33"/>
      <c r="BP43" s="33"/>
      <c r="BQ43" s="33"/>
      <c r="BR43" s="33"/>
      <c r="BS43" s="33"/>
      <c r="BT43" s="33"/>
      <c r="BU43" s="33"/>
      <c r="BV43" s="33"/>
      <c r="BW43" s="33"/>
      <c r="BX43" s="33"/>
      <c r="BY43" s="33"/>
      <c r="BZ43" s="33"/>
      <c r="CA43" s="33"/>
      <c r="CB43" s="34" t="str">
        <f t="shared" si="2"/>
        <v/>
      </c>
      <c r="CC43" s="34">
        <f t="shared" si="0"/>
        <v>0</v>
      </c>
      <c r="CD43" s="34">
        <f t="shared" si="3"/>
        <v>0</v>
      </c>
    </row>
    <row r="44" spans="1:82" x14ac:dyDescent="0.2">
      <c r="A44" s="33"/>
      <c r="B44" s="33"/>
      <c r="C44" s="33"/>
      <c r="D44" s="33"/>
      <c r="E44" s="33"/>
      <c r="F44" s="202"/>
      <c r="G44" s="202"/>
      <c r="H44" s="202"/>
      <c r="I44" s="202"/>
      <c r="J44" s="202"/>
      <c r="K44" s="202"/>
      <c r="L44" s="202"/>
      <c r="M44" s="202"/>
      <c r="N44" s="202"/>
      <c r="O44" s="202"/>
      <c r="P44" s="202"/>
      <c r="Q44" s="202"/>
      <c r="R44" s="202"/>
      <c r="S44" s="202"/>
      <c r="T44" s="202"/>
      <c r="U44" s="202"/>
      <c r="V44" s="202"/>
      <c r="W44" s="202"/>
      <c r="X44" s="202"/>
      <c r="Y44" s="202"/>
      <c r="Z44" s="202"/>
      <c r="AA44" s="202"/>
      <c r="AB44" s="202"/>
      <c r="AC44" s="202"/>
      <c r="AD44" s="202"/>
      <c r="AE44" s="202"/>
      <c r="AF44" s="202"/>
      <c r="AG44" s="202"/>
      <c r="AH44" s="202"/>
      <c r="AI44" s="202"/>
      <c r="AJ44" s="202"/>
      <c r="AK44" s="202"/>
      <c r="AL44" s="202"/>
      <c r="AM44" s="202"/>
      <c r="AN44" s="202"/>
      <c r="AO44" s="202"/>
      <c r="AP44" s="202"/>
      <c r="AQ44" s="202"/>
      <c r="AR44" s="202"/>
      <c r="AS44" s="202"/>
      <c r="AT44" s="202"/>
      <c r="AU44" s="202"/>
      <c r="AV44" s="202"/>
      <c r="AW44" s="202"/>
      <c r="AX44" s="202"/>
      <c r="AY44" s="202"/>
      <c r="AZ44" s="202"/>
      <c r="BA44" s="202"/>
      <c r="BB44" s="202"/>
      <c r="BC44" s="202"/>
      <c r="BD44" s="202"/>
      <c r="BE44" s="202"/>
      <c r="BF44" s="202"/>
      <c r="BG44" s="202"/>
      <c r="BH44" s="33"/>
      <c r="BI44" s="33"/>
      <c r="BJ44" s="33"/>
      <c r="BK44" s="33"/>
      <c r="BL44" s="33"/>
      <c r="BM44" s="33"/>
      <c r="BN44" s="33"/>
      <c r="BO44" s="33"/>
      <c r="BP44" s="33"/>
      <c r="BQ44" s="33"/>
      <c r="BR44" s="33"/>
      <c r="BS44" s="33"/>
      <c r="BT44" s="33"/>
      <c r="BU44" s="33"/>
      <c r="BV44" s="33"/>
      <c r="BW44" s="33"/>
      <c r="BX44" s="33"/>
      <c r="BY44" s="33"/>
      <c r="BZ44" s="33"/>
      <c r="CA44" s="33"/>
      <c r="CB44" s="34" t="str">
        <f t="shared" si="2"/>
        <v/>
      </c>
      <c r="CC44" s="34">
        <f t="shared" si="0"/>
        <v>0</v>
      </c>
      <c r="CD44" s="34">
        <f t="shared" si="3"/>
        <v>0</v>
      </c>
    </row>
    <row r="45" spans="1:82" x14ac:dyDescent="0.2">
      <c r="A45" s="33"/>
      <c r="B45" s="33"/>
      <c r="C45" s="33"/>
      <c r="D45" s="33"/>
      <c r="E45" s="33"/>
      <c r="F45" s="202"/>
      <c r="G45" s="202"/>
      <c r="H45" s="202"/>
      <c r="I45" s="202"/>
      <c r="J45" s="202"/>
      <c r="K45" s="202"/>
      <c r="L45" s="202"/>
      <c r="M45" s="202"/>
      <c r="N45" s="202"/>
      <c r="O45" s="202"/>
      <c r="P45" s="202"/>
      <c r="Q45" s="202"/>
      <c r="R45" s="202"/>
      <c r="S45" s="202"/>
      <c r="T45" s="202"/>
      <c r="U45" s="202"/>
      <c r="V45" s="202"/>
      <c r="W45" s="202"/>
      <c r="X45" s="202"/>
      <c r="Y45" s="202"/>
      <c r="Z45" s="202"/>
      <c r="AA45" s="202"/>
      <c r="AB45" s="202"/>
      <c r="AC45" s="202"/>
      <c r="AD45" s="202"/>
      <c r="AE45" s="202"/>
      <c r="AF45" s="202"/>
      <c r="AG45" s="202"/>
      <c r="AH45" s="202"/>
      <c r="AI45" s="202"/>
      <c r="AJ45" s="202"/>
      <c r="AK45" s="202"/>
      <c r="AL45" s="202"/>
      <c r="AM45" s="202"/>
      <c r="AN45" s="202"/>
      <c r="AO45" s="202"/>
      <c r="AP45" s="202"/>
      <c r="AQ45" s="202"/>
      <c r="AR45" s="202"/>
      <c r="AS45" s="202"/>
      <c r="AT45" s="202"/>
      <c r="AU45" s="202"/>
      <c r="AV45" s="202"/>
      <c r="AW45" s="202"/>
      <c r="AX45" s="202"/>
      <c r="AY45" s="202"/>
      <c r="AZ45" s="202"/>
      <c r="BA45" s="202"/>
      <c r="BB45" s="202"/>
      <c r="BC45" s="202"/>
      <c r="BD45" s="202"/>
      <c r="BE45" s="202"/>
      <c r="BF45" s="202"/>
      <c r="BG45" s="202"/>
      <c r="BH45" s="33"/>
      <c r="BI45" s="33"/>
      <c r="BJ45" s="33"/>
      <c r="BK45" s="33"/>
      <c r="BL45" s="33"/>
      <c r="BM45" s="33"/>
      <c r="BN45" s="33"/>
      <c r="BO45" s="33"/>
      <c r="BP45" s="33"/>
      <c r="BQ45" s="33"/>
      <c r="BR45" s="33"/>
      <c r="BS45" s="33"/>
      <c r="BT45" s="33"/>
      <c r="BU45" s="33"/>
      <c r="BV45" s="33"/>
      <c r="BW45" s="33"/>
      <c r="BX45" s="33"/>
      <c r="BY45" s="33"/>
      <c r="BZ45" s="33"/>
      <c r="CA45" s="33"/>
      <c r="CB45" s="34" t="str">
        <f t="shared" si="2"/>
        <v/>
      </c>
      <c r="CC45" s="34">
        <f t="shared" si="0"/>
        <v>0</v>
      </c>
      <c r="CD45" s="34">
        <f t="shared" si="3"/>
        <v>0</v>
      </c>
    </row>
    <row r="46" spans="1:82" x14ac:dyDescent="0.2">
      <c r="A46" s="33"/>
      <c r="B46" s="33"/>
      <c r="C46" s="33"/>
      <c r="D46" s="33"/>
      <c r="E46" s="33"/>
      <c r="F46" s="202"/>
      <c r="G46" s="202"/>
      <c r="H46" s="202"/>
      <c r="I46" s="202"/>
      <c r="J46" s="202"/>
      <c r="K46" s="202"/>
      <c r="L46" s="202"/>
      <c r="M46" s="202"/>
      <c r="N46" s="202"/>
      <c r="O46" s="202"/>
      <c r="P46" s="202"/>
      <c r="Q46" s="202"/>
      <c r="R46" s="202"/>
      <c r="S46" s="202"/>
      <c r="T46" s="202"/>
      <c r="U46" s="202"/>
      <c r="V46" s="202"/>
      <c r="W46" s="202"/>
      <c r="X46" s="202"/>
      <c r="Y46" s="202"/>
      <c r="Z46" s="202"/>
      <c r="AA46" s="202"/>
      <c r="AB46" s="202"/>
      <c r="AC46" s="202"/>
      <c r="AD46" s="202"/>
      <c r="AE46" s="202"/>
      <c r="AF46" s="202"/>
      <c r="AG46" s="202"/>
      <c r="AH46" s="202"/>
      <c r="AI46" s="202"/>
      <c r="AJ46" s="202"/>
      <c r="AK46" s="202"/>
      <c r="AL46" s="202"/>
      <c r="AM46" s="202"/>
      <c r="AN46" s="202"/>
      <c r="AO46" s="202"/>
      <c r="AP46" s="202"/>
      <c r="AQ46" s="202"/>
      <c r="AR46" s="202"/>
      <c r="AS46" s="202"/>
      <c r="AT46" s="202"/>
      <c r="AU46" s="202"/>
      <c r="AV46" s="202"/>
      <c r="AW46" s="202"/>
      <c r="AX46" s="202"/>
      <c r="AY46" s="202"/>
      <c r="AZ46" s="202"/>
      <c r="BA46" s="202"/>
      <c r="BB46" s="202"/>
      <c r="BC46" s="202"/>
      <c r="BD46" s="202"/>
      <c r="BE46" s="202"/>
      <c r="BF46" s="202"/>
      <c r="BG46" s="202"/>
      <c r="BH46" s="33"/>
      <c r="BI46" s="33"/>
      <c r="BJ46" s="33"/>
      <c r="BK46" s="33"/>
      <c r="BL46" s="33"/>
      <c r="BM46" s="33"/>
      <c r="BN46" s="33"/>
      <c r="BO46" s="33"/>
      <c r="BP46" s="33"/>
      <c r="BQ46" s="33"/>
      <c r="BR46" s="33"/>
      <c r="BS46" s="33"/>
      <c r="BT46" s="33"/>
      <c r="BU46" s="33"/>
      <c r="BV46" s="33"/>
      <c r="BW46" s="33"/>
      <c r="BX46" s="33"/>
      <c r="BY46" s="33"/>
      <c r="BZ46" s="33"/>
      <c r="CA46" s="33"/>
      <c r="CB46" s="34" t="str">
        <f t="shared" si="2"/>
        <v/>
      </c>
      <c r="CC46" s="34">
        <f t="shared" si="0"/>
        <v>0</v>
      </c>
      <c r="CD46" s="34">
        <f t="shared" si="3"/>
        <v>0</v>
      </c>
    </row>
    <row r="47" spans="1:82" x14ac:dyDescent="0.2">
      <c r="A47" s="33"/>
      <c r="B47" s="33"/>
      <c r="C47" s="33"/>
      <c r="D47" s="33"/>
      <c r="E47" s="33"/>
      <c r="F47" s="202"/>
      <c r="G47" s="202"/>
      <c r="H47" s="202"/>
      <c r="I47" s="202"/>
      <c r="J47" s="202"/>
      <c r="K47" s="202"/>
      <c r="L47" s="202"/>
      <c r="M47" s="202"/>
      <c r="N47" s="202"/>
      <c r="O47" s="202"/>
      <c r="P47" s="202"/>
      <c r="Q47" s="202"/>
      <c r="R47" s="202"/>
      <c r="S47" s="202"/>
      <c r="T47" s="202"/>
      <c r="U47" s="202"/>
      <c r="V47" s="202"/>
      <c r="W47" s="202"/>
      <c r="X47" s="202"/>
      <c r="Y47" s="202"/>
      <c r="Z47" s="202"/>
      <c r="AA47" s="202"/>
      <c r="AB47" s="202"/>
      <c r="AC47" s="202"/>
      <c r="AD47" s="202"/>
      <c r="AE47" s="202"/>
      <c r="AF47" s="202"/>
      <c r="AG47" s="202"/>
      <c r="AH47" s="202"/>
      <c r="AI47" s="202"/>
      <c r="AJ47" s="202"/>
      <c r="AK47" s="202"/>
      <c r="AL47" s="202"/>
      <c r="AM47" s="202"/>
      <c r="AN47" s="202"/>
      <c r="AO47" s="202"/>
      <c r="AP47" s="202"/>
      <c r="AQ47" s="202"/>
      <c r="AR47" s="202"/>
      <c r="AS47" s="202"/>
      <c r="AT47" s="202"/>
      <c r="AU47" s="202"/>
      <c r="AV47" s="202"/>
      <c r="AW47" s="202"/>
      <c r="AX47" s="202"/>
      <c r="AY47" s="202"/>
      <c r="AZ47" s="202"/>
      <c r="BA47" s="202"/>
      <c r="BB47" s="202"/>
      <c r="BC47" s="202"/>
      <c r="BD47" s="202"/>
      <c r="BE47" s="202"/>
      <c r="BF47" s="202"/>
      <c r="BG47" s="202"/>
      <c r="BH47" s="33"/>
      <c r="BI47" s="33"/>
      <c r="BJ47" s="33"/>
      <c r="BK47" s="33"/>
      <c r="BL47" s="33"/>
      <c r="BM47" s="33"/>
      <c r="BN47" s="33"/>
      <c r="BO47" s="33"/>
      <c r="BP47" s="33"/>
      <c r="BQ47" s="33"/>
      <c r="BR47" s="33"/>
      <c r="BS47" s="33"/>
      <c r="BT47" s="33"/>
      <c r="BU47" s="33"/>
      <c r="BV47" s="33"/>
      <c r="BW47" s="33"/>
      <c r="BX47" s="33"/>
      <c r="BY47" s="33"/>
      <c r="BZ47" s="33"/>
      <c r="CA47" s="33"/>
      <c r="CB47" s="34" t="str">
        <f t="shared" si="2"/>
        <v/>
      </c>
      <c r="CC47" s="34">
        <f t="shared" si="0"/>
        <v>0</v>
      </c>
      <c r="CD47" s="34">
        <f t="shared" si="3"/>
        <v>0</v>
      </c>
    </row>
    <row r="48" spans="1:82" x14ac:dyDescent="0.2">
      <c r="A48" s="33"/>
      <c r="B48" s="33"/>
      <c r="C48" s="33"/>
      <c r="D48" s="33"/>
      <c r="E48" s="33"/>
      <c r="F48" s="202"/>
      <c r="G48" s="202"/>
      <c r="H48" s="202"/>
      <c r="I48" s="202"/>
      <c r="J48" s="202"/>
      <c r="K48" s="202"/>
      <c r="L48" s="202"/>
      <c r="M48" s="202"/>
      <c r="N48" s="202"/>
      <c r="O48" s="202"/>
      <c r="P48" s="202"/>
      <c r="Q48" s="202"/>
      <c r="R48" s="202"/>
      <c r="S48" s="202"/>
      <c r="T48" s="202"/>
      <c r="U48" s="202"/>
      <c r="V48" s="202"/>
      <c r="W48" s="202"/>
      <c r="X48" s="202"/>
      <c r="Y48" s="202"/>
      <c r="Z48" s="202"/>
      <c r="AA48" s="202"/>
      <c r="AB48" s="202"/>
      <c r="AC48" s="202"/>
      <c r="AD48" s="202"/>
      <c r="AE48" s="202"/>
      <c r="AF48" s="202"/>
      <c r="AG48" s="202"/>
      <c r="AH48" s="202"/>
      <c r="AI48" s="202"/>
      <c r="AJ48" s="202"/>
      <c r="AK48" s="202"/>
      <c r="AL48" s="202"/>
      <c r="AM48" s="202"/>
      <c r="AN48" s="202"/>
      <c r="AO48" s="202"/>
      <c r="AP48" s="202"/>
      <c r="AQ48" s="202"/>
      <c r="AR48" s="202"/>
      <c r="AS48" s="202"/>
      <c r="AT48" s="202"/>
      <c r="AU48" s="202"/>
      <c r="AV48" s="202"/>
      <c r="AW48" s="202"/>
      <c r="AX48" s="202"/>
      <c r="AY48" s="202"/>
      <c r="AZ48" s="202"/>
      <c r="BA48" s="202"/>
      <c r="BB48" s="202"/>
      <c r="BC48" s="202"/>
      <c r="BD48" s="202"/>
      <c r="BE48" s="202"/>
      <c r="BF48" s="202"/>
      <c r="BG48" s="202"/>
      <c r="BH48" s="33"/>
      <c r="BI48" s="33"/>
      <c r="BJ48" s="33"/>
      <c r="BK48" s="33"/>
      <c r="BL48" s="33"/>
      <c r="BM48" s="33"/>
      <c r="BN48" s="33"/>
      <c r="BO48" s="33"/>
      <c r="BP48" s="33"/>
      <c r="BQ48" s="33"/>
      <c r="BR48" s="33"/>
      <c r="BS48" s="33"/>
      <c r="BT48" s="33"/>
      <c r="BU48" s="33"/>
      <c r="BV48" s="33"/>
      <c r="BW48" s="33"/>
      <c r="BX48" s="33"/>
      <c r="BY48" s="33"/>
      <c r="BZ48" s="33"/>
      <c r="CA48" s="33"/>
      <c r="CB48" s="34" t="str">
        <f t="shared" si="2"/>
        <v/>
      </c>
      <c r="CC48" s="34">
        <f t="shared" si="0"/>
        <v>0</v>
      </c>
      <c r="CD48" s="34">
        <f t="shared" si="3"/>
        <v>0</v>
      </c>
    </row>
    <row r="49" spans="1:82" x14ac:dyDescent="0.2">
      <c r="A49" s="33"/>
      <c r="B49" s="33"/>
      <c r="C49" s="33"/>
      <c r="D49" s="33"/>
      <c r="E49" s="33"/>
      <c r="F49" s="202"/>
      <c r="G49" s="202"/>
      <c r="H49" s="202"/>
      <c r="I49" s="202"/>
      <c r="J49" s="202"/>
      <c r="K49" s="202"/>
      <c r="L49" s="202"/>
      <c r="M49" s="202"/>
      <c r="N49" s="202"/>
      <c r="O49" s="202"/>
      <c r="P49" s="202"/>
      <c r="Q49" s="202"/>
      <c r="R49" s="202"/>
      <c r="S49" s="202"/>
      <c r="T49" s="202"/>
      <c r="U49" s="202"/>
      <c r="V49" s="202"/>
      <c r="W49" s="202"/>
      <c r="X49" s="202"/>
      <c r="Y49" s="202"/>
      <c r="Z49" s="202"/>
      <c r="AA49" s="202"/>
      <c r="AB49" s="202"/>
      <c r="AC49" s="202"/>
      <c r="AD49" s="202"/>
      <c r="AE49" s="202"/>
      <c r="AF49" s="202"/>
      <c r="AG49" s="202"/>
      <c r="AH49" s="202"/>
      <c r="AI49" s="202"/>
      <c r="AJ49" s="202"/>
      <c r="AK49" s="202"/>
      <c r="AL49" s="202"/>
      <c r="AM49" s="202"/>
      <c r="AN49" s="202"/>
      <c r="AO49" s="202"/>
      <c r="AP49" s="202"/>
      <c r="AQ49" s="202"/>
      <c r="AR49" s="202"/>
      <c r="AS49" s="202"/>
      <c r="AT49" s="202"/>
      <c r="AU49" s="202"/>
      <c r="AV49" s="202"/>
      <c r="AW49" s="202"/>
      <c r="AX49" s="202"/>
      <c r="AY49" s="202"/>
      <c r="AZ49" s="202"/>
      <c r="BA49" s="202"/>
      <c r="BB49" s="202"/>
      <c r="BC49" s="202"/>
      <c r="BD49" s="202"/>
      <c r="BE49" s="202"/>
      <c r="BF49" s="202"/>
      <c r="BG49" s="202"/>
      <c r="BH49" s="33"/>
      <c r="BI49" s="33"/>
      <c r="BJ49" s="33"/>
      <c r="BK49" s="33"/>
      <c r="BL49" s="33"/>
      <c r="BM49" s="33"/>
      <c r="BN49" s="33"/>
      <c r="BO49" s="33"/>
      <c r="BP49" s="33"/>
      <c r="BQ49" s="33"/>
      <c r="BR49" s="33"/>
      <c r="BS49" s="33"/>
      <c r="BT49" s="33"/>
      <c r="BU49" s="33"/>
      <c r="BV49" s="33"/>
      <c r="BW49" s="33"/>
      <c r="BX49" s="33"/>
      <c r="BY49" s="33"/>
      <c r="BZ49" s="33"/>
      <c r="CA49" s="33"/>
      <c r="CB49" s="34" t="str">
        <f t="shared" si="2"/>
        <v/>
      </c>
      <c r="CC49" s="34">
        <f t="shared" si="0"/>
        <v>0</v>
      </c>
      <c r="CD49" s="34">
        <f t="shared" si="3"/>
        <v>0</v>
      </c>
    </row>
    <row r="50" spans="1:82" x14ac:dyDescent="0.2">
      <c r="A50" s="33"/>
      <c r="B50" s="33"/>
      <c r="C50" s="33"/>
      <c r="D50" s="33"/>
      <c r="E50" s="33"/>
      <c r="F50" s="202"/>
      <c r="G50" s="202"/>
      <c r="H50" s="202"/>
      <c r="I50" s="202"/>
      <c r="J50" s="202"/>
      <c r="K50" s="202"/>
      <c r="L50" s="202"/>
      <c r="M50" s="202"/>
      <c r="N50" s="202"/>
      <c r="O50" s="202"/>
      <c r="P50" s="202"/>
      <c r="Q50" s="202"/>
      <c r="R50" s="202"/>
      <c r="S50" s="202"/>
      <c r="T50" s="202"/>
      <c r="U50" s="202"/>
      <c r="V50" s="202"/>
      <c r="W50" s="202"/>
      <c r="X50" s="202"/>
      <c r="Y50" s="202"/>
      <c r="Z50" s="202"/>
      <c r="AA50" s="202"/>
      <c r="AB50" s="202"/>
      <c r="AC50" s="202"/>
      <c r="AD50" s="202"/>
      <c r="AE50" s="202"/>
      <c r="AF50" s="202"/>
      <c r="AG50" s="202"/>
      <c r="AH50" s="202"/>
      <c r="AI50" s="202"/>
      <c r="AJ50" s="202"/>
      <c r="AK50" s="202"/>
      <c r="AL50" s="202"/>
      <c r="AM50" s="202"/>
      <c r="AN50" s="202"/>
      <c r="AO50" s="202"/>
      <c r="AP50" s="202"/>
      <c r="AQ50" s="202"/>
      <c r="AR50" s="202"/>
      <c r="AS50" s="202"/>
      <c r="AT50" s="202"/>
      <c r="AU50" s="202"/>
      <c r="AV50" s="202"/>
      <c r="AW50" s="202"/>
      <c r="AX50" s="202"/>
      <c r="AY50" s="202"/>
      <c r="AZ50" s="202"/>
      <c r="BA50" s="202"/>
      <c r="BB50" s="202"/>
      <c r="BC50" s="202"/>
      <c r="BD50" s="202"/>
      <c r="BE50" s="202"/>
      <c r="BF50" s="202"/>
      <c r="BG50" s="202"/>
      <c r="BH50" s="33"/>
      <c r="BI50" s="33"/>
      <c r="BJ50" s="33"/>
      <c r="BK50" s="33"/>
      <c r="BL50" s="33"/>
      <c r="BM50" s="33"/>
      <c r="BN50" s="33"/>
      <c r="BO50" s="33"/>
      <c r="BP50" s="33"/>
      <c r="BQ50" s="33"/>
      <c r="BR50" s="33"/>
      <c r="BS50" s="33"/>
      <c r="BT50" s="33"/>
      <c r="BU50" s="33"/>
      <c r="BV50" s="33"/>
      <c r="BW50" s="33"/>
      <c r="BX50" s="33"/>
      <c r="BY50" s="33"/>
      <c r="BZ50" s="33"/>
      <c r="CA50" s="33"/>
      <c r="CB50" s="34" t="str">
        <f t="shared" si="2"/>
        <v/>
      </c>
      <c r="CC50" s="34">
        <f t="shared" si="0"/>
        <v>0</v>
      </c>
      <c r="CD50" s="34">
        <f t="shared" si="3"/>
        <v>0</v>
      </c>
    </row>
    <row r="51" spans="1:82" x14ac:dyDescent="0.2">
      <c r="A51" s="33"/>
      <c r="B51" s="33"/>
      <c r="C51" s="33"/>
      <c r="D51" s="33"/>
      <c r="E51" s="33"/>
      <c r="F51" s="202"/>
      <c r="G51" s="202"/>
      <c r="H51" s="202"/>
      <c r="I51" s="202"/>
      <c r="J51" s="202"/>
      <c r="K51" s="202"/>
      <c r="L51" s="202"/>
      <c r="M51" s="202"/>
      <c r="N51" s="202"/>
      <c r="O51" s="202"/>
      <c r="P51" s="202"/>
      <c r="Q51" s="202"/>
      <c r="R51" s="202"/>
      <c r="S51" s="202"/>
      <c r="T51" s="202"/>
      <c r="U51" s="202"/>
      <c r="V51" s="202"/>
      <c r="W51" s="202"/>
      <c r="X51" s="202"/>
      <c r="Y51" s="202"/>
      <c r="Z51" s="202"/>
      <c r="AA51" s="202"/>
      <c r="AB51" s="202"/>
      <c r="AC51" s="202"/>
      <c r="AD51" s="202"/>
      <c r="AE51" s="202"/>
      <c r="AF51" s="202"/>
      <c r="AG51" s="202"/>
      <c r="AH51" s="202"/>
      <c r="AI51" s="202"/>
      <c r="AJ51" s="202"/>
      <c r="AK51" s="202"/>
      <c r="AL51" s="202"/>
      <c r="AM51" s="202"/>
      <c r="AN51" s="202"/>
      <c r="AO51" s="202"/>
      <c r="AP51" s="202"/>
      <c r="AQ51" s="202"/>
      <c r="AR51" s="202"/>
      <c r="AS51" s="202"/>
      <c r="AT51" s="202"/>
      <c r="AU51" s="202"/>
      <c r="AV51" s="202"/>
      <c r="AW51" s="202"/>
      <c r="AX51" s="202"/>
      <c r="AY51" s="202"/>
      <c r="AZ51" s="202"/>
      <c r="BA51" s="202"/>
      <c r="BB51" s="202"/>
      <c r="BC51" s="202"/>
      <c r="BD51" s="202"/>
      <c r="BE51" s="202"/>
      <c r="BF51" s="202"/>
      <c r="BG51" s="202"/>
      <c r="BH51" s="33"/>
      <c r="BI51" s="33"/>
      <c r="BJ51" s="33"/>
      <c r="BK51" s="33"/>
      <c r="BL51" s="33"/>
      <c r="BM51" s="33"/>
      <c r="BN51" s="33"/>
      <c r="BO51" s="33"/>
      <c r="BP51" s="33"/>
      <c r="BQ51" s="33"/>
      <c r="BR51" s="33"/>
      <c r="BS51" s="33"/>
      <c r="BT51" s="33"/>
      <c r="BU51" s="33"/>
      <c r="BV51" s="33"/>
      <c r="BW51" s="33"/>
      <c r="BX51" s="33"/>
      <c r="BY51" s="33"/>
      <c r="BZ51" s="33"/>
      <c r="CA51" s="33"/>
      <c r="CB51" s="34" t="str">
        <f t="shared" si="2"/>
        <v/>
      </c>
      <c r="CC51" s="34">
        <f t="shared" si="0"/>
        <v>0</v>
      </c>
      <c r="CD51" s="34">
        <f t="shared" si="3"/>
        <v>0</v>
      </c>
    </row>
    <row r="52" spans="1:82" x14ac:dyDescent="0.2">
      <c r="A52" s="33"/>
      <c r="B52" s="33"/>
      <c r="C52" s="33"/>
      <c r="D52" s="33"/>
      <c r="E52" s="33"/>
      <c r="F52" s="202"/>
      <c r="G52" s="202"/>
      <c r="H52" s="202"/>
      <c r="I52" s="202"/>
      <c r="J52" s="202"/>
      <c r="K52" s="202"/>
      <c r="L52" s="202"/>
      <c r="M52" s="202"/>
      <c r="N52" s="202"/>
      <c r="O52" s="202"/>
      <c r="P52" s="202"/>
      <c r="Q52" s="202"/>
      <c r="R52" s="202"/>
      <c r="S52" s="202"/>
      <c r="T52" s="202"/>
      <c r="U52" s="202"/>
      <c r="V52" s="202"/>
      <c r="W52" s="202"/>
      <c r="X52" s="202"/>
      <c r="Y52" s="202"/>
      <c r="Z52" s="202"/>
      <c r="AA52" s="202"/>
      <c r="AB52" s="202"/>
      <c r="AC52" s="202"/>
      <c r="AD52" s="202"/>
      <c r="AE52" s="202"/>
      <c r="AF52" s="202"/>
      <c r="AG52" s="202"/>
      <c r="AH52" s="202"/>
      <c r="AI52" s="202"/>
      <c r="AJ52" s="202"/>
      <c r="AK52" s="202"/>
      <c r="AL52" s="202"/>
      <c r="AM52" s="202"/>
      <c r="AN52" s="202"/>
      <c r="AO52" s="202"/>
      <c r="AP52" s="202"/>
      <c r="AQ52" s="202"/>
      <c r="AR52" s="202"/>
      <c r="AS52" s="202"/>
      <c r="AT52" s="202"/>
      <c r="AU52" s="202"/>
      <c r="AV52" s="202"/>
      <c r="AW52" s="202"/>
      <c r="AX52" s="202"/>
      <c r="AY52" s="202"/>
      <c r="AZ52" s="202"/>
      <c r="BA52" s="202"/>
      <c r="BB52" s="202"/>
      <c r="BC52" s="202"/>
      <c r="BD52" s="202"/>
      <c r="BE52" s="202"/>
      <c r="BF52" s="202"/>
      <c r="BG52" s="202"/>
      <c r="BH52" s="33"/>
      <c r="BI52" s="33"/>
      <c r="BJ52" s="33"/>
      <c r="BK52" s="33"/>
      <c r="BL52" s="33"/>
      <c r="BM52" s="33"/>
      <c r="BN52" s="33"/>
      <c r="BO52" s="33"/>
      <c r="BP52" s="33"/>
      <c r="BQ52" s="33"/>
      <c r="BR52" s="33"/>
      <c r="BS52" s="33"/>
      <c r="BT52" s="33"/>
      <c r="BU52" s="33"/>
      <c r="BV52" s="33"/>
      <c r="BW52" s="33"/>
      <c r="BX52" s="33"/>
      <c r="BY52" s="33"/>
      <c r="BZ52" s="33"/>
      <c r="CA52" s="33"/>
      <c r="CB52" s="34" t="str">
        <f t="shared" si="2"/>
        <v/>
      </c>
      <c r="CC52" s="34">
        <f t="shared" si="0"/>
        <v>0</v>
      </c>
      <c r="CD52" s="34">
        <f t="shared" si="3"/>
        <v>0</v>
      </c>
    </row>
    <row r="53" spans="1:82" x14ac:dyDescent="0.2">
      <c r="A53" s="33"/>
      <c r="B53" s="33"/>
      <c r="C53" s="33"/>
      <c r="D53" s="33"/>
      <c r="E53" s="33"/>
      <c r="F53" s="202"/>
      <c r="G53" s="202"/>
      <c r="H53" s="202"/>
      <c r="I53" s="202"/>
      <c r="J53" s="202"/>
      <c r="K53" s="202"/>
      <c r="L53" s="202"/>
      <c r="M53" s="202"/>
      <c r="N53" s="202"/>
      <c r="O53" s="202"/>
      <c r="P53" s="202"/>
      <c r="Q53" s="202"/>
      <c r="R53" s="202"/>
      <c r="S53" s="202"/>
      <c r="T53" s="202"/>
      <c r="U53" s="202"/>
      <c r="V53" s="202"/>
      <c r="W53" s="202"/>
      <c r="X53" s="202"/>
      <c r="Y53" s="202"/>
      <c r="Z53" s="202"/>
      <c r="AA53" s="202"/>
      <c r="AB53" s="202"/>
      <c r="AC53" s="202"/>
      <c r="AD53" s="202"/>
      <c r="AE53" s="202"/>
      <c r="AF53" s="202"/>
      <c r="AG53" s="202"/>
      <c r="AH53" s="202"/>
      <c r="AI53" s="202"/>
      <c r="AJ53" s="202"/>
      <c r="AK53" s="202"/>
      <c r="AL53" s="202"/>
      <c r="AM53" s="202"/>
      <c r="AN53" s="202"/>
      <c r="AO53" s="202"/>
      <c r="AP53" s="202"/>
      <c r="AQ53" s="202"/>
      <c r="AR53" s="202"/>
      <c r="AS53" s="202"/>
      <c r="AT53" s="202"/>
      <c r="AU53" s="202"/>
      <c r="AV53" s="202"/>
      <c r="AW53" s="202"/>
      <c r="AX53" s="202"/>
      <c r="AY53" s="202"/>
      <c r="AZ53" s="202"/>
      <c r="BA53" s="202"/>
      <c r="BB53" s="202"/>
      <c r="BC53" s="202"/>
      <c r="BD53" s="202"/>
      <c r="BE53" s="202"/>
      <c r="BF53" s="202"/>
      <c r="BG53" s="202"/>
      <c r="BH53" s="33"/>
      <c r="BI53" s="33"/>
      <c r="BJ53" s="33"/>
      <c r="BK53" s="33"/>
      <c r="BL53" s="33"/>
      <c r="BM53" s="33"/>
      <c r="BN53" s="33"/>
      <c r="BO53" s="33"/>
      <c r="BP53" s="33"/>
      <c r="BQ53" s="33"/>
      <c r="BR53" s="33"/>
      <c r="BS53" s="33"/>
      <c r="BT53" s="33"/>
      <c r="BU53" s="33"/>
      <c r="BV53" s="33"/>
      <c r="BW53" s="33"/>
      <c r="BX53" s="33"/>
      <c r="BY53" s="33"/>
      <c r="BZ53" s="33"/>
      <c r="CA53" s="33"/>
      <c r="CB53" s="34" t="str">
        <f t="shared" si="2"/>
        <v/>
      </c>
      <c r="CC53" s="34">
        <f t="shared" si="0"/>
        <v>0</v>
      </c>
      <c r="CD53" s="34">
        <f t="shared" si="3"/>
        <v>0</v>
      </c>
    </row>
    <row r="54" spans="1:82" x14ac:dyDescent="0.2">
      <c r="A54" s="33"/>
      <c r="B54" s="33"/>
      <c r="C54" s="33"/>
      <c r="D54" s="33"/>
      <c r="E54" s="33"/>
      <c r="F54" s="202"/>
      <c r="G54" s="202"/>
      <c r="H54" s="202"/>
      <c r="I54" s="202"/>
      <c r="J54" s="202"/>
      <c r="K54" s="202"/>
      <c r="L54" s="202"/>
      <c r="M54" s="202"/>
      <c r="N54" s="202"/>
      <c r="O54" s="202"/>
      <c r="P54" s="202"/>
      <c r="Q54" s="202"/>
      <c r="R54" s="202"/>
      <c r="S54" s="202"/>
      <c r="T54" s="202"/>
      <c r="U54" s="202"/>
      <c r="V54" s="202"/>
      <c r="W54" s="202"/>
      <c r="X54" s="202"/>
      <c r="Y54" s="202"/>
      <c r="Z54" s="202"/>
      <c r="AA54" s="202"/>
      <c r="AB54" s="202"/>
      <c r="AC54" s="202"/>
      <c r="AD54" s="202"/>
      <c r="AE54" s="202"/>
      <c r="AF54" s="202"/>
      <c r="AG54" s="202"/>
      <c r="AH54" s="202"/>
      <c r="AI54" s="202"/>
      <c r="AJ54" s="202"/>
      <c r="AK54" s="202"/>
      <c r="AL54" s="202"/>
      <c r="AM54" s="202"/>
      <c r="AN54" s="202"/>
      <c r="AO54" s="202"/>
      <c r="AP54" s="202"/>
      <c r="AQ54" s="202"/>
      <c r="AR54" s="202"/>
      <c r="AS54" s="202"/>
      <c r="AT54" s="202"/>
      <c r="AU54" s="202"/>
      <c r="AV54" s="202"/>
      <c r="AW54" s="202"/>
      <c r="AX54" s="202"/>
      <c r="AY54" s="202"/>
      <c r="AZ54" s="202"/>
      <c r="BA54" s="202"/>
      <c r="BB54" s="202"/>
      <c r="BC54" s="202"/>
      <c r="BD54" s="202"/>
      <c r="BE54" s="202"/>
      <c r="BF54" s="202"/>
      <c r="BG54" s="202"/>
      <c r="BH54" s="33"/>
      <c r="BI54" s="33"/>
      <c r="BJ54" s="33"/>
      <c r="BK54" s="33"/>
      <c r="BL54" s="33"/>
      <c r="BM54" s="33"/>
      <c r="BN54" s="33"/>
      <c r="BO54" s="33"/>
      <c r="BP54" s="33"/>
      <c r="BQ54" s="33"/>
      <c r="BR54" s="33"/>
      <c r="BS54" s="33"/>
      <c r="BT54" s="33"/>
      <c r="BU54" s="33"/>
      <c r="BV54" s="33"/>
      <c r="BW54" s="33"/>
      <c r="BX54" s="33"/>
      <c r="BY54" s="33"/>
      <c r="BZ54" s="33"/>
      <c r="CA54" s="33"/>
      <c r="CB54" s="34" t="str">
        <f t="shared" si="2"/>
        <v/>
      </c>
      <c r="CC54" s="34">
        <f t="shared" si="0"/>
        <v>0</v>
      </c>
      <c r="CD54" s="34">
        <f t="shared" si="3"/>
        <v>0</v>
      </c>
    </row>
    <row r="55" spans="1:82" x14ac:dyDescent="0.2">
      <c r="A55" s="33"/>
      <c r="B55" s="33"/>
      <c r="C55" s="33"/>
      <c r="D55" s="33"/>
      <c r="E55" s="33"/>
      <c r="F55" s="202"/>
      <c r="G55" s="202"/>
      <c r="H55" s="202"/>
      <c r="I55" s="202"/>
      <c r="J55" s="202"/>
      <c r="K55" s="202"/>
      <c r="L55" s="202"/>
      <c r="M55" s="202"/>
      <c r="N55" s="202"/>
      <c r="O55" s="202"/>
      <c r="P55" s="202"/>
      <c r="Q55" s="202"/>
      <c r="R55" s="202"/>
      <c r="S55" s="202"/>
      <c r="T55" s="202"/>
      <c r="U55" s="202"/>
      <c r="V55" s="202"/>
      <c r="W55" s="202"/>
      <c r="X55" s="202"/>
      <c r="Y55" s="202"/>
      <c r="Z55" s="202"/>
      <c r="AA55" s="202"/>
      <c r="AB55" s="202"/>
      <c r="AC55" s="202"/>
      <c r="AD55" s="202"/>
      <c r="AE55" s="202"/>
      <c r="AF55" s="202"/>
      <c r="AG55" s="202"/>
      <c r="AH55" s="202"/>
      <c r="AI55" s="202"/>
      <c r="AJ55" s="202"/>
      <c r="AK55" s="202"/>
      <c r="AL55" s="202"/>
      <c r="AM55" s="202"/>
      <c r="AN55" s="202"/>
      <c r="AO55" s="202"/>
      <c r="AP55" s="202"/>
      <c r="AQ55" s="202"/>
      <c r="AR55" s="202"/>
      <c r="AS55" s="202"/>
      <c r="AT55" s="202"/>
      <c r="AU55" s="202"/>
      <c r="AV55" s="202"/>
      <c r="AW55" s="202"/>
      <c r="AX55" s="202"/>
      <c r="AY55" s="202"/>
      <c r="AZ55" s="202"/>
      <c r="BA55" s="202"/>
      <c r="BB55" s="202"/>
      <c r="BC55" s="202"/>
      <c r="BD55" s="202"/>
      <c r="BE55" s="202"/>
      <c r="BF55" s="202"/>
      <c r="BG55" s="202"/>
      <c r="BH55" s="33"/>
      <c r="BI55" s="33"/>
      <c r="BJ55" s="33"/>
      <c r="BK55" s="33"/>
      <c r="BL55" s="33"/>
      <c r="BM55" s="33"/>
      <c r="BN55" s="33"/>
      <c r="BO55" s="33"/>
      <c r="BP55" s="33"/>
      <c r="BQ55" s="33"/>
      <c r="BR55" s="33"/>
      <c r="BS55" s="33"/>
      <c r="BT55" s="33"/>
      <c r="BU55" s="33"/>
      <c r="BV55" s="33"/>
      <c r="BW55" s="33"/>
      <c r="BX55" s="33"/>
      <c r="BY55" s="33"/>
      <c r="BZ55" s="33"/>
      <c r="CA55" s="33"/>
      <c r="CB55" s="34" t="str">
        <f t="shared" si="2"/>
        <v/>
      </c>
      <c r="CC55" s="34">
        <f t="shared" si="0"/>
        <v>0</v>
      </c>
      <c r="CD55" s="34">
        <f t="shared" si="3"/>
        <v>0</v>
      </c>
    </row>
    <row r="56" spans="1:82" x14ac:dyDescent="0.2">
      <c r="A56" s="33"/>
      <c r="B56" s="33"/>
      <c r="C56" s="33"/>
      <c r="D56" s="33"/>
      <c r="E56" s="33"/>
      <c r="F56" s="202"/>
      <c r="G56" s="202"/>
      <c r="H56" s="202"/>
      <c r="I56" s="202"/>
      <c r="J56" s="202"/>
      <c r="K56" s="202"/>
      <c r="L56" s="202"/>
      <c r="M56" s="202"/>
      <c r="N56" s="202"/>
      <c r="O56" s="202"/>
      <c r="P56" s="202"/>
      <c r="Q56" s="202"/>
      <c r="R56" s="202"/>
      <c r="S56" s="202"/>
      <c r="T56" s="202"/>
      <c r="U56" s="202"/>
      <c r="V56" s="202"/>
      <c r="W56" s="202"/>
      <c r="X56" s="202"/>
      <c r="Y56" s="202"/>
      <c r="Z56" s="202"/>
      <c r="AA56" s="202"/>
      <c r="AB56" s="202"/>
      <c r="AC56" s="202"/>
      <c r="AD56" s="202"/>
      <c r="AE56" s="202"/>
      <c r="AF56" s="202"/>
      <c r="AG56" s="202"/>
      <c r="AH56" s="202"/>
      <c r="AI56" s="202"/>
      <c r="AJ56" s="202"/>
      <c r="AK56" s="202"/>
      <c r="AL56" s="202"/>
      <c r="AM56" s="202"/>
      <c r="AN56" s="202"/>
      <c r="AO56" s="202"/>
      <c r="AP56" s="202"/>
      <c r="AQ56" s="202"/>
      <c r="AR56" s="202"/>
      <c r="AS56" s="202"/>
      <c r="AT56" s="202"/>
      <c r="AU56" s="202"/>
      <c r="AV56" s="202"/>
      <c r="AW56" s="202"/>
      <c r="AX56" s="202"/>
      <c r="AY56" s="202"/>
      <c r="AZ56" s="202"/>
      <c r="BA56" s="202"/>
      <c r="BB56" s="202"/>
      <c r="BC56" s="202"/>
      <c r="BD56" s="202"/>
      <c r="BE56" s="202"/>
      <c r="BF56" s="202"/>
      <c r="BG56" s="202"/>
      <c r="BH56" s="33"/>
      <c r="BI56" s="33"/>
      <c r="BJ56" s="33"/>
      <c r="BK56" s="33"/>
      <c r="BL56" s="33"/>
      <c r="BM56" s="33"/>
      <c r="BN56" s="33"/>
      <c r="BO56" s="33"/>
      <c r="BP56" s="33"/>
      <c r="BQ56" s="33"/>
      <c r="BR56" s="33"/>
      <c r="BS56" s="33"/>
      <c r="BT56" s="33"/>
      <c r="BU56" s="33"/>
      <c r="BV56" s="33"/>
      <c r="BW56" s="33"/>
      <c r="BX56" s="33"/>
      <c r="BY56" s="33"/>
      <c r="BZ56" s="33"/>
      <c r="CA56" s="33"/>
      <c r="CB56" s="34" t="str">
        <f t="shared" si="2"/>
        <v/>
      </c>
      <c r="CC56" s="34">
        <f t="shared" si="0"/>
        <v>0</v>
      </c>
      <c r="CD56" s="34">
        <f t="shared" si="3"/>
        <v>0</v>
      </c>
    </row>
    <row r="57" spans="1:82" x14ac:dyDescent="0.2">
      <c r="A57" s="33"/>
      <c r="B57" s="33"/>
      <c r="C57" s="33"/>
      <c r="D57" s="33"/>
      <c r="E57" s="33"/>
      <c r="F57" s="202"/>
      <c r="G57" s="202"/>
      <c r="H57" s="202"/>
      <c r="I57" s="202"/>
      <c r="J57" s="202"/>
      <c r="K57" s="202"/>
      <c r="L57" s="202"/>
      <c r="M57" s="202"/>
      <c r="N57" s="202"/>
      <c r="O57" s="202"/>
      <c r="P57" s="202"/>
      <c r="Q57" s="202"/>
      <c r="R57" s="202"/>
      <c r="S57" s="202"/>
      <c r="T57" s="202"/>
      <c r="U57" s="202"/>
      <c r="V57" s="202"/>
      <c r="W57" s="202"/>
      <c r="X57" s="202"/>
      <c r="Y57" s="202"/>
      <c r="Z57" s="202"/>
      <c r="AA57" s="202"/>
      <c r="AB57" s="202"/>
      <c r="AC57" s="202"/>
      <c r="AD57" s="202"/>
      <c r="AE57" s="202"/>
      <c r="AF57" s="202"/>
      <c r="AG57" s="202"/>
      <c r="AH57" s="202"/>
      <c r="AI57" s="202"/>
      <c r="AJ57" s="202"/>
      <c r="AK57" s="202"/>
      <c r="AL57" s="202"/>
      <c r="AM57" s="202"/>
      <c r="AN57" s="202"/>
      <c r="AO57" s="202"/>
      <c r="AP57" s="202"/>
      <c r="AQ57" s="202"/>
      <c r="AR57" s="202"/>
      <c r="AS57" s="202"/>
      <c r="AT57" s="202"/>
      <c r="AU57" s="202"/>
      <c r="AV57" s="202"/>
      <c r="AW57" s="202"/>
      <c r="AX57" s="202"/>
      <c r="AY57" s="202"/>
      <c r="AZ57" s="202"/>
      <c r="BA57" s="202"/>
      <c r="BB57" s="202"/>
      <c r="BC57" s="202"/>
      <c r="BD57" s="202"/>
      <c r="BE57" s="202"/>
      <c r="BF57" s="202"/>
      <c r="BG57" s="202"/>
      <c r="BH57" s="33"/>
      <c r="BI57" s="33"/>
      <c r="BJ57" s="33"/>
      <c r="BK57" s="33"/>
      <c r="BL57" s="33"/>
      <c r="BM57" s="33"/>
      <c r="BN57" s="33"/>
      <c r="BO57" s="33"/>
      <c r="BP57" s="33"/>
      <c r="BQ57" s="33"/>
      <c r="BR57" s="33"/>
      <c r="BS57" s="33"/>
      <c r="BT57" s="33"/>
      <c r="BU57" s="33"/>
      <c r="BV57" s="33"/>
      <c r="BW57" s="33"/>
      <c r="BX57" s="33"/>
      <c r="BY57" s="33"/>
      <c r="BZ57" s="33"/>
      <c r="CA57" s="33"/>
      <c r="CB57" s="34" t="str">
        <f t="shared" si="2"/>
        <v/>
      </c>
      <c r="CC57" s="34">
        <f t="shared" si="0"/>
        <v>0</v>
      </c>
      <c r="CD57" s="34">
        <f t="shared" si="3"/>
        <v>0</v>
      </c>
    </row>
    <row r="58" spans="1:82" x14ac:dyDescent="0.2">
      <c r="A58" s="33"/>
      <c r="B58" s="33"/>
      <c r="C58" s="33"/>
      <c r="D58" s="33"/>
      <c r="E58" s="33"/>
      <c r="F58" s="202"/>
      <c r="G58" s="202"/>
      <c r="H58" s="202"/>
      <c r="I58" s="202"/>
      <c r="J58" s="202"/>
      <c r="K58" s="202"/>
      <c r="L58" s="202"/>
      <c r="M58" s="202"/>
      <c r="N58" s="202"/>
      <c r="O58" s="202"/>
      <c r="P58" s="202"/>
      <c r="Q58" s="202"/>
      <c r="R58" s="202"/>
      <c r="S58" s="202"/>
      <c r="T58" s="202"/>
      <c r="U58" s="202"/>
      <c r="V58" s="202"/>
      <c r="W58" s="202"/>
      <c r="X58" s="202"/>
      <c r="Y58" s="202"/>
      <c r="Z58" s="202"/>
      <c r="AA58" s="202"/>
      <c r="AB58" s="202"/>
      <c r="AC58" s="202"/>
      <c r="AD58" s="202"/>
      <c r="AE58" s="202"/>
      <c r="AF58" s="202"/>
      <c r="AG58" s="202"/>
      <c r="AH58" s="202"/>
      <c r="AI58" s="202"/>
      <c r="AJ58" s="202"/>
      <c r="AK58" s="202"/>
      <c r="AL58" s="202"/>
      <c r="AM58" s="202"/>
      <c r="AN58" s="202"/>
      <c r="AO58" s="202"/>
      <c r="AP58" s="202"/>
      <c r="AQ58" s="202"/>
      <c r="AR58" s="202"/>
      <c r="AS58" s="202"/>
      <c r="AT58" s="202"/>
      <c r="AU58" s="202"/>
      <c r="AV58" s="202"/>
      <c r="AW58" s="202"/>
      <c r="AX58" s="202"/>
      <c r="AY58" s="202"/>
      <c r="AZ58" s="202"/>
      <c r="BA58" s="202"/>
      <c r="BB58" s="202"/>
      <c r="BC58" s="202"/>
      <c r="BD58" s="202"/>
      <c r="BE58" s="202"/>
      <c r="BF58" s="202"/>
      <c r="BG58" s="202"/>
      <c r="BH58" s="33"/>
      <c r="BI58" s="33"/>
      <c r="BJ58" s="33"/>
      <c r="BK58" s="33"/>
      <c r="BL58" s="33"/>
      <c r="BM58" s="33"/>
      <c r="BN58" s="33"/>
      <c r="BO58" s="33"/>
      <c r="BP58" s="33"/>
      <c r="BQ58" s="33"/>
      <c r="BR58" s="33"/>
      <c r="BS58" s="33"/>
      <c r="BT58" s="33"/>
      <c r="BU58" s="33"/>
      <c r="BV58" s="33"/>
      <c r="BW58" s="33"/>
      <c r="BX58" s="33"/>
      <c r="BY58" s="33"/>
      <c r="BZ58" s="33"/>
      <c r="CA58" s="33"/>
      <c r="CB58" s="34" t="str">
        <f t="shared" si="2"/>
        <v/>
      </c>
      <c r="CC58" s="34">
        <f t="shared" si="0"/>
        <v>0</v>
      </c>
      <c r="CD58" s="34">
        <f t="shared" si="3"/>
        <v>0</v>
      </c>
    </row>
    <row r="59" spans="1:82" x14ac:dyDescent="0.2">
      <c r="A59" s="33"/>
      <c r="B59" s="33"/>
      <c r="C59" s="33"/>
      <c r="D59" s="33"/>
      <c r="E59" s="33"/>
      <c r="F59" s="202"/>
      <c r="G59" s="202"/>
      <c r="H59" s="202"/>
      <c r="I59" s="202"/>
      <c r="J59" s="202"/>
      <c r="K59" s="202"/>
      <c r="L59" s="202"/>
      <c r="M59" s="202"/>
      <c r="N59" s="202"/>
      <c r="O59" s="202"/>
      <c r="P59" s="202"/>
      <c r="Q59" s="202"/>
      <c r="R59" s="202"/>
      <c r="S59" s="202"/>
      <c r="T59" s="202"/>
      <c r="U59" s="202"/>
      <c r="V59" s="202"/>
      <c r="W59" s="202"/>
      <c r="X59" s="202"/>
      <c r="Y59" s="202"/>
      <c r="Z59" s="202"/>
      <c r="AA59" s="202"/>
      <c r="AB59" s="202"/>
      <c r="AC59" s="202"/>
      <c r="AD59" s="202"/>
      <c r="AE59" s="202"/>
      <c r="AF59" s="202"/>
      <c r="AG59" s="202"/>
      <c r="AH59" s="202"/>
      <c r="AI59" s="202"/>
      <c r="AJ59" s="202"/>
      <c r="AK59" s="202"/>
      <c r="AL59" s="202"/>
      <c r="AM59" s="202"/>
      <c r="AN59" s="202"/>
      <c r="AO59" s="202"/>
      <c r="AP59" s="202"/>
      <c r="AQ59" s="202"/>
      <c r="AR59" s="202"/>
      <c r="AS59" s="202"/>
      <c r="AT59" s="202"/>
      <c r="AU59" s="202"/>
      <c r="AV59" s="202"/>
      <c r="AW59" s="202"/>
      <c r="AX59" s="202"/>
      <c r="AY59" s="202"/>
      <c r="AZ59" s="202"/>
      <c r="BA59" s="202"/>
      <c r="BB59" s="202"/>
      <c r="BC59" s="202"/>
      <c r="BD59" s="202"/>
      <c r="BE59" s="202"/>
      <c r="BF59" s="202"/>
      <c r="BG59" s="202"/>
      <c r="BH59" s="33"/>
      <c r="BI59" s="33"/>
      <c r="BJ59" s="33"/>
      <c r="BK59" s="33"/>
      <c r="BL59" s="33"/>
      <c r="BM59" s="33"/>
      <c r="BN59" s="33"/>
      <c r="BO59" s="33"/>
      <c r="BP59" s="33"/>
      <c r="BQ59" s="33"/>
      <c r="BR59" s="33"/>
      <c r="BS59" s="33"/>
      <c r="BT59" s="33"/>
      <c r="BU59" s="33"/>
      <c r="BV59" s="33"/>
      <c r="BW59" s="33"/>
      <c r="BX59" s="33"/>
      <c r="BY59" s="33"/>
      <c r="BZ59" s="33"/>
      <c r="CA59" s="33"/>
      <c r="CB59" s="34" t="str">
        <f t="shared" si="2"/>
        <v/>
      </c>
      <c r="CC59" s="34">
        <f t="shared" si="0"/>
        <v>0</v>
      </c>
      <c r="CD59" s="34">
        <f t="shared" si="3"/>
        <v>0</v>
      </c>
    </row>
    <row r="60" spans="1:82" x14ac:dyDescent="0.2">
      <c r="A60" s="33"/>
      <c r="B60" s="33"/>
      <c r="C60" s="33"/>
      <c r="D60" s="33"/>
      <c r="E60" s="33"/>
      <c r="F60" s="202"/>
      <c r="G60" s="202"/>
      <c r="H60" s="202"/>
      <c r="I60" s="202"/>
      <c r="J60" s="202"/>
      <c r="K60" s="202"/>
      <c r="L60" s="202"/>
      <c r="M60" s="202"/>
      <c r="N60" s="202"/>
      <c r="O60" s="202"/>
      <c r="P60" s="202"/>
      <c r="Q60" s="202"/>
      <c r="R60" s="202"/>
      <c r="S60" s="202"/>
      <c r="T60" s="202"/>
      <c r="U60" s="202"/>
      <c r="V60" s="202"/>
      <c r="W60" s="202"/>
      <c r="X60" s="202"/>
      <c r="Y60" s="202"/>
      <c r="Z60" s="202"/>
      <c r="AA60" s="202"/>
      <c r="AB60" s="202"/>
      <c r="AC60" s="202"/>
      <c r="AD60" s="202"/>
      <c r="AE60" s="202"/>
      <c r="AF60" s="202"/>
      <c r="AG60" s="202"/>
      <c r="AH60" s="202"/>
      <c r="AI60" s="202"/>
      <c r="AJ60" s="202"/>
      <c r="AK60" s="202"/>
      <c r="AL60" s="202"/>
      <c r="AM60" s="202"/>
      <c r="AN60" s="202"/>
      <c r="AO60" s="202"/>
      <c r="AP60" s="202"/>
      <c r="AQ60" s="202"/>
      <c r="AR60" s="202"/>
      <c r="AS60" s="202"/>
      <c r="AT60" s="202"/>
      <c r="AU60" s="202"/>
      <c r="AV60" s="202"/>
      <c r="AW60" s="202"/>
      <c r="AX60" s="202"/>
      <c r="AY60" s="202"/>
      <c r="AZ60" s="202"/>
      <c r="BA60" s="202"/>
      <c r="BB60" s="202"/>
      <c r="BC60" s="202"/>
      <c r="BD60" s="202"/>
      <c r="BE60" s="202"/>
      <c r="BF60" s="202"/>
      <c r="BG60" s="202"/>
      <c r="BH60" s="33"/>
      <c r="BI60" s="33"/>
      <c r="BJ60" s="33"/>
      <c r="BK60" s="33"/>
      <c r="BL60" s="33"/>
      <c r="BM60" s="33"/>
      <c r="BN60" s="33"/>
      <c r="BO60" s="33"/>
      <c r="BP60" s="33"/>
      <c r="BQ60" s="33"/>
      <c r="BR60" s="33"/>
      <c r="BS60" s="33"/>
      <c r="BT60" s="33"/>
      <c r="BU60" s="33"/>
      <c r="BV60" s="33"/>
      <c r="BW60" s="33"/>
      <c r="BX60" s="33"/>
      <c r="BY60" s="33"/>
      <c r="BZ60" s="33"/>
      <c r="CA60" s="33"/>
      <c r="CB60" s="34" t="str">
        <f t="shared" si="2"/>
        <v/>
      </c>
      <c r="CC60" s="34">
        <f t="shared" si="0"/>
        <v>0</v>
      </c>
      <c r="CD60" s="34">
        <f t="shared" si="3"/>
        <v>0</v>
      </c>
    </row>
    <row r="61" spans="1:82" x14ac:dyDescent="0.2">
      <c r="A61" s="33"/>
      <c r="B61" s="33"/>
      <c r="C61" s="33"/>
      <c r="D61" s="33"/>
      <c r="E61" s="33"/>
      <c r="F61" s="202"/>
      <c r="G61" s="202"/>
      <c r="H61" s="202"/>
      <c r="I61" s="202"/>
      <c r="J61" s="202"/>
      <c r="K61" s="202"/>
      <c r="L61" s="202"/>
      <c r="M61" s="202"/>
      <c r="N61" s="202"/>
      <c r="O61" s="202"/>
      <c r="P61" s="202"/>
      <c r="Q61" s="202"/>
      <c r="R61" s="202"/>
      <c r="S61" s="202"/>
      <c r="T61" s="202"/>
      <c r="U61" s="202"/>
      <c r="V61" s="202"/>
      <c r="W61" s="202"/>
      <c r="X61" s="202"/>
      <c r="Y61" s="202"/>
      <c r="Z61" s="202"/>
      <c r="AA61" s="202"/>
      <c r="AB61" s="202"/>
      <c r="AC61" s="202"/>
      <c r="AD61" s="202"/>
      <c r="AE61" s="202"/>
      <c r="AF61" s="202"/>
      <c r="AG61" s="202"/>
      <c r="AH61" s="202"/>
      <c r="AI61" s="202"/>
      <c r="AJ61" s="202"/>
      <c r="AK61" s="202"/>
      <c r="AL61" s="202"/>
      <c r="AM61" s="202"/>
      <c r="AN61" s="202"/>
      <c r="AO61" s="202"/>
      <c r="AP61" s="202"/>
      <c r="AQ61" s="202"/>
      <c r="AR61" s="202"/>
      <c r="AS61" s="202"/>
      <c r="AT61" s="202"/>
      <c r="AU61" s="202"/>
      <c r="AV61" s="202"/>
      <c r="AW61" s="202"/>
      <c r="AX61" s="202"/>
      <c r="AY61" s="202"/>
      <c r="AZ61" s="202"/>
      <c r="BA61" s="202"/>
      <c r="BB61" s="202"/>
      <c r="BC61" s="202"/>
      <c r="BD61" s="202"/>
      <c r="BE61" s="202"/>
      <c r="BF61" s="202"/>
      <c r="BG61" s="202"/>
      <c r="BH61" s="33"/>
      <c r="BI61" s="33"/>
      <c r="BJ61" s="33"/>
      <c r="BK61" s="33"/>
      <c r="BL61" s="33"/>
      <c r="BM61" s="33"/>
      <c r="BN61" s="33"/>
      <c r="BO61" s="33"/>
      <c r="BP61" s="33"/>
      <c r="BQ61" s="33"/>
      <c r="BR61" s="33"/>
      <c r="BS61" s="33"/>
      <c r="BT61" s="33"/>
      <c r="BU61" s="33"/>
      <c r="BV61" s="33"/>
      <c r="BW61" s="33"/>
      <c r="BX61" s="33"/>
      <c r="BY61" s="33"/>
      <c r="BZ61" s="33"/>
      <c r="CA61" s="33"/>
      <c r="CB61" s="34" t="str">
        <f t="shared" si="2"/>
        <v/>
      </c>
      <c r="CC61" s="34">
        <f t="shared" si="0"/>
        <v>0</v>
      </c>
      <c r="CD61" s="34">
        <f t="shared" si="3"/>
        <v>0</v>
      </c>
    </row>
    <row r="62" spans="1:82" x14ac:dyDescent="0.2">
      <c r="A62" s="33"/>
      <c r="B62" s="33"/>
      <c r="C62" s="33"/>
      <c r="D62" s="33"/>
      <c r="E62" s="33"/>
      <c r="F62" s="202"/>
      <c r="G62" s="202"/>
      <c r="H62" s="202"/>
      <c r="I62" s="202"/>
      <c r="J62" s="202"/>
      <c r="K62" s="202"/>
      <c r="L62" s="202"/>
      <c r="M62" s="202"/>
      <c r="N62" s="202"/>
      <c r="O62" s="202"/>
      <c r="P62" s="202"/>
      <c r="Q62" s="202"/>
      <c r="R62" s="202"/>
      <c r="S62" s="202"/>
      <c r="T62" s="202"/>
      <c r="U62" s="202"/>
      <c r="V62" s="202"/>
      <c r="W62" s="202"/>
      <c r="X62" s="202"/>
      <c r="Y62" s="202"/>
      <c r="Z62" s="202"/>
      <c r="AA62" s="202"/>
      <c r="AB62" s="202"/>
      <c r="AC62" s="202"/>
      <c r="AD62" s="202"/>
      <c r="AE62" s="202"/>
      <c r="AF62" s="202"/>
      <c r="AG62" s="202"/>
      <c r="AH62" s="202"/>
      <c r="AI62" s="202"/>
      <c r="AJ62" s="202"/>
      <c r="AK62" s="202"/>
      <c r="AL62" s="202"/>
      <c r="AM62" s="202"/>
      <c r="AN62" s="202"/>
      <c r="AO62" s="202"/>
      <c r="AP62" s="202"/>
      <c r="AQ62" s="202"/>
      <c r="AR62" s="202"/>
      <c r="AS62" s="202"/>
      <c r="AT62" s="202"/>
      <c r="AU62" s="202"/>
      <c r="AV62" s="202"/>
      <c r="AW62" s="202"/>
      <c r="AX62" s="202"/>
      <c r="AY62" s="202"/>
      <c r="AZ62" s="202"/>
      <c r="BA62" s="202"/>
      <c r="BB62" s="202"/>
      <c r="BC62" s="202"/>
      <c r="BD62" s="202"/>
      <c r="BE62" s="202"/>
      <c r="BF62" s="202"/>
      <c r="BG62" s="202"/>
      <c r="BH62" s="33"/>
      <c r="BI62" s="33"/>
      <c r="BJ62" s="33"/>
      <c r="BK62" s="33"/>
      <c r="BL62" s="33"/>
      <c r="BM62" s="33"/>
      <c r="BN62" s="33"/>
      <c r="BO62" s="33"/>
      <c r="BP62" s="33"/>
      <c r="BQ62" s="33"/>
      <c r="BR62" s="33"/>
      <c r="BS62" s="33"/>
      <c r="BT62" s="33"/>
      <c r="BU62" s="33"/>
      <c r="BV62" s="33"/>
      <c r="BW62" s="33"/>
      <c r="BX62" s="33"/>
      <c r="BY62" s="33"/>
      <c r="BZ62" s="33"/>
      <c r="CA62" s="33"/>
      <c r="CB62" s="34" t="str">
        <f t="shared" si="2"/>
        <v/>
      </c>
      <c r="CC62" s="34">
        <f t="shared" si="0"/>
        <v>0</v>
      </c>
      <c r="CD62" s="34">
        <f t="shared" si="3"/>
        <v>0</v>
      </c>
    </row>
    <row r="63" spans="1:82" x14ac:dyDescent="0.2">
      <c r="A63" s="33"/>
      <c r="B63" s="33"/>
      <c r="C63" s="33"/>
      <c r="D63" s="33"/>
      <c r="E63" s="33"/>
      <c r="F63" s="202"/>
      <c r="G63" s="202"/>
      <c r="H63" s="202"/>
      <c r="I63" s="202"/>
      <c r="J63" s="202"/>
      <c r="K63" s="202"/>
      <c r="L63" s="202"/>
      <c r="M63" s="202"/>
      <c r="N63" s="202"/>
      <c r="O63" s="202"/>
      <c r="P63" s="202"/>
      <c r="Q63" s="202"/>
      <c r="R63" s="202"/>
      <c r="S63" s="202"/>
      <c r="T63" s="202"/>
      <c r="U63" s="202"/>
      <c r="V63" s="202"/>
      <c r="W63" s="202"/>
      <c r="X63" s="202"/>
      <c r="Y63" s="202"/>
      <c r="Z63" s="202"/>
      <c r="AA63" s="202"/>
      <c r="AB63" s="202"/>
      <c r="AC63" s="202"/>
      <c r="AD63" s="202"/>
      <c r="AE63" s="202"/>
      <c r="AF63" s="202"/>
      <c r="AG63" s="202"/>
      <c r="AH63" s="202"/>
      <c r="AI63" s="202"/>
      <c r="AJ63" s="202"/>
      <c r="AK63" s="202"/>
      <c r="AL63" s="202"/>
      <c r="AM63" s="202"/>
      <c r="AN63" s="202"/>
      <c r="AO63" s="202"/>
      <c r="AP63" s="202"/>
      <c r="AQ63" s="202"/>
      <c r="AR63" s="202"/>
      <c r="AS63" s="202"/>
      <c r="AT63" s="202"/>
      <c r="AU63" s="202"/>
      <c r="AV63" s="202"/>
      <c r="AW63" s="202"/>
      <c r="AX63" s="202"/>
      <c r="AY63" s="202"/>
      <c r="AZ63" s="202"/>
      <c r="BA63" s="202"/>
      <c r="BB63" s="202"/>
      <c r="BC63" s="202"/>
      <c r="BD63" s="202"/>
      <c r="BE63" s="202"/>
      <c r="BF63" s="202"/>
      <c r="BG63" s="202"/>
      <c r="BH63" s="33"/>
      <c r="BI63" s="33"/>
      <c r="BJ63" s="33"/>
      <c r="BK63" s="33"/>
      <c r="BL63" s="33"/>
      <c r="BM63" s="33"/>
      <c r="BN63" s="33"/>
      <c r="BO63" s="33"/>
      <c r="BP63" s="33"/>
      <c r="BQ63" s="33"/>
      <c r="BR63" s="33"/>
      <c r="BS63" s="33"/>
      <c r="BT63" s="33"/>
      <c r="BU63" s="33"/>
      <c r="BV63" s="33"/>
      <c r="BW63" s="33"/>
      <c r="BX63" s="33"/>
      <c r="BY63" s="33"/>
      <c r="BZ63" s="33"/>
      <c r="CA63" s="33"/>
      <c r="CB63" s="34" t="str">
        <f t="shared" si="2"/>
        <v/>
      </c>
      <c r="CC63" s="34">
        <f t="shared" si="0"/>
        <v>0</v>
      </c>
      <c r="CD63" s="34">
        <f t="shared" si="3"/>
        <v>0</v>
      </c>
    </row>
    <row r="64" spans="1:82" x14ac:dyDescent="0.2">
      <c r="A64" s="33"/>
      <c r="B64" s="33"/>
      <c r="C64" s="33"/>
      <c r="D64" s="33"/>
      <c r="E64" s="33"/>
      <c r="F64" s="202"/>
      <c r="G64" s="202"/>
      <c r="H64" s="202"/>
      <c r="I64" s="202"/>
      <c r="J64" s="202"/>
      <c r="K64" s="202"/>
      <c r="L64" s="202"/>
      <c r="M64" s="202"/>
      <c r="N64" s="202"/>
      <c r="O64" s="202"/>
      <c r="P64" s="202"/>
      <c r="Q64" s="202"/>
      <c r="R64" s="202"/>
      <c r="S64" s="202"/>
      <c r="T64" s="202"/>
      <c r="U64" s="202"/>
      <c r="V64" s="202"/>
      <c r="W64" s="202"/>
      <c r="X64" s="202"/>
      <c r="Y64" s="202"/>
      <c r="Z64" s="202"/>
      <c r="AA64" s="202"/>
      <c r="AB64" s="202"/>
      <c r="AC64" s="202"/>
      <c r="AD64" s="202"/>
      <c r="AE64" s="202"/>
      <c r="AF64" s="202"/>
      <c r="AG64" s="202"/>
      <c r="AH64" s="202"/>
      <c r="AI64" s="202"/>
      <c r="AJ64" s="202"/>
      <c r="AK64" s="202"/>
      <c r="AL64" s="202"/>
      <c r="AM64" s="202"/>
      <c r="AN64" s="202"/>
      <c r="AO64" s="202"/>
      <c r="AP64" s="202"/>
      <c r="AQ64" s="202"/>
      <c r="AR64" s="202"/>
      <c r="AS64" s="202"/>
      <c r="AT64" s="202"/>
      <c r="AU64" s="202"/>
      <c r="AV64" s="202"/>
      <c r="AW64" s="202"/>
      <c r="AX64" s="202"/>
      <c r="AY64" s="202"/>
      <c r="AZ64" s="202"/>
      <c r="BA64" s="202"/>
      <c r="BB64" s="202"/>
      <c r="BC64" s="202"/>
      <c r="BD64" s="202"/>
      <c r="BE64" s="202"/>
      <c r="BF64" s="202"/>
      <c r="BG64" s="202"/>
      <c r="BH64" s="33"/>
      <c r="BI64" s="33"/>
      <c r="BJ64" s="33"/>
      <c r="BK64" s="33"/>
      <c r="BL64" s="33"/>
      <c r="BM64" s="33"/>
      <c r="BN64" s="33"/>
      <c r="BO64" s="33"/>
      <c r="BP64" s="33"/>
      <c r="BQ64" s="33"/>
      <c r="BR64" s="33"/>
      <c r="BS64" s="33"/>
      <c r="BT64" s="33"/>
      <c r="BU64" s="33"/>
      <c r="BV64" s="33"/>
      <c r="BW64" s="33"/>
      <c r="BX64" s="33"/>
      <c r="BY64" s="33"/>
      <c r="BZ64" s="33"/>
      <c r="CA64" s="33"/>
      <c r="CB64" s="34" t="str">
        <f t="shared" si="2"/>
        <v/>
      </c>
      <c r="CC64" s="34">
        <f t="shared" si="0"/>
        <v>0</v>
      </c>
      <c r="CD64" s="34">
        <f t="shared" si="3"/>
        <v>0</v>
      </c>
    </row>
    <row r="65" spans="1:82" x14ac:dyDescent="0.2">
      <c r="A65" s="33"/>
      <c r="B65" s="33"/>
      <c r="C65" s="33"/>
      <c r="D65" s="33"/>
      <c r="E65" s="33"/>
      <c r="F65" s="202"/>
      <c r="G65" s="202"/>
      <c r="H65" s="202"/>
      <c r="I65" s="202"/>
      <c r="J65" s="202"/>
      <c r="K65" s="202"/>
      <c r="L65" s="202"/>
      <c r="M65" s="202"/>
      <c r="N65" s="202"/>
      <c r="O65" s="202"/>
      <c r="P65" s="202"/>
      <c r="Q65" s="202"/>
      <c r="R65" s="202"/>
      <c r="S65" s="202"/>
      <c r="T65" s="202"/>
      <c r="U65" s="202"/>
      <c r="V65" s="202"/>
      <c r="W65" s="202"/>
      <c r="X65" s="202"/>
      <c r="Y65" s="202"/>
      <c r="Z65" s="202"/>
      <c r="AA65" s="202"/>
      <c r="AB65" s="202"/>
      <c r="AC65" s="202"/>
      <c r="AD65" s="202"/>
      <c r="AE65" s="202"/>
      <c r="AF65" s="202"/>
      <c r="AG65" s="202"/>
      <c r="AH65" s="202"/>
      <c r="AI65" s="202"/>
      <c r="AJ65" s="202"/>
      <c r="AK65" s="202"/>
      <c r="AL65" s="202"/>
      <c r="AM65" s="202"/>
      <c r="AN65" s="202"/>
      <c r="AO65" s="202"/>
      <c r="AP65" s="202"/>
      <c r="AQ65" s="202"/>
      <c r="AR65" s="202"/>
      <c r="AS65" s="202"/>
      <c r="AT65" s="202"/>
      <c r="AU65" s="202"/>
      <c r="AV65" s="202"/>
      <c r="AW65" s="202"/>
      <c r="AX65" s="202"/>
      <c r="AY65" s="202"/>
      <c r="AZ65" s="202"/>
      <c r="BA65" s="202"/>
      <c r="BB65" s="202"/>
      <c r="BC65" s="202"/>
      <c r="BD65" s="202"/>
      <c r="BE65" s="202"/>
      <c r="BF65" s="202"/>
      <c r="BG65" s="202"/>
      <c r="BH65" s="33"/>
      <c r="BI65" s="33"/>
      <c r="BJ65" s="33"/>
      <c r="BK65" s="33"/>
      <c r="BL65" s="33"/>
      <c r="BM65" s="33"/>
      <c r="BN65" s="33"/>
      <c r="BO65" s="33"/>
      <c r="BP65" s="33"/>
      <c r="BQ65" s="33"/>
      <c r="BR65" s="33"/>
      <c r="BS65" s="33"/>
      <c r="BT65" s="33"/>
      <c r="BU65" s="33"/>
      <c r="BV65" s="33"/>
      <c r="BW65" s="33"/>
      <c r="BX65" s="33"/>
      <c r="BY65" s="33"/>
      <c r="BZ65" s="33"/>
      <c r="CA65" s="33"/>
      <c r="CB65" s="34" t="str">
        <f t="shared" si="2"/>
        <v/>
      </c>
      <c r="CC65" s="34">
        <f t="shared" si="0"/>
        <v>0</v>
      </c>
      <c r="CD65" s="34">
        <f t="shared" si="3"/>
        <v>0</v>
      </c>
    </row>
    <row r="66" spans="1:82" x14ac:dyDescent="0.2">
      <c r="A66" s="33"/>
      <c r="B66" s="33"/>
      <c r="C66" s="33"/>
      <c r="D66" s="33"/>
      <c r="E66" s="33"/>
      <c r="F66" s="202"/>
      <c r="G66" s="202"/>
      <c r="H66" s="202"/>
      <c r="I66" s="202"/>
      <c r="J66" s="202"/>
      <c r="K66" s="202"/>
      <c r="L66" s="202"/>
      <c r="M66" s="202"/>
      <c r="N66" s="202"/>
      <c r="O66" s="202"/>
      <c r="P66" s="202"/>
      <c r="Q66" s="202"/>
      <c r="R66" s="202"/>
      <c r="S66" s="202"/>
      <c r="T66" s="202"/>
      <c r="U66" s="202"/>
      <c r="V66" s="202"/>
      <c r="W66" s="202"/>
      <c r="X66" s="202"/>
      <c r="Y66" s="202"/>
      <c r="Z66" s="202"/>
      <c r="AA66" s="202"/>
      <c r="AB66" s="202"/>
      <c r="AC66" s="202"/>
      <c r="AD66" s="202"/>
      <c r="AE66" s="202"/>
      <c r="AF66" s="202"/>
      <c r="AG66" s="202"/>
      <c r="AH66" s="202"/>
      <c r="AI66" s="202"/>
      <c r="AJ66" s="202"/>
      <c r="AK66" s="202"/>
      <c r="AL66" s="202"/>
      <c r="AM66" s="202"/>
      <c r="AN66" s="202"/>
      <c r="AO66" s="202"/>
      <c r="AP66" s="202"/>
      <c r="AQ66" s="202"/>
      <c r="AR66" s="202"/>
      <c r="AS66" s="202"/>
      <c r="AT66" s="202"/>
      <c r="AU66" s="202"/>
      <c r="AV66" s="202"/>
      <c r="AW66" s="202"/>
      <c r="AX66" s="202"/>
      <c r="AY66" s="202"/>
      <c r="AZ66" s="202"/>
      <c r="BA66" s="202"/>
      <c r="BB66" s="202"/>
      <c r="BC66" s="202"/>
      <c r="BD66" s="202"/>
      <c r="BE66" s="202"/>
      <c r="BF66" s="202"/>
      <c r="BG66" s="202"/>
      <c r="BH66" s="33"/>
      <c r="BI66" s="33"/>
      <c r="BJ66" s="33"/>
      <c r="BK66" s="33"/>
      <c r="BL66" s="33"/>
      <c r="BM66" s="33"/>
      <c r="BN66" s="33"/>
      <c r="BO66" s="33"/>
      <c r="BP66" s="33"/>
      <c r="BQ66" s="33"/>
      <c r="BR66" s="33"/>
      <c r="BS66" s="33"/>
      <c r="BT66" s="33"/>
      <c r="BU66" s="33"/>
      <c r="BV66" s="33"/>
      <c r="BW66" s="33"/>
      <c r="BX66" s="33"/>
      <c r="BY66" s="33"/>
      <c r="BZ66" s="33"/>
      <c r="CA66" s="33"/>
      <c r="CB66" s="34" t="str">
        <f t="shared" si="2"/>
        <v/>
      </c>
      <c r="CC66" s="34">
        <f t="shared" ref="CC66:CC129" si="4">HLOOKUP($CC$1,$F$1:$CA$203,ROW(),FALSE)</f>
        <v>0</v>
      </c>
      <c r="CD66" s="34">
        <f t="shared" si="3"/>
        <v>0</v>
      </c>
    </row>
    <row r="67" spans="1:82" x14ac:dyDescent="0.2">
      <c r="A67" s="33"/>
      <c r="B67" s="33"/>
      <c r="C67" s="33"/>
      <c r="D67" s="33"/>
      <c r="E67" s="33"/>
      <c r="F67" s="202"/>
      <c r="G67" s="202"/>
      <c r="H67" s="202"/>
      <c r="I67" s="202"/>
      <c r="J67" s="202"/>
      <c r="K67" s="202"/>
      <c r="L67" s="202"/>
      <c r="M67" s="202"/>
      <c r="N67" s="202"/>
      <c r="O67" s="202"/>
      <c r="P67" s="202"/>
      <c r="Q67" s="202"/>
      <c r="R67" s="202"/>
      <c r="S67" s="202"/>
      <c r="T67" s="202"/>
      <c r="U67" s="202"/>
      <c r="V67" s="202"/>
      <c r="W67" s="202"/>
      <c r="X67" s="202"/>
      <c r="Y67" s="202"/>
      <c r="Z67" s="202"/>
      <c r="AA67" s="202"/>
      <c r="AB67" s="202"/>
      <c r="AC67" s="202"/>
      <c r="AD67" s="202"/>
      <c r="AE67" s="202"/>
      <c r="AF67" s="202"/>
      <c r="AG67" s="202"/>
      <c r="AH67" s="202"/>
      <c r="AI67" s="202"/>
      <c r="AJ67" s="202"/>
      <c r="AK67" s="202"/>
      <c r="AL67" s="202"/>
      <c r="AM67" s="202"/>
      <c r="AN67" s="202"/>
      <c r="AO67" s="202"/>
      <c r="AP67" s="202"/>
      <c r="AQ67" s="202"/>
      <c r="AR67" s="202"/>
      <c r="AS67" s="202"/>
      <c r="AT67" s="202"/>
      <c r="AU67" s="202"/>
      <c r="AV67" s="202"/>
      <c r="AW67" s="202"/>
      <c r="AX67" s="202"/>
      <c r="AY67" s="202"/>
      <c r="AZ67" s="202"/>
      <c r="BA67" s="202"/>
      <c r="BB67" s="202"/>
      <c r="BC67" s="202"/>
      <c r="BD67" s="202"/>
      <c r="BE67" s="202"/>
      <c r="BF67" s="202"/>
      <c r="BG67" s="202"/>
      <c r="BH67" s="33"/>
      <c r="BI67" s="33"/>
      <c r="BJ67" s="33"/>
      <c r="BK67" s="33"/>
      <c r="BL67" s="33"/>
      <c r="BM67" s="33"/>
      <c r="BN67" s="33"/>
      <c r="BO67" s="33"/>
      <c r="BP67" s="33"/>
      <c r="BQ67" s="33"/>
      <c r="BR67" s="33"/>
      <c r="BS67" s="33"/>
      <c r="BT67" s="33"/>
      <c r="BU67" s="33"/>
      <c r="BV67" s="33"/>
      <c r="BW67" s="33"/>
      <c r="BX67" s="33"/>
      <c r="BY67" s="33"/>
      <c r="BZ67" s="33"/>
      <c r="CA67" s="33"/>
      <c r="CB67" s="34" t="str">
        <f t="shared" si="2"/>
        <v/>
      </c>
      <c r="CC67" s="34">
        <f t="shared" si="4"/>
        <v>0</v>
      </c>
      <c r="CD67" s="34">
        <f t="shared" si="3"/>
        <v>0</v>
      </c>
    </row>
    <row r="68" spans="1:82" x14ac:dyDescent="0.2">
      <c r="A68" s="33"/>
      <c r="B68" s="33"/>
      <c r="C68" s="33"/>
      <c r="D68" s="33"/>
      <c r="E68" s="33"/>
      <c r="F68" s="202"/>
      <c r="G68" s="202"/>
      <c r="H68" s="202"/>
      <c r="I68" s="202"/>
      <c r="J68" s="202"/>
      <c r="K68" s="202"/>
      <c r="L68" s="202"/>
      <c r="M68" s="202"/>
      <c r="N68" s="202"/>
      <c r="O68" s="202"/>
      <c r="P68" s="202"/>
      <c r="Q68" s="202"/>
      <c r="R68" s="202"/>
      <c r="S68" s="202"/>
      <c r="T68" s="202"/>
      <c r="U68" s="202"/>
      <c r="V68" s="202"/>
      <c r="W68" s="202"/>
      <c r="X68" s="202"/>
      <c r="Y68" s="202"/>
      <c r="Z68" s="202"/>
      <c r="AA68" s="202"/>
      <c r="AB68" s="202"/>
      <c r="AC68" s="202"/>
      <c r="AD68" s="202"/>
      <c r="AE68" s="202"/>
      <c r="AF68" s="202"/>
      <c r="AG68" s="202"/>
      <c r="AH68" s="202"/>
      <c r="AI68" s="202"/>
      <c r="AJ68" s="202"/>
      <c r="AK68" s="202"/>
      <c r="AL68" s="202"/>
      <c r="AM68" s="202"/>
      <c r="AN68" s="202"/>
      <c r="AO68" s="202"/>
      <c r="AP68" s="202"/>
      <c r="AQ68" s="202"/>
      <c r="AR68" s="202"/>
      <c r="AS68" s="202"/>
      <c r="AT68" s="202"/>
      <c r="AU68" s="202"/>
      <c r="AV68" s="202"/>
      <c r="AW68" s="202"/>
      <c r="AX68" s="202"/>
      <c r="AY68" s="202"/>
      <c r="AZ68" s="202"/>
      <c r="BA68" s="202"/>
      <c r="BB68" s="202"/>
      <c r="BC68" s="202"/>
      <c r="BD68" s="202"/>
      <c r="BE68" s="202"/>
      <c r="BF68" s="202"/>
      <c r="BG68" s="202"/>
      <c r="BH68" s="33"/>
      <c r="BI68" s="33"/>
      <c r="BJ68" s="33"/>
      <c r="BK68" s="33"/>
      <c r="BL68" s="33"/>
      <c r="BM68" s="33"/>
      <c r="BN68" s="33"/>
      <c r="BO68" s="33"/>
      <c r="BP68" s="33"/>
      <c r="BQ68" s="33"/>
      <c r="BR68" s="33"/>
      <c r="BS68" s="33"/>
      <c r="BT68" s="33"/>
      <c r="BU68" s="33"/>
      <c r="BV68" s="33"/>
      <c r="BW68" s="33"/>
      <c r="BX68" s="33"/>
      <c r="BY68" s="33"/>
      <c r="BZ68" s="33"/>
      <c r="CA68" s="33"/>
      <c r="CB68" s="34" t="str">
        <f t="shared" si="2"/>
        <v/>
      </c>
      <c r="CC68" s="34">
        <f t="shared" si="4"/>
        <v>0</v>
      </c>
      <c r="CD68" s="34">
        <f t="shared" si="3"/>
        <v>0</v>
      </c>
    </row>
    <row r="69" spans="1:82" x14ac:dyDescent="0.2">
      <c r="A69" s="33"/>
      <c r="B69" s="33"/>
      <c r="C69" s="33"/>
      <c r="D69" s="33"/>
      <c r="E69" s="33"/>
      <c r="F69" s="202"/>
      <c r="G69" s="202"/>
      <c r="H69" s="202"/>
      <c r="I69" s="202"/>
      <c r="J69" s="202"/>
      <c r="K69" s="202"/>
      <c r="L69" s="202"/>
      <c r="M69" s="202"/>
      <c r="N69" s="202"/>
      <c r="O69" s="202"/>
      <c r="P69" s="202"/>
      <c r="Q69" s="202"/>
      <c r="R69" s="202"/>
      <c r="S69" s="202"/>
      <c r="T69" s="202"/>
      <c r="U69" s="202"/>
      <c r="V69" s="202"/>
      <c r="W69" s="202"/>
      <c r="X69" s="202"/>
      <c r="Y69" s="202"/>
      <c r="Z69" s="202"/>
      <c r="AA69" s="202"/>
      <c r="AB69" s="202"/>
      <c r="AC69" s="202"/>
      <c r="AD69" s="202"/>
      <c r="AE69" s="202"/>
      <c r="AF69" s="202"/>
      <c r="AG69" s="202"/>
      <c r="AH69" s="202"/>
      <c r="AI69" s="202"/>
      <c r="AJ69" s="202"/>
      <c r="AK69" s="202"/>
      <c r="AL69" s="202"/>
      <c r="AM69" s="202"/>
      <c r="AN69" s="202"/>
      <c r="AO69" s="202"/>
      <c r="AP69" s="202"/>
      <c r="AQ69" s="202"/>
      <c r="AR69" s="202"/>
      <c r="AS69" s="202"/>
      <c r="AT69" s="202"/>
      <c r="AU69" s="202"/>
      <c r="AV69" s="202"/>
      <c r="AW69" s="202"/>
      <c r="AX69" s="202"/>
      <c r="AY69" s="202"/>
      <c r="AZ69" s="202"/>
      <c r="BA69" s="202"/>
      <c r="BB69" s="202"/>
      <c r="BC69" s="202"/>
      <c r="BD69" s="202"/>
      <c r="BE69" s="202"/>
      <c r="BF69" s="202"/>
      <c r="BG69" s="202"/>
      <c r="BH69" s="33"/>
      <c r="BI69" s="33"/>
      <c r="BJ69" s="33"/>
      <c r="BK69" s="33"/>
      <c r="BL69" s="33"/>
      <c r="BM69" s="33"/>
      <c r="BN69" s="33"/>
      <c r="BO69" s="33"/>
      <c r="BP69" s="33"/>
      <c r="BQ69" s="33"/>
      <c r="BR69" s="33"/>
      <c r="BS69" s="33"/>
      <c r="BT69" s="33"/>
      <c r="BU69" s="33"/>
      <c r="BV69" s="33"/>
      <c r="BW69" s="33"/>
      <c r="BX69" s="33"/>
      <c r="BY69" s="33"/>
      <c r="BZ69" s="33"/>
      <c r="CA69" s="33"/>
      <c r="CB69" s="34" t="str">
        <f t="shared" ref="CB69:CB132" si="5">IF(CC69&gt;0,CC69,"")</f>
        <v/>
      </c>
      <c r="CC69" s="34">
        <f t="shared" si="4"/>
        <v>0</v>
      </c>
      <c r="CD69" s="34">
        <f t="shared" ref="CD69:CD132" si="6">IF(CC69=$CC$2,1,0)</f>
        <v>0</v>
      </c>
    </row>
    <row r="70" spans="1:82" x14ac:dyDescent="0.2">
      <c r="A70" s="33"/>
      <c r="B70" s="33"/>
      <c r="C70" s="33"/>
      <c r="D70" s="33"/>
      <c r="E70" s="33"/>
      <c r="F70" s="202"/>
      <c r="G70" s="202"/>
      <c r="H70" s="202"/>
      <c r="I70" s="202"/>
      <c r="J70" s="202"/>
      <c r="K70" s="202"/>
      <c r="L70" s="202"/>
      <c r="M70" s="202"/>
      <c r="N70" s="202"/>
      <c r="O70" s="202"/>
      <c r="P70" s="202"/>
      <c r="Q70" s="202"/>
      <c r="R70" s="202"/>
      <c r="S70" s="202"/>
      <c r="T70" s="202"/>
      <c r="U70" s="202"/>
      <c r="V70" s="202"/>
      <c r="W70" s="202"/>
      <c r="X70" s="202"/>
      <c r="Y70" s="202"/>
      <c r="Z70" s="202"/>
      <c r="AA70" s="202"/>
      <c r="AB70" s="202"/>
      <c r="AC70" s="202"/>
      <c r="AD70" s="202"/>
      <c r="AE70" s="202"/>
      <c r="AF70" s="202"/>
      <c r="AG70" s="202"/>
      <c r="AH70" s="202"/>
      <c r="AI70" s="202"/>
      <c r="AJ70" s="202"/>
      <c r="AK70" s="202"/>
      <c r="AL70" s="202"/>
      <c r="AM70" s="202"/>
      <c r="AN70" s="202"/>
      <c r="AO70" s="202"/>
      <c r="AP70" s="202"/>
      <c r="AQ70" s="202"/>
      <c r="AR70" s="202"/>
      <c r="AS70" s="202"/>
      <c r="AT70" s="202"/>
      <c r="AU70" s="202"/>
      <c r="AV70" s="202"/>
      <c r="AW70" s="202"/>
      <c r="AX70" s="202"/>
      <c r="AY70" s="202"/>
      <c r="AZ70" s="202"/>
      <c r="BA70" s="202"/>
      <c r="BB70" s="202"/>
      <c r="BC70" s="202"/>
      <c r="BD70" s="202"/>
      <c r="BE70" s="202"/>
      <c r="BF70" s="202"/>
      <c r="BG70" s="202"/>
      <c r="BH70" s="33"/>
      <c r="BI70" s="33"/>
      <c r="BJ70" s="33"/>
      <c r="BK70" s="33"/>
      <c r="BL70" s="33"/>
      <c r="BM70" s="33"/>
      <c r="BN70" s="33"/>
      <c r="BO70" s="33"/>
      <c r="BP70" s="33"/>
      <c r="BQ70" s="33"/>
      <c r="BR70" s="33"/>
      <c r="BS70" s="33"/>
      <c r="BT70" s="33"/>
      <c r="BU70" s="33"/>
      <c r="BV70" s="33"/>
      <c r="BW70" s="33"/>
      <c r="BX70" s="33"/>
      <c r="BY70" s="33"/>
      <c r="BZ70" s="33"/>
      <c r="CA70" s="33"/>
      <c r="CB70" s="34" t="str">
        <f t="shared" si="5"/>
        <v/>
      </c>
      <c r="CC70" s="34">
        <f t="shared" si="4"/>
        <v>0</v>
      </c>
      <c r="CD70" s="34">
        <f t="shared" si="6"/>
        <v>0</v>
      </c>
    </row>
    <row r="71" spans="1:82" x14ac:dyDescent="0.2">
      <c r="A71" s="33"/>
      <c r="B71" s="33"/>
      <c r="C71" s="33"/>
      <c r="D71" s="33"/>
      <c r="E71" s="33"/>
      <c r="F71" s="202"/>
      <c r="G71" s="202"/>
      <c r="H71" s="202"/>
      <c r="I71" s="202"/>
      <c r="J71" s="202"/>
      <c r="K71" s="202"/>
      <c r="L71" s="202"/>
      <c r="M71" s="202"/>
      <c r="N71" s="202"/>
      <c r="O71" s="202"/>
      <c r="P71" s="202"/>
      <c r="Q71" s="202"/>
      <c r="R71" s="202"/>
      <c r="S71" s="202"/>
      <c r="T71" s="202"/>
      <c r="U71" s="202"/>
      <c r="V71" s="202"/>
      <c r="W71" s="202"/>
      <c r="X71" s="202"/>
      <c r="Y71" s="202"/>
      <c r="Z71" s="202"/>
      <c r="AA71" s="202"/>
      <c r="AB71" s="202"/>
      <c r="AC71" s="202"/>
      <c r="AD71" s="202"/>
      <c r="AE71" s="202"/>
      <c r="AF71" s="202"/>
      <c r="AG71" s="202"/>
      <c r="AH71" s="202"/>
      <c r="AI71" s="202"/>
      <c r="AJ71" s="202"/>
      <c r="AK71" s="202"/>
      <c r="AL71" s="202"/>
      <c r="AM71" s="202"/>
      <c r="AN71" s="202"/>
      <c r="AO71" s="202"/>
      <c r="AP71" s="202"/>
      <c r="AQ71" s="202"/>
      <c r="AR71" s="202"/>
      <c r="AS71" s="202"/>
      <c r="AT71" s="202"/>
      <c r="AU71" s="202"/>
      <c r="AV71" s="202"/>
      <c r="AW71" s="202"/>
      <c r="AX71" s="202"/>
      <c r="AY71" s="202"/>
      <c r="AZ71" s="202"/>
      <c r="BA71" s="202"/>
      <c r="BB71" s="202"/>
      <c r="BC71" s="202"/>
      <c r="BD71" s="202"/>
      <c r="BE71" s="202"/>
      <c r="BF71" s="202"/>
      <c r="BG71" s="202"/>
      <c r="BH71" s="33"/>
      <c r="BI71" s="33"/>
      <c r="BJ71" s="33"/>
      <c r="BK71" s="33"/>
      <c r="BL71" s="33"/>
      <c r="BM71" s="33"/>
      <c r="BN71" s="33"/>
      <c r="BO71" s="33"/>
      <c r="BP71" s="33"/>
      <c r="BQ71" s="33"/>
      <c r="BR71" s="33"/>
      <c r="BS71" s="33"/>
      <c r="BT71" s="33"/>
      <c r="BU71" s="33"/>
      <c r="BV71" s="33"/>
      <c r="BW71" s="33"/>
      <c r="BX71" s="33"/>
      <c r="BY71" s="33"/>
      <c r="BZ71" s="33"/>
      <c r="CA71" s="33"/>
      <c r="CB71" s="34" t="str">
        <f t="shared" si="5"/>
        <v/>
      </c>
      <c r="CC71" s="34">
        <f t="shared" si="4"/>
        <v>0</v>
      </c>
      <c r="CD71" s="34">
        <f t="shared" si="6"/>
        <v>0</v>
      </c>
    </row>
    <row r="72" spans="1:82" x14ac:dyDescent="0.2">
      <c r="A72" s="33"/>
      <c r="B72" s="33"/>
      <c r="C72" s="33"/>
      <c r="D72" s="33"/>
      <c r="E72" s="33"/>
      <c r="F72" s="202"/>
      <c r="G72" s="202"/>
      <c r="H72" s="202"/>
      <c r="I72" s="202"/>
      <c r="J72" s="202"/>
      <c r="K72" s="202"/>
      <c r="L72" s="202"/>
      <c r="M72" s="202"/>
      <c r="N72" s="202"/>
      <c r="O72" s="202"/>
      <c r="P72" s="202"/>
      <c r="Q72" s="202"/>
      <c r="R72" s="202"/>
      <c r="S72" s="202"/>
      <c r="T72" s="202"/>
      <c r="U72" s="202"/>
      <c r="V72" s="202"/>
      <c r="W72" s="202"/>
      <c r="X72" s="202"/>
      <c r="Y72" s="202"/>
      <c r="Z72" s="202"/>
      <c r="AA72" s="202"/>
      <c r="AB72" s="202"/>
      <c r="AC72" s="202"/>
      <c r="AD72" s="202"/>
      <c r="AE72" s="202"/>
      <c r="AF72" s="202"/>
      <c r="AG72" s="202"/>
      <c r="AH72" s="202"/>
      <c r="AI72" s="202"/>
      <c r="AJ72" s="202"/>
      <c r="AK72" s="202"/>
      <c r="AL72" s="202"/>
      <c r="AM72" s="202"/>
      <c r="AN72" s="202"/>
      <c r="AO72" s="202"/>
      <c r="AP72" s="202"/>
      <c r="AQ72" s="202"/>
      <c r="AR72" s="202"/>
      <c r="AS72" s="202"/>
      <c r="AT72" s="202"/>
      <c r="AU72" s="202"/>
      <c r="AV72" s="202"/>
      <c r="AW72" s="202"/>
      <c r="AX72" s="202"/>
      <c r="AY72" s="202"/>
      <c r="AZ72" s="202"/>
      <c r="BA72" s="202"/>
      <c r="BB72" s="202"/>
      <c r="BC72" s="202"/>
      <c r="BD72" s="202"/>
      <c r="BE72" s="202"/>
      <c r="BF72" s="202"/>
      <c r="BG72" s="202"/>
      <c r="BH72" s="33"/>
      <c r="BI72" s="33"/>
      <c r="BJ72" s="33"/>
      <c r="BK72" s="33"/>
      <c r="BL72" s="33"/>
      <c r="BM72" s="33"/>
      <c r="BN72" s="33"/>
      <c r="BO72" s="33"/>
      <c r="BP72" s="33"/>
      <c r="BQ72" s="33"/>
      <c r="BR72" s="33"/>
      <c r="BS72" s="33"/>
      <c r="BT72" s="33"/>
      <c r="BU72" s="33"/>
      <c r="BV72" s="33"/>
      <c r="BW72" s="33"/>
      <c r="BX72" s="33"/>
      <c r="BY72" s="33"/>
      <c r="BZ72" s="33"/>
      <c r="CA72" s="33"/>
      <c r="CB72" s="34" t="str">
        <f t="shared" si="5"/>
        <v/>
      </c>
      <c r="CC72" s="34">
        <f t="shared" si="4"/>
        <v>0</v>
      </c>
      <c r="CD72" s="34">
        <f t="shared" si="6"/>
        <v>0</v>
      </c>
    </row>
    <row r="73" spans="1:82" x14ac:dyDescent="0.2">
      <c r="A73" s="33"/>
      <c r="B73" s="33"/>
      <c r="C73" s="33"/>
      <c r="D73" s="33"/>
      <c r="E73" s="33"/>
      <c r="F73" s="202"/>
      <c r="G73" s="202"/>
      <c r="H73" s="202"/>
      <c r="I73" s="202"/>
      <c r="J73" s="202"/>
      <c r="K73" s="202"/>
      <c r="L73" s="202"/>
      <c r="M73" s="202"/>
      <c r="N73" s="202"/>
      <c r="O73" s="202"/>
      <c r="P73" s="202"/>
      <c r="Q73" s="202"/>
      <c r="R73" s="202"/>
      <c r="S73" s="202"/>
      <c r="T73" s="202"/>
      <c r="U73" s="202"/>
      <c r="V73" s="202"/>
      <c r="W73" s="202"/>
      <c r="X73" s="202"/>
      <c r="Y73" s="202"/>
      <c r="Z73" s="202"/>
      <c r="AA73" s="202"/>
      <c r="AB73" s="202"/>
      <c r="AC73" s="202"/>
      <c r="AD73" s="202"/>
      <c r="AE73" s="202"/>
      <c r="AF73" s="202"/>
      <c r="AG73" s="202"/>
      <c r="AH73" s="202"/>
      <c r="AI73" s="202"/>
      <c r="AJ73" s="202"/>
      <c r="AK73" s="202"/>
      <c r="AL73" s="202"/>
      <c r="AM73" s="202"/>
      <c r="AN73" s="202"/>
      <c r="AO73" s="202"/>
      <c r="AP73" s="202"/>
      <c r="AQ73" s="202"/>
      <c r="AR73" s="202"/>
      <c r="AS73" s="202"/>
      <c r="AT73" s="202"/>
      <c r="AU73" s="202"/>
      <c r="AV73" s="202"/>
      <c r="AW73" s="202"/>
      <c r="AX73" s="202"/>
      <c r="AY73" s="202"/>
      <c r="AZ73" s="202"/>
      <c r="BA73" s="202"/>
      <c r="BB73" s="202"/>
      <c r="BC73" s="202"/>
      <c r="BD73" s="202"/>
      <c r="BE73" s="202"/>
      <c r="BF73" s="202"/>
      <c r="BG73" s="202"/>
      <c r="BH73" s="33"/>
      <c r="BI73" s="33"/>
      <c r="BJ73" s="33"/>
      <c r="BK73" s="33"/>
      <c r="BL73" s="33"/>
      <c r="BM73" s="33"/>
      <c r="BN73" s="33"/>
      <c r="BO73" s="33"/>
      <c r="BP73" s="33"/>
      <c r="BQ73" s="33"/>
      <c r="BR73" s="33"/>
      <c r="BS73" s="33"/>
      <c r="BT73" s="33"/>
      <c r="BU73" s="33"/>
      <c r="BV73" s="33"/>
      <c r="BW73" s="33"/>
      <c r="BX73" s="33"/>
      <c r="BY73" s="33"/>
      <c r="BZ73" s="33"/>
      <c r="CA73" s="33"/>
      <c r="CB73" s="34" t="str">
        <f t="shared" si="5"/>
        <v/>
      </c>
      <c r="CC73" s="34">
        <f t="shared" si="4"/>
        <v>0</v>
      </c>
      <c r="CD73" s="34">
        <f t="shared" si="6"/>
        <v>0</v>
      </c>
    </row>
    <row r="74" spans="1:82" x14ac:dyDescent="0.2">
      <c r="A74" s="33"/>
      <c r="B74" s="33"/>
      <c r="C74" s="33"/>
      <c r="D74" s="33"/>
      <c r="E74" s="33"/>
      <c r="F74" s="202"/>
      <c r="G74" s="202"/>
      <c r="H74" s="202"/>
      <c r="I74" s="202"/>
      <c r="J74" s="202"/>
      <c r="K74" s="202"/>
      <c r="L74" s="202"/>
      <c r="M74" s="202"/>
      <c r="N74" s="202"/>
      <c r="O74" s="202"/>
      <c r="P74" s="202"/>
      <c r="Q74" s="202"/>
      <c r="R74" s="202"/>
      <c r="S74" s="202"/>
      <c r="T74" s="202"/>
      <c r="U74" s="202"/>
      <c r="V74" s="202"/>
      <c r="W74" s="202"/>
      <c r="X74" s="202"/>
      <c r="Y74" s="202"/>
      <c r="Z74" s="202"/>
      <c r="AA74" s="202"/>
      <c r="AB74" s="202"/>
      <c r="AC74" s="202"/>
      <c r="AD74" s="202"/>
      <c r="AE74" s="202"/>
      <c r="AF74" s="202"/>
      <c r="AG74" s="202"/>
      <c r="AH74" s="202"/>
      <c r="AI74" s="202"/>
      <c r="AJ74" s="202"/>
      <c r="AK74" s="202"/>
      <c r="AL74" s="202"/>
      <c r="AM74" s="202"/>
      <c r="AN74" s="202"/>
      <c r="AO74" s="202"/>
      <c r="AP74" s="202"/>
      <c r="AQ74" s="202"/>
      <c r="AR74" s="202"/>
      <c r="AS74" s="202"/>
      <c r="AT74" s="202"/>
      <c r="AU74" s="202"/>
      <c r="AV74" s="202"/>
      <c r="AW74" s="202"/>
      <c r="AX74" s="202"/>
      <c r="AY74" s="202"/>
      <c r="AZ74" s="202"/>
      <c r="BA74" s="202"/>
      <c r="BB74" s="202"/>
      <c r="BC74" s="202"/>
      <c r="BD74" s="202"/>
      <c r="BE74" s="202"/>
      <c r="BF74" s="202"/>
      <c r="BG74" s="202"/>
      <c r="BH74" s="33"/>
      <c r="BI74" s="33"/>
      <c r="BJ74" s="33"/>
      <c r="BK74" s="33"/>
      <c r="BL74" s="33"/>
      <c r="BM74" s="33"/>
      <c r="BN74" s="33"/>
      <c r="BO74" s="33"/>
      <c r="BP74" s="33"/>
      <c r="BQ74" s="33"/>
      <c r="BR74" s="33"/>
      <c r="BS74" s="33"/>
      <c r="BT74" s="33"/>
      <c r="BU74" s="33"/>
      <c r="BV74" s="33"/>
      <c r="BW74" s="33"/>
      <c r="BX74" s="33"/>
      <c r="BY74" s="33"/>
      <c r="BZ74" s="33"/>
      <c r="CA74" s="33"/>
      <c r="CB74" s="34" t="str">
        <f t="shared" si="5"/>
        <v/>
      </c>
      <c r="CC74" s="34">
        <f t="shared" si="4"/>
        <v>0</v>
      </c>
      <c r="CD74" s="34">
        <f t="shared" si="6"/>
        <v>0</v>
      </c>
    </row>
    <row r="75" spans="1:82" x14ac:dyDescent="0.2">
      <c r="A75" s="33"/>
      <c r="B75" s="33"/>
      <c r="C75" s="33"/>
      <c r="D75" s="33"/>
      <c r="E75" s="33"/>
      <c r="F75" s="202"/>
      <c r="G75" s="202"/>
      <c r="H75" s="202"/>
      <c r="I75" s="202"/>
      <c r="J75" s="202"/>
      <c r="K75" s="202"/>
      <c r="L75" s="202"/>
      <c r="M75" s="202"/>
      <c r="N75" s="202"/>
      <c r="O75" s="202"/>
      <c r="P75" s="202"/>
      <c r="Q75" s="202"/>
      <c r="R75" s="202"/>
      <c r="S75" s="202"/>
      <c r="T75" s="202"/>
      <c r="U75" s="202"/>
      <c r="V75" s="202"/>
      <c r="W75" s="202"/>
      <c r="X75" s="202"/>
      <c r="Y75" s="202"/>
      <c r="Z75" s="202"/>
      <c r="AA75" s="202"/>
      <c r="AB75" s="202"/>
      <c r="AC75" s="202"/>
      <c r="AD75" s="202"/>
      <c r="AE75" s="202"/>
      <c r="AF75" s="202"/>
      <c r="AG75" s="202"/>
      <c r="AH75" s="202"/>
      <c r="AI75" s="202"/>
      <c r="AJ75" s="202"/>
      <c r="AK75" s="202"/>
      <c r="AL75" s="202"/>
      <c r="AM75" s="202"/>
      <c r="AN75" s="202"/>
      <c r="AO75" s="202"/>
      <c r="AP75" s="202"/>
      <c r="AQ75" s="202"/>
      <c r="AR75" s="202"/>
      <c r="AS75" s="202"/>
      <c r="AT75" s="202"/>
      <c r="AU75" s="202"/>
      <c r="AV75" s="202"/>
      <c r="AW75" s="202"/>
      <c r="AX75" s="202"/>
      <c r="AY75" s="202"/>
      <c r="AZ75" s="202"/>
      <c r="BA75" s="202"/>
      <c r="BB75" s="202"/>
      <c r="BC75" s="202"/>
      <c r="BD75" s="202"/>
      <c r="BE75" s="202"/>
      <c r="BF75" s="202"/>
      <c r="BG75" s="202"/>
      <c r="BH75" s="33"/>
      <c r="BI75" s="33"/>
      <c r="BJ75" s="33"/>
      <c r="BK75" s="33"/>
      <c r="BL75" s="33"/>
      <c r="BM75" s="33"/>
      <c r="BN75" s="33"/>
      <c r="BO75" s="33"/>
      <c r="BP75" s="33"/>
      <c r="BQ75" s="33"/>
      <c r="BR75" s="33"/>
      <c r="BS75" s="33"/>
      <c r="BT75" s="33"/>
      <c r="BU75" s="33"/>
      <c r="BV75" s="33"/>
      <c r="BW75" s="33"/>
      <c r="BX75" s="33"/>
      <c r="BY75" s="33"/>
      <c r="BZ75" s="33"/>
      <c r="CA75" s="33"/>
      <c r="CB75" s="34" t="str">
        <f t="shared" si="5"/>
        <v/>
      </c>
      <c r="CC75" s="34">
        <f t="shared" si="4"/>
        <v>0</v>
      </c>
      <c r="CD75" s="34">
        <f t="shared" si="6"/>
        <v>0</v>
      </c>
    </row>
    <row r="76" spans="1:82" x14ac:dyDescent="0.2">
      <c r="A76" s="33"/>
      <c r="B76" s="33"/>
      <c r="C76" s="33"/>
      <c r="D76" s="33"/>
      <c r="E76" s="33"/>
      <c r="F76" s="202"/>
      <c r="G76" s="202"/>
      <c r="H76" s="202"/>
      <c r="I76" s="202"/>
      <c r="J76" s="202"/>
      <c r="K76" s="202"/>
      <c r="L76" s="202"/>
      <c r="M76" s="202"/>
      <c r="N76" s="202"/>
      <c r="O76" s="202"/>
      <c r="P76" s="202"/>
      <c r="Q76" s="202"/>
      <c r="R76" s="202"/>
      <c r="S76" s="202"/>
      <c r="T76" s="202"/>
      <c r="U76" s="202"/>
      <c r="V76" s="202"/>
      <c r="W76" s="202"/>
      <c r="X76" s="202"/>
      <c r="Y76" s="202"/>
      <c r="Z76" s="202"/>
      <c r="AA76" s="202"/>
      <c r="AB76" s="202"/>
      <c r="AC76" s="202"/>
      <c r="AD76" s="202"/>
      <c r="AE76" s="202"/>
      <c r="AF76" s="202"/>
      <c r="AG76" s="202"/>
      <c r="AH76" s="202"/>
      <c r="AI76" s="202"/>
      <c r="AJ76" s="202"/>
      <c r="AK76" s="202"/>
      <c r="AL76" s="202"/>
      <c r="AM76" s="202"/>
      <c r="AN76" s="202"/>
      <c r="AO76" s="202"/>
      <c r="AP76" s="202"/>
      <c r="AQ76" s="202"/>
      <c r="AR76" s="202"/>
      <c r="AS76" s="202"/>
      <c r="AT76" s="202"/>
      <c r="AU76" s="202"/>
      <c r="AV76" s="202"/>
      <c r="AW76" s="202"/>
      <c r="AX76" s="202"/>
      <c r="AY76" s="202"/>
      <c r="AZ76" s="202"/>
      <c r="BA76" s="202"/>
      <c r="BB76" s="202"/>
      <c r="BC76" s="202"/>
      <c r="BD76" s="202"/>
      <c r="BE76" s="202"/>
      <c r="BF76" s="202"/>
      <c r="BG76" s="202"/>
      <c r="BH76" s="33"/>
      <c r="BI76" s="33"/>
      <c r="BJ76" s="33"/>
      <c r="BK76" s="33"/>
      <c r="BL76" s="33"/>
      <c r="BM76" s="33"/>
      <c r="BN76" s="33"/>
      <c r="BO76" s="33"/>
      <c r="BP76" s="33"/>
      <c r="BQ76" s="33"/>
      <c r="BR76" s="33"/>
      <c r="BS76" s="33"/>
      <c r="BT76" s="33"/>
      <c r="BU76" s="33"/>
      <c r="BV76" s="33"/>
      <c r="BW76" s="33"/>
      <c r="BX76" s="33"/>
      <c r="BY76" s="33"/>
      <c r="BZ76" s="33"/>
      <c r="CA76" s="33"/>
      <c r="CB76" s="34" t="str">
        <f t="shared" si="5"/>
        <v/>
      </c>
      <c r="CC76" s="34">
        <f t="shared" si="4"/>
        <v>0</v>
      </c>
      <c r="CD76" s="34">
        <f t="shared" si="6"/>
        <v>0</v>
      </c>
    </row>
    <row r="77" spans="1:82" x14ac:dyDescent="0.2">
      <c r="A77" s="33"/>
      <c r="B77" s="33"/>
      <c r="C77" s="33"/>
      <c r="D77" s="33"/>
      <c r="E77" s="33"/>
      <c r="F77" s="202"/>
      <c r="G77" s="202"/>
      <c r="H77" s="202"/>
      <c r="I77" s="202"/>
      <c r="J77" s="202"/>
      <c r="K77" s="202"/>
      <c r="L77" s="202"/>
      <c r="M77" s="202"/>
      <c r="N77" s="202"/>
      <c r="O77" s="202"/>
      <c r="P77" s="202"/>
      <c r="Q77" s="202"/>
      <c r="R77" s="202"/>
      <c r="S77" s="202"/>
      <c r="T77" s="202"/>
      <c r="U77" s="202"/>
      <c r="V77" s="202"/>
      <c r="W77" s="202"/>
      <c r="X77" s="202"/>
      <c r="Y77" s="202"/>
      <c r="Z77" s="202"/>
      <c r="AA77" s="202"/>
      <c r="AB77" s="202"/>
      <c r="AC77" s="202"/>
      <c r="AD77" s="202"/>
      <c r="AE77" s="202"/>
      <c r="AF77" s="202"/>
      <c r="AG77" s="202"/>
      <c r="AH77" s="202"/>
      <c r="AI77" s="202"/>
      <c r="AJ77" s="202"/>
      <c r="AK77" s="202"/>
      <c r="AL77" s="202"/>
      <c r="AM77" s="202"/>
      <c r="AN77" s="202"/>
      <c r="AO77" s="202"/>
      <c r="AP77" s="202"/>
      <c r="AQ77" s="202"/>
      <c r="AR77" s="202"/>
      <c r="AS77" s="202"/>
      <c r="AT77" s="202"/>
      <c r="AU77" s="202"/>
      <c r="AV77" s="202"/>
      <c r="AW77" s="202"/>
      <c r="AX77" s="202"/>
      <c r="AY77" s="202"/>
      <c r="AZ77" s="202"/>
      <c r="BA77" s="202"/>
      <c r="BB77" s="202"/>
      <c r="BC77" s="202"/>
      <c r="BD77" s="202"/>
      <c r="BE77" s="202"/>
      <c r="BF77" s="202"/>
      <c r="BG77" s="202"/>
      <c r="BH77" s="33"/>
      <c r="BI77" s="33"/>
      <c r="BJ77" s="33"/>
      <c r="BK77" s="33"/>
      <c r="BL77" s="33"/>
      <c r="BM77" s="33"/>
      <c r="BN77" s="33"/>
      <c r="BO77" s="33"/>
      <c r="BP77" s="33"/>
      <c r="BQ77" s="33"/>
      <c r="BR77" s="33"/>
      <c r="BS77" s="33"/>
      <c r="BT77" s="33"/>
      <c r="BU77" s="33"/>
      <c r="BV77" s="33"/>
      <c r="BW77" s="33"/>
      <c r="BX77" s="33"/>
      <c r="BY77" s="33"/>
      <c r="BZ77" s="33"/>
      <c r="CA77" s="33"/>
      <c r="CB77" s="34" t="str">
        <f t="shared" si="5"/>
        <v/>
      </c>
      <c r="CC77" s="34">
        <f t="shared" si="4"/>
        <v>0</v>
      </c>
      <c r="CD77" s="34">
        <f t="shared" si="6"/>
        <v>0</v>
      </c>
    </row>
    <row r="78" spans="1:82" x14ac:dyDescent="0.2">
      <c r="A78" s="33"/>
      <c r="B78" s="33"/>
      <c r="C78" s="33"/>
      <c r="D78" s="33"/>
      <c r="E78" s="33"/>
      <c r="F78" s="202"/>
      <c r="G78" s="202"/>
      <c r="H78" s="202"/>
      <c r="I78" s="202"/>
      <c r="J78" s="202"/>
      <c r="K78" s="202"/>
      <c r="L78" s="202"/>
      <c r="M78" s="202"/>
      <c r="N78" s="202"/>
      <c r="O78" s="202"/>
      <c r="P78" s="202"/>
      <c r="Q78" s="202"/>
      <c r="R78" s="202"/>
      <c r="S78" s="202"/>
      <c r="T78" s="202"/>
      <c r="U78" s="202"/>
      <c r="V78" s="202"/>
      <c r="W78" s="202"/>
      <c r="X78" s="202"/>
      <c r="Y78" s="202"/>
      <c r="Z78" s="202"/>
      <c r="AA78" s="202"/>
      <c r="AB78" s="202"/>
      <c r="AC78" s="202"/>
      <c r="AD78" s="202"/>
      <c r="AE78" s="202"/>
      <c r="AF78" s="202"/>
      <c r="AG78" s="202"/>
      <c r="AH78" s="202"/>
      <c r="AI78" s="202"/>
      <c r="AJ78" s="202"/>
      <c r="AK78" s="202"/>
      <c r="AL78" s="202"/>
      <c r="AM78" s="202"/>
      <c r="AN78" s="202"/>
      <c r="AO78" s="202"/>
      <c r="AP78" s="202"/>
      <c r="AQ78" s="202"/>
      <c r="AR78" s="202"/>
      <c r="AS78" s="202"/>
      <c r="AT78" s="202"/>
      <c r="AU78" s="202"/>
      <c r="AV78" s="202"/>
      <c r="AW78" s="202"/>
      <c r="AX78" s="202"/>
      <c r="AY78" s="202"/>
      <c r="AZ78" s="202"/>
      <c r="BA78" s="202"/>
      <c r="BB78" s="202"/>
      <c r="BC78" s="202"/>
      <c r="BD78" s="202"/>
      <c r="BE78" s="202"/>
      <c r="BF78" s="202"/>
      <c r="BG78" s="202"/>
      <c r="BH78" s="33"/>
      <c r="BI78" s="33"/>
      <c r="BJ78" s="33"/>
      <c r="BK78" s="33"/>
      <c r="BL78" s="33"/>
      <c r="BM78" s="33"/>
      <c r="BN78" s="33"/>
      <c r="BO78" s="33"/>
      <c r="BP78" s="33"/>
      <c r="BQ78" s="33"/>
      <c r="BR78" s="33"/>
      <c r="BS78" s="33"/>
      <c r="BT78" s="33"/>
      <c r="BU78" s="33"/>
      <c r="BV78" s="33"/>
      <c r="BW78" s="33"/>
      <c r="BX78" s="33"/>
      <c r="BY78" s="33"/>
      <c r="BZ78" s="33"/>
      <c r="CA78" s="33"/>
      <c r="CB78" s="34" t="str">
        <f t="shared" si="5"/>
        <v/>
      </c>
      <c r="CC78" s="34">
        <f t="shared" si="4"/>
        <v>0</v>
      </c>
      <c r="CD78" s="34">
        <f t="shared" si="6"/>
        <v>0</v>
      </c>
    </row>
    <row r="79" spans="1:82" x14ac:dyDescent="0.2">
      <c r="A79" s="33"/>
      <c r="B79" s="33"/>
      <c r="C79" s="33"/>
      <c r="D79" s="33"/>
      <c r="E79" s="33"/>
      <c r="F79" s="202"/>
      <c r="G79" s="202"/>
      <c r="H79" s="202"/>
      <c r="I79" s="202"/>
      <c r="J79" s="202"/>
      <c r="K79" s="202"/>
      <c r="L79" s="202"/>
      <c r="M79" s="202"/>
      <c r="N79" s="202"/>
      <c r="O79" s="202"/>
      <c r="P79" s="202"/>
      <c r="Q79" s="202"/>
      <c r="R79" s="202"/>
      <c r="S79" s="202"/>
      <c r="T79" s="202"/>
      <c r="U79" s="202"/>
      <c r="V79" s="202"/>
      <c r="W79" s="202"/>
      <c r="X79" s="202"/>
      <c r="Y79" s="202"/>
      <c r="Z79" s="202"/>
      <c r="AA79" s="202"/>
      <c r="AB79" s="202"/>
      <c r="AC79" s="202"/>
      <c r="AD79" s="202"/>
      <c r="AE79" s="202"/>
      <c r="AF79" s="202"/>
      <c r="AG79" s="202"/>
      <c r="AH79" s="202"/>
      <c r="AI79" s="202"/>
      <c r="AJ79" s="202"/>
      <c r="AK79" s="202"/>
      <c r="AL79" s="202"/>
      <c r="AM79" s="202"/>
      <c r="AN79" s="202"/>
      <c r="AO79" s="202"/>
      <c r="AP79" s="202"/>
      <c r="AQ79" s="202"/>
      <c r="AR79" s="202"/>
      <c r="AS79" s="202"/>
      <c r="AT79" s="202"/>
      <c r="AU79" s="202"/>
      <c r="AV79" s="202"/>
      <c r="AW79" s="202"/>
      <c r="AX79" s="202"/>
      <c r="AY79" s="202"/>
      <c r="AZ79" s="202"/>
      <c r="BA79" s="202"/>
      <c r="BB79" s="202"/>
      <c r="BC79" s="202"/>
      <c r="BD79" s="202"/>
      <c r="BE79" s="202"/>
      <c r="BF79" s="202"/>
      <c r="BG79" s="202"/>
      <c r="BH79" s="33"/>
      <c r="BI79" s="33"/>
      <c r="BJ79" s="33"/>
      <c r="BK79" s="33"/>
      <c r="BL79" s="33"/>
      <c r="BM79" s="33"/>
      <c r="BN79" s="33"/>
      <c r="BO79" s="33"/>
      <c r="BP79" s="33"/>
      <c r="BQ79" s="33"/>
      <c r="BR79" s="33"/>
      <c r="BS79" s="33"/>
      <c r="BT79" s="33"/>
      <c r="BU79" s="33"/>
      <c r="BV79" s="33"/>
      <c r="BW79" s="33"/>
      <c r="BX79" s="33"/>
      <c r="BY79" s="33"/>
      <c r="BZ79" s="33"/>
      <c r="CA79" s="33"/>
      <c r="CB79" s="34" t="str">
        <f t="shared" si="5"/>
        <v/>
      </c>
      <c r="CC79" s="34">
        <f t="shared" si="4"/>
        <v>0</v>
      </c>
      <c r="CD79" s="34">
        <f t="shared" si="6"/>
        <v>0</v>
      </c>
    </row>
    <row r="80" spans="1:82" x14ac:dyDescent="0.2">
      <c r="A80" s="33"/>
      <c r="B80" s="33"/>
      <c r="C80" s="33"/>
      <c r="D80" s="33"/>
      <c r="E80" s="33"/>
      <c r="F80" s="202"/>
      <c r="G80" s="202"/>
      <c r="H80" s="202"/>
      <c r="I80" s="202"/>
      <c r="J80" s="202"/>
      <c r="K80" s="202"/>
      <c r="L80" s="202"/>
      <c r="M80" s="202"/>
      <c r="N80" s="202"/>
      <c r="O80" s="202"/>
      <c r="P80" s="202"/>
      <c r="Q80" s="202"/>
      <c r="R80" s="202"/>
      <c r="S80" s="202"/>
      <c r="T80" s="202"/>
      <c r="U80" s="202"/>
      <c r="V80" s="202"/>
      <c r="W80" s="202"/>
      <c r="X80" s="202"/>
      <c r="Y80" s="202"/>
      <c r="Z80" s="202"/>
      <c r="AA80" s="202"/>
      <c r="AB80" s="202"/>
      <c r="AC80" s="202"/>
      <c r="AD80" s="202"/>
      <c r="AE80" s="202"/>
      <c r="AF80" s="202"/>
      <c r="AG80" s="202"/>
      <c r="AH80" s="202"/>
      <c r="AI80" s="202"/>
      <c r="AJ80" s="202"/>
      <c r="AK80" s="202"/>
      <c r="AL80" s="202"/>
      <c r="AM80" s="202"/>
      <c r="AN80" s="202"/>
      <c r="AO80" s="202"/>
      <c r="AP80" s="202"/>
      <c r="AQ80" s="202"/>
      <c r="AR80" s="202"/>
      <c r="AS80" s="202"/>
      <c r="AT80" s="202"/>
      <c r="AU80" s="202"/>
      <c r="AV80" s="202"/>
      <c r="AW80" s="202"/>
      <c r="AX80" s="202"/>
      <c r="AY80" s="202"/>
      <c r="AZ80" s="202"/>
      <c r="BA80" s="202"/>
      <c r="BB80" s="202"/>
      <c r="BC80" s="202"/>
      <c r="BD80" s="202"/>
      <c r="BE80" s="202"/>
      <c r="BF80" s="202"/>
      <c r="BG80" s="202"/>
      <c r="BH80" s="33"/>
      <c r="BI80" s="33"/>
      <c r="BJ80" s="33"/>
      <c r="BK80" s="33"/>
      <c r="BL80" s="33"/>
      <c r="BM80" s="33"/>
      <c r="BN80" s="33"/>
      <c r="BO80" s="33"/>
      <c r="BP80" s="33"/>
      <c r="BQ80" s="33"/>
      <c r="BR80" s="33"/>
      <c r="BS80" s="33"/>
      <c r="BT80" s="33"/>
      <c r="BU80" s="33"/>
      <c r="BV80" s="33"/>
      <c r="BW80" s="33"/>
      <c r="BX80" s="33"/>
      <c r="BY80" s="33"/>
      <c r="BZ80" s="33"/>
      <c r="CA80" s="33"/>
      <c r="CB80" s="34" t="str">
        <f t="shared" si="5"/>
        <v/>
      </c>
      <c r="CC80" s="34">
        <f t="shared" si="4"/>
        <v>0</v>
      </c>
      <c r="CD80" s="34">
        <f t="shared" si="6"/>
        <v>0</v>
      </c>
    </row>
    <row r="81" spans="1:82" x14ac:dyDescent="0.2">
      <c r="A81" s="33"/>
      <c r="B81" s="33"/>
      <c r="C81" s="33"/>
      <c r="D81" s="33"/>
      <c r="E81" s="33"/>
      <c r="F81" s="202"/>
      <c r="G81" s="202"/>
      <c r="H81" s="202"/>
      <c r="I81" s="202"/>
      <c r="J81" s="202"/>
      <c r="K81" s="202"/>
      <c r="L81" s="202"/>
      <c r="M81" s="202"/>
      <c r="N81" s="202"/>
      <c r="O81" s="202"/>
      <c r="P81" s="202"/>
      <c r="Q81" s="202"/>
      <c r="R81" s="202"/>
      <c r="S81" s="202"/>
      <c r="T81" s="202"/>
      <c r="U81" s="202"/>
      <c r="V81" s="202"/>
      <c r="W81" s="202"/>
      <c r="X81" s="202"/>
      <c r="Y81" s="202"/>
      <c r="Z81" s="202"/>
      <c r="AA81" s="202"/>
      <c r="AB81" s="202"/>
      <c r="AC81" s="202"/>
      <c r="AD81" s="202"/>
      <c r="AE81" s="202"/>
      <c r="AF81" s="202"/>
      <c r="AG81" s="202"/>
      <c r="AH81" s="202"/>
      <c r="AI81" s="202"/>
      <c r="AJ81" s="202"/>
      <c r="AK81" s="202"/>
      <c r="AL81" s="202"/>
      <c r="AM81" s="202"/>
      <c r="AN81" s="202"/>
      <c r="AO81" s="202"/>
      <c r="AP81" s="202"/>
      <c r="AQ81" s="202"/>
      <c r="AR81" s="202"/>
      <c r="AS81" s="202"/>
      <c r="AT81" s="202"/>
      <c r="AU81" s="202"/>
      <c r="AV81" s="202"/>
      <c r="AW81" s="202"/>
      <c r="AX81" s="202"/>
      <c r="AY81" s="202"/>
      <c r="AZ81" s="202"/>
      <c r="BA81" s="202"/>
      <c r="BB81" s="202"/>
      <c r="BC81" s="202"/>
      <c r="BD81" s="202"/>
      <c r="BE81" s="202"/>
      <c r="BF81" s="202"/>
      <c r="BG81" s="202"/>
      <c r="BH81" s="33"/>
      <c r="BI81" s="33"/>
      <c r="BJ81" s="33"/>
      <c r="BK81" s="33"/>
      <c r="BL81" s="33"/>
      <c r="BM81" s="33"/>
      <c r="BN81" s="33"/>
      <c r="BO81" s="33"/>
      <c r="BP81" s="33"/>
      <c r="BQ81" s="33"/>
      <c r="BR81" s="33"/>
      <c r="BS81" s="33"/>
      <c r="BT81" s="33"/>
      <c r="BU81" s="33"/>
      <c r="BV81" s="33"/>
      <c r="BW81" s="33"/>
      <c r="BX81" s="33"/>
      <c r="BY81" s="33"/>
      <c r="BZ81" s="33"/>
      <c r="CA81" s="33"/>
      <c r="CB81" s="34" t="str">
        <f t="shared" si="5"/>
        <v/>
      </c>
      <c r="CC81" s="34">
        <f t="shared" si="4"/>
        <v>0</v>
      </c>
      <c r="CD81" s="34">
        <f t="shared" si="6"/>
        <v>0</v>
      </c>
    </row>
    <row r="82" spans="1:82" x14ac:dyDescent="0.2">
      <c r="A82" s="33"/>
      <c r="B82" s="33"/>
      <c r="C82" s="33"/>
      <c r="D82" s="33"/>
      <c r="E82" s="33"/>
      <c r="F82" s="202"/>
      <c r="G82" s="202"/>
      <c r="H82" s="202"/>
      <c r="I82" s="202"/>
      <c r="J82" s="202"/>
      <c r="K82" s="202"/>
      <c r="L82" s="202"/>
      <c r="M82" s="202"/>
      <c r="N82" s="202"/>
      <c r="O82" s="202"/>
      <c r="P82" s="202"/>
      <c r="Q82" s="202"/>
      <c r="R82" s="202"/>
      <c r="S82" s="202"/>
      <c r="T82" s="202"/>
      <c r="U82" s="202"/>
      <c r="V82" s="202"/>
      <c r="W82" s="202"/>
      <c r="X82" s="202"/>
      <c r="Y82" s="202"/>
      <c r="Z82" s="202"/>
      <c r="AA82" s="202"/>
      <c r="AB82" s="202"/>
      <c r="AC82" s="202"/>
      <c r="AD82" s="202"/>
      <c r="AE82" s="202"/>
      <c r="AF82" s="202"/>
      <c r="AG82" s="202"/>
      <c r="AH82" s="202"/>
      <c r="AI82" s="202"/>
      <c r="AJ82" s="202"/>
      <c r="AK82" s="202"/>
      <c r="AL82" s="202"/>
      <c r="AM82" s="202"/>
      <c r="AN82" s="202"/>
      <c r="AO82" s="202"/>
      <c r="AP82" s="202"/>
      <c r="AQ82" s="202"/>
      <c r="AR82" s="202"/>
      <c r="AS82" s="202"/>
      <c r="AT82" s="202"/>
      <c r="AU82" s="202"/>
      <c r="AV82" s="202"/>
      <c r="AW82" s="202"/>
      <c r="AX82" s="202"/>
      <c r="AY82" s="202"/>
      <c r="AZ82" s="202"/>
      <c r="BA82" s="202"/>
      <c r="BB82" s="202"/>
      <c r="BC82" s="202"/>
      <c r="BD82" s="202"/>
      <c r="BE82" s="202"/>
      <c r="BF82" s="202"/>
      <c r="BG82" s="202"/>
      <c r="BH82" s="33"/>
      <c r="BI82" s="33"/>
      <c r="BJ82" s="33"/>
      <c r="BK82" s="33"/>
      <c r="BL82" s="33"/>
      <c r="BM82" s="33"/>
      <c r="BN82" s="33"/>
      <c r="BO82" s="33"/>
      <c r="BP82" s="33"/>
      <c r="BQ82" s="33"/>
      <c r="BR82" s="33"/>
      <c r="BS82" s="33"/>
      <c r="BT82" s="33"/>
      <c r="BU82" s="33"/>
      <c r="BV82" s="33"/>
      <c r="BW82" s="33"/>
      <c r="BX82" s="33"/>
      <c r="BY82" s="33"/>
      <c r="BZ82" s="33"/>
      <c r="CA82" s="33"/>
      <c r="CB82" s="34" t="str">
        <f t="shared" si="5"/>
        <v/>
      </c>
      <c r="CC82" s="34">
        <f t="shared" si="4"/>
        <v>0</v>
      </c>
      <c r="CD82" s="34">
        <f t="shared" si="6"/>
        <v>0</v>
      </c>
    </row>
    <row r="83" spans="1:82" x14ac:dyDescent="0.2">
      <c r="A83" s="33"/>
      <c r="B83" s="33"/>
      <c r="C83" s="33"/>
      <c r="D83" s="33"/>
      <c r="E83" s="33"/>
      <c r="F83" s="202"/>
      <c r="G83" s="202"/>
      <c r="H83" s="202"/>
      <c r="I83" s="202"/>
      <c r="J83" s="202"/>
      <c r="K83" s="202"/>
      <c r="L83" s="202"/>
      <c r="M83" s="202"/>
      <c r="N83" s="202"/>
      <c r="O83" s="202"/>
      <c r="P83" s="202"/>
      <c r="Q83" s="202"/>
      <c r="R83" s="202"/>
      <c r="S83" s="202"/>
      <c r="T83" s="202"/>
      <c r="U83" s="202"/>
      <c r="V83" s="202"/>
      <c r="W83" s="202"/>
      <c r="X83" s="202"/>
      <c r="Y83" s="202"/>
      <c r="Z83" s="202"/>
      <c r="AA83" s="202"/>
      <c r="AB83" s="202"/>
      <c r="AC83" s="202"/>
      <c r="AD83" s="202"/>
      <c r="AE83" s="202"/>
      <c r="AF83" s="202"/>
      <c r="AG83" s="202"/>
      <c r="AH83" s="202"/>
      <c r="AI83" s="202"/>
      <c r="AJ83" s="202"/>
      <c r="AK83" s="202"/>
      <c r="AL83" s="202"/>
      <c r="AM83" s="202"/>
      <c r="AN83" s="202"/>
      <c r="AO83" s="202"/>
      <c r="AP83" s="202"/>
      <c r="AQ83" s="202"/>
      <c r="AR83" s="202"/>
      <c r="AS83" s="202"/>
      <c r="AT83" s="202"/>
      <c r="AU83" s="202"/>
      <c r="AV83" s="202"/>
      <c r="AW83" s="202"/>
      <c r="AX83" s="202"/>
      <c r="AY83" s="202"/>
      <c r="AZ83" s="202"/>
      <c r="BA83" s="202"/>
      <c r="BB83" s="202"/>
      <c r="BC83" s="202"/>
      <c r="BD83" s="202"/>
      <c r="BE83" s="202"/>
      <c r="BF83" s="202"/>
      <c r="BG83" s="202"/>
      <c r="BH83" s="33"/>
      <c r="BI83" s="33"/>
      <c r="BJ83" s="33"/>
      <c r="BK83" s="33"/>
      <c r="BL83" s="33"/>
      <c r="BM83" s="33"/>
      <c r="BN83" s="33"/>
      <c r="BO83" s="33"/>
      <c r="BP83" s="33"/>
      <c r="BQ83" s="33"/>
      <c r="BR83" s="33"/>
      <c r="BS83" s="33"/>
      <c r="BT83" s="33"/>
      <c r="BU83" s="33"/>
      <c r="BV83" s="33"/>
      <c r="BW83" s="33"/>
      <c r="BX83" s="33"/>
      <c r="BY83" s="33"/>
      <c r="BZ83" s="33"/>
      <c r="CA83" s="33"/>
      <c r="CB83" s="34" t="str">
        <f t="shared" si="5"/>
        <v/>
      </c>
      <c r="CC83" s="34">
        <f t="shared" si="4"/>
        <v>0</v>
      </c>
      <c r="CD83" s="34">
        <f t="shared" si="6"/>
        <v>0</v>
      </c>
    </row>
    <row r="84" spans="1:82" x14ac:dyDescent="0.2">
      <c r="A84" s="33"/>
      <c r="B84" s="33"/>
      <c r="C84" s="33"/>
      <c r="D84" s="33"/>
      <c r="E84" s="33"/>
      <c r="F84" s="202"/>
      <c r="G84" s="202"/>
      <c r="H84" s="202"/>
      <c r="I84" s="202"/>
      <c r="J84" s="202"/>
      <c r="K84" s="202"/>
      <c r="L84" s="202"/>
      <c r="M84" s="202"/>
      <c r="N84" s="202"/>
      <c r="O84" s="202"/>
      <c r="P84" s="202"/>
      <c r="Q84" s="202"/>
      <c r="R84" s="202"/>
      <c r="S84" s="202"/>
      <c r="T84" s="202"/>
      <c r="U84" s="202"/>
      <c r="V84" s="202"/>
      <c r="W84" s="202"/>
      <c r="X84" s="202"/>
      <c r="Y84" s="202"/>
      <c r="Z84" s="202"/>
      <c r="AA84" s="202"/>
      <c r="AB84" s="202"/>
      <c r="AC84" s="202"/>
      <c r="AD84" s="202"/>
      <c r="AE84" s="202"/>
      <c r="AF84" s="202"/>
      <c r="AG84" s="202"/>
      <c r="AH84" s="202"/>
      <c r="AI84" s="202"/>
      <c r="AJ84" s="202"/>
      <c r="AK84" s="202"/>
      <c r="AL84" s="202"/>
      <c r="AM84" s="202"/>
      <c r="AN84" s="202"/>
      <c r="AO84" s="202"/>
      <c r="AP84" s="202"/>
      <c r="AQ84" s="202"/>
      <c r="AR84" s="202"/>
      <c r="AS84" s="202"/>
      <c r="AT84" s="202"/>
      <c r="AU84" s="202"/>
      <c r="AV84" s="202"/>
      <c r="AW84" s="202"/>
      <c r="AX84" s="202"/>
      <c r="AY84" s="202"/>
      <c r="AZ84" s="202"/>
      <c r="BA84" s="202"/>
      <c r="BB84" s="202"/>
      <c r="BC84" s="202"/>
      <c r="BD84" s="202"/>
      <c r="BE84" s="202"/>
      <c r="BF84" s="202"/>
      <c r="BG84" s="202"/>
      <c r="BH84" s="33"/>
      <c r="BI84" s="33"/>
      <c r="BJ84" s="33"/>
      <c r="BK84" s="33"/>
      <c r="BL84" s="33"/>
      <c r="BM84" s="33"/>
      <c r="BN84" s="33"/>
      <c r="BO84" s="33"/>
      <c r="BP84" s="33"/>
      <c r="BQ84" s="33"/>
      <c r="BR84" s="33"/>
      <c r="BS84" s="33"/>
      <c r="BT84" s="33"/>
      <c r="BU84" s="33"/>
      <c r="BV84" s="33"/>
      <c r="BW84" s="33"/>
      <c r="BX84" s="33"/>
      <c r="BY84" s="33"/>
      <c r="BZ84" s="33"/>
      <c r="CA84" s="33"/>
      <c r="CB84" s="34" t="str">
        <f t="shared" si="5"/>
        <v/>
      </c>
      <c r="CC84" s="34">
        <f t="shared" si="4"/>
        <v>0</v>
      </c>
      <c r="CD84" s="34">
        <f t="shared" si="6"/>
        <v>0</v>
      </c>
    </row>
    <row r="85" spans="1:82" x14ac:dyDescent="0.2">
      <c r="A85" s="33"/>
      <c r="B85" s="33"/>
      <c r="C85" s="33"/>
      <c r="D85" s="33"/>
      <c r="E85" s="33"/>
      <c r="F85" s="202"/>
      <c r="G85" s="202"/>
      <c r="H85" s="202"/>
      <c r="I85" s="202"/>
      <c r="J85" s="202"/>
      <c r="K85" s="202"/>
      <c r="L85" s="202"/>
      <c r="M85" s="202"/>
      <c r="N85" s="202"/>
      <c r="O85" s="202"/>
      <c r="P85" s="202"/>
      <c r="Q85" s="202"/>
      <c r="R85" s="202"/>
      <c r="S85" s="202"/>
      <c r="T85" s="202"/>
      <c r="U85" s="202"/>
      <c r="V85" s="202"/>
      <c r="W85" s="202"/>
      <c r="X85" s="202"/>
      <c r="Y85" s="202"/>
      <c r="Z85" s="202"/>
      <c r="AA85" s="202"/>
      <c r="AB85" s="202"/>
      <c r="AC85" s="202"/>
      <c r="AD85" s="202"/>
      <c r="AE85" s="202"/>
      <c r="AF85" s="202"/>
      <c r="AG85" s="202"/>
      <c r="AH85" s="202"/>
      <c r="AI85" s="202"/>
      <c r="AJ85" s="202"/>
      <c r="AK85" s="202"/>
      <c r="AL85" s="202"/>
      <c r="AM85" s="202"/>
      <c r="AN85" s="202"/>
      <c r="AO85" s="202"/>
      <c r="AP85" s="202"/>
      <c r="AQ85" s="202"/>
      <c r="AR85" s="202"/>
      <c r="AS85" s="202"/>
      <c r="AT85" s="202"/>
      <c r="AU85" s="202"/>
      <c r="AV85" s="202"/>
      <c r="AW85" s="202"/>
      <c r="AX85" s="202"/>
      <c r="AY85" s="202"/>
      <c r="AZ85" s="202"/>
      <c r="BA85" s="202"/>
      <c r="BB85" s="202"/>
      <c r="BC85" s="202"/>
      <c r="BD85" s="202"/>
      <c r="BE85" s="202"/>
      <c r="BF85" s="202"/>
      <c r="BG85" s="202"/>
      <c r="BH85" s="33"/>
      <c r="BI85" s="33"/>
      <c r="BJ85" s="33"/>
      <c r="BK85" s="33"/>
      <c r="BL85" s="33"/>
      <c r="BM85" s="33"/>
      <c r="BN85" s="33"/>
      <c r="BO85" s="33"/>
      <c r="BP85" s="33"/>
      <c r="BQ85" s="33"/>
      <c r="BR85" s="33"/>
      <c r="BS85" s="33"/>
      <c r="BT85" s="33"/>
      <c r="BU85" s="33"/>
      <c r="BV85" s="33"/>
      <c r="BW85" s="33"/>
      <c r="BX85" s="33"/>
      <c r="BY85" s="33"/>
      <c r="BZ85" s="33"/>
      <c r="CA85" s="33"/>
      <c r="CB85" s="34" t="str">
        <f t="shared" si="5"/>
        <v/>
      </c>
      <c r="CC85" s="34">
        <f t="shared" si="4"/>
        <v>0</v>
      </c>
      <c r="CD85" s="34">
        <f t="shared" si="6"/>
        <v>0</v>
      </c>
    </row>
    <row r="86" spans="1:82" x14ac:dyDescent="0.2">
      <c r="A86" s="33"/>
      <c r="B86" s="33"/>
      <c r="C86" s="33"/>
      <c r="D86" s="33"/>
      <c r="E86" s="33"/>
      <c r="F86" s="202"/>
      <c r="G86" s="202"/>
      <c r="H86" s="202"/>
      <c r="I86" s="202"/>
      <c r="J86" s="202"/>
      <c r="K86" s="202"/>
      <c r="L86" s="202"/>
      <c r="M86" s="202"/>
      <c r="N86" s="202"/>
      <c r="O86" s="202"/>
      <c r="P86" s="202"/>
      <c r="Q86" s="202"/>
      <c r="R86" s="202"/>
      <c r="S86" s="202"/>
      <c r="T86" s="202"/>
      <c r="U86" s="202"/>
      <c r="V86" s="202"/>
      <c r="W86" s="202"/>
      <c r="X86" s="202"/>
      <c r="Y86" s="202"/>
      <c r="Z86" s="202"/>
      <c r="AA86" s="202"/>
      <c r="AB86" s="202"/>
      <c r="AC86" s="202"/>
      <c r="AD86" s="202"/>
      <c r="AE86" s="202"/>
      <c r="AF86" s="202"/>
      <c r="AG86" s="202"/>
      <c r="AH86" s="202"/>
      <c r="AI86" s="202"/>
      <c r="AJ86" s="202"/>
      <c r="AK86" s="202"/>
      <c r="AL86" s="202"/>
      <c r="AM86" s="202"/>
      <c r="AN86" s="202"/>
      <c r="AO86" s="202"/>
      <c r="AP86" s="202"/>
      <c r="AQ86" s="202"/>
      <c r="AR86" s="202"/>
      <c r="AS86" s="202"/>
      <c r="AT86" s="202"/>
      <c r="AU86" s="202"/>
      <c r="AV86" s="202"/>
      <c r="AW86" s="202"/>
      <c r="AX86" s="202"/>
      <c r="AY86" s="202"/>
      <c r="AZ86" s="202"/>
      <c r="BA86" s="202"/>
      <c r="BB86" s="202"/>
      <c r="BC86" s="202"/>
      <c r="BD86" s="202"/>
      <c r="BE86" s="202"/>
      <c r="BF86" s="202"/>
      <c r="BG86" s="202"/>
      <c r="BH86" s="33"/>
      <c r="BI86" s="33"/>
      <c r="BJ86" s="33"/>
      <c r="BK86" s="33"/>
      <c r="BL86" s="33"/>
      <c r="BM86" s="33"/>
      <c r="BN86" s="33"/>
      <c r="BO86" s="33"/>
      <c r="BP86" s="33"/>
      <c r="BQ86" s="33"/>
      <c r="BR86" s="33"/>
      <c r="BS86" s="33"/>
      <c r="BT86" s="33"/>
      <c r="BU86" s="33"/>
      <c r="BV86" s="33"/>
      <c r="BW86" s="33"/>
      <c r="BX86" s="33"/>
      <c r="BY86" s="33"/>
      <c r="BZ86" s="33"/>
      <c r="CA86" s="33"/>
      <c r="CB86" s="34" t="str">
        <f t="shared" si="5"/>
        <v/>
      </c>
      <c r="CC86" s="34">
        <f t="shared" si="4"/>
        <v>0</v>
      </c>
      <c r="CD86" s="34">
        <f t="shared" si="6"/>
        <v>0</v>
      </c>
    </row>
    <row r="87" spans="1:82" x14ac:dyDescent="0.2">
      <c r="A87" s="33"/>
      <c r="B87" s="33"/>
      <c r="C87" s="33"/>
      <c r="D87" s="33"/>
      <c r="E87" s="33"/>
      <c r="F87" s="202"/>
      <c r="G87" s="202"/>
      <c r="H87" s="202"/>
      <c r="I87" s="202"/>
      <c r="J87" s="202"/>
      <c r="K87" s="202"/>
      <c r="L87" s="202"/>
      <c r="M87" s="202"/>
      <c r="N87" s="202"/>
      <c r="O87" s="202"/>
      <c r="P87" s="202"/>
      <c r="Q87" s="202"/>
      <c r="R87" s="202"/>
      <c r="S87" s="202"/>
      <c r="T87" s="202"/>
      <c r="U87" s="202"/>
      <c r="V87" s="202"/>
      <c r="W87" s="202"/>
      <c r="X87" s="202"/>
      <c r="Y87" s="202"/>
      <c r="Z87" s="202"/>
      <c r="AA87" s="202"/>
      <c r="AB87" s="202"/>
      <c r="AC87" s="202"/>
      <c r="AD87" s="202"/>
      <c r="AE87" s="202"/>
      <c r="AF87" s="202"/>
      <c r="AG87" s="202"/>
      <c r="AH87" s="202"/>
      <c r="AI87" s="202"/>
      <c r="AJ87" s="202"/>
      <c r="AK87" s="202"/>
      <c r="AL87" s="202"/>
      <c r="AM87" s="202"/>
      <c r="AN87" s="202"/>
      <c r="AO87" s="202"/>
      <c r="AP87" s="202"/>
      <c r="AQ87" s="202"/>
      <c r="AR87" s="202"/>
      <c r="AS87" s="202"/>
      <c r="AT87" s="202"/>
      <c r="AU87" s="202"/>
      <c r="AV87" s="202"/>
      <c r="AW87" s="202"/>
      <c r="AX87" s="202"/>
      <c r="AY87" s="202"/>
      <c r="AZ87" s="202"/>
      <c r="BA87" s="202"/>
      <c r="BB87" s="202"/>
      <c r="BC87" s="202"/>
      <c r="BD87" s="202"/>
      <c r="BE87" s="202"/>
      <c r="BF87" s="202"/>
      <c r="BG87" s="202"/>
      <c r="BH87" s="33"/>
      <c r="BI87" s="33"/>
      <c r="BJ87" s="33"/>
      <c r="BK87" s="33"/>
      <c r="BL87" s="33"/>
      <c r="BM87" s="33"/>
      <c r="BN87" s="33"/>
      <c r="BO87" s="33"/>
      <c r="BP87" s="33"/>
      <c r="BQ87" s="33"/>
      <c r="BR87" s="33"/>
      <c r="BS87" s="33"/>
      <c r="BT87" s="33"/>
      <c r="BU87" s="33"/>
      <c r="BV87" s="33"/>
      <c r="BW87" s="33"/>
      <c r="BX87" s="33"/>
      <c r="BY87" s="33"/>
      <c r="BZ87" s="33"/>
      <c r="CA87" s="33"/>
      <c r="CB87" s="34" t="str">
        <f t="shared" si="5"/>
        <v/>
      </c>
      <c r="CC87" s="34">
        <f t="shared" si="4"/>
        <v>0</v>
      </c>
      <c r="CD87" s="34">
        <f t="shared" si="6"/>
        <v>0</v>
      </c>
    </row>
    <row r="88" spans="1:82" x14ac:dyDescent="0.2">
      <c r="A88" s="33"/>
      <c r="B88" s="33"/>
      <c r="C88" s="33"/>
      <c r="D88" s="33"/>
      <c r="E88" s="33"/>
      <c r="F88" s="202"/>
      <c r="G88" s="202"/>
      <c r="H88" s="202"/>
      <c r="I88" s="202"/>
      <c r="J88" s="202"/>
      <c r="K88" s="202"/>
      <c r="L88" s="202"/>
      <c r="M88" s="202"/>
      <c r="N88" s="202"/>
      <c r="O88" s="202"/>
      <c r="P88" s="202"/>
      <c r="Q88" s="202"/>
      <c r="R88" s="202"/>
      <c r="S88" s="202"/>
      <c r="T88" s="202"/>
      <c r="U88" s="202"/>
      <c r="V88" s="202"/>
      <c r="W88" s="202"/>
      <c r="X88" s="202"/>
      <c r="Y88" s="202"/>
      <c r="Z88" s="202"/>
      <c r="AA88" s="202"/>
      <c r="AB88" s="202"/>
      <c r="AC88" s="202"/>
      <c r="AD88" s="202"/>
      <c r="AE88" s="202"/>
      <c r="AF88" s="202"/>
      <c r="AG88" s="202"/>
      <c r="AH88" s="202"/>
      <c r="AI88" s="202"/>
      <c r="AJ88" s="202"/>
      <c r="AK88" s="202"/>
      <c r="AL88" s="202"/>
      <c r="AM88" s="202"/>
      <c r="AN88" s="202"/>
      <c r="AO88" s="202"/>
      <c r="AP88" s="202"/>
      <c r="AQ88" s="202"/>
      <c r="AR88" s="202"/>
      <c r="AS88" s="202"/>
      <c r="AT88" s="202"/>
      <c r="AU88" s="202"/>
      <c r="AV88" s="202"/>
      <c r="AW88" s="202"/>
      <c r="AX88" s="202"/>
      <c r="AY88" s="202"/>
      <c r="AZ88" s="202"/>
      <c r="BA88" s="202"/>
      <c r="BB88" s="202"/>
      <c r="BC88" s="202"/>
      <c r="BD88" s="202"/>
      <c r="BE88" s="202"/>
      <c r="BF88" s="202"/>
      <c r="BG88" s="202"/>
      <c r="BH88" s="33"/>
      <c r="BI88" s="33"/>
      <c r="BJ88" s="33"/>
      <c r="BK88" s="33"/>
      <c r="BL88" s="33"/>
      <c r="BM88" s="33"/>
      <c r="BN88" s="33"/>
      <c r="BO88" s="33"/>
      <c r="BP88" s="33"/>
      <c r="BQ88" s="33"/>
      <c r="BR88" s="33"/>
      <c r="BS88" s="33"/>
      <c r="BT88" s="33"/>
      <c r="BU88" s="33"/>
      <c r="BV88" s="33"/>
      <c r="BW88" s="33"/>
      <c r="BX88" s="33"/>
      <c r="BY88" s="33"/>
      <c r="BZ88" s="33"/>
      <c r="CA88" s="33"/>
      <c r="CB88" s="34" t="str">
        <f t="shared" si="5"/>
        <v/>
      </c>
      <c r="CC88" s="34">
        <f t="shared" si="4"/>
        <v>0</v>
      </c>
      <c r="CD88" s="34">
        <f t="shared" si="6"/>
        <v>0</v>
      </c>
    </row>
    <row r="89" spans="1:82" x14ac:dyDescent="0.2">
      <c r="A89" s="33"/>
      <c r="B89" s="33"/>
      <c r="C89" s="33"/>
      <c r="D89" s="33"/>
      <c r="E89" s="33"/>
      <c r="F89" s="202"/>
      <c r="G89" s="202"/>
      <c r="H89" s="202"/>
      <c r="I89" s="202"/>
      <c r="J89" s="202"/>
      <c r="K89" s="202"/>
      <c r="L89" s="202"/>
      <c r="M89" s="202"/>
      <c r="N89" s="202"/>
      <c r="O89" s="202"/>
      <c r="P89" s="202"/>
      <c r="Q89" s="202"/>
      <c r="R89" s="202"/>
      <c r="S89" s="202"/>
      <c r="T89" s="202"/>
      <c r="U89" s="202"/>
      <c r="V89" s="202"/>
      <c r="W89" s="202"/>
      <c r="X89" s="202"/>
      <c r="Y89" s="202"/>
      <c r="Z89" s="202"/>
      <c r="AA89" s="202"/>
      <c r="AB89" s="202"/>
      <c r="AC89" s="202"/>
      <c r="AD89" s="202"/>
      <c r="AE89" s="202"/>
      <c r="AF89" s="202"/>
      <c r="AG89" s="202"/>
      <c r="AH89" s="202"/>
      <c r="AI89" s="202"/>
      <c r="AJ89" s="202"/>
      <c r="AK89" s="202"/>
      <c r="AL89" s="202"/>
      <c r="AM89" s="202"/>
      <c r="AN89" s="202"/>
      <c r="AO89" s="202"/>
      <c r="AP89" s="202"/>
      <c r="AQ89" s="202"/>
      <c r="AR89" s="202"/>
      <c r="AS89" s="202"/>
      <c r="AT89" s="202"/>
      <c r="AU89" s="202"/>
      <c r="AV89" s="202"/>
      <c r="AW89" s="202"/>
      <c r="AX89" s="202"/>
      <c r="AY89" s="202"/>
      <c r="AZ89" s="202"/>
      <c r="BA89" s="202"/>
      <c r="BB89" s="202"/>
      <c r="BC89" s="202"/>
      <c r="BD89" s="202"/>
      <c r="BE89" s="202"/>
      <c r="BF89" s="202"/>
      <c r="BG89" s="202"/>
      <c r="BH89" s="33"/>
      <c r="BI89" s="33"/>
      <c r="BJ89" s="33"/>
      <c r="BK89" s="33"/>
      <c r="BL89" s="33"/>
      <c r="BM89" s="33"/>
      <c r="BN89" s="33"/>
      <c r="BO89" s="33"/>
      <c r="BP89" s="33"/>
      <c r="BQ89" s="33"/>
      <c r="BR89" s="33"/>
      <c r="BS89" s="33"/>
      <c r="BT89" s="33"/>
      <c r="BU89" s="33"/>
      <c r="BV89" s="33"/>
      <c r="BW89" s="33"/>
      <c r="BX89" s="33"/>
      <c r="BY89" s="33"/>
      <c r="BZ89" s="33"/>
      <c r="CA89" s="33"/>
      <c r="CB89" s="34" t="str">
        <f t="shared" si="5"/>
        <v/>
      </c>
      <c r="CC89" s="34">
        <f t="shared" si="4"/>
        <v>0</v>
      </c>
      <c r="CD89" s="34">
        <f t="shared" si="6"/>
        <v>0</v>
      </c>
    </row>
    <row r="90" spans="1:82" x14ac:dyDescent="0.2">
      <c r="A90" s="33"/>
      <c r="B90" s="33"/>
      <c r="C90" s="33"/>
      <c r="D90" s="33"/>
      <c r="E90" s="33"/>
      <c r="F90" s="202"/>
      <c r="G90" s="202"/>
      <c r="H90" s="202"/>
      <c r="I90" s="202"/>
      <c r="J90" s="202"/>
      <c r="K90" s="202"/>
      <c r="L90" s="202"/>
      <c r="M90" s="202"/>
      <c r="N90" s="202"/>
      <c r="O90" s="202"/>
      <c r="P90" s="202"/>
      <c r="Q90" s="202"/>
      <c r="R90" s="202"/>
      <c r="S90" s="202"/>
      <c r="T90" s="202"/>
      <c r="U90" s="202"/>
      <c r="V90" s="202"/>
      <c r="W90" s="202"/>
      <c r="X90" s="202"/>
      <c r="Y90" s="202"/>
      <c r="Z90" s="202"/>
      <c r="AA90" s="202"/>
      <c r="AB90" s="202"/>
      <c r="AC90" s="202"/>
      <c r="AD90" s="202"/>
      <c r="AE90" s="202"/>
      <c r="AF90" s="202"/>
      <c r="AG90" s="202"/>
      <c r="AH90" s="202"/>
      <c r="AI90" s="202"/>
      <c r="AJ90" s="202"/>
      <c r="AK90" s="202"/>
      <c r="AL90" s="202"/>
      <c r="AM90" s="202"/>
      <c r="AN90" s="202"/>
      <c r="AO90" s="202"/>
      <c r="AP90" s="202"/>
      <c r="AQ90" s="202"/>
      <c r="AR90" s="202"/>
      <c r="AS90" s="202"/>
      <c r="AT90" s="202"/>
      <c r="AU90" s="202"/>
      <c r="AV90" s="202"/>
      <c r="AW90" s="202"/>
      <c r="AX90" s="202"/>
      <c r="AY90" s="202"/>
      <c r="AZ90" s="202"/>
      <c r="BA90" s="202"/>
      <c r="BB90" s="202"/>
      <c r="BC90" s="202"/>
      <c r="BD90" s="202"/>
      <c r="BE90" s="202"/>
      <c r="BF90" s="202"/>
      <c r="BG90" s="202"/>
      <c r="BH90" s="33"/>
      <c r="BI90" s="33"/>
      <c r="BJ90" s="33"/>
      <c r="BK90" s="33"/>
      <c r="BL90" s="33"/>
      <c r="BM90" s="33"/>
      <c r="BN90" s="33"/>
      <c r="BO90" s="33"/>
      <c r="BP90" s="33"/>
      <c r="BQ90" s="33"/>
      <c r="BR90" s="33"/>
      <c r="BS90" s="33"/>
      <c r="BT90" s="33"/>
      <c r="BU90" s="33"/>
      <c r="BV90" s="33"/>
      <c r="BW90" s="33"/>
      <c r="BX90" s="33"/>
      <c r="BY90" s="33"/>
      <c r="BZ90" s="33"/>
      <c r="CA90" s="33"/>
      <c r="CB90" s="34" t="str">
        <f t="shared" si="5"/>
        <v/>
      </c>
      <c r="CC90" s="34">
        <f t="shared" si="4"/>
        <v>0</v>
      </c>
      <c r="CD90" s="34">
        <f t="shared" si="6"/>
        <v>0</v>
      </c>
    </row>
    <row r="91" spans="1:82" x14ac:dyDescent="0.2">
      <c r="A91" s="33"/>
      <c r="B91" s="33"/>
      <c r="C91" s="33"/>
      <c r="D91" s="33"/>
      <c r="E91" s="33"/>
      <c r="F91" s="202"/>
      <c r="G91" s="202"/>
      <c r="H91" s="202"/>
      <c r="I91" s="202"/>
      <c r="J91" s="202"/>
      <c r="K91" s="202"/>
      <c r="L91" s="202"/>
      <c r="M91" s="202"/>
      <c r="N91" s="202"/>
      <c r="O91" s="202"/>
      <c r="P91" s="202"/>
      <c r="Q91" s="202"/>
      <c r="R91" s="202"/>
      <c r="S91" s="202"/>
      <c r="T91" s="202"/>
      <c r="U91" s="202"/>
      <c r="V91" s="202"/>
      <c r="W91" s="202"/>
      <c r="X91" s="202"/>
      <c r="Y91" s="202"/>
      <c r="Z91" s="202"/>
      <c r="AA91" s="202"/>
      <c r="AB91" s="202"/>
      <c r="AC91" s="202"/>
      <c r="AD91" s="202"/>
      <c r="AE91" s="202"/>
      <c r="AF91" s="202"/>
      <c r="AG91" s="202"/>
      <c r="AH91" s="202"/>
      <c r="AI91" s="202"/>
      <c r="AJ91" s="202"/>
      <c r="AK91" s="202"/>
      <c r="AL91" s="202"/>
      <c r="AM91" s="202"/>
      <c r="AN91" s="202"/>
      <c r="AO91" s="202"/>
      <c r="AP91" s="202"/>
      <c r="AQ91" s="202"/>
      <c r="AR91" s="202"/>
      <c r="AS91" s="202"/>
      <c r="AT91" s="202"/>
      <c r="AU91" s="202"/>
      <c r="AV91" s="202"/>
      <c r="AW91" s="202"/>
      <c r="AX91" s="202"/>
      <c r="AY91" s="202"/>
      <c r="AZ91" s="202"/>
      <c r="BA91" s="202"/>
      <c r="BB91" s="202"/>
      <c r="BC91" s="202"/>
      <c r="BD91" s="202"/>
      <c r="BE91" s="202"/>
      <c r="BF91" s="202"/>
      <c r="BG91" s="202"/>
      <c r="BH91" s="33"/>
      <c r="BI91" s="33"/>
      <c r="BJ91" s="33"/>
      <c r="BK91" s="33"/>
      <c r="BL91" s="33"/>
      <c r="BM91" s="33"/>
      <c r="BN91" s="33"/>
      <c r="BO91" s="33"/>
      <c r="BP91" s="33"/>
      <c r="BQ91" s="33"/>
      <c r="BR91" s="33"/>
      <c r="BS91" s="33"/>
      <c r="BT91" s="33"/>
      <c r="BU91" s="33"/>
      <c r="BV91" s="33"/>
      <c r="BW91" s="33"/>
      <c r="BX91" s="33"/>
      <c r="BY91" s="33"/>
      <c r="BZ91" s="33"/>
      <c r="CA91" s="33"/>
      <c r="CB91" s="34" t="str">
        <f t="shared" si="5"/>
        <v/>
      </c>
      <c r="CC91" s="34">
        <f t="shared" si="4"/>
        <v>0</v>
      </c>
      <c r="CD91" s="34">
        <f t="shared" si="6"/>
        <v>0</v>
      </c>
    </row>
    <row r="92" spans="1:82" x14ac:dyDescent="0.2">
      <c r="A92" s="33"/>
      <c r="B92" s="33"/>
      <c r="C92" s="33"/>
      <c r="D92" s="33"/>
      <c r="E92" s="33"/>
      <c r="F92" s="202"/>
      <c r="G92" s="202"/>
      <c r="H92" s="202"/>
      <c r="I92" s="202"/>
      <c r="J92" s="202"/>
      <c r="K92" s="202"/>
      <c r="L92" s="202"/>
      <c r="M92" s="202"/>
      <c r="N92" s="202"/>
      <c r="O92" s="202"/>
      <c r="P92" s="202"/>
      <c r="Q92" s="202"/>
      <c r="R92" s="202"/>
      <c r="S92" s="202"/>
      <c r="T92" s="202"/>
      <c r="U92" s="202"/>
      <c r="V92" s="202"/>
      <c r="W92" s="202"/>
      <c r="X92" s="202"/>
      <c r="Y92" s="202"/>
      <c r="Z92" s="202"/>
      <c r="AA92" s="202"/>
      <c r="AB92" s="202"/>
      <c r="AC92" s="202"/>
      <c r="AD92" s="202"/>
      <c r="AE92" s="202"/>
      <c r="AF92" s="202"/>
      <c r="AG92" s="202"/>
      <c r="AH92" s="202"/>
      <c r="AI92" s="202"/>
      <c r="AJ92" s="202"/>
      <c r="AK92" s="202"/>
      <c r="AL92" s="202"/>
      <c r="AM92" s="202"/>
      <c r="AN92" s="202"/>
      <c r="AO92" s="202"/>
      <c r="AP92" s="202"/>
      <c r="AQ92" s="202"/>
      <c r="AR92" s="202"/>
      <c r="AS92" s="202"/>
      <c r="AT92" s="202"/>
      <c r="AU92" s="202"/>
      <c r="AV92" s="202"/>
      <c r="AW92" s="202"/>
      <c r="AX92" s="202"/>
      <c r="AY92" s="202"/>
      <c r="AZ92" s="202"/>
      <c r="BA92" s="202"/>
      <c r="BB92" s="202"/>
      <c r="BC92" s="202"/>
      <c r="BD92" s="202"/>
      <c r="BE92" s="202"/>
      <c r="BF92" s="202"/>
      <c r="BG92" s="202"/>
      <c r="BH92" s="33"/>
      <c r="BI92" s="33"/>
      <c r="BJ92" s="33"/>
      <c r="BK92" s="33"/>
      <c r="BL92" s="33"/>
      <c r="BM92" s="33"/>
      <c r="BN92" s="33"/>
      <c r="BO92" s="33"/>
      <c r="BP92" s="33"/>
      <c r="BQ92" s="33"/>
      <c r="BR92" s="33"/>
      <c r="BS92" s="33"/>
      <c r="BT92" s="33"/>
      <c r="BU92" s="33"/>
      <c r="BV92" s="33"/>
      <c r="BW92" s="33"/>
      <c r="BX92" s="33"/>
      <c r="BY92" s="33"/>
      <c r="BZ92" s="33"/>
      <c r="CA92" s="33"/>
      <c r="CB92" s="34" t="str">
        <f t="shared" si="5"/>
        <v/>
      </c>
      <c r="CC92" s="34">
        <f t="shared" si="4"/>
        <v>0</v>
      </c>
      <c r="CD92" s="34">
        <f t="shared" si="6"/>
        <v>0</v>
      </c>
    </row>
    <row r="93" spans="1:82" x14ac:dyDescent="0.2">
      <c r="A93" s="33"/>
      <c r="B93" s="33"/>
      <c r="C93" s="33"/>
      <c r="D93" s="33"/>
      <c r="E93" s="33"/>
      <c r="F93" s="202"/>
      <c r="G93" s="202"/>
      <c r="H93" s="202"/>
      <c r="I93" s="202"/>
      <c r="J93" s="202"/>
      <c r="K93" s="202"/>
      <c r="L93" s="202"/>
      <c r="M93" s="202"/>
      <c r="N93" s="202"/>
      <c r="O93" s="202"/>
      <c r="P93" s="202"/>
      <c r="Q93" s="202"/>
      <c r="R93" s="202"/>
      <c r="S93" s="202"/>
      <c r="T93" s="202"/>
      <c r="U93" s="202"/>
      <c r="V93" s="202"/>
      <c r="W93" s="202"/>
      <c r="X93" s="202"/>
      <c r="Y93" s="202"/>
      <c r="Z93" s="202"/>
      <c r="AA93" s="202"/>
      <c r="AB93" s="202"/>
      <c r="AC93" s="202"/>
      <c r="AD93" s="202"/>
      <c r="AE93" s="202"/>
      <c r="AF93" s="202"/>
      <c r="AG93" s="202"/>
      <c r="AH93" s="202"/>
      <c r="AI93" s="202"/>
      <c r="AJ93" s="202"/>
      <c r="AK93" s="202"/>
      <c r="AL93" s="202"/>
      <c r="AM93" s="202"/>
      <c r="AN93" s="202"/>
      <c r="AO93" s="202"/>
      <c r="AP93" s="202"/>
      <c r="AQ93" s="202"/>
      <c r="AR93" s="202"/>
      <c r="AS93" s="202"/>
      <c r="AT93" s="202"/>
      <c r="AU93" s="202"/>
      <c r="AV93" s="202"/>
      <c r="AW93" s="202"/>
      <c r="AX93" s="202"/>
      <c r="AY93" s="202"/>
      <c r="AZ93" s="202"/>
      <c r="BA93" s="202"/>
      <c r="BB93" s="202"/>
      <c r="BC93" s="202"/>
      <c r="BD93" s="202"/>
      <c r="BE93" s="202"/>
      <c r="BF93" s="202"/>
      <c r="BG93" s="202"/>
      <c r="BH93" s="33"/>
      <c r="BI93" s="33"/>
      <c r="BJ93" s="33"/>
      <c r="BK93" s="33"/>
      <c r="BL93" s="33"/>
      <c r="BM93" s="33"/>
      <c r="BN93" s="33"/>
      <c r="BO93" s="33"/>
      <c r="BP93" s="33"/>
      <c r="BQ93" s="33"/>
      <c r="BR93" s="33"/>
      <c r="BS93" s="33"/>
      <c r="BT93" s="33"/>
      <c r="BU93" s="33"/>
      <c r="BV93" s="33"/>
      <c r="BW93" s="33"/>
      <c r="BX93" s="33"/>
      <c r="BY93" s="33"/>
      <c r="BZ93" s="33"/>
      <c r="CA93" s="33"/>
      <c r="CB93" s="34" t="str">
        <f t="shared" si="5"/>
        <v/>
      </c>
      <c r="CC93" s="34">
        <f t="shared" si="4"/>
        <v>0</v>
      </c>
      <c r="CD93" s="34">
        <f t="shared" si="6"/>
        <v>0</v>
      </c>
    </row>
    <row r="94" spans="1:82" x14ac:dyDescent="0.2">
      <c r="A94" s="33"/>
      <c r="B94" s="33"/>
      <c r="C94" s="33"/>
      <c r="D94" s="33"/>
      <c r="E94" s="33"/>
      <c r="F94" s="202"/>
      <c r="G94" s="202"/>
      <c r="H94" s="202"/>
      <c r="I94" s="202"/>
      <c r="J94" s="202"/>
      <c r="K94" s="202"/>
      <c r="L94" s="202"/>
      <c r="M94" s="202"/>
      <c r="N94" s="202"/>
      <c r="O94" s="202"/>
      <c r="P94" s="202"/>
      <c r="Q94" s="202"/>
      <c r="R94" s="202"/>
      <c r="S94" s="202"/>
      <c r="T94" s="202"/>
      <c r="U94" s="202"/>
      <c r="V94" s="202"/>
      <c r="W94" s="202"/>
      <c r="X94" s="202"/>
      <c r="Y94" s="202"/>
      <c r="Z94" s="202"/>
      <c r="AA94" s="202"/>
      <c r="AB94" s="202"/>
      <c r="AC94" s="202"/>
      <c r="AD94" s="202"/>
      <c r="AE94" s="202"/>
      <c r="AF94" s="202"/>
      <c r="AG94" s="202"/>
      <c r="AH94" s="202"/>
      <c r="AI94" s="202"/>
      <c r="AJ94" s="202"/>
      <c r="AK94" s="202"/>
      <c r="AL94" s="202"/>
      <c r="AM94" s="202"/>
      <c r="AN94" s="202"/>
      <c r="AO94" s="202"/>
      <c r="AP94" s="202"/>
      <c r="AQ94" s="202"/>
      <c r="AR94" s="202"/>
      <c r="AS94" s="202"/>
      <c r="AT94" s="202"/>
      <c r="AU94" s="202"/>
      <c r="AV94" s="202"/>
      <c r="AW94" s="202"/>
      <c r="AX94" s="202"/>
      <c r="AY94" s="202"/>
      <c r="AZ94" s="202"/>
      <c r="BA94" s="202"/>
      <c r="BB94" s="202"/>
      <c r="BC94" s="202"/>
      <c r="BD94" s="202"/>
      <c r="BE94" s="202"/>
      <c r="BF94" s="202"/>
      <c r="BG94" s="202"/>
      <c r="BH94" s="33"/>
      <c r="BI94" s="33"/>
      <c r="BJ94" s="33"/>
      <c r="BK94" s="33"/>
      <c r="BL94" s="33"/>
      <c r="BM94" s="33"/>
      <c r="BN94" s="33"/>
      <c r="BO94" s="33"/>
      <c r="BP94" s="33"/>
      <c r="BQ94" s="33"/>
      <c r="BR94" s="33"/>
      <c r="BS94" s="33"/>
      <c r="BT94" s="33"/>
      <c r="BU94" s="33"/>
      <c r="BV94" s="33"/>
      <c r="BW94" s="33"/>
      <c r="BX94" s="33"/>
      <c r="BY94" s="33"/>
      <c r="BZ94" s="33"/>
      <c r="CA94" s="33"/>
      <c r="CB94" s="34" t="str">
        <f t="shared" si="5"/>
        <v/>
      </c>
      <c r="CC94" s="34">
        <f t="shared" si="4"/>
        <v>0</v>
      </c>
      <c r="CD94" s="34">
        <f t="shared" si="6"/>
        <v>0</v>
      </c>
    </row>
    <row r="95" spans="1:82" x14ac:dyDescent="0.2">
      <c r="A95" s="33"/>
      <c r="B95" s="33"/>
      <c r="C95" s="33"/>
      <c r="D95" s="33"/>
      <c r="E95" s="33"/>
      <c r="F95" s="202"/>
      <c r="G95" s="202"/>
      <c r="H95" s="202"/>
      <c r="I95" s="202"/>
      <c r="J95" s="202"/>
      <c r="K95" s="202"/>
      <c r="L95" s="202"/>
      <c r="M95" s="202"/>
      <c r="N95" s="202"/>
      <c r="O95" s="202"/>
      <c r="P95" s="202"/>
      <c r="Q95" s="202"/>
      <c r="R95" s="202"/>
      <c r="S95" s="202"/>
      <c r="T95" s="202"/>
      <c r="U95" s="202"/>
      <c r="V95" s="202"/>
      <c r="W95" s="202"/>
      <c r="X95" s="202"/>
      <c r="Y95" s="202"/>
      <c r="Z95" s="202"/>
      <c r="AA95" s="202"/>
      <c r="AB95" s="202"/>
      <c r="AC95" s="202"/>
      <c r="AD95" s="202"/>
      <c r="AE95" s="202"/>
      <c r="AF95" s="202"/>
      <c r="AG95" s="202"/>
      <c r="AH95" s="202"/>
      <c r="AI95" s="202"/>
      <c r="AJ95" s="202"/>
      <c r="AK95" s="202"/>
      <c r="AL95" s="202"/>
      <c r="AM95" s="202"/>
      <c r="AN95" s="202"/>
      <c r="AO95" s="202"/>
      <c r="AP95" s="202"/>
      <c r="AQ95" s="202"/>
      <c r="AR95" s="202"/>
      <c r="AS95" s="202"/>
      <c r="AT95" s="202"/>
      <c r="AU95" s="202"/>
      <c r="AV95" s="202"/>
      <c r="AW95" s="202"/>
      <c r="AX95" s="202"/>
      <c r="AY95" s="202"/>
      <c r="AZ95" s="202"/>
      <c r="BA95" s="202"/>
      <c r="BB95" s="202"/>
      <c r="BC95" s="202"/>
      <c r="BD95" s="202"/>
      <c r="BE95" s="202"/>
      <c r="BF95" s="202"/>
      <c r="BG95" s="202"/>
      <c r="BH95" s="33"/>
      <c r="BI95" s="33"/>
      <c r="BJ95" s="33"/>
      <c r="BK95" s="33"/>
      <c r="BL95" s="33"/>
      <c r="BM95" s="33"/>
      <c r="BN95" s="33"/>
      <c r="BO95" s="33"/>
      <c r="BP95" s="33"/>
      <c r="BQ95" s="33"/>
      <c r="BR95" s="33"/>
      <c r="BS95" s="33"/>
      <c r="BT95" s="33"/>
      <c r="BU95" s="33"/>
      <c r="BV95" s="33"/>
      <c r="BW95" s="33"/>
      <c r="BX95" s="33"/>
      <c r="BY95" s="33"/>
      <c r="BZ95" s="33"/>
      <c r="CA95" s="33"/>
      <c r="CB95" s="34" t="str">
        <f t="shared" si="5"/>
        <v/>
      </c>
      <c r="CC95" s="34">
        <f t="shared" si="4"/>
        <v>0</v>
      </c>
      <c r="CD95" s="34">
        <f t="shared" si="6"/>
        <v>0</v>
      </c>
    </row>
    <row r="96" spans="1:82" x14ac:dyDescent="0.2">
      <c r="A96" s="33"/>
      <c r="B96" s="33"/>
      <c r="C96" s="33"/>
      <c r="D96" s="33"/>
      <c r="E96" s="33"/>
      <c r="F96" s="202"/>
      <c r="G96" s="202"/>
      <c r="H96" s="202"/>
      <c r="I96" s="202"/>
      <c r="J96" s="202"/>
      <c r="K96" s="202"/>
      <c r="L96" s="202"/>
      <c r="M96" s="202"/>
      <c r="N96" s="202"/>
      <c r="O96" s="202"/>
      <c r="P96" s="202"/>
      <c r="Q96" s="202"/>
      <c r="R96" s="202"/>
      <c r="S96" s="202"/>
      <c r="T96" s="202"/>
      <c r="U96" s="202"/>
      <c r="V96" s="202"/>
      <c r="W96" s="202"/>
      <c r="X96" s="202"/>
      <c r="Y96" s="202"/>
      <c r="Z96" s="202"/>
      <c r="AA96" s="202"/>
      <c r="AB96" s="202"/>
      <c r="AC96" s="202"/>
      <c r="AD96" s="202"/>
      <c r="AE96" s="202"/>
      <c r="AF96" s="202"/>
      <c r="AG96" s="202"/>
      <c r="AH96" s="202"/>
      <c r="AI96" s="202"/>
      <c r="AJ96" s="202"/>
      <c r="AK96" s="202"/>
      <c r="AL96" s="202"/>
      <c r="AM96" s="202"/>
      <c r="AN96" s="202"/>
      <c r="AO96" s="202"/>
      <c r="AP96" s="202"/>
      <c r="AQ96" s="202"/>
      <c r="AR96" s="202"/>
      <c r="AS96" s="202"/>
      <c r="AT96" s="202"/>
      <c r="AU96" s="202"/>
      <c r="AV96" s="202"/>
      <c r="AW96" s="202"/>
      <c r="AX96" s="202"/>
      <c r="AY96" s="202"/>
      <c r="AZ96" s="202"/>
      <c r="BA96" s="202"/>
      <c r="BB96" s="202"/>
      <c r="BC96" s="202"/>
      <c r="BD96" s="202"/>
      <c r="BE96" s="202"/>
      <c r="BF96" s="202"/>
      <c r="BG96" s="202"/>
      <c r="BH96" s="33"/>
      <c r="BI96" s="33"/>
      <c r="BJ96" s="33"/>
      <c r="BK96" s="33"/>
      <c r="BL96" s="33"/>
      <c r="BM96" s="33"/>
      <c r="BN96" s="33"/>
      <c r="BO96" s="33"/>
      <c r="BP96" s="33"/>
      <c r="BQ96" s="33"/>
      <c r="BR96" s="33"/>
      <c r="BS96" s="33"/>
      <c r="BT96" s="33"/>
      <c r="BU96" s="33"/>
      <c r="BV96" s="33"/>
      <c r="BW96" s="33"/>
      <c r="BX96" s="33"/>
      <c r="BY96" s="33"/>
      <c r="BZ96" s="33"/>
      <c r="CA96" s="33"/>
      <c r="CB96" s="34" t="str">
        <f t="shared" si="5"/>
        <v/>
      </c>
      <c r="CC96" s="34">
        <f t="shared" si="4"/>
        <v>0</v>
      </c>
      <c r="CD96" s="34">
        <f t="shared" si="6"/>
        <v>0</v>
      </c>
    </row>
    <row r="97" spans="1:82" x14ac:dyDescent="0.2">
      <c r="A97" s="33"/>
      <c r="B97" s="33"/>
      <c r="C97" s="33"/>
      <c r="D97" s="33"/>
      <c r="E97" s="33"/>
      <c r="F97" s="202"/>
      <c r="G97" s="202"/>
      <c r="H97" s="202"/>
      <c r="I97" s="202"/>
      <c r="J97" s="202"/>
      <c r="K97" s="202"/>
      <c r="L97" s="202"/>
      <c r="M97" s="202"/>
      <c r="N97" s="202"/>
      <c r="O97" s="202"/>
      <c r="P97" s="202"/>
      <c r="Q97" s="202"/>
      <c r="R97" s="202"/>
      <c r="S97" s="202"/>
      <c r="T97" s="202"/>
      <c r="U97" s="202"/>
      <c r="V97" s="202"/>
      <c r="W97" s="202"/>
      <c r="X97" s="202"/>
      <c r="Y97" s="202"/>
      <c r="Z97" s="202"/>
      <c r="AA97" s="202"/>
      <c r="AB97" s="202"/>
      <c r="AC97" s="202"/>
      <c r="AD97" s="202"/>
      <c r="AE97" s="202"/>
      <c r="AF97" s="202"/>
      <c r="AG97" s="202"/>
      <c r="AH97" s="202"/>
      <c r="AI97" s="202"/>
      <c r="AJ97" s="202"/>
      <c r="AK97" s="202"/>
      <c r="AL97" s="202"/>
      <c r="AM97" s="202"/>
      <c r="AN97" s="202"/>
      <c r="AO97" s="202"/>
      <c r="AP97" s="202"/>
      <c r="AQ97" s="202"/>
      <c r="AR97" s="202"/>
      <c r="AS97" s="202"/>
      <c r="AT97" s="202"/>
      <c r="AU97" s="202"/>
      <c r="AV97" s="202"/>
      <c r="AW97" s="202"/>
      <c r="AX97" s="202"/>
      <c r="AY97" s="202"/>
      <c r="AZ97" s="202"/>
      <c r="BA97" s="202"/>
      <c r="BB97" s="202"/>
      <c r="BC97" s="202"/>
      <c r="BD97" s="202"/>
      <c r="BE97" s="202"/>
      <c r="BF97" s="202"/>
      <c r="BG97" s="202"/>
      <c r="BH97" s="33"/>
      <c r="BI97" s="33"/>
      <c r="BJ97" s="33"/>
      <c r="BK97" s="33"/>
      <c r="BL97" s="33"/>
      <c r="BM97" s="33"/>
      <c r="BN97" s="33"/>
      <c r="BO97" s="33"/>
      <c r="BP97" s="33"/>
      <c r="BQ97" s="33"/>
      <c r="BR97" s="33"/>
      <c r="BS97" s="33"/>
      <c r="BT97" s="33"/>
      <c r="BU97" s="33"/>
      <c r="BV97" s="33"/>
      <c r="BW97" s="33"/>
      <c r="BX97" s="33"/>
      <c r="BY97" s="33"/>
      <c r="BZ97" s="33"/>
      <c r="CA97" s="33"/>
      <c r="CB97" s="34" t="str">
        <f t="shared" si="5"/>
        <v/>
      </c>
      <c r="CC97" s="34">
        <f t="shared" si="4"/>
        <v>0</v>
      </c>
      <c r="CD97" s="34">
        <f t="shared" si="6"/>
        <v>0</v>
      </c>
    </row>
    <row r="98" spans="1:82" x14ac:dyDescent="0.2">
      <c r="A98" s="33"/>
      <c r="B98" s="33"/>
      <c r="C98" s="33"/>
      <c r="D98" s="33"/>
      <c r="E98" s="33"/>
      <c r="F98" s="202"/>
      <c r="G98" s="202"/>
      <c r="H98" s="202"/>
      <c r="I98" s="202"/>
      <c r="J98" s="202"/>
      <c r="K98" s="202"/>
      <c r="L98" s="202"/>
      <c r="M98" s="202"/>
      <c r="N98" s="202"/>
      <c r="O98" s="202"/>
      <c r="P98" s="202"/>
      <c r="Q98" s="202"/>
      <c r="R98" s="202"/>
      <c r="S98" s="202"/>
      <c r="T98" s="202"/>
      <c r="U98" s="202"/>
      <c r="V98" s="202"/>
      <c r="W98" s="202"/>
      <c r="X98" s="202"/>
      <c r="Y98" s="202"/>
      <c r="Z98" s="202"/>
      <c r="AA98" s="202"/>
      <c r="AB98" s="202"/>
      <c r="AC98" s="202"/>
      <c r="AD98" s="202"/>
      <c r="AE98" s="202"/>
      <c r="AF98" s="202"/>
      <c r="AG98" s="202"/>
      <c r="AH98" s="202"/>
      <c r="AI98" s="202"/>
      <c r="AJ98" s="202"/>
      <c r="AK98" s="202"/>
      <c r="AL98" s="202"/>
      <c r="AM98" s="202"/>
      <c r="AN98" s="202"/>
      <c r="AO98" s="202"/>
      <c r="AP98" s="202"/>
      <c r="AQ98" s="202"/>
      <c r="AR98" s="202"/>
      <c r="AS98" s="202"/>
      <c r="AT98" s="202"/>
      <c r="AU98" s="202"/>
      <c r="AV98" s="202"/>
      <c r="AW98" s="202"/>
      <c r="AX98" s="202"/>
      <c r="AY98" s="202"/>
      <c r="AZ98" s="202"/>
      <c r="BA98" s="202"/>
      <c r="BB98" s="202"/>
      <c r="BC98" s="202"/>
      <c r="BD98" s="202"/>
      <c r="BE98" s="202"/>
      <c r="BF98" s="202"/>
      <c r="BG98" s="202"/>
      <c r="BH98" s="33"/>
      <c r="BI98" s="33"/>
      <c r="BJ98" s="33"/>
      <c r="BK98" s="33"/>
      <c r="BL98" s="33"/>
      <c r="BM98" s="33"/>
      <c r="BN98" s="33"/>
      <c r="BO98" s="33"/>
      <c r="BP98" s="33"/>
      <c r="BQ98" s="33"/>
      <c r="BR98" s="33"/>
      <c r="BS98" s="33"/>
      <c r="BT98" s="33"/>
      <c r="BU98" s="33"/>
      <c r="BV98" s="33"/>
      <c r="BW98" s="33"/>
      <c r="BX98" s="33"/>
      <c r="BY98" s="33"/>
      <c r="BZ98" s="33"/>
      <c r="CA98" s="33"/>
      <c r="CB98" s="34" t="str">
        <f t="shared" si="5"/>
        <v/>
      </c>
      <c r="CC98" s="34">
        <f t="shared" si="4"/>
        <v>0</v>
      </c>
      <c r="CD98" s="34">
        <f t="shared" si="6"/>
        <v>0</v>
      </c>
    </row>
    <row r="99" spans="1:82" x14ac:dyDescent="0.2">
      <c r="A99" s="33"/>
      <c r="B99" s="33"/>
      <c r="C99" s="33"/>
      <c r="D99" s="33"/>
      <c r="E99" s="33"/>
      <c r="F99" s="202"/>
      <c r="G99" s="202"/>
      <c r="H99" s="202"/>
      <c r="I99" s="202"/>
      <c r="J99" s="202"/>
      <c r="K99" s="202"/>
      <c r="L99" s="202"/>
      <c r="M99" s="202"/>
      <c r="N99" s="202"/>
      <c r="O99" s="202"/>
      <c r="P99" s="202"/>
      <c r="Q99" s="202"/>
      <c r="R99" s="202"/>
      <c r="S99" s="202"/>
      <c r="T99" s="202"/>
      <c r="U99" s="202"/>
      <c r="V99" s="202"/>
      <c r="W99" s="202"/>
      <c r="X99" s="202"/>
      <c r="Y99" s="202"/>
      <c r="Z99" s="202"/>
      <c r="AA99" s="202"/>
      <c r="AB99" s="202"/>
      <c r="AC99" s="202"/>
      <c r="AD99" s="202"/>
      <c r="AE99" s="202"/>
      <c r="AF99" s="202"/>
      <c r="AG99" s="202"/>
      <c r="AH99" s="202"/>
      <c r="AI99" s="202"/>
      <c r="AJ99" s="202"/>
      <c r="AK99" s="202"/>
      <c r="AL99" s="202"/>
      <c r="AM99" s="202"/>
      <c r="AN99" s="202"/>
      <c r="AO99" s="202"/>
      <c r="AP99" s="202"/>
      <c r="AQ99" s="202"/>
      <c r="AR99" s="202"/>
      <c r="AS99" s="202"/>
      <c r="AT99" s="202"/>
      <c r="AU99" s="202"/>
      <c r="AV99" s="202"/>
      <c r="AW99" s="202"/>
      <c r="AX99" s="202"/>
      <c r="AY99" s="202"/>
      <c r="AZ99" s="202"/>
      <c r="BA99" s="202"/>
      <c r="BB99" s="202"/>
      <c r="BC99" s="202"/>
      <c r="BD99" s="202"/>
      <c r="BE99" s="202"/>
      <c r="BF99" s="202"/>
      <c r="BG99" s="202"/>
      <c r="BH99" s="33"/>
      <c r="BI99" s="33"/>
      <c r="BJ99" s="33"/>
      <c r="BK99" s="33"/>
      <c r="BL99" s="33"/>
      <c r="BM99" s="33"/>
      <c r="BN99" s="33"/>
      <c r="BO99" s="33"/>
      <c r="BP99" s="33"/>
      <c r="BQ99" s="33"/>
      <c r="BR99" s="33"/>
      <c r="BS99" s="33"/>
      <c r="BT99" s="33"/>
      <c r="BU99" s="33"/>
      <c r="BV99" s="33"/>
      <c r="BW99" s="33"/>
      <c r="BX99" s="33"/>
      <c r="BY99" s="33"/>
      <c r="BZ99" s="33"/>
      <c r="CA99" s="33"/>
      <c r="CB99" s="34" t="str">
        <f t="shared" si="5"/>
        <v/>
      </c>
      <c r="CC99" s="34">
        <f t="shared" si="4"/>
        <v>0</v>
      </c>
      <c r="CD99" s="34">
        <f t="shared" si="6"/>
        <v>0</v>
      </c>
    </row>
    <row r="100" spans="1:82" x14ac:dyDescent="0.2">
      <c r="A100" s="33"/>
      <c r="B100" s="33"/>
      <c r="C100" s="33"/>
      <c r="D100" s="33"/>
      <c r="E100" s="33"/>
      <c r="F100" s="202"/>
      <c r="G100" s="202"/>
      <c r="H100" s="202"/>
      <c r="I100" s="202"/>
      <c r="J100" s="202"/>
      <c r="K100" s="202"/>
      <c r="L100" s="202"/>
      <c r="M100" s="202"/>
      <c r="N100" s="202"/>
      <c r="O100" s="202"/>
      <c r="P100" s="202"/>
      <c r="Q100" s="202"/>
      <c r="R100" s="202"/>
      <c r="S100" s="202"/>
      <c r="T100" s="202"/>
      <c r="U100" s="202"/>
      <c r="V100" s="202"/>
      <c r="W100" s="202"/>
      <c r="X100" s="202"/>
      <c r="Y100" s="202"/>
      <c r="Z100" s="202"/>
      <c r="AA100" s="202"/>
      <c r="AB100" s="202"/>
      <c r="AC100" s="202"/>
      <c r="AD100" s="202"/>
      <c r="AE100" s="202"/>
      <c r="AF100" s="202"/>
      <c r="AG100" s="202"/>
      <c r="AH100" s="202"/>
      <c r="AI100" s="202"/>
      <c r="AJ100" s="202"/>
      <c r="AK100" s="202"/>
      <c r="AL100" s="202"/>
      <c r="AM100" s="202"/>
      <c r="AN100" s="202"/>
      <c r="AO100" s="202"/>
      <c r="AP100" s="202"/>
      <c r="AQ100" s="202"/>
      <c r="AR100" s="202"/>
      <c r="AS100" s="202"/>
      <c r="AT100" s="202"/>
      <c r="AU100" s="202"/>
      <c r="AV100" s="202"/>
      <c r="AW100" s="202"/>
      <c r="AX100" s="202"/>
      <c r="AY100" s="202"/>
      <c r="AZ100" s="202"/>
      <c r="BA100" s="202"/>
      <c r="BB100" s="202"/>
      <c r="BC100" s="202"/>
      <c r="BD100" s="202"/>
      <c r="BE100" s="202"/>
      <c r="BF100" s="202"/>
      <c r="BG100" s="202"/>
      <c r="BH100" s="33"/>
      <c r="BI100" s="33"/>
      <c r="BJ100" s="33"/>
      <c r="BK100" s="33"/>
      <c r="BL100" s="33"/>
      <c r="BM100" s="33"/>
      <c r="BN100" s="33"/>
      <c r="BO100" s="33"/>
      <c r="BP100" s="33"/>
      <c r="BQ100" s="33"/>
      <c r="BR100" s="33"/>
      <c r="BS100" s="33"/>
      <c r="BT100" s="33"/>
      <c r="BU100" s="33"/>
      <c r="BV100" s="33"/>
      <c r="BW100" s="33"/>
      <c r="BX100" s="33"/>
      <c r="BY100" s="33"/>
      <c r="BZ100" s="33"/>
      <c r="CA100" s="33"/>
      <c r="CB100" s="34" t="str">
        <f t="shared" si="5"/>
        <v/>
      </c>
      <c r="CC100" s="34">
        <f t="shared" si="4"/>
        <v>0</v>
      </c>
      <c r="CD100" s="34">
        <f t="shared" si="6"/>
        <v>0</v>
      </c>
    </row>
    <row r="101" spans="1:82" x14ac:dyDescent="0.2">
      <c r="A101" s="33"/>
      <c r="B101" s="33"/>
      <c r="C101" s="33"/>
      <c r="D101" s="33"/>
      <c r="E101" s="33"/>
      <c r="F101" s="202"/>
      <c r="G101" s="202"/>
      <c r="H101" s="202"/>
      <c r="I101" s="202"/>
      <c r="J101" s="202"/>
      <c r="K101" s="202"/>
      <c r="L101" s="202"/>
      <c r="M101" s="202"/>
      <c r="N101" s="202"/>
      <c r="O101" s="202"/>
      <c r="P101" s="202"/>
      <c r="Q101" s="202"/>
      <c r="R101" s="202"/>
      <c r="S101" s="202"/>
      <c r="T101" s="202"/>
      <c r="U101" s="202"/>
      <c r="V101" s="202"/>
      <c r="W101" s="202"/>
      <c r="X101" s="202"/>
      <c r="Y101" s="202"/>
      <c r="Z101" s="202"/>
      <c r="AA101" s="202"/>
      <c r="AB101" s="202"/>
      <c r="AC101" s="202"/>
      <c r="AD101" s="202"/>
      <c r="AE101" s="202"/>
      <c r="AF101" s="202"/>
      <c r="AG101" s="202"/>
      <c r="AH101" s="202"/>
      <c r="AI101" s="202"/>
      <c r="AJ101" s="202"/>
      <c r="AK101" s="202"/>
      <c r="AL101" s="202"/>
      <c r="AM101" s="202"/>
      <c r="AN101" s="202"/>
      <c r="AO101" s="202"/>
      <c r="AP101" s="202"/>
      <c r="AQ101" s="202"/>
      <c r="AR101" s="202"/>
      <c r="AS101" s="202"/>
      <c r="AT101" s="202"/>
      <c r="AU101" s="202"/>
      <c r="AV101" s="202"/>
      <c r="AW101" s="202"/>
      <c r="AX101" s="202"/>
      <c r="AY101" s="202"/>
      <c r="AZ101" s="202"/>
      <c r="BA101" s="202"/>
      <c r="BB101" s="202"/>
      <c r="BC101" s="202"/>
      <c r="BD101" s="202"/>
      <c r="BE101" s="202"/>
      <c r="BF101" s="202"/>
      <c r="BG101" s="202"/>
      <c r="BH101" s="33"/>
      <c r="BI101" s="33"/>
      <c r="BJ101" s="33"/>
      <c r="BK101" s="33"/>
      <c r="BL101" s="33"/>
      <c r="BM101" s="33"/>
      <c r="BN101" s="33"/>
      <c r="BO101" s="33"/>
      <c r="BP101" s="33"/>
      <c r="BQ101" s="33"/>
      <c r="BR101" s="33"/>
      <c r="BS101" s="33"/>
      <c r="BT101" s="33"/>
      <c r="BU101" s="33"/>
      <c r="BV101" s="33"/>
      <c r="BW101" s="33"/>
      <c r="BX101" s="33"/>
      <c r="BY101" s="33"/>
      <c r="BZ101" s="33"/>
      <c r="CA101" s="33"/>
      <c r="CB101" s="34" t="str">
        <f t="shared" si="5"/>
        <v/>
      </c>
      <c r="CC101" s="34">
        <f t="shared" si="4"/>
        <v>0</v>
      </c>
      <c r="CD101" s="34">
        <f t="shared" si="6"/>
        <v>0</v>
      </c>
    </row>
    <row r="102" spans="1:82" x14ac:dyDescent="0.2">
      <c r="A102" s="33"/>
      <c r="B102" s="33"/>
      <c r="C102" s="33"/>
      <c r="D102" s="33"/>
      <c r="E102" s="33"/>
      <c r="F102" s="202"/>
      <c r="G102" s="202"/>
      <c r="H102" s="202"/>
      <c r="I102" s="202"/>
      <c r="J102" s="202"/>
      <c r="K102" s="202"/>
      <c r="L102" s="202"/>
      <c r="M102" s="202"/>
      <c r="N102" s="202"/>
      <c r="O102" s="202"/>
      <c r="P102" s="202"/>
      <c r="Q102" s="202"/>
      <c r="R102" s="202"/>
      <c r="S102" s="202"/>
      <c r="T102" s="202"/>
      <c r="U102" s="202"/>
      <c r="V102" s="202"/>
      <c r="W102" s="202"/>
      <c r="X102" s="202"/>
      <c r="Y102" s="202"/>
      <c r="Z102" s="202"/>
      <c r="AA102" s="202"/>
      <c r="AB102" s="202"/>
      <c r="AC102" s="202"/>
      <c r="AD102" s="202"/>
      <c r="AE102" s="202"/>
      <c r="AF102" s="202"/>
      <c r="AG102" s="202"/>
      <c r="AH102" s="202"/>
      <c r="AI102" s="202"/>
      <c r="AJ102" s="202"/>
      <c r="AK102" s="202"/>
      <c r="AL102" s="202"/>
      <c r="AM102" s="202"/>
      <c r="AN102" s="202"/>
      <c r="AO102" s="202"/>
      <c r="AP102" s="202"/>
      <c r="AQ102" s="202"/>
      <c r="AR102" s="202"/>
      <c r="AS102" s="202"/>
      <c r="AT102" s="202"/>
      <c r="AU102" s="202"/>
      <c r="AV102" s="202"/>
      <c r="AW102" s="202"/>
      <c r="AX102" s="202"/>
      <c r="AY102" s="202"/>
      <c r="AZ102" s="202"/>
      <c r="BA102" s="202"/>
      <c r="BB102" s="202"/>
      <c r="BC102" s="202"/>
      <c r="BD102" s="202"/>
      <c r="BE102" s="202"/>
      <c r="BF102" s="202"/>
      <c r="BG102" s="202"/>
      <c r="BH102" s="33"/>
      <c r="BI102" s="33"/>
      <c r="BJ102" s="33"/>
      <c r="BK102" s="33"/>
      <c r="BL102" s="33"/>
      <c r="BM102" s="33"/>
      <c r="BN102" s="33"/>
      <c r="BO102" s="33"/>
      <c r="BP102" s="33"/>
      <c r="BQ102" s="33"/>
      <c r="BR102" s="33"/>
      <c r="BS102" s="33"/>
      <c r="BT102" s="33"/>
      <c r="BU102" s="33"/>
      <c r="BV102" s="33"/>
      <c r="BW102" s="33"/>
      <c r="BX102" s="33"/>
      <c r="BY102" s="33"/>
      <c r="BZ102" s="33"/>
      <c r="CA102" s="33"/>
      <c r="CB102" s="34" t="str">
        <f t="shared" si="5"/>
        <v/>
      </c>
      <c r="CC102" s="34">
        <f t="shared" si="4"/>
        <v>0</v>
      </c>
      <c r="CD102" s="34">
        <f t="shared" si="6"/>
        <v>0</v>
      </c>
    </row>
    <row r="103" spans="1:82" x14ac:dyDescent="0.2">
      <c r="A103" s="33"/>
      <c r="B103" s="33"/>
      <c r="C103" s="33"/>
      <c r="D103" s="33"/>
      <c r="E103" s="33"/>
      <c r="F103" s="202"/>
      <c r="G103" s="202"/>
      <c r="H103" s="202"/>
      <c r="I103" s="202"/>
      <c r="J103" s="202"/>
      <c r="K103" s="202"/>
      <c r="L103" s="202"/>
      <c r="M103" s="202"/>
      <c r="N103" s="202"/>
      <c r="O103" s="202"/>
      <c r="P103" s="202"/>
      <c r="Q103" s="202"/>
      <c r="R103" s="202"/>
      <c r="S103" s="202"/>
      <c r="T103" s="202"/>
      <c r="U103" s="202"/>
      <c r="V103" s="202"/>
      <c r="W103" s="202"/>
      <c r="X103" s="202"/>
      <c r="Y103" s="202"/>
      <c r="Z103" s="202"/>
      <c r="AA103" s="202"/>
      <c r="AB103" s="202"/>
      <c r="AC103" s="202"/>
      <c r="AD103" s="202"/>
      <c r="AE103" s="202"/>
      <c r="AF103" s="202"/>
      <c r="AG103" s="202"/>
      <c r="AH103" s="202"/>
      <c r="AI103" s="202"/>
      <c r="AJ103" s="202"/>
      <c r="AK103" s="202"/>
      <c r="AL103" s="202"/>
      <c r="AM103" s="202"/>
      <c r="AN103" s="202"/>
      <c r="AO103" s="202"/>
      <c r="AP103" s="202"/>
      <c r="AQ103" s="202"/>
      <c r="AR103" s="202"/>
      <c r="AS103" s="202"/>
      <c r="AT103" s="202"/>
      <c r="AU103" s="202"/>
      <c r="AV103" s="202"/>
      <c r="AW103" s="202"/>
      <c r="AX103" s="202"/>
      <c r="AY103" s="202"/>
      <c r="AZ103" s="202"/>
      <c r="BA103" s="202"/>
      <c r="BB103" s="202"/>
      <c r="BC103" s="202"/>
      <c r="BD103" s="202"/>
      <c r="BE103" s="202"/>
      <c r="BF103" s="202"/>
      <c r="BG103" s="202"/>
      <c r="BH103" s="33"/>
      <c r="BI103" s="33"/>
      <c r="BJ103" s="33"/>
      <c r="BK103" s="33"/>
      <c r="BL103" s="33"/>
      <c r="BM103" s="33"/>
      <c r="BN103" s="33"/>
      <c r="BO103" s="33"/>
      <c r="BP103" s="33"/>
      <c r="BQ103" s="33"/>
      <c r="BR103" s="33"/>
      <c r="BS103" s="33"/>
      <c r="BT103" s="33"/>
      <c r="BU103" s="33"/>
      <c r="BV103" s="33"/>
      <c r="BW103" s="33"/>
      <c r="BX103" s="33"/>
      <c r="BY103" s="33"/>
      <c r="BZ103" s="33"/>
      <c r="CA103" s="33"/>
      <c r="CB103" s="34" t="str">
        <f t="shared" si="5"/>
        <v/>
      </c>
      <c r="CC103" s="34">
        <f t="shared" si="4"/>
        <v>0</v>
      </c>
      <c r="CD103" s="34">
        <f t="shared" si="6"/>
        <v>0</v>
      </c>
    </row>
    <row r="104" spans="1:82" x14ac:dyDescent="0.2">
      <c r="A104" s="33"/>
      <c r="B104" s="33"/>
      <c r="C104" s="33"/>
      <c r="D104" s="33"/>
      <c r="E104" s="33"/>
      <c r="F104" s="202"/>
      <c r="G104" s="202"/>
      <c r="H104" s="202"/>
      <c r="I104" s="202"/>
      <c r="J104" s="202"/>
      <c r="K104" s="202"/>
      <c r="L104" s="202"/>
      <c r="M104" s="202"/>
      <c r="N104" s="202"/>
      <c r="O104" s="202"/>
      <c r="P104" s="202"/>
      <c r="Q104" s="202"/>
      <c r="R104" s="202"/>
      <c r="S104" s="202"/>
      <c r="T104" s="202"/>
      <c r="U104" s="202"/>
      <c r="V104" s="202"/>
      <c r="W104" s="202"/>
      <c r="X104" s="202"/>
      <c r="Y104" s="202"/>
      <c r="Z104" s="202"/>
      <c r="AA104" s="202"/>
      <c r="AB104" s="202"/>
      <c r="AC104" s="202"/>
      <c r="AD104" s="202"/>
      <c r="AE104" s="202"/>
      <c r="AF104" s="202"/>
      <c r="AG104" s="202"/>
      <c r="AH104" s="202"/>
      <c r="AI104" s="202"/>
      <c r="AJ104" s="202"/>
      <c r="AK104" s="202"/>
      <c r="AL104" s="202"/>
      <c r="AM104" s="202"/>
      <c r="AN104" s="202"/>
      <c r="AO104" s="202"/>
      <c r="AP104" s="202"/>
      <c r="AQ104" s="202"/>
      <c r="AR104" s="202"/>
      <c r="AS104" s="202"/>
      <c r="AT104" s="202"/>
      <c r="AU104" s="202"/>
      <c r="AV104" s="202"/>
      <c r="AW104" s="202"/>
      <c r="AX104" s="202"/>
      <c r="AY104" s="202"/>
      <c r="AZ104" s="202"/>
      <c r="BA104" s="202"/>
      <c r="BB104" s="202"/>
      <c r="BC104" s="202"/>
      <c r="BD104" s="202"/>
      <c r="BE104" s="202"/>
      <c r="BF104" s="202"/>
      <c r="BG104" s="202"/>
      <c r="BH104" s="33"/>
      <c r="BI104" s="33"/>
      <c r="BJ104" s="33"/>
      <c r="BK104" s="33"/>
      <c r="BL104" s="33"/>
      <c r="BM104" s="33"/>
      <c r="BN104" s="33"/>
      <c r="BO104" s="33"/>
      <c r="BP104" s="33"/>
      <c r="BQ104" s="33"/>
      <c r="BR104" s="33"/>
      <c r="BS104" s="33"/>
      <c r="BT104" s="33"/>
      <c r="BU104" s="33"/>
      <c r="BV104" s="33"/>
      <c r="BW104" s="33"/>
      <c r="BX104" s="33"/>
      <c r="BY104" s="33"/>
      <c r="BZ104" s="33"/>
      <c r="CA104" s="33"/>
      <c r="CB104" s="34" t="str">
        <f t="shared" si="5"/>
        <v/>
      </c>
      <c r="CC104" s="34">
        <f t="shared" si="4"/>
        <v>0</v>
      </c>
      <c r="CD104" s="34">
        <f t="shared" si="6"/>
        <v>0</v>
      </c>
    </row>
    <row r="105" spans="1:82" x14ac:dyDescent="0.2">
      <c r="A105" s="33"/>
      <c r="B105" s="33"/>
      <c r="C105" s="33"/>
      <c r="D105" s="33"/>
      <c r="E105" s="33"/>
      <c r="F105" s="202"/>
      <c r="G105" s="202"/>
      <c r="H105" s="202"/>
      <c r="I105" s="202"/>
      <c r="J105" s="202"/>
      <c r="K105" s="202"/>
      <c r="L105" s="202"/>
      <c r="M105" s="202"/>
      <c r="N105" s="202"/>
      <c r="O105" s="202"/>
      <c r="P105" s="202"/>
      <c r="Q105" s="202"/>
      <c r="R105" s="202"/>
      <c r="S105" s="202"/>
      <c r="T105" s="202"/>
      <c r="U105" s="202"/>
      <c r="V105" s="202"/>
      <c r="W105" s="202"/>
      <c r="X105" s="202"/>
      <c r="Y105" s="202"/>
      <c r="Z105" s="202"/>
      <c r="AA105" s="202"/>
      <c r="AB105" s="202"/>
      <c r="AC105" s="202"/>
      <c r="AD105" s="202"/>
      <c r="AE105" s="202"/>
      <c r="AF105" s="202"/>
      <c r="AG105" s="202"/>
      <c r="AH105" s="202"/>
      <c r="AI105" s="202"/>
      <c r="AJ105" s="202"/>
      <c r="AK105" s="202"/>
      <c r="AL105" s="202"/>
      <c r="AM105" s="202"/>
      <c r="AN105" s="202"/>
      <c r="AO105" s="202"/>
      <c r="AP105" s="202"/>
      <c r="AQ105" s="202"/>
      <c r="AR105" s="202"/>
      <c r="AS105" s="202"/>
      <c r="AT105" s="202"/>
      <c r="AU105" s="202"/>
      <c r="AV105" s="202"/>
      <c r="AW105" s="202"/>
      <c r="AX105" s="202"/>
      <c r="AY105" s="202"/>
      <c r="AZ105" s="202"/>
      <c r="BA105" s="202"/>
      <c r="BB105" s="202"/>
      <c r="BC105" s="202"/>
      <c r="BD105" s="202"/>
      <c r="BE105" s="202"/>
      <c r="BF105" s="202"/>
      <c r="BG105" s="202"/>
      <c r="BH105" s="33"/>
      <c r="BI105" s="33"/>
      <c r="BJ105" s="33"/>
      <c r="BK105" s="33"/>
      <c r="BL105" s="33"/>
      <c r="BM105" s="33"/>
      <c r="BN105" s="33"/>
      <c r="BO105" s="33"/>
      <c r="BP105" s="33"/>
      <c r="BQ105" s="33"/>
      <c r="BR105" s="33"/>
      <c r="BS105" s="33"/>
      <c r="BT105" s="33"/>
      <c r="BU105" s="33"/>
      <c r="BV105" s="33"/>
      <c r="BW105" s="33"/>
      <c r="BX105" s="33"/>
      <c r="BY105" s="33"/>
      <c r="BZ105" s="33"/>
      <c r="CA105" s="33"/>
      <c r="CB105" s="34" t="str">
        <f t="shared" si="5"/>
        <v/>
      </c>
      <c r="CC105" s="34">
        <f t="shared" si="4"/>
        <v>0</v>
      </c>
      <c r="CD105" s="34">
        <f t="shared" si="6"/>
        <v>0</v>
      </c>
    </row>
    <row r="106" spans="1:82" x14ac:dyDescent="0.2">
      <c r="A106" s="33"/>
      <c r="B106" s="33"/>
      <c r="C106" s="33"/>
      <c r="D106" s="33"/>
      <c r="E106" s="33"/>
      <c r="F106" s="202"/>
      <c r="G106" s="202"/>
      <c r="H106" s="202"/>
      <c r="I106" s="202"/>
      <c r="J106" s="202"/>
      <c r="K106" s="202"/>
      <c r="L106" s="202"/>
      <c r="M106" s="202"/>
      <c r="N106" s="202"/>
      <c r="O106" s="202"/>
      <c r="P106" s="202"/>
      <c r="Q106" s="202"/>
      <c r="R106" s="202"/>
      <c r="S106" s="202"/>
      <c r="T106" s="202"/>
      <c r="U106" s="202"/>
      <c r="V106" s="202"/>
      <c r="W106" s="202"/>
      <c r="X106" s="202"/>
      <c r="Y106" s="202"/>
      <c r="Z106" s="202"/>
      <c r="AA106" s="202"/>
      <c r="AB106" s="202"/>
      <c r="AC106" s="202"/>
      <c r="AD106" s="202"/>
      <c r="AE106" s="202"/>
      <c r="AF106" s="202"/>
      <c r="AG106" s="202"/>
      <c r="AH106" s="202"/>
      <c r="AI106" s="202"/>
      <c r="AJ106" s="202"/>
      <c r="AK106" s="202"/>
      <c r="AL106" s="202"/>
      <c r="AM106" s="202"/>
      <c r="AN106" s="202"/>
      <c r="AO106" s="202"/>
      <c r="AP106" s="202"/>
      <c r="AQ106" s="202"/>
      <c r="AR106" s="202"/>
      <c r="AS106" s="202"/>
      <c r="AT106" s="202"/>
      <c r="AU106" s="202"/>
      <c r="AV106" s="202"/>
      <c r="AW106" s="202"/>
      <c r="AX106" s="202"/>
      <c r="AY106" s="202"/>
      <c r="AZ106" s="202"/>
      <c r="BA106" s="202"/>
      <c r="BB106" s="202"/>
      <c r="BC106" s="202"/>
      <c r="BD106" s="202"/>
      <c r="BE106" s="202"/>
      <c r="BF106" s="202"/>
      <c r="BG106" s="202"/>
      <c r="BH106" s="33"/>
      <c r="BI106" s="33"/>
      <c r="BJ106" s="33"/>
      <c r="BK106" s="33"/>
      <c r="BL106" s="33"/>
      <c r="BM106" s="33"/>
      <c r="BN106" s="33"/>
      <c r="BO106" s="33"/>
      <c r="BP106" s="33"/>
      <c r="BQ106" s="33"/>
      <c r="BR106" s="33"/>
      <c r="BS106" s="33"/>
      <c r="BT106" s="33"/>
      <c r="BU106" s="33"/>
      <c r="BV106" s="33"/>
      <c r="BW106" s="33"/>
      <c r="BX106" s="33"/>
      <c r="BY106" s="33"/>
      <c r="BZ106" s="33"/>
      <c r="CA106" s="33"/>
      <c r="CB106" s="34" t="str">
        <f t="shared" si="5"/>
        <v/>
      </c>
      <c r="CC106" s="34">
        <f t="shared" si="4"/>
        <v>0</v>
      </c>
      <c r="CD106" s="34">
        <f t="shared" si="6"/>
        <v>0</v>
      </c>
    </row>
    <row r="107" spans="1:82" x14ac:dyDescent="0.2">
      <c r="A107" s="33"/>
      <c r="B107" s="33"/>
      <c r="C107" s="33"/>
      <c r="D107" s="33"/>
      <c r="E107" s="33"/>
      <c r="F107" s="202"/>
      <c r="G107" s="202"/>
      <c r="H107" s="202"/>
      <c r="I107" s="202"/>
      <c r="J107" s="202"/>
      <c r="K107" s="202"/>
      <c r="L107" s="202"/>
      <c r="M107" s="202"/>
      <c r="N107" s="202"/>
      <c r="O107" s="202"/>
      <c r="P107" s="202"/>
      <c r="Q107" s="202"/>
      <c r="R107" s="202"/>
      <c r="S107" s="202"/>
      <c r="T107" s="202"/>
      <c r="U107" s="202"/>
      <c r="V107" s="202"/>
      <c r="W107" s="202"/>
      <c r="X107" s="202"/>
      <c r="Y107" s="202"/>
      <c r="Z107" s="202"/>
      <c r="AA107" s="202"/>
      <c r="AB107" s="202"/>
      <c r="AC107" s="202"/>
      <c r="AD107" s="202"/>
      <c r="AE107" s="202"/>
      <c r="AF107" s="202"/>
      <c r="AG107" s="202"/>
      <c r="AH107" s="202"/>
      <c r="AI107" s="202"/>
      <c r="AJ107" s="202"/>
      <c r="AK107" s="202"/>
      <c r="AL107" s="202"/>
      <c r="AM107" s="202"/>
      <c r="AN107" s="202"/>
      <c r="AO107" s="202"/>
      <c r="AP107" s="202"/>
      <c r="AQ107" s="202"/>
      <c r="AR107" s="202"/>
      <c r="AS107" s="202"/>
      <c r="AT107" s="202"/>
      <c r="AU107" s="202"/>
      <c r="AV107" s="202"/>
      <c r="AW107" s="202"/>
      <c r="AX107" s="202"/>
      <c r="AY107" s="202"/>
      <c r="AZ107" s="202"/>
      <c r="BA107" s="202"/>
      <c r="BB107" s="202"/>
      <c r="BC107" s="202"/>
      <c r="BD107" s="202"/>
      <c r="BE107" s="202"/>
      <c r="BF107" s="202"/>
      <c r="BG107" s="202"/>
      <c r="BH107" s="33"/>
      <c r="BI107" s="33"/>
      <c r="BJ107" s="33"/>
      <c r="BK107" s="33"/>
      <c r="BL107" s="33"/>
      <c r="BM107" s="33"/>
      <c r="BN107" s="33"/>
      <c r="BO107" s="33"/>
      <c r="BP107" s="33"/>
      <c r="BQ107" s="33"/>
      <c r="BR107" s="33"/>
      <c r="BS107" s="33"/>
      <c r="BT107" s="33"/>
      <c r="BU107" s="33"/>
      <c r="BV107" s="33"/>
      <c r="BW107" s="33"/>
      <c r="BX107" s="33"/>
      <c r="BY107" s="33"/>
      <c r="BZ107" s="33"/>
      <c r="CA107" s="33"/>
      <c r="CB107" s="34" t="str">
        <f t="shared" si="5"/>
        <v/>
      </c>
      <c r="CC107" s="34">
        <f t="shared" si="4"/>
        <v>0</v>
      </c>
      <c r="CD107" s="34">
        <f t="shared" si="6"/>
        <v>0</v>
      </c>
    </row>
    <row r="108" spans="1:82" x14ac:dyDescent="0.2">
      <c r="A108" s="33"/>
      <c r="B108" s="33"/>
      <c r="C108" s="33"/>
      <c r="D108" s="33"/>
      <c r="E108" s="33"/>
      <c r="F108" s="202"/>
      <c r="G108" s="202"/>
      <c r="H108" s="202"/>
      <c r="I108" s="202"/>
      <c r="J108" s="202"/>
      <c r="K108" s="202"/>
      <c r="L108" s="202"/>
      <c r="M108" s="202"/>
      <c r="N108" s="202"/>
      <c r="O108" s="202"/>
      <c r="P108" s="202"/>
      <c r="Q108" s="202"/>
      <c r="R108" s="202"/>
      <c r="S108" s="202"/>
      <c r="T108" s="202"/>
      <c r="U108" s="202"/>
      <c r="V108" s="202"/>
      <c r="W108" s="202"/>
      <c r="X108" s="202"/>
      <c r="Y108" s="202"/>
      <c r="Z108" s="202"/>
      <c r="AA108" s="202"/>
      <c r="AB108" s="202"/>
      <c r="AC108" s="202"/>
      <c r="AD108" s="202"/>
      <c r="AE108" s="202"/>
      <c r="AF108" s="202"/>
      <c r="AG108" s="202"/>
      <c r="AH108" s="202"/>
      <c r="AI108" s="202"/>
      <c r="AJ108" s="202"/>
      <c r="AK108" s="202"/>
      <c r="AL108" s="202"/>
      <c r="AM108" s="202"/>
      <c r="AN108" s="202"/>
      <c r="AO108" s="202"/>
      <c r="AP108" s="202"/>
      <c r="AQ108" s="202"/>
      <c r="AR108" s="202"/>
      <c r="AS108" s="202"/>
      <c r="AT108" s="202"/>
      <c r="AU108" s="202"/>
      <c r="AV108" s="202"/>
      <c r="AW108" s="202"/>
      <c r="AX108" s="202"/>
      <c r="AY108" s="202"/>
      <c r="AZ108" s="202"/>
      <c r="BA108" s="202"/>
      <c r="BB108" s="202"/>
      <c r="BC108" s="202"/>
      <c r="BD108" s="202"/>
      <c r="BE108" s="202"/>
      <c r="BF108" s="202"/>
      <c r="BG108" s="202"/>
      <c r="BH108" s="33"/>
      <c r="BI108" s="33"/>
      <c r="BJ108" s="33"/>
      <c r="BK108" s="33"/>
      <c r="BL108" s="33"/>
      <c r="BM108" s="33"/>
      <c r="BN108" s="33"/>
      <c r="BO108" s="33"/>
      <c r="BP108" s="33"/>
      <c r="BQ108" s="33"/>
      <c r="BR108" s="33"/>
      <c r="BS108" s="33"/>
      <c r="BT108" s="33"/>
      <c r="BU108" s="33"/>
      <c r="BV108" s="33"/>
      <c r="BW108" s="33"/>
      <c r="BX108" s="33"/>
      <c r="BY108" s="33"/>
      <c r="BZ108" s="33"/>
      <c r="CA108" s="33"/>
      <c r="CB108" s="34" t="str">
        <f t="shared" si="5"/>
        <v/>
      </c>
      <c r="CC108" s="34">
        <f t="shared" si="4"/>
        <v>0</v>
      </c>
      <c r="CD108" s="34">
        <f t="shared" si="6"/>
        <v>0</v>
      </c>
    </row>
    <row r="109" spans="1:82" x14ac:dyDescent="0.2">
      <c r="A109" s="33"/>
      <c r="B109" s="33"/>
      <c r="C109" s="33"/>
      <c r="D109" s="33"/>
      <c r="E109" s="33"/>
      <c r="F109" s="202"/>
      <c r="G109" s="202"/>
      <c r="H109" s="202"/>
      <c r="I109" s="202"/>
      <c r="J109" s="202"/>
      <c r="K109" s="202"/>
      <c r="L109" s="202"/>
      <c r="M109" s="202"/>
      <c r="N109" s="202"/>
      <c r="O109" s="202"/>
      <c r="P109" s="202"/>
      <c r="Q109" s="202"/>
      <c r="R109" s="202"/>
      <c r="S109" s="202"/>
      <c r="T109" s="202"/>
      <c r="U109" s="202"/>
      <c r="V109" s="202"/>
      <c r="W109" s="202"/>
      <c r="X109" s="202"/>
      <c r="Y109" s="202"/>
      <c r="Z109" s="202"/>
      <c r="AA109" s="202"/>
      <c r="AB109" s="202"/>
      <c r="AC109" s="202"/>
      <c r="AD109" s="202"/>
      <c r="AE109" s="202"/>
      <c r="AF109" s="202"/>
      <c r="AG109" s="202"/>
      <c r="AH109" s="202"/>
      <c r="AI109" s="202"/>
      <c r="AJ109" s="202"/>
      <c r="AK109" s="202"/>
      <c r="AL109" s="202"/>
      <c r="AM109" s="202"/>
      <c r="AN109" s="202"/>
      <c r="AO109" s="202"/>
      <c r="AP109" s="202"/>
      <c r="AQ109" s="202"/>
      <c r="AR109" s="202"/>
      <c r="AS109" s="202"/>
      <c r="AT109" s="202"/>
      <c r="AU109" s="202"/>
      <c r="AV109" s="202"/>
      <c r="AW109" s="202"/>
      <c r="AX109" s="202"/>
      <c r="AY109" s="202"/>
      <c r="AZ109" s="202"/>
      <c r="BA109" s="202"/>
      <c r="BB109" s="202"/>
      <c r="BC109" s="202"/>
      <c r="BD109" s="202"/>
      <c r="BE109" s="202"/>
      <c r="BF109" s="202"/>
      <c r="BG109" s="202"/>
      <c r="BH109" s="33"/>
      <c r="BI109" s="33"/>
      <c r="BJ109" s="33"/>
      <c r="BK109" s="33"/>
      <c r="BL109" s="33"/>
      <c r="BM109" s="33"/>
      <c r="BN109" s="33"/>
      <c r="BO109" s="33"/>
      <c r="BP109" s="33"/>
      <c r="BQ109" s="33"/>
      <c r="BR109" s="33"/>
      <c r="BS109" s="33"/>
      <c r="BT109" s="33"/>
      <c r="BU109" s="33"/>
      <c r="BV109" s="33"/>
      <c r="BW109" s="33"/>
      <c r="BX109" s="33"/>
      <c r="BY109" s="33"/>
      <c r="BZ109" s="33"/>
      <c r="CA109" s="33"/>
      <c r="CB109" s="34" t="str">
        <f t="shared" si="5"/>
        <v/>
      </c>
      <c r="CC109" s="34">
        <f t="shared" si="4"/>
        <v>0</v>
      </c>
      <c r="CD109" s="34">
        <f t="shared" si="6"/>
        <v>0</v>
      </c>
    </row>
    <row r="110" spans="1:82" x14ac:dyDescent="0.2">
      <c r="A110" s="33"/>
      <c r="B110" s="33"/>
      <c r="C110" s="33"/>
      <c r="D110" s="33"/>
      <c r="E110" s="33"/>
      <c r="F110" s="202"/>
      <c r="G110" s="202"/>
      <c r="H110" s="202"/>
      <c r="I110" s="202"/>
      <c r="J110" s="202"/>
      <c r="K110" s="202"/>
      <c r="L110" s="202"/>
      <c r="M110" s="202"/>
      <c r="N110" s="202"/>
      <c r="O110" s="202"/>
      <c r="P110" s="202"/>
      <c r="Q110" s="202"/>
      <c r="R110" s="202"/>
      <c r="S110" s="202"/>
      <c r="T110" s="202"/>
      <c r="U110" s="202"/>
      <c r="V110" s="202"/>
      <c r="W110" s="202"/>
      <c r="X110" s="202"/>
      <c r="Y110" s="202"/>
      <c r="Z110" s="202"/>
      <c r="AA110" s="202"/>
      <c r="AB110" s="202"/>
      <c r="AC110" s="202"/>
      <c r="AD110" s="202"/>
      <c r="AE110" s="202"/>
      <c r="AF110" s="202"/>
      <c r="AG110" s="202"/>
      <c r="AH110" s="202"/>
      <c r="AI110" s="202"/>
      <c r="AJ110" s="202"/>
      <c r="AK110" s="202"/>
      <c r="AL110" s="202"/>
      <c r="AM110" s="202"/>
      <c r="AN110" s="202"/>
      <c r="AO110" s="202"/>
      <c r="AP110" s="202"/>
      <c r="AQ110" s="202"/>
      <c r="AR110" s="202"/>
      <c r="AS110" s="202"/>
      <c r="AT110" s="202"/>
      <c r="AU110" s="202"/>
      <c r="AV110" s="202"/>
      <c r="AW110" s="202"/>
      <c r="AX110" s="202"/>
      <c r="AY110" s="202"/>
      <c r="AZ110" s="202"/>
      <c r="BA110" s="202"/>
      <c r="BB110" s="202"/>
      <c r="BC110" s="202"/>
      <c r="BD110" s="202"/>
      <c r="BE110" s="202"/>
      <c r="BF110" s="202"/>
      <c r="BG110" s="202"/>
      <c r="BH110" s="33"/>
      <c r="BI110" s="33"/>
      <c r="BJ110" s="33"/>
      <c r="BK110" s="33"/>
      <c r="BL110" s="33"/>
      <c r="BM110" s="33"/>
      <c r="BN110" s="33"/>
      <c r="BO110" s="33"/>
      <c r="BP110" s="33"/>
      <c r="BQ110" s="33"/>
      <c r="BR110" s="33"/>
      <c r="BS110" s="33"/>
      <c r="BT110" s="33"/>
      <c r="BU110" s="33"/>
      <c r="BV110" s="33"/>
      <c r="BW110" s="33"/>
      <c r="BX110" s="33"/>
      <c r="BY110" s="33"/>
      <c r="BZ110" s="33"/>
      <c r="CA110" s="33"/>
      <c r="CB110" s="34" t="str">
        <f t="shared" si="5"/>
        <v/>
      </c>
      <c r="CC110" s="34">
        <f t="shared" si="4"/>
        <v>0</v>
      </c>
      <c r="CD110" s="34">
        <f t="shared" si="6"/>
        <v>0</v>
      </c>
    </row>
    <row r="111" spans="1:82" x14ac:dyDescent="0.2">
      <c r="A111" s="33"/>
      <c r="B111" s="33"/>
      <c r="C111" s="33"/>
      <c r="D111" s="33"/>
      <c r="E111" s="33"/>
      <c r="F111" s="202"/>
      <c r="G111" s="202"/>
      <c r="H111" s="202"/>
      <c r="I111" s="202"/>
      <c r="J111" s="202"/>
      <c r="K111" s="202"/>
      <c r="L111" s="202"/>
      <c r="M111" s="202"/>
      <c r="N111" s="202"/>
      <c r="O111" s="202"/>
      <c r="P111" s="202"/>
      <c r="Q111" s="202"/>
      <c r="R111" s="202"/>
      <c r="S111" s="202"/>
      <c r="T111" s="202"/>
      <c r="U111" s="202"/>
      <c r="V111" s="202"/>
      <c r="W111" s="202"/>
      <c r="X111" s="202"/>
      <c r="Y111" s="202"/>
      <c r="Z111" s="202"/>
      <c r="AA111" s="202"/>
      <c r="AB111" s="202"/>
      <c r="AC111" s="202"/>
      <c r="AD111" s="202"/>
      <c r="AE111" s="202"/>
      <c r="AF111" s="202"/>
      <c r="AG111" s="202"/>
      <c r="AH111" s="202"/>
      <c r="AI111" s="202"/>
      <c r="AJ111" s="202"/>
      <c r="AK111" s="202"/>
      <c r="AL111" s="202"/>
      <c r="AM111" s="202"/>
      <c r="AN111" s="202"/>
      <c r="AO111" s="202"/>
      <c r="AP111" s="202"/>
      <c r="AQ111" s="202"/>
      <c r="AR111" s="202"/>
      <c r="AS111" s="202"/>
      <c r="AT111" s="202"/>
      <c r="AU111" s="202"/>
      <c r="AV111" s="202"/>
      <c r="AW111" s="202"/>
      <c r="AX111" s="202"/>
      <c r="AY111" s="202"/>
      <c r="AZ111" s="202"/>
      <c r="BA111" s="202"/>
      <c r="BB111" s="202"/>
      <c r="BC111" s="202"/>
      <c r="BD111" s="202"/>
      <c r="BE111" s="202"/>
      <c r="BF111" s="202"/>
      <c r="BG111" s="202"/>
      <c r="BH111" s="33"/>
      <c r="BI111" s="33"/>
      <c r="BJ111" s="33"/>
      <c r="BK111" s="33"/>
      <c r="BL111" s="33"/>
      <c r="BM111" s="33"/>
      <c r="BN111" s="33"/>
      <c r="BO111" s="33"/>
      <c r="BP111" s="33"/>
      <c r="BQ111" s="33"/>
      <c r="BR111" s="33"/>
      <c r="BS111" s="33"/>
      <c r="BT111" s="33"/>
      <c r="BU111" s="33"/>
      <c r="BV111" s="33"/>
      <c r="BW111" s="33"/>
      <c r="BX111" s="33"/>
      <c r="BY111" s="33"/>
      <c r="BZ111" s="33"/>
      <c r="CA111" s="33"/>
      <c r="CB111" s="34" t="str">
        <f t="shared" si="5"/>
        <v/>
      </c>
      <c r="CC111" s="34">
        <f t="shared" si="4"/>
        <v>0</v>
      </c>
      <c r="CD111" s="34">
        <f t="shared" si="6"/>
        <v>0</v>
      </c>
    </row>
    <row r="112" spans="1:82" x14ac:dyDescent="0.2">
      <c r="A112" s="33"/>
      <c r="B112" s="33"/>
      <c r="C112" s="33"/>
      <c r="D112" s="33"/>
      <c r="E112" s="33"/>
      <c r="F112" s="202"/>
      <c r="G112" s="202"/>
      <c r="H112" s="202"/>
      <c r="I112" s="202"/>
      <c r="J112" s="202"/>
      <c r="K112" s="202"/>
      <c r="L112" s="202"/>
      <c r="M112" s="202"/>
      <c r="N112" s="202"/>
      <c r="O112" s="202"/>
      <c r="P112" s="202"/>
      <c r="Q112" s="202"/>
      <c r="R112" s="202"/>
      <c r="S112" s="202"/>
      <c r="T112" s="202"/>
      <c r="U112" s="202"/>
      <c r="V112" s="202"/>
      <c r="W112" s="202"/>
      <c r="X112" s="202"/>
      <c r="Y112" s="202"/>
      <c r="Z112" s="202"/>
      <c r="AA112" s="202"/>
      <c r="AB112" s="202"/>
      <c r="AC112" s="202"/>
      <c r="AD112" s="202"/>
      <c r="AE112" s="202"/>
      <c r="AF112" s="202"/>
      <c r="AG112" s="202"/>
      <c r="AH112" s="202"/>
      <c r="AI112" s="202"/>
      <c r="AJ112" s="202"/>
      <c r="AK112" s="202"/>
      <c r="AL112" s="202"/>
      <c r="AM112" s="202"/>
      <c r="AN112" s="202"/>
      <c r="AO112" s="202"/>
      <c r="AP112" s="202"/>
      <c r="AQ112" s="202"/>
      <c r="AR112" s="202"/>
      <c r="AS112" s="202"/>
      <c r="AT112" s="202"/>
      <c r="AU112" s="202"/>
      <c r="AV112" s="202"/>
      <c r="AW112" s="202"/>
      <c r="AX112" s="202"/>
      <c r="AY112" s="202"/>
      <c r="AZ112" s="202"/>
      <c r="BA112" s="202"/>
      <c r="BB112" s="202"/>
      <c r="BC112" s="202"/>
      <c r="BD112" s="202"/>
      <c r="BE112" s="202"/>
      <c r="BF112" s="202"/>
      <c r="BG112" s="202"/>
      <c r="BH112" s="33"/>
      <c r="BI112" s="33"/>
      <c r="BJ112" s="33"/>
      <c r="BK112" s="33"/>
      <c r="BL112" s="33"/>
      <c r="BM112" s="33"/>
      <c r="BN112" s="33"/>
      <c r="BO112" s="33"/>
      <c r="BP112" s="33"/>
      <c r="BQ112" s="33"/>
      <c r="BR112" s="33"/>
      <c r="BS112" s="33"/>
      <c r="BT112" s="33"/>
      <c r="BU112" s="33"/>
      <c r="BV112" s="33"/>
      <c r="BW112" s="33"/>
      <c r="BX112" s="33"/>
      <c r="BY112" s="33"/>
      <c r="BZ112" s="33"/>
      <c r="CA112" s="33"/>
      <c r="CB112" s="34" t="str">
        <f t="shared" si="5"/>
        <v/>
      </c>
      <c r="CC112" s="34">
        <f t="shared" si="4"/>
        <v>0</v>
      </c>
      <c r="CD112" s="34">
        <f t="shared" si="6"/>
        <v>0</v>
      </c>
    </row>
    <row r="113" spans="1:82" x14ac:dyDescent="0.2">
      <c r="A113" s="33"/>
      <c r="B113" s="33"/>
      <c r="C113" s="33"/>
      <c r="D113" s="33"/>
      <c r="E113" s="33"/>
      <c r="F113" s="202"/>
      <c r="G113" s="202"/>
      <c r="H113" s="202"/>
      <c r="I113" s="202"/>
      <c r="J113" s="202"/>
      <c r="K113" s="202"/>
      <c r="L113" s="202"/>
      <c r="M113" s="202"/>
      <c r="N113" s="202"/>
      <c r="O113" s="202"/>
      <c r="P113" s="202"/>
      <c r="Q113" s="202"/>
      <c r="R113" s="202"/>
      <c r="S113" s="202"/>
      <c r="T113" s="202"/>
      <c r="U113" s="202"/>
      <c r="V113" s="202"/>
      <c r="W113" s="202"/>
      <c r="X113" s="202"/>
      <c r="Y113" s="202"/>
      <c r="Z113" s="202"/>
      <c r="AA113" s="202"/>
      <c r="AB113" s="202"/>
      <c r="AC113" s="202"/>
      <c r="AD113" s="202"/>
      <c r="AE113" s="202"/>
      <c r="AF113" s="202"/>
      <c r="AG113" s="202"/>
      <c r="AH113" s="202"/>
      <c r="AI113" s="202"/>
      <c r="AJ113" s="202"/>
      <c r="AK113" s="202"/>
      <c r="AL113" s="202"/>
      <c r="AM113" s="202"/>
      <c r="AN113" s="202"/>
      <c r="AO113" s="202"/>
      <c r="AP113" s="202"/>
      <c r="AQ113" s="202"/>
      <c r="AR113" s="202"/>
      <c r="AS113" s="202"/>
      <c r="AT113" s="202"/>
      <c r="AU113" s="202"/>
      <c r="AV113" s="202"/>
      <c r="AW113" s="202"/>
      <c r="AX113" s="202"/>
      <c r="AY113" s="202"/>
      <c r="AZ113" s="202"/>
      <c r="BA113" s="202"/>
      <c r="BB113" s="202"/>
      <c r="BC113" s="202"/>
      <c r="BD113" s="202"/>
      <c r="BE113" s="202"/>
      <c r="BF113" s="202"/>
      <c r="BG113" s="202"/>
      <c r="BH113" s="33"/>
      <c r="BI113" s="33"/>
      <c r="BJ113" s="33"/>
      <c r="BK113" s="33"/>
      <c r="BL113" s="33"/>
      <c r="BM113" s="33"/>
      <c r="BN113" s="33"/>
      <c r="BO113" s="33"/>
      <c r="BP113" s="33"/>
      <c r="BQ113" s="33"/>
      <c r="BR113" s="33"/>
      <c r="BS113" s="33"/>
      <c r="BT113" s="33"/>
      <c r="BU113" s="33"/>
      <c r="BV113" s="33"/>
      <c r="BW113" s="33"/>
      <c r="BX113" s="33"/>
      <c r="BY113" s="33"/>
      <c r="BZ113" s="33"/>
      <c r="CA113" s="33"/>
      <c r="CB113" s="34" t="str">
        <f t="shared" si="5"/>
        <v/>
      </c>
      <c r="CC113" s="34">
        <f t="shared" si="4"/>
        <v>0</v>
      </c>
      <c r="CD113" s="34">
        <f t="shared" si="6"/>
        <v>0</v>
      </c>
    </row>
    <row r="114" spans="1:82" x14ac:dyDescent="0.2">
      <c r="A114" s="33"/>
      <c r="B114" s="33"/>
      <c r="C114" s="33"/>
      <c r="D114" s="33"/>
      <c r="E114" s="33"/>
      <c r="F114" s="202"/>
      <c r="G114" s="202"/>
      <c r="H114" s="202"/>
      <c r="I114" s="202"/>
      <c r="J114" s="202"/>
      <c r="K114" s="202"/>
      <c r="L114" s="202"/>
      <c r="M114" s="202"/>
      <c r="N114" s="202"/>
      <c r="O114" s="202"/>
      <c r="P114" s="202"/>
      <c r="Q114" s="202"/>
      <c r="R114" s="202"/>
      <c r="S114" s="202"/>
      <c r="T114" s="202"/>
      <c r="U114" s="202"/>
      <c r="V114" s="202"/>
      <c r="W114" s="202"/>
      <c r="X114" s="202"/>
      <c r="Y114" s="202"/>
      <c r="Z114" s="202"/>
      <c r="AA114" s="202"/>
      <c r="AB114" s="202"/>
      <c r="AC114" s="202"/>
      <c r="AD114" s="202"/>
      <c r="AE114" s="202"/>
      <c r="AF114" s="202"/>
      <c r="AG114" s="202"/>
      <c r="AH114" s="202"/>
      <c r="AI114" s="202"/>
      <c r="AJ114" s="202"/>
      <c r="AK114" s="202"/>
      <c r="AL114" s="202"/>
      <c r="AM114" s="202"/>
      <c r="AN114" s="202"/>
      <c r="AO114" s="202"/>
      <c r="AP114" s="202"/>
      <c r="AQ114" s="202"/>
      <c r="AR114" s="202"/>
      <c r="AS114" s="202"/>
      <c r="AT114" s="202"/>
      <c r="AU114" s="202"/>
      <c r="AV114" s="202"/>
      <c r="AW114" s="202"/>
      <c r="AX114" s="202"/>
      <c r="AY114" s="202"/>
      <c r="AZ114" s="202"/>
      <c r="BA114" s="202"/>
      <c r="BB114" s="202"/>
      <c r="BC114" s="202"/>
      <c r="BD114" s="202"/>
      <c r="BE114" s="202"/>
      <c r="BF114" s="202"/>
      <c r="BG114" s="202"/>
      <c r="BH114" s="33"/>
      <c r="BI114" s="33"/>
      <c r="BJ114" s="33"/>
      <c r="BK114" s="33"/>
      <c r="BL114" s="33"/>
      <c r="BM114" s="33"/>
      <c r="BN114" s="33"/>
      <c r="BO114" s="33"/>
      <c r="BP114" s="33"/>
      <c r="BQ114" s="33"/>
      <c r="BR114" s="33"/>
      <c r="BS114" s="33"/>
      <c r="BT114" s="33"/>
      <c r="BU114" s="33"/>
      <c r="BV114" s="33"/>
      <c r="BW114" s="33"/>
      <c r="BX114" s="33"/>
      <c r="BY114" s="33"/>
      <c r="BZ114" s="33"/>
      <c r="CA114" s="33"/>
      <c r="CB114" s="34" t="str">
        <f t="shared" si="5"/>
        <v/>
      </c>
      <c r="CC114" s="34">
        <f t="shared" si="4"/>
        <v>0</v>
      </c>
      <c r="CD114" s="34">
        <f t="shared" si="6"/>
        <v>0</v>
      </c>
    </row>
    <row r="115" spans="1:82" x14ac:dyDescent="0.2">
      <c r="A115" s="33"/>
      <c r="B115" s="33"/>
      <c r="C115" s="33"/>
      <c r="D115" s="33"/>
      <c r="E115" s="33"/>
      <c r="F115" s="202"/>
      <c r="G115" s="202"/>
      <c r="H115" s="202"/>
      <c r="I115" s="202"/>
      <c r="J115" s="202"/>
      <c r="K115" s="202"/>
      <c r="L115" s="202"/>
      <c r="M115" s="202"/>
      <c r="N115" s="202"/>
      <c r="O115" s="202"/>
      <c r="P115" s="202"/>
      <c r="Q115" s="202"/>
      <c r="R115" s="202"/>
      <c r="S115" s="202"/>
      <c r="T115" s="202"/>
      <c r="U115" s="202"/>
      <c r="V115" s="202"/>
      <c r="W115" s="202"/>
      <c r="X115" s="202"/>
      <c r="Y115" s="202"/>
      <c r="Z115" s="202"/>
      <c r="AA115" s="202"/>
      <c r="AB115" s="202"/>
      <c r="AC115" s="202"/>
      <c r="AD115" s="202"/>
      <c r="AE115" s="202"/>
      <c r="AF115" s="202"/>
      <c r="AG115" s="202"/>
      <c r="AH115" s="202"/>
      <c r="AI115" s="202"/>
      <c r="AJ115" s="202"/>
      <c r="AK115" s="202"/>
      <c r="AL115" s="202"/>
      <c r="AM115" s="202"/>
      <c r="AN115" s="202"/>
      <c r="AO115" s="202"/>
      <c r="AP115" s="202"/>
      <c r="AQ115" s="202"/>
      <c r="AR115" s="202"/>
      <c r="AS115" s="202"/>
      <c r="AT115" s="202"/>
      <c r="AU115" s="202"/>
      <c r="AV115" s="202"/>
      <c r="AW115" s="202"/>
      <c r="AX115" s="202"/>
      <c r="AY115" s="202"/>
      <c r="AZ115" s="202"/>
      <c r="BA115" s="202"/>
      <c r="BB115" s="202"/>
      <c r="BC115" s="202"/>
      <c r="BD115" s="202"/>
      <c r="BE115" s="202"/>
      <c r="BF115" s="202"/>
      <c r="BG115" s="202"/>
      <c r="BH115" s="33"/>
      <c r="BI115" s="33"/>
      <c r="BJ115" s="33"/>
      <c r="BK115" s="33"/>
      <c r="BL115" s="33"/>
      <c r="BM115" s="33"/>
      <c r="BN115" s="33"/>
      <c r="BO115" s="33"/>
      <c r="BP115" s="33"/>
      <c r="BQ115" s="33"/>
      <c r="BR115" s="33"/>
      <c r="BS115" s="33"/>
      <c r="BT115" s="33"/>
      <c r="BU115" s="33"/>
      <c r="BV115" s="33"/>
      <c r="BW115" s="33"/>
      <c r="BX115" s="33"/>
      <c r="BY115" s="33"/>
      <c r="BZ115" s="33"/>
      <c r="CA115" s="33"/>
      <c r="CB115" s="34" t="str">
        <f t="shared" si="5"/>
        <v/>
      </c>
      <c r="CC115" s="34">
        <f t="shared" si="4"/>
        <v>0</v>
      </c>
      <c r="CD115" s="34">
        <f t="shared" si="6"/>
        <v>0</v>
      </c>
    </row>
    <row r="116" spans="1:82" x14ac:dyDescent="0.2">
      <c r="A116" s="33"/>
      <c r="B116" s="33"/>
      <c r="C116" s="33"/>
      <c r="D116" s="33"/>
      <c r="E116" s="33"/>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02"/>
      <c r="AD116" s="202"/>
      <c r="AE116" s="202"/>
      <c r="AF116" s="202"/>
      <c r="AG116" s="202"/>
      <c r="AH116" s="202"/>
      <c r="AI116" s="202"/>
      <c r="AJ116" s="202"/>
      <c r="AK116" s="202"/>
      <c r="AL116" s="202"/>
      <c r="AM116" s="202"/>
      <c r="AN116" s="202"/>
      <c r="AO116" s="202"/>
      <c r="AP116" s="202"/>
      <c r="AQ116" s="202"/>
      <c r="AR116" s="202"/>
      <c r="AS116" s="202"/>
      <c r="AT116" s="202"/>
      <c r="AU116" s="202"/>
      <c r="AV116" s="202"/>
      <c r="AW116" s="202"/>
      <c r="AX116" s="202"/>
      <c r="AY116" s="202"/>
      <c r="AZ116" s="202"/>
      <c r="BA116" s="202"/>
      <c r="BB116" s="202"/>
      <c r="BC116" s="202"/>
      <c r="BD116" s="202"/>
      <c r="BE116" s="202"/>
      <c r="BF116" s="202"/>
      <c r="BG116" s="202"/>
      <c r="BH116" s="33"/>
      <c r="BI116" s="33"/>
      <c r="BJ116" s="33"/>
      <c r="BK116" s="33"/>
      <c r="BL116" s="33"/>
      <c r="BM116" s="33"/>
      <c r="BN116" s="33"/>
      <c r="BO116" s="33"/>
      <c r="BP116" s="33"/>
      <c r="BQ116" s="33"/>
      <c r="BR116" s="33"/>
      <c r="BS116" s="33"/>
      <c r="BT116" s="33"/>
      <c r="BU116" s="33"/>
      <c r="BV116" s="33"/>
      <c r="BW116" s="33"/>
      <c r="BX116" s="33"/>
      <c r="BY116" s="33"/>
      <c r="BZ116" s="33"/>
      <c r="CA116" s="33"/>
      <c r="CB116" s="34" t="str">
        <f t="shared" si="5"/>
        <v/>
      </c>
      <c r="CC116" s="34">
        <f t="shared" si="4"/>
        <v>0</v>
      </c>
      <c r="CD116" s="34">
        <f t="shared" si="6"/>
        <v>0</v>
      </c>
    </row>
    <row r="117" spans="1:82" x14ac:dyDescent="0.2">
      <c r="A117" s="33"/>
      <c r="B117" s="33"/>
      <c r="C117" s="33"/>
      <c r="D117" s="33"/>
      <c r="E117" s="33"/>
      <c r="F117" s="202"/>
      <c r="G117" s="202"/>
      <c r="H117" s="202"/>
      <c r="I117" s="202"/>
      <c r="J117" s="202"/>
      <c r="K117" s="202"/>
      <c r="L117" s="202"/>
      <c r="M117" s="202"/>
      <c r="N117" s="202"/>
      <c r="O117" s="202"/>
      <c r="P117" s="202"/>
      <c r="Q117" s="202"/>
      <c r="R117" s="202"/>
      <c r="S117" s="202"/>
      <c r="T117" s="202"/>
      <c r="U117" s="202"/>
      <c r="V117" s="202"/>
      <c r="W117" s="202"/>
      <c r="X117" s="202"/>
      <c r="Y117" s="202"/>
      <c r="Z117" s="202"/>
      <c r="AA117" s="202"/>
      <c r="AB117" s="202"/>
      <c r="AC117" s="202"/>
      <c r="AD117" s="202"/>
      <c r="AE117" s="202"/>
      <c r="AF117" s="202"/>
      <c r="AG117" s="202"/>
      <c r="AH117" s="202"/>
      <c r="AI117" s="202"/>
      <c r="AJ117" s="202"/>
      <c r="AK117" s="202"/>
      <c r="AL117" s="202"/>
      <c r="AM117" s="202"/>
      <c r="AN117" s="202"/>
      <c r="AO117" s="202"/>
      <c r="AP117" s="202"/>
      <c r="AQ117" s="202"/>
      <c r="AR117" s="202"/>
      <c r="AS117" s="202"/>
      <c r="AT117" s="202"/>
      <c r="AU117" s="202"/>
      <c r="AV117" s="202"/>
      <c r="AW117" s="202"/>
      <c r="AX117" s="202"/>
      <c r="AY117" s="202"/>
      <c r="AZ117" s="202"/>
      <c r="BA117" s="202"/>
      <c r="BB117" s="202"/>
      <c r="BC117" s="202"/>
      <c r="BD117" s="202"/>
      <c r="BE117" s="202"/>
      <c r="BF117" s="202"/>
      <c r="BG117" s="202"/>
      <c r="BH117" s="33"/>
      <c r="BI117" s="33"/>
      <c r="BJ117" s="33"/>
      <c r="BK117" s="33"/>
      <c r="BL117" s="33"/>
      <c r="BM117" s="33"/>
      <c r="BN117" s="33"/>
      <c r="BO117" s="33"/>
      <c r="BP117" s="33"/>
      <c r="BQ117" s="33"/>
      <c r="BR117" s="33"/>
      <c r="BS117" s="33"/>
      <c r="BT117" s="33"/>
      <c r="BU117" s="33"/>
      <c r="BV117" s="33"/>
      <c r="BW117" s="33"/>
      <c r="BX117" s="33"/>
      <c r="BY117" s="33"/>
      <c r="BZ117" s="33"/>
      <c r="CA117" s="33"/>
      <c r="CB117" s="34" t="str">
        <f t="shared" si="5"/>
        <v/>
      </c>
      <c r="CC117" s="34">
        <f t="shared" si="4"/>
        <v>0</v>
      </c>
      <c r="CD117" s="34">
        <f t="shared" si="6"/>
        <v>0</v>
      </c>
    </row>
    <row r="118" spans="1:82" x14ac:dyDescent="0.2">
      <c r="A118" s="33"/>
      <c r="B118" s="33"/>
      <c r="C118" s="33"/>
      <c r="D118" s="33"/>
      <c r="E118" s="33"/>
      <c r="F118" s="202"/>
      <c r="G118" s="202"/>
      <c r="H118" s="202"/>
      <c r="I118" s="202"/>
      <c r="J118" s="202"/>
      <c r="K118" s="202"/>
      <c r="L118" s="202"/>
      <c r="M118" s="202"/>
      <c r="N118" s="202"/>
      <c r="O118" s="202"/>
      <c r="P118" s="202"/>
      <c r="Q118" s="202"/>
      <c r="R118" s="202"/>
      <c r="S118" s="202"/>
      <c r="T118" s="202"/>
      <c r="U118" s="202"/>
      <c r="V118" s="202"/>
      <c r="W118" s="202"/>
      <c r="X118" s="202"/>
      <c r="Y118" s="202"/>
      <c r="Z118" s="202"/>
      <c r="AA118" s="202"/>
      <c r="AB118" s="202"/>
      <c r="AC118" s="202"/>
      <c r="AD118" s="202"/>
      <c r="AE118" s="202"/>
      <c r="AF118" s="202"/>
      <c r="AG118" s="202"/>
      <c r="AH118" s="202"/>
      <c r="AI118" s="202"/>
      <c r="AJ118" s="202"/>
      <c r="AK118" s="202"/>
      <c r="AL118" s="202"/>
      <c r="AM118" s="202"/>
      <c r="AN118" s="202"/>
      <c r="AO118" s="202"/>
      <c r="AP118" s="202"/>
      <c r="AQ118" s="202"/>
      <c r="AR118" s="202"/>
      <c r="AS118" s="202"/>
      <c r="AT118" s="202"/>
      <c r="AU118" s="202"/>
      <c r="AV118" s="202"/>
      <c r="AW118" s="202"/>
      <c r="AX118" s="202"/>
      <c r="AY118" s="202"/>
      <c r="AZ118" s="202"/>
      <c r="BA118" s="202"/>
      <c r="BB118" s="202"/>
      <c r="BC118" s="202"/>
      <c r="BD118" s="202"/>
      <c r="BE118" s="202"/>
      <c r="BF118" s="202"/>
      <c r="BG118" s="202"/>
      <c r="BH118" s="33"/>
      <c r="BI118" s="33"/>
      <c r="BJ118" s="33"/>
      <c r="BK118" s="33"/>
      <c r="BL118" s="33"/>
      <c r="BM118" s="33"/>
      <c r="BN118" s="33"/>
      <c r="BO118" s="33"/>
      <c r="BP118" s="33"/>
      <c r="BQ118" s="33"/>
      <c r="BR118" s="33"/>
      <c r="BS118" s="33"/>
      <c r="BT118" s="33"/>
      <c r="BU118" s="33"/>
      <c r="BV118" s="33"/>
      <c r="BW118" s="33"/>
      <c r="BX118" s="33"/>
      <c r="BY118" s="33"/>
      <c r="BZ118" s="33"/>
      <c r="CA118" s="33"/>
      <c r="CB118" s="34" t="str">
        <f t="shared" si="5"/>
        <v/>
      </c>
      <c r="CC118" s="34">
        <f t="shared" si="4"/>
        <v>0</v>
      </c>
      <c r="CD118" s="34">
        <f t="shared" si="6"/>
        <v>0</v>
      </c>
    </row>
    <row r="119" spans="1:82" x14ac:dyDescent="0.2">
      <c r="A119" s="33"/>
      <c r="B119" s="33"/>
      <c r="C119" s="33"/>
      <c r="D119" s="33"/>
      <c r="E119" s="33"/>
      <c r="F119" s="202"/>
      <c r="G119" s="202"/>
      <c r="H119" s="202"/>
      <c r="I119" s="202"/>
      <c r="J119" s="202"/>
      <c r="K119" s="202"/>
      <c r="L119" s="202"/>
      <c r="M119" s="202"/>
      <c r="N119" s="202"/>
      <c r="O119" s="202"/>
      <c r="P119" s="202"/>
      <c r="Q119" s="202"/>
      <c r="R119" s="202"/>
      <c r="S119" s="202"/>
      <c r="T119" s="202"/>
      <c r="U119" s="202"/>
      <c r="V119" s="202"/>
      <c r="W119" s="202"/>
      <c r="X119" s="202"/>
      <c r="Y119" s="202"/>
      <c r="Z119" s="202"/>
      <c r="AA119" s="202"/>
      <c r="AB119" s="202"/>
      <c r="AC119" s="202"/>
      <c r="AD119" s="202"/>
      <c r="AE119" s="202"/>
      <c r="AF119" s="202"/>
      <c r="AG119" s="202"/>
      <c r="AH119" s="202"/>
      <c r="AI119" s="202"/>
      <c r="AJ119" s="202"/>
      <c r="AK119" s="202"/>
      <c r="AL119" s="202"/>
      <c r="AM119" s="202"/>
      <c r="AN119" s="202"/>
      <c r="AO119" s="202"/>
      <c r="AP119" s="202"/>
      <c r="AQ119" s="202"/>
      <c r="AR119" s="202"/>
      <c r="AS119" s="202"/>
      <c r="AT119" s="202"/>
      <c r="AU119" s="202"/>
      <c r="AV119" s="202"/>
      <c r="AW119" s="202"/>
      <c r="AX119" s="202"/>
      <c r="AY119" s="202"/>
      <c r="AZ119" s="202"/>
      <c r="BA119" s="202"/>
      <c r="BB119" s="202"/>
      <c r="BC119" s="202"/>
      <c r="BD119" s="202"/>
      <c r="BE119" s="202"/>
      <c r="BF119" s="202"/>
      <c r="BG119" s="202"/>
      <c r="BH119" s="33"/>
      <c r="BI119" s="33"/>
      <c r="BJ119" s="33"/>
      <c r="BK119" s="33"/>
      <c r="BL119" s="33"/>
      <c r="BM119" s="33"/>
      <c r="BN119" s="33"/>
      <c r="BO119" s="33"/>
      <c r="BP119" s="33"/>
      <c r="BQ119" s="33"/>
      <c r="BR119" s="33"/>
      <c r="BS119" s="33"/>
      <c r="BT119" s="33"/>
      <c r="BU119" s="33"/>
      <c r="BV119" s="33"/>
      <c r="BW119" s="33"/>
      <c r="BX119" s="33"/>
      <c r="BY119" s="33"/>
      <c r="BZ119" s="33"/>
      <c r="CA119" s="33"/>
      <c r="CB119" s="34" t="str">
        <f t="shared" si="5"/>
        <v/>
      </c>
      <c r="CC119" s="34">
        <f t="shared" si="4"/>
        <v>0</v>
      </c>
      <c r="CD119" s="34">
        <f t="shared" si="6"/>
        <v>0</v>
      </c>
    </row>
    <row r="120" spans="1:82" x14ac:dyDescent="0.2">
      <c r="A120" s="33"/>
      <c r="B120" s="33"/>
      <c r="C120" s="33"/>
      <c r="D120" s="33"/>
      <c r="E120" s="33"/>
      <c r="F120" s="202"/>
      <c r="G120" s="202"/>
      <c r="H120" s="202"/>
      <c r="I120" s="202"/>
      <c r="J120" s="202"/>
      <c r="K120" s="202"/>
      <c r="L120" s="202"/>
      <c r="M120" s="202"/>
      <c r="N120" s="202"/>
      <c r="O120" s="202"/>
      <c r="P120" s="202"/>
      <c r="Q120" s="202"/>
      <c r="R120" s="202"/>
      <c r="S120" s="202"/>
      <c r="T120" s="202"/>
      <c r="U120" s="202"/>
      <c r="V120" s="202"/>
      <c r="W120" s="202"/>
      <c r="X120" s="202"/>
      <c r="Y120" s="202"/>
      <c r="Z120" s="202"/>
      <c r="AA120" s="202"/>
      <c r="AB120" s="202"/>
      <c r="AC120" s="202"/>
      <c r="AD120" s="202"/>
      <c r="AE120" s="202"/>
      <c r="AF120" s="202"/>
      <c r="AG120" s="202"/>
      <c r="AH120" s="202"/>
      <c r="AI120" s="202"/>
      <c r="AJ120" s="202"/>
      <c r="AK120" s="202"/>
      <c r="AL120" s="202"/>
      <c r="AM120" s="202"/>
      <c r="AN120" s="202"/>
      <c r="AO120" s="202"/>
      <c r="AP120" s="202"/>
      <c r="AQ120" s="202"/>
      <c r="AR120" s="202"/>
      <c r="AS120" s="202"/>
      <c r="AT120" s="202"/>
      <c r="AU120" s="202"/>
      <c r="AV120" s="202"/>
      <c r="AW120" s="202"/>
      <c r="AX120" s="202"/>
      <c r="AY120" s="202"/>
      <c r="AZ120" s="202"/>
      <c r="BA120" s="202"/>
      <c r="BB120" s="202"/>
      <c r="BC120" s="202"/>
      <c r="BD120" s="202"/>
      <c r="BE120" s="202"/>
      <c r="BF120" s="202"/>
      <c r="BG120" s="202"/>
      <c r="BH120" s="33"/>
      <c r="BI120" s="33"/>
      <c r="BJ120" s="33"/>
      <c r="BK120" s="33"/>
      <c r="BL120" s="33"/>
      <c r="BM120" s="33"/>
      <c r="BN120" s="33"/>
      <c r="BO120" s="33"/>
      <c r="BP120" s="33"/>
      <c r="BQ120" s="33"/>
      <c r="BR120" s="33"/>
      <c r="BS120" s="33"/>
      <c r="BT120" s="33"/>
      <c r="BU120" s="33"/>
      <c r="BV120" s="33"/>
      <c r="BW120" s="33"/>
      <c r="BX120" s="33"/>
      <c r="BY120" s="33"/>
      <c r="BZ120" s="33"/>
      <c r="CA120" s="33"/>
      <c r="CB120" s="34" t="str">
        <f t="shared" si="5"/>
        <v/>
      </c>
      <c r="CC120" s="34">
        <f t="shared" si="4"/>
        <v>0</v>
      </c>
      <c r="CD120" s="34">
        <f t="shared" si="6"/>
        <v>0</v>
      </c>
    </row>
    <row r="121" spans="1:82" x14ac:dyDescent="0.2">
      <c r="A121" s="33"/>
      <c r="B121" s="33"/>
      <c r="C121" s="33"/>
      <c r="D121" s="33"/>
      <c r="E121" s="33"/>
      <c r="F121" s="202"/>
      <c r="G121" s="202"/>
      <c r="H121" s="202"/>
      <c r="I121" s="202"/>
      <c r="J121" s="202"/>
      <c r="K121" s="202"/>
      <c r="L121" s="202"/>
      <c r="M121" s="202"/>
      <c r="N121" s="202"/>
      <c r="O121" s="202"/>
      <c r="P121" s="202"/>
      <c r="Q121" s="202"/>
      <c r="R121" s="202"/>
      <c r="S121" s="202"/>
      <c r="T121" s="202"/>
      <c r="U121" s="202"/>
      <c r="V121" s="202"/>
      <c r="W121" s="202"/>
      <c r="X121" s="202"/>
      <c r="Y121" s="202"/>
      <c r="Z121" s="202"/>
      <c r="AA121" s="202"/>
      <c r="AB121" s="202"/>
      <c r="AC121" s="202"/>
      <c r="AD121" s="202"/>
      <c r="AE121" s="202"/>
      <c r="AF121" s="202"/>
      <c r="AG121" s="202"/>
      <c r="AH121" s="202"/>
      <c r="AI121" s="202"/>
      <c r="AJ121" s="202"/>
      <c r="AK121" s="202"/>
      <c r="AL121" s="202"/>
      <c r="AM121" s="202"/>
      <c r="AN121" s="202"/>
      <c r="AO121" s="202"/>
      <c r="AP121" s="202"/>
      <c r="AQ121" s="202"/>
      <c r="AR121" s="202"/>
      <c r="AS121" s="202"/>
      <c r="AT121" s="202"/>
      <c r="AU121" s="202"/>
      <c r="AV121" s="202"/>
      <c r="AW121" s="202"/>
      <c r="AX121" s="202"/>
      <c r="AY121" s="202"/>
      <c r="AZ121" s="202"/>
      <c r="BA121" s="202"/>
      <c r="BB121" s="202"/>
      <c r="BC121" s="202"/>
      <c r="BD121" s="202"/>
      <c r="BE121" s="202"/>
      <c r="BF121" s="202"/>
      <c r="BG121" s="202"/>
      <c r="BH121" s="33"/>
      <c r="BI121" s="33"/>
      <c r="BJ121" s="33"/>
      <c r="BK121" s="33"/>
      <c r="BL121" s="33"/>
      <c r="BM121" s="33"/>
      <c r="BN121" s="33"/>
      <c r="BO121" s="33"/>
      <c r="BP121" s="33"/>
      <c r="BQ121" s="33"/>
      <c r="BR121" s="33"/>
      <c r="BS121" s="33"/>
      <c r="BT121" s="33"/>
      <c r="BU121" s="33"/>
      <c r="BV121" s="33"/>
      <c r="BW121" s="33"/>
      <c r="BX121" s="33"/>
      <c r="BY121" s="33"/>
      <c r="BZ121" s="33"/>
      <c r="CA121" s="33"/>
      <c r="CB121" s="34" t="str">
        <f t="shared" si="5"/>
        <v/>
      </c>
      <c r="CC121" s="34">
        <f t="shared" si="4"/>
        <v>0</v>
      </c>
      <c r="CD121" s="34">
        <f t="shared" si="6"/>
        <v>0</v>
      </c>
    </row>
    <row r="122" spans="1:82" x14ac:dyDescent="0.2">
      <c r="A122" s="33"/>
      <c r="B122" s="33"/>
      <c r="C122" s="33"/>
      <c r="D122" s="33"/>
      <c r="E122" s="33"/>
      <c r="F122" s="202"/>
      <c r="G122" s="202"/>
      <c r="H122" s="202"/>
      <c r="I122" s="202"/>
      <c r="J122" s="202"/>
      <c r="K122" s="202"/>
      <c r="L122" s="202"/>
      <c r="M122" s="202"/>
      <c r="N122" s="202"/>
      <c r="O122" s="202"/>
      <c r="P122" s="202"/>
      <c r="Q122" s="202"/>
      <c r="R122" s="202"/>
      <c r="S122" s="202"/>
      <c r="T122" s="202"/>
      <c r="U122" s="202"/>
      <c r="V122" s="202"/>
      <c r="W122" s="202"/>
      <c r="X122" s="202"/>
      <c r="Y122" s="202"/>
      <c r="Z122" s="202"/>
      <c r="AA122" s="202"/>
      <c r="AB122" s="202"/>
      <c r="AC122" s="202"/>
      <c r="AD122" s="202"/>
      <c r="AE122" s="202"/>
      <c r="AF122" s="202"/>
      <c r="AG122" s="202"/>
      <c r="AH122" s="202"/>
      <c r="AI122" s="202"/>
      <c r="AJ122" s="202"/>
      <c r="AK122" s="202"/>
      <c r="AL122" s="202"/>
      <c r="AM122" s="202"/>
      <c r="AN122" s="202"/>
      <c r="AO122" s="202"/>
      <c r="AP122" s="202"/>
      <c r="AQ122" s="202"/>
      <c r="AR122" s="202"/>
      <c r="AS122" s="202"/>
      <c r="AT122" s="202"/>
      <c r="AU122" s="202"/>
      <c r="AV122" s="202"/>
      <c r="AW122" s="202"/>
      <c r="AX122" s="202"/>
      <c r="AY122" s="202"/>
      <c r="AZ122" s="202"/>
      <c r="BA122" s="202"/>
      <c r="BB122" s="202"/>
      <c r="BC122" s="202"/>
      <c r="BD122" s="202"/>
      <c r="BE122" s="202"/>
      <c r="BF122" s="202"/>
      <c r="BG122" s="202"/>
      <c r="BH122" s="33"/>
      <c r="BI122" s="33"/>
      <c r="BJ122" s="33"/>
      <c r="BK122" s="33"/>
      <c r="BL122" s="33"/>
      <c r="BM122" s="33"/>
      <c r="BN122" s="33"/>
      <c r="BO122" s="33"/>
      <c r="BP122" s="33"/>
      <c r="BQ122" s="33"/>
      <c r="BR122" s="33"/>
      <c r="BS122" s="33"/>
      <c r="BT122" s="33"/>
      <c r="BU122" s="33"/>
      <c r="BV122" s="33"/>
      <c r="BW122" s="33"/>
      <c r="BX122" s="33"/>
      <c r="BY122" s="33"/>
      <c r="BZ122" s="33"/>
      <c r="CA122" s="33"/>
      <c r="CB122" s="34" t="str">
        <f t="shared" si="5"/>
        <v/>
      </c>
      <c r="CC122" s="34">
        <f t="shared" si="4"/>
        <v>0</v>
      </c>
      <c r="CD122" s="34">
        <f t="shared" si="6"/>
        <v>0</v>
      </c>
    </row>
    <row r="123" spans="1:82" x14ac:dyDescent="0.2">
      <c r="A123" s="33"/>
      <c r="B123" s="33"/>
      <c r="C123" s="33"/>
      <c r="D123" s="33"/>
      <c r="E123" s="33"/>
      <c r="F123" s="202"/>
      <c r="G123" s="202"/>
      <c r="H123" s="202"/>
      <c r="I123" s="202"/>
      <c r="J123" s="202"/>
      <c r="K123" s="202"/>
      <c r="L123" s="202"/>
      <c r="M123" s="202"/>
      <c r="N123" s="202"/>
      <c r="O123" s="202"/>
      <c r="P123" s="202"/>
      <c r="Q123" s="202"/>
      <c r="R123" s="202"/>
      <c r="S123" s="202"/>
      <c r="T123" s="202"/>
      <c r="U123" s="202"/>
      <c r="V123" s="202"/>
      <c r="W123" s="202"/>
      <c r="X123" s="202"/>
      <c r="Y123" s="202"/>
      <c r="Z123" s="202"/>
      <c r="AA123" s="202"/>
      <c r="AB123" s="202"/>
      <c r="AC123" s="202"/>
      <c r="AD123" s="202"/>
      <c r="AE123" s="202"/>
      <c r="AF123" s="202"/>
      <c r="AG123" s="202"/>
      <c r="AH123" s="202"/>
      <c r="AI123" s="202"/>
      <c r="AJ123" s="202"/>
      <c r="AK123" s="202"/>
      <c r="AL123" s="202"/>
      <c r="AM123" s="202"/>
      <c r="AN123" s="202"/>
      <c r="AO123" s="202"/>
      <c r="AP123" s="202"/>
      <c r="AQ123" s="202"/>
      <c r="AR123" s="202"/>
      <c r="AS123" s="202"/>
      <c r="AT123" s="202"/>
      <c r="AU123" s="202"/>
      <c r="AV123" s="202"/>
      <c r="AW123" s="202"/>
      <c r="AX123" s="202"/>
      <c r="AY123" s="202"/>
      <c r="AZ123" s="202"/>
      <c r="BA123" s="202"/>
      <c r="BB123" s="202"/>
      <c r="BC123" s="202"/>
      <c r="BD123" s="202"/>
      <c r="BE123" s="202"/>
      <c r="BF123" s="202"/>
      <c r="BG123" s="202"/>
      <c r="BH123" s="33"/>
      <c r="BI123" s="33"/>
      <c r="BJ123" s="33"/>
      <c r="BK123" s="33"/>
      <c r="BL123" s="33"/>
      <c r="BM123" s="33"/>
      <c r="BN123" s="33"/>
      <c r="BO123" s="33"/>
      <c r="BP123" s="33"/>
      <c r="BQ123" s="33"/>
      <c r="BR123" s="33"/>
      <c r="BS123" s="33"/>
      <c r="BT123" s="33"/>
      <c r="BU123" s="33"/>
      <c r="BV123" s="33"/>
      <c r="BW123" s="33"/>
      <c r="BX123" s="33"/>
      <c r="BY123" s="33"/>
      <c r="BZ123" s="33"/>
      <c r="CA123" s="33"/>
      <c r="CB123" s="34" t="str">
        <f t="shared" si="5"/>
        <v/>
      </c>
      <c r="CC123" s="34">
        <f t="shared" si="4"/>
        <v>0</v>
      </c>
      <c r="CD123" s="34">
        <f t="shared" si="6"/>
        <v>0</v>
      </c>
    </row>
    <row r="124" spans="1:82" x14ac:dyDescent="0.2">
      <c r="A124" s="33"/>
      <c r="B124" s="33"/>
      <c r="C124" s="33"/>
      <c r="D124" s="33"/>
      <c r="E124" s="33"/>
      <c r="F124" s="202"/>
      <c r="G124" s="202"/>
      <c r="H124" s="202"/>
      <c r="I124" s="202"/>
      <c r="J124" s="202"/>
      <c r="K124" s="202"/>
      <c r="L124" s="202"/>
      <c r="M124" s="202"/>
      <c r="N124" s="202"/>
      <c r="O124" s="202"/>
      <c r="P124" s="202"/>
      <c r="Q124" s="202"/>
      <c r="R124" s="202"/>
      <c r="S124" s="202"/>
      <c r="T124" s="202"/>
      <c r="U124" s="202"/>
      <c r="V124" s="202"/>
      <c r="W124" s="202"/>
      <c r="X124" s="202"/>
      <c r="Y124" s="202"/>
      <c r="Z124" s="202"/>
      <c r="AA124" s="202"/>
      <c r="AB124" s="202"/>
      <c r="AC124" s="202"/>
      <c r="AD124" s="202"/>
      <c r="AE124" s="202"/>
      <c r="AF124" s="202"/>
      <c r="AG124" s="202"/>
      <c r="AH124" s="202"/>
      <c r="AI124" s="202"/>
      <c r="AJ124" s="202"/>
      <c r="AK124" s="202"/>
      <c r="AL124" s="202"/>
      <c r="AM124" s="202"/>
      <c r="AN124" s="202"/>
      <c r="AO124" s="202"/>
      <c r="AP124" s="202"/>
      <c r="AQ124" s="202"/>
      <c r="AR124" s="202"/>
      <c r="AS124" s="202"/>
      <c r="AT124" s="202"/>
      <c r="AU124" s="202"/>
      <c r="AV124" s="202"/>
      <c r="AW124" s="202"/>
      <c r="AX124" s="202"/>
      <c r="AY124" s="202"/>
      <c r="AZ124" s="202"/>
      <c r="BA124" s="202"/>
      <c r="BB124" s="202"/>
      <c r="BC124" s="202"/>
      <c r="BD124" s="202"/>
      <c r="BE124" s="202"/>
      <c r="BF124" s="202"/>
      <c r="BG124" s="202"/>
      <c r="BH124" s="33"/>
      <c r="BI124" s="33"/>
      <c r="BJ124" s="33"/>
      <c r="BK124" s="33"/>
      <c r="BL124" s="33"/>
      <c r="BM124" s="33"/>
      <c r="BN124" s="33"/>
      <c r="BO124" s="33"/>
      <c r="BP124" s="33"/>
      <c r="BQ124" s="33"/>
      <c r="BR124" s="33"/>
      <c r="BS124" s="33"/>
      <c r="BT124" s="33"/>
      <c r="BU124" s="33"/>
      <c r="BV124" s="33"/>
      <c r="BW124" s="33"/>
      <c r="BX124" s="33"/>
      <c r="BY124" s="33"/>
      <c r="BZ124" s="33"/>
      <c r="CA124" s="33"/>
      <c r="CB124" s="34" t="str">
        <f t="shared" si="5"/>
        <v/>
      </c>
      <c r="CC124" s="34">
        <f t="shared" si="4"/>
        <v>0</v>
      </c>
      <c r="CD124" s="34">
        <f t="shared" si="6"/>
        <v>0</v>
      </c>
    </row>
    <row r="125" spans="1:82" x14ac:dyDescent="0.2">
      <c r="A125" s="33"/>
      <c r="B125" s="33"/>
      <c r="C125" s="33"/>
      <c r="D125" s="33"/>
      <c r="E125" s="33"/>
      <c r="F125" s="202"/>
      <c r="G125" s="202"/>
      <c r="H125" s="202"/>
      <c r="I125" s="202"/>
      <c r="J125" s="202"/>
      <c r="K125" s="202"/>
      <c r="L125" s="202"/>
      <c r="M125" s="202"/>
      <c r="N125" s="202"/>
      <c r="O125" s="202"/>
      <c r="P125" s="202"/>
      <c r="Q125" s="202"/>
      <c r="R125" s="202"/>
      <c r="S125" s="202"/>
      <c r="T125" s="202"/>
      <c r="U125" s="202"/>
      <c r="V125" s="202"/>
      <c r="W125" s="202"/>
      <c r="X125" s="202"/>
      <c r="Y125" s="202"/>
      <c r="Z125" s="202"/>
      <c r="AA125" s="202"/>
      <c r="AB125" s="202"/>
      <c r="AC125" s="202"/>
      <c r="AD125" s="202"/>
      <c r="AE125" s="202"/>
      <c r="AF125" s="202"/>
      <c r="AG125" s="202"/>
      <c r="AH125" s="202"/>
      <c r="AI125" s="202"/>
      <c r="AJ125" s="202"/>
      <c r="AK125" s="202"/>
      <c r="AL125" s="202"/>
      <c r="AM125" s="202"/>
      <c r="AN125" s="202"/>
      <c r="AO125" s="202"/>
      <c r="AP125" s="202"/>
      <c r="AQ125" s="202"/>
      <c r="AR125" s="202"/>
      <c r="AS125" s="202"/>
      <c r="AT125" s="202"/>
      <c r="AU125" s="202"/>
      <c r="AV125" s="202"/>
      <c r="AW125" s="202"/>
      <c r="AX125" s="202"/>
      <c r="AY125" s="202"/>
      <c r="AZ125" s="202"/>
      <c r="BA125" s="202"/>
      <c r="BB125" s="202"/>
      <c r="BC125" s="202"/>
      <c r="BD125" s="202"/>
      <c r="BE125" s="202"/>
      <c r="BF125" s="202"/>
      <c r="BG125" s="202"/>
      <c r="BH125" s="33"/>
      <c r="BI125" s="33"/>
      <c r="BJ125" s="33"/>
      <c r="BK125" s="33"/>
      <c r="BL125" s="33"/>
      <c r="BM125" s="33"/>
      <c r="BN125" s="33"/>
      <c r="BO125" s="33"/>
      <c r="BP125" s="33"/>
      <c r="BQ125" s="33"/>
      <c r="BR125" s="33"/>
      <c r="BS125" s="33"/>
      <c r="BT125" s="33"/>
      <c r="BU125" s="33"/>
      <c r="BV125" s="33"/>
      <c r="BW125" s="33"/>
      <c r="BX125" s="33"/>
      <c r="BY125" s="33"/>
      <c r="BZ125" s="33"/>
      <c r="CA125" s="33"/>
      <c r="CB125" s="34" t="str">
        <f t="shared" si="5"/>
        <v/>
      </c>
      <c r="CC125" s="34">
        <f t="shared" si="4"/>
        <v>0</v>
      </c>
      <c r="CD125" s="34">
        <f t="shared" si="6"/>
        <v>0</v>
      </c>
    </row>
    <row r="126" spans="1:82" x14ac:dyDescent="0.2">
      <c r="A126" s="33"/>
      <c r="B126" s="33"/>
      <c r="C126" s="33"/>
      <c r="D126" s="33"/>
      <c r="E126" s="33"/>
      <c r="F126" s="202"/>
      <c r="G126" s="202"/>
      <c r="H126" s="202"/>
      <c r="I126" s="202"/>
      <c r="J126" s="202"/>
      <c r="K126" s="202"/>
      <c r="L126" s="202"/>
      <c r="M126" s="202"/>
      <c r="N126" s="202"/>
      <c r="O126" s="202"/>
      <c r="P126" s="202"/>
      <c r="Q126" s="202"/>
      <c r="R126" s="202"/>
      <c r="S126" s="202"/>
      <c r="T126" s="202"/>
      <c r="U126" s="202"/>
      <c r="V126" s="202"/>
      <c r="W126" s="202"/>
      <c r="X126" s="202"/>
      <c r="Y126" s="202"/>
      <c r="Z126" s="202"/>
      <c r="AA126" s="202"/>
      <c r="AB126" s="202"/>
      <c r="AC126" s="202"/>
      <c r="AD126" s="202"/>
      <c r="AE126" s="202"/>
      <c r="AF126" s="202"/>
      <c r="AG126" s="202"/>
      <c r="AH126" s="202"/>
      <c r="AI126" s="202"/>
      <c r="AJ126" s="202"/>
      <c r="AK126" s="202"/>
      <c r="AL126" s="202"/>
      <c r="AM126" s="202"/>
      <c r="AN126" s="202"/>
      <c r="AO126" s="202"/>
      <c r="AP126" s="202"/>
      <c r="AQ126" s="202"/>
      <c r="AR126" s="202"/>
      <c r="AS126" s="202"/>
      <c r="AT126" s="202"/>
      <c r="AU126" s="202"/>
      <c r="AV126" s="202"/>
      <c r="AW126" s="202"/>
      <c r="AX126" s="202"/>
      <c r="AY126" s="202"/>
      <c r="AZ126" s="202"/>
      <c r="BA126" s="202"/>
      <c r="BB126" s="202"/>
      <c r="BC126" s="202"/>
      <c r="BD126" s="202"/>
      <c r="BE126" s="202"/>
      <c r="BF126" s="202"/>
      <c r="BG126" s="202"/>
      <c r="BH126" s="33"/>
      <c r="BI126" s="33"/>
      <c r="BJ126" s="33"/>
      <c r="BK126" s="33"/>
      <c r="BL126" s="33"/>
      <c r="BM126" s="33"/>
      <c r="BN126" s="33"/>
      <c r="BO126" s="33"/>
      <c r="BP126" s="33"/>
      <c r="BQ126" s="33"/>
      <c r="BR126" s="33"/>
      <c r="BS126" s="33"/>
      <c r="BT126" s="33"/>
      <c r="BU126" s="33"/>
      <c r="BV126" s="33"/>
      <c r="BW126" s="33"/>
      <c r="BX126" s="33"/>
      <c r="BY126" s="33"/>
      <c r="BZ126" s="33"/>
      <c r="CA126" s="33"/>
      <c r="CB126" s="34" t="str">
        <f t="shared" si="5"/>
        <v/>
      </c>
      <c r="CC126" s="34">
        <f t="shared" si="4"/>
        <v>0</v>
      </c>
      <c r="CD126" s="34">
        <f t="shared" si="6"/>
        <v>0</v>
      </c>
    </row>
    <row r="127" spans="1:82" x14ac:dyDescent="0.2">
      <c r="A127" s="33"/>
      <c r="B127" s="33"/>
      <c r="C127" s="33"/>
      <c r="D127" s="33"/>
      <c r="E127" s="33"/>
      <c r="F127" s="202"/>
      <c r="G127" s="202"/>
      <c r="H127" s="202"/>
      <c r="I127" s="202"/>
      <c r="J127" s="202"/>
      <c r="K127" s="202"/>
      <c r="L127" s="202"/>
      <c r="M127" s="202"/>
      <c r="N127" s="202"/>
      <c r="O127" s="202"/>
      <c r="P127" s="202"/>
      <c r="Q127" s="202"/>
      <c r="R127" s="202"/>
      <c r="S127" s="202"/>
      <c r="T127" s="202"/>
      <c r="U127" s="202"/>
      <c r="V127" s="202"/>
      <c r="W127" s="202"/>
      <c r="X127" s="202"/>
      <c r="Y127" s="202"/>
      <c r="Z127" s="202"/>
      <c r="AA127" s="202"/>
      <c r="AB127" s="202"/>
      <c r="AC127" s="202"/>
      <c r="AD127" s="202"/>
      <c r="AE127" s="202"/>
      <c r="AF127" s="202"/>
      <c r="AG127" s="202"/>
      <c r="AH127" s="202"/>
      <c r="AI127" s="202"/>
      <c r="AJ127" s="202"/>
      <c r="AK127" s="202"/>
      <c r="AL127" s="202"/>
      <c r="AM127" s="202"/>
      <c r="AN127" s="202"/>
      <c r="AO127" s="202"/>
      <c r="AP127" s="202"/>
      <c r="AQ127" s="202"/>
      <c r="AR127" s="202"/>
      <c r="AS127" s="202"/>
      <c r="AT127" s="202"/>
      <c r="AU127" s="202"/>
      <c r="AV127" s="202"/>
      <c r="AW127" s="202"/>
      <c r="AX127" s="202"/>
      <c r="AY127" s="202"/>
      <c r="AZ127" s="202"/>
      <c r="BA127" s="202"/>
      <c r="BB127" s="202"/>
      <c r="BC127" s="202"/>
      <c r="BD127" s="202"/>
      <c r="BE127" s="202"/>
      <c r="BF127" s="202"/>
      <c r="BG127" s="202"/>
      <c r="BH127" s="33"/>
      <c r="BI127" s="33"/>
      <c r="BJ127" s="33"/>
      <c r="BK127" s="33"/>
      <c r="BL127" s="33"/>
      <c r="BM127" s="33"/>
      <c r="BN127" s="33"/>
      <c r="BO127" s="33"/>
      <c r="BP127" s="33"/>
      <c r="BQ127" s="33"/>
      <c r="BR127" s="33"/>
      <c r="BS127" s="33"/>
      <c r="BT127" s="33"/>
      <c r="BU127" s="33"/>
      <c r="BV127" s="33"/>
      <c r="BW127" s="33"/>
      <c r="BX127" s="33"/>
      <c r="BY127" s="33"/>
      <c r="BZ127" s="33"/>
      <c r="CA127" s="33"/>
      <c r="CB127" s="34" t="str">
        <f t="shared" si="5"/>
        <v/>
      </c>
      <c r="CC127" s="34">
        <f t="shared" si="4"/>
        <v>0</v>
      </c>
      <c r="CD127" s="34">
        <f t="shared" si="6"/>
        <v>0</v>
      </c>
    </row>
    <row r="128" spans="1:82" x14ac:dyDescent="0.2">
      <c r="A128" s="33"/>
      <c r="B128" s="33"/>
      <c r="C128" s="33"/>
      <c r="D128" s="33"/>
      <c r="E128" s="33"/>
      <c r="F128" s="202"/>
      <c r="G128" s="202"/>
      <c r="H128" s="202"/>
      <c r="I128" s="202"/>
      <c r="J128" s="202"/>
      <c r="K128" s="202"/>
      <c r="L128" s="202"/>
      <c r="M128" s="202"/>
      <c r="N128" s="202"/>
      <c r="O128" s="202"/>
      <c r="P128" s="202"/>
      <c r="Q128" s="202"/>
      <c r="R128" s="202"/>
      <c r="S128" s="202"/>
      <c r="T128" s="202"/>
      <c r="U128" s="202"/>
      <c r="V128" s="202"/>
      <c r="W128" s="202"/>
      <c r="X128" s="202"/>
      <c r="Y128" s="202"/>
      <c r="Z128" s="202"/>
      <c r="AA128" s="202"/>
      <c r="AB128" s="202"/>
      <c r="AC128" s="202"/>
      <c r="AD128" s="202"/>
      <c r="AE128" s="202"/>
      <c r="AF128" s="202"/>
      <c r="AG128" s="202"/>
      <c r="AH128" s="202"/>
      <c r="AI128" s="202"/>
      <c r="AJ128" s="202"/>
      <c r="AK128" s="202"/>
      <c r="AL128" s="202"/>
      <c r="AM128" s="202"/>
      <c r="AN128" s="202"/>
      <c r="AO128" s="202"/>
      <c r="AP128" s="202"/>
      <c r="AQ128" s="202"/>
      <c r="AR128" s="202"/>
      <c r="AS128" s="202"/>
      <c r="AT128" s="202"/>
      <c r="AU128" s="202"/>
      <c r="AV128" s="202"/>
      <c r="AW128" s="202"/>
      <c r="AX128" s="202"/>
      <c r="AY128" s="202"/>
      <c r="AZ128" s="202"/>
      <c r="BA128" s="202"/>
      <c r="BB128" s="202"/>
      <c r="BC128" s="202"/>
      <c r="BD128" s="202"/>
      <c r="BE128" s="202"/>
      <c r="BF128" s="202"/>
      <c r="BG128" s="202"/>
      <c r="BH128" s="33"/>
      <c r="BI128" s="33"/>
      <c r="BJ128" s="33"/>
      <c r="BK128" s="33"/>
      <c r="BL128" s="33"/>
      <c r="BM128" s="33"/>
      <c r="BN128" s="33"/>
      <c r="BO128" s="33"/>
      <c r="BP128" s="33"/>
      <c r="BQ128" s="33"/>
      <c r="BR128" s="33"/>
      <c r="BS128" s="33"/>
      <c r="BT128" s="33"/>
      <c r="BU128" s="33"/>
      <c r="BV128" s="33"/>
      <c r="BW128" s="33"/>
      <c r="BX128" s="33"/>
      <c r="BY128" s="33"/>
      <c r="BZ128" s="33"/>
      <c r="CA128" s="33"/>
      <c r="CB128" s="34" t="str">
        <f t="shared" si="5"/>
        <v/>
      </c>
      <c r="CC128" s="34">
        <f t="shared" si="4"/>
        <v>0</v>
      </c>
      <c r="CD128" s="34">
        <f t="shared" si="6"/>
        <v>0</v>
      </c>
    </row>
    <row r="129" spans="1:82" x14ac:dyDescent="0.2">
      <c r="A129" s="33"/>
      <c r="B129" s="33"/>
      <c r="C129" s="33"/>
      <c r="D129" s="33"/>
      <c r="E129" s="33"/>
      <c r="F129" s="202"/>
      <c r="G129" s="202"/>
      <c r="H129" s="202"/>
      <c r="I129" s="202"/>
      <c r="J129" s="202"/>
      <c r="K129" s="202"/>
      <c r="L129" s="202"/>
      <c r="M129" s="202"/>
      <c r="N129" s="202"/>
      <c r="O129" s="202"/>
      <c r="P129" s="202"/>
      <c r="Q129" s="202"/>
      <c r="R129" s="202"/>
      <c r="S129" s="202"/>
      <c r="T129" s="202"/>
      <c r="U129" s="202"/>
      <c r="V129" s="202"/>
      <c r="W129" s="202"/>
      <c r="X129" s="202"/>
      <c r="Y129" s="202"/>
      <c r="Z129" s="202"/>
      <c r="AA129" s="202"/>
      <c r="AB129" s="202"/>
      <c r="AC129" s="202"/>
      <c r="AD129" s="202"/>
      <c r="AE129" s="202"/>
      <c r="AF129" s="202"/>
      <c r="AG129" s="202"/>
      <c r="AH129" s="202"/>
      <c r="AI129" s="202"/>
      <c r="AJ129" s="202"/>
      <c r="AK129" s="202"/>
      <c r="AL129" s="202"/>
      <c r="AM129" s="202"/>
      <c r="AN129" s="202"/>
      <c r="AO129" s="202"/>
      <c r="AP129" s="202"/>
      <c r="AQ129" s="202"/>
      <c r="AR129" s="202"/>
      <c r="AS129" s="202"/>
      <c r="AT129" s="202"/>
      <c r="AU129" s="202"/>
      <c r="AV129" s="202"/>
      <c r="AW129" s="202"/>
      <c r="AX129" s="202"/>
      <c r="AY129" s="202"/>
      <c r="AZ129" s="202"/>
      <c r="BA129" s="202"/>
      <c r="BB129" s="202"/>
      <c r="BC129" s="202"/>
      <c r="BD129" s="202"/>
      <c r="BE129" s="202"/>
      <c r="BF129" s="202"/>
      <c r="BG129" s="202"/>
      <c r="BH129" s="33"/>
      <c r="BI129" s="33"/>
      <c r="BJ129" s="33"/>
      <c r="BK129" s="33"/>
      <c r="BL129" s="33"/>
      <c r="BM129" s="33"/>
      <c r="BN129" s="33"/>
      <c r="BO129" s="33"/>
      <c r="BP129" s="33"/>
      <c r="BQ129" s="33"/>
      <c r="BR129" s="33"/>
      <c r="BS129" s="33"/>
      <c r="BT129" s="33"/>
      <c r="BU129" s="33"/>
      <c r="BV129" s="33"/>
      <c r="BW129" s="33"/>
      <c r="BX129" s="33"/>
      <c r="BY129" s="33"/>
      <c r="BZ129" s="33"/>
      <c r="CA129" s="33"/>
      <c r="CB129" s="34" t="str">
        <f t="shared" si="5"/>
        <v/>
      </c>
      <c r="CC129" s="34">
        <f t="shared" si="4"/>
        <v>0</v>
      </c>
      <c r="CD129" s="34">
        <f t="shared" si="6"/>
        <v>0</v>
      </c>
    </row>
    <row r="130" spans="1:82" x14ac:dyDescent="0.2">
      <c r="A130" s="33"/>
      <c r="B130" s="33"/>
      <c r="C130" s="33"/>
      <c r="D130" s="33"/>
      <c r="E130" s="33"/>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02"/>
      <c r="AD130" s="202"/>
      <c r="AE130" s="202"/>
      <c r="AF130" s="202"/>
      <c r="AG130" s="202"/>
      <c r="AH130" s="202"/>
      <c r="AI130" s="202"/>
      <c r="AJ130" s="202"/>
      <c r="AK130" s="202"/>
      <c r="AL130" s="202"/>
      <c r="AM130" s="202"/>
      <c r="AN130" s="202"/>
      <c r="AO130" s="202"/>
      <c r="AP130" s="202"/>
      <c r="AQ130" s="202"/>
      <c r="AR130" s="202"/>
      <c r="AS130" s="202"/>
      <c r="AT130" s="202"/>
      <c r="AU130" s="202"/>
      <c r="AV130" s="202"/>
      <c r="AW130" s="202"/>
      <c r="AX130" s="202"/>
      <c r="AY130" s="202"/>
      <c r="AZ130" s="202"/>
      <c r="BA130" s="202"/>
      <c r="BB130" s="202"/>
      <c r="BC130" s="202"/>
      <c r="BD130" s="202"/>
      <c r="BE130" s="202"/>
      <c r="BF130" s="202"/>
      <c r="BG130" s="202"/>
      <c r="BH130" s="33"/>
      <c r="BI130" s="33"/>
      <c r="BJ130" s="33"/>
      <c r="BK130" s="33"/>
      <c r="BL130" s="33"/>
      <c r="BM130" s="33"/>
      <c r="BN130" s="33"/>
      <c r="BO130" s="33"/>
      <c r="BP130" s="33"/>
      <c r="BQ130" s="33"/>
      <c r="BR130" s="33"/>
      <c r="BS130" s="33"/>
      <c r="BT130" s="33"/>
      <c r="BU130" s="33"/>
      <c r="BV130" s="33"/>
      <c r="BW130" s="33"/>
      <c r="BX130" s="33"/>
      <c r="BY130" s="33"/>
      <c r="BZ130" s="33"/>
      <c r="CA130" s="33"/>
      <c r="CB130" s="34" t="str">
        <f t="shared" si="5"/>
        <v/>
      </c>
      <c r="CC130" s="34">
        <f t="shared" ref="CC130:CC193" si="7">HLOOKUP($CC$1,$F$1:$CA$203,ROW(),FALSE)</f>
        <v>0</v>
      </c>
      <c r="CD130" s="34">
        <f t="shared" si="6"/>
        <v>0</v>
      </c>
    </row>
    <row r="131" spans="1:82" x14ac:dyDescent="0.2">
      <c r="A131" s="33"/>
      <c r="B131" s="33"/>
      <c r="C131" s="33"/>
      <c r="D131" s="33"/>
      <c r="E131" s="33"/>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02"/>
      <c r="AD131" s="202"/>
      <c r="AE131" s="202"/>
      <c r="AF131" s="202"/>
      <c r="AG131" s="202"/>
      <c r="AH131" s="202"/>
      <c r="AI131" s="202"/>
      <c r="AJ131" s="202"/>
      <c r="AK131" s="202"/>
      <c r="AL131" s="202"/>
      <c r="AM131" s="202"/>
      <c r="AN131" s="202"/>
      <c r="AO131" s="202"/>
      <c r="AP131" s="202"/>
      <c r="AQ131" s="202"/>
      <c r="AR131" s="202"/>
      <c r="AS131" s="202"/>
      <c r="AT131" s="202"/>
      <c r="AU131" s="202"/>
      <c r="AV131" s="202"/>
      <c r="AW131" s="202"/>
      <c r="AX131" s="202"/>
      <c r="AY131" s="202"/>
      <c r="AZ131" s="202"/>
      <c r="BA131" s="202"/>
      <c r="BB131" s="202"/>
      <c r="BC131" s="202"/>
      <c r="BD131" s="202"/>
      <c r="BE131" s="202"/>
      <c r="BF131" s="202"/>
      <c r="BG131" s="202"/>
      <c r="BH131" s="33"/>
      <c r="BI131" s="33"/>
      <c r="BJ131" s="33"/>
      <c r="BK131" s="33"/>
      <c r="BL131" s="33"/>
      <c r="BM131" s="33"/>
      <c r="BN131" s="33"/>
      <c r="BO131" s="33"/>
      <c r="BP131" s="33"/>
      <c r="BQ131" s="33"/>
      <c r="BR131" s="33"/>
      <c r="BS131" s="33"/>
      <c r="BT131" s="33"/>
      <c r="BU131" s="33"/>
      <c r="BV131" s="33"/>
      <c r="BW131" s="33"/>
      <c r="BX131" s="33"/>
      <c r="BY131" s="33"/>
      <c r="BZ131" s="33"/>
      <c r="CA131" s="33"/>
      <c r="CB131" s="34" t="str">
        <f t="shared" si="5"/>
        <v/>
      </c>
      <c r="CC131" s="34">
        <f t="shared" si="7"/>
        <v>0</v>
      </c>
      <c r="CD131" s="34">
        <f t="shared" si="6"/>
        <v>0</v>
      </c>
    </row>
    <row r="132" spans="1:82" x14ac:dyDescent="0.2">
      <c r="A132" s="33"/>
      <c r="B132" s="33"/>
      <c r="C132" s="33"/>
      <c r="D132" s="33"/>
      <c r="E132" s="33"/>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02"/>
      <c r="AD132" s="202"/>
      <c r="AE132" s="202"/>
      <c r="AF132" s="202"/>
      <c r="AG132" s="202"/>
      <c r="AH132" s="202"/>
      <c r="AI132" s="202"/>
      <c r="AJ132" s="202"/>
      <c r="AK132" s="202"/>
      <c r="AL132" s="202"/>
      <c r="AM132" s="202"/>
      <c r="AN132" s="202"/>
      <c r="AO132" s="202"/>
      <c r="AP132" s="202"/>
      <c r="AQ132" s="202"/>
      <c r="AR132" s="202"/>
      <c r="AS132" s="202"/>
      <c r="AT132" s="202"/>
      <c r="AU132" s="202"/>
      <c r="AV132" s="202"/>
      <c r="AW132" s="202"/>
      <c r="AX132" s="202"/>
      <c r="AY132" s="202"/>
      <c r="AZ132" s="202"/>
      <c r="BA132" s="202"/>
      <c r="BB132" s="202"/>
      <c r="BC132" s="202"/>
      <c r="BD132" s="202"/>
      <c r="BE132" s="202"/>
      <c r="BF132" s="202"/>
      <c r="BG132" s="202"/>
      <c r="BH132" s="33"/>
      <c r="BI132" s="33"/>
      <c r="BJ132" s="33"/>
      <c r="BK132" s="33"/>
      <c r="BL132" s="33"/>
      <c r="BM132" s="33"/>
      <c r="BN132" s="33"/>
      <c r="BO132" s="33"/>
      <c r="BP132" s="33"/>
      <c r="BQ132" s="33"/>
      <c r="BR132" s="33"/>
      <c r="BS132" s="33"/>
      <c r="BT132" s="33"/>
      <c r="BU132" s="33"/>
      <c r="BV132" s="33"/>
      <c r="BW132" s="33"/>
      <c r="BX132" s="33"/>
      <c r="BY132" s="33"/>
      <c r="BZ132" s="33"/>
      <c r="CA132" s="33"/>
      <c r="CB132" s="34" t="str">
        <f t="shared" si="5"/>
        <v/>
      </c>
      <c r="CC132" s="34">
        <f t="shared" si="7"/>
        <v>0</v>
      </c>
      <c r="CD132" s="34">
        <f t="shared" si="6"/>
        <v>0</v>
      </c>
    </row>
    <row r="133" spans="1:82" x14ac:dyDescent="0.2">
      <c r="A133" s="33"/>
      <c r="B133" s="33"/>
      <c r="C133" s="33"/>
      <c r="D133" s="33"/>
      <c r="E133" s="33"/>
      <c r="F133" s="202"/>
      <c r="G133" s="202"/>
      <c r="H133" s="202"/>
      <c r="I133" s="202"/>
      <c r="J133" s="202"/>
      <c r="K133" s="202"/>
      <c r="L133" s="202"/>
      <c r="M133" s="202"/>
      <c r="N133" s="202"/>
      <c r="O133" s="202"/>
      <c r="P133" s="202"/>
      <c r="Q133" s="202"/>
      <c r="R133" s="202"/>
      <c r="S133" s="202"/>
      <c r="T133" s="202"/>
      <c r="U133" s="202"/>
      <c r="V133" s="202"/>
      <c r="W133" s="202"/>
      <c r="X133" s="202"/>
      <c r="Y133" s="202"/>
      <c r="Z133" s="202"/>
      <c r="AA133" s="202"/>
      <c r="AB133" s="202"/>
      <c r="AC133" s="202"/>
      <c r="AD133" s="202"/>
      <c r="AE133" s="202"/>
      <c r="AF133" s="202"/>
      <c r="AG133" s="202"/>
      <c r="AH133" s="202"/>
      <c r="AI133" s="202"/>
      <c r="AJ133" s="202"/>
      <c r="AK133" s="202"/>
      <c r="AL133" s="202"/>
      <c r="AM133" s="202"/>
      <c r="AN133" s="202"/>
      <c r="AO133" s="202"/>
      <c r="AP133" s="202"/>
      <c r="AQ133" s="202"/>
      <c r="AR133" s="202"/>
      <c r="AS133" s="202"/>
      <c r="AT133" s="202"/>
      <c r="AU133" s="202"/>
      <c r="AV133" s="202"/>
      <c r="AW133" s="202"/>
      <c r="AX133" s="202"/>
      <c r="AY133" s="202"/>
      <c r="AZ133" s="202"/>
      <c r="BA133" s="202"/>
      <c r="BB133" s="202"/>
      <c r="BC133" s="202"/>
      <c r="BD133" s="202"/>
      <c r="BE133" s="202"/>
      <c r="BF133" s="202"/>
      <c r="BG133" s="202"/>
      <c r="BH133" s="33"/>
      <c r="BI133" s="33"/>
      <c r="BJ133" s="33"/>
      <c r="BK133" s="33"/>
      <c r="BL133" s="33"/>
      <c r="BM133" s="33"/>
      <c r="BN133" s="33"/>
      <c r="BO133" s="33"/>
      <c r="BP133" s="33"/>
      <c r="BQ133" s="33"/>
      <c r="BR133" s="33"/>
      <c r="BS133" s="33"/>
      <c r="BT133" s="33"/>
      <c r="BU133" s="33"/>
      <c r="BV133" s="33"/>
      <c r="BW133" s="33"/>
      <c r="BX133" s="33"/>
      <c r="BY133" s="33"/>
      <c r="BZ133" s="33"/>
      <c r="CA133" s="33"/>
      <c r="CB133" s="34" t="str">
        <f t="shared" ref="CB133:CB196" si="8">IF(CC133&gt;0,CC133,"")</f>
        <v/>
      </c>
      <c r="CC133" s="34">
        <f t="shared" si="7"/>
        <v>0</v>
      </c>
      <c r="CD133" s="34">
        <f t="shared" ref="CD133:CD196" si="9">IF(CC133=$CC$2,1,0)</f>
        <v>0</v>
      </c>
    </row>
    <row r="134" spans="1:82" x14ac:dyDescent="0.2">
      <c r="A134" s="33"/>
      <c r="B134" s="33"/>
      <c r="C134" s="33"/>
      <c r="D134" s="33"/>
      <c r="E134" s="33"/>
      <c r="F134" s="202"/>
      <c r="G134" s="202"/>
      <c r="H134" s="202"/>
      <c r="I134" s="202"/>
      <c r="J134" s="202"/>
      <c r="K134" s="202"/>
      <c r="L134" s="202"/>
      <c r="M134" s="202"/>
      <c r="N134" s="202"/>
      <c r="O134" s="202"/>
      <c r="P134" s="202"/>
      <c r="Q134" s="202"/>
      <c r="R134" s="202"/>
      <c r="S134" s="202"/>
      <c r="T134" s="202"/>
      <c r="U134" s="202"/>
      <c r="V134" s="202"/>
      <c r="W134" s="202"/>
      <c r="X134" s="202"/>
      <c r="Y134" s="202"/>
      <c r="Z134" s="202"/>
      <c r="AA134" s="202"/>
      <c r="AB134" s="202"/>
      <c r="AC134" s="202"/>
      <c r="AD134" s="202"/>
      <c r="AE134" s="202"/>
      <c r="AF134" s="202"/>
      <c r="AG134" s="202"/>
      <c r="AH134" s="202"/>
      <c r="AI134" s="202"/>
      <c r="AJ134" s="202"/>
      <c r="AK134" s="202"/>
      <c r="AL134" s="202"/>
      <c r="AM134" s="202"/>
      <c r="AN134" s="202"/>
      <c r="AO134" s="202"/>
      <c r="AP134" s="202"/>
      <c r="AQ134" s="202"/>
      <c r="AR134" s="202"/>
      <c r="AS134" s="202"/>
      <c r="AT134" s="202"/>
      <c r="AU134" s="202"/>
      <c r="AV134" s="202"/>
      <c r="AW134" s="202"/>
      <c r="AX134" s="202"/>
      <c r="AY134" s="202"/>
      <c r="AZ134" s="202"/>
      <c r="BA134" s="202"/>
      <c r="BB134" s="202"/>
      <c r="BC134" s="202"/>
      <c r="BD134" s="202"/>
      <c r="BE134" s="202"/>
      <c r="BF134" s="202"/>
      <c r="BG134" s="202"/>
      <c r="BH134" s="33"/>
      <c r="BI134" s="33"/>
      <c r="BJ134" s="33"/>
      <c r="BK134" s="33"/>
      <c r="BL134" s="33"/>
      <c r="BM134" s="33"/>
      <c r="BN134" s="33"/>
      <c r="BO134" s="33"/>
      <c r="BP134" s="33"/>
      <c r="BQ134" s="33"/>
      <c r="BR134" s="33"/>
      <c r="BS134" s="33"/>
      <c r="BT134" s="33"/>
      <c r="BU134" s="33"/>
      <c r="BV134" s="33"/>
      <c r="BW134" s="33"/>
      <c r="BX134" s="33"/>
      <c r="BY134" s="33"/>
      <c r="BZ134" s="33"/>
      <c r="CA134" s="33"/>
      <c r="CB134" s="34" t="str">
        <f t="shared" si="8"/>
        <v/>
      </c>
      <c r="CC134" s="34">
        <f t="shared" si="7"/>
        <v>0</v>
      </c>
      <c r="CD134" s="34">
        <f t="shared" si="9"/>
        <v>0</v>
      </c>
    </row>
    <row r="135" spans="1:82" x14ac:dyDescent="0.2">
      <c r="A135" s="33"/>
      <c r="B135" s="33"/>
      <c r="C135" s="33"/>
      <c r="D135" s="33"/>
      <c r="E135" s="33"/>
      <c r="F135" s="202"/>
      <c r="G135" s="202"/>
      <c r="H135" s="202"/>
      <c r="I135" s="202"/>
      <c r="J135" s="202"/>
      <c r="K135" s="202"/>
      <c r="L135" s="202"/>
      <c r="M135" s="202"/>
      <c r="N135" s="202"/>
      <c r="O135" s="202"/>
      <c r="P135" s="202"/>
      <c r="Q135" s="202"/>
      <c r="R135" s="202"/>
      <c r="S135" s="202"/>
      <c r="T135" s="202"/>
      <c r="U135" s="202"/>
      <c r="V135" s="202"/>
      <c r="W135" s="202"/>
      <c r="X135" s="202"/>
      <c r="Y135" s="202"/>
      <c r="Z135" s="202"/>
      <c r="AA135" s="202"/>
      <c r="AB135" s="202"/>
      <c r="AC135" s="202"/>
      <c r="AD135" s="202"/>
      <c r="AE135" s="202"/>
      <c r="AF135" s="202"/>
      <c r="AG135" s="202"/>
      <c r="AH135" s="202"/>
      <c r="AI135" s="202"/>
      <c r="AJ135" s="202"/>
      <c r="AK135" s="202"/>
      <c r="AL135" s="202"/>
      <c r="AM135" s="202"/>
      <c r="AN135" s="202"/>
      <c r="AO135" s="202"/>
      <c r="AP135" s="202"/>
      <c r="AQ135" s="202"/>
      <c r="AR135" s="202"/>
      <c r="AS135" s="202"/>
      <c r="AT135" s="202"/>
      <c r="AU135" s="202"/>
      <c r="AV135" s="202"/>
      <c r="AW135" s="202"/>
      <c r="AX135" s="202"/>
      <c r="AY135" s="202"/>
      <c r="AZ135" s="202"/>
      <c r="BA135" s="202"/>
      <c r="BB135" s="202"/>
      <c r="BC135" s="202"/>
      <c r="BD135" s="202"/>
      <c r="BE135" s="202"/>
      <c r="BF135" s="202"/>
      <c r="BG135" s="202"/>
      <c r="BH135" s="33"/>
      <c r="BI135" s="33"/>
      <c r="BJ135" s="33"/>
      <c r="BK135" s="33"/>
      <c r="BL135" s="33"/>
      <c r="BM135" s="33"/>
      <c r="BN135" s="33"/>
      <c r="BO135" s="33"/>
      <c r="BP135" s="33"/>
      <c r="BQ135" s="33"/>
      <c r="BR135" s="33"/>
      <c r="BS135" s="33"/>
      <c r="BT135" s="33"/>
      <c r="BU135" s="33"/>
      <c r="BV135" s="33"/>
      <c r="BW135" s="33"/>
      <c r="BX135" s="33"/>
      <c r="BY135" s="33"/>
      <c r="BZ135" s="33"/>
      <c r="CA135" s="33"/>
      <c r="CB135" s="34" t="str">
        <f t="shared" si="8"/>
        <v/>
      </c>
      <c r="CC135" s="34">
        <f t="shared" si="7"/>
        <v>0</v>
      </c>
      <c r="CD135" s="34">
        <f t="shared" si="9"/>
        <v>0</v>
      </c>
    </row>
    <row r="136" spans="1:82" x14ac:dyDescent="0.2">
      <c r="A136" s="33"/>
      <c r="B136" s="33"/>
      <c r="C136" s="33"/>
      <c r="D136" s="33"/>
      <c r="E136" s="33"/>
      <c r="F136" s="202"/>
      <c r="G136" s="202"/>
      <c r="H136" s="202"/>
      <c r="I136" s="202"/>
      <c r="J136" s="202"/>
      <c r="K136" s="202"/>
      <c r="L136" s="202"/>
      <c r="M136" s="202"/>
      <c r="N136" s="202"/>
      <c r="O136" s="202"/>
      <c r="P136" s="202"/>
      <c r="Q136" s="202"/>
      <c r="R136" s="202"/>
      <c r="S136" s="202"/>
      <c r="T136" s="202"/>
      <c r="U136" s="202"/>
      <c r="V136" s="202"/>
      <c r="W136" s="202"/>
      <c r="X136" s="202"/>
      <c r="Y136" s="202"/>
      <c r="Z136" s="202"/>
      <c r="AA136" s="202"/>
      <c r="AB136" s="202"/>
      <c r="AC136" s="202"/>
      <c r="AD136" s="202"/>
      <c r="AE136" s="202"/>
      <c r="AF136" s="202"/>
      <c r="AG136" s="202"/>
      <c r="AH136" s="202"/>
      <c r="AI136" s="202"/>
      <c r="AJ136" s="202"/>
      <c r="AK136" s="202"/>
      <c r="AL136" s="202"/>
      <c r="AM136" s="202"/>
      <c r="AN136" s="202"/>
      <c r="AO136" s="202"/>
      <c r="AP136" s="202"/>
      <c r="AQ136" s="202"/>
      <c r="AR136" s="202"/>
      <c r="AS136" s="202"/>
      <c r="AT136" s="202"/>
      <c r="AU136" s="202"/>
      <c r="AV136" s="202"/>
      <c r="AW136" s="202"/>
      <c r="AX136" s="202"/>
      <c r="AY136" s="202"/>
      <c r="AZ136" s="202"/>
      <c r="BA136" s="202"/>
      <c r="BB136" s="202"/>
      <c r="BC136" s="202"/>
      <c r="BD136" s="202"/>
      <c r="BE136" s="202"/>
      <c r="BF136" s="202"/>
      <c r="BG136" s="202"/>
      <c r="BH136" s="33"/>
      <c r="BI136" s="33"/>
      <c r="BJ136" s="33"/>
      <c r="BK136" s="33"/>
      <c r="BL136" s="33"/>
      <c r="BM136" s="33"/>
      <c r="BN136" s="33"/>
      <c r="BO136" s="33"/>
      <c r="BP136" s="33"/>
      <c r="BQ136" s="33"/>
      <c r="BR136" s="33"/>
      <c r="BS136" s="33"/>
      <c r="BT136" s="33"/>
      <c r="BU136" s="33"/>
      <c r="BV136" s="33"/>
      <c r="BW136" s="33"/>
      <c r="BX136" s="33"/>
      <c r="BY136" s="33"/>
      <c r="BZ136" s="33"/>
      <c r="CA136" s="33"/>
      <c r="CB136" s="34" t="str">
        <f t="shared" si="8"/>
        <v/>
      </c>
      <c r="CC136" s="34">
        <f t="shared" si="7"/>
        <v>0</v>
      </c>
      <c r="CD136" s="34">
        <f t="shared" si="9"/>
        <v>0</v>
      </c>
    </row>
    <row r="137" spans="1:82" x14ac:dyDescent="0.2">
      <c r="A137" s="33"/>
      <c r="B137" s="33"/>
      <c r="C137" s="33"/>
      <c r="D137" s="33"/>
      <c r="E137" s="33"/>
      <c r="F137" s="202"/>
      <c r="G137" s="202"/>
      <c r="H137" s="202"/>
      <c r="I137" s="202"/>
      <c r="J137" s="202"/>
      <c r="K137" s="202"/>
      <c r="L137" s="202"/>
      <c r="M137" s="202"/>
      <c r="N137" s="202"/>
      <c r="O137" s="202"/>
      <c r="P137" s="202"/>
      <c r="Q137" s="202"/>
      <c r="R137" s="202"/>
      <c r="S137" s="202"/>
      <c r="T137" s="202"/>
      <c r="U137" s="202"/>
      <c r="V137" s="202"/>
      <c r="W137" s="202"/>
      <c r="X137" s="202"/>
      <c r="Y137" s="202"/>
      <c r="Z137" s="202"/>
      <c r="AA137" s="202"/>
      <c r="AB137" s="202"/>
      <c r="AC137" s="202"/>
      <c r="AD137" s="202"/>
      <c r="AE137" s="202"/>
      <c r="AF137" s="202"/>
      <c r="AG137" s="202"/>
      <c r="AH137" s="202"/>
      <c r="AI137" s="202"/>
      <c r="AJ137" s="202"/>
      <c r="AK137" s="202"/>
      <c r="AL137" s="202"/>
      <c r="AM137" s="202"/>
      <c r="AN137" s="202"/>
      <c r="AO137" s="202"/>
      <c r="AP137" s="202"/>
      <c r="AQ137" s="202"/>
      <c r="AR137" s="202"/>
      <c r="AS137" s="202"/>
      <c r="AT137" s="202"/>
      <c r="AU137" s="202"/>
      <c r="AV137" s="202"/>
      <c r="AW137" s="202"/>
      <c r="AX137" s="202"/>
      <c r="AY137" s="202"/>
      <c r="AZ137" s="202"/>
      <c r="BA137" s="202"/>
      <c r="BB137" s="202"/>
      <c r="BC137" s="202"/>
      <c r="BD137" s="202"/>
      <c r="BE137" s="202"/>
      <c r="BF137" s="202"/>
      <c r="BG137" s="202"/>
      <c r="BH137" s="33"/>
      <c r="BI137" s="33"/>
      <c r="BJ137" s="33"/>
      <c r="BK137" s="33"/>
      <c r="BL137" s="33"/>
      <c r="BM137" s="33"/>
      <c r="BN137" s="33"/>
      <c r="BO137" s="33"/>
      <c r="BP137" s="33"/>
      <c r="BQ137" s="33"/>
      <c r="BR137" s="33"/>
      <c r="BS137" s="33"/>
      <c r="BT137" s="33"/>
      <c r="BU137" s="33"/>
      <c r="BV137" s="33"/>
      <c r="BW137" s="33"/>
      <c r="BX137" s="33"/>
      <c r="BY137" s="33"/>
      <c r="BZ137" s="33"/>
      <c r="CA137" s="33"/>
      <c r="CB137" s="34" t="str">
        <f t="shared" si="8"/>
        <v/>
      </c>
      <c r="CC137" s="34">
        <f t="shared" si="7"/>
        <v>0</v>
      </c>
      <c r="CD137" s="34">
        <f t="shared" si="9"/>
        <v>0</v>
      </c>
    </row>
    <row r="138" spans="1:82" x14ac:dyDescent="0.2">
      <c r="A138" s="33"/>
      <c r="B138" s="33"/>
      <c r="C138" s="33"/>
      <c r="D138" s="33"/>
      <c r="E138" s="33"/>
      <c r="F138" s="202"/>
      <c r="G138" s="202"/>
      <c r="H138" s="202"/>
      <c r="I138" s="202"/>
      <c r="J138" s="202"/>
      <c r="K138" s="202"/>
      <c r="L138" s="202"/>
      <c r="M138" s="202"/>
      <c r="N138" s="202"/>
      <c r="O138" s="202"/>
      <c r="P138" s="202"/>
      <c r="Q138" s="202"/>
      <c r="R138" s="202"/>
      <c r="S138" s="202"/>
      <c r="T138" s="202"/>
      <c r="U138" s="202"/>
      <c r="V138" s="202"/>
      <c r="W138" s="202"/>
      <c r="X138" s="202"/>
      <c r="Y138" s="202"/>
      <c r="Z138" s="202"/>
      <c r="AA138" s="202"/>
      <c r="AB138" s="202"/>
      <c r="AC138" s="202"/>
      <c r="AD138" s="202"/>
      <c r="AE138" s="202"/>
      <c r="AF138" s="202"/>
      <c r="AG138" s="202"/>
      <c r="AH138" s="202"/>
      <c r="AI138" s="202"/>
      <c r="AJ138" s="202"/>
      <c r="AK138" s="202"/>
      <c r="AL138" s="202"/>
      <c r="AM138" s="202"/>
      <c r="AN138" s="202"/>
      <c r="AO138" s="202"/>
      <c r="AP138" s="202"/>
      <c r="AQ138" s="202"/>
      <c r="AR138" s="202"/>
      <c r="AS138" s="202"/>
      <c r="AT138" s="202"/>
      <c r="AU138" s="202"/>
      <c r="AV138" s="202"/>
      <c r="AW138" s="202"/>
      <c r="AX138" s="202"/>
      <c r="AY138" s="202"/>
      <c r="AZ138" s="202"/>
      <c r="BA138" s="202"/>
      <c r="BB138" s="202"/>
      <c r="BC138" s="202"/>
      <c r="BD138" s="202"/>
      <c r="BE138" s="202"/>
      <c r="BF138" s="202"/>
      <c r="BG138" s="202"/>
      <c r="BH138" s="33"/>
      <c r="BI138" s="33"/>
      <c r="BJ138" s="33"/>
      <c r="BK138" s="33"/>
      <c r="BL138" s="33"/>
      <c r="BM138" s="33"/>
      <c r="BN138" s="33"/>
      <c r="BO138" s="33"/>
      <c r="BP138" s="33"/>
      <c r="BQ138" s="33"/>
      <c r="BR138" s="33"/>
      <c r="BS138" s="33"/>
      <c r="BT138" s="33"/>
      <c r="BU138" s="33"/>
      <c r="BV138" s="33"/>
      <c r="BW138" s="33"/>
      <c r="BX138" s="33"/>
      <c r="BY138" s="33"/>
      <c r="BZ138" s="33"/>
      <c r="CA138" s="33"/>
      <c r="CB138" s="34" t="str">
        <f t="shared" si="8"/>
        <v/>
      </c>
      <c r="CC138" s="34">
        <f t="shared" si="7"/>
        <v>0</v>
      </c>
      <c r="CD138" s="34">
        <f t="shared" si="9"/>
        <v>0</v>
      </c>
    </row>
    <row r="139" spans="1:82" x14ac:dyDescent="0.2">
      <c r="A139" s="33"/>
      <c r="B139" s="33"/>
      <c r="C139" s="33"/>
      <c r="D139" s="33"/>
      <c r="E139" s="33"/>
      <c r="F139" s="202"/>
      <c r="G139" s="202"/>
      <c r="H139" s="202"/>
      <c r="I139" s="202"/>
      <c r="J139" s="202"/>
      <c r="K139" s="202"/>
      <c r="L139" s="202"/>
      <c r="M139" s="202"/>
      <c r="N139" s="202"/>
      <c r="O139" s="202"/>
      <c r="P139" s="202"/>
      <c r="Q139" s="202"/>
      <c r="R139" s="202"/>
      <c r="S139" s="202"/>
      <c r="T139" s="202"/>
      <c r="U139" s="202"/>
      <c r="V139" s="202"/>
      <c r="W139" s="202"/>
      <c r="X139" s="202"/>
      <c r="Y139" s="202"/>
      <c r="Z139" s="202"/>
      <c r="AA139" s="202"/>
      <c r="AB139" s="202"/>
      <c r="AC139" s="202"/>
      <c r="AD139" s="202"/>
      <c r="AE139" s="202"/>
      <c r="AF139" s="202"/>
      <c r="AG139" s="202"/>
      <c r="AH139" s="202"/>
      <c r="AI139" s="202"/>
      <c r="AJ139" s="202"/>
      <c r="AK139" s="202"/>
      <c r="AL139" s="202"/>
      <c r="AM139" s="202"/>
      <c r="AN139" s="202"/>
      <c r="AO139" s="202"/>
      <c r="AP139" s="202"/>
      <c r="AQ139" s="202"/>
      <c r="AR139" s="202"/>
      <c r="AS139" s="202"/>
      <c r="AT139" s="202"/>
      <c r="AU139" s="202"/>
      <c r="AV139" s="202"/>
      <c r="AW139" s="202"/>
      <c r="AX139" s="202"/>
      <c r="AY139" s="202"/>
      <c r="AZ139" s="202"/>
      <c r="BA139" s="202"/>
      <c r="BB139" s="202"/>
      <c r="BC139" s="202"/>
      <c r="BD139" s="202"/>
      <c r="BE139" s="202"/>
      <c r="BF139" s="202"/>
      <c r="BG139" s="202"/>
      <c r="BH139" s="33"/>
      <c r="BI139" s="33"/>
      <c r="BJ139" s="33"/>
      <c r="BK139" s="33"/>
      <c r="BL139" s="33"/>
      <c r="BM139" s="33"/>
      <c r="BN139" s="33"/>
      <c r="BO139" s="33"/>
      <c r="BP139" s="33"/>
      <c r="BQ139" s="33"/>
      <c r="BR139" s="33"/>
      <c r="BS139" s="33"/>
      <c r="BT139" s="33"/>
      <c r="BU139" s="33"/>
      <c r="BV139" s="33"/>
      <c r="BW139" s="33"/>
      <c r="BX139" s="33"/>
      <c r="BY139" s="33"/>
      <c r="BZ139" s="33"/>
      <c r="CA139" s="33"/>
      <c r="CB139" s="34" t="str">
        <f t="shared" si="8"/>
        <v/>
      </c>
      <c r="CC139" s="34">
        <f t="shared" si="7"/>
        <v>0</v>
      </c>
      <c r="CD139" s="34">
        <f t="shared" si="9"/>
        <v>0</v>
      </c>
    </row>
    <row r="140" spans="1:82" x14ac:dyDescent="0.2">
      <c r="A140" s="33"/>
      <c r="B140" s="33"/>
      <c r="C140" s="33"/>
      <c r="D140" s="33"/>
      <c r="E140" s="33"/>
      <c r="F140" s="202"/>
      <c r="G140" s="202"/>
      <c r="H140" s="202"/>
      <c r="I140" s="202"/>
      <c r="J140" s="202"/>
      <c r="K140" s="202"/>
      <c r="L140" s="202"/>
      <c r="M140" s="202"/>
      <c r="N140" s="202"/>
      <c r="O140" s="202"/>
      <c r="P140" s="202"/>
      <c r="Q140" s="202"/>
      <c r="R140" s="202"/>
      <c r="S140" s="202"/>
      <c r="T140" s="202"/>
      <c r="U140" s="202"/>
      <c r="V140" s="202"/>
      <c r="W140" s="202"/>
      <c r="X140" s="202"/>
      <c r="Y140" s="202"/>
      <c r="Z140" s="202"/>
      <c r="AA140" s="202"/>
      <c r="AB140" s="202"/>
      <c r="AC140" s="202"/>
      <c r="AD140" s="202"/>
      <c r="AE140" s="202"/>
      <c r="AF140" s="202"/>
      <c r="AG140" s="202"/>
      <c r="AH140" s="202"/>
      <c r="AI140" s="202"/>
      <c r="AJ140" s="202"/>
      <c r="AK140" s="202"/>
      <c r="AL140" s="202"/>
      <c r="AM140" s="202"/>
      <c r="AN140" s="202"/>
      <c r="AO140" s="202"/>
      <c r="AP140" s="202"/>
      <c r="AQ140" s="202"/>
      <c r="AR140" s="202"/>
      <c r="AS140" s="202"/>
      <c r="AT140" s="202"/>
      <c r="AU140" s="202"/>
      <c r="AV140" s="202"/>
      <c r="AW140" s="202"/>
      <c r="AX140" s="202"/>
      <c r="AY140" s="202"/>
      <c r="AZ140" s="202"/>
      <c r="BA140" s="202"/>
      <c r="BB140" s="202"/>
      <c r="BC140" s="202"/>
      <c r="BD140" s="202"/>
      <c r="BE140" s="202"/>
      <c r="BF140" s="202"/>
      <c r="BG140" s="202"/>
      <c r="BH140" s="33"/>
      <c r="BI140" s="33"/>
      <c r="BJ140" s="33"/>
      <c r="BK140" s="33"/>
      <c r="BL140" s="33"/>
      <c r="BM140" s="33"/>
      <c r="BN140" s="33"/>
      <c r="BO140" s="33"/>
      <c r="BP140" s="33"/>
      <c r="BQ140" s="33"/>
      <c r="BR140" s="33"/>
      <c r="BS140" s="33"/>
      <c r="BT140" s="33"/>
      <c r="BU140" s="33"/>
      <c r="BV140" s="33"/>
      <c r="BW140" s="33"/>
      <c r="BX140" s="33"/>
      <c r="BY140" s="33"/>
      <c r="BZ140" s="33"/>
      <c r="CA140" s="33"/>
      <c r="CB140" s="34" t="str">
        <f t="shared" si="8"/>
        <v/>
      </c>
      <c r="CC140" s="34">
        <f t="shared" si="7"/>
        <v>0</v>
      </c>
      <c r="CD140" s="34">
        <f t="shared" si="9"/>
        <v>0</v>
      </c>
    </row>
    <row r="141" spans="1:82" x14ac:dyDescent="0.2">
      <c r="A141" s="33"/>
      <c r="B141" s="33"/>
      <c r="C141" s="33"/>
      <c r="D141" s="33"/>
      <c r="E141" s="33"/>
      <c r="F141" s="202"/>
      <c r="G141" s="202"/>
      <c r="H141" s="202"/>
      <c r="I141" s="202"/>
      <c r="J141" s="202"/>
      <c r="K141" s="202"/>
      <c r="L141" s="202"/>
      <c r="M141" s="202"/>
      <c r="N141" s="202"/>
      <c r="O141" s="202"/>
      <c r="P141" s="202"/>
      <c r="Q141" s="202"/>
      <c r="R141" s="202"/>
      <c r="S141" s="202"/>
      <c r="T141" s="202"/>
      <c r="U141" s="202"/>
      <c r="V141" s="202"/>
      <c r="W141" s="202"/>
      <c r="X141" s="202"/>
      <c r="Y141" s="202"/>
      <c r="Z141" s="202"/>
      <c r="AA141" s="202"/>
      <c r="AB141" s="202"/>
      <c r="AC141" s="202"/>
      <c r="AD141" s="202"/>
      <c r="AE141" s="202"/>
      <c r="AF141" s="202"/>
      <c r="AG141" s="202"/>
      <c r="AH141" s="202"/>
      <c r="AI141" s="202"/>
      <c r="AJ141" s="202"/>
      <c r="AK141" s="202"/>
      <c r="AL141" s="202"/>
      <c r="AM141" s="202"/>
      <c r="AN141" s="202"/>
      <c r="AO141" s="202"/>
      <c r="AP141" s="202"/>
      <c r="AQ141" s="202"/>
      <c r="AR141" s="202"/>
      <c r="AS141" s="202"/>
      <c r="AT141" s="202"/>
      <c r="AU141" s="202"/>
      <c r="AV141" s="202"/>
      <c r="AW141" s="202"/>
      <c r="AX141" s="202"/>
      <c r="AY141" s="202"/>
      <c r="AZ141" s="202"/>
      <c r="BA141" s="202"/>
      <c r="BB141" s="202"/>
      <c r="BC141" s="202"/>
      <c r="BD141" s="202"/>
      <c r="BE141" s="202"/>
      <c r="BF141" s="202"/>
      <c r="BG141" s="202"/>
      <c r="BH141" s="33"/>
      <c r="BI141" s="33"/>
      <c r="BJ141" s="33"/>
      <c r="BK141" s="33"/>
      <c r="BL141" s="33"/>
      <c r="BM141" s="33"/>
      <c r="BN141" s="33"/>
      <c r="BO141" s="33"/>
      <c r="BP141" s="33"/>
      <c r="BQ141" s="33"/>
      <c r="BR141" s="33"/>
      <c r="BS141" s="33"/>
      <c r="BT141" s="33"/>
      <c r="BU141" s="33"/>
      <c r="BV141" s="33"/>
      <c r="BW141" s="33"/>
      <c r="BX141" s="33"/>
      <c r="BY141" s="33"/>
      <c r="BZ141" s="33"/>
      <c r="CA141" s="33"/>
      <c r="CB141" s="34" t="str">
        <f t="shared" si="8"/>
        <v/>
      </c>
      <c r="CC141" s="34">
        <f t="shared" si="7"/>
        <v>0</v>
      </c>
      <c r="CD141" s="34">
        <f t="shared" si="9"/>
        <v>0</v>
      </c>
    </row>
    <row r="142" spans="1:82" x14ac:dyDescent="0.2">
      <c r="A142" s="33"/>
      <c r="B142" s="33"/>
      <c r="C142" s="33"/>
      <c r="D142" s="33"/>
      <c r="E142" s="33"/>
      <c r="F142" s="202"/>
      <c r="G142" s="202"/>
      <c r="H142" s="202"/>
      <c r="I142" s="202"/>
      <c r="J142" s="202"/>
      <c r="K142" s="202"/>
      <c r="L142" s="202"/>
      <c r="M142" s="202"/>
      <c r="N142" s="202"/>
      <c r="O142" s="202"/>
      <c r="P142" s="202"/>
      <c r="Q142" s="202"/>
      <c r="R142" s="202"/>
      <c r="S142" s="202"/>
      <c r="T142" s="202"/>
      <c r="U142" s="202"/>
      <c r="V142" s="202"/>
      <c r="W142" s="202"/>
      <c r="X142" s="202"/>
      <c r="Y142" s="202"/>
      <c r="Z142" s="202"/>
      <c r="AA142" s="202"/>
      <c r="AB142" s="202"/>
      <c r="AC142" s="202"/>
      <c r="AD142" s="202"/>
      <c r="AE142" s="202"/>
      <c r="AF142" s="202"/>
      <c r="AG142" s="202"/>
      <c r="AH142" s="202"/>
      <c r="AI142" s="202"/>
      <c r="AJ142" s="202"/>
      <c r="AK142" s="202"/>
      <c r="AL142" s="202"/>
      <c r="AM142" s="202"/>
      <c r="AN142" s="202"/>
      <c r="AO142" s="202"/>
      <c r="AP142" s="202"/>
      <c r="AQ142" s="202"/>
      <c r="AR142" s="202"/>
      <c r="AS142" s="202"/>
      <c r="AT142" s="202"/>
      <c r="AU142" s="202"/>
      <c r="AV142" s="202"/>
      <c r="AW142" s="202"/>
      <c r="AX142" s="202"/>
      <c r="AY142" s="202"/>
      <c r="AZ142" s="202"/>
      <c r="BA142" s="202"/>
      <c r="BB142" s="202"/>
      <c r="BC142" s="202"/>
      <c r="BD142" s="202"/>
      <c r="BE142" s="202"/>
      <c r="BF142" s="202"/>
      <c r="BG142" s="202"/>
      <c r="BH142" s="33"/>
      <c r="BI142" s="33"/>
      <c r="BJ142" s="33"/>
      <c r="BK142" s="33"/>
      <c r="BL142" s="33"/>
      <c r="BM142" s="33"/>
      <c r="BN142" s="33"/>
      <c r="BO142" s="33"/>
      <c r="BP142" s="33"/>
      <c r="BQ142" s="33"/>
      <c r="BR142" s="33"/>
      <c r="BS142" s="33"/>
      <c r="BT142" s="33"/>
      <c r="BU142" s="33"/>
      <c r="BV142" s="33"/>
      <c r="BW142" s="33"/>
      <c r="BX142" s="33"/>
      <c r="BY142" s="33"/>
      <c r="BZ142" s="33"/>
      <c r="CA142" s="33"/>
      <c r="CB142" s="34" t="str">
        <f t="shared" si="8"/>
        <v/>
      </c>
      <c r="CC142" s="34">
        <f t="shared" si="7"/>
        <v>0</v>
      </c>
      <c r="CD142" s="34">
        <f t="shared" si="9"/>
        <v>0</v>
      </c>
    </row>
    <row r="143" spans="1:82" x14ac:dyDescent="0.2">
      <c r="A143" s="33"/>
      <c r="B143" s="33"/>
      <c r="C143" s="33"/>
      <c r="D143" s="33"/>
      <c r="E143" s="33"/>
      <c r="F143" s="202"/>
      <c r="G143" s="202"/>
      <c r="H143" s="202"/>
      <c r="I143" s="202"/>
      <c r="J143" s="202"/>
      <c r="K143" s="202"/>
      <c r="L143" s="202"/>
      <c r="M143" s="202"/>
      <c r="N143" s="202"/>
      <c r="O143" s="202"/>
      <c r="P143" s="202"/>
      <c r="Q143" s="202"/>
      <c r="R143" s="202"/>
      <c r="S143" s="202"/>
      <c r="T143" s="202"/>
      <c r="U143" s="202"/>
      <c r="V143" s="202"/>
      <c r="W143" s="202"/>
      <c r="X143" s="202"/>
      <c r="Y143" s="202"/>
      <c r="Z143" s="202"/>
      <c r="AA143" s="202"/>
      <c r="AB143" s="202"/>
      <c r="AC143" s="202"/>
      <c r="AD143" s="202"/>
      <c r="AE143" s="202"/>
      <c r="AF143" s="202"/>
      <c r="AG143" s="202"/>
      <c r="AH143" s="202"/>
      <c r="AI143" s="202"/>
      <c r="AJ143" s="202"/>
      <c r="AK143" s="202"/>
      <c r="AL143" s="202"/>
      <c r="AM143" s="202"/>
      <c r="AN143" s="202"/>
      <c r="AO143" s="202"/>
      <c r="AP143" s="202"/>
      <c r="AQ143" s="202"/>
      <c r="AR143" s="202"/>
      <c r="AS143" s="202"/>
      <c r="AT143" s="202"/>
      <c r="AU143" s="202"/>
      <c r="AV143" s="202"/>
      <c r="AW143" s="202"/>
      <c r="AX143" s="202"/>
      <c r="AY143" s="202"/>
      <c r="AZ143" s="202"/>
      <c r="BA143" s="202"/>
      <c r="BB143" s="202"/>
      <c r="BC143" s="202"/>
      <c r="BD143" s="202"/>
      <c r="BE143" s="202"/>
      <c r="BF143" s="202"/>
      <c r="BG143" s="202"/>
      <c r="BH143" s="33"/>
      <c r="BI143" s="33"/>
      <c r="BJ143" s="33"/>
      <c r="BK143" s="33"/>
      <c r="BL143" s="33"/>
      <c r="BM143" s="33"/>
      <c r="BN143" s="33"/>
      <c r="BO143" s="33"/>
      <c r="BP143" s="33"/>
      <c r="BQ143" s="33"/>
      <c r="BR143" s="33"/>
      <c r="BS143" s="33"/>
      <c r="BT143" s="33"/>
      <c r="BU143" s="33"/>
      <c r="BV143" s="33"/>
      <c r="BW143" s="33"/>
      <c r="BX143" s="33"/>
      <c r="BY143" s="33"/>
      <c r="BZ143" s="33"/>
      <c r="CA143" s="33"/>
      <c r="CB143" s="34" t="str">
        <f t="shared" si="8"/>
        <v/>
      </c>
      <c r="CC143" s="34">
        <f t="shared" si="7"/>
        <v>0</v>
      </c>
      <c r="CD143" s="34">
        <f t="shared" si="9"/>
        <v>0</v>
      </c>
    </row>
    <row r="144" spans="1:82" x14ac:dyDescent="0.2">
      <c r="A144" s="33"/>
      <c r="B144" s="33"/>
      <c r="C144" s="33"/>
      <c r="D144" s="33"/>
      <c r="E144" s="33"/>
      <c r="F144" s="202"/>
      <c r="G144" s="202"/>
      <c r="H144" s="202"/>
      <c r="I144" s="202"/>
      <c r="J144" s="202"/>
      <c r="K144" s="202"/>
      <c r="L144" s="202"/>
      <c r="M144" s="202"/>
      <c r="N144" s="202"/>
      <c r="O144" s="202"/>
      <c r="P144" s="202"/>
      <c r="Q144" s="202"/>
      <c r="R144" s="202"/>
      <c r="S144" s="202"/>
      <c r="T144" s="202"/>
      <c r="U144" s="202"/>
      <c r="V144" s="202"/>
      <c r="W144" s="202"/>
      <c r="X144" s="202"/>
      <c r="Y144" s="202"/>
      <c r="Z144" s="202"/>
      <c r="AA144" s="202"/>
      <c r="AB144" s="202"/>
      <c r="AC144" s="202"/>
      <c r="AD144" s="202"/>
      <c r="AE144" s="202"/>
      <c r="AF144" s="202"/>
      <c r="AG144" s="202"/>
      <c r="AH144" s="202"/>
      <c r="AI144" s="202"/>
      <c r="AJ144" s="202"/>
      <c r="AK144" s="202"/>
      <c r="AL144" s="202"/>
      <c r="AM144" s="202"/>
      <c r="AN144" s="202"/>
      <c r="AO144" s="202"/>
      <c r="AP144" s="202"/>
      <c r="AQ144" s="202"/>
      <c r="AR144" s="202"/>
      <c r="AS144" s="202"/>
      <c r="AT144" s="202"/>
      <c r="AU144" s="202"/>
      <c r="AV144" s="202"/>
      <c r="AW144" s="202"/>
      <c r="AX144" s="202"/>
      <c r="AY144" s="202"/>
      <c r="AZ144" s="202"/>
      <c r="BA144" s="202"/>
      <c r="BB144" s="202"/>
      <c r="BC144" s="202"/>
      <c r="BD144" s="202"/>
      <c r="BE144" s="202"/>
      <c r="BF144" s="202"/>
      <c r="BG144" s="202"/>
      <c r="BH144" s="33"/>
      <c r="BI144" s="33"/>
      <c r="BJ144" s="33"/>
      <c r="BK144" s="33"/>
      <c r="BL144" s="33"/>
      <c r="BM144" s="33"/>
      <c r="BN144" s="33"/>
      <c r="BO144" s="33"/>
      <c r="BP144" s="33"/>
      <c r="BQ144" s="33"/>
      <c r="BR144" s="33"/>
      <c r="BS144" s="33"/>
      <c r="BT144" s="33"/>
      <c r="BU144" s="33"/>
      <c r="BV144" s="33"/>
      <c r="BW144" s="33"/>
      <c r="BX144" s="33"/>
      <c r="BY144" s="33"/>
      <c r="BZ144" s="33"/>
      <c r="CA144" s="33"/>
      <c r="CB144" s="34" t="str">
        <f t="shared" si="8"/>
        <v/>
      </c>
      <c r="CC144" s="34">
        <f t="shared" si="7"/>
        <v>0</v>
      </c>
      <c r="CD144" s="34">
        <f t="shared" si="9"/>
        <v>0</v>
      </c>
    </row>
    <row r="145" spans="1:82" x14ac:dyDescent="0.2">
      <c r="A145" s="33"/>
      <c r="B145" s="33"/>
      <c r="C145" s="33"/>
      <c r="D145" s="33"/>
      <c r="E145" s="33"/>
      <c r="F145" s="202"/>
      <c r="G145" s="202"/>
      <c r="H145" s="202"/>
      <c r="I145" s="202"/>
      <c r="J145" s="202"/>
      <c r="K145" s="202"/>
      <c r="L145" s="202"/>
      <c r="M145" s="202"/>
      <c r="N145" s="202"/>
      <c r="O145" s="202"/>
      <c r="P145" s="202"/>
      <c r="Q145" s="202"/>
      <c r="R145" s="202"/>
      <c r="S145" s="202"/>
      <c r="T145" s="202"/>
      <c r="U145" s="202"/>
      <c r="V145" s="202"/>
      <c r="W145" s="202"/>
      <c r="X145" s="202"/>
      <c r="Y145" s="202"/>
      <c r="Z145" s="202"/>
      <c r="AA145" s="202"/>
      <c r="AB145" s="202"/>
      <c r="AC145" s="202"/>
      <c r="AD145" s="202"/>
      <c r="AE145" s="202"/>
      <c r="AF145" s="202"/>
      <c r="AG145" s="202"/>
      <c r="AH145" s="202"/>
      <c r="AI145" s="202"/>
      <c r="AJ145" s="202"/>
      <c r="AK145" s="202"/>
      <c r="AL145" s="202"/>
      <c r="AM145" s="202"/>
      <c r="AN145" s="202"/>
      <c r="AO145" s="202"/>
      <c r="AP145" s="202"/>
      <c r="AQ145" s="202"/>
      <c r="AR145" s="202"/>
      <c r="AS145" s="202"/>
      <c r="AT145" s="202"/>
      <c r="AU145" s="202"/>
      <c r="AV145" s="202"/>
      <c r="AW145" s="202"/>
      <c r="AX145" s="202"/>
      <c r="AY145" s="202"/>
      <c r="AZ145" s="202"/>
      <c r="BA145" s="202"/>
      <c r="BB145" s="202"/>
      <c r="BC145" s="202"/>
      <c r="BD145" s="202"/>
      <c r="BE145" s="202"/>
      <c r="BF145" s="202"/>
      <c r="BG145" s="202"/>
      <c r="BH145" s="33"/>
      <c r="BI145" s="33"/>
      <c r="BJ145" s="33"/>
      <c r="BK145" s="33"/>
      <c r="BL145" s="33"/>
      <c r="BM145" s="33"/>
      <c r="BN145" s="33"/>
      <c r="BO145" s="33"/>
      <c r="BP145" s="33"/>
      <c r="BQ145" s="33"/>
      <c r="BR145" s="33"/>
      <c r="BS145" s="33"/>
      <c r="BT145" s="33"/>
      <c r="BU145" s="33"/>
      <c r="BV145" s="33"/>
      <c r="BW145" s="33"/>
      <c r="BX145" s="33"/>
      <c r="BY145" s="33"/>
      <c r="BZ145" s="33"/>
      <c r="CA145" s="33"/>
      <c r="CB145" s="34" t="str">
        <f t="shared" si="8"/>
        <v/>
      </c>
      <c r="CC145" s="34">
        <f t="shared" si="7"/>
        <v>0</v>
      </c>
      <c r="CD145" s="34">
        <f t="shared" si="9"/>
        <v>0</v>
      </c>
    </row>
    <row r="146" spans="1:82" x14ac:dyDescent="0.2">
      <c r="A146" s="33"/>
      <c r="B146" s="33"/>
      <c r="C146" s="33"/>
      <c r="D146" s="33"/>
      <c r="E146" s="33"/>
      <c r="F146" s="202"/>
      <c r="G146" s="202"/>
      <c r="H146" s="202"/>
      <c r="I146" s="202"/>
      <c r="J146" s="202"/>
      <c r="K146" s="202"/>
      <c r="L146" s="202"/>
      <c r="M146" s="202"/>
      <c r="N146" s="202"/>
      <c r="O146" s="202"/>
      <c r="P146" s="202"/>
      <c r="Q146" s="202"/>
      <c r="R146" s="202"/>
      <c r="S146" s="202"/>
      <c r="T146" s="202"/>
      <c r="U146" s="202"/>
      <c r="V146" s="202"/>
      <c r="W146" s="202"/>
      <c r="X146" s="202"/>
      <c r="Y146" s="202"/>
      <c r="Z146" s="202"/>
      <c r="AA146" s="202"/>
      <c r="AB146" s="202"/>
      <c r="AC146" s="202"/>
      <c r="AD146" s="202"/>
      <c r="AE146" s="202"/>
      <c r="AF146" s="202"/>
      <c r="AG146" s="202"/>
      <c r="AH146" s="202"/>
      <c r="AI146" s="202"/>
      <c r="AJ146" s="202"/>
      <c r="AK146" s="202"/>
      <c r="AL146" s="202"/>
      <c r="AM146" s="202"/>
      <c r="AN146" s="202"/>
      <c r="AO146" s="202"/>
      <c r="AP146" s="202"/>
      <c r="AQ146" s="202"/>
      <c r="AR146" s="202"/>
      <c r="AS146" s="202"/>
      <c r="AT146" s="202"/>
      <c r="AU146" s="202"/>
      <c r="AV146" s="202"/>
      <c r="AW146" s="202"/>
      <c r="AX146" s="202"/>
      <c r="AY146" s="202"/>
      <c r="AZ146" s="202"/>
      <c r="BA146" s="202"/>
      <c r="BB146" s="202"/>
      <c r="BC146" s="202"/>
      <c r="BD146" s="202"/>
      <c r="BE146" s="202"/>
      <c r="BF146" s="202"/>
      <c r="BG146" s="202"/>
      <c r="BH146" s="33"/>
      <c r="BI146" s="33"/>
      <c r="BJ146" s="33"/>
      <c r="BK146" s="33"/>
      <c r="BL146" s="33"/>
      <c r="BM146" s="33"/>
      <c r="BN146" s="33"/>
      <c r="BO146" s="33"/>
      <c r="BP146" s="33"/>
      <c r="BQ146" s="33"/>
      <c r="BR146" s="33"/>
      <c r="BS146" s="33"/>
      <c r="BT146" s="33"/>
      <c r="BU146" s="33"/>
      <c r="BV146" s="33"/>
      <c r="BW146" s="33"/>
      <c r="BX146" s="33"/>
      <c r="BY146" s="33"/>
      <c r="BZ146" s="33"/>
      <c r="CA146" s="33"/>
      <c r="CB146" s="34" t="str">
        <f t="shared" si="8"/>
        <v/>
      </c>
      <c r="CC146" s="34">
        <f t="shared" si="7"/>
        <v>0</v>
      </c>
      <c r="CD146" s="34">
        <f t="shared" si="9"/>
        <v>0</v>
      </c>
    </row>
    <row r="147" spans="1:82" x14ac:dyDescent="0.2">
      <c r="A147" s="33"/>
      <c r="B147" s="33"/>
      <c r="C147" s="33"/>
      <c r="D147" s="33"/>
      <c r="E147" s="33"/>
      <c r="F147" s="202"/>
      <c r="G147" s="202"/>
      <c r="H147" s="202"/>
      <c r="I147" s="202"/>
      <c r="J147" s="202"/>
      <c r="K147" s="202"/>
      <c r="L147" s="202"/>
      <c r="M147" s="202"/>
      <c r="N147" s="202"/>
      <c r="O147" s="202"/>
      <c r="P147" s="202"/>
      <c r="Q147" s="202"/>
      <c r="R147" s="202"/>
      <c r="S147" s="202"/>
      <c r="T147" s="202"/>
      <c r="U147" s="202"/>
      <c r="V147" s="202"/>
      <c r="W147" s="202"/>
      <c r="X147" s="202"/>
      <c r="Y147" s="202"/>
      <c r="Z147" s="202"/>
      <c r="AA147" s="202"/>
      <c r="AB147" s="202"/>
      <c r="AC147" s="202"/>
      <c r="AD147" s="202"/>
      <c r="AE147" s="202"/>
      <c r="AF147" s="202"/>
      <c r="AG147" s="202"/>
      <c r="AH147" s="202"/>
      <c r="AI147" s="202"/>
      <c r="AJ147" s="202"/>
      <c r="AK147" s="202"/>
      <c r="AL147" s="202"/>
      <c r="AM147" s="202"/>
      <c r="AN147" s="202"/>
      <c r="AO147" s="202"/>
      <c r="AP147" s="202"/>
      <c r="AQ147" s="202"/>
      <c r="AR147" s="202"/>
      <c r="AS147" s="202"/>
      <c r="AT147" s="202"/>
      <c r="AU147" s="202"/>
      <c r="AV147" s="202"/>
      <c r="AW147" s="202"/>
      <c r="AX147" s="202"/>
      <c r="AY147" s="202"/>
      <c r="AZ147" s="202"/>
      <c r="BA147" s="202"/>
      <c r="BB147" s="202"/>
      <c r="BC147" s="202"/>
      <c r="BD147" s="202"/>
      <c r="BE147" s="202"/>
      <c r="BF147" s="202"/>
      <c r="BG147" s="202"/>
      <c r="BH147" s="33"/>
      <c r="BI147" s="33"/>
      <c r="BJ147" s="33"/>
      <c r="BK147" s="33"/>
      <c r="BL147" s="33"/>
      <c r="BM147" s="33"/>
      <c r="BN147" s="33"/>
      <c r="BO147" s="33"/>
      <c r="BP147" s="33"/>
      <c r="BQ147" s="33"/>
      <c r="BR147" s="33"/>
      <c r="BS147" s="33"/>
      <c r="BT147" s="33"/>
      <c r="BU147" s="33"/>
      <c r="BV147" s="33"/>
      <c r="BW147" s="33"/>
      <c r="BX147" s="33"/>
      <c r="BY147" s="33"/>
      <c r="BZ147" s="33"/>
      <c r="CA147" s="33"/>
      <c r="CB147" s="34" t="str">
        <f t="shared" si="8"/>
        <v/>
      </c>
      <c r="CC147" s="34">
        <f t="shared" si="7"/>
        <v>0</v>
      </c>
      <c r="CD147" s="34">
        <f t="shared" si="9"/>
        <v>0</v>
      </c>
    </row>
    <row r="148" spans="1:82" x14ac:dyDescent="0.2">
      <c r="A148" s="33"/>
      <c r="B148" s="33"/>
      <c r="C148" s="33"/>
      <c r="D148" s="33"/>
      <c r="E148" s="33"/>
      <c r="F148" s="202"/>
      <c r="G148" s="202"/>
      <c r="H148" s="202"/>
      <c r="I148" s="202"/>
      <c r="J148" s="202"/>
      <c r="K148" s="202"/>
      <c r="L148" s="202"/>
      <c r="M148" s="202"/>
      <c r="N148" s="202"/>
      <c r="O148" s="202"/>
      <c r="P148" s="202"/>
      <c r="Q148" s="202"/>
      <c r="R148" s="202"/>
      <c r="S148" s="202"/>
      <c r="T148" s="202"/>
      <c r="U148" s="202"/>
      <c r="V148" s="202"/>
      <c r="W148" s="202"/>
      <c r="X148" s="202"/>
      <c r="Y148" s="202"/>
      <c r="Z148" s="202"/>
      <c r="AA148" s="202"/>
      <c r="AB148" s="202"/>
      <c r="AC148" s="202"/>
      <c r="AD148" s="202"/>
      <c r="AE148" s="202"/>
      <c r="AF148" s="202"/>
      <c r="AG148" s="202"/>
      <c r="AH148" s="202"/>
      <c r="AI148" s="202"/>
      <c r="AJ148" s="202"/>
      <c r="AK148" s="202"/>
      <c r="AL148" s="202"/>
      <c r="AM148" s="202"/>
      <c r="AN148" s="202"/>
      <c r="AO148" s="202"/>
      <c r="AP148" s="202"/>
      <c r="AQ148" s="202"/>
      <c r="AR148" s="202"/>
      <c r="AS148" s="202"/>
      <c r="AT148" s="202"/>
      <c r="AU148" s="202"/>
      <c r="AV148" s="202"/>
      <c r="AW148" s="202"/>
      <c r="AX148" s="202"/>
      <c r="AY148" s="202"/>
      <c r="AZ148" s="202"/>
      <c r="BA148" s="202"/>
      <c r="BB148" s="202"/>
      <c r="BC148" s="202"/>
      <c r="BD148" s="202"/>
      <c r="BE148" s="202"/>
      <c r="BF148" s="202"/>
      <c r="BG148" s="202"/>
      <c r="BH148" s="33"/>
      <c r="BI148" s="33"/>
      <c r="BJ148" s="33"/>
      <c r="BK148" s="33"/>
      <c r="BL148" s="33"/>
      <c r="BM148" s="33"/>
      <c r="BN148" s="33"/>
      <c r="BO148" s="33"/>
      <c r="BP148" s="33"/>
      <c r="BQ148" s="33"/>
      <c r="BR148" s="33"/>
      <c r="BS148" s="33"/>
      <c r="BT148" s="33"/>
      <c r="BU148" s="33"/>
      <c r="BV148" s="33"/>
      <c r="BW148" s="33"/>
      <c r="BX148" s="33"/>
      <c r="BY148" s="33"/>
      <c r="BZ148" s="33"/>
      <c r="CA148" s="33"/>
      <c r="CB148" s="34" t="str">
        <f t="shared" si="8"/>
        <v/>
      </c>
      <c r="CC148" s="34">
        <f t="shared" si="7"/>
        <v>0</v>
      </c>
      <c r="CD148" s="34">
        <f t="shared" si="9"/>
        <v>0</v>
      </c>
    </row>
    <row r="149" spans="1:82" x14ac:dyDescent="0.2">
      <c r="A149" s="33"/>
      <c r="B149" s="33"/>
      <c r="C149" s="33"/>
      <c r="D149" s="33"/>
      <c r="E149" s="33"/>
      <c r="F149" s="202"/>
      <c r="G149" s="202"/>
      <c r="H149" s="202"/>
      <c r="I149" s="202"/>
      <c r="J149" s="202"/>
      <c r="K149" s="202"/>
      <c r="L149" s="202"/>
      <c r="M149" s="202"/>
      <c r="N149" s="202"/>
      <c r="O149" s="202"/>
      <c r="P149" s="202"/>
      <c r="Q149" s="202"/>
      <c r="R149" s="202"/>
      <c r="S149" s="202"/>
      <c r="T149" s="202"/>
      <c r="U149" s="202"/>
      <c r="V149" s="202"/>
      <c r="W149" s="202"/>
      <c r="X149" s="202"/>
      <c r="Y149" s="202"/>
      <c r="Z149" s="202"/>
      <c r="AA149" s="202"/>
      <c r="AB149" s="202"/>
      <c r="AC149" s="202"/>
      <c r="AD149" s="202"/>
      <c r="AE149" s="202"/>
      <c r="AF149" s="202"/>
      <c r="AG149" s="202"/>
      <c r="AH149" s="202"/>
      <c r="AI149" s="202"/>
      <c r="AJ149" s="202"/>
      <c r="AK149" s="202"/>
      <c r="AL149" s="202"/>
      <c r="AM149" s="202"/>
      <c r="AN149" s="202"/>
      <c r="AO149" s="202"/>
      <c r="AP149" s="202"/>
      <c r="AQ149" s="202"/>
      <c r="AR149" s="202"/>
      <c r="AS149" s="202"/>
      <c r="AT149" s="202"/>
      <c r="AU149" s="202"/>
      <c r="AV149" s="202"/>
      <c r="AW149" s="202"/>
      <c r="AX149" s="202"/>
      <c r="AY149" s="202"/>
      <c r="AZ149" s="202"/>
      <c r="BA149" s="202"/>
      <c r="BB149" s="202"/>
      <c r="BC149" s="202"/>
      <c r="BD149" s="202"/>
      <c r="BE149" s="202"/>
      <c r="BF149" s="202"/>
      <c r="BG149" s="202"/>
      <c r="BH149" s="33"/>
      <c r="BI149" s="33"/>
      <c r="BJ149" s="33"/>
      <c r="BK149" s="33"/>
      <c r="BL149" s="33"/>
      <c r="BM149" s="33"/>
      <c r="BN149" s="33"/>
      <c r="BO149" s="33"/>
      <c r="BP149" s="33"/>
      <c r="BQ149" s="33"/>
      <c r="BR149" s="33"/>
      <c r="BS149" s="33"/>
      <c r="BT149" s="33"/>
      <c r="BU149" s="33"/>
      <c r="BV149" s="33"/>
      <c r="BW149" s="33"/>
      <c r="BX149" s="33"/>
      <c r="BY149" s="33"/>
      <c r="BZ149" s="33"/>
      <c r="CA149" s="33"/>
      <c r="CB149" s="34" t="str">
        <f t="shared" si="8"/>
        <v/>
      </c>
      <c r="CC149" s="34">
        <f t="shared" si="7"/>
        <v>0</v>
      </c>
      <c r="CD149" s="34">
        <f t="shared" si="9"/>
        <v>0</v>
      </c>
    </row>
    <row r="150" spans="1:82" x14ac:dyDescent="0.2">
      <c r="A150" s="33"/>
      <c r="B150" s="33"/>
      <c r="C150" s="33"/>
      <c r="D150" s="33"/>
      <c r="E150" s="33"/>
      <c r="F150" s="202"/>
      <c r="G150" s="202"/>
      <c r="H150" s="202"/>
      <c r="I150" s="202"/>
      <c r="J150" s="202"/>
      <c r="K150" s="202"/>
      <c r="L150" s="202"/>
      <c r="M150" s="202"/>
      <c r="N150" s="202"/>
      <c r="O150" s="202"/>
      <c r="P150" s="202"/>
      <c r="Q150" s="202"/>
      <c r="R150" s="202"/>
      <c r="S150" s="202"/>
      <c r="T150" s="202"/>
      <c r="U150" s="202"/>
      <c r="V150" s="202"/>
      <c r="W150" s="202"/>
      <c r="X150" s="202"/>
      <c r="Y150" s="202"/>
      <c r="Z150" s="202"/>
      <c r="AA150" s="202"/>
      <c r="AB150" s="202"/>
      <c r="AC150" s="202"/>
      <c r="AD150" s="202"/>
      <c r="AE150" s="202"/>
      <c r="AF150" s="202"/>
      <c r="AG150" s="202"/>
      <c r="AH150" s="202"/>
      <c r="AI150" s="202"/>
      <c r="AJ150" s="202"/>
      <c r="AK150" s="202"/>
      <c r="AL150" s="202"/>
      <c r="AM150" s="202"/>
      <c r="AN150" s="202"/>
      <c r="AO150" s="202"/>
      <c r="AP150" s="202"/>
      <c r="AQ150" s="202"/>
      <c r="AR150" s="202"/>
      <c r="AS150" s="202"/>
      <c r="AT150" s="202"/>
      <c r="AU150" s="202"/>
      <c r="AV150" s="202"/>
      <c r="AW150" s="202"/>
      <c r="AX150" s="202"/>
      <c r="AY150" s="202"/>
      <c r="AZ150" s="202"/>
      <c r="BA150" s="202"/>
      <c r="BB150" s="202"/>
      <c r="BC150" s="202"/>
      <c r="BD150" s="202"/>
      <c r="BE150" s="202"/>
      <c r="BF150" s="202"/>
      <c r="BG150" s="202"/>
      <c r="BH150" s="33"/>
      <c r="BI150" s="33"/>
      <c r="BJ150" s="33"/>
      <c r="BK150" s="33"/>
      <c r="BL150" s="33"/>
      <c r="BM150" s="33"/>
      <c r="BN150" s="33"/>
      <c r="BO150" s="33"/>
      <c r="BP150" s="33"/>
      <c r="BQ150" s="33"/>
      <c r="BR150" s="33"/>
      <c r="BS150" s="33"/>
      <c r="BT150" s="33"/>
      <c r="BU150" s="33"/>
      <c r="BV150" s="33"/>
      <c r="BW150" s="33"/>
      <c r="BX150" s="33"/>
      <c r="BY150" s="33"/>
      <c r="BZ150" s="33"/>
      <c r="CA150" s="33"/>
      <c r="CB150" s="34" t="str">
        <f t="shared" si="8"/>
        <v/>
      </c>
      <c r="CC150" s="34">
        <f t="shared" si="7"/>
        <v>0</v>
      </c>
      <c r="CD150" s="34">
        <f t="shared" si="9"/>
        <v>0</v>
      </c>
    </row>
    <row r="151" spans="1:82" x14ac:dyDescent="0.2">
      <c r="A151" s="33"/>
      <c r="B151" s="33"/>
      <c r="C151" s="33"/>
      <c r="D151" s="33"/>
      <c r="E151" s="33"/>
      <c r="F151" s="202"/>
      <c r="G151" s="202"/>
      <c r="H151" s="202"/>
      <c r="I151" s="202"/>
      <c r="J151" s="202"/>
      <c r="K151" s="202"/>
      <c r="L151" s="202"/>
      <c r="M151" s="202"/>
      <c r="N151" s="202"/>
      <c r="O151" s="202"/>
      <c r="P151" s="202"/>
      <c r="Q151" s="202"/>
      <c r="R151" s="202"/>
      <c r="S151" s="202"/>
      <c r="T151" s="202"/>
      <c r="U151" s="202"/>
      <c r="V151" s="202"/>
      <c r="W151" s="202"/>
      <c r="X151" s="202"/>
      <c r="Y151" s="202"/>
      <c r="Z151" s="202"/>
      <c r="AA151" s="202"/>
      <c r="AB151" s="202"/>
      <c r="AC151" s="202"/>
      <c r="AD151" s="202"/>
      <c r="AE151" s="202"/>
      <c r="AF151" s="202"/>
      <c r="AG151" s="202"/>
      <c r="AH151" s="202"/>
      <c r="AI151" s="202"/>
      <c r="AJ151" s="202"/>
      <c r="AK151" s="202"/>
      <c r="AL151" s="202"/>
      <c r="AM151" s="202"/>
      <c r="AN151" s="202"/>
      <c r="AO151" s="202"/>
      <c r="AP151" s="202"/>
      <c r="AQ151" s="202"/>
      <c r="AR151" s="202"/>
      <c r="AS151" s="202"/>
      <c r="AT151" s="202"/>
      <c r="AU151" s="202"/>
      <c r="AV151" s="202"/>
      <c r="AW151" s="202"/>
      <c r="AX151" s="202"/>
      <c r="AY151" s="202"/>
      <c r="AZ151" s="202"/>
      <c r="BA151" s="202"/>
      <c r="BB151" s="202"/>
      <c r="BC151" s="202"/>
      <c r="BD151" s="202"/>
      <c r="BE151" s="202"/>
      <c r="BF151" s="202"/>
      <c r="BG151" s="202"/>
      <c r="BH151" s="33"/>
      <c r="BI151" s="33"/>
      <c r="BJ151" s="33"/>
      <c r="BK151" s="33"/>
      <c r="BL151" s="33"/>
      <c r="BM151" s="33"/>
      <c r="BN151" s="33"/>
      <c r="BO151" s="33"/>
      <c r="BP151" s="33"/>
      <c r="BQ151" s="33"/>
      <c r="BR151" s="33"/>
      <c r="BS151" s="33"/>
      <c r="BT151" s="33"/>
      <c r="BU151" s="33"/>
      <c r="BV151" s="33"/>
      <c r="BW151" s="33"/>
      <c r="BX151" s="33"/>
      <c r="BY151" s="33"/>
      <c r="BZ151" s="33"/>
      <c r="CA151" s="33"/>
      <c r="CB151" s="34" t="str">
        <f t="shared" si="8"/>
        <v/>
      </c>
      <c r="CC151" s="34">
        <f t="shared" si="7"/>
        <v>0</v>
      </c>
      <c r="CD151" s="34">
        <f t="shared" si="9"/>
        <v>0</v>
      </c>
    </row>
    <row r="152" spans="1:82" x14ac:dyDescent="0.2">
      <c r="A152" s="33"/>
      <c r="B152" s="33"/>
      <c r="C152" s="33"/>
      <c r="D152" s="33"/>
      <c r="E152" s="33"/>
      <c r="F152" s="202"/>
      <c r="G152" s="202"/>
      <c r="H152" s="202"/>
      <c r="I152" s="202"/>
      <c r="J152" s="202"/>
      <c r="K152" s="202"/>
      <c r="L152" s="202"/>
      <c r="M152" s="202"/>
      <c r="N152" s="202"/>
      <c r="O152" s="202"/>
      <c r="P152" s="202"/>
      <c r="Q152" s="202"/>
      <c r="R152" s="202"/>
      <c r="S152" s="202"/>
      <c r="T152" s="202"/>
      <c r="U152" s="202"/>
      <c r="V152" s="202"/>
      <c r="W152" s="202"/>
      <c r="X152" s="202"/>
      <c r="Y152" s="202"/>
      <c r="Z152" s="202"/>
      <c r="AA152" s="202"/>
      <c r="AB152" s="202"/>
      <c r="AC152" s="202"/>
      <c r="AD152" s="202"/>
      <c r="AE152" s="202"/>
      <c r="AF152" s="202"/>
      <c r="AG152" s="202"/>
      <c r="AH152" s="202"/>
      <c r="AI152" s="202"/>
      <c r="AJ152" s="202"/>
      <c r="AK152" s="202"/>
      <c r="AL152" s="202"/>
      <c r="AM152" s="202"/>
      <c r="AN152" s="202"/>
      <c r="AO152" s="202"/>
      <c r="AP152" s="202"/>
      <c r="AQ152" s="202"/>
      <c r="AR152" s="202"/>
      <c r="AS152" s="202"/>
      <c r="AT152" s="202"/>
      <c r="AU152" s="202"/>
      <c r="AV152" s="202"/>
      <c r="AW152" s="202"/>
      <c r="AX152" s="202"/>
      <c r="AY152" s="202"/>
      <c r="AZ152" s="202"/>
      <c r="BA152" s="202"/>
      <c r="BB152" s="202"/>
      <c r="BC152" s="202"/>
      <c r="BD152" s="202"/>
      <c r="BE152" s="202"/>
      <c r="BF152" s="202"/>
      <c r="BG152" s="202"/>
      <c r="BH152" s="33"/>
      <c r="BI152" s="33"/>
      <c r="BJ152" s="33"/>
      <c r="BK152" s="33"/>
      <c r="BL152" s="33"/>
      <c r="BM152" s="33"/>
      <c r="BN152" s="33"/>
      <c r="BO152" s="33"/>
      <c r="BP152" s="33"/>
      <c r="BQ152" s="33"/>
      <c r="BR152" s="33"/>
      <c r="BS152" s="33"/>
      <c r="BT152" s="33"/>
      <c r="BU152" s="33"/>
      <c r="BV152" s="33"/>
      <c r="BW152" s="33"/>
      <c r="BX152" s="33"/>
      <c r="BY152" s="33"/>
      <c r="BZ152" s="33"/>
      <c r="CA152" s="33"/>
      <c r="CB152" s="34" t="str">
        <f t="shared" si="8"/>
        <v/>
      </c>
      <c r="CC152" s="34">
        <f t="shared" si="7"/>
        <v>0</v>
      </c>
      <c r="CD152" s="34">
        <f t="shared" si="9"/>
        <v>0</v>
      </c>
    </row>
    <row r="153" spans="1:82" x14ac:dyDescent="0.2">
      <c r="A153" s="33"/>
      <c r="B153" s="33"/>
      <c r="C153" s="33"/>
      <c r="D153" s="33"/>
      <c r="E153" s="33"/>
      <c r="F153" s="202"/>
      <c r="G153" s="202"/>
      <c r="H153" s="202"/>
      <c r="I153" s="202"/>
      <c r="J153" s="202"/>
      <c r="K153" s="202"/>
      <c r="L153" s="202"/>
      <c r="M153" s="202"/>
      <c r="N153" s="202"/>
      <c r="O153" s="202"/>
      <c r="P153" s="202"/>
      <c r="Q153" s="202"/>
      <c r="R153" s="202"/>
      <c r="S153" s="202"/>
      <c r="T153" s="202"/>
      <c r="U153" s="202"/>
      <c r="V153" s="202"/>
      <c r="W153" s="202"/>
      <c r="X153" s="202"/>
      <c r="Y153" s="202"/>
      <c r="Z153" s="202"/>
      <c r="AA153" s="202"/>
      <c r="AB153" s="202"/>
      <c r="AC153" s="202"/>
      <c r="AD153" s="202"/>
      <c r="AE153" s="202"/>
      <c r="AF153" s="202"/>
      <c r="AG153" s="202"/>
      <c r="AH153" s="202"/>
      <c r="AI153" s="202"/>
      <c r="AJ153" s="202"/>
      <c r="AK153" s="202"/>
      <c r="AL153" s="202"/>
      <c r="AM153" s="202"/>
      <c r="AN153" s="202"/>
      <c r="AO153" s="202"/>
      <c r="AP153" s="202"/>
      <c r="AQ153" s="202"/>
      <c r="AR153" s="202"/>
      <c r="AS153" s="202"/>
      <c r="AT153" s="202"/>
      <c r="AU153" s="202"/>
      <c r="AV153" s="202"/>
      <c r="AW153" s="202"/>
      <c r="AX153" s="202"/>
      <c r="AY153" s="202"/>
      <c r="AZ153" s="202"/>
      <c r="BA153" s="202"/>
      <c r="BB153" s="202"/>
      <c r="BC153" s="202"/>
      <c r="BD153" s="202"/>
      <c r="BE153" s="202"/>
      <c r="BF153" s="202"/>
      <c r="BG153" s="202"/>
      <c r="BH153" s="33"/>
      <c r="BI153" s="33"/>
      <c r="BJ153" s="33"/>
      <c r="BK153" s="33"/>
      <c r="BL153" s="33"/>
      <c r="BM153" s="33"/>
      <c r="BN153" s="33"/>
      <c r="BO153" s="33"/>
      <c r="BP153" s="33"/>
      <c r="BQ153" s="33"/>
      <c r="BR153" s="33"/>
      <c r="BS153" s="33"/>
      <c r="BT153" s="33"/>
      <c r="BU153" s="33"/>
      <c r="BV153" s="33"/>
      <c r="BW153" s="33"/>
      <c r="BX153" s="33"/>
      <c r="BY153" s="33"/>
      <c r="BZ153" s="33"/>
      <c r="CA153" s="33"/>
      <c r="CB153" s="34" t="str">
        <f t="shared" si="8"/>
        <v/>
      </c>
      <c r="CC153" s="34">
        <f t="shared" si="7"/>
        <v>0</v>
      </c>
      <c r="CD153" s="34">
        <f t="shared" si="9"/>
        <v>0</v>
      </c>
    </row>
    <row r="154" spans="1:82" x14ac:dyDescent="0.2">
      <c r="A154" s="33"/>
      <c r="B154" s="33"/>
      <c r="C154" s="33"/>
      <c r="D154" s="33"/>
      <c r="E154" s="33"/>
      <c r="F154" s="202"/>
      <c r="G154" s="202"/>
      <c r="H154" s="202"/>
      <c r="I154" s="202"/>
      <c r="J154" s="202"/>
      <c r="K154" s="202"/>
      <c r="L154" s="202"/>
      <c r="M154" s="202"/>
      <c r="N154" s="202"/>
      <c r="O154" s="202"/>
      <c r="P154" s="202"/>
      <c r="Q154" s="202"/>
      <c r="R154" s="202"/>
      <c r="S154" s="202"/>
      <c r="T154" s="202"/>
      <c r="U154" s="202"/>
      <c r="V154" s="202"/>
      <c r="W154" s="202"/>
      <c r="X154" s="202"/>
      <c r="Y154" s="202"/>
      <c r="Z154" s="202"/>
      <c r="AA154" s="202"/>
      <c r="AB154" s="202"/>
      <c r="AC154" s="202"/>
      <c r="AD154" s="202"/>
      <c r="AE154" s="202"/>
      <c r="AF154" s="202"/>
      <c r="AG154" s="202"/>
      <c r="AH154" s="202"/>
      <c r="AI154" s="202"/>
      <c r="AJ154" s="202"/>
      <c r="AK154" s="202"/>
      <c r="AL154" s="202"/>
      <c r="AM154" s="202"/>
      <c r="AN154" s="202"/>
      <c r="AO154" s="202"/>
      <c r="AP154" s="202"/>
      <c r="AQ154" s="202"/>
      <c r="AR154" s="202"/>
      <c r="AS154" s="202"/>
      <c r="AT154" s="202"/>
      <c r="AU154" s="202"/>
      <c r="AV154" s="202"/>
      <c r="AW154" s="202"/>
      <c r="AX154" s="202"/>
      <c r="AY154" s="202"/>
      <c r="AZ154" s="202"/>
      <c r="BA154" s="202"/>
      <c r="BB154" s="202"/>
      <c r="BC154" s="202"/>
      <c r="BD154" s="202"/>
      <c r="BE154" s="202"/>
      <c r="BF154" s="202"/>
      <c r="BG154" s="202"/>
      <c r="BH154" s="33"/>
      <c r="BI154" s="33"/>
      <c r="BJ154" s="33"/>
      <c r="BK154" s="33"/>
      <c r="BL154" s="33"/>
      <c r="BM154" s="33"/>
      <c r="BN154" s="33"/>
      <c r="BO154" s="33"/>
      <c r="BP154" s="33"/>
      <c r="BQ154" s="33"/>
      <c r="BR154" s="33"/>
      <c r="BS154" s="33"/>
      <c r="BT154" s="33"/>
      <c r="BU154" s="33"/>
      <c r="BV154" s="33"/>
      <c r="BW154" s="33"/>
      <c r="BX154" s="33"/>
      <c r="BY154" s="33"/>
      <c r="BZ154" s="33"/>
      <c r="CA154" s="33"/>
      <c r="CB154" s="34" t="str">
        <f t="shared" si="8"/>
        <v/>
      </c>
      <c r="CC154" s="34">
        <f t="shared" si="7"/>
        <v>0</v>
      </c>
      <c r="CD154" s="34">
        <f t="shared" si="9"/>
        <v>0</v>
      </c>
    </row>
    <row r="155" spans="1:82" x14ac:dyDescent="0.2">
      <c r="A155" s="33"/>
      <c r="B155" s="33"/>
      <c r="C155" s="33"/>
      <c r="D155" s="33"/>
      <c r="E155" s="33"/>
      <c r="F155" s="202"/>
      <c r="G155" s="202"/>
      <c r="H155" s="202"/>
      <c r="I155" s="202"/>
      <c r="J155" s="202"/>
      <c r="K155" s="202"/>
      <c r="L155" s="202"/>
      <c r="M155" s="202"/>
      <c r="N155" s="202"/>
      <c r="O155" s="202"/>
      <c r="P155" s="202"/>
      <c r="Q155" s="202"/>
      <c r="R155" s="202"/>
      <c r="S155" s="202"/>
      <c r="T155" s="202"/>
      <c r="U155" s="202"/>
      <c r="V155" s="202"/>
      <c r="W155" s="202"/>
      <c r="X155" s="202"/>
      <c r="Y155" s="202"/>
      <c r="Z155" s="202"/>
      <c r="AA155" s="202"/>
      <c r="AB155" s="202"/>
      <c r="AC155" s="202"/>
      <c r="AD155" s="202"/>
      <c r="AE155" s="202"/>
      <c r="AF155" s="202"/>
      <c r="AG155" s="202"/>
      <c r="AH155" s="202"/>
      <c r="AI155" s="202"/>
      <c r="AJ155" s="202"/>
      <c r="AK155" s="202"/>
      <c r="AL155" s="202"/>
      <c r="AM155" s="202"/>
      <c r="AN155" s="202"/>
      <c r="AO155" s="202"/>
      <c r="AP155" s="202"/>
      <c r="AQ155" s="202"/>
      <c r="AR155" s="202"/>
      <c r="AS155" s="202"/>
      <c r="AT155" s="202"/>
      <c r="AU155" s="202"/>
      <c r="AV155" s="202"/>
      <c r="AW155" s="202"/>
      <c r="AX155" s="202"/>
      <c r="AY155" s="202"/>
      <c r="AZ155" s="202"/>
      <c r="BA155" s="202"/>
      <c r="BB155" s="202"/>
      <c r="BC155" s="202"/>
      <c r="BD155" s="202"/>
      <c r="BE155" s="202"/>
      <c r="BF155" s="202"/>
      <c r="BG155" s="202"/>
      <c r="BH155" s="33"/>
      <c r="BI155" s="33"/>
      <c r="BJ155" s="33"/>
      <c r="BK155" s="33"/>
      <c r="BL155" s="33"/>
      <c r="BM155" s="33"/>
      <c r="BN155" s="33"/>
      <c r="BO155" s="33"/>
      <c r="BP155" s="33"/>
      <c r="BQ155" s="33"/>
      <c r="BR155" s="33"/>
      <c r="BS155" s="33"/>
      <c r="BT155" s="33"/>
      <c r="BU155" s="33"/>
      <c r="BV155" s="33"/>
      <c r="BW155" s="33"/>
      <c r="BX155" s="33"/>
      <c r="BY155" s="33"/>
      <c r="BZ155" s="33"/>
      <c r="CA155" s="33"/>
      <c r="CB155" s="34" t="str">
        <f t="shared" si="8"/>
        <v/>
      </c>
      <c r="CC155" s="34">
        <f t="shared" si="7"/>
        <v>0</v>
      </c>
      <c r="CD155" s="34">
        <f t="shared" si="9"/>
        <v>0</v>
      </c>
    </row>
    <row r="156" spans="1:82" x14ac:dyDescent="0.2">
      <c r="A156" s="33"/>
      <c r="B156" s="33"/>
      <c r="C156" s="33"/>
      <c r="D156" s="33"/>
      <c r="E156" s="33"/>
      <c r="F156" s="202"/>
      <c r="G156" s="202"/>
      <c r="H156" s="202"/>
      <c r="I156" s="202"/>
      <c r="J156" s="202"/>
      <c r="K156" s="202"/>
      <c r="L156" s="202"/>
      <c r="M156" s="202"/>
      <c r="N156" s="202"/>
      <c r="O156" s="202"/>
      <c r="P156" s="202"/>
      <c r="Q156" s="202"/>
      <c r="R156" s="202"/>
      <c r="S156" s="202"/>
      <c r="T156" s="202"/>
      <c r="U156" s="202"/>
      <c r="V156" s="202"/>
      <c r="W156" s="202"/>
      <c r="X156" s="202"/>
      <c r="Y156" s="202"/>
      <c r="Z156" s="202"/>
      <c r="AA156" s="202"/>
      <c r="AB156" s="202"/>
      <c r="AC156" s="202"/>
      <c r="AD156" s="202"/>
      <c r="AE156" s="202"/>
      <c r="AF156" s="202"/>
      <c r="AG156" s="202"/>
      <c r="AH156" s="202"/>
      <c r="AI156" s="202"/>
      <c r="AJ156" s="202"/>
      <c r="AK156" s="202"/>
      <c r="AL156" s="202"/>
      <c r="AM156" s="202"/>
      <c r="AN156" s="202"/>
      <c r="AO156" s="202"/>
      <c r="AP156" s="202"/>
      <c r="AQ156" s="202"/>
      <c r="AR156" s="202"/>
      <c r="AS156" s="202"/>
      <c r="AT156" s="202"/>
      <c r="AU156" s="202"/>
      <c r="AV156" s="202"/>
      <c r="AW156" s="202"/>
      <c r="AX156" s="202"/>
      <c r="AY156" s="202"/>
      <c r="AZ156" s="202"/>
      <c r="BA156" s="202"/>
      <c r="BB156" s="202"/>
      <c r="BC156" s="202"/>
      <c r="BD156" s="202"/>
      <c r="BE156" s="202"/>
      <c r="BF156" s="202"/>
      <c r="BG156" s="202"/>
      <c r="BH156" s="33"/>
      <c r="BI156" s="33"/>
      <c r="BJ156" s="33"/>
      <c r="BK156" s="33"/>
      <c r="BL156" s="33"/>
      <c r="BM156" s="33"/>
      <c r="BN156" s="33"/>
      <c r="BO156" s="33"/>
      <c r="BP156" s="33"/>
      <c r="BQ156" s="33"/>
      <c r="BR156" s="33"/>
      <c r="BS156" s="33"/>
      <c r="BT156" s="33"/>
      <c r="BU156" s="33"/>
      <c r="BV156" s="33"/>
      <c r="BW156" s="33"/>
      <c r="BX156" s="33"/>
      <c r="BY156" s="33"/>
      <c r="BZ156" s="33"/>
      <c r="CA156" s="33"/>
      <c r="CB156" s="34" t="str">
        <f t="shared" si="8"/>
        <v/>
      </c>
      <c r="CC156" s="34">
        <f t="shared" si="7"/>
        <v>0</v>
      </c>
      <c r="CD156" s="34">
        <f t="shared" si="9"/>
        <v>0</v>
      </c>
    </row>
    <row r="157" spans="1:82" x14ac:dyDescent="0.2">
      <c r="A157" s="33"/>
      <c r="B157" s="33"/>
      <c r="C157" s="33"/>
      <c r="D157" s="33"/>
      <c r="E157" s="33"/>
      <c r="F157" s="202"/>
      <c r="G157" s="202"/>
      <c r="H157" s="202"/>
      <c r="I157" s="202"/>
      <c r="J157" s="202"/>
      <c r="K157" s="202"/>
      <c r="L157" s="202"/>
      <c r="M157" s="202"/>
      <c r="N157" s="202"/>
      <c r="O157" s="202"/>
      <c r="P157" s="202"/>
      <c r="Q157" s="202"/>
      <c r="R157" s="202"/>
      <c r="S157" s="202"/>
      <c r="T157" s="202"/>
      <c r="U157" s="202"/>
      <c r="V157" s="202"/>
      <c r="W157" s="202"/>
      <c r="X157" s="202"/>
      <c r="Y157" s="202"/>
      <c r="Z157" s="202"/>
      <c r="AA157" s="202"/>
      <c r="AB157" s="202"/>
      <c r="AC157" s="202"/>
      <c r="AD157" s="202"/>
      <c r="AE157" s="202"/>
      <c r="AF157" s="202"/>
      <c r="AG157" s="202"/>
      <c r="AH157" s="202"/>
      <c r="AI157" s="202"/>
      <c r="AJ157" s="202"/>
      <c r="AK157" s="202"/>
      <c r="AL157" s="202"/>
      <c r="AM157" s="202"/>
      <c r="AN157" s="202"/>
      <c r="AO157" s="202"/>
      <c r="AP157" s="202"/>
      <c r="AQ157" s="202"/>
      <c r="AR157" s="202"/>
      <c r="AS157" s="202"/>
      <c r="AT157" s="202"/>
      <c r="AU157" s="202"/>
      <c r="AV157" s="202"/>
      <c r="AW157" s="202"/>
      <c r="AX157" s="202"/>
      <c r="AY157" s="202"/>
      <c r="AZ157" s="202"/>
      <c r="BA157" s="202"/>
      <c r="BB157" s="202"/>
      <c r="BC157" s="202"/>
      <c r="BD157" s="202"/>
      <c r="BE157" s="202"/>
      <c r="BF157" s="202"/>
      <c r="BG157" s="202"/>
      <c r="BH157" s="33"/>
      <c r="BI157" s="33"/>
      <c r="BJ157" s="33"/>
      <c r="BK157" s="33"/>
      <c r="BL157" s="33"/>
      <c r="BM157" s="33"/>
      <c r="BN157" s="33"/>
      <c r="BO157" s="33"/>
      <c r="BP157" s="33"/>
      <c r="BQ157" s="33"/>
      <c r="BR157" s="33"/>
      <c r="BS157" s="33"/>
      <c r="BT157" s="33"/>
      <c r="BU157" s="33"/>
      <c r="BV157" s="33"/>
      <c r="BW157" s="33"/>
      <c r="BX157" s="33"/>
      <c r="BY157" s="33"/>
      <c r="BZ157" s="33"/>
      <c r="CA157" s="33"/>
      <c r="CB157" s="34" t="str">
        <f t="shared" si="8"/>
        <v/>
      </c>
      <c r="CC157" s="34">
        <f t="shared" si="7"/>
        <v>0</v>
      </c>
      <c r="CD157" s="34">
        <f t="shared" si="9"/>
        <v>0</v>
      </c>
    </row>
    <row r="158" spans="1:82" x14ac:dyDescent="0.2">
      <c r="A158" s="33"/>
      <c r="B158" s="33"/>
      <c r="C158" s="33"/>
      <c r="D158" s="33"/>
      <c r="E158" s="33"/>
      <c r="F158" s="202"/>
      <c r="G158" s="202"/>
      <c r="H158" s="202"/>
      <c r="I158" s="202"/>
      <c r="J158" s="202"/>
      <c r="K158" s="202"/>
      <c r="L158" s="202"/>
      <c r="M158" s="202"/>
      <c r="N158" s="202"/>
      <c r="O158" s="202"/>
      <c r="P158" s="202"/>
      <c r="Q158" s="202"/>
      <c r="R158" s="202"/>
      <c r="S158" s="202"/>
      <c r="T158" s="202"/>
      <c r="U158" s="202"/>
      <c r="V158" s="202"/>
      <c r="W158" s="202"/>
      <c r="X158" s="202"/>
      <c r="Y158" s="202"/>
      <c r="Z158" s="202"/>
      <c r="AA158" s="202"/>
      <c r="AB158" s="202"/>
      <c r="AC158" s="202"/>
      <c r="AD158" s="202"/>
      <c r="AE158" s="202"/>
      <c r="AF158" s="202"/>
      <c r="AG158" s="202"/>
      <c r="AH158" s="202"/>
      <c r="AI158" s="202"/>
      <c r="AJ158" s="202"/>
      <c r="AK158" s="202"/>
      <c r="AL158" s="202"/>
      <c r="AM158" s="202"/>
      <c r="AN158" s="202"/>
      <c r="AO158" s="202"/>
      <c r="AP158" s="202"/>
      <c r="AQ158" s="202"/>
      <c r="AR158" s="202"/>
      <c r="AS158" s="202"/>
      <c r="AT158" s="202"/>
      <c r="AU158" s="202"/>
      <c r="AV158" s="202"/>
      <c r="AW158" s="202"/>
      <c r="AX158" s="202"/>
      <c r="AY158" s="202"/>
      <c r="AZ158" s="202"/>
      <c r="BA158" s="202"/>
      <c r="BB158" s="202"/>
      <c r="BC158" s="202"/>
      <c r="BD158" s="202"/>
      <c r="BE158" s="202"/>
      <c r="BF158" s="202"/>
      <c r="BG158" s="202"/>
      <c r="BH158" s="33"/>
      <c r="BI158" s="33"/>
      <c r="BJ158" s="33"/>
      <c r="BK158" s="33"/>
      <c r="BL158" s="33"/>
      <c r="BM158" s="33"/>
      <c r="BN158" s="33"/>
      <c r="BO158" s="33"/>
      <c r="BP158" s="33"/>
      <c r="BQ158" s="33"/>
      <c r="BR158" s="33"/>
      <c r="BS158" s="33"/>
      <c r="BT158" s="33"/>
      <c r="BU158" s="33"/>
      <c r="BV158" s="33"/>
      <c r="BW158" s="33"/>
      <c r="BX158" s="33"/>
      <c r="BY158" s="33"/>
      <c r="BZ158" s="33"/>
      <c r="CA158" s="33"/>
      <c r="CB158" s="34" t="str">
        <f t="shared" si="8"/>
        <v/>
      </c>
      <c r="CC158" s="34">
        <f t="shared" si="7"/>
        <v>0</v>
      </c>
      <c r="CD158" s="34">
        <f t="shared" si="9"/>
        <v>0</v>
      </c>
    </row>
    <row r="159" spans="1:82" x14ac:dyDescent="0.2">
      <c r="A159" s="33"/>
      <c r="B159" s="33"/>
      <c r="C159" s="33"/>
      <c r="D159" s="33"/>
      <c r="E159" s="33"/>
      <c r="F159" s="202"/>
      <c r="G159" s="202"/>
      <c r="H159" s="202"/>
      <c r="I159" s="202"/>
      <c r="J159" s="202"/>
      <c r="K159" s="202"/>
      <c r="L159" s="202"/>
      <c r="M159" s="202"/>
      <c r="N159" s="202"/>
      <c r="O159" s="202"/>
      <c r="P159" s="202"/>
      <c r="Q159" s="202"/>
      <c r="R159" s="202"/>
      <c r="S159" s="202"/>
      <c r="T159" s="202"/>
      <c r="U159" s="202"/>
      <c r="V159" s="202"/>
      <c r="W159" s="202"/>
      <c r="X159" s="202"/>
      <c r="Y159" s="202"/>
      <c r="Z159" s="202"/>
      <c r="AA159" s="202"/>
      <c r="AB159" s="202"/>
      <c r="AC159" s="202"/>
      <c r="AD159" s="202"/>
      <c r="AE159" s="202"/>
      <c r="AF159" s="202"/>
      <c r="AG159" s="202"/>
      <c r="AH159" s="202"/>
      <c r="AI159" s="202"/>
      <c r="AJ159" s="202"/>
      <c r="AK159" s="202"/>
      <c r="AL159" s="202"/>
      <c r="AM159" s="202"/>
      <c r="AN159" s="202"/>
      <c r="AO159" s="202"/>
      <c r="AP159" s="202"/>
      <c r="AQ159" s="202"/>
      <c r="AR159" s="202"/>
      <c r="AS159" s="202"/>
      <c r="AT159" s="202"/>
      <c r="AU159" s="202"/>
      <c r="AV159" s="202"/>
      <c r="AW159" s="202"/>
      <c r="AX159" s="202"/>
      <c r="AY159" s="202"/>
      <c r="AZ159" s="202"/>
      <c r="BA159" s="202"/>
      <c r="BB159" s="202"/>
      <c r="BC159" s="202"/>
      <c r="BD159" s="202"/>
      <c r="BE159" s="202"/>
      <c r="BF159" s="202"/>
      <c r="BG159" s="202"/>
      <c r="BH159" s="33"/>
      <c r="BI159" s="33"/>
      <c r="BJ159" s="33"/>
      <c r="BK159" s="33"/>
      <c r="BL159" s="33"/>
      <c r="BM159" s="33"/>
      <c r="BN159" s="33"/>
      <c r="BO159" s="33"/>
      <c r="BP159" s="33"/>
      <c r="BQ159" s="33"/>
      <c r="BR159" s="33"/>
      <c r="BS159" s="33"/>
      <c r="BT159" s="33"/>
      <c r="BU159" s="33"/>
      <c r="BV159" s="33"/>
      <c r="BW159" s="33"/>
      <c r="BX159" s="33"/>
      <c r="BY159" s="33"/>
      <c r="BZ159" s="33"/>
      <c r="CA159" s="33"/>
      <c r="CB159" s="34" t="str">
        <f t="shared" si="8"/>
        <v/>
      </c>
      <c r="CC159" s="34">
        <f t="shared" si="7"/>
        <v>0</v>
      </c>
      <c r="CD159" s="34">
        <f t="shared" si="9"/>
        <v>0</v>
      </c>
    </row>
    <row r="160" spans="1:82" x14ac:dyDescent="0.2">
      <c r="A160" s="33"/>
      <c r="B160" s="33"/>
      <c r="C160" s="33"/>
      <c r="D160" s="33"/>
      <c r="E160" s="33"/>
      <c r="F160" s="202"/>
      <c r="G160" s="202"/>
      <c r="H160" s="202"/>
      <c r="I160" s="202"/>
      <c r="J160" s="202"/>
      <c r="K160" s="202"/>
      <c r="L160" s="202"/>
      <c r="M160" s="202"/>
      <c r="N160" s="202"/>
      <c r="O160" s="202"/>
      <c r="P160" s="202"/>
      <c r="Q160" s="202"/>
      <c r="R160" s="202"/>
      <c r="S160" s="202"/>
      <c r="T160" s="202"/>
      <c r="U160" s="202"/>
      <c r="V160" s="202"/>
      <c r="W160" s="202"/>
      <c r="X160" s="202"/>
      <c r="Y160" s="202"/>
      <c r="Z160" s="202"/>
      <c r="AA160" s="202"/>
      <c r="AB160" s="202"/>
      <c r="AC160" s="202"/>
      <c r="AD160" s="202"/>
      <c r="AE160" s="202"/>
      <c r="AF160" s="202"/>
      <c r="AG160" s="202"/>
      <c r="AH160" s="202"/>
      <c r="AI160" s="202"/>
      <c r="AJ160" s="202"/>
      <c r="AK160" s="202"/>
      <c r="AL160" s="202"/>
      <c r="AM160" s="202"/>
      <c r="AN160" s="202"/>
      <c r="AO160" s="202"/>
      <c r="AP160" s="202"/>
      <c r="AQ160" s="202"/>
      <c r="AR160" s="202"/>
      <c r="AS160" s="202"/>
      <c r="AT160" s="202"/>
      <c r="AU160" s="202"/>
      <c r="AV160" s="202"/>
      <c r="AW160" s="202"/>
      <c r="AX160" s="202"/>
      <c r="AY160" s="202"/>
      <c r="AZ160" s="202"/>
      <c r="BA160" s="202"/>
      <c r="BB160" s="202"/>
      <c r="BC160" s="202"/>
      <c r="BD160" s="202"/>
      <c r="BE160" s="202"/>
      <c r="BF160" s="202"/>
      <c r="BG160" s="202"/>
      <c r="BH160" s="33"/>
      <c r="BI160" s="33"/>
      <c r="BJ160" s="33"/>
      <c r="BK160" s="33"/>
      <c r="BL160" s="33"/>
      <c r="BM160" s="33"/>
      <c r="BN160" s="33"/>
      <c r="BO160" s="33"/>
      <c r="BP160" s="33"/>
      <c r="BQ160" s="33"/>
      <c r="BR160" s="33"/>
      <c r="BS160" s="33"/>
      <c r="BT160" s="33"/>
      <c r="BU160" s="33"/>
      <c r="BV160" s="33"/>
      <c r="BW160" s="33"/>
      <c r="BX160" s="33"/>
      <c r="BY160" s="33"/>
      <c r="BZ160" s="33"/>
      <c r="CA160" s="33"/>
      <c r="CB160" s="34" t="str">
        <f t="shared" si="8"/>
        <v/>
      </c>
      <c r="CC160" s="34">
        <f t="shared" si="7"/>
        <v>0</v>
      </c>
      <c r="CD160" s="34">
        <f t="shared" si="9"/>
        <v>0</v>
      </c>
    </row>
    <row r="161" spans="1:82" x14ac:dyDescent="0.2">
      <c r="A161" s="33"/>
      <c r="B161" s="33"/>
      <c r="C161" s="33"/>
      <c r="D161" s="33"/>
      <c r="E161" s="33"/>
      <c r="F161" s="202"/>
      <c r="G161" s="202"/>
      <c r="H161" s="202"/>
      <c r="I161" s="202"/>
      <c r="J161" s="202"/>
      <c r="K161" s="202"/>
      <c r="L161" s="202"/>
      <c r="M161" s="202"/>
      <c r="N161" s="202"/>
      <c r="O161" s="202"/>
      <c r="P161" s="202"/>
      <c r="Q161" s="202"/>
      <c r="R161" s="202"/>
      <c r="S161" s="202"/>
      <c r="T161" s="202"/>
      <c r="U161" s="202"/>
      <c r="V161" s="202"/>
      <c r="W161" s="202"/>
      <c r="X161" s="202"/>
      <c r="Y161" s="202"/>
      <c r="Z161" s="202"/>
      <c r="AA161" s="202"/>
      <c r="AB161" s="202"/>
      <c r="AC161" s="202"/>
      <c r="AD161" s="202"/>
      <c r="AE161" s="202"/>
      <c r="AF161" s="202"/>
      <c r="AG161" s="202"/>
      <c r="AH161" s="202"/>
      <c r="AI161" s="202"/>
      <c r="AJ161" s="202"/>
      <c r="AK161" s="202"/>
      <c r="AL161" s="202"/>
      <c r="AM161" s="202"/>
      <c r="AN161" s="202"/>
      <c r="AO161" s="202"/>
      <c r="AP161" s="202"/>
      <c r="AQ161" s="202"/>
      <c r="AR161" s="202"/>
      <c r="AS161" s="202"/>
      <c r="AT161" s="202"/>
      <c r="AU161" s="202"/>
      <c r="AV161" s="202"/>
      <c r="AW161" s="202"/>
      <c r="AX161" s="202"/>
      <c r="AY161" s="202"/>
      <c r="AZ161" s="202"/>
      <c r="BA161" s="202"/>
      <c r="BB161" s="202"/>
      <c r="BC161" s="202"/>
      <c r="BD161" s="202"/>
      <c r="BE161" s="202"/>
      <c r="BF161" s="202"/>
      <c r="BG161" s="202"/>
      <c r="BH161" s="33"/>
      <c r="BI161" s="33"/>
      <c r="BJ161" s="33"/>
      <c r="BK161" s="33"/>
      <c r="BL161" s="33"/>
      <c r="BM161" s="33"/>
      <c r="BN161" s="33"/>
      <c r="BO161" s="33"/>
      <c r="BP161" s="33"/>
      <c r="BQ161" s="33"/>
      <c r="BR161" s="33"/>
      <c r="BS161" s="33"/>
      <c r="BT161" s="33"/>
      <c r="BU161" s="33"/>
      <c r="BV161" s="33"/>
      <c r="BW161" s="33"/>
      <c r="BX161" s="33"/>
      <c r="BY161" s="33"/>
      <c r="BZ161" s="33"/>
      <c r="CA161" s="33"/>
      <c r="CB161" s="34" t="str">
        <f t="shared" si="8"/>
        <v/>
      </c>
      <c r="CC161" s="34">
        <f t="shared" si="7"/>
        <v>0</v>
      </c>
      <c r="CD161" s="34">
        <f t="shared" si="9"/>
        <v>0</v>
      </c>
    </row>
    <row r="162" spans="1:82" x14ac:dyDescent="0.2">
      <c r="A162" s="33"/>
      <c r="B162" s="33"/>
      <c r="C162" s="33"/>
      <c r="D162" s="33"/>
      <c r="E162" s="33"/>
      <c r="F162" s="202"/>
      <c r="G162" s="202"/>
      <c r="H162" s="202"/>
      <c r="I162" s="202"/>
      <c r="J162" s="202"/>
      <c r="K162" s="202"/>
      <c r="L162" s="202"/>
      <c r="M162" s="202"/>
      <c r="N162" s="202"/>
      <c r="O162" s="202"/>
      <c r="P162" s="202"/>
      <c r="Q162" s="202"/>
      <c r="R162" s="202"/>
      <c r="S162" s="202"/>
      <c r="T162" s="202"/>
      <c r="U162" s="202"/>
      <c r="V162" s="202"/>
      <c r="W162" s="202"/>
      <c r="X162" s="202"/>
      <c r="Y162" s="202"/>
      <c r="Z162" s="202"/>
      <c r="AA162" s="202"/>
      <c r="AB162" s="202"/>
      <c r="AC162" s="202"/>
      <c r="AD162" s="202"/>
      <c r="AE162" s="202"/>
      <c r="AF162" s="202"/>
      <c r="AG162" s="202"/>
      <c r="AH162" s="202"/>
      <c r="AI162" s="202"/>
      <c r="AJ162" s="202"/>
      <c r="AK162" s="202"/>
      <c r="AL162" s="202"/>
      <c r="AM162" s="202"/>
      <c r="AN162" s="202"/>
      <c r="AO162" s="202"/>
      <c r="AP162" s="202"/>
      <c r="AQ162" s="202"/>
      <c r="AR162" s="202"/>
      <c r="AS162" s="202"/>
      <c r="AT162" s="202"/>
      <c r="AU162" s="202"/>
      <c r="AV162" s="202"/>
      <c r="AW162" s="202"/>
      <c r="AX162" s="202"/>
      <c r="AY162" s="202"/>
      <c r="AZ162" s="202"/>
      <c r="BA162" s="202"/>
      <c r="BB162" s="202"/>
      <c r="BC162" s="202"/>
      <c r="BD162" s="202"/>
      <c r="BE162" s="202"/>
      <c r="BF162" s="202"/>
      <c r="BG162" s="202"/>
      <c r="BH162" s="33"/>
      <c r="BI162" s="33"/>
      <c r="BJ162" s="33"/>
      <c r="BK162" s="33"/>
      <c r="BL162" s="33"/>
      <c r="BM162" s="33"/>
      <c r="BN162" s="33"/>
      <c r="BO162" s="33"/>
      <c r="BP162" s="33"/>
      <c r="BQ162" s="33"/>
      <c r="BR162" s="33"/>
      <c r="BS162" s="33"/>
      <c r="BT162" s="33"/>
      <c r="BU162" s="33"/>
      <c r="BV162" s="33"/>
      <c r="BW162" s="33"/>
      <c r="BX162" s="33"/>
      <c r="BY162" s="33"/>
      <c r="BZ162" s="33"/>
      <c r="CA162" s="33"/>
      <c r="CB162" s="34" t="str">
        <f t="shared" si="8"/>
        <v/>
      </c>
      <c r="CC162" s="34">
        <f t="shared" si="7"/>
        <v>0</v>
      </c>
      <c r="CD162" s="34">
        <f t="shared" si="9"/>
        <v>0</v>
      </c>
    </row>
    <row r="163" spans="1:82" x14ac:dyDescent="0.2">
      <c r="A163" s="33"/>
      <c r="B163" s="33"/>
      <c r="C163" s="33"/>
      <c r="D163" s="33"/>
      <c r="E163" s="33"/>
      <c r="F163" s="202"/>
      <c r="G163" s="202"/>
      <c r="H163" s="202"/>
      <c r="I163" s="202"/>
      <c r="J163" s="202"/>
      <c r="K163" s="202"/>
      <c r="L163" s="202"/>
      <c r="M163" s="202"/>
      <c r="N163" s="202"/>
      <c r="O163" s="202"/>
      <c r="P163" s="202"/>
      <c r="Q163" s="202"/>
      <c r="R163" s="202"/>
      <c r="S163" s="202"/>
      <c r="T163" s="202"/>
      <c r="U163" s="202"/>
      <c r="V163" s="202"/>
      <c r="W163" s="202"/>
      <c r="X163" s="202"/>
      <c r="Y163" s="202"/>
      <c r="Z163" s="202"/>
      <c r="AA163" s="202"/>
      <c r="AB163" s="202"/>
      <c r="AC163" s="202"/>
      <c r="AD163" s="202"/>
      <c r="AE163" s="202"/>
      <c r="AF163" s="202"/>
      <c r="AG163" s="202"/>
      <c r="AH163" s="202"/>
      <c r="AI163" s="202"/>
      <c r="AJ163" s="202"/>
      <c r="AK163" s="202"/>
      <c r="AL163" s="202"/>
      <c r="AM163" s="202"/>
      <c r="AN163" s="202"/>
      <c r="AO163" s="202"/>
      <c r="AP163" s="202"/>
      <c r="AQ163" s="202"/>
      <c r="AR163" s="202"/>
      <c r="AS163" s="202"/>
      <c r="AT163" s="202"/>
      <c r="AU163" s="202"/>
      <c r="AV163" s="202"/>
      <c r="AW163" s="202"/>
      <c r="AX163" s="202"/>
      <c r="AY163" s="202"/>
      <c r="AZ163" s="202"/>
      <c r="BA163" s="202"/>
      <c r="BB163" s="202"/>
      <c r="BC163" s="202"/>
      <c r="BD163" s="202"/>
      <c r="BE163" s="202"/>
      <c r="BF163" s="202"/>
      <c r="BG163" s="202"/>
      <c r="BH163" s="33"/>
      <c r="BI163" s="33"/>
      <c r="BJ163" s="33"/>
      <c r="BK163" s="33"/>
      <c r="BL163" s="33"/>
      <c r="BM163" s="33"/>
      <c r="BN163" s="33"/>
      <c r="BO163" s="33"/>
      <c r="BP163" s="33"/>
      <c r="BQ163" s="33"/>
      <c r="BR163" s="33"/>
      <c r="BS163" s="33"/>
      <c r="BT163" s="33"/>
      <c r="BU163" s="33"/>
      <c r="BV163" s="33"/>
      <c r="BW163" s="33"/>
      <c r="BX163" s="33"/>
      <c r="BY163" s="33"/>
      <c r="BZ163" s="33"/>
      <c r="CA163" s="33"/>
      <c r="CB163" s="34" t="str">
        <f t="shared" si="8"/>
        <v/>
      </c>
      <c r="CC163" s="34">
        <f t="shared" si="7"/>
        <v>0</v>
      </c>
      <c r="CD163" s="34">
        <f t="shared" si="9"/>
        <v>0</v>
      </c>
    </row>
    <row r="164" spans="1:82" x14ac:dyDescent="0.2">
      <c r="A164" s="33"/>
      <c r="B164" s="33"/>
      <c r="C164" s="33"/>
      <c r="D164" s="33"/>
      <c r="E164" s="33"/>
      <c r="F164" s="202"/>
      <c r="G164" s="202"/>
      <c r="H164" s="202"/>
      <c r="I164" s="202"/>
      <c r="J164" s="202"/>
      <c r="K164" s="202"/>
      <c r="L164" s="202"/>
      <c r="M164" s="202"/>
      <c r="N164" s="202"/>
      <c r="O164" s="202"/>
      <c r="P164" s="202"/>
      <c r="Q164" s="202"/>
      <c r="R164" s="202"/>
      <c r="S164" s="202"/>
      <c r="T164" s="202"/>
      <c r="U164" s="202"/>
      <c r="V164" s="202"/>
      <c r="W164" s="202"/>
      <c r="X164" s="202"/>
      <c r="Y164" s="202"/>
      <c r="Z164" s="202"/>
      <c r="AA164" s="202"/>
      <c r="AB164" s="202"/>
      <c r="AC164" s="202"/>
      <c r="AD164" s="202"/>
      <c r="AE164" s="202"/>
      <c r="AF164" s="202"/>
      <c r="AG164" s="202"/>
      <c r="AH164" s="202"/>
      <c r="AI164" s="202"/>
      <c r="AJ164" s="202"/>
      <c r="AK164" s="202"/>
      <c r="AL164" s="202"/>
      <c r="AM164" s="202"/>
      <c r="AN164" s="202"/>
      <c r="AO164" s="202"/>
      <c r="AP164" s="202"/>
      <c r="AQ164" s="202"/>
      <c r="AR164" s="202"/>
      <c r="AS164" s="202"/>
      <c r="AT164" s="202"/>
      <c r="AU164" s="202"/>
      <c r="AV164" s="202"/>
      <c r="AW164" s="202"/>
      <c r="AX164" s="202"/>
      <c r="AY164" s="202"/>
      <c r="AZ164" s="202"/>
      <c r="BA164" s="202"/>
      <c r="BB164" s="202"/>
      <c r="BC164" s="202"/>
      <c r="BD164" s="202"/>
      <c r="BE164" s="202"/>
      <c r="BF164" s="202"/>
      <c r="BG164" s="202"/>
      <c r="BH164" s="33"/>
      <c r="BI164" s="33"/>
      <c r="BJ164" s="33"/>
      <c r="BK164" s="33"/>
      <c r="BL164" s="33"/>
      <c r="BM164" s="33"/>
      <c r="BN164" s="33"/>
      <c r="BO164" s="33"/>
      <c r="BP164" s="33"/>
      <c r="BQ164" s="33"/>
      <c r="BR164" s="33"/>
      <c r="BS164" s="33"/>
      <c r="BT164" s="33"/>
      <c r="BU164" s="33"/>
      <c r="BV164" s="33"/>
      <c r="BW164" s="33"/>
      <c r="BX164" s="33"/>
      <c r="BY164" s="33"/>
      <c r="BZ164" s="33"/>
      <c r="CA164" s="33"/>
      <c r="CB164" s="34" t="str">
        <f t="shared" si="8"/>
        <v/>
      </c>
      <c r="CC164" s="34">
        <f t="shared" si="7"/>
        <v>0</v>
      </c>
      <c r="CD164" s="34">
        <f t="shared" si="9"/>
        <v>0</v>
      </c>
    </row>
    <row r="165" spans="1:82" x14ac:dyDescent="0.2">
      <c r="A165" s="33"/>
      <c r="B165" s="33"/>
      <c r="C165" s="33"/>
      <c r="D165" s="33"/>
      <c r="E165" s="33"/>
      <c r="F165" s="202"/>
      <c r="G165" s="202"/>
      <c r="H165" s="202"/>
      <c r="I165" s="202"/>
      <c r="J165" s="202"/>
      <c r="K165" s="202"/>
      <c r="L165" s="202"/>
      <c r="M165" s="202"/>
      <c r="N165" s="202"/>
      <c r="O165" s="202"/>
      <c r="P165" s="202"/>
      <c r="Q165" s="202"/>
      <c r="R165" s="202"/>
      <c r="S165" s="202"/>
      <c r="T165" s="202"/>
      <c r="U165" s="202"/>
      <c r="V165" s="202"/>
      <c r="W165" s="202"/>
      <c r="X165" s="202"/>
      <c r="Y165" s="202"/>
      <c r="Z165" s="202"/>
      <c r="AA165" s="202"/>
      <c r="AB165" s="202"/>
      <c r="AC165" s="202"/>
      <c r="AD165" s="202"/>
      <c r="AE165" s="202"/>
      <c r="AF165" s="202"/>
      <c r="AG165" s="202"/>
      <c r="AH165" s="202"/>
      <c r="AI165" s="202"/>
      <c r="AJ165" s="202"/>
      <c r="AK165" s="202"/>
      <c r="AL165" s="202"/>
      <c r="AM165" s="202"/>
      <c r="AN165" s="202"/>
      <c r="AO165" s="202"/>
      <c r="AP165" s="202"/>
      <c r="AQ165" s="202"/>
      <c r="AR165" s="202"/>
      <c r="AS165" s="202"/>
      <c r="AT165" s="202"/>
      <c r="AU165" s="202"/>
      <c r="AV165" s="202"/>
      <c r="AW165" s="202"/>
      <c r="AX165" s="202"/>
      <c r="AY165" s="202"/>
      <c r="AZ165" s="202"/>
      <c r="BA165" s="202"/>
      <c r="BB165" s="202"/>
      <c r="BC165" s="202"/>
      <c r="BD165" s="202"/>
      <c r="BE165" s="202"/>
      <c r="BF165" s="202"/>
      <c r="BG165" s="202"/>
      <c r="BH165" s="33"/>
      <c r="BI165" s="33"/>
      <c r="BJ165" s="33"/>
      <c r="BK165" s="33"/>
      <c r="BL165" s="33"/>
      <c r="BM165" s="33"/>
      <c r="BN165" s="33"/>
      <c r="BO165" s="33"/>
      <c r="BP165" s="33"/>
      <c r="BQ165" s="33"/>
      <c r="BR165" s="33"/>
      <c r="BS165" s="33"/>
      <c r="BT165" s="33"/>
      <c r="BU165" s="33"/>
      <c r="BV165" s="33"/>
      <c r="BW165" s="33"/>
      <c r="BX165" s="33"/>
      <c r="BY165" s="33"/>
      <c r="BZ165" s="33"/>
      <c r="CA165" s="33"/>
      <c r="CB165" s="34" t="str">
        <f t="shared" si="8"/>
        <v/>
      </c>
      <c r="CC165" s="34">
        <f t="shared" si="7"/>
        <v>0</v>
      </c>
      <c r="CD165" s="34">
        <f t="shared" si="9"/>
        <v>0</v>
      </c>
    </row>
    <row r="166" spans="1:82" x14ac:dyDescent="0.2">
      <c r="A166" s="33"/>
      <c r="B166" s="33"/>
      <c r="C166" s="33"/>
      <c r="D166" s="33"/>
      <c r="E166" s="33"/>
      <c r="F166" s="202"/>
      <c r="G166" s="202"/>
      <c r="H166" s="202"/>
      <c r="I166" s="202"/>
      <c r="J166" s="202"/>
      <c r="K166" s="202"/>
      <c r="L166" s="202"/>
      <c r="M166" s="202"/>
      <c r="N166" s="202"/>
      <c r="O166" s="202"/>
      <c r="P166" s="202"/>
      <c r="Q166" s="202"/>
      <c r="R166" s="202"/>
      <c r="S166" s="202"/>
      <c r="T166" s="202"/>
      <c r="U166" s="202"/>
      <c r="V166" s="202"/>
      <c r="W166" s="202"/>
      <c r="X166" s="202"/>
      <c r="Y166" s="202"/>
      <c r="Z166" s="202"/>
      <c r="AA166" s="202"/>
      <c r="AB166" s="202"/>
      <c r="AC166" s="202"/>
      <c r="AD166" s="202"/>
      <c r="AE166" s="202"/>
      <c r="AF166" s="202"/>
      <c r="AG166" s="202"/>
      <c r="AH166" s="202"/>
      <c r="AI166" s="202"/>
      <c r="AJ166" s="202"/>
      <c r="AK166" s="202"/>
      <c r="AL166" s="202"/>
      <c r="AM166" s="202"/>
      <c r="AN166" s="202"/>
      <c r="AO166" s="202"/>
      <c r="AP166" s="202"/>
      <c r="AQ166" s="202"/>
      <c r="AR166" s="202"/>
      <c r="AS166" s="202"/>
      <c r="AT166" s="202"/>
      <c r="AU166" s="202"/>
      <c r="AV166" s="202"/>
      <c r="AW166" s="202"/>
      <c r="AX166" s="202"/>
      <c r="AY166" s="202"/>
      <c r="AZ166" s="202"/>
      <c r="BA166" s="202"/>
      <c r="BB166" s="202"/>
      <c r="BC166" s="202"/>
      <c r="BD166" s="202"/>
      <c r="BE166" s="202"/>
      <c r="BF166" s="202"/>
      <c r="BG166" s="202"/>
      <c r="BH166" s="33"/>
      <c r="BI166" s="33"/>
      <c r="BJ166" s="33"/>
      <c r="BK166" s="33"/>
      <c r="BL166" s="33"/>
      <c r="BM166" s="33"/>
      <c r="BN166" s="33"/>
      <c r="BO166" s="33"/>
      <c r="BP166" s="33"/>
      <c r="BQ166" s="33"/>
      <c r="BR166" s="33"/>
      <c r="BS166" s="33"/>
      <c r="BT166" s="33"/>
      <c r="BU166" s="33"/>
      <c r="BV166" s="33"/>
      <c r="BW166" s="33"/>
      <c r="BX166" s="33"/>
      <c r="BY166" s="33"/>
      <c r="BZ166" s="33"/>
      <c r="CA166" s="33"/>
      <c r="CB166" s="34" t="str">
        <f t="shared" si="8"/>
        <v/>
      </c>
      <c r="CC166" s="34">
        <f t="shared" si="7"/>
        <v>0</v>
      </c>
      <c r="CD166" s="34">
        <f t="shared" si="9"/>
        <v>0</v>
      </c>
    </row>
    <row r="167" spans="1:82" x14ac:dyDescent="0.2">
      <c r="A167" s="33"/>
      <c r="B167" s="33"/>
      <c r="C167" s="33"/>
      <c r="D167" s="33"/>
      <c r="E167" s="33"/>
      <c r="F167" s="202"/>
      <c r="G167" s="202"/>
      <c r="H167" s="202"/>
      <c r="I167" s="202"/>
      <c r="J167" s="202"/>
      <c r="K167" s="202"/>
      <c r="L167" s="202"/>
      <c r="M167" s="202"/>
      <c r="N167" s="202"/>
      <c r="O167" s="202"/>
      <c r="P167" s="202"/>
      <c r="Q167" s="202"/>
      <c r="R167" s="202"/>
      <c r="S167" s="202"/>
      <c r="T167" s="202"/>
      <c r="U167" s="202"/>
      <c r="V167" s="202"/>
      <c r="W167" s="202"/>
      <c r="X167" s="202"/>
      <c r="Y167" s="202"/>
      <c r="Z167" s="202"/>
      <c r="AA167" s="202"/>
      <c r="AB167" s="202"/>
      <c r="AC167" s="202"/>
      <c r="AD167" s="202"/>
      <c r="AE167" s="202"/>
      <c r="AF167" s="202"/>
      <c r="AG167" s="202"/>
      <c r="AH167" s="202"/>
      <c r="AI167" s="202"/>
      <c r="AJ167" s="202"/>
      <c r="AK167" s="202"/>
      <c r="AL167" s="202"/>
      <c r="AM167" s="202"/>
      <c r="AN167" s="202"/>
      <c r="AO167" s="202"/>
      <c r="AP167" s="202"/>
      <c r="AQ167" s="202"/>
      <c r="AR167" s="202"/>
      <c r="AS167" s="202"/>
      <c r="AT167" s="202"/>
      <c r="AU167" s="202"/>
      <c r="AV167" s="202"/>
      <c r="AW167" s="202"/>
      <c r="AX167" s="202"/>
      <c r="AY167" s="202"/>
      <c r="AZ167" s="202"/>
      <c r="BA167" s="202"/>
      <c r="BB167" s="202"/>
      <c r="BC167" s="202"/>
      <c r="BD167" s="202"/>
      <c r="BE167" s="202"/>
      <c r="BF167" s="202"/>
      <c r="BG167" s="202"/>
      <c r="BH167" s="33"/>
      <c r="BI167" s="33"/>
      <c r="BJ167" s="33"/>
      <c r="BK167" s="33"/>
      <c r="BL167" s="33"/>
      <c r="BM167" s="33"/>
      <c r="BN167" s="33"/>
      <c r="BO167" s="33"/>
      <c r="BP167" s="33"/>
      <c r="BQ167" s="33"/>
      <c r="BR167" s="33"/>
      <c r="BS167" s="33"/>
      <c r="BT167" s="33"/>
      <c r="BU167" s="33"/>
      <c r="BV167" s="33"/>
      <c r="BW167" s="33"/>
      <c r="BX167" s="33"/>
      <c r="BY167" s="33"/>
      <c r="BZ167" s="33"/>
      <c r="CA167" s="33"/>
      <c r="CB167" s="34" t="str">
        <f t="shared" si="8"/>
        <v/>
      </c>
      <c r="CC167" s="34">
        <f t="shared" si="7"/>
        <v>0</v>
      </c>
      <c r="CD167" s="34">
        <f t="shared" si="9"/>
        <v>0</v>
      </c>
    </row>
    <row r="168" spans="1:82" x14ac:dyDescent="0.2">
      <c r="A168" s="33"/>
      <c r="B168" s="33"/>
      <c r="C168" s="33"/>
      <c r="D168" s="33"/>
      <c r="E168" s="33"/>
      <c r="F168" s="202"/>
      <c r="G168" s="202"/>
      <c r="H168" s="202"/>
      <c r="I168" s="202"/>
      <c r="J168" s="202"/>
      <c r="K168" s="202"/>
      <c r="L168" s="202"/>
      <c r="M168" s="202"/>
      <c r="N168" s="202"/>
      <c r="O168" s="202"/>
      <c r="P168" s="202"/>
      <c r="Q168" s="202"/>
      <c r="R168" s="202"/>
      <c r="S168" s="202"/>
      <c r="T168" s="202"/>
      <c r="U168" s="202"/>
      <c r="V168" s="202"/>
      <c r="W168" s="202"/>
      <c r="X168" s="202"/>
      <c r="Y168" s="202"/>
      <c r="Z168" s="202"/>
      <c r="AA168" s="202"/>
      <c r="AB168" s="202"/>
      <c r="AC168" s="202"/>
      <c r="AD168" s="202"/>
      <c r="AE168" s="202"/>
      <c r="AF168" s="202"/>
      <c r="AG168" s="202"/>
      <c r="AH168" s="202"/>
      <c r="AI168" s="202"/>
      <c r="AJ168" s="202"/>
      <c r="AK168" s="202"/>
      <c r="AL168" s="202"/>
      <c r="AM168" s="202"/>
      <c r="AN168" s="202"/>
      <c r="AO168" s="202"/>
      <c r="AP168" s="202"/>
      <c r="AQ168" s="202"/>
      <c r="AR168" s="202"/>
      <c r="AS168" s="202"/>
      <c r="AT168" s="202"/>
      <c r="AU168" s="202"/>
      <c r="AV168" s="202"/>
      <c r="AW168" s="202"/>
      <c r="AX168" s="202"/>
      <c r="AY168" s="202"/>
      <c r="AZ168" s="202"/>
      <c r="BA168" s="202"/>
      <c r="BB168" s="202"/>
      <c r="BC168" s="202"/>
      <c r="BD168" s="202"/>
      <c r="BE168" s="202"/>
      <c r="BF168" s="202"/>
      <c r="BG168" s="202"/>
      <c r="BH168" s="33"/>
      <c r="BI168" s="33"/>
      <c r="BJ168" s="33"/>
      <c r="BK168" s="33"/>
      <c r="BL168" s="33"/>
      <c r="BM168" s="33"/>
      <c r="BN168" s="33"/>
      <c r="BO168" s="33"/>
      <c r="BP168" s="33"/>
      <c r="BQ168" s="33"/>
      <c r="BR168" s="33"/>
      <c r="BS168" s="33"/>
      <c r="BT168" s="33"/>
      <c r="BU168" s="33"/>
      <c r="BV168" s="33"/>
      <c r="BW168" s="33"/>
      <c r="BX168" s="33"/>
      <c r="BY168" s="33"/>
      <c r="BZ168" s="33"/>
      <c r="CA168" s="33"/>
      <c r="CB168" s="34" t="str">
        <f t="shared" si="8"/>
        <v/>
      </c>
      <c r="CC168" s="34">
        <f t="shared" si="7"/>
        <v>0</v>
      </c>
      <c r="CD168" s="34">
        <f t="shared" si="9"/>
        <v>0</v>
      </c>
    </row>
    <row r="169" spans="1:82" x14ac:dyDescent="0.2">
      <c r="A169" s="33"/>
      <c r="B169" s="33"/>
      <c r="C169" s="33"/>
      <c r="D169" s="33"/>
      <c r="E169" s="33"/>
      <c r="F169" s="202"/>
      <c r="G169" s="202"/>
      <c r="H169" s="202"/>
      <c r="I169" s="202"/>
      <c r="J169" s="202"/>
      <c r="K169" s="202"/>
      <c r="L169" s="202"/>
      <c r="M169" s="202"/>
      <c r="N169" s="202"/>
      <c r="O169" s="202"/>
      <c r="P169" s="202"/>
      <c r="Q169" s="202"/>
      <c r="R169" s="202"/>
      <c r="S169" s="202"/>
      <c r="T169" s="202"/>
      <c r="U169" s="202"/>
      <c r="V169" s="202"/>
      <c r="W169" s="202"/>
      <c r="X169" s="202"/>
      <c r="Y169" s="202"/>
      <c r="Z169" s="202"/>
      <c r="AA169" s="202"/>
      <c r="AB169" s="202"/>
      <c r="AC169" s="202"/>
      <c r="AD169" s="202"/>
      <c r="AE169" s="202"/>
      <c r="AF169" s="202"/>
      <c r="AG169" s="202"/>
      <c r="AH169" s="202"/>
      <c r="AI169" s="202"/>
      <c r="AJ169" s="202"/>
      <c r="AK169" s="202"/>
      <c r="AL169" s="202"/>
      <c r="AM169" s="202"/>
      <c r="AN169" s="202"/>
      <c r="AO169" s="202"/>
      <c r="AP169" s="202"/>
      <c r="AQ169" s="202"/>
      <c r="AR169" s="202"/>
      <c r="AS169" s="202"/>
      <c r="AT169" s="202"/>
      <c r="AU169" s="202"/>
      <c r="AV169" s="202"/>
      <c r="AW169" s="202"/>
      <c r="AX169" s="202"/>
      <c r="AY169" s="202"/>
      <c r="AZ169" s="202"/>
      <c r="BA169" s="202"/>
      <c r="BB169" s="202"/>
      <c r="BC169" s="202"/>
      <c r="BD169" s="202"/>
      <c r="BE169" s="202"/>
      <c r="BF169" s="202"/>
      <c r="BG169" s="202"/>
      <c r="BH169" s="33"/>
      <c r="BI169" s="33"/>
      <c r="BJ169" s="33"/>
      <c r="BK169" s="33"/>
      <c r="BL169" s="33"/>
      <c r="BM169" s="33"/>
      <c r="BN169" s="33"/>
      <c r="BO169" s="33"/>
      <c r="BP169" s="33"/>
      <c r="BQ169" s="33"/>
      <c r="BR169" s="33"/>
      <c r="BS169" s="33"/>
      <c r="BT169" s="33"/>
      <c r="BU169" s="33"/>
      <c r="BV169" s="33"/>
      <c r="BW169" s="33"/>
      <c r="BX169" s="33"/>
      <c r="BY169" s="33"/>
      <c r="BZ169" s="33"/>
      <c r="CA169" s="33"/>
      <c r="CB169" s="34" t="str">
        <f t="shared" si="8"/>
        <v/>
      </c>
      <c r="CC169" s="34">
        <f t="shared" si="7"/>
        <v>0</v>
      </c>
      <c r="CD169" s="34">
        <f t="shared" si="9"/>
        <v>0</v>
      </c>
    </row>
    <row r="170" spans="1:82" x14ac:dyDescent="0.2">
      <c r="A170" s="33"/>
      <c r="B170" s="33"/>
      <c r="C170" s="33"/>
      <c r="D170" s="33"/>
      <c r="E170" s="33"/>
      <c r="F170" s="202"/>
      <c r="G170" s="202"/>
      <c r="H170" s="202"/>
      <c r="I170" s="202"/>
      <c r="J170" s="202"/>
      <c r="K170" s="202"/>
      <c r="L170" s="202"/>
      <c r="M170" s="202"/>
      <c r="N170" s="202"/>
      <c r="O170" s="202"/>
      <c r="P170" s="202"/>
      <c r="Q170" s="202"/>
      <c r="R170" s="202"/>
      <c r="S170" s="202"/>
      <c r="T170" s="202"/>
      <c r="U170" s="202"/>
      <c r="V170" s="202"/>
      <c r="W170" s="202"/>
      <c r="X170" s="202"/>
      <c r="Y170" s="202"/>
      <c r="Z170" s="202"/>
      <c r="AA170" s="202"/>
      <c r="AB170" s="202"/>
      <c r="AC170" s="202"/>
      <c r="AD170" s="202"/>
      <c r="AE170" s="202"/>
      <c r="AF170" s="202"/>
      <c r="AG170" s="202"/>
      <c r="AH170" s="202"/>
      <c r="AI170" s="202"/>
      <c r="AJ170" s="202"/>
      <c r="AK170" s="202"/>
      <c r="AL170" s="202"/>
      <c r="AM170" s="202"/>
      <c r="AN170" s="202"/>
      <c r="AO170" s="202"/>
      <c r="AP170" s="202"/>
      <c r="AQ170" s="202"/>
      <c r="AR170" s="202"/>
      <c r="AS170" s="202"/>
      <c r="AT170" s="202"/>
      <c r="AU170" s="202"/>
      <c r="AV170" s="202"/>
      <c r="AW170" s="202"/>
      <c r="AX170" s="202"/>
      <c r="AY170" s="202"/>
      <c r="AZ170" s="202"/>
      <c r="BA170" s="202"/>
      <c r="BB170" s="202"/>
      <c r="BC170" s="202"/>
      <c r="BD170" s="202"/>
      <c r="BE170" s="202"/>
      <c r="BF170" s="202"/>
      <c r="BG170" s="202"/>
      <c r="BH170" s="33"/>
      <c r="BI170" s="33"/>
      <c r="BJ170" s="33"/>
      <c r="BK170" s="33"/>
      <c r="BL170" s="33"/>
      <c r="BM170" s="33"/>
      <c r="BN170" s="33"/>
      <c r="BO170" s="33"/>
      <c r="BP170" s="33"/>
      <c r="BQ170" s="33"/>
      <c r="BR170" s="33"/>
      <c r="BS170" s="33"/>
      <c r="BT170" s="33"/>
      <c r="BU170" s="33"/>
      <c r="BV170" s="33"/>
      <c r="BW170" s="33"/>
      <c r="BX170" s="33"/>
      <c r="BY170" s="33"/>
      <c r="BZ170" s="33"/>
      <c r="CA170" s="33"/>
      <c r="CB170" s="34" t="str">
        <f t="shared" si="8"/>
        <v/>
      </c>
      <c r="CC170" s="34">
        <f t="shared" si="7"/>
        <v>0</v>
      </c>
      <c r="CD170" s="34">
        <f t="shared" si="9"/>
        <v>0</v>
      </c>
    </row>
    <row r="171" spans="1:82" x14ac:dyDescent="0.2">
      <c r="A171" s="33"/>
      <c r="B171" s="33"/>
      <c r="C171" s="33"/>
      <c r="D171" s="33"/>
      <c r="E171" s="33"/>
      <c r="F171" s="202"/>
      <c r="G171" s="202"/>
      <c r="H171" s="202"/>
      <c r="I171" s="202"/>
      <c r="J171" s="202"/>
      <c r="K171" s="202"/>
      <c r="L171" s="202"/>
      <c r="M171" s="202"/>
      <c r="N171" s="202"/>
      <c r="O171" s="202"/>
      <c r="P171" s="202"/>
      <c r="Q171" s="202"/>
      <c r="R171" s="202"/>
      <c r="S171" s="202"/>
      <c r="T171" s="202"/>
      <c r="U171" s="202"/>
      <c r="V171" s="202"/>
      <c r="W171" s="202"/>
      <c r="X171" s="202"/>
      <c r="Y171" s="202"/>
      <c r="Z171" s="202"/>
      <c r="AA171" s="202"/>
      <c r="AB171" s="202"/>
      <c r="AC171" s="202"/>
      <c r="AD171" s="202"/>
      <c r="AE171" s="202"/>
      <c r="AF171" s="202"/>
      <c r="AG171" s="202"/>
      <c r="AH171" s="202"/>
      <c r="AI171" s="202"/>
      <c r="AJ171" s="202"/>
      <c r="AK171" s="202"/>
      <c r="AL171" s="202"/>
      <c r="AM171" s="202"/>
      <c r="AN171" s="202"/>
      <c r="AO171" s="202"/>
      <c r="AP171" s="202"/>
      <c r="AQ171" s="202"/>
      <c r="AR171" s="202"/>
      <c r="AS171" s="202"/>
      <c r="AT171" s="202"/>
      <c r="AU171" s="202"/>
      <c r="AV171" s="202"/>
      <c r="AW171" s="202"/>
      <c r="AX171" s="202"/>
      <c r="AY171" s="202"/>
      <c r="AZ171" s="202"/>
      <c r="BA171" s="202"/>
      <c r="BB171" s="202"/>
      <c r="BC171" s="202"/>
      <c r="BD171" s="202"/>
      <c r="BE171" s="202"/>
      <c r="BF171" s="202"/>
      <c r="BG171" s="202"/>
      <c r="BH171" s="33"/>
      <c r="BI171" s="33"/>
      <c r="BJ171" s="33"/>
      <c r="BK171" s="33"/>
      <c r="BL171" s="33"/>
      <c r="BM171" s="33"/>
      <c r="BN171" s="33"/>
      <c r="BO171" s="33"/>
      <c r="BP171" s="33"/>
      <c r="BQ171" s="33"/>
      <c r="BR171" s="33"/>
      <c r="BS171" s="33"/>
      <c r="BT171" s="33"/>
      <c r="BU171" s="33"/>
      <c r="BV171" s="33"/>
      <c r="BW171" s="33"/>
      <c r="BX171" s="33"/>
      <c r="BY171" s="33"/>
      <c r="BZ171" s="33"/>
      <c r="CA171" s="33"/>
      <c r="CB171" s="34" t="str">
        <f t="shared" si="8"/>
        <v/>
      </c>
      <c r="CC171" s="34">
        <f t="shared" si="7"/>
        <v>0</v>
      </c>
      <c r="CD171" s="34">
        <f t="shared" si="9"/>
        <v>0</v>
      </c>
    </row>
    <row r="172" spans="1:82" x14ac:dyDescent="0.2">
      <c r="A172" s="33"/>
      <c r="B172" s="33"/>
      <c r="C172" s="33"/>
      <c r="D172" s="33"/>
      <c r="E172" s="33"/>
      <c r="F172" s="202"/>
      <c r="G172" s="202"/>
      <c r="H172" s="202"/>
      <c r="I172" s="202"/>
      <c r="J172" s="202"/>
      <c r="K172" s="202"/>
      <c r="L172" s="202"/>
      <c r="M172" s="202"/>
      <c r="N172" s="202"/>
      <c r="O172" s="202"/>
      <c r="P172" s="202"/>
      <c r="Q172" s="202"/>
      <c r="R172" s="202"/>
      <c r="S172" s="202"/>
      <c r="T172" s="202"/>
      <c r="U172" s="202"/>
      <c r="V172" s="202"/>
      <c r="W172" s="202"/>
      <c r="X172" s="202"/>
      <c r="Y172" s="202"/>
      <c r="Z172" s="202"/>
      <c r="AA172" s="202"/>
      <c r="AB172" s="202"/>
      <c r="AC172" s="202"/>
      <c r="AD172" s="202"/>
      <c r="AE172" s="202"/>
      <c r="AF172" s="202"/>
      <c r="AG172" s="202"/>
      <c r="AH172" s="202"/>
      <c r="AI172" s="202"/>
      <c r="AJ172" s="202"/>
      <c r="AK172" s="202"/>
      <c r="AL172" s="202"/>
      <c r="AM172" s="202"/>
      <c r="AN172" s="202"/>
      <c r="AO172" s="202"/>
      <c r="AP172" s="202"/>
      <c r="AQ172" s="202"/>
      <c r="AR172" s="202"/>
      <c r="AS172" s="202"/>
      <c r="AT172" s="202"/>
      <c r="AU172" s="202"/>
      <c r="AV172" s="202"/>
      <c r="AW172" s="202"/>
      <c r="AX172" s="202"/>
      <c r="AY172" s="202"/>
      <c r="AZ172" s="202"/>
      <c r="BA172" s="202"/>
      <c r="BB172" s="202"/>
      <c r="BC172" s="202"/>
      <c r="BD172" s="202"/>
      <c r="BE172" s="202"/>
      <c r="BF172" s="202"/>
      <c r="BG172" s="202"/>
      <c r="BH172" s="33"/>
      <c r="BI172" s="33"/>
      <c r="BJ172" s="33"/>
      <c r="BK172" s="33"/>
      <c r="BL172" s="33"/>
      <c r="BM172" s="33"/>
      <c r="BN172" s="33"/>
      <c r="BO172" s="33"/>
      <c r="BP172" s="33"/>
      <c r="BQ172" s="33"/>
      <c r="BR172" s="33"/>
      <c r="BS172" s="33"/>
      <c r="BT172" s="33"/>
      <c r="BU172" s="33"/>
      <c r="BV172" s="33"/>
      <c r="BW172" s="33"/>
      <c r="BX172" s="33"/>
      <c r="BY172" s="33"/>
      <c r="BZ172" s="33"/>
      <c r="CA172" s="33"/>
      <c r="CB172" s="34" t="str">
        <f t="shared" si="8"/>
        <v/>
      </c>
      <c r="CC172" s="34">
        <f t="shared" si="7"/>
        <v>0</v>
      </c>
      <c r="CD172" s="34">
        <f t="shared" si="9"/>
        <v>0</v>
      </c>
    </row>
    <row r="173" spans="1:82" x14ac:dyDescent="0.2">
      <c r="A173" s="33"/>
      <c r="B173" s="33"/>
      <c r="C173" s="33"/>
      <c r="D173" s="33"/>
      <c r="E173" s="33"/>
      <c r="F173" s="202"/>
      <c r="G173" s="202"/>
      <c r="H173" s="202"/>
      <c r="I173" s="202"/>
      <c r="J173" s="202"/>
      <c r="K173" s="202"/>
      <c r="L173" s="202"/>
      <c r="M173" s="202"/>
      <c r="N173" s="202"/>
      <c r="O173" s="202"/>
      <c r="P173" s="202"/>
      <c r="Q173" s="202"/>
      <c r="R173" s="202"/>
      <c r="S173" s="202"/>
      <c r="T173" s="202"/>
      <c r="U173" s="202"/>
      <c r="V173" s="202"/>
      <c r="W173" s="202"/>
      <c r="X173" s="202"/>
      <c r="Y173" s="202"/>
      <c r="Z173" s="202"/>
      <c r="AA173" s="202"/>
      <c r="AB173" s="202"/>
      <c r="AC173" s="202"/>
      <c r="AD173" s="202"/>
      <c r="AE173" s="202"/>
      <c r="AF173" s="202"/>
      <c r="AG173" s="202"/>
      <c r="AH173" s="202"/>
      <c r="AI173" s="202"/>
      <c r="AJ173" s="202"/>
      <c r="AK173" s="202"/>
      <c r="AL173" s="202"/>
      <c r="AM173" s="202"/>
      <c r="AN173" s="202"/>
      <c r="AO173" s="202"/>
      <c r="AP173" s="202"/>
      <c r="AQ173" s="202"/>
      <c r="AR173" s="202"/>
      <c r="AS173" s="202"/>
      <c r="AT173" s="202"/>
      <c r="AU173" s="202"/>
      <c r="AV173" s="202"/>
      <c r="AW173" s="202"/>
      <c r="AX173" s="202"/>
      <c r="AY173" s="202"/>
      <c r="AZ173" s="202"/>
      <c r="BA173" s="202"/>
      <c r="BB173" s="202"/>
      <c r="BC173" s="202"/>
      <c r="BD173" s="202"/>
      <c r="BE173" s="202"/>
      <c r="BF173" s="202"/>
      <c r="BG173" s="202"/>
      <c r="BH173" s="33"/>
      <c r="BI173" s="33"/>
      <c r="BJ173" s="33"/>
      <c r="BK173" s="33"/>
      <c r="BL173" s="33"/>
      <c r="BM173" s="33"/>
      <c r="BN173" s="33"/>
      <c r="BO173" s="33"/>
      <c r="BP173" s="33"/>
      <c r="BQ173" s="33"/>
      <c r="BR173" s="33"/>
      <c r="BS173" s="33"/>
      <c r="BT173" s="33"/>
      <c r="BU173" s="33"/>
      <c r="BV173" s="33"/>
      <c r="BW173" s="33"/>
      <c r="BX173" s="33"/>
      <c r="BY173" s="33"/>
      <c r="BZ173" s="33"/>
      <c r="CA173" s="33"/>
      <c r="CB173" s="34" t="str">
        <f t="shared" si="8"/>
        <v/>
      </c>
      <c r="CC173" s="34">
        <f t="shared" si="7"/>
        <v>0</v>
      </c>
      <c r="CD173" s="34">
        <f t="shared" si="9"/>
        <v>0</v>
      </c>
    </row>
    <row r="174" spans="1:82" x14ac:dyDescent="0.2">
      <c r="A174" s="33"/>
      <c r="B174" s="33"/>
      <c r="C174" s="33"/>
      <c r="D174" s="33"/>
      <c r="E174" s="33"/>
      <c r="F174" s="202"/>
      <c r="G174" s="202"/>
      <c r="H174" s="202"/>
      <c r="I174" s="202"/>
      <c r="J174" s="202"/>
      <c r="K174" s="202"/>
      <c r="L174" s="202"/>
      <c r="M174" s="202"/>
      <c r="N174" s="202"/>
      <c r="O174" s="202"/>
      <c r="P174" s="202"/>
      <c r="Q174" s="202"/>
      <c r="R174" s="202"/>
      <c r="S174" s="202"/>
      <c r="T174" s="202"/>
      <c r="U174" s="202"/>
      <c r="V174" s="202"/>
      <c r="W174" s="202"/>
      <c r="X174" s="202"/>
      <c r="Y174" s="202"/>
      <c r="Z174" s="202"/>
      <c r="AA174" s="202"/>
      <c r="AB174" s="202"/>
      <c r="AC174" s="202"/>
      <c r="AD174" s="202"/>
      <c r="AE174" s="202"/>
      <c r="AF174" s="202"/>
      <c r="AG174" s="202"/>
      <c r="AH174" s="202"/>
      <c r="AI174" s="202"/>
      <c r="AJ174" s="202"/>
      <c r="AK174" s="202"/>
      <c r="AL174" s="202"/>
      <c r="AM174" s="202"/>
      <c r="AN174" s="202"/>
      <c r="AO174" s="202"/>
      <c r="AP174" s="202"/>
      <c r="AQ174" s="202"/>
      <c r="AR174" s="202"/>
      <c r="AS174" s="202"/>
      <c r="AT174" s="202"/>
      <c r="AU174" s="202"/>
      <c r="AV174" s="202"/>
      <c r="AW174" s="202"/>
      <c r="AX174" s="202"/>
      <c r="AY174" s="202"/>
      <c r="AZ174" s="202"/>
      <c r="BA174" s="202"/>
      <c r="BB174" s="202"/>
      <c r="BC174" s="202"/>
      <c r="BD174" s="202"/>
      <c r="BE174" s="202"/>
      <c r="BF174" s="202"/>
      <c r="BG174" s="202"/>
      <c r="BH174" s="33"/>
      <c r="BI174" s="33"/>
      <c r="BJ174" s="33"/>
      <c r="BK174" s="33"/>
      <c r="BL174" s="33"/>
      <c r="BM174" s="33"/>
      <c r="BN174" s="33"/>
      <c r="BO174" s="33"/>
      <c r="BP174" s="33"/>
      <c r="BQ174" s="33"/>
      <c r="BR174" s="33"/>
      <c r="BS174" s="33"/>
      <c r="BT174" s="33"/>
      <c r="BU174" s="33"/>
      <c r="BV174" s="33"/>
      <c r="BW174" s="33"/>
      <c r="BX174" s="33"/>
      <c r="BY174" s="33"/>
      <c r="BZ174" s="33"/>
      <c r="CA174" s="33"/>
      <c r="CB174" s="34" t="str">
        <f t="shared" si="8"/>
        <v/>
      </c>
      <c r="CC174" s="34">
        <f t="shared" si="7"/>
        <v>0</v>
      </c>
      <c r="CD174" s="34">
        <f t="shared" si="9"/>
        <v>0</v>
      </c>
    </row>
    <row r="175" spans="1:82" x14ac:dyDescent="0.2">
      <c r="A175" s="33"/>
      <c r="B175" s="33"/>
      <c r="C175" s="33"/>
      <c r="D175" s="33"/>
      <c r="E175" s="33"/>
      <c r="F175" s="202"/>
      <c r="G175" s="202"/>
      <c r="H175" s="202"/>
      <c r="I175" s="202"/>
      <c r="J175" s="202"/>
      <c r="K175" s="202"/>
      <c r="L175" s="202"/>
      <c r="M175" s="202"/>
      <c r="N175" s="202"/>
      <c r="O175" s="202"/>
      <c r="P175" s="202"/>
      <c r="Q175" s="202"/>
      <c r="R175" s="202"/>
      <c r="S175" s="202"/>
      <c r="T175" s="202"/>
      <c r="U175" s="202"/>
      <c r="V175" s="202"/>
      <c r="W175" s="202"/>
      <c r="X175" s="202"/>
      <c r="Y175" s="202"/>
      <c r="Z175" s="202"/>
      <c r="AA175" s="202"/>
      <c r="AB175" s="202"/>
      <c r="AC175" s="202"/>
      <c r="AD175" s="202"/>
      <c r="AE175" s="202"/>
      <c r="AF175" s="202"/>
      <c r="AG175" s="202"/>
      <c r="AH175" s="202"/>
      <c r="AI175" s="202"/>
      <c r="AJ175" s="202"/>
      <c r="AK175" s="202"/>
      <c r="AL175" s="202"/>
      <c r="AM175" s="202"/>
      <c r="AN175" s="202"/>
      <c r="AO175" s="202"/>
      <c r="AP175" s="202"/>
      <c r="AQ175" s="202"/>
      <c r="AR175" s="202"/>
      <c r="AS175" s="202"/>
      <c r="AT175" s="202"/>
      <c r="AU175" s="202"/>
      <c r="AV175" s="202"/>
      <c r="AW175" s="202"/>
      <c r="AX175" s="202"/>
      <c r="AY175" s="202"/>
      <c r="AZ175" s="202"/>
      <c r="BA175" s="202"/>
      <c r="BB175" s="202"/>
      <c r="BC175" s="202"/>
      <c r="BD175" s="202"/>
      <c r="BE175" s="202"/>
      <c r="BF175" s="202"/>
      <c r="BG175" s="202"/>
      <c r="BH175" s="33"/>
      <c r="BI175" s="33"/>
      <c r="BJ175" s="33"/>
      <c r="BK175" s="33"/>
      <c r="BL175" s="33"/>
      <c r="BM175" s="33"/>
      <c r="BN175" s="33"/>
      <c r="BO175" s="33"/>
      <c r="BP175" s="33"/>
      <c r="BQ175" s="33"/>
      <c r="BR175" s="33"/>
      <c r="BS175" s="33"/>
      <c r="BT175" s="33"/>
      <c r="BU175" s="33"/>
      <c r="BV175" s="33"/>
      <c r="BW175" s="33"/>
      <c r="BX175" s="33"/>
      <c r="BY175" s="33"/>
      <c r="BZ175" s="33"/>
      <c r="CA175" s="33"/>
      <c r="CB175" s="34" t="str">
        <f t="shared" si="8"/>
        <v/>
      </c>
      <c r="CC175" s="34">
        <f t="shared" si="7"/>
        <v>0</v>
      </c>
      <c r="CD175" s="34">
        <f t="shared" si="9"/>
        <v>0</v>
      </c>
    </row>
    <row r="176" spans="1:82" x14ac:dyDescent="0.2">
      <c r="A176" s="33"/>
      <c r="B176" s="33"/>
      <c r="C176" s="33"/>
      <c r="D176" s="33"/>
      <c r="E176" s="33"/>
      <c r="F176" s="202"/>
      <c r="G176" s="202"/>
      <c r="H176" s="202"/>
      <c r="I176" s="202"/>
      <c r="J176" s="202"/>
      <c r="K176" s="202"/>
      <c r="L176" s="202"/>
      <c r="M176" s="202"/>
      <c r="N176" s="202"/>
      <c r="O176" s="202"/>
      <c r="P176" s="202"/>
      <c r="Q176" s="202"/>
      <c r="R176" s="202"/>
      <c r="S176" s="202"/>
      <c r="T176" s="202"/>
      <c r="U176" s="202"/>
      <c r="V176" s="202"/>
      <c r="W176" s="202"/>
      <c r="X176" s="202"/>
      <c r="Y176" s="202"/>
      <c r="Z176" s="202"/>
      <c r="AA176" s="202"/>
      <c r="AB176" s="202"/>
      <c r="AC176" s="202"/>
      <c r="AD176" s="202"/>
      <c r="AE176" s="202"/>
      <c r="AF176" s="202"/>
      <c r="AG176" s="202"/>
      <c r="AH176" s="202"/>
      <c r="AI176" s="202"/>
      <c r="AJ176" s="202"/>
      <c r="AK176" s="202"/>
      <c r="AL176" s="202"/>
      <c r="AM176" s="202"/>
      <c r="AN176" s="202"/>
      <c r="AO176" s="202"/>
      <c r="AP176" s="202"/>
      <c r="AQ176" s="202"/>
      <c r="AR176" s="202"/>
      <c r="AS176" s="202"/>
      <c r="AT176" s="202"/>
      <c r="AU176" s="202"/>
      <c r="AV176" s="202"/>
      <c r="AW176" s="202"/>
      <c r="AX176" s="202"/>
      <c r="AY176" s="202"/>
      <c r="AZ176" s="202"/>
      <c r="BA176" s="202"/>
      <c r="BB176" s="202"/>
      <c r="BC176" s="202"/>
      <c r="BD176" s="202"/>
      <c r="BE176" s="202"/>
      <c r="BF176" s="202"/>
      <c r="BG176" s="202"/>
      <c r="BH176" s="33"/>
      <c r="BI176" s="33"/>
      <c r="BJ176" s="33"/>
      <c r="BK176" s="33"/>
      <c r="BL176" s="33"/>
      <c r="BM176" s="33"/>
      <c r="BN176" s="33"/>
      <c r="BO176" s="33"/>
      <c r="BP176" s="33"/>
      <c r="BQ176" s="33"/>
      <c r="BR176" s="33"/>
      <c r="BS176" s="33"/>
      <c r="BT176" s="33"/>
      <c r="BU176" s="33"/>
      <c r="BV176" s="33"/>
      <c r="BW176" s="33"/>
      <c r="BX176" s="33"/>
      <c r="BY176" s="33"/>
      <c r="BZ176" s="33"/>
      <c r="CA176" s="33"/>
      <c r="CB176" s="34" t="str">
        <f t="shared" si="8"/>
        <v/>
      </c>
      <c r="CC176" s="34">
        <f t="shared" si="7"/>
        <v>0</v>
      </c>
      <c r="CD176" s="34">
        <f t="shared" si="9"/>
        <v>0</v>
      </c>
    </row>
    <row r="177" spans="1:82" x14ac:dyDescent="0.2">
      <c r="A177" s="33"/>
      <c r="B177" s="33"/>
      <c r="C177" s="33"/>
      <c r="D177" s="33"/>
      <c r="E177" s="33"/>
      <c r="F177" s="202"/>
      <c r="G177" s="202"/>
      <c r="H177" s="202"/>
      <c r="I177" s="202"/>
      <c r="J177" s="202"/>
      <c r="K177" s="202"/>
      <c r="L177" s="202"/>
      <c r="M177" s="202"/>
      <c r="N177" s="202"/>
      <c r="O177" s="202"/>
      <c r="P177" s="202"/>
      <c r="Q177" s="202"/>
      <c r="R177" s="202"/>
      <c r="S177" s="202"/>
      <c r="T177" s="202"/>
      <c r="U177" s="202"/>
      <c r="V177" s="202"/>
      <c r="W177" s="202"/>
      <c r="X177" s="202"/>
      <c r="Y177" s="202"/>
      <c r="Z177" s="202"/>
      <c r="AA177" s="202"/>
      <c r="AB177" s="202"/>
      <c r="AC177" s="202"/>
      <c r="AD177" s="202"/>
      <c r="AE177" s="202"/>
      <c r="AF177" s="202"/>
      <c r="AG177" s="202"/>
      <c r="AH177" s="202"/>
      <c r="AI177" s="202"/>
      <c r="AJ177" s="202"/>
      <c r="AK177" s="202"/>
      <c r="AL177" s="202"/>
      <c r="AM177" s="202"/>
      <c r="AN177" s="202"/>
      <c r="AO177" s="202"/>
      <c r="AP177" s="202"/>
      <c r="AQ177" s="202"/>
      <c r="AR177" s="202"/>
      <c r="AS177" s="202"/>
      <c r="AT177" s="202"/>
      <c r="AU177" s="202"/>
      <c r="AV177" s="202"/>
      <c r="AW177" s="202"/>
      <c r="AX177" s="202"/>
      <c r="AY177" s="202"/>
      <c r="AZ177" s="202"/>
      <c r="BA177" s="202"/>
      <c r="BB177" s="202"/>
      <c r="BC177" s="202"/>
      <c r="BD177" s="202"/>
      <c r="BE177" s="202"/>
      <c r="BF177" s="202"/>
      <c r="BG177" s="202"/>
      <c r="BH177" s="33"/>
      <c r="BI177" s="33"/>
      <c r="BJ177" s="33"/>
      <c r="BK177" s="33"/>
      <c r="BL177" s="33"/>
      <c r="BM177" s="33"/>
      <c r="BN177" s="33"/>
      <c r="BO177" s="33"/>
      <c r="BP177" s="33"/>
      <c r="BQ177" s="33"/>
      <c r="BR177" s="33"/>
      <c r="BS177" s="33"/>
      <c r="BT177" s="33"/>
      <c r="BU177" s="33"/>
      <c r="BV177" s="33"/>
      <c r="BW177" s="33"/>
      <c r="BX177" s="33"/>
      <c r="BY177" s="33"/>
      <c r="BZ177" s="33"/>
      <c r="CA177" s="33"/>
      <c r="CB177" s="34" t="str">
        <f t="shared" si="8"/>
        <v/>
      </c>
      <c r="CC177" s="34">
        <f t="shared" si="7"/>
        <v>0</v>
      </c>
      <c r="CD177" s="34">
        <f t="shared" si="9"/>
        <v>0</v>
      </c>
    </row>
    <row r="178" spans="1:82" x14ac:dyDescent="0.2">
      <c r="A178" s="33"/>
      <c r="B178" s="33"/>
      <c r="C178" s="33"/>
      <c r="D178" s="33"/>
      <c r="E178" s="33"/>
      <c r="F178" s="202"/>
      <c r="G178" s="202"/>
      <c r="H178" s="202"/>
      <c r="I178" s="202"/>
      <c r="J178" s="202"/>
      <c r="K178" s="202"/>
      <c r="L178" s="202"/>
      <c r="M178" s="202"/>
      <c r="N178" s="202"/>
      <c r="O178" s="202"/>
      <c r="P178" s="202"/>
      <c r="Q178" s="202"/>
      <c r="R178" s="202"/>
      <c r="S178" s="202"/>
      <c r="T178" s="202"/>
      <c r="U178" s="202"/>
      <c r="V178" s="202"/>
      <c r="W178" s="202"/>
      <c r="X178" s="202"/>
      <c r="Y178" s="202"/>
      <c r="Z178" s="202"/>
      <c r="AA178" s="202"/>
      <c r="AB178" s="202"/>
      <c r="AC178" s="202"/>
      <c r="AD178" s="202"/>
      <c r="AE178" s="202"/>
      <c r="AF178" s="202"/>
      <c r="AG178" s="202"/>
      <c r="AH178" s="202"/>
      <c r="AI178" s="202"/>
      <c r="AJ178" s="202"/>
      <c r="AK178" s="202"/>
      <c r="AL178" s="202"/>
      <c r="AM178" s="202"/>
      <c r="AN178" s="202"/>
      <c r="AO178" s="202"/>
      <c r="AP178" s="202"/>
      <c r="AQ178" s="202"/>
      <c r="AR178" s="202"/>
      <c r="AS178" s="202"/>
      <c r="AT178" s="202"/>
      <c r="AU178" s="202"/>
      <c r="AV178" s="202"/>
      <c r="AW178" s="202"/>
      <c r="AX178" s="202"/>
      <c r="AY178" s="202"/>
      <c r="AZ178" s="202"/>
      <c r="BA178" s="202"/>
      <c r="BB178" s="202"/>
      <c r="BC178" s="202"/>
      <c r="BD178" s="202"/>
      <c r="BE178" s="202"/>
      <c r="BF178" s="202"/>
      <c r="BG178" s="202"/>
      <c r="BH178" s="33"/>
      <c r="BI178" s="33"/>
      <c r="BJ178" s="33"/>
      <c r="BK178" s="33"/>
      <c r="BL178" s="33"/>
      <c r="BM178" s="33"/>
      <c r="BN178" s="33"/>
      <c r="BO178" s="33"/>
      <c r="BP178" s="33"/>
      <c r="BQ178" s="33"/>
      <c r="BR178" s="33"/>
      <c r="BS178" s="33"/>
      <c r="BT178" s="33"/>
      <c r="BU178" s="33"/>
      <c r="BV178" s="33"/>
      <c r="BW178" s="33"/>
      <c r="BX178" s="33"/>
      <c r="BY178" s="33"/>
      <c r="BZ178" s="33"/>
      <c r="CA178" s="33"/>
      <c r="CB178" s="34" t="str">
        <f t="shared" si="8"/>
        <v/>
      </c>
      <c r="CC178" s="34">
        <f t="shared" si="7"/>
        <v>0</v>
      </c>
      <c r="CD178" s="34">
        <f t="shared" si="9"/>
        <v>0</v>
      </c>
    </row>
    <row r="179" spans="1:82" x14ac:dyDescent="0.2">
      <c r="A179" s="33"/>
      <c r="B179" s="33"/>
      <c r="C179" s="33"/>
      <c r="D179" s="33"/>
      <c r="E179" s="33"/>
      <c r="F179" s="202"/>
      <c r="G179" s="202"/>
      <c r="H179" s="202"/>
      <c r="I179" s="202"/>
      <c r="J179" s="202"/>
      <c r="K179" s="202"/>
      <c r="L179" s="202"/>
      <c r="M179" s="202"/>
      <c r="N179" s="202"/>
      <c r="O179" s="202"/>
      <c r="P179" s="202"/>
      <c r="Q179" s="202"/>
      <c r="R179" s="202"/>
      <c r="S179" s="202"/>
      <c r="T179" s="202"/>
      <c r="U179" s="202"/>
      <c r="V179" s="202"/>
      <c r="W179" s="202"/>
      <c r="X179" s="202"/>
      <c r="Y179" s="202"/>
      <c r="Z179" s="202"/>
      <c r="AA179" s="202"/>
      <c r="AB179" s="202"/>
      <c r="AC179" s="202"/>
      <c r="AD179" s="202"/>
      <c r="AE179" s="202"/>
      <c r="AF179" s="202"/>
      <c r="AG179" s="202"/>
      <c r="AH179" s="202"/>
      <c r="AI179" s="202"/>
      <c r="AJ179" s="202"/>
      <c r="AK179" s="202"/>
      <c r="AL179" s="202"/>
      <c r="AM179" s="202"/>
      <c r="AN179" s="202"/>
      <c r="AO179" s="202"/>
      <c r="AP179" s="202"/>
      <c r="AQ179" s="202"/>
      <c r="AR179" s="202"/>
      <c r="AS179" s="202"/>
      <c r="AT179" s="202"/>
      <c r="AU179" s="202"/>
      <c r="AV179" s="202"/>
      <c r="AW179" s="202"/>
      <c r="AX179" s="202"/>
      <c r="AY179" s="202"/>
      <c r="AZ179" s="202"/>
      <c r="BA179" s="202"/>
      <c r="BB179" s="202"/>
      <c r="BC179" s="202"/>
      <c r="BD179" s="202"/>
      <c r="BE179" s="202"/>
      <c r="BF179" s="202"/>
      <c r="BG179" s="202"/>
      <c r="BH179" s="33"/>
      <c r="BI179" s="33"/>
      <c r="BJ179" s="33"/>
      <c r="BK179" s="33"/>
      <c r="BL179" s="33"/>
      <c r="BM179" s="33"/>
      <c r="BN179" s="33"/>
      <c r="BO179" s="33"/>
      <c r="BP179" s="33"/>
      <c r="BQ179" s="33"/>
      <c r="BR179" s="33"/>
      <c r="BS179" s="33"/>
      <c r="BT179" s="33"/>
      <c r="BU179" s="33"/>
      <c r="BV179" s="33"/>
      <c r="BW179" s="33"/>
      <c r="BX179" s="33"/>
      <c r="BY179" s="33"/>
      <c r="BZ179" s="33"/>
      <c r="CA179" s="33"/>
      <c r="CB179" s="34" t="str">
        <f t="shared" si="8"/>
        <v/>
      </c>
      <c r="CC179" s="34">
        <f t="shared" si="7"/>
        <v>0</v>
      </c>
      <c r="CD179" s="34">
        <f t="shared" si="9"/>
        <v>0</v>
      </c>
    </row>
    <row r="180" spans="1:82" x14ac:dyDescent="0.2">
      <c r="A180" s="33"/>
      <c r="B180" s="33"/>
      <c r="C180" s="33"/>
      <c r="D180" s="33"/>
      <c r="E180" s="33"/>
      <c r="F180" s="202"/>
      <c r="G180" s="202"/>
      <c r="H180" s="202"/>
      <c r="I180" s="202"/>
      <c r="J180" s="202"/>
      <c r="K180" s="202"/>
      <c r="L180" s="202"/>
      <c r="M180" s="202"/>
      <c r="N180" s="202"/>
      <c r="O180" s="202"/>
      <c r="P180" s="202"/>
      <c r="Q180" s="202"/>
      <c r="R180" s="202"/>
      <c r="S180" s="202"/>
      <c r="T180" s="202"/>
      <c r="U180" s="202"/>
      <c r="V180" s="202"/>
      <c r="W180" s="202"/>
      <c r="X180" s="202"/>
      <c r="Y180" s="202"/>
      <c r="Z180" s="202"/>
      <c r="AA180" s="202"/>
      <c r="AB180" s="202"/>
      <c r="AC180" s="202"/>
      <c r="AD180" s="202"/>
      <c r="AE180" s="202"/>
      <c r="AF180" s="202"/>
      <c r="AG180" s="202"/>
      <c r="AH180" s="202"/>
      <c r="AI180" s="202"/>
      <c r="AJ180" s="202"/>
      <c r="AK180" s="202"/>
      <c r="AL180" s="202"/>
      <c r="AM180" s="202"/>
      <c r="AN180" s="202"/>
      <c r="AO180" s="202"/>
      <c r="AP180" s="202"/>
      <c r="AQ180" s="202"/>
      <c r="AR180" s="202"/>
      <c r="AS180" s="202"/>
      <c r="AT180" s="202"/>
      <c r="AU180" s="202"/>
      <c r="AV180" s="202"/>
      <c r="AW180" s="202"/>
      <c r="AX180" s="202"/>
      <c r="AY180" s="202"/>
      <c r="AZ180" s="202"/>
      <c r="BA180" s="202"/>
      <c r="BB180" s="202"/>
      <c r="BC180" s="202"/>
      <c r="BD180" s="202"/>
      <c r="BE180" s="202"/>
      <c r="BF180" s="202"/>
      <c r="BG180" s="202"/>
      <c r="BH180" s="33"/>
      <c r="BI180" s="33"/>
      <c r="BJ180" s="33"/>
      <c r="BK180" s="33"/>
      <c r="BL180" s="33"/>
      <c r="BM180" s="33"/>
      <c r="BN180" s="33"/>
      <c r="BO180" s="33"/>
      <c r="BP180" s="33"/>
      <c r="BQ180" s="33"/>
      <c r="BR180" s="33"/>
      <c r="BS180" s="33"/>
      <c r="BT180" s="33"/>
      <c r="BU180" s="33"/>
      <c r="BV180" s="33"/>
      <c r="BW180" s="33"/>
      <c r="BX180" s="33"/>
      <c r="BY180" s="33"/>
      <c r="BZ180" s="33"/>
      <c r="CA180" s="33"/>
      <c r="CB180" s="34" t="str">
        <f t="shared" si="8"/>
        <v/>
      </c>
      <c r="CC180" s="34">
        <f t="shared" si="7"/>
        <v>0</v>
      </c>
      <c r="CD180" s="34">
        <f t="shared" si="9"/>
        <v>0</v>
      </c>
    </row>
    <row r="181" spans="1:82" x14ac:dyDescent="0.2">
      <c r="A181" s="33"/>
      <c r="B181" s="33"/>
      <c r="C181" s="33"/>
      <c r="D181" s="33"/>
      <c r="E181" s="33"/>
      <c r="F181" s="202"/>
      <c r="G181" s="202"/>
      <c r="H181" s="202"/>
      <c r="I181" s="202"/>
      <c r="J181" s="202"/>
      <c r="K181" s="202"/>
      <c r="L181" s="202"/>
      <c r="M181" s="202"/>
      <c r="N181" s="202"/>
      <c r="O181" s="202"/>
      <c r="P181" s="202"/>
      <c r="Q181" s="202"/>
      <c r="R181" s="202"/>
      <c r="S181" s="202"/>
      <c r="T181" s="202"/>
      <c r="U181" s="202"/>
      <c r="V181" s="202"/>
      <c r="W181" s="202"/>
      <c r="X181" s="202"/>
      <c r="Y181" s="202"/>
      <c r="Z181" s="202"/>
      <c r="AA181" s="202"/>
      <c r="AB181" s="202"/>
      <c r="AC181" s="202"/>
      <c r="AD181" s="202"/>
      <c r="AE181" s="202"/>
      <c r="AF181" s="202"/>
      <c r="AG181" s="202"/>
      <c r="AH181" s="202"/>
      <c r="AI181" s="202"/>
      <c r="AJ181" s="202"/>
      <c r="AK181" s="202"/>
      <c r="AL181" s="202"/>
      <c r="AM181" s="202"/>
      <c r="AN181" s="202"/>
      <c r="AO181" s="202"/>
      <c r="AP181" s="202"/>
      <c r="AQ181" s="202"/>
      <c r="AR181" s="202"/>
      <c r="AS181" s="202"/>
      <c r="AT181" s="202"/>
      <c r="AU181" s="202"/>
      <c r="AV181" s="202"/>
      <c r="AW181" s="202"/>
      <c r="AX181" s="202"/>
      <c r="AY181" s="202"/>
      <c r="AZ181" s="202"/>
      <c r="BA181" s="202"/>
      <c r="BB181" s="202"/>
      <c r="BC181" s="202"/>
      <c r="BD181" s="202"/>
      <c r="BE181" s="202"/>
      <c r="BF181" s="202"/>
      <c r="BG181" s="202"/>
      <c r="BH181" s="33"/>
      <c r="BI181" s="33"/>
      <c r="BJ181" s="33"/>
      <c r="BK181" s="33"/>
      <c r="BL181" s="33"/>
      <c r="BM181" s="33"/>
      <c r="BN181" s="33"/>
      <c r="BO181" s="33"/>
      <c r="BP181" s="33"/>
      <c r="BQ181" s="33"/>
      <c r="BR181" s="33"/>
      <c r="BS181" s="33"/>
      <c r="BT181" s="33"/>
      <c r="BU181" s="33"/>
      <c r="BV181" s="33"/>
      <c r="BW181" s="33"/>
      <c r="BX181" s="33"/>
      <c r="BY181" s="33"/>
      <c r="BZ181" s="33"/>
      <c r="CA181" s="33"/>
      <c r="CB181" s="34" t="str">
        <f t="shared" si="8"/>
        <v/>
      </c>
      <c r="CC181" s="34">
        <f t="shared" si="7"/>
        <v>0</v>
      </c>
      <c r="CD181" s="34">
        <f t="shared" si="9"/>
        <v>0</v>
      </c>
    </row>
    <row r="182" spans="1:82" x14ac:dyDescent="0.2">
      <c r="A182" s="33"/>
      <c r="B182" s="33"/>
      <c r="C182" s="33"/>
      <c r="D182" s="33"/>
      <c r="E182" s="33"/>
      <c r="F182" s="202"/>
      <c r="G182" s="202"/>
      <c r="H182" s="202"/>
      <c r="I182" s="202"/>
      <c r="J182" s="202"/>
      <c r="K182" s="202"/>
      <c r="L182" s="202"/>
      <c r="M182" s="202"/>
      <c r="N182" s="202"/>
      <c r="O182" s="202"/>
      <c r="P182" s="202"/>
      <c r="Q182" s="202"/>
      <c r="R182" s="202"/>
      <c r="S182" s="202"/>
      <c r="T182" s="202"/>
      <c r="U182" s="202"/>
      <c r="V182" s="202"/>
      <c r="W182" s="202"/>
      <c r="X182" s="202"/>
      <c r="Y182" s="202"/>
      <c r="Z182" s="202"/>
      <c r="AA182" s="202"/>
      <c r="AB182" s="202"/>
      <c r="AC182" s="202"/>
      <c r="AD182" s="202"/>
      <c r="AE182" s="202"/>
      <c r="AF182" s="202"/>
      <c r="AG182" s="202"/>
      <c r="AH182" s="202"/>
      <c r="AI182" s="202"/>
      <c r="AJ182" s="202"/>
      <c r="AK182" s="202"/>
      <c r="AL182" s="202"/>
      <c r="AM182" s="202"/>
      <c r="AN182" s="202"/>
      <c r="AO182" s="202"/>
      <c r="AP182" s="202"/>
      <c r="AQ182" s="202"/>
      <c r="AR182" s="202"/>
      <c r="AS182" s="202"/>
      <c r="AT182" s="202"/>
      <c r="AU182" s="202"/>
      <c r="AV182" s="202"/>
      <c r="AW182" s="202"/>
      <c r="AX182" s="202"/>
      <c r="AY182" s="202"/>
      <c r="AZ182" s="202"/>
      <c r="BA182" s="202"/>
      <c r="BB182" s="202"/>
      <c r="BC182" s="202"/>
      <c r="BD182" s="202"/>
      <c r="BE182" s="202"/>
      <c r="BF182" s="202"/>
      <c r="BG182" s="202"/>
      <c r="BH182" s="33"/>
      <c r="BI182" s="33"/>
      <c r="BJ182" s="33"/>
      <c r="BK182" s="33"/>
      <c r="BL182" s="33"/>
      <c r="BM182" s="33"/>
      <c r="BN182" s="33"/>
      <c r="BO182" s="33"/>
      <c r="BP182" s="33"/>
      <c r="BQ182" s="33"/>
      <c r="BR182" s="33"/>
      <c r="BS182" s="33"/>
      <c r="BT182" s="33"/>
      <c r="BU182" s="33"/>
      <c r="BV182" s="33"/>
      <c r="BW182" s="33"/>
      <c r="BX182" s="33"/>
      <c r="BY182" s="33"/>
      <c r="BZ182" s="33"/>
      <c r="CA182" s="33"/>
      <c r="CB182" s="34" t="str">
        <f t="shared" si="8"/>
        <v/>
      </c>
      <c r="CC182" s="34">
        <f t="shared" si="7"/>
        <v>0</v>
      </c>
      <c r="CD182" s="34">
        <f t="shared" si="9"/>
        <v>0</v>
      </c>
    </row>
    <row r="183" spans="1:82" x14ac:dyDescent="0.2">
      <c r="A183" s="33"/>
      <c r="B183" s="33"/>
      <c r="C183" s="33"/>
      <c r="D183" s="33"/>
      <c r="E183" s="33"/>
      <c r="F183" s="202"/>
      <c r="G183" s="202"/>
      <c r="H183" s="202"/>
      <c r="I183" s="202"/>
      <c r="J183" s="202"/>
      <c r="K183" s="202"/>
      <c r="L183" s="202"/>
      <c r="M183" s="202"/>
      <c r="N183" s="202"/>
      <c r="O183" s="202"/>
      <c r="P183" s="202"/>
      <c r="Q183" s="202"/>
      <c r="R183" s="202"/>
      <c r="S183" s="202"/>
      <c r="T183" s="202"/>
      <c r="U183" s="202"/>
      <c r="V183" s="202"/>
      <c r="W183" s="202"/>
      <c r="X183" s="202"/>
      <c r="Y183" s="202"/>
      <c r="Z183" s="202"/>
      <c r="AA183" s="202"/>
      <c r="AB183" s="202"/>
      <c r="AC183" s="202"/>
      <c r="AD183" s="202"/>
      <c r="AE183" s="202"/>
      <c r="AF183" s="202"/>
      <c r="AG183" s="202"/>
      <c r="AH183" s="202"/>
      <c r="AI183" s="202"/>
      <c r="AJ183" s="202"/>
      <c r="AK183" s="202"/>
      <c r="AL183" s="202"/>
      <c r="AM183" s="202"/>
      <c r="AN183" s="202"/>
      <c r="AO183" s="202"/>
      <c r="AP183" s="202"/>
      <c r="AQ183" s="202"/>
      <c r="AR183" s="202"/>
      <c r="AS183" s="202"/>
      <c r="AT183" s="202"/>
      <c r="AU183" s="202"/>
      <c r="AV183" s="202"/>
      <c r="AW183" s="202"/>
      <c r="AX183" s="202"/>
      <c r="AY183" s="202"/>
      <c r="AZ183" s="202"/>
      <c r="BA183" s="202"/>
      <c r="BB183" s="202"/>
      <c r="BC183" s="202"/>
      <c r="BD183" s="202"/>
      <c r="BE183" s="202"/>
      <c r="BF183" s="202"/>
      <c r="BG183" s="202"/>
      <c r="BH183" s="33"/>
      <c r="BI183" s="33"/>
      <c r="BJ183" s="33"/>
      <c r="BK183" s="33"/>
      <c r="BL183" s="33"/>
      <c r="BM183" s="33"/>
      <c r="BN183" s="33"/>
      <c r="BO183" s="33"/>
      <c r="BP183" s="33"/>
      <c r="BQ183" s="33"/>
      <c r="BR183" s="33"/>
      <c r="BS183" s="33"/>
      <c r="BT183" s="33"/>
      <c r="BU183" s="33"/>
      <c r="BV183" s="33"/>
      <c r="BW183" s="33"/>
      <c r="BX183" s="33"/>
      <c r="BY183" s="33"/>
      <c r="BZ183" s="33"/>
      <c r="CA183" s="33"/>
      <c r="CB183" s="34" t="str">
        <f t="shared" si="8"/>
        <v/>
      </c>
      <c r="CC183" s="34">
        <f t="shared" si="7"/>
        <v>0</v>
      </c>
      <c r="CD183" s="34">
        <f t="shared" si="9"/>
        <v>0</v>
      </c>
    </row>
    <row r="184" spans="1:82" x14ac:dyDescent="0.2">
      <c r="A184" s="33"/>
      <c r="B184" s="33"/>
      <c r="C184" s="33"/>
      <c r="D184" s="33"/>
      <c r="E184" s="33"/>
      <c r="F184" s="202"/>
      <c r="G184" s="202"/>
      <c r="H184" s="202"/>
      <c r="I184" s="202"/>
      <c r="J184" s="202"/>
      <c r="K184" s="202"/>
      <c r="L184" s="202"/>
      <c r="M184" s="202"/>
      <c r="N184" s="202"/>
      <c r="O184" s="202"/>
      <c r="P184" s="202"/>
      <c r="Q184" s="202"/>
      <c r="R184" s="202"/>
      <c r="S184" s="202"/>
      <c r="T184" s="202"/>
      <c r="U184" s="202"/>
      <c r="V184" s="202"/>
      <c r="W184" s="202"/>
      <c r="X184" s="202"/>
      <c r="Y184" s="202"/>
      <c r="Z184" s="202"/>
      <c r="AA184" s="202"/>
      <c r="AB184" s="202"/>
      <c r="AC184" s="202"/>
      <c r="AD184" s="202"/>
      <c r="AE184" s="202"/>
      <c r="AF184" s="202"/>
      <c r="AG184" s="202"/>
      <c r="AH184" s="202"/>
      <c r="AI184" s="202"/>
      <c r="AJ184" s="202"/>
      <c r="AK184" s="202"/>
      <c r="AL184" s="202"/>
      <c r="AM184" s="202"/>
      <c r="AN184" s="202"/>
      <c r="AO184" s="202"/>
      <c r="AP184" s="202"/>
      <c r="AQ184" s="202"/>
      <c r="AR184" s="202"/>
      <c r="AS184" s="202"/>
      <c r="AT184" s="202"/>
      <c r="AU184" s="202"/>
      <c r="AV184" s="202"/>
      <c r="AW184" s="202"/>
      <c r="AX184" s="202"/>
      <c r="AY184" s="202"/>
      <c r="AZ184" s="202"/>
      <c r="BA184" s="202"/>
      <c r="BB184" s="202"/>
      <c r="BC184" s="202"/>
      <c r="BD184" s="202"/>
      <c r="BE184" s="202"/>
      <c r="BF184" s="202"/>
      <c r="BG184" s="202"/>
      <c r="BH184" s="33"/>
      <c r="BI184" s="33"/>
      <c r="BJ184" s="33"/>
      <c r="BK184" s="33"/>
      <c r="BL184" s="33"/>
      <c r="BM184" s="33"/>
      <c r="BN184" s="33"/>
      <c r="BO184" s="33"/>
      <c r="BP184" s="33"/>
      <c r="BQ184" s="33"/>
      <c r="BR184" s="33"/>
      <c r="BS184" s="33"/>
      <c r="BT184" s="33"/>
      <c r="BU184" s="33"/>
      <c r="BV184" s="33"/>
      <c r="BW184" s="33"/>
      <c r="BX184" s="33"/>
      <c r="BY184" s="33"/>
      <c r="BZ184" s="33"/>
      <c r="CA184" s="33"/>
      <c r="CB184" s="34" t="str">
        <f t="shared" si="8"/>
        <v/>
      </c>
      <c r="CC184" s="34">
        <f t="shared" si="7"/>
        <v>0</v>
      </c>
      <c r="CD184" s="34">
        <f t="shared" si="9"/>
        <v>0</v>
      </c>
    </row>
    <row r="185" spans="1:82" x14ac:dyDescent="0.2">
      <c r="A185" s="33"/>
      <c r="B185" s="33"/>
      <c r="C185" s="33"/>
      <c r="D185" s="33"/>
      <c r="E185" s="33"/>
      <c r="F185" s="202"/>
      <c r="G185" s="202"/>
      <c r="H185" s="202"/>
      <c r="I185" s="202"/>
      <c r="J185" s="202"/>
      <c r="K185" s="202"/>
      <c r="L185" s="202"/>
      <c r="M185" s="202"/>
      <c r="N185" s="202"/>
      <c r="O185" s="202"/>
      <c r="P185" s="202"/>
      <c r="Q185" s="202"/>
      <c r="R185" s="202"/>
      <c r="S185" s="202"/>
      <c r="T185" s="202"/>
      <c r="U185" s="202"/>
      <c r="V185" s="202"/>
      <c r="W185" s="202"/>
      <c r="X185" s="202"/>
      <c r="Y185" s="202"/>
      <c r="Z185" s="202"/>
      <c r="AA185" s="202"/>
      <c r="AB185" s="202"/>
      <c r="AC185" s="202"/>
      <c r="AD185" s="202"/>
      <c r="AE185" s="202"/>
      <c r="AF185" s="202"/>
      <c r="AG185" s="202"/>
      <c r="AH185" s="202"/>
      <c r="AI185" s="202"/>
      <c r="AJ185" s="202"/>
      <c r="AK185" s="202"/>
      <c r="AL185" s="202"/>
      <c r="AM185" s="202"/>
      <c r="AN185" s="202"/>
      <c r="AO185" s="202"/>
      <c r="AP185" s="202"/>
      <c r="AQ185" s="202"/>
      <c r="AR185" s="202"/>
      <c r="AS185" s="202"/>
      <c r="AT185" s="202"/>
      <c r="AU185" s="202"/>
      <c r="AV185" s="202"/>
      <c r="AW185" s="202"/>
      <c r="AX185" s="202"/>
      <c r="AY185" s="202"/>
      <c r="AZ185" s="202"/>
      <c r="BA185" s="202"/>
      <c r="BB185" s="202"/>
      <c r="BC185" s="202"/>
      <c r="BD185" s="202"/>
      <c r="BE185" s="202"/>
      <c r="BF185" s="202"/>
      <c r="BG185" s="202"/>
      <c r="BH185" s="33"/>
      <c r="BI185" s="33"/>
      <c r="BJ185" s="33"/>
      <c r="BK185" s="33"/>
      <c r="BL185" s="33"/>
      <c r="BM185" s="33"/>
      <c r="BN185" s="33"/>
      <c r="BO185" s="33"/>
      <c r="BP185" s="33"/>
      <c r="BQ185" s="33"/>
      <c r="BR185" s="33"/>
      <c r="BS185" s="33"/>
      <c r="BT185" s="33"/>
      <c r="BU185" s="33"/>
      <c r="BV185" s="33"/>
      <c r="BW185" s="33"/>
      <c r="BX185" s="33"/>
      <c r="BY185" s="33"/>
      <c r="BZ185" s="33"/>
      <c r="CA185" s="33"/>
      <c r="CB185" s="34" t="str">
        <f t="shared" si="8"/>
        <v/>
      </c>
      <c r="CC185" s="34">
        <f t="shared" si="7"/>
        <v>0</v>
      </c>
      <c r="CD185" s="34">
        <f t="shared" si="9"/>
        <v>0</v>
      </c>
    </row>
    <row r="186" spans="1:82" x14ac:dyDescent="0.2">
      <c r="A186" s="33"/>
      <c r="B186" s="33"/>
      <c r="C186" s="33"/>
      <c r="D186" s="33"/>
      <c r="E186" s="33"/>
      <c r="F186" s="202"/>
      <c r="G186" s="202"/>
      <c r="H186" s="202"/>
      <c r="I186" s="202"/>
      <c r="J186" s="202"/>
      <c r="K186" s="202"/>
      <c r="L186" s="202"/>
      <c r="M186" s="202"/>
      <c r="N186" s="202"/>
      <c r="O186" s="202"/>
      <c r="P186" s="202"/>
      <c r="Q186" s="202"/>
      <c r="R186" s="202"/>
      <c r="S186" s="202"/>
      <c r="T186" s="202"/>
      <c r="U186" s="202"/>
      <c r="V186" s="202"/>
      <c r="W186" s="202"/>
      <c r="X186" s="202"/>
      <c r="Y186" s="202"/>
      <c r="Z186" s="202"/>
      <c r="AA186" s="202"/>
      <c r="AB186" s="202"/>
      <c r="AC186" s="202"/>
      <c r="AD186" s="202"/>
      <c r="AE186" s="202"/>
      <c r="AF186" s="202"/>
      <c r="AG186" s="202"/>
      <c r="AH186" s="202"/>
      <c r="AI186" s="202"/>
      <c r="AJ186" s="202"/>
      <c r="AK186" s="202"/>
      <c r="AL186" s="202"/>
      <c r="AM186" s="202"/>
      <c r="AN186" s="202"/>
      <c r="AO186" s="202"/>
      <c r="AP186" s="202"/>
      <c r="AQ186" s="202"/>
      <c r="AR186" s="202"/>
      <c r="AS186" s="202"/>
      <c r="AT186" s="202"/>
      <c r="AU186" s="202"/>
      <c r="AV186" s="202"/>
      <c r="AW186" s="202"/>
      <c r="AX186" s="202"/>
      <c r="AY186" s="202"/>
      <c r="AZ186" s="202"/>
      <c r="BA186" s="202"/>
      <c r="BB186" s="202"/>
      <c r="BC186" s="202"/>
      <c r="BD186" s="202"/>
      <c r="BE186" s="202"/>
      <c r="BF186" s="202"/>
      <c r="BG186" s="202"/>
      <c r="BH186" s="33"/>
      <c r="BI186" s="33"/>
      <c r="BJ186" s="33"/>
      <c r="BK186" s="33"/>
      <c r="BL186" s="33"/>
      <c r="BM186" s="33"/>
      <c r="BN186" s="33"/>
      <c r="BO186" s="33"/>
      <c r="BP186" s="33"/>
      <c r="BQ186" s="33"/>
      <c r="BR186" s="33"/>
      <c r="BS186" s="33"/>
      <c r="BT186" s="33"/>
      <c r="BU186" s="33"/>
      <c r="BV186" s="33"/>
      <c r="BW186" s="33"/>
      <c r="BX186" s="33"/>
      <c r="BY186" s="33"/>
      <c r="BZ186" s="33"/>
      <c r="CA186" s="33"/>
      <c r="CB186" s="34" t="str">
        <f t="shared" si="8"/>
        <v/>
      </c>
      <c r="CC186" s="34">
        <f t="shared" si="7"/>
        <v>0</v>
      </c>
      <c r="CD186" s="34">
        <f t="shared" si="9"/>
        <v>0</v>
      </c>
    </row>
    <row r="187" spans="1:82" x14ac:dyDescent="0.2">
      <c r="A187" s="33"/>
      <c r="B187" s="33"/>
      <c r="C187" s="33"/>
      <c r="D187" s="33"/>
      <c r="E187" s="33"/>
      <c r="F187" s="202"/>
      <c r="G187" s="202"/>
      <c r="H187" s="202"/>
      <c r="I187" s="202"/>
      <c r="J187" s="202"/>
      <c r="K187" s="202"/>
      <c r="L187" s="202"/>
      <c r="M187" s="202"/>
      <c r="N187" s="202"/>
      <c r="O187" s="202"/>
      <c r="P187" s="202"/>
      <c r="Q187" s="202"/>
      <c r="R187" s="202"/>
      <c r="S187" s="202"/>
      <c r="T187" s="202"/>
      <c r="U187" s="202"/>
      <c r="V187" s="202"/>
      <c r="W187" s="202"/>
      <c r="X187" s="202"/>
      <c r="Y187" s="202"/>
      <c r="Z187" s="202"/>
      <c r="AA187" s="202"/>
      <c r="AB187" s="202"/>
      <c r="AC187" s="202"/>
      <c r="AD187" s="202"/>
      <c r="AE187" s="202"/>
      <c r="AF187" s="202"/>
      <c r="AG187" s="202"/>
      <c r="AH187" s="202"/>
      <c r="AI187" s="202"/>
      <c r="AJ187" s="202"/>
      <c r="AK187" s="202"/>
      <c r="AL187" s="202"/>
      <c r="AM187" s="202"/>
      <c r="AN187" s="202"/>
      <c r="AO187" s="202"/>
      <c r="AP187" s="202"/>
      <c r="AQ187" s="202"/>
      <c r="AR187" s="202"/>
      <c r="AS187" s="202"/>
      <c r="AT187" s="202"/>
      <c r="AU187" s="202"/>
      <c r="AV187" s="202"/>
      <c r="AW187" s="202"/>
      <c r="AX187" s="202"/>
      <c r="AY187" s="202"/>
      <c r="AZ187" s="202"/>
      <c r="BA187" s="202"/>
      <c r="BB187" s="202"/>
      <c r="BC187" s="202"/>
      <c r="BD187" s="202"/>
      <c r="BE187" s="202"/>
      <c r="BF187" s="202"/>
      <c r="BG187" s="202"/>
      <c r="BH187" s="33"/>
      <c r="BI187" s="33"/>
      <c r="BJ187" s="33"/>
      <c r="BK187" s="33"/>
      <c r="BL187" s="33"/>
      <c r="BM187" s="33"/>
      <c r="BN187" s="33"/>
      <c r="BO187" s="33"/>
      <c r="BP187" s="33"/>
      <c r="BQ187" s="33"/>
      <c r="BR187" s="33"/>
      <c r="BS187" s="33"/>
      <c r="BT187" s="33"/>
      <c r="BU187" s="33"/>
      <c r="BV187" s="33"/>
      <c r="BW187" s="33"/>
      <c r="BX187" s="33"/>
      <c r="BY187" s="33"/>
      <c r="BZ187" s="33"/>
      <c r="CA187" s="33"/>
      <c r="CB187" s="34" t="str">
        <f t="shared" si="8"/>
        <v/>
      </c>
      <c r="CC187" s="34">
        <f t="shared" si="7"/>
        <v>0</v>
      </c>
      <c r="CD187" s="34">
        <f t="shared" si="9"/>
        <v>0</v>
      </c>
    </row>
    <row r="188" spans="1:82" x14ac:dyDescent="0.2">
      <c r="A188" s="33"/>
      <c r="B188" s="33"/>
      <c r="C188" s="33"/>
      <c r="D188" s="33"/>
      <c r="E188" s="33"/>
      <c r="F188" s="202"/>
      <c r="G188" s="202"/>
      <c r="H188" s="202"/>
      <c r="I188" s="202"/>
      <c r="J188" s="202"/>
      <c r="K188" s="202"/>
      <c r="L188" s="202"/>
      <c r="M188" s="202"/>
      <c r="N188" s="202"/>
      <c r="O188" s="202"/>
      <c r="P188" s="202"/>
      <c r="Q188" s="202"/>
      <c r="R188" s="202"/>
      <c r="S188" s="202"/>
      <c r="T188" s="202"/>
      <c r="U188" s="202"/>
      <c r="V188" s="202"/>
      <c r="W188" s="202"/>
      <c r="X188" s="202"/>
      <c r="Y188" s="202"/>
      <c r="Z188" s="202"/>
      <c r="AA188" s="202"/>
      <c r="AB188" s="202"/>
      <c r="AC188" s="202"/>
      <c r="AD188" s="202"/>
      <c r="AE188" s="202"/>
      <c r="AF188" s="202"/>
      <c r="AG188" s="202"/>
      <c r="AH188" s="202"/>
      <c r="AI188" s="202"/>
      <c r="AJ188" s="202"/>
      <c r="AK188" s="202"/>
      <c r="AL188" s="202"/>
      <c r="AM188" s="202"/>
      <c r="AN188" s="202"/>
      <c r="AO188" s="202"/>
      <c r="AP188" s="202"/>
      <c r="AQ188" s="202"/>
      <c r="AR188" s="202"/>
      <c r="AS188" s="202"/>
      <c r="AT188" s="202"/>
      <c r="AU188" s="202"/>
      <c r="AV188" s="202"/>
      <c r="AW188" s="202"/>
      <c r="AX188" s="202"/>
      <c r="AY188" s="202"/>
      <c r="AZ188" s="202"/>
      <c r="BA188" s="202"/>
      <c r="BB188" s="202"/>
      <c r="BC188" s="202"/>
      <c r="BD188" s="202"/>
      <c r="BE188" s="202"/>
      <c r="BF188" s="202"/>
      <c r="BG188" s="202"/>
      <c r="BH188" s="33"/>
      <c r="BI188" s="33"/>
      <c r="BJ188" s="33"/>
      <c r="BK188" s="33"/>
      <c r="BL188" s="33"/>
      <c r="BM188" s="33"/>
      <c r="BN188" s="33"/>
      <c r="BO188" s="33"/>
      <c r="BP188" s="33"/>
      <c r="BQ188" s="33"/>
      <c r="BR188" s="33"/>
      <c r="BS188" s="33"/>
      <c r="BT188" s="33"/>
      <c r="BU188" s="33"/>
      <c r="BV188" s="33"/>
      <c r="BW188" s="33"/>
      <c r="BX188" s="33"/>
      <c r="BY188" s="33"/>
      <c r="BZ188" s="33"/>
      <c r="CA188" s="33"/>
      <c r="CB188" s="34" t="str">
        <f t="shared" si="8"/>
        <v/>
      </c>
      <c r="CC188" s="34">
        <f t="shared" si="7"/>
        <v>0</v>
      </c>
      <c r="CD188" s="34">
        <f t="shared" si="9"/>
        <v>0</v>
      </c>
    </row>
    <row r="189" spans="1:82" x14ac:dyDescent="0.2">
      <c r="A189" s="33"/>
      <c r="B189" s="33"/>
      <c r="C189" s="33"/>
      <c r="D189" s="33"/>
      <c r="E189" s="33"/>
      <c r="F189" s="202"/>
      <c r="G189" s="202"/>
      <c r="H189" s="202"/>
      <c r="I189" s="202"/>
      <c r="J189" s="202"/>
      <c r="K189" s="202"/>
      <c r="L189" s="202"/>
      <c r="M189" s="202"/>
      <c r="N189" s="202"/>
      <c r="O189" s="202"/>
      <c r="P189" s="202"/>
      <c r="Q189" s="202"/>
      <c r="R189" s="202"/>
      <c r="S189" s="202"/>
      <c r="T189" s="202"/>
      <c r="U189" s="202"/>
      <c r="V189" s="202"/>
      <c r="W189" s="202"/>
      <c r="X189" s="202"/>
      <c r="Y189" s="202"/>
      <c r="Z189" s="202"/>
      <c r="AA189" s="202"/>
      <c r="AB189" s="202"/>
      <c r="AC189" s="202"/>
      <c r="AD189" s="202"/>
      <c r="AE189" s="202"/>
      <c r="AF189" s="202"/>
      <c r="AG189" s="202"/>
      <c r="AH189" s="202"/>
      <c r="AI189" s="202"/>
      <c r="AJ189" s="202"/>
      <c r="AK189" s="202"/>
      <c r="AL189" s="202"/>
      <c r="AM189" s="202"/>
      <c r="AN189" s="202"/>
      <c r="AO189" s="202"/>
      <c r="AP189" s="202"/>
      <c r="AQ189" s="202"/>
      <c r="AR189" s="202"/>
      <c r="AS189" s="202"/>
      <c r="AT189" s="202"/>
      <c r="AU189" s="202"/>
      <c r="AV189" s="202"/>
      <c r="AW189" s="202"/>
      <c r="AX189" s="202"/>
      <c r="AY189" s="202"/>
      <c r="AZ189" s="202"/>
      <c r="BA189" s="202"/>
      <c r="BB189" s="202"/>
      <c r="BC189" s="202"/>
      <c r="BD189" s="202"/>
      <c r="BE189" s="202"/>
      <c r="BF189" s="202"/>
      <c r="BG189" s="202"/>
      <c r="BH189" s="33"/>
      <c r="BI189" s="33"/>
      <c r="BJ189" s="33"/>
      <c r="BK189" s="33"/>
      <c r="BL189" s="33"/>
      <c r="BM189" s="33"/>
      <c r="BN189" s="33"/>
      <c r="BO189" s="33"/>
      <c r="BP189" s="33"/>
      <c r="BQ189" s="33"/>
      <c r="BR189" s="33"/>
      <c r="BS189" s="33"/>
      <c r="BT189" s="33"/>
      <c r="BU189" s="33"/>
      <c r="BV189" s="33"/>
      <c r="BW189" s="33"/>
      <c r="BX189" s="33"/>
      <c r="BY189" s="33"/>
      <c r="BZ189" s="33"/>
      <c r="CA189" s="33"/>
      <c r="CB189" s="34" t="str">
        <f t="shared" si="8"/>
        <v/>
      </c>
      <c r="CC189" s="34">
        <f t="shared" si="7"/>
        <v>0</v>
      </c>
      <c r="CD189" s="34">
        <f t="shared" si="9"/>
        <v>0</v>
      </c>
    </row>
    <row r="190" spans="1:82" x14ac:dyDescent="0.2">
      <c r="A190" s="33"/>
      <c r="B190" s="33"/>
      <c r="C190" s="33"/>
      <c r="D190" s="33"/>
      <c r="E190" s="33"/>
      <c r="F190" s="202"/>
      <c r="G190" s="202"/>
      <c r="H190" s="202"/>
      <c r="I190" s="202"/>
      <c r="J190" s="202"/>
      <c r="K190" s="202"/>
      <c r="L190" s="202"/>
      <c r="M190" s="202"/>
      <c r="N190" s="202"/>
      <c r="O190" s="202"/>
      <c r="P190" s="202"/>
      <c r="Q190" s="202"/>
      <c r="R190" s="202"/>
      <c r="S190" s="202"/>
      <c r="T190" s="202"/>
      <c r="U190" s="202"/>
      <c r="V190" s="202"/>
      <c r="W190" s="202"/>
      <c r="X190" s="202"/>
      <c r="Y190" s="202"/>
      <c r="Z190" s="202"/>
      <c r="AA190" s="202"/>
      <c r="AB190" s="202"/>
      <c r="AC190" s="202"/>
      <c r="AD190" s="202"/>
      <c r="AE190" s="202"/>
      <c r="AF190" s="202"/>
      <c r="AG190" s="202"/>
      <c r="AH190" s="202"/>
      <c r="AI190" s="202"/>
      <c r="AJ190" s="202"/>
      <c r="AK190" s="202"/>
      <c r="AL190" s="202"/>
      <c r="AM190" s="202"/>
      <c r="AN190" s="202"/>
      <c r="AO190" s="202"/>
      <c r="AP190" s="202"/>
      <c r="AQ190" s="202"/>
      <c r="AR190" s="202"/>
      <c r="AS190" s="202"/>
      <c r="AT190" s="202"/>
      <c r="AU190" s="202"/>
      <c r="AV190" s="202"/>
      <c r="AW190" s="202"/>
      <c r="AX190" s="202"/>
      <c r="AY190" s="202"/>
      <c r="AZ190" s="202"/>
      <c r="BA190" s="202"/>
      <c r="BB190" s="202"/>
      <c r="BC190" s="202"/>
      <c r="BD190" s="202"/>
      <c r="BE190" s="202"/>
      <c r="BF190" s="202"/>
      <c r="BG190" s="202"/>
      <c r="BH190" s="33"/>
      <c r="BI190" s="33"/>
      <c r="BJ190" s="33"/>
      <c r="BK190" s="33"/>
      <c r="BL190" s="33"/>
      <c r="BM190" s="33"/>
      <c r="BN190" s="33"/>
      <c r="BO190" s="33"/>
      <c r="BP190" s="33"/>
      <c r="BQ190" s="33"/>
      <c r="BR190" s="33"/>
      <c r="BS190" s="33"/>
      <c r="BT190" s="33"/>
      <c r="BU190" s="33"/>
      <c r="BV190" s="33"/>
      <c r="BW190" s="33"/>
      <c r="BX190" s="33"/>
      <c r="BY190" s="33"/>
      <c r="BZ190" s="33"/>
      <c r="CA190" s="33"/>
      <c r="CB190" s="34" t="str">
        <f t="shared" si="8"/>
        <v/>
      </c>
      <c r="CC190" s="34">
        <f t="shared" si="7"/>
        <v>0</v>
      </c>
      <c r="CD190" s="34">
        <f t="shared" si="9"/>
        <v>0</v>
      </c>
    </row>
    <row r="191" spans="1:82" x14ac:dyDescent="0.2">
      <c r="A191" s="33"/>
      <c r="B191" s="33"/>
      <c r="C191" s="33"/>
      <c r="D191" s="33"/>
      <c r="E191" s="33"/>
      <c r="F191" s="202"/>
      <c r="G191" s="202"/>
      <c r="H191" s="202"/>
      <c r="I191" s="202"/>
      <c r="J191" s="202"/>
      <c r="K191" s="202"/>
      <c r="L191" s="202"/>
      <c r="M191" s="202"/>
      <c r="N191" s="202"/>
      <c r="O191" s="202"/>
      <c r="P191" s="202"/>
      <c r="Q191" s="202"/>
      <c r="R191" s="202"/>
      <c r="S191" s="202"/>
      <c r="T191" s="202"/>
      <c r="U191" s="202"/>
      <c r="V191" s="202"/>
      <c r="W191" s="202"/>
      <c r="X191" s="202"/>
      <c r="Y191" s="202"/>
      <c r="Z191" s="202"/>
      <c r="AA191" s="202"/>
      <c r="AB191" s="202"/>
      <c r="AC191" s="202"/>
      <c r="AD191" s="202"/>
      <c r="AE191" s="202"/>
      <c r="AF191" s="202"/>
      <c r="AG191" s="202"/>
      <c r="AH191" s="202"/>
      <c r="AI191" s="202"/>
      <c r="AJ191" s="202"/>
      <c r="AK191" s="202"/>
      <c r="AL191" s="202"/>
      <c r="AM191" s="202"/>
      <c r="AN191" s="202"/>
      <c r="AO191" s="202"/>
      <c r="AP191" s="202"/>
      <c r="AQ191" s="202"/>
      <c r="AR191" s="202"/>
      <c r="AS191" s="202"/>
      <c r="AT191" s="202"/>
      <c r="AU191" s="202"/>
      <c r="AV191" s="202"/>
      <c r="AW191" s="202"/>
      <c r="AX191" s="202"/>
      <c r="AY191" s="202"/>
      <c r="AZ191" s="202"/>
      <c r="BA191" s="202"/>
      <c r="BB191" s="202"/>
      <c r="BC191" s="202"/>
      <c r="BD191" s="202"/>
      <c r="BE191" s="202"/>
      <c r="BF191" s="202"/>
      <c r="BG191" s="202"/>
      <c r="BH191" s="33"/>
      <c r="BI191" s="33"/>
      <c r="BJ191" s="33"/>
      <c r="BK191" s="33"/>
      <c r="BL191" s="33"/>
      <c r="BM191" s="33"/>
      <c r="BN191" s="33"/>
      <c r="BO191" s="33"/>
      <c r="BP191" s="33"/>
      <c r="BQ191" s="33"/>
      <c r="BR191" s="33"/>
      <c r="BS191" s="33"/>
      <c r="BT191" s="33"/>
      <c r="BU191" s="33"/>
      <c r="BV191" s="33"/>
      <c r="BW191" s="33"/>
      <c r="BX191" s="33"/>
      <c r="BY191" s="33"/>
      <c r="BZ191" s="33"/>
      <c r="CA191" s="33"/>
      <c r="CB191" s="34" t="str">
        <f t="shared" si="8"/>
        <v/>
      </c>
      <c r="CC191" s="34">
        <f t="shared" si="7"/>
        <v>0</v>
      </c>
      <c r="CD191" s="34">
        <f t="shared" si="9"/>
        <v>0</v>
      </c>
    </row>
    <row r="192" spans="1:82" x14ac:dyDescent="0.2">
      <c r="A192" s="33"/>
      <c r="B192" s="33"/>
      <c r="C192" s="33"/>
      <c r="D192" s="33"/>
      <c r="E192" s="33"/>
      <c r="F192" s="202"/>
      <c r="G192" s="202"/>
      <c r="H192" s="202"/>
      <c r="I192" s="202"/>
      <c r="J192" s="202"/>
      <c r="K192" s="202"/>
      <c r="L192" s="202"/>
      <c r="M192" s="202"/>
      <c r="N192" s="202"/>
      <c r="O192" s="202"/>
      <c r="P192" s="202"/>
      <c r="Q192" s="202"/>
      <c r="R192" s="202"/>
      <c r="S192" s="202"/>
      <c r="T192" s="202"/>
      <c r="U192" s="202"/>
      <c r="V192" s="202"/>
      <c r="W192" s="202"/>
      <c r="X192" s="202"/>
      <c r="Y192" s="202"/>
      <c r="Z192" s="202"/>
      <c r="AA192" s="202"/>
      <c r="AB192" s="202"/>
      <c r="AC192" s="202"/>
      <c r="AD192" s="202"/>
      <c r="AE192" s="202"/>
      <c r="AF192" s="202"/>
      <c r="AG192" s="202"/>
      <c r="AH192" s="202"/>
      <c r="AI192" s="202"/>
      <c r="AJ192" s="202"/>
      <c r="AK192" s="202"/>
      <c r="AL192" s="202"/>
      <c r="AM192" s="202"/>
      <c r="AN192" s="202"/>
      <c r="AO192" s="202"/>
      <c r="AP192" s="202"/>
      <c r="AQ192" s="202"/>
      <c r="AR192" s="202"/>
      <c r="AS192" s="202"/>
      <c r="AT192" s="202"/>
      <c r="AU192" s="202"/>
      <c r="AV192" s="202"/>
      <c r="AW192" s="202"/>
      <c r="AX192" s="202"/>
      <c r="AY192" s="202"/>
      <c r="AZ192" s="202"/>
      <c r="BA192" s="202"/>
      <c r="BB192" s="202"/>
      <c r="BC192" s="202"/>
      <c r="BD192" s="202"/>
      <c r="BE192" s="202"/>
      <c r="BF192" s="202"/>
      <c r="BG192" s="202"/>
      <c r="BH192" s="33"/>
      <c r="BI192" s="33"/>
      <c r="BJ192" s="33"/>
      <c r="BK192" s="33"/>
      <c r="BL192" s="33"/>
      <c r="BM192" s="33"/>
      <c r="BN192" s="33"/>
      <c r="BO192" s="33"/>
      <c r="BP192" s="33"/>
      <c r="BQ192" s="33"/>
      <c r="BR192" s="33"/>
      <c r="BS192" s="33"/>
      <c r="BT192" s="33"/>
      <c r="BU192" s="33"/>
      <c r="BV192" s="33"/>
      <c r="BW192" s="33"/>
      <c r="BX192" s="33"/>
      <c r="BY192" s="33"/>
      <c r="BZ192" s="33"/>
      <c r="CA192" s="33"/>
      <c r="CB192" s="34" t="str">
        <f t="shared" si="8"/>
        <v/>
      </c>
      <c r="CC192" s="34">
        <f t="shared" si="7"/>
        <v>0</v>
      </c>
      <c r="CD192" s="34">
        <f t="shared" si="9"/>
        <v>0</v>
      </c>
    </row>
    <row r="193" spans="1:82" x14ac:dyDescent="0.2">
      <c r="A193" s="33"/>
      <c r="B193" s="33"/>
      <c r="C193" s="33"/>
      <c r="D193" s="33"/>
      <c r="E193" s="33"/>
      <c r="F193" s="202"/>
      <c r="G193" s="202"/>
      <c r="H193" s="202"/>
      <c r="I193" s="202"/>
      <c r="J193" s="202"/>
      <c r="K193" s="202"/>
      <c r="L193" s="202"/>
      <c r="M193" s="202"/>
      <c r="N193" s="202"/>
      <c r="O193" s="202"/>
      <c r="P193" s="202"/>
      <c r="Q193" s="202"/>
      <c r="R193" s="202"/>
      <c r="S193" s="202"/>
      <c r="T193" s="202"/>
      <c r="U193" s="202"/>
      <c r="V193" s="202"/>
      <c r="W193" s="202"/>
      <c r="X193" s="202"/>
      <c r="Y193" s="202"/>
      <c r="Z193" s="202"/>
      <c r="AA193" s="202"/>
      <c r="AB193" s="202"/>
      <c r="AC193" s="202"/>
      <c r="AD193" s="202"/>
      <c r="AE193" s="202"/>
      <c r="AF193" s="202"/>
      <c r="AG193" s="202"/>
      <c r="AH193" s="202"/>
      <c r="AI193" s="202"/>
      <c r="AJ193" s="202"/>
      <c r="AK193" s="202"/>
      <c r="AL193" s="202"/>
      <c r="AM193" s="202"/>
      <c r="AN193" s="202"/>
      <c r="AO193" s="202"/>
      <c r="AP193" s="202"/>
      <c r="AQ193" s="202"/>
      <c r="AR193" s="202"/>
      <c r="AS193" s="202"/>
      <c r="AT193" s="202"/>
      <c r="AU193" s="202"/>
      <c r="AV193" s="202"/>
      <c r="AW193" s="202"/>
      <c r="AX193" s="202"/>
      <c r="AY193" s="202"/>
      <c r="AZ193" s="202"/>
      <c r="BA193" s="202"/>
      <c r="BB193" s="202"/>
      <c r="BC193" s="202"/>
      <c r="BD193" s="202"/>
      <c r="BE193" s="202"/>
      <c r="BF193" s="202"/>
      <c r="BG193" s="202"/>
      <c r="BH193" s="33"/>
      <c r="BI193" s="33"/>
      <c r="BJ193" s="33"/>
      <c r="BK193" s="33"/>
      <c r="BL193" s="33"/>
      <c r="BM193" s="33"/>
      <c r="BN193" s="33"/>
      <c r="BO193" s="33"/>
      <c r="BP193" s="33"/>
      <c r="BQ193" s="33"/>
      <c r="BR193" s="33"/>
      <c r="BS193" s="33"/>
      <c r="BT193" s="33"/>
      <c r="BU193" s="33"/>
      <c r="BV193" s="33"/>
      <c r="BW193" s="33"/>
      <c r="BX193" s="33"/>
      <c r="BY193" s="33"/>
      <c r="BZ193" s="33"/>
      <c r="CA193" s="33"/>
      <c r="CB193" s="34" t="str">
        <f t="shared" si="8"/>
        <v/>
      </c>
      <c r="CC193" s="34">
        <f t="shared" si="7"/>
        <v>0</v>
      </c>
      <c r="CD193" s="34">
        <f t="shared" si="9"/>
        <v>0</v>
      </c>
    </row>
    <row r="194" spans="1:82" x14ac:dyDescent="0.2">
      <c r="A194" s="33"/>
      <c r="B194" s="33"/>
      <c r="C194" s="33"/>
      <c r="D194" s="33"/>
      <c r="E194" s="33"/>
      <c r="F194" s="202"/>
      <c r="G194" s="202"/>
      <c r="H194" s="202"/>
      <c r="I194" s="202"/>
      <c r="J194" s="202"/>
      <c r="K194" s="202"/>
      <c r="L194" s="202"/>
      <c r="M194" s="202"/>
      <c r="N194" s="202"/>
      <c r="O194" s="202"/>
      <c r="P194" s="202"/>
      <c r="Q194" s="202"/>
      <c r="R194" s="202"/>
      <c r="S194" s="202"/>
      <c r="T194" s="202"/>
      <c r="U194" s="202"/>
      <c r="V194" s="202"/>
      <c r="W194" s="202"/>
      <c r="X194" s="202"/>
      <c r="Y194" s="202"/>
      <c r="Z194" s="202"/>
      <c r="AA194" s="202"/>
      <c r="AB194" s="202"/>
      <c r="AC194" s="202"/>
      <c r="AD194" s="202"/>
      <c r="AE194" s="202"/>
      <c r="AF194" s="202"/>
      <c r="AG194" s="202"/>
      <c r="AH194" s="202"/>
      <c r="AI194" s="202"/>
      <c r="AJ194" s="202"/>
      <c r="AK194" s="202"/>
      <c r="AL194" s="202"/>
      <c r="AM194" s="202"/>
      <c r="AN194" s="202"/>
      <c r="AO194" s="202"/>
      <c r="AP194" s="202"/>
      <c r="AQ194" s="202"/>
      <c r="AR194" s="202"/>
      <c r="AS194" s="202"/>
      <c r="AT194" s="202"/>
      <c r="AU194" s="202"/>
      <c r="AV194" s="202"/>
      <c r="AW194" s="202"/>
      <c r="AX194" s="202"/>
      <c r="AY194" s="202"/>
      <c r="AZ194" s="202"/>
      <c r="BA194" s="202"/>
      <c r="BB194" s="202"/>
      <c r="BC194" s="202"/>
      <c r="BD194" s="202"/>
      <c r="BE194" s="202"/>
      <c r="BF194" s="202"/>
      <c r="BG194" s="202"/>
      <c r="BH194" s="33"/>
      <c r="BI194" s="33"/>
      <c r="BJ194" s="33"/>
      <c r="BK194" s="33"/>
      <c r="BL194" s="33"/>
      <c r="BM194" s="33"/>
      <c r="BN194" s="33"/>
      <c r="BO194" s="33"/>
      <c r="BP194" s="33"/>
      <c r="BQ194" s="33"/>
      <c r="BR194" s="33"/>
      <c r="BS194" s="33"/>
      <c r="BT194" s="33"/>
      <c r="BU194" s="33"/>
      <c r="BV194" s="33"/>
      <c r="BW194" s="33"/>
      <c r="BX194" s="33"/>
      <c r="BY194" s="33"/>
      <c r="BZ194" s="33"/>
      <c r="CA194" s="33"/>
      <c r="CB194" s="34" t="str">
        <f t="shared" si="8"/>
        <v/>
      </c>
      <c r="CC194" s="34">
        <f t="shared" ref="CC194:CC203" si="10">HLOOKUP($CC$1,$F$1:$CA$203,ROW(),FALSE)</f>
        <v>0</v>
      </c>
      <c r="CD194" s="34">
        <f t="shared" si="9"/>
        <v>0</v>
      </c>
    </row>
    <row r="195" spans="1:82" x14ac:dyDescent="0.2">
      <c r="A195" s="33"/>
      <c r="B195" s="33"/>
      <c r="C195" s="33"/>
      <c r="D195" s="33"/>
      <c r="E195" s="33"/>
      <c r="F195" s="202"/>
      <c r="G195" s="202"/>
      <c r="H195" s="202"/>
      <c r="I195" s="202"/>
      <c r="J195" s="202"/>
      <c r="K195" s="202"/>
      <c r="L195" s="202"/>
      <c r="M195" s="202"/>
      <c r="N195" s="202"/>
      <c r="O195" s="202"/>
      <c r="P195" s="202"/>
      <c r="Q195" s="202"/>
      <c r="R195" s="202"/>
      <c r="S195" s="202"/>
      <c r="T195" s="202"/>
      <c r="U195" s="202"/>
      <c r="V195" s="202"/>
      <c r="W195" s="202"/>
      <c r="X195" s="202"/>
      <c r="Y195" s="202"/>
      <c r="Z195" s="202"/>
      <c r="AA195" s="202"/>
      <c r="AB195" s="202"/>
      <c r="AC195" s="202"/>
      <c r="AD195" s="202"/>
      <c r="AE195" s="202"/>
      <c r="AF195" s="202"/>
      <c r="AG195" s="202"/>
      <c r="AH195" s="202"/>
      <c r="AI195" s="202"/>
      <c r="AJ195" s="202"/>
      <c r="AK195" s="202"/>
      <c r="AL195" s="202"/>
      <c r="AM195" s="202"/>
      <c r="AN195" s="202"/>
      <c r="AO195" s="202"/>
      <c r="AP195" s="202"/>
      <c r="AQ195" s="202"/>
      <c r="AR195" s="202"/>
      <c r="AS195" s="202"/>
      <c r="AT195" s="202"/>
      <c r="AU195" s="202"/>
      <c r="AV195" s="202"/>
      <c r="AW195" s="202"/>
      <c r="AX195" s="202"/>
      <c r="AY195" s="202"/>
      <c r="AZ195" s="202"/>
      <c r="BA195" s="202"/>
      <c r="BB195" s="202"/>
      <c r="BC195" s="202"/>
      <c r="BD195" s="202"/>
      <c r="BE195" s="202"/>
      <c r="BF195" s="202"/>
      <c r="BG195" s="202"/>
      <c r="BH195" s="33"/>
      <c r="BI195" s="33"/>
      <c r="BJ195" s="33"/>
      <c r="BK195" s="33"/>
      <c r="BL195" s="33"/>
      <c r="BM195" s="33"/>
      <c r="BN195" s="33"/>
      <c r="BO195" s="33"/>
      <c r="BP195" s="33"/>
      <c r="BQ195" s="33"/>
      <c r="BR195" s="33"/>
      <c r="BS195" s="33"/>
      <c r="BT195" s="33"/>
      <c r="BU195" s="33"/>
      <c r="BV195" s="33"/>
      <c r="BW195" s="33"/>
      <c r="BX195" s="33"/>
      <c r="BY195" s="33"/>
      <c r="BZ195" s="33"/>
      <c r="CA195" s="33"/>
      <c r="CB195" s="34" t="str">
        <f t="shared" si="8"/>
        <v/>
      </c>
      <c r="CC195" s="34">
        <f t="shared" si="10"/>
        <v>0</v>
      </c>
      <c r="CD195" s="34">
        <f t="shared" si="9"/>
        <v>0</v>
      </c>
    </row>
    <row r="196" spans="1:82" x14ac:dyDescent="0.2">
      <c r="A196" s="33"/>
      <c r="B196" s="33"/>
      <c r="C196" s="33"/>
      <c r="D196" s="33"/>
      <c r="E196" s="33"/>
      <c r="F196" s="202"/>
      <c r="G196" s="202"/>
      <c r="H196" s="202"/>
      <c r="I196" s="202"/>
      <c r="J196" s="202"/>
      <c r="K196" s="202"/>
      <c r="L196" s="202"/>
      <c r="M196" s="202"/>
      <c r="N196" s="202"/>
      <c r="O196" s="202"/>
      <c r="P196" s="202"/>
      <c r="Q196" s="202"/>
      <c r="R196" s="202"/>
      <c r="S196" s="202"/>
      <c r="T196" s="202"/>
      <c r="U196" s="202"/>
      <c r="V196" s="202"/>
      <c r="W196" s="202"/>
      <c r="X196" s="202"/>
      <c r="Y196" s="202"/>
      <c r="Z196" s="202"/>
      <c r="AA196" s="202"/>
      <c r="AB196" s="202"/>
      <c r="AC196" s="202"/>
      <c r="AD196" s="202"/>
      <c r="AE196" s="202"/>
      <c r="AF196" s="202"/>
      <c r="AG196" s="202"/>
      <c r="AH196" s="202"/>
      <c r="AI196" s="202"/>
      <c r="AJ196" s="202"/>
      <c r="AK196" s="202"/>
      <c r="AL196" s="202"/>
      <c r="AM196" s="202"/>
      <c r="AN196" s="202"/>
      <c r="AO196" s="202"/>
      <c r="AP196" s="202"/>
      <c r="AQ196" s="202"/>
      <c r="AR196" s="202"/>
      <c r="AS196" s="202"/>
      <c r="AT196" s="202"/>
      <c r="AU196" s="202"/>
      <c r="AV196" s="202"/>
      <c r="AW196" s="202"/>
      <c r="AX196" s="202"/>
      <c r="AY196" s="202"/>
      <c r="AZ196" s="202"/>
      <c r="BA196" s="202"/>
      <c r="BB196" s="202"/>
      <c r="BC196" s="202"/>
      <c r="BD196" s="202"/>
      <c r="BE196" s="202"/>
      <c r="BF196" s="202"/>
      <c r="BG196" s="202"/>
      <c r="BH196" s="33"/>
      <c r="BI196" s="33"/>
      <c r="BJ196" s="33"/>
      <c r="BK196" s="33"/>
      <c r="BL196" s="33"/>
      <c r="BM196" s="33"/>
      <c r="BN196" s="33"/>
      <c r="BO196" s="33"/>
      <c r="BP196" s="33"/>
      <c r="BQ196" s="33"/>
      <c r="BR196" s="33"/>
      <c r="BS196" s="33"/>
      <c r="BT196" s="33"/>
      <c r="BU196" s="33"/>
      <c r="BV196" s="33"/>
      <c r="BW196" s="33"/>
      <c r="BX196" s="33"/>
      <c r="BY196" s="33"/>
      <c r="BZ196" s="33"/>
      <c r="CA196" s="33"/>
      <c r="CB196" s="34" t="str">
        <f t="shared" si="8"/>
        <v/>
      </c>
      <c r="CC196" s="34">
        <f t="shared" si="10"/>
        <v>0</v>
      </c>
      <c r="CD196" s="34">
        <f t="shared" si="9"/>
        <v>0</v>
      </c>
    </row>
    <row r="197" spans="1:82" x14ac:dyDescent="0.2">
      <c r="A197" s="33"/>
      <c r="B197" s="33"/>
      <c r="C197" s="33"/>
      <c r="D197" s="33"/>
      <c r="E197" s="33"/>
      <c r="F197" s="202"/>
      <c r="G197" s="202"/>
      <c r="H197" s="202"/>
      <c r="I197" s="202"/>
      <c r="J197" s="202"/>
      <c r="K197" s="202"/>
      <c r="L197" s="202"/>
      <c r="M197" s="202"/>
      <c r="N197" s="202"/>
      <c r="O197" s="202"/>
      <c r="P197" s="202"/>
      <c r="Q197" s="202"/>
      <c r="R197" s="202"/>
      <c r="S197" s="202"/>
      <c r="T197" s="202"/>
      <c r="U197" s="202"/>
      <c r="V197" s="202"/>
      <c r="W197" s="202"/>
      <c r="X197" s="202"/>
      <c r="Y197" s="202"/>
      <c r="Z197" s="202"/>
      <c r="AA197" s="202"/>
      <c r="AB197" s="202"/>
      <c r="AC197" s="202"/>
      <c r="AD197" s="202"/>
      <c r="AE197" s="202"/>
      <c r="AF197" s="202"/>
      <c r="AG197" s="202"/>
      <c r="AH197" s="202"/>
      <c r="AI197" s="202"/>
      <c r="AJ197" s="202"/>
      <c r="AK197" s="202"/>
      <c r="AL197" s="202"/>
      <c r="AM197" s="202"/>
      <c r="AN197" s="202"/>
      <c r="AO197" s="202"/>
      <c r="AP197" s="202"/>
      <c r="AQ197" s="202"/>
      <c r="AR197" s="202"/>
      <c r="AS197" s="202"/>
      <c r="AT197" s="202"/>
      <c r="AU197" s="202"/>
      <c r="AV197" s="202"/>
      <c r="AW197" s="202"/>
      <c r="AX197" s="202"/>
      <c r="AY197" s="202"/>
      <c r="AZ197" s="202"/>
      <c r="BA197" s="202"/>
      <c r="BB197" s="202"/>
      <c r="BC197" s="202"/>
      <c r="BD197" s="202"/>
      <c r="BE197" s="202"/>
      <c r="BF197" s="202"/>
      <c r="BG197" s="202"/>
      <c r="BH197" s="33"/>
      <c r="BI197" s="33"/>
      <c r="BJ197" s="33"/>
      <c r="BK197" s="33"/>
      <c r="BL197" s="33"/>
      <c r="BM197" s="33"/>
      <c r="BN197" s="33"/>
      <c r="BO197" s="33"/>
      <c r="BP197" s="33"/>
      <c r="BQ197" s="33"/>
      <c r="BR197" s="33"/>
      <c r="BS197" s="33"/>
      <c r="BT197" s="33"/>
      <c r="BU197" s="33"/>
      <c r="BV197" s="33"/>
      <c r="BW197" s="33"/>
      <c r="BX197" s="33"/>
      <c r="BY197" s="33"/>
      <c r="BZ197" s="33"/>
      <c r="CA197" s="33"/>
      <c r="CB197" s="34" t="str">
        <f t="shared" ref="CB197:CB203" si="11">IF(CC197&gt;0,CC197,"")</f>
        <v/>
      </c>
      <c r="CC197" s="34">
        <f t="shared" si="10"/>
        <v>0</v>
      </c>
      <c r="CD197" s="34">
        <f t="shared" ref="CD197:CD203" si="12">IF(CC197=$CC$2,1,0)</f>
        <v>0</v>
      </c>
    </row>
    <row r="198" spans="1:82" x14ac:dyDescent="0.2">
      <c r="A198" s="33"/>
      <c r="B198" s="33"/>
      <c r="C198" s="33"/>
      <c r="D198" s="33"/>
      <c r="E198" s="33"/>
      <c r="F198" s="202"/>
      <c r="G198" s="202"/>
      <c r="H198" s="202"/>
      <c r="I198" s="202"/>
      <c r="J198" s="202"/>
      <c r="K198" s="202"/>
      <c r="L198" s="202"/>
      <c r="M198" s="202"/>
      <c r="N198" s="202"/>
      <c r="O198" s="202"/>
      <c r="P198" s="202"/>
      <c r="Q198" s="202"/>
      <c r="R198" s="202"/>
      <c r="S198" s="202"/>
      <c r="T198" s="202"/>
      <c r="U198" s="202"/>
      <c r="V198" s="202"/>
      <c r="W198" s="202"/>
      <c r="X198" s="202"/>
      <c r="Y198" s="202"/>
      <c r="Z198" s="202"/>
      <c r="AA198" s="202"/>
      <c r="AB198" s="202"/>
      <c r="AC198" s="202"/>
      <c r="AD198" s="202"/>
      <c r="AE198" s="202"/>
      <c r="AF198" s="202"/>
      <c r="AG198" s="202"/>
      <c r="AH198" s="202"/>
      <c r="AI198" s="202"/>
      <c r="AJ198" s="202"/>
      <c r="AK198" s="202"/>
      <c r="AL198" s="202"/>
      <c r="AM198" s="202"/>
      <c r="AN198" s="202"/>
      <c r="AO198" s="202"/>
      <c r="AP198" s="202"/>
      <c r="AQ198" s="202"/>
      <c r="AR198" s="202"/>
      <c r="AS198" s="202"/>
      <c r="AT198" s="202"/>
      <c r="AU198" s="202"/>
      <c r="AV198" s="202"/>
      <c r="AW198" s="202"/>
      <c r="AX198" s="202"/>
      <c r="AY198" s="202"/>
      <c r="AZ198" s="202"/>
      <c r="BA198" s="202"/>
      <c r="BB198" s="202"/>
      <c r="BC198" s="202"/>
      <c r="BD198" s="202"/>
      <c r="BE198" s="202"/>
      <c r="BF198" s="202"/>
      <c r="BG198" s="202"/>
      <c r="BH198" s="33"/>
      <c r="BI198" s="33"/>
      <c r="BJ198" s="33"/>
      <c r="BK198" s="33"/>
      <c r="BL198" s="33"/>
      <c r="BM198" s="33"/>
      <c r="BN198" s="33"/>
      <c r="BO198" s="33"/>
      <c r="BP198" s="33"/>
      <c r="BQ198" s="33"/>
      <c r="BR198" s="33"/>
      <c r="BS198" s="33"/>
      <c r="BT198" s="33"/>
      <c r="BU198" s="33"/>
      <c r="BV198" s="33"/>
      <c r="BW198" s="33"/>
      <c r="BX198" s="33"/>
      <c r="BY198" s="33"/>
      <c r="BZ198" s="33"/>
      <c r="CA198" s="33"/>
      <c r="CB198" s="34" t="str">
        <f t="shared" si="11"/>
        <v/>
      </c>
      <c r="CC198" s="34">
        <f t="shared" si="10"/>
        <v>0</v>
      </c>
      <c r="CD198" s="34">
        <f t="shared" si="12"/>
        <v>0</v>
      </c>
    </row>
    <row r="199" spans="1:82" x14ac:dyDescent="0.2">
      <c r="A199" s="33"/>
      <c r="B199" s="33"/>
      <c r="C199" s="33"/>
      <c r="D199" s="33"/>
      <c r="E199" s="33"/>
      <c r="F199" s="202"/>
      <c r="G199" s="202"/>
      <c r="H199" s="202"/>
      <c r="I199" s="202"/>
      <c r="J199" s="202"/>
      <c r="K199" s="202"/>
      <c r="L199" s="202"/>
      <c r="M199" s="202"/>
      <c r="N199" s="202"/>
      <c r="O199" s="202"/>
      <c r="P199" s="202"/>
      <c r="Q199" s="202"/>
      <c r="R199" s="202"/>
      <c r="S199" s="202"/>
      <c r="T199" s="202"/>
      <c r="U199" s="202"/>
      <c r="V199" s="202"/>
      <c r="W199" s="202"/>
      <c r="X199" s="202"/>
      <c r="Y199" s="202"/>
      <c r="Z199" s="202"/>
      <c r="AA199" s="202"/>
      <c r="AB199" s="202"/>
      <c r="AC199" s="202"/>
      <c r="AD199" s="202"/>
      <c r="AE199" s="202"/>
      <c r="AF199" s="202"/>
      <c r="AG199" s="202"/>
      <c r="AH199" s="202"/>
      <c r="AI199" s="202"/>
      <c r="AJ199" s="202"/>
      <c r="AK199" s="202"/>
      <c r="AL199" s="202"/>
      <c r="AM199" s="202"/>
      <c r="AN199" s="202"/>
      <c r="AO199" s="202"/>
      <c r="AP199" s="202"/>
      <c r="AQ199" s="202"/>
      <c r="AR199" s="202"/>
      <c r="AS199" s="202"/>
      <c r="AT199" s="202"/>
      <c r="AU199" s="202"/>
      <c r="AV199" s="202"/>
      <c r="AW199" s="202"/>
      <c r="AX199" s="202"/>
      <c r="AY199" s="202"/>
      <c r="AZ199" s="202"/>
      <c r="BA199" s="202"/>
      <c r="BB199" s="202"/>
      <c r="BC199" s="202"/>
      <c r="BD199" s="202"/>
      <c r="BE199" s="202"/>
      <c r="BF199" s="202"/>
      <c r="BG199" s="202"/>
      <c r="BH199" s="33"/>
      <c r="BI199" s="33"/>
      <c r="BJ199" s="33"/>
      <c r="BK199" s="33"/>
      <c r="BL199" s="33"/>
      <c r="BM199" s="33"/>
      <c r="BN199" s="33"/>
      <c r="BO199" s="33"/>
      <c r="BP199" s="33"/>
      <c r="BQ199" s="33"/>
      <c r="BR199" s="33"/>
      <c r="BS199" s="33"/>
      <c r="BT199" s="33"/>
      <c r="BU199" s="33"/>
      <c r="BV199" s="33"/>
      <c r="BW199" s="33"/>
      <c r="BX199" s="33"/>
      <c r="BY199" s="33"/>
      <c r="BZ199" s="33"/>
      <c r="CA199" s="33"/>
      <c r="CB199" s="34" t="str">
        <f t="shared" si="11"/>
        <v/>
      </c>
      <c r="CC199" s="34">
        <f t="shared" si="10"/>
        <v>0</v>
      </c>
      <c r="CD199" s="34">
        <f t="shared" si="12"/>
        <v>0</v>
      </c>
    </row>
    <row r="200" spans="1:82" x14ac:dyDescent="0.2">
      <c r="A200" s="33"/>
      <c r="B200" s="33"/>
      <c r="C200" s="33"/>
      <c r="D200" s="33"/>
      <c r="E200" s="33"/>
      <c r="F200" s="202"/>
      <c r="G200" s="202"/>
      <c r="H200" s="202"/>
      <c r="I200" s="202"/>
      <c r="J200" s="202"/>
      <c r="K200" s="202"/>
      <c r="L200" s="202"/>
      <c r="M200" s="202"/>
      <c r="N200" s="202"/>
      <c r="O200" s="202"/>
      <c r="P200" s="202"/>
      <c r="Q200" s="202"/>
      <c r="R200" s="202"/>
      <c r="S200" s="202"/>
      <c r="T200" s="202"/>
      <c r="U200" s="202"/>
      <c r="V200" s="202"/>
      <c r="W200" s="202"/>
      <c r="X200" s="202"/>
      <c r="Y200" s="202"/>
      <c r="Z200" s="202"/>
      <c r="AA200" s="202"/>
      <c r="AB200" s="202"/>
      <c r="AC200" s="202"/>
      <c r="AD200" s="202"/>
      <c r="AE200" s="202"/>
      <c r="AF200" s="202"/>
      <c r="AG200" s="202"/>
      <c r="AH200" s="202"/>
      <c r="AI200" s="202"/>
      <c r="AJ200" s="202"/>
      <c r="AK200" s="202"/>
      <c r="AL200" s="202"/>
      <c r="AM200" s="202"/>
      <c r="AN200" s="202"/>
      <c r="AO200" s="202"/>
      <c r="AP200" s="202"/>
      <c r="AQ200" s="202"/>
      <c r="AR200" s="202"/>
      <c r="AS200" s="202"/>
      <c r="AT200" s="202"/>
      <c r="AU200" s="202"/>
      <c r="AV200" s="202"/>
      <c r="AW200" s="202"/>
      <c r="AX200" s="202"/>
      <c r="AY200" s="202"/>
      <c r="AZ200" s="202"/>
      <c r="BA200" s="202"/>
      <c r="BB200" s="202"/>
      <c r="BC200" s="202"/>
      <c r="BD200" s="202"/>
      <c r="BE200" s="202"/>
      <c r="BF200" s="202"/>
      <c r="BG200" s="202"/>
      <c r="BH200" s="33"/>
      <c r="BI200" s="33"/>
      <c r="BJ200" s="33"/>
      <c r="BK200" s="33"/>
      <c r="BL200" s="33"/>
      <c r="BM200" s="33"/>
      <c r="BN200" s="33"/>
      <c r="BO200" s="33"/>
      <c r="BP200" s="33"/>
      <c r="BQ200" s="33"/>
      <c r="BR200" s="33"/>
      <c r="BS200" s="33"/>
      <c r="BT200" s="33"/>
      <c r="BU200" s="33"/>
      <c r="BV200" s="33"/>
      <c r="BW200" s="33"/>
      <c r="BX200" s="33"/>
      <c r="BY200" s="33"/>
      <c r="BZ200" s="33"/>
      <c r="CA200" s="33"/>
      <c r="CB200" s="34" t="str">
        <f t="shared" si="11"/>
        <v/>
      </c>
      <c r="CC200" s="34">
        <f t="shared" si="10"/>
        <v>0</v>
      </c>
      <c r="CD200" s="34">
        <f t="shared" si="12"/>
        <v>0</v>
      </c>
    </row>
    <row r="201" spans="1:82" x14ac:dyDescent="0.2">
      <c r="A201" s="33"/>
      <c r="B201" s="33"/>
      <c r="C201" s="33"/>
      <c r="D201" s="33"/>
      <c r="E201" s="33"/>
      <c r="F201" s="202"/>
      <c r="G201" s="202"/>
      <c r="H201" s="202"/>
      <c r="I201" s="202"/>
      <c r="J201" s="202"/>
      <c r="K201" s="202"/>
      <c r="L201" s="202"/>
      <c r="M201" s="202"/>
      <c r="N201" s="202"/>
      <c r="O201" s="202"/>
      <c r="P201" s="202"/>
      <c r="Q201" s="202"/>
      <c r="R201" s="202"/>
      <c r="S201" s="202"/>
      <c r="T201" s="202"/>
      <c r="U201" s="202"/>
      <c r="V201" s="202"/>
      <c r="W201" s="202"/>
      <c r="X201" s="202"/>
      <c r="Y201" s="202"/>
      <c r="Z201" s="202"/>
      <c r="AA201" s="202"/>
      <c r="AB201" s="202"/>
      <c r="AC201" s="202"/>
      <c r="AD201" s="202"/>
      <c r="AE201" s="202"/>
      <c r="AF201" s="202"/>
      <c r="AG201" s="202"/>
      <c r="AH201" s="202"/>
      <c r="AI201" s="202"/>
      <c r="AJ201" s="202"/>
      <c r="AK201" s="202"/>
      <c r="AL201" s="202"/>
      <c r="AM201" s="202"/>
      <c r="AN201" s="202"/>
      <c r="AO201" s="202"/>
      <c r="AP201" s="202"/>
      <c r="AQ201" s="202"/>
      <c r="AR201" s="202"/>
      <c r="AS201" s="202"/>
      <c r="AT201" s="202"/>
      <c r="AU201" s="202"/>
      <c r="AV201" s="202"/>
      <c r="AW201" s="202"/>
      <c r="AX201" s="202"/>
      <c r="AY201" s="202"/>
      <c r="AZ201" s="202"/>
      <c r="BA201" s="202"/>
      <c r="BB201" s="202"/>
      <c r="BC201" s="202"/>
      <c r="BD201" s="202"/>
      <c r="BE201" s="202"/>
      <c r="BF201" s="202"/>
      <c r="BG201" s="202"/>
      <c r="BH201" s="33"/>
      <c r="BI201" s="33"/>
      <c r="BJ201" s="33"/>
      <c r="BK201" s="33"/>
      <c r="BL201" s="33"/>
      <c r="BM201" s="33"/>
      <c r="BN201" s="33"/>
      <c r="BO201" s="33"/>
      <c r="BP201" s="33"/>
      <c r="BQ201" s="33"/>
      <c r="BR201" s="33"/>
      <c r="BS201" s="33"/>
      <c r="BT201" s="33"/>
      <c r="BU201" s="33"/>
      <c r="BV201" s="33"/>
      <c r="BW201" s="33"/>
      <c r="BX201" s="33"/>
      <c r="BY201" s="33"/>
      <c r="BZ201" s="33"/>
      <c r="CA201" s="33"/>
      <c r="CB201" s="34" t="str">
        <f t="shared" si="11"/>
        <v/>
      </c>
      <c r="CC201" s="34">
        <f t="shared" si="10"/>
        <v>0</v>
      </c>
      <c r="CD201" s="34">
        <f t="shared" si="12"/>
        <v>0</v>
      </c>
    </row>
    <row r="202" spans="1:82" x14ac:dyDescent="0.2">
      <c r="A202" s="33"/>
      <c r="B202" s="33"/>
      <c r="C202" s="33"/>
      <c r="D202" s="33"/>
      <c r="E202" s="33"/>
      <c r="F202" s="202"/>
      <c r="G202" s="202"/>
      <c r="H202" s="202"/>
      <c r="I202" s="202"/>
      <c r="J202" s="202"/>
      <c r="K202" s="202"/>
      <c r="L202" s="202"/>
      <c r="M202" s="202"/>
      <c r="N202" s="202"/>
      <c r="O202" s="202"/>
      <c r="P202" s="202"/>
      <c r="Q202" s="202"/>
      <c r="R202" s="202"/>
      <c r="S202" s="202"/>
      <c r="T202" s="202"/>
      <c r="U202" s="202"/>
      <c r="V202" s="202"/>
      <c r="W202" s="202"/>
      <c r="X202" s="202"/>
      <c r="Y202" s="202"/>
      <c r="Z202" s="202"/>
      <c r="AA202" s="202"/>
      <c r="AB202" s="202"/>
      <c r="AC202" s="202"/>
      <c r="AD202" s="202"/>
      <c r="AE202" s="202"/>
      <c r="AF202" s="202"/>
      <c r="AG202" s="202"/>
      <c r="AH202" s="202"/>
      <c r="AI202" s="202"/>
      <c r="AJ202" s="202"/>
      <c r="AK202" s="202"/>
      <c r="AL202" s="202"/>
      <c r="AM202" s="202"/>
      <c r="AN202" s="202"/>
      <c r="AO202" s="202"/>
      <c r="AP202" s="202"/>
      <c r="AQ202" s="202"/>
      <c r="AR202" s="202"/>
      <c r="AS202" s="202"/>
      <c r="AT202" s="202"/>
      <c r="AU202" s="202"/>
      <c r="AV202" s="202"/>
      <c r="AW202" s="202"/>
      <c r="AX202" s="202"/>
      <c r="AY202" s="202"/>
      <c r="AZ202" s="202"/>
      <c r="BA202" s="202"/>
      <c r="BB202" s="202"/>
      <c r="BC202" s="202"/>
      <c r="BD202" s="202"/>
      <c r="BE202" s="202"/>
      <c r="BF202" s="202"/>
      <c r="BG202" s="202"/>
      <c r="BH202" s="33"/>
      <c r="BI202" s="33"/>
      <c r="BJ202" s="33"/>
      <c r="BK202" s="33"/>
      <c r="BL202" s="33"/>
      <c r="BM202" s="33"/>
      <c r="BN202" s="33"/>
      <c r="BO202" s="33"/>
      <c r="BP202" s="33"/>
      <c r="BQ202" s="33"/>
      <c r="BR202" s="33"/>
      <c r="BS202" s="33"/>
      <c r="BT202" s="33"/>
      <c r="BU202" s="33"/>
      <c r="BV202" s="33"/>
      <c r="BW202" s="33"/>
      <c r="BX202" s="33"/>
      <c r="BY202" s="33"/>
      <c r="BZ202" s="33"/>
      <c r="CA202" s="33"/>
      <c r="CB202" s="34" t="str">
        <f t="shared" si="11"/>
        <v/>
      </c>
      <c r="CC202" s="34">
        <f t="shared" si="10"/>
        <v>0</v>
      </c>
      <c r="CD202" s="34">
        <f t="shared" si="12"/>
        <v>0</v>
      </c>
    </row>
    <row r="203" spans="1:82" x14ac:dyDescent="0.2">
      <c r="A203" s="33"/>
      <c r="B203" s="33"/>
      <c r="C203" s="33"/>
      <c r="D203" s="33"/>
      <c r="E203" s="33"/>
      <c r="F203" s="202"/>
      <c r="G203" s="202"/>
      <c r="H203" s="202"/>
      <c r="I203" s="202"/>
      <c r="J203" s="202"/>
      <c r="K203" s="202"/>
      <c r="L203" s="202"/>
      <c r="M203" s="202"/>
      <c r="N203" s="202"/>
      <c r="O203" s="202"/>
      <c r="P203" s="202"/>
      <c r="Q203" s="202"/>
      <c r="R203" s="202"/>
      <c r="S203" s="202"/>
      <c r="T203" s="202"/>
      <c r="U203" s="202"/>
      <c r="V203" s="202"/>
      <c r="W203" s="202"/>
      <c r="X203" s="202"/>
      <c r="Y203" s="202"/>
      <c r="Z203" s="202"/>
      <c r="AA203" s="202"/>
      <c r="AB203" s="202"/>
      <c r="AC203" s="202"/>
      <c r="AD203" s="202"/>
      <c r="AE203" s="202"/>
      <c r="AF203" s="202"/>
      <c r="AG203" s="202"/>
      <c r="AH203" s="202"/>
      <c r="AI203" s="202"/>
      <c r="AJ203" s="202"/>
      <c r="AK203" s="202"/>
      <c r="AL203" s="202"/>
      <c r="AM203" s="202"/>
      <c r="AN203" s="202"/>
      <c r="AO203" s="202"/>
      <c r="AP203" s="202"/>
      <c r="AQ203" s="202"/>
      <c r="AR203" s="202"/>
      <c r="AS203" s="202"/>
      <c r="AT203" s="202"/>
      <c r="AU203" s="202"/>
      <c r="AV203" s="202"/>
      <c r="AW203" s="202"/>
      <c r="AX203" s="202"/>
      <c r="AY203" s="202"/>
      <c r="AZ203" s="202"/>
      <c r="BA203" s="202"/>
      <c r="BB203" s="202"/>
      <c r="BC203" s="202"/>
      <c r="BD203" s="202"/>
      <c r="BE203" s="202"/>
      <c r="BF203" s="202"/>
      <c r="BG203" s="202"/>
      <c r="BH203" s="33"/>
      <c r="BI203" s="33"/>
      <c r="BJ203" s="33"/>
      <c r="BK203" s="33"/>
      <c r="BL203" s="33"/>
      <c r="BM203" s="33"/>
      <c r="BN203" s="33"/>
      <c r="BO203" s="33"/>
      <c r="BP203" s="33"/>
      <c r="BQ203" s="33"/>
      <c r="BR203" s="33"/>
      <c r="BS203" s="33"/>
      <c r="BT203" s="33"/>
      <c r="BU203" s="33"/>
      <c r="BV203" s="33"/>
      <c r="BW203" s="33"/>
      <c r="BX203" s="33"/>
      <c r="BY203" s="33"/>
      <c r="BZ203" s="33"/>
      <c r="CA203" s="33"/>
      <c r="CB203" s="34" t="str">
        <f t="shared" si="11"/>
        <v/>
      </c>
      <c r="CC203" s="34">
        <f t="shared" si="10"/>
        <v>0</v>
      </c>
      <c r="CD203" s="34">
        <f t="shared" si="12"/>
        <v>0</v>
      </c>
    </row>
    <row r="204" spans="1:82" x14ac:dyDescent="0.2">
      <c r="F204" s="45" t="str">
        <f>F1</f>
        <v>Arsenic</v>
      </c>
      <c r="G204" s="45" t="str">
        <f t="shared" ref="G204:BS204" si="13">G1</f>
        <v>Barium</v>
      </c>
      <c r="H204" s="45" t="str">
        <f t="shared" si="13"/>
        <v>Beryllium</v>
      </c>
      <c r="I204" s="45" t="str">
        <f t="shared" si="13"/>
        <v>Boron</v>
      </c>
      <c r="J204" s="45" t="str">
        <f t="shared" si="13"/>
        <v>Cadmium</v>
      </c>
      <c r="K204" s="45" t="str">
        <f t="shared" si="13"/>
        <v>Chromium VI</v>
      </c>
      <c r="L204" s="45" t="str">
        <f t="shared" si="13"/>
        <v>Chromium III</v>
      </c>
      <c r="M204" s="45" t="str">
        <f t="shared" si="13"/>
        <v>Copper</v>
      </c>
      <c r="N204" s="45" t="str">
        <f t="shared" si="13"/>
        <v>Lead</v>
      </c>
      <c r="O204" s="45" t="str">
        <f t="shared" si="13"/>
        <v>Inorganic Mercury</v>
      </c>
      <c r="P204" s="45" t="str">
        <f t="shared" si="13"/>
        <v>Nickel</v>
      </c>
      <c r="Q204" s="45" t="str">
        <f t="shared" si="13"/>
        <v>Selenium</v>
      </c>
      <c r="R204" s="45" t="str">
        <f t="shared" si="13"/>
        <v>Vanadium</v>
      </c>
      <c r="S204" s="45" t="str">
        <f t="shared" si="13"/>
        <v>Zinc</v>
      </c>
      <c r="T204" s="45" t="str">
        <f t="shared" si="13"/>
        <v>Cyanide (Free)</v>
      </c>
      <c r="U204" s="45" t="str">
        <f t="shared" si="13"/>
        <v>Cyanide (Complex)</v>
      </c>
      <c r="V204" s="45" t="str">
        <f t="shared" si="13"/>
        <v>Phenols (Total)</v>
      </c>
      <c r="W204" s="45" t="str">
        <f>Y1</f>
        <v>Ethyl benzene</v>
      </c>
      <c r="X204" s="45" t="str">
        <f>Z1</f>
        <v>Total Xylene</v>
      </c>
      <c r="Y204" s="45" t="e">
        <f>#REF!</f>
        <v>#REF!</v>
      </c>
      <c r="Z204" s="45" t="e">
        <f>#REF!</f>
        <v>#REF!</v>
      </c>
      <c r="AA204" s="45" t="str">
        <f t="shared" si="13"/>
        <v>TPH (EC5-6) aliphatic</v>
      </c>
      <c r="AB204" s="45" t="str">
        <f t="shared" si="13"/>
        <v>TPH (&gt;EC6-8) aliphatic</v>
      </c>
      <c r="AC204" s="45" t="str">
        <f t="shared" si="13"/>
        <v>TPH (&gt;EC8-10) aliphatic</v>
      </c>
      <c r="AD204" s="45" t="str">
        <f t="shared" si="13"/>
        <v>TPH (&gt;EC10-12) aliphatic</v>
      </c>
      <c r="AE204" s="45" t="str">
        <f t="shared" si="13"/>
        <v>TPH (&gt;EC12-16) aliphatic</v>
      </c>
      <c r="AF204" s="45" t="str">
        <f t="shared" si="13"/>
        <v>TPH (&gt;EC16-21) aliphatic</v>
      </c>
      <c r="AG204" s="45" t="str">
        <f t="shared" si="13"/>
        <v>TPH (&gt;EC21-35) aliphatic</v>
      </c>
      <c r="AH204" s="45" t="str">
        <f t="shared" si="13"/>
        <v>TPH (&gt;EC35-44) aliphatic</v>
      </c>
      <c r="AI204" s="45" t="str">
        <f t="shared" si="13"/>
        <v>TPH (&gt;EC6-7) aromatic (benzene)</v>
      </c>
      <c r="AJ204" s="45" t="str">
        <f t="shared" si="13"/>
        <v>TPH (&gt;EC7-8) aromatic (toluene)</v>
      </c>
      <c r="AK204" s="45" t="str">
        <f t="shared" si="13"/>
        <v>TPH (&gt;EC8-10) aromatic</v>
      </c>
      <c r="AL204" s="45" t="str">
        <f t="shared" si="13"/>
        <v>TPH (&gt;EC10-12) aromatic</v>
      </c>
      <c r="AM204" s="45" t="str">
        <f t="shared" si="13"/>
        <v>TPH (&gt;EC12-16) aromatic</v>
      </c>
      <c r="AN204" s="45" t="str">
        <f t="shared" si="13"/>
        <v>TPH (&gt;EC16-21) aromatic</v>
      </c>
      <c r="AO204" s="45" t="str">
        <f t="shared" si="13"/>
        <v>TPH (&gt;EC21-35) aromatic</v>
      </c>
      <c r="AP204" s="45" t="str">
        <f t="shared" si="13"/>
        <v>TPH (&gt;EC35-44) aromatic</v>
      </c>
      <c r="AQ204" s="45" t="str">
        <f t="shared" si="13"/>
        <v>Total TPH</v>
      </c>
      <c r="AR204" s="45" t="str">
        <f t="shared" si="13"/>
        <v>Naphthalene</v>
      </c>
      <c r="AS204" s="45" t="str">
        <f t="shared" si="13"/>
        <v>Acenaphthylene</v>
      </c>
      <c r="AT204" s="45" t="str">
        <f t="shared" si="13"/>
        <v>Acenaphthene</v>
      </c>
      <c r="AU204" s="45" t="str">
        <f t="shared" si="13"/>
        <v>Fluorene</v>
      </c>
      <c r="AV204" s="45" t="str">
        <f t="shared" si="13"/>
        <v>Phenanthrene</v>
      </c>
      <c r="AW204" s="45" t="str">
        <f t="shared" si="13"/>
        <v>Anthracene</v>
      </c>
      <c r="AX204" s="45" t="str">
        <f t="shared" si="13"/>
        <v>Fluoranthene</v>
      </c>
      <c r="AY204" s="45" t="str">
        <f t="shared" si="13"/>
        <v>Pyrene</v>
      </c>
      <c r="AZ204" s="45" t="str">
        <f t="shared" si="13"/>
        <v>Benzo(a)anthracene</v>
      </c>
      <c r="BA204" s="45" t="str">
        <f t="shared" si="13"/>
        <v>Chrysene</v>
      </c>
      <c r="BB204" s="45" t="str">
        <f t="shared" si="13"/>
        <v>Benzo(b)fluoranthene</v>
      </c>
      <c r="BC204" s="45" t="str">
        <f t="shared" si="13"/>
        <v>Benzo(k)fluoranthene</v>
      </c>
      <c r="BD204" s="45" t="str">
        <f t="shared" si="13"/>
        <v>Benzo(a)pyrene</v>
      </c>
      <c r="BE204" s="45" t="str">
        <f t="shared" si="13"/>
        <v>Indeno(1,2,3-c,d)pyrene</v>
      </c>
      <c r="BF204" s="45" t="str">
        <f t="shared" si="13"/>
        <v>Dibenzo(a,h)anthracene</v>
      </c>
      <c r="BG204" s="45" t="str">
        <f t="shared" ref="BG204" si="14">BG1</f>
        <v>Benzo(g,hi)perylene</v>
      </c>
      <c r="BH204" s="35" t="str">
        <f t="shared" si="13"/>
        <v>Benzo(a)pyrene (as surrogate marker)</v>
      </c>
      <c r="BI204" s="35" t="str">
        <f t="shared" si="13"/>
        <v>Tetrachloroethene (PCE)</v>
      </c>
      <c r="BJ204" s="35" t="str">
        <f t="shared" si="13"/>
        <v>Trichloroethene (TCE)</v>
      </c>
      <c r="BK204" s="35" t="str">
        <f t="shared" si="13"/>
        <v>cis-1,2-Dichloroethene</v>
      </c>
      <c r="BL204" s="35" t="str">
        <f t="shared" si="13"/>
        <v>Vinyl Chloride (VC)</v>
      </c>
      <c r="BM204" s="35" t="str">
        <f t="shared" si="13"/>
        <v>1,1,2,2-Tetrachloroethane (PCA)</v>
      </c>
      <c r="BN204" s="35" t="str">
        <f t="shared" si="13"/>
        <v>1,1,1-Trichloroethane (TCA)</v>
      </c>
      <c r="BO204" s="35" t="str">
        <f t="shared" si="13"/>
        <v>1,2-Dichloroethane</v>
      </c>
      <c r="BP204" s="35" t="str">
        <f t="shared" si="13"/>
        <v>Carbon Tetrachloride</v>
      </c>
      <c r="BQ204" s="35" t="str">
        <f t="shared" si="13"/>
        <v>Carbon disulphide</v>
      </c>
      <c r="BR204" s="35">
        <f t="shared" si="13"/>
        <v>0</v>
      </c>
      <c r="BS204" s="35">
        <f t="shared" si="13"/>
        <v>0</v>
      </c>
      <c r="BT204" s="35">
        <f t="shared" ref="BT204:CD204" si="15">BT1</f>
        <v>0</v>
      </c>
      <c r="BU204" s="35">
        <f t="shared" si="15"/>
        <v>0</v>
      </c>
      <c r="BV204" s="35">
        <f t="shared" si="15"/>
        <v>0</v>
      </c>
      <c r="BW204" s="35">
        <f t="shared" si="15"/>
        <v>0</v>
      </c>
      <c r="BX204" s="35">
        <f t="shared" si="15"/>
        <v>0</v>
      </c>
      <c r="BY204" s="35">
        <f t="shared" si="15"/>
        <v>0</v>
      </c>
      <c r="BZ204" s="35">
        <f t="shared" si="15"/>
        <v>0</v>
      </c>
      <c r="CA204" s="35">
        <f t="shared" si="15"/>
        <v>0</v>
      </c>
      <c r="CB204" s="35">
        <f t="shared" si="15"/>
        <v>0</v>
      </c>
      <c r="CC204" s="35" t="str">
        <f t="shared" si="15"/>
        <v>Arsenic</v>
      </c>
      <c r="CD204" s="35" t="str">
        <f t="shared" si="15"/>
        <v>Non detects</v>
      </c>
    </row>
    <row r="205" spans="1:82" x14ac:dyDescent="0.2">
      <c r="E205" s="35" t="s">
        <v>126</v>
      </c>
      <c r="F205" s="45">
        <f>MIN(F4:F203)</f>
        <v>4.4000000000000004</v>
      </c>
      <c r="G205" s="45">
        <f t="shared" ref="G205:BS205" si="16">MIN(G4:G203)</f>
        <v>12</v>
      </c>
      <c r="H205" s="45">
        <f t="shared" si="16"/>
        <v>0.43</v>
      </c>
      <c r="I205" s="45">
        <f t="shared" si="16"/>
        <v>0.5</v>
      </c>
      <c r="J205" s="45">
        <f t="shared" si="16"/>
        <v>0.2</v>
      </c>
      <c r="K205" s="45">
        <f t="shared" si="16"/>
        <v>4</v>
      </c>
      <c r="L205" s="45">
        <f t="shared" si="16"/>
        <v>8.8000000000000007</v>
      </c>
      <c r="M205" s="45">
        <f t="shared" si="16"/>
        <v>6.3</v>
      </c>
      <c r="N205" s="45">
        <f t="shared" si="16"/>
        <v>3.7</v>
      </c>
      <c r="O205" s="45">
        <f t="shared" si="16"/>
        <v>0.3</v>
      </c>
      <c r="P205" s="45">
        <f t="shared" si="16"/>
        <v>8.1</v>
      </c>
      <c r="Q205" s="45">
        <f t="shared" si="16"/>
        <v>1</v>
      </c>
      <c r="R205" s="45">
        <f t="shared" si="16"/>
        <v>19</v>
      </c>
      <c r="S205" s="45">
        <f t="shared" si="16"/>
        <v>16</v>
      </c>
      <c r="T205" s="45">
        <f t="shared" si="16"/>
        <v>1</v>
      </c>
      <c r="U205" s="45">
        <f t="shared" si="16"/>
        <v>1</v>
      </c>
      <c r="V205" s="45">
        <f t="shared" si="16"/>
        <v>1</v>
      </c>
      <c r="W205" s="45">
        <f t="shared" si="16"/>
        <v>0</v>
      </c>
      <c r="X205" s="45">
        <f t="shared" si="16"/>
        <v>0</v>
      </c>
      <c r="Y205" s="45">
        <f t="shared" si="16"/>
        <v>0</v>
      </c>
      <c r="Z205" s="45">
        <f t="shared" si="16"/>
        <v>0</v>
      </c>
      <c r="AA205" s="45">
        <f t="shared" si="16"/>
        <v>0</v>
      </c>
      <c r="AB205" s="45">
        <f t="shared" si="16"/>
        <v>0</v>
      </c>
      <c r="AC205" s="45">
        <f t="shared" si="16"/>
        <v>0</v>
      </c>
      <c r="AD205" s="45">
        <f t="shared" si="16"/>
        <v>0</v>
      </c>
      <c r="AE205" s="45">
        <f t="shared" si="16"/>
        <v>0</v>
      </c>
      <c r="AF205" s="45">
        <f t="shared" si="16"/>
        <v>0</v>
      </c>
      <c r="AG205" s="45">
        <f t="shared" si="16"/>
        <v>0</v>
      </c>
      <c r="AH205" s="45">
        <f t="shared" si="16"/>
        <v>0</v>
      </c>
      <c r="AI205" s="45">
        <f t="shared" si="16"/>
        <v>0</v>
      </c>
      <c r="AJ205" s="45">
        <f t="shared" si="16"/>
        <v>0</v>
      </c>
      <c r="AK205" s="45">
        <f t="shared" si="16"/>
        <v>0</v>
      </c>
      <c r="AL205" s="45">
        <f t="shared" si="16"/>
        <v>0</v>
      </c>
      <c r="AM205" s="45">
        <f t="shared" si="16"/>
        <v>0</v>
      </c>
      <c r="AN205" s="45">
        <f t="shared" si="16"/>
        <v>0</v>
      </c>
      <c r="AO205" s="45">
        <f t="shared" si="16"/>
        <v>0</v>
      </c>
      <c r="AP205" s="45">
        <f t="shared" si="16"/>
        <v>0</v>
      </c>
      <c r="AQ205" s="45">
        <f t="shared" ref="AQ205" si="17">MIN(AQ4:AQ203)</f>
        <v>10</v>
      </c>
      <c r="AR205" s="45">
        <f t="shared" si="16"/>
        <v>0.05</v>
      </c>
      <c r="AS205" s="45">
        <f t="shared" si="16"/>
        <v>0.05</v>
      </c>
      <c r="AT205" s="45">
        <f t="shared" si="16"/>
        <v>0.05</v>
      </c>
      <c r="AU205" s="45">
        <f t="shared" si="16"/>
        <v>0.05</v>
      </c>
      <c r="AV205" s="45">
        <f t="shared" si="16"/>
        <v>0.05</v>
      </c>
      <c r="AW205" s="45">
        <f t="shared" si="16"/>
        <v>0.05</v>
      </c>
      <c r="AX205" s="45">
        <f t="shared" si="16"/>
        <v>0.05</v>
      </c>
      <c r="AY205" s="45">
        <f t="shared" si="16"/>
        <v>0.05</v>
      </c>
      <c r="AZ205" s="45">
        <f t="shared" si="16"/>
        <v>0.05</v>
      </c>
      <c r="BA205" s="45">
        <f t="shared" si="16"/>
        <v>0.05</v>
      </c>
      <c r="BB205" s="45">
        <f t="shared" si="16"/>
        <v>0.05</v>
      </c>
      <c r="BC205" s="45">
        <f t="shared" si="16"/>
        <v>0.05</v>
      </c>
      <c r="BD205" s="45">
        <f t="shared" si="16"/>
        <v>0.05</v>
      </c>
      <c r="BE205" s="45">
        <f t="shared" si="16"/>
        <v>0.05</v>
      </c>
      <c r="BF205" s="45">
        <f t="shared" si="16"/>
        <v>0.05</v>
      </c>
      <c r="BG205" s="45">
        <f t="shared" ref="BG205" si="18">MIN(BG4:BG203)</f>
        <v>0.05</v>
      </c>
      <c r="BH205" s="35">
        <f t="shared" si="16"/>
        <v>0</v>
      </c>
      <c r="BI205" s="35">
        <f t="shared" si="16"/>
        <v>0</v>
      </c>
      <c r="BJ205" s="35">
        <f t="shared" si="16"/>
        <v>0</v>
      </c>
      <c r="BK205" s="35">
        <f t="shared" si="16"/>
        <v>0</v>
      </c>
      <c r="BL205" s="35">
        <f t="shared" si="16"/>
        <v>0</v>
      </c>
      <c r="BM205" s="35">
        <f t="shared" si="16"/>
        <v>0</v>
      </c>
      <c r="BN205" s="35">
        <f t="shared" si="16"/>
        <v>0</v>
      </c>
      <c r="BO205" s="35">
        <f t="shared" si="16"/>
        <v>0</v>
      </c>
      <c r="BP205" s="35">
        <f t="shared" si="16"/>
        <v>0</v>
      </c>
      <c r="BQ205" s="35">
        <f t="shared" si="16"/>
        <v>0</v>
      </c>
      <c r="BR205" s="35">
        <f t="shared" si="16"/>
        <v>0</v>
      </c>
      <c r="BS205" s="35">
        <f t="shared" si="16"/>
        <v>0</v>
      </c>
      <c r="BT205" s="35">
        <f t="shared" ref="BT205:CD205" si="19">MIN(BT4:BT203)</f>
        <v>0</v>
      </c>
      <c r="BU205" s="35">
        <f t="shared" si="19"/>
        <v>0</v>
      </c>
      <c r="BV205" s="35">
        <f t="shared" si="19"/>
        <v>0</v>
      </c>
      <c r="BW205" s="35">
        <f t="shared" si="19"/>
        <v>0</v>
      </c>
      <c r="BX205" s="35">
        <f t="shared" si="19"/>
        <v>0</v>
      </c>
      <c r="BY205" s="35">
        <f t="shared" si="19"/>
        <v>0</v>
      </c>
      <c r="BZ205" s="35">
        <f t="shared" si="19"/>
        <v>0</v>
      </c>
      <c r="CA205" s="35">
        <f t="shared" si="19"/>
        <v>0</v>
      </c>
      <c r="CB205" s="35">
        <f t="shared" si="19"/>
        <v>4.4000000000000004</v>
      </c>
      <c r="CC205" s="35">
        <f t="shared" si="19"/>
        <v>0</v>
      </c>
      <c r="CD205" s="35">
        <f t="shared" si="19"/>
        <v>0</v>
      </c>
    </row>
    <row r="206" spans="1:82" x14ac:dyDescent="0.2">
      <c r="E206" s="35" t="s">
        <v>127</v>
      </c>
      <c r="F206" s="45">
        <f>MAX(F4:F203)</f>
        <v>28</v>
      </c>
      <c r="G206" s="45">
        <f t="shared" ref="G206:BS206" si="20">MAX(G4:G203)</f>
        <v>370</v>
      </c>
      <c r="H206" s="45">
        <f t="shared" si="20"/>
        <v>2.4</v>
      </c>
      <c r="I206" s="45">
        <f t="shared" si="20"/>
        <v>7.8</v>
      </c>
      <c r="J206" s="45">
        <f t="shared" si="20"/>
        <v>0.6</v>
      </c>
      <c r="K206" s="45">
        <f t="shared" si="20"/>
        <v>4</v>
      </c>
      <c r="L206" s="45">
        <f t="shared" si="20"/>
        <v>37</v>
      </c>
      <c r="M206" s="45">
        <f t="shared" si="20"/>
        <v>77</v>
      </c>
      <c r="N206" s="45">
        <f t="shared" si="20"/>
        <v>36</v>
      </c>
      <c r="O206" s="45">
        <f t="shared" si="20"/>
        <v>0.3</v>
      </c>
      <c r="P206" s="45">
        <f t="shared" si="20"/>
        <v>46</v>
      </c>
      <c r="Q206" s="45">
        <f t="shared" si="20"/>
        <v>2.6</v>
      </c>
      <c r="R206" s="45">
        <f t="shared" si="20"/>
        <v>90</v>
      </c>
      <c r="S206" s="45">
        <f t="shared" si="20"/>
        <v>1100</v>
      </c>
      <c r="T206" s="45">
        <f t="shared" si="20"/>
        <v>1</v>
      </c>
      <c r="U206" s="45">
        <f t="shared" si="20"/>
        <v>1</v>
      </c>
      <c r="V206" s="45">
        <f t="shared" si="20"/>
        <v>1</v>
      </c>
      <c r="W206" s="45">
        <f t="shared" si="20"/>
        <v>0</v>
      </c>
      <c r="X206" s="45">
        <f t="shared" si="20"/>
        <v>0</v>
      </c>
      <c r="Y206" s="45">
        <f t="shared" si="20"/>
        <v>0</v>
      </c>
      <c r="Z206" s="45">
        <f t="shared" si="20"/>
        <v>0</v>
      </c>
      <c r="AA206" s="45">
        <f t="shared" si="20"/>
        <v>0</v>
      </c>
      <c r="AB206" s="45">
        <f t="shared" si="20"/>
        <v>0</v>
      </c>
      <c r="AC206" s="45">
        <f t="shared" si="20"/>
        <v>0</v>
      </c>
      <c r="AD206" s="45">
        <f t="shared" si="20"/>
        <v>0</v>
      </c>
      <c r="AE206" s="45">
        <f t="shared" si="20"/>
        <v>0</v>
      </c>
      <c r="AF206" s="45">
        <f t="shared" si="20"/>
        <v>0</v>
      </c>
      <c r="AG206" s="45">
        <f t="shared" si="20"/>
        <v>0</v>
      </c>
      <c r="AH206" s="45">
        <f t="shared" si="20"/>
        <v>0</v>
      </c>
      <c r="AI206" s="45">
        <f t="shared" si="20"/>
        <v>0</v>
      </c>
      <c r="AJ206" s="45">
        <f t="shared" si="20"/>
        <v>0</v>
      </c>
      <c r="AK206" s="45">
        <f t="shared" si="20"/>
        <v>0</v>
      </c>
      <c r="AL206" s="45">
        <f t="shared" si="20"/>
        <v>0</v>
      </c>
      <c r="AM206" s="45">
        <f t="shared" si="20"/>
        <v>0</v>
      </c>
      <c r="AN206" s="45">
        <f t="shared" si="20"/>
        <v>0</v>
      </c>
      <c r="AO206" s="45">
        <f t="shared" si="20"/>
        <v>0</v>
      </c>
      <c r="AP206" s="45">
        <f t="shared" si="20"/>
        <v>0</v>
      </c>
      <c r="AQ206" s="45">
        <f t="shared" ref="AQ206" si="21">MAX(AQ4:AQ203)</f>
        <v>10</v>
      </c>
      <c r="AR206" s="45">
        <f t="shared" si="20"/>
        <v>0.05</v>
      </c>
      <c r="AS206" s="45">
        <f t="shared" si="20"/>
        <v>0.05</v>
      </c>
      <c r="AT206" s="45">
        <f t="shared" si="20"/>
        <v>0.05</v>
      </c>
      <c r="AU206" s="45">
        <f t="shared" si="20"/>
        <v>0.05</v>
      </c>
      <c r="AV206" s="45">
        <f t="shared" si="20"/>
        <v>0.28000000000000003</v>
      </c>
      <c r="AW206" s="45">
        <f t="shared" si="20"/>
        <v>0.05</v>
      </c>
      <c r="AX206" s="45">
        <f t="shared" si="20"/>
        <v>0.61</v>
      </c>
      <c r="AY206" s="45">
        <f t="shared" si="20"/>
        <v>0.52</v>
      </c>
      <c r="AZ206" s="45">
        <f t="shared" si="20"/>
        <v>0.39</v>
      </c>
      <c r="BA206" s="45">
        <f t="shared" si="20"/>
        <v>0.43</v>
      </c>
      <c r="BB206" s="45">
        <f t="shared" si="20"/>
        <v>0.47</v>
      </c>
      <c r="BC206" s="45">
        <f t="shared" si="20"/>
        <v>0.22</v>
      </c>
      <c r="BD206" s="45">
        <f t="shared" si="20"/>
        <v>0.42</v>
      </c>
      <c r="BE206" s="45">
        <f t="shared" si="20"/>
        <v>0.23</v>
      </c>
      <c r="BF206" s="45">
        <f t="shared" si="20"/>
        <v>0.05</v>
      </c>
      <c r="BG206" s="45">
        <f t="shared" ref="BG206" si="22">MAX(BG4:BG203)</f>
        <v>0.23</v>
      </c>
      <c r="BH206" s="35">
        <f t="shared" si="20"/>
        <v>0</v>
      </c>
      <c r="BI206" s="35">
        <f t="shared" si="20"/>
        <v>0</v>
      </c>
      <c r="BJ206" s="35">
        <f t="shared" si="20"/>
        <v>0</v>
      </c>
      <c r="BK206" s="35">
        <f t="shared" si="20"/>
        <v>0</v>
      </c>
      <c r="BL206" s="35">
        <f t="shared" si="20"/>
        <v>0</v>
      </c>
      <c r="BM206" s="35">
        <f t="shared" si="20"/>
        <v>0</v>
      </c>
      <c r="BN206" s="35">
        <f t="shared" si="20"/>
        <v>0</v>
      </c>
      <c r="BO206" s="35">
        <f t="shared" si="20"/>
        <v>0</v>
      </c>
      <c r="BP206" s="35">
        <f t="shared" si="20"/>
        <v>0</v>
      </c>
      <c r="BQ206" s="35">
        <f t="shared" si="20"/>
        <v>0</v>
      </c>
      <c r="BR206" s="35">
        <f t="shared" si="20"/>
        <v>0</v>
      </c>
      <c r="BS206" s="35">
        <f t="shared" si="20"/>
        <v>0</v>
      </c>
      <c r="BT206" s="35">
        <f t="shared" ref="BT206:CD206" si="23">MAX(BT4:BT203)</f>
        <v>0</v>
      </c>
      <c r="BU206" s="35">
        <f t="shared" si="23"/>
        <v>0</v>
      </c>
      <c r="BV206" s="35">
        <f t="shared" si="23"/>
        <v>0</v>
      </c>
      <c r="BW206" s="35">
        <f t="shared" si="23"/>
        <v>0</v>
      </c>
      <c r="BX206" s="35">
        <f t="shared" si="23"/>
        <v>0</v>
      </c>
      <c r="BY206" s="35">
        <f t="shared" si="23"/>
        <v>0</v>
      </c>
      <c r="BZ206" s="35">
        <f t="shared" si="23"/>
        <v>0</v>
      </c>
      <c r="CA206" s="35">
        <f t="shared" si="23"/>
        <v>0</v>
      </c>
      <c r="CB206" s="35">
        <f t="shared" si="23"/>
        <v>28</v>
      </c>
      <c r="CC206" s="35">
        <f t="shared" si="23"/>
        <v>28</v>
      </c>
      <c r="CD206" s="35">
        <f t="shared" si="23"/>
        <v>0</v>
      </c>
    </row>
    <row r="207" spans="1:82" x14ac:dyDescent="0.2">
      <c r="E207" s="35" t="s">
        <v>13</v>
      </c>
      <c r="F207" s="45">
        <f>COUNT(F4:F203)</f>
        <v>11</v>
      </c>
      <c r="G207" s="45">
        <f t="shared" ref="G207:BS207" si="24">COUNT(G4:G203)</f>
        <v>11</v>
      </c>
      <c r="H207" s="45">
        <f t="shared" si="24"/>
        <v>11</v>
      </c>
      <c r="I207" s="45">
        <f t="shared" si="24"/>
        <v>11</v>
      </c>
      <c r="J207" s="45">
        <f t="shared" si="24"/>
        <v>11</v>
      </c>
      <c r="K207" s="45">
        <f t="shared" si="24"/>
        <v>11</v>
      </c>
      <c r="L207" s="45">
        <f t="shared" si="24"/>
        <v>11</v>
      </c>
      <c r="M207" s="45">
        <f t="shared" si="24"/>
        <v>11</v>
      </c>
      <c r="N207" s="45">
        <f t="shared" si="24"/>
        <v>11</v>
      </c>
      <c r="O207" s="45">
        <f t="shared" si="24"/>
        <v>11</v>
      </c>
      <c r="P207" s="45">
        <f t="shared" si="24"/>
        <v>11</v>
      </c>
      <c r="Q207" s="45">
        <f t="shared" si="24"/>
        <v>11</v>
      </c>
      <c r="R207" s="45">
        <f t="shared" si="24"/>
        <v>11</v>
      </c>
      <c r="S207" s="45">
        <f t="shared" si="24"/>
        <v>11</v>
      </c>
      <c r="T207" s="45">
        <f t="shared" si="24"/>
        <v>11</v>
      </c>
      <c r="U207" s="45">
        <f t="shared" si="24"/>
        <v>11</v>
      </c>
      <c r="V207" s="45">
        <f t="shared" si="24"/>
        <v>11</v>
      </c>
      <c r="W207" s="45">
        <f t="shared" si="24"/>
        <v>0</v>
      </c>
      <c r="X207" s="45">
        <f t="shared" si="24"/>
        <v>0</v>
      </c>
      <c r="Y207" s="45">
        <f t="shared" si="24"/>
        <v>0</v>
      </c>
      <c r="Z207" s="45">
        <f t="shared" si="24"/>
        <v>0</v>
      </c>
      <c r="AA207" s="45">
        <f t="shared" si="24"/>
        <v>0</v>
      </c>
      <c r="AB207" s="45">
        <f t="shared" si="24"/>
        <v>0</v>
      </c>
      <c r="AC207" s="45">
        <f t="shared" si="24"/>
        <v>0</v>
      </c>
      <c r="AD207" s="45">
        <f t="shared" si="24"/>
        <v>0</v>
      </c>
      <c r="AE207" s="45">
        <f t="shared" si="24"/>
        <v>0</v>
      </c>
      <c r="AF207" s="45">
        <f t="shared" si="24"/>
        <v>0</v>
      </c>
      <c r="AG207" s="45">
        <f t="shared" si="24"/>
        <v>0</v>
      </c>
      <c r="AH207" s="45">
        <f t="shared" si="24"/>
        <v>0</v>
      </c>
      <c r="AI207" s="45">
        <f t="shared" si="24"/>
        <v>0</v>
      </c>
      <c r="AJ207" s="45">
        <f t="shared" si="24"/>
        <v>0</v>
      </c>
      <c r="AK207" s="45">
        <f t="shared" si="24"/>
        <v>0</v>
      </c>
      <c r="AL207" s="45">
        <f t="shared" si="24"/>
        <v>0</v>
      </c>
      <c r="AM207" s="45">
        <f t="shared" si="24"/>
        <v>0</v>
      </c>
      <c r="AN207" s="45">
        <f t="shared" si="24"/>
        <v>0</v>
      </c>
      <c r="AO207" s="45">
        <f t="shared" si="24"/>
        <v>0</v>
      </c>
      <c r="AP207" s="45">
        <f t="shared" si="24"/>
        <v>0</v>
      </c>
      <c r="AQ207" s="45">
        <f t="shared" ref="AQ207" si="25">COUNT(AQ4:AQ203)</f>
        <v>11</v>
      </c>
      <c r="AR207" s="45">
        <f t="shared" si="24"/>
        <v>11</v>
      </c>
      <c r="AS207" s="45">
        <f t="shared" si="24"/>
        <v>11</v>
      </c>
      <c r="AT207" s="45">
        <f t="shared" si="24"/>
        <v>11</v>
      </c>
      <c r="AU207" s="45">
        <f t="shared" si="24"/>
        <v>11</v>
      </c>
      <c r="AV207" s="45">
        <f t="shared" si="24"/>
        <v>11</v>
      </c>
      <c r="AW207" s="45">
        <f t="shared" si="24"/>
        <v>11</v>
      </c>
      <c r="AX207" s="45">
        <f t="shared" si="24"/>
        <v>11</v>
      </c>
      <c r="AY207" s="45">
        <f t="shared" si="24"/>
        <v>11</v>
      </c>
      <c r="AZ207" s="45">
        <f t="shared" si="24"/>
        <v>11</v>
      </c>
      <c r="BA207" s="45">
        <f t="shared" si="24"/>
        <v>11</v>
      </c>
      <c r="BB207" s="45">
        <f t="shared" si="24"/>
        <v>11</v>
      </c>
      <c r="BC207" s="45">
        <f t="shared" si="24"/>
        <v>11</v>
      </c>
      <c r="BD207" s="45">
        <f t="shared" si="24"/>
        <v>11</v>
      </c>
      <c r="BE207" s="45">
        <f t="shared" si="24"/>
        <v>11</v>
      </c>
      <c r="BF207" s="45">
        <f t="shared" si="24"/>
        <v>11</v>
      </c>
      <c r="BG207" s="45">
        <f t="shared" ref="BG207" si="26">COUNT(BG4:BG203)</f>
        <v>11</v>
      </c>
      <c r="BH207" s="35">
        <f t="shared" si="24"/>
        <v>0</v>
      </c>
      <c r="BI207" s="35">
        <f t="shared" si="24"/>
        <v>0</v>
      </c>
      <c r="BJ207" s="35">
        <f t="shared" si="24"/>
        <v>0</v>
      </c>
      <c r="BK207" s="35">
        <f t="shared" si="24"/>
        <v>0</v>
      </c>
      <c r="BL207" s="35">
        <f t="shared" si="24"/>
        <v>0</v>
      </c>
      <c r="BM207" s="35">
        <f t="shared" si="24"/>
        <v>0</v>
      </c>
      <c r="BN207" s="35">
        <f t="shared" si="24"/>
        <v>0</v>
      </c>
      <c r="BO207" s="35">
        <f t="shared" si="24"/>
        <v>0</v>
      </c>
      <c r="BP207" s="35">
        <f t="shared" si="24"/>
        <v>0</v>
      </c>
      <c r="BQ207" s="35">
        <f t="shared" si="24"/>
        <v>0</v>
      </c>
      <c r="BR207" s="35">
        <f t="shared" si="24"/>
        <v>0</v>
      </c>
      <c r="BS207" s="35">
        <f t="shared" si="24"/>
        <v>0</v>
      </c>
      <c r="BT207" s="35">
        <f t="shared" ref="BT207:CD207" si="27">COUNT(BT4:BT203)</f>
        <v>0</v>
      </c>
      <c r="BU207" s="35">
        <f t="shared" si="27"/>
        <v>0</v>
      </c>
      <c r="BV207" s="35">
        <f t="shared" si="27"/>
        <v>0</v>
      </c>
      <c r="BW207" s="35">
        <f t="shared" si="27"/>
        <v>0</v>
      </c>
      <c r="BX207" s="35">
        <f t="shared" si="27"/>
        <v>0</v>
      </c>
      <c r="BY207" s="35">
        <f t="shared" si="27"/>
        <v>0</v>
      </c>
      <c r="BZ207" s="35">
        <f t="shared" si="27"/>
        <v>0</v>
      </c>
      <c r="CA207" s="35">
        <f t="shared" si="27"/>
        <v>0</v>
      </c>
      <c r="CB207" s="35">
        <f t="shared" si="27"/>
        <v>11</v>
      </c>
      <c r="CC207" s="35">
        <f t="shared" si="27"/>
        <v>200</v>
      </c>
      <c r="CD207" s="35">
        <f t="shared" si="27"/>
        <v>200</v>
      </c>
    </row>
    <row r="208" spans="1:82" x14ac:dyDescent="0.2">
      <c r="E208" s="35" t="s">
        <v>197</v>
      </c>
      <c r="F208" s="45">
        <f>COUNTIF(F4:F203,"&gt;"&amp;F3)</f>
        <v>0</v>
      </c>
      <c r="G208" s="45">
        <f t="shared" ref="G208:BS208" si="28">COUNTIF(G4:G203,"&gt;"&amp;G3)</f>
        <v>0</v>
      </c>
      <c r="H208" s="45">
        <f t="shared" si="28"/>
        <v>0</v>
      </c>
      <c r="I208" s="45">
        <f t="shared" si="28"/>
        <v>0</v>
      </c>
      <c r="J208" s="45">
        <f t="shared" si="28"/>
        <v>0</v>
      </c>
      <c r="K208" s="45">
        <f t="shared" si="28"/>
        <v>0</v>
      </c>
      <c r="L208" s="45">
        <f t="shared" si="28"/>
        <v>0</v>
      </c>
      <c r="M208" s="45">
        <f t="shared" si="28"/>
        <v>0</v>
      </c>
      <c r="N208" s="45">
        <f t="shared" si="28"/>
        <v>0</v>
      </c>
      <c r="O208" s="45">
        <f t="shared" si="28"/>
        <v>0</v>
      </c>
      <c r="P208" s="45">
        <f t="shared" si="28"/>
        <v>0</v>
      </c>
      <c r="Q208" s="45">
        <f t="shared" si="28"/>
        <v>0</v>
      </c>
      <c r="R208" s="45">
        <f t="shared" si="28"/>
        <v>0</v>
      </c>
      <c r="S208" s="45">
        <f t="shared" si="28"/>
        <v>0</v>
      </c>
      <c r="T208" s="45">
        <f t="shared" si="28"/>
        <v>0</v>
      </c>
      <c r="U208" s="45">
        <f t="shared" si="28"/>
        <v>0</v>
      </c>
      <c r="V208" s="45">
        <f t="shared" si="28"/>
        <v>0</v>
      </c>
      <c r="W208" s="45">
        <f t="shared" si="28"/>
        <v>0</v>
      </c>
      <c r="X208" s="45">
        <f t="shared" si="28"/>
        <v>0</v>
      </c>
      <c r="Y208" s="45">
        <f t="shared" si="28"/>
        <v>0</v>
      </c>
      <c r="Z208" s="45">
        <f t="shared" si="28"/>
        <v>0</v>
      </c>
      <c r="AA208" s="45">
        <f t="shared" si="28"/>
        <v>0</v>
      </c>
      <c r="AB208" s="45">
        <f t="shared" si="28"/>
        <v>0</v>
      </c>
      <c r="AC208" s="45">
        <f t="shared" si="28"/>
        <v>0</v>
      </c>
      <c r="AD208" s="45">
        <f t="shared" si="28"/>
        <v>0</v>
      </c>
      <c r="AE208" s="45">
        <f t="shared" si="28"/>
        <v>0</v>
      </c>
      <c r="AF208" s="45">
        <f t="shared" si="28"/>
        <v>0</v>
      </c>
      <c r="AG208" s="45">
        <f t="shared" si="28"/>
        <v>0</v>
      </c>
      <c r="AH208" s="45">
        <f t="shared" si="28"/>
        <v>0</v>
      </c>
      <c r="AI208" s="45">
        <f t="shared" si="28"/>
        <v>0</v>
      </c>
      <c r="AJ208" s="45">
        <f t="shared" si="28"/>
        <v>0</v>
      </c>
      <c r="AK208" s="45">
        <f t="shared" si="28"/>
        <v>0</v>
      </c>
      <c r="AL208" s="45">
        <f t="shared" si="28"/>
        <v>0</v>
      </c>
      <c r="AM208" s="45">
        <f t="shared" si="28"/>
        <v>0</v>
      </c>
      <c r="AN208" s="45">
        <f t="shared" si="28"/>
        <v>0</v>
      </c>
      <c r="AO208" s="45">
        <f t="shared" si="28"/>
        <v>0</v>
      </c>
      <c r="AP208" s="45">
        <f t="shared" si="28"/>
        <v>0</v>
      </c>
      <c r="AQ208" s="45">
        <f t="shared" ref="AQ208" si="29">COUNTIF(AQ4:AQ203,"&gt;"&amp;AQ3)</f>
        <v>0</v>
      </c>
      <c r="AR208" s="45">
        <f t="shared" si="28"/>
        <v>0</v>
      </c>
      <c r="AS208" s="45">
        <f t="shared" si="28"/>
        <v>0</v>
      </c>
      <c r="AT208" s="45">
        <f t="shared" si="28"/>
        <v>0</v>
      </c>
      <c r="AU208" s="45">
        <f t="shared" si="28"/>
        <v>0</v>
      </c>
      <c r="AV208" s="45">
        <f t="shared" si="28"/>
        <v>0</v>
      </c>
      <c r="AW208" s="45">
        <f t="shared" si="28"/>
        <v>0</v>
      </c>
      <c r="AX208" s="45">
        <f t="shared" si="28"/>
        <v>0</v>
      </c>
      <c r="AY208" s="45">
        <f t="shared" si="28"/>
        <v>0</v>
      </c>
      <c r="AZ208" s="45">
        <f t="shared" si="28"/>
        <v>0</v>
      </c>
      <c r="BA208" s="45">
        <f t="shared" si="28"/>
        <v>0</v>
      </c>
      <c r="BB208" s="45">
        <f t="shared" si="28"/>
        <v>0</v>
      </c>
      <c r="BC208" s="45">
        <f t="shared" si="28"/>
        <v>0</v>
      </c>
      <c r="BD208" s="45">
        <f t="shared" si="28"/>
        <v>0</v>
      </c>
      <c r="BE208" s="45">
        <f t="shared" si="28"/>
        <v>0</v>
      </c>
      <c r="BF208" s="45">
        <f t="shared" si="28"/>
        <v>0</v>
      </c>
      <c r="BG208" s="45">
        <f t="shared" ref="BG208" si="30">COUNTIF(BG4:BG203,"&gt;"&amp;BG3)</f>
        <v>0</v>
      </c>
      <c r="BH208" s="35">
        <f t="shared" si="28"/>
        <v>0</v>
      </c>
      <c r="BI208" s="35">
        <f t="shared" si="28"/>
        <v>0</v>
      </c>
      <c r="BJ208" s="35">
        <f t="shared" si="28"/>
        <v>0</v>
      </c>
      <c r="BK208" s="35">
        <f t="shared" si="28"/>
        <v>0</v>
      </c>
      <c r="BL208" s="35">
        <f t="shared" si="28"/>
        <v>0</v>
      </c>
      <c r="BM208" s="35">
        <f t="shared" si="28"/>
        <v>0</v>
      </c>
      <c r="BN208" s="35">
        <f t="shared" si="28"/>
        <v>0</v>
      </c>
      <c r="BO208" s="35">
        <f t="shared" si="28"/>
        <v>0</v>
      </c>
      <c r="BP208" s="35">
        <f t="shared" si="28"/>
        <v>0</v>
      </c>
      <c r="BQ208" s="35">
        <f t="shared" si="28"/>
        <v>0</v>
      </c>
      <c r="BR208" s="35">
        <f t="shared" si="28"/>
        <v>0</v>
      </c>
      <c r="BS208" s="35">
        <f t="shared" si="28"/>
        <v>0</v>
      </c>
      <c r="BT208" s="35">
        <f t="shared" ref="BT208:CA208" si="31">COUNTIF(BT4:BT203,"&gt;"&amp;BT3)</f>
        <v>0</v>
      </c>
      <c r="BU208" s="35">
        <f t="shared" si="31"/>
        <v>0</v>
      </c>
      <c r="BV208" s="35">
        <f t="shared" si="31"/>
        <v>0</v>
      </c>
      <c r="BW208" s="35">
        <f t="shared" si="31"/>
        <v>0</v>
      </c>
      <c r="BX208" s="35">
        <f t="shared" si="31"/>
        <v>0</v>
      </c>
      <c r="BY208" s="35">
        <f t="shared" si="31"/>
        <v>0</v>
      </c>
      <c r="BZ208" s="35">
        <f t="shared" si="31"/>
        <v>0</v>
      </c>
      <c r="CA208" s="35">
        <f t="shared" si="31"/>
        <v>0</v>
      </c>
      <c r="CB208" s="35">
        <f t="shared" ref="CB208:CD208" si="32">COUNT(CB4:CB203)</f>
        <v>11</v>
      </c>
      <c r="CC208" s="35">
        <f t="shared" si="32"/>
        <v>200</v>
      </c>
      <c r="CD208" s="35">
        <f t="shared" si="32"/>
        <v>200</v>
      </c>
    </row>
    <row r="209" spans="5:79" x14ac:dyDescent="0.2">
      <c r="E209" s="35" t="s">
        <v>118</v>
      </c>
      <c r="F209" s="45">
        <f>COUNTIF(F4:F203,"="&amp;F2)</f>
        <v>0</v>
      </c>
      <c r="G209" s="45">
        <f t="shared" ref="G209:BS209" si="33">COUNTIF(G4:G203,"="&amp;G2)</f>
        <v>0</v>
      </c>
      <c r="H209" s="45">
        <f t="shared" si="33"/>
        <v>0</v>
      </c>
      <c r="I209" s="45">
        <f t="shared" si="33"/>
        <v>0</v>
      </c>
      <c r="J209" s="45">
        <f t="shared" si="33"/>
        <v>9</v>
      </c>
      <c r="K209" s="45">
        <f t="shared" si="33"/>
        <v>11</v>
      </c>
      <c r="L209" s="45">
        <f t="shared" si="33"/>
        <v>0</v>
      </c>
      <c r="M209" s="45">
        <f t="shared" si="33"/>
        <v>0</v>
      </c>
      <c r="N209" s="45">
        <f t="shared" si="33"/>
        <v>0</v>
      </c>
      <c r="O209" s="45">
        <f t="shared" si="33"/>
        <v>11</v>
      </c>
      <c r="P209" s="45">
        <f t="shared" si="33"/>
        <v>0</v>
      </c>
      <c r="Q209" s="45">
        <f t="shared" si="33"/>
        <v>10</v>
      </c>
      <c r="R209" s="45">
        <f t="shared" si="33"/>
        <v>0</v>
      </c>
      <c r="S209" s="45">
        <f t="shared" si="33"/>
        <v>0</v>
      </c>
      <c r="T209" s="45">
        <f t="shared" si="33"/>
        <v>11</v>
      </c>
      <c r="U209" s="45">
        <f t="shared" si="33"/>
        <v>11</v>
      </c>
      <c r="V209" s="45">
        <f t="shared" si="33"/>
        <v>11</v>
      </c>
      <c r="W209" s="45">
        <f t="shared" si="33"/>
        <v>0</v>
      </c>
      <c r="X209" s="45">
        <f t="shared" si="33"/>
        <v>0</v>
      </c>
      <c r="Y209" s="45">
        <f t="shared" si="33"/>
        <v>0</v>
      </c>
      <c r="Z209" s="45">
        <f t="shared" si="33"/>
        <v>0</v>
      </c>
      <c r="AA209" s="45">
        <f t="shared" si="33"/>
        <v>0</v>
      </c>
      <c r="AB209" s="45">
        <f t="shared" si="33"/>
        <v>0</v>
      </c>
      <c r="AC209" s="45">
        <f t="shared" si="33"/>
        <v>0</v>
      </c>
      <c r="AD209" s="45">
        <f t="shared" si="33"/>
        <v>0</v>
      </c>
      <c r="AE209" s="45">
        <f t="shared" si="33"/>
        <v>0</v>
      </c>
      <c r="AF209" s="45">
        <f t="shared" si="33"/>
        <v>0</v>
      </c>
      <c r="AG209" s="45">
        <f t="shared" si="33"/>
        <v>0</v>
      </c>
      <c r="AH209" s="45">
        <f t="shared" si="33"/>
        <v>200</v>
      </c>
      <c r="AI209" s="45">
        <f t="shared" si="33"/>
        <v>0</v>
      </c>
      <c r="AJ209" s="45">
        <f t="shared" si="33"/>
        <v>0</v>
      </c>
      <c r="AK209" s="45">
        <f t="shared" si="33"/>
        <v>0</v>
      </c>
      <c r="AL209" s="45">
        <f t="shared" si="33"/>
        <v>0</v>
      </c>
      <c r="AM209" s="45">
        <f t="shared" si="33"/>
        <v>0</v>
      </c>
      <c r="AN209" s="45">
        <f t="shared" si="33"/>
        <v>0</v>
      </c>
      <c r="AO209" s="45">
        <f t="shared" si="33"/>
        <v>0</v>
      </c>
      <c r="AP209" s="45">
        <f t="shared" si="33"/>
        <v>200</v>
      </c>
      <c r="AQ209" s="45">
        <f t="shared" ref="AQ209" si="34">COUNTIF(AQ4:AQ203,"="&amp;AQ2)</f>
        <v>11</v>
      </c>
      <c r="AR209" s="45">
        <f t="shared" si="33"/>
        <v>11</v>
      </c>
      <c r="AS209" s="45">
        <f t="shared" si="33"/>
        <v>11</v>
      </c>
      <c r="AT209" s="45">
        <f t="shared" si="33"/>
        <v>11</v>
      </c>
      <c r="AU209" s="45">
        <f t="shared" si="33"/>
        <v>11</v>
      </c>
      <c r="AV209" s="45">
        <f t="shared" si="33"/>
        <v>10</v>
      </c>
      <c r="AW209" s="45">
        <f t="shared" si="33"/>
        <v>11</v>
      </c>
      <c r="AX209" s="45">
        <f t="shared" si="33"/>
        <v>9</v>
      </c>
      <c r="AY209" s="45">
        <f t="shared" si="33"/>
        <v>9</v>
      </c>
      <c r="AZ209" s="45">
        <f t="shared" si="33"/>
        <v>10</v>
      </c>
      <c r="BA209" s="45">
        <f t="shared" si="33"/>
        <v>10</v>
      </c>
      <c r="BB209" s="45">
        <f t="shared" si="33"/>
        <v>10</v>
      </c>
      <c r="BC209" s="45">
        <f t="shared" si="33"/>
        <v>10</v>
      </c>
      <c r="BD209" s="45">
        <f t="shared" si="33"/>
        <v>10</v>
      </c>
      <c r="BE209" s="45">
        <f t="shared" si="33"/>
        <v>10</v>
      </c>
      <c r="BF209" s="45">
        <f t="shared" si="33"/>
        <v>11</v>
      </c>
      <c r="BG209" s="45">
        <f t="shared" ref="BG209" si="35">COUNTIF(BG4:BG203,"="&amp;BG2)</f>
        <v>10</v>
      </c>
      <c r="BH209" s="35">
        <f t="shared" si="33"/>
        <v>0</v>
      </c>
      <c r="BI209" s="35">
        <f t="shared" si="33"/>
        <v>0</v>
      </c>
      <c r="BJ209" s="35">
        <f t="shared" si="33"/>
        <v>0</v>
      </c>
      <c r="BK209" s="35">
        <f t="shared" si="33"/>
        <v>0</v>
      </c>
      <c r="BL209" s="35">
        <f t="shared" si="33"/>
        <v>0</v>
      </c>
      <c r="BM209" s="35">
        <f t="shared" si="33"/>
        <v>0</v>
      </c>
      <c r="BN209" s="35">
        <f t="shared" si="33"/>
        <v>0</v>
      </c>
      <c r="BO209" s="35">
        <f t="shared" si="33"/>
        <v>0</v>
      </c>
      <c r="BP209" s="35">
        <f t="shared" si="33"/>
        <v>0</v>
      </c>
      <c r="BQ209" s="35">
        <f t="shared" si="33"/>
        <v>0</v>
      </c>
      <c r="BR209" s="35">
        <f t="shared" si="33"/>
        <v>200</v>
      </c>
      <c r="BS209" s="35">
        <f t="shared" si="33"/>
        <v>200</v>
      </c>
      <c r="BT209" s="35">
        <f t="shared" ref="BT209:CA209" si="36">COUNTIF(BT4:BT203,"="&amp;BT2)</f>
        <v>200</v>
      </c>
      <c r="BU209" s="35">
        <f t="shared" si="36"/>
        <v>200</v>
      </c>
      <c r="BV209" s="35">
        <f t="shared" si="36"/>
        <v>200</v>
      </c>
      <c r="BW209" s="35">
        <f t="shared" si="36"/>
        <v>200</v>
      </c>
      <c r="BX209" s="35">
        <f t="shared" si="36"/>
        <v>200</v>
      </c>
      <c r="BY209" s="35">
        <f t="shared" si="36"/>
        <v>200</v>
      </c>
      <c r="BZ209" s="35">
        <f t="shared" si="36"/>
        <v>200</v>
      </c>
      <c r="CA209" s="35">
        <f t="shared" si="36"/>
        <v>200</v>
      </c>
    </row>
    <row r="220" spans="5:79" x14ac:dyDescent="0.2">
      <c r="F220" s="45">
        <f>'Remove outliers'!I4</f>
        <v>18</v>
      </c>
      <c r="G220" s="45">
        <f>'Remove outliers'!J4</f>
        <v>64</v>
      </c>
      <c r="H220" s="45">
        <f>'Remove outliers'!K4</f>
        <v>0.73</v>
      </c>
      <c r="I220" s="45">
        <f>'Remove outliers'!L4</f>
        <v>1.5</v>
      </c>
      <c r="J220" s="45">
        <f>'Remove outliers'!M4</f>
        <v>0.2</v>
      </c>
      <c r="K220" s="45">
        <f>'Remove outliers'!N4</f>
        <v>4</v>
      </c>
      <c r="L220" s="45">
        <f>'Remove outliers'!O4</f>
        <v>21</v>
      </c>
      <c r="M220" s="45">
        <f>'Remove outliers'!P4</f>
        <v>15</v>
      </c>
      <c r="N220" s="45">
        <f>'Remove outliers'!Q4</f>
        <v>16</v>
      </c>
      <c r="O220" s="45">
        <f>'Remove outliers'!R4</f>
        <v>0.3</v>
      </c>
      <c r="P220" s="45">
        <f>'Remove outliers'!S4</f>
        <v>16</v>
      </c>
      <c r="Q220" s="45">
        <f>'Remove outliers'!T4</f>
        <v>1</v>
      </c>
      <c r="R220" s="45">
        <f>'Remove outliers'!U4</f>
        <v>53</v>
      </c>
      <c r="S220" s="45">
        <f>'Remove outliers'!V4</f>
        <v>100</v>
      </c>
      <c r="T220" s="45">
        <f>'Remove outliers'!W4</f>
        <v>1</v>
      </c>
      <c r="U220" s="45">
        <f>'Remove outliers'!X4</f>
        <v>1</v>
      </c>
      <c r="V220" s="45">
        <f>'Remove outliers'!Y4</f>
        <v>1</v>
      </c>
      <c r="W220" s="45" t="str">
        <f>'Remove outliers'!Z4</f>
        <v/>
      </c>
      <c r="X220" s="45" t="str">
        <f>'Remove outliers'!AA4</f>
        <v/>
      </c>
      <c r="Y220" s="45" t="str">
        <f>'Remove outliers'!AB4</f>
        <v/>
      </c>
      <c r="Z220" s="45" t="str">
        <f>'Remove outliers'!AC4</f>
        <v/>
      </c>
      <c r="AA220" s="45" t="str">
        <f>'Remove outliers'!AD4</f>
        <v/>
      </c>
      <c r="AB220" s="45" t="str">
        <f>'Remove outliers'!AE4</f>
        <v/>
      </c>
      <c r="AC220" s="45" t="str">
        <f>'Remove outliers'!AF4</f>
        <v/>
      </c>
      <c r="AD220" s="45" t="str">
        <f>'Remove outliers'!AG4</f>
        <v/>
      </c>
      <c r="AE220" s="45" t="str">
        <f>'Remove outliers'!AH4</f>
        <v/>
      </c>
      <c r="AF220" s="45" t="str">
        <f>'Remove outliers'!AI4</f>
        <v/>
      </c>
      <c r="AG220" s="45" t="str">
        <f>'Remove outliers'!AJ4</f>
        <v/>
      </c>
      <c r="AH220" s="45" t="str">
        <f>'Remove outliers'!AK4</f>
        <v/>
      </c>
      <c r="AI220" s="45" t="str">
        <f>'Remove outliers'!AL4</f>
        <v/>
      </c>
      <c r="AJ220" s="45" t="str">
        <f>'Remove outliers'!AM4</f>
        <v/>
      </c>
      <c r="AK220" s="45" t="str">
        <f>'Remove outliers'!AN4</f>
        <v/>
      </c>
      <c r="AL220" s="45" t="str">
        <f>'Remove outliers'!AO4</f>
        <v/>
      </c>
      <c r="AM220" s="45" t="str">
        <f>'Remove outliers'!AP4</f>
        <v/>
      </c>
      <c r="AN220" s="45" t="str">
        <f>'Remove outliers'!AQ4</f>
        <v/>
      </c>
      <c r="AO220" s="45" t="str">
        <f>'Remove outliers'!AR4</f>
        <v/>
      </c>
      <c r="AP220" s="45" t="str">
        <f>'Remove outliers'!AS4</f>
        <v/>
      </c>
      <c r="AQ220" s="45">
        <f>'Remove outliers'!AT4</f>
        <v>10</v>
      </c>
      <c r="AR220" s="45">
        <f>'Remove outliers'!AU4</f>
        <v>0.05</v>
      </c>
      <c r="AS220" s="45">
        <f>'Remove outliers'!AV4</f>
        <v>0.05</v>
      </c>
      <c r="AT220" s="45">
        <f>'Remove outliers'!AW4</f>
        <v>0.05</v>
      </c>
      <c r="AU220" s="45">
        <f>'Remove outliers'!AX4</f>
        <v>0.05</v>
      </c>
      <c r="AV220" s="45">
        <f>'Remove outliers'!AY4</f>
        <v>0.05</v>
      </c>
      <c r="AW220" s="45">
        <f>'Remove outliers'!AZ4</f>
        <v>0.05</v>
      </c>
      <c r="AX220" s="45">
        <f>'Remove outliers'!BA4</f>
        <v>0.05</v>
      </c>
      <c r="AY220" s="45">
        <f>'Remove outliers'!BB4</f>
        <v>0.05</v>
      </c>
      <c r="AZ220" s="45">
        <f>'Remove outliers'!BC4</f>
        <v>0.05</v>
      </c>
      <c r="BA220" s="45">
        <f>'Remove outliers'!BD4</f>
        <v>0.05</v>
      </c>
      <c r="BB220" s="45">
        <f>'Remove outliers'!BE4</f>
        <v>0.05</v>
      </c>
      <c r="BC220" s="45">
        <f>'Remove outliers'!BF4</f>
        <v>0.05</v>
      </c>
      <c r="BD220" s="45">
        <f>'Remove outliers'!BG4</f>
        <v>0.05</v>
      </c>
      <c r="BE220" s="45">
        <f>'Remove outliers'!BH4</f>
        <v>0.05</v>
      </c>
      <c r="BF220" s="45">
        <f>'Remove outliers'!BI4</f>
        <v>0.05</v>
      </c>
      <c r="BG220" s="45">
        <f>'Remove outliers'!BJ4</f>
        <v>0.05</v>
      </c>
      <c r="BH220" s="35" t="str">
        <f>'Remove outliers'!BK4</f>
        <v/>
      </c>
      <c r="BI220" s="35" t="str">
        <f>'Remove outliers'!BL4</f>
        <v/>
      </c>
      <c r="BJ220" s="35" t="str">
        <f>'Remove outliers'!BM4</f>
        <v/>
      </c>
      <c r="BK220" s="35" t="str">
        <f>'Remove outliers'!BN4</f>
        <v/>
      </c>
      <c r="BL220" s="35" t="str">
        <f>'Remove outliers'!BO4</f>
        <v/>
      </c>
      <c r="BM220" s="35" t="str">
        <f>'Remove outliers'!BP4</f>
        <v/>
      </c>
      <c r="BN220" s="35" t="str">
        <f>'Remove outliers'!BQ4</f>
        <v/>
      </c>
      <c r="BO220" s="35" t="str">
        <f>'Remove outliers'!BR4</f>
        <v/>
      </c>
      <c r="BP220" s="35" t="str">
        <f>'Remove outliers'!BS4</f>
        <v/>
      </c>
      <c r="BQ220" s="35" t="str">
        <f>'Remove outliers'!BT4</f>
        <v/>
      </c>
      <c r="BR220" s="35" t="str">
        <f>'Remove outliers'!BU4</f>
        <v/>
      </c>
      <c r="BS220" s="35" t="str">
        <f>'Remove outliers'!BV4</f>
        <v/>
      </c>
      <c r="BT220" s="35" t="str">
        <f>'Remove outliers'!BW4</f>
        <v/>
      </c>
      <c r="BU220" s="35" t="str">
        <f>'Remove outliers'!BX4</f>
        <v/>
      </c>
      <c r="BV220" s="35" t="str">
        <f>'Remove outliers'!BY4</f>
        <v/>
      </c>
      <c r="BW220" s="35" t="str">
        <f>'Remove outliers'!BZ4</f>
        <v/>
      </c>
      <c r="BX220" s="35" t="str">
        <f>'Remove outliers'!CA4</f>
        <v/>
      </c>
      <c r="BY220" s="35" t="str">
        <f>'Remove outliers'!CB4</f>
        <v/>
      </c>
      <c r="BZ220" s="35" t="str">
        <f>'Remove outliers'!CC4</f>
        <v/>
      </c>
      <c r="CA220" s="35" t="str">
        <f>'Remove outliers'!CD4</f>
        <v/>
      </c>
    </row>
    <row r="221" spans="5:79" x14ac:dyDescent="0.2">
      <c r="F221" s="45">
        <f>'Remove outliers'!I5</f>
        <v>24</v>
      </c>
      <c r="G221" s="45">
        <f>'Remove outliers'!J5</f>
        <v>370</v>
      </c>
      <c r="H221" s="45">
        <f>'Remove outliers'!K5</f>
        <v>2.4</v>
      </c>
      <c r="I221" s="45">
        <f>'Remove outliers'!L5</f>
        <v>1.5</v>
      </c>
      <c r="J221" s="45">
        <f>'Remove outliers'!M5</f>
        <v>0.2</v>
      </c>
      <c r="K221" s="45">
        <f>'Remove outliers'!N5</f>
        <v>4</v>
      </c>
      <c r="L221" s="45">
        <f>'Remove outliers'!O5</f>
        <v>18</v>
      </c>
      <c r="M221" s="45">
        <f>'Remove outliers'!P5</f>
        <v>77</v>
      </c>
      <c r="N221" s="45">
        <f>'Remove outliers'!Q5</f>
        <v>20</v>
      </c>
      <c r="O221" s="45">
        <f>'Remove outliers'!R5</f>
        <v>0.3</v>
      </c>
      <c r="P221" s="45">
        <f>'Remove outliers'!S5</f>
        <v>46</v>
      </c>
      <c r="Q221" s="45">
        <f>'Remove outliers'!T5</f>
        <v>1</v>
      </c>
      <c r="R221" s="45">
        <f>'Remove outliers'!U5</f>
        <v>65</v>
      </c>
      <c r="S221" s="45">
        <f>'Remove outliers'!V5</f>
        <v>1100</v>
      </c>
      <c r="T221" s="45">
        <f>'Remove outliers'!W5</f>
        <v>1</v>
      </c>
      <c r="U221" s="45">
        <f>'Remove outliers'!X5</f>
        <v>1</v>
      </c>
      <c r="V221" s="45">
        <f>'Remove outliers'!Y5</f>
        <v>1</v>
      </c>
      <c r="W221" s="45" t="str">
        <f>'Remove outliers'!Z5</f>
        <v/>
      </c>
      <c r="X221" s="45" t="str">
        <f>'Remove outliers'!AA5</f>
        <v/>
      </c>
      <c r="Y221" s="45" t="str">
        <f>'Remove outliers'!AB5</f>
        <v/>
      </c>
      <c r="Z221" s="45" t="str">
        <f>'Remove outliers'!AC5</f>
        <v/>
      </c>
      <c r="AA221" s="45" t="str">
        <f>'Remove outliers'!AD5</f>
        <v/>
      </c>
      <c r="AB221" s="45" t="str">
        <f>'Remove outliers'!AE5</f>
        <v/>
      </c>
      <c r="AC221" s="45" t="str">
        <f>'Remove outliers'!AF5</f>
        <v/>
      </c>
      <c r="AD221" s="45" t="str">
        <f>'Remove outliers'!AG5</f>
        <v/>
      </c>
      <c r="AE221" s="45" t="str">
        <f>'Remove outliers'!AH5</f>
        <v/>
      </c>
      <c r="AF221" s="45" t="str">
        <f>'Remove outliers'!AI5</f>
        <v/>
      </c>
      <c r="AG221" s="45" t="str">
        <f>'Remove outliers'!AJ5</f>
        <v/>
      </c>
      <c r="AH221" s="45" t="str">
        <f>'Remove outliers'!AK5</f>
        <v/>
      </c>
      <c r="AI221" s="45" t="str">
        <f>'Remove outliers'!AL5</f>
        <v/>
      </c>
      <c r="AJ221" s="45" t="str">
        <f>'Remove outliers'!AM5</f>
        <v/>
      </c>
      <c r="AK221" s="45" t="str">
        <f>'Remove outliers'!AN5</f>
        <v/>
      </c>
      <c r="AL221" s="45" t="str">
        <f>'Remove outliers'!AO5</f>
        <v/>
      </c>
      <c r="AM221" s="45" t="str">
        <f>'Remove outliers'!AP5</f>
        <v/>
      </c>
      <c r="AN221" s="45" t="str">
        <f>'Remove outliers'!AQ5</f>
        <v/>
      </c>
      <c r="AO221" s="45" t="str">
        <f>'Remove outliers'!AR5</f>
        <v/>
      </c>
      <c r="AP221" s="45" t="str">
        <f>'Remove outliers'!AS5</f>
        <v/>
      </c>
      <c r="AQ221" s="45">
        <f>'Remove outliers'!AT5</f>
        <v>10</v>
      </c>
      <c r="AR221" s="45">
        <f>'Remove outliers'!AU5</f>
        <v>0.05</v>
      </c>
      <c r="AS221" s="45">
        <f>'Remove outliers'!AV5</f>
        <v>0.05</v>
      </c>
      <c r="AT221" s="45">
        <f>'Remove outliers'!AW5</f>
        <v>0.05</v>
      </c>
      <c r="AU221" s="45">
        <f>'Remove outliers'!AX5</f>
        <v>0.05</v>
      </c>
      <c r="AV221" s="45">
        <f>'Remove outliers'!AY5</f>
        <v>0.05</v>
      </c>
      <c r="AW221" s="45">
        <f>'Remove outliers'!AZ5</f>
        <v>0.05</v>
      </c>
      <c r="AX221" s="45">
        <f>'Remove outliers'!BA5</f>
        <v>0.05</v>
      </c>
      <c r="AY221" s="45">
        <f>'Remove outliers'!BB5</f>
        <v>0.05</v>
      </c>
      <c r="AZ221" s="45">
        <f>'Remove outliers'!BC5</f>
        <v>0.05</v>
      </c>
      <c r="BA221" s="45">
        <f>'Remove outliers'!BD5</f>
        <v>0.05</v>
      </c>
      <c r="BB221" s="45">
        <f>'Remove outliers'!BE5</f>
        <v>0.05</v>
      </c>
      <c r="BC221" s="45">
        <f>'Remove outliers'!BF5</f>
        <v>0.05</v>
      </c>
      <c r="BD221" s="45">
        <f>'Remove outliers'!BG5</f>
        <v>0.05</v>
      </c>
      <c r="BE221" s="45">
        <f>'Remove outliers'!BH5</f>
        <v>0.05</v>
      </c>
      <c r="BF221" s="45">
        <f>'Remove outliers'!BI5</f>
        <v>0.05</v>
      </c>
      <c r="BG221" s="45">
        <f>'Remove outliers'!BJ5</f>
        <v>0.05</v>
      </c>
      <c r="BH221" s="35" t="str">
        <f>'Remove outliers'!BK5</f>
        <v/>
      </c>
      <c r="BI221" s="35" t="str">
        <f>'Remove outliers'!BL5</f>
        <v/>
      </c>
      <c r="BJ221" s="35" t="str">
        <f>'Remove outliers'!BM5</f>
        <v/>
      </c>
      <c r="BK221" s="35" t="str">
        <f>'Remove outliers'!BN5</f>
        <v/>
      </c>
      <c r="BL221" s="35" t="str">
        <f>'Remove outliers'!BO5</f>
        <v/>
      </c>
      <c r="BM221" s="35" t="str">
        <f>'Remove outliers'!BP5</f>
        <v/>
      </c>
      <c r="BN221" s="35" t="str">
        <f>'Remove outliers'!BQ5</f>
        <v/>
      </c>
      <c r="BO221" s="35" t="str">
        <f>'Remove outliers'!BR5</f>
        <v/>
      </c>
      <c r="BP221" s="35" t="str">
        <f>'Remove outliers'!BS5</f>
        <v/>
      </c>
      <c r="BQ221" s="35" t="str">
        <f>'Remove outliers'!BT5</f>
        <v/>
      </c>
      <c r="BR221" s="35" t="str">
        <f>'Remove outliers'!BU5</f>
        <v/>
      </c>
      <c r="BS221" s="35" t="str">
        <f>'Remove outliers'!BV5</f>
        <v/>
      </c>
      <c r="BT221" s="35" t="str">
        <f>'Remove outliers'!BW5</f>
        <v/>
      </c>
      <c r="BU221" s="35" t="str">
        <f>'Remove outliers'!BX5</f>
        <v/>
      </c>
      <c r="BV221" s="35" t="str">
        <f>'Remove outliers'!BY5</f>
        <v/>
      </c>
      <c r="BW221" s="35" t="str">
        <f>'Remove outliers'!BZ5</f>
        <v/>
      </c>
      <c r="BX221" s="35" t="str">
        <f>'Remove outliers'!CA5</f>
        <v/>
      </c>
      <c r="BY221" s="35" t="str">
        <f>'Remove outliers'!CB5</f>
        <v/>
      </c>
      <c r="BZ221" s="35" t="str">
        <f>'Remove outliers'!CC5</f>
        <v/>
      </c>
      <c r="CA221" s="35" t="str">
        <f>'Remove outliers'!CD5</f>
        <v/>
      </c>
    </row>
    <row r="222" spans="5:79" x14ac:dyDescent="0.2">
      <c r="F222" s="45">
        <f>'Remove outliers'!I6</f>
        <v>11</v>
      </c>
      <c r="G222" s="45">
        <f>'Remove outliers'!J6</f>
        <v>19</v>
      </c>
      <c r="H222" s="45">
        <f>'Remove outliers'!K6</f>
        <v>0.51</v>
      </c>
      <c r="I222" s="45">
        <f>'Remove outliers'!L6</f>
        <v>0.7</v>
      </c>
      <c r="J222" s="45">
        <f>'Remove outliers'!M6</f>
        <v>0.2</v>
      </c>
      <c r="K222" s="45">
        <f>'Remove outliers'!N6</f>
        <v>4</v>
      </c>
      <c r="L222" s="45">
        <f>'Remove outliers'!O6</f>
        <v>11</v>
      </c>
      <c r="M222" s="45">
        <f>'Remove outliers'!P6</f>
        <v>6.3</v>
      </c>
      <c r="N222" s="45">
        <f>'Remove outliers'!Q6</f>
        <v>4.3</v>
      </c>
      <c r="O222" s="45">
        <f>'Remove outliers'!R6</f>
        <v>0.3</v>
      </c>
      <c r="P222" s="45">
        <f>'Remove outliers'!S6</f>
        <v>10</v>
      </c>
      <c r="Q222" s="45">
        <f>'Remove outliers'!T6</f>
        <v>1</v>
      </c>
      <c r="R222" s="45">
        <f>'Remove outliers'!U6</f>
        <v>34</v>
      </c>
      <c r="S222" s="45">
        <f>'Remove outliers'!V6</f>
        <v>25</v>
      </c>
      <c r="T222" s="45">
        <f>'Remove outliers'!W6</f>
        <v>1</v>
      </c>
      <c r="U222" s="45">
        <f>'Remove outliers'!X6</f>
        <v>1</v>
      </c>
      <c r="V222" s="45">
        <f>'Remove outliers'!Y6</f>
        <v>1</v>
      </c>
      <c r="W222" s="45" t="str">
        <f>'Remove outliers'!Z6</f>
        <v/>
      </c>
      <c r="X222" s="45" t="str">
        <f>'Remove outliers'!AA6</f>
        <v/>
      </c>
      <c r="Y222" s="45" t="str">
        <f>'Remove outliers'!AB6</f>
        <v/>
      </c>
      <c r="Z222" s="45" t="str">
        <f>'Remove outliers'!AC6</f>
        <v/>
      </c>
      <c r="AA222" s="45" t="str">
        <f>'Remove outliers'!AD6</f>
        <v/>
      </c>
      <c r="AB222" s="45" t="str">
        <f>'Remove outliers'!AE6</f>
        <v/>
      </c>
      <c r="AC222" s="45" t="str">
        <f>'Remove outliers'!AF6</f>
        <v/>
      </c>
      <c r="AD222" s="45" t="str">
        <f>'Remove outliers'!AG6</f>
        <v/>
      </c>
      <c r="AE222" s="45" t="str">
        <f>'Remove outliers'!AH6</f>
        <v/>
      </c>
      <c r="AF222" s="45" t="str">
        <f>'Remove outliers'!AI6</f>
        <v/>
      </c>
      <c r="AG222" s="45" t="str">
        <f>'Remove outliers'!AJ6</f>
        <v/>
      </c>
      <c r="AH222" s="45" t="str">
        <f>'Remove outliers'!AK6</f>
        <v/>
      </c>
      <c r="AI222" s="45" t="str">
        <f>'Remove outliers'!AL6</f>
        <v/>
      </c>
      <c r="AJ222" s="45" t="str">
        <f>'Remove outliers'!AM6</f>
        <v/>
      </c>
      <c r="AK222" s="45" t="str">
        <f>'Remove outliers'!AN6</f>
        <v/>
      </c>
      <c r="AL222" s="45" t="str">
        <f>'Remove outliers'!AO6</f>
        <v/>
      </c>
      <c r="AM222" s="45" t="str">
        <f>'Remove outliers'!AP6</f>
        <v/>
      </c>
      <c r="AN222" s="45" t="str">
        <f>'Remove outliers'!AQ6</f>
        <v/>
      </c>
      <c r="AO222" s="45" t="str">
        <f>'Remove outliers'!AR6</f>
        <v/>
      </c>
      <c r="AP222" s="45" t="str">
        <f>'Remove outliers'!AS6</f>
        <v/>
      </c>
      <c r="AQ222" s="45">
        <f>'Remove outliers'!AT6</f>
        <v>10</v>
      </c>
      <c r="AR222" s="45">
        <f>'Remove outliers'!AU6</f>
        <v>0.05</v>
      </c>
      <c r="AS222" s="45">
        <f>'Remove outliers'!AV6</f>
        <v>0.05</v>
      </c>
      <c r="AT222" s="45">
        <f>'Remove outliers'!AW6</f>
        <v>0.05</v>
      </c>
      <c r="AU222" s="45">
        <f>'Remove outliers'!AX6</f>
        <v>0.05</v>
      </c>
      <c r="AV222" s="45">
        <f>'Remove outliers'!AY6</f>
        <v>0.05</v>
      </c>
      <c r="AW222" s="45">
        <f>'Remove outliers'!AZ6</f>
        <v>0.05</v>
      </c>
      <c r="AX222" s="45">
        <f>'Remove outliers'!BA6</f>
        <v>0.05</v>
      </c>
      <c r="AY222" s="45">
        <f>'Remove outliers'!BB6</f>
        <v>0.05</v>
      </c>
      <c r="AZ222" s="45">
        <f>'Remove outliers'!BC6</f>
        <v>0.05</v>
      </c>
      <c r="BA222" s="45">
        <f>'Remove outliers'!BD6</f>
        <v>0.05</v>
      </c>
      <c r="BB222" s="45">
        <f>'Remove outliers'!BE6</f>
        <v>0.05</v>
      </c>
      <c r="BC222" s="45">
        <f>'Remove outliers'!BF6</f>
        <v>0.05</v>
      </c>
      <c r="BD222" s="45">
        <f>'Remove outliers'!BG6</f>
        <v>0.05</v>
      </c>
      <c r="BE222" s="45">
        <f>'Remove outliers'!BH6</f>
        <v>0.05</v>
      </c>
      <c r="BF222" s="45">
        <f>'Remove outliers'!BI6</f>
        <v>0.05</v>
      </c>
      <c r="BG222" s="45">
        <f>'Remove outliers'!BJ6</f>
        <v>0.05</v>
      </c>
      <c r="BH222" s="35" t="str">
        <f>'Remove outliers'!BK6</f>
        <v/>
      </c>
      <c r="BI222" s="35" t="str">
        <f>'Remove outliers'!BL6</f>
        <v/>
      </c>
      <c r="BJ222" s="35" t="str">
        <f>'Remove outliers'!BM6</f>
        <v/>
      </c>
      <c r="BK222" s="35" t="str">
        <f>'Remove outliers'!BN6</f>
        <v/>
      </c>
      <c r="BL222" s="35" t="str">
        <f>'Remove outliers'!BO6</f>
        <v/>
      </c>
      <c r="BM222" s="35" t="str">
        <f>'Remove outliers'!BP6</f>
        <v/>
      </c>
      <c r="BN222" s="35" t="str">
        <f>'Remove outliers'!BQ6</f>
        <v/>
      </c>
      <c r="BO222" s="35" t="str">
        <f>'Remove outliers'!BR6</f>
        <v/>
      </c>
      <c r="BP222" s="35" t="str">
        <f>'Remove outliers'!BS6</f>
        <v/>
      </c>
      <c r="BQ222" s="35" t="str">
        <f>'Remove outliers'!BT6</f>
        <v/>
      </c>
      <c r="BR222" s="35" t="str">
        <f>'Remove outliers'!BU6</f>
        <v/>
      </c>
      <c r="BS222" s="35" t="str">
        <f>'Remove outliers'!BV6</f>
        <v/>
      </c>
      <c r="BT222" s="35" t="str">
        <f>'Remove outliers'!BW6</f>
        <v/>
      </c>
      <c r="BU222" s="35" t="str">
        <f>'Remove outliers'!BX6</f>
        <v/>
      </c>
      <c r="BV222" s="35" t="str">
        <f>'Remove outliers'!BY6</f>
        <v/>
      </c>
      <c r="BW222" s="35" t="str">
        <f>'Remove outliers'!BZ6</f>
        <v/>
      </c>
      <c r="BX222" s="35" t="str">
        <f>'Remove outliers'!CA6</f>
        <v/>
      </c>
      <c r="BY222" s="35" t="str">
        <f>'Remove outliers'!CB6</f>
        <v/>
      </c>
      <c r="BZ222" s="35" t="str">
        <f>'Remove outliers'!CC6</f>
        <v/>
      </c>
      <c r="CA222" s="35" t="str">
        <f>'Remove outliers'!CD6</f>
        <v/>
      </c>
    </row>
    <row r="223" spans="5:79" x14ac:dyDescent="0.2">
      <c r="F223" s="45">
        <f>'Remove outliers'!I7</f>
        <v>25</v>
      </c>
      <c r="G223" s="45">
        <f>'Remove outliers'!J7</f>
        <v>120</v>
      </c>
      <c r="H223" s="45">
        <f>'Remove outliers'!K7</f>
        <v>1</v>
      </c>
      <c r="I223" s="45">
        <f>'Remove outliers'!L7</f>
        <v>2.7</v>
      </c>
      <c r="J223" s="45">
        <f>'Remove outliers'!M7</f>
        <v>0.6</v>
      </c>
      <c r="K223" s="45">
        <f>'Remove outliers'!N7</f>
        <v>4</v>
      </c>
      <c r="L223" s="45">
        <f>'Remove outliers'!O7</f>
        <v>31</v>
      </c>
      <c r="M223" s="45">
        <f>'Remove outliers'!P7</f>
        <v>28</v>
      </c>
      <c r="N223" s="45">
        <f>'Remove outliers'!Q7</f>
        <v>32</v>
      </c>
      <c r="O223" s="45">
        <f>'Remove outliers'!R7</f>
        <v>0.3</v>
      </c>
      <c r="P223" s="45">
        <f>'Remove outliers'!S7</f>
        <v>24</v>
      </c>
      <c r="Q223" s="45">
        <f>'Remove outliers'!T7</f>
        <v>1</v>
      </c>
      <c r="R223" s="45">
        <f>'Remove outliers'!U7</f>
        <v>74</v>
      </c>
      <c r="S223" s="45">
        <f>'Remove outliers'!V7</f>
        <v>130</v>
      </c>
      <c r="T223" s="45">
        <f>'Remove outliers'!W7</f>
        <v>1</v>
      </c>
      <c r="U223" s="45">
        <f>'Remove outliers'!X7</f>
        <v>1</v>
      </c>
      <c r="V223" s="45">
        <f>'Remove outliers'!Y7</f>
        <v>1</v>
      </c>
      <c r="W223" s="45" t="str">
        <f>'Remove outliers'!Z7</f>
        <v/>
      </c>
      <c r="X223" s="45" t="str">
        <f>'Remove outliers'!AA7</f>
        <v/>
      </c>
      <c r="Y223" s="45" t="str">
        <f>'Remove outliers'!AB7</f>
        <v/>
      </c>
      <c r="Z223" s="45" t="str">
        <f>'Remove outliers'!AC7</f>
        <v/>
      </c>
      <c r="AA223" s="45" t="str">
        <f>'Remove outliers'!AD7</f>
        <v/>
      </c>
      <c r="AB223" s="45" t="str">
        <f>'Remove outliers'!AE7</f>
        <v/>
      </c>
      <c r="AC223" s="45" t="str">
        <f>'Remove outliers'!AF7</f>
        <v/>
      </c>
      <c r="AD223" s="45" t="str">
        <f>'Remove outliers'!AG7</f>
        <v/>
      </c>
      <c r="AE223" s="45" t="str">
        <f>'Remove outliers'!AH7</f>
        <v/>
      </c>
      <c r="AF223" s="45" t="str">
        <f>'Remove outliers'!AI7</f>
        <v/>
      </c>
      <c r="AG223" s="45" t="str">
        <f>'Remove outliers'!AJ7</f>
        <v/>
      </c>
      <c r="AH223" s="45" t="str">
        <f>'Remove outliers'!AK7</f>
        <v/>
      </c>
      <c r="AI223" s="45" t="str">
        <f>'Remove outliers'!AL7</f>
        <v/>
      </c>
      <c r="AJ223" s="45" t="str">
        <f>'Remove outliers'!AM7</f>
        <v/>
      </c>
      <c r="AK223" s="45" t="str">
        <f>'Remove outliers'!AN7</f>
        <v/>
      </c>
      <c r="AL223" s="45" t="str">
        <f>'Remove outliers'!AO7</f>
        <v/>
      </c>
      <c r="AM223" s="45" t="str">
        <f>'Remove outliers'!AP7</f>
        <v/>
      </c>
      <c r="AN223" s="45" t="str">
        <f>'Remove outliers'!AQ7</f>
        <v/>
      </c>
      <c r="AO223" s="45" t="str">
        <f>'Remove outliers'!AR7</f>
        <v/>
      </c>
      <c r="AP223" s="45" t="str">
        <f>'Remove outliers'!AS7</f>
        <v/>
      </c>
      <c r="AQ223" s="45">
        <f>'Remove outliers'!AT7</f>
        <v>10</v>
      </c>
      <c r="AR223" s="45">
        <f>'Remove outliers'!AU7</f>
        <v>0.05</v>
      </c>
      <c r="AS223" s="45">
        <f>'Remove outliers'!AV7</f>
        <v>0.05</v>
      </c>
      <c r="AT223" s="45">
        <f>'Remove outliers'!AW7</f>
        <v>0.05</v>
      </c>
      <c r="AU223" s="45">
        <f>'Remove outliers'!AX7</f>
        <v>0.05</v>
      </c>
      <c r="AV223" s="45">
        <f>'Remove outliers'!AY7</f>
        <v>0.05</v>
      </c>
      <c r="AW223" s="45">
        <f>'Remove outliers'!AZ7</f>
        <v>0.05</v>
      </c>
      <c r="AX223" s="45">
        <f>'Remove outliers'!BA7</f>
        <v>0.28000000000000003</v>
      </c>
      <c r="AY223" s="45">
        <f>'Remove outliers'!BB7</f>
        <v>0.22</v>
      </c>
      <c r="AZ223" s="45">
        <f>'Remove outliers'!BC7</f>
        <v>0.05</v>
      </c>
      <c r="BA223" s="45">
        <f>'Remove outliers'!BD7</f>
        <v>0.05</v>
      </c>
      <c r="BB223" s="45">
        <f>'Remove outliers'!BE7</f>
        <v>0.05</v>
      </c>
      <c r="BC223" s="45">
        <f>'Remove outliers'!BF7</f>
        <v>0.05</v>
      </c>
      <c r="BD223" s="45">
        <f>'Remove outliers'!BG7</f>
        <v>0.05</v>
      </c>
      <c r="BE223" s="45">
        <f>'Remove outliers'!BH7</f>
        <v>0.05</v>
      </c>
      <c r="BF223" s="45">
        <f>'Remove outliers'!BI7</f>
        <v>0.05</v>
      </c>
      <c r="BG223" s="45">
        <f>'Remove outliers'!BJ7</f>
        <v>0.05</v>
      </c>
      <c r="BH223" s="35" t="str">
        <f>'Remove outliers'!BK7</f>
        <v/>
      </c>
      <c r="BI223" s="35" t="str">
        <f>'Remove outliers'!BL7</f>
        <v/>
      </c>
      <c r="BJ223" s="35" t="str">
        <f>'Remove outliers'!BM7</f>
        <v/>
      </c>
      <c r="BK223" s="35" t="str">
        <f>'Remove outliers'!BN7</f>
        <v/>
      </c>
      <c r="BL223" s="35" t="str">
        <f>'Remove outliers'!BO7</f>
        <v/>
      </c>
      <c r="BM223" s="35" t="str">
        <f>'Remove outliers'!BP7</f>
        <v/>
      </c>
      <c r="BN223" s="35" t="str">
        <f>'Remove outliers'!BQ7</f>
        <v/>
      </c>
      <c r="BO223" s="35" t="str">
        <f>'Remove outliers'!BR7</f>
        <v/>
      </c>
      <c r="BP223" s="35" t="str">
        <f>'Remove outliers'!BS7</f>
        <v/>
      </c>
      <c r="BQ223" s="35" t="str">
        <f>'Remove outliers'!BT7</f>
        <v/>
      </c>
      <c r="BR223" s="35" t="str">
        <f>'Remove outliers'!BU7</f>
        <v/>
      </c>
      <c r="BS223" s="35" t="str">
        <f>'Remove outliers'!BV7</f>
        <v/>
      </c>
      <c r="BT223" s="35" t="str">
        <f>'Remove outliers'!BW7</f>
        <v/>
      </c>
      <c r="BU223" s="35" t="str">
        <f>'Remove outliers'!BX7</f>
        <v/>
      </c>
      <c r="BV223" s="35" t="str">
        <f>'Remove outliers'!BY7</f>
        <v/>
      </c>
      <c r="BW223" s="35" t="str">
        <f>'Remove outliers'!BZ7</f>
        <v/>
      </c>
      <c r="BX223" s="35" t="str">
        <f>'Remove outliers'!CA7</f>
        <v/>
      </c>
      <c r="BY223" s="35" t="str">
        <f>'Remove outliers'!CB7</f>
        <v/>
      </c>
      <c r="BZ223" s="35" t="str">
        <f>'Remove outliers'!CC7</f>
        <v/>
      </c>
      <c r="CA223" s="35" t="str">
        <f>'Remove outliers'!CD7</f>
        <v/>
      </c>
    </row>
    <row r="224" spans="5:79" x14ac:dyDescent="0.2">
      <c r="F224" s="45">
        <f>'Remove outliers'!I8</f>
        <v>19</v>
      </c>
      <c r="G224" s="45">
        <f>'Remove outliers'!J8</f>
        <v>36</v>
      </c>
      <c r="H224" s="45">
        <f>'Remove outliers'!K8</f>
        <v>0.55000000000000004</v>
      </c>
      <c r="I224" s="45">
        <f>'Remove outliers'!L8</f>
        <v>1.2</v>
      </c>
      <c r="J224" s="45">
        <f>'Remove outliers'!M8</f>
        <v>0.2</v>
      </c>
      <c r="K224" s="45">
        <f>'Remove outliers'!N8</f>
        <v>4</v>
      </c>
      <c r="L224" s="45">
        <f>'Remove outliers'!O8</f>
        <v>18</v>
      </c>
      <c r="M224" s="45">
        <f>'Remove outliers'!P8</f>
        <v>11</v>
      </c>
      <c r="N224" s="45">
        <f>'Remove outliers'!Q8</f>
        <v>10</v>
      </c>
      <c r="O224" s="45">
        <f>'Remove outliers'!R8</f>
        <v>0.3</v>
      </c>
      <c r="P224" s="45">
        <f>'Remove outliers'!S8</f>
        <v>16</v>
      </c>
      <c r="Q224" s="45">
        <f>'Remove outliers'!T8</f>
        <v>1</v>
      </c>
      <c r="R224" s="45">
        <f>'Remove outliers'!U8</f>
        <v>58</v>
      </c>
      <c r="S224" s="45">
        <f>'Remove outliers'!V8</f>
        <v>48</v>
      </c>
      <c r="T224" s="45">
        <f>'Remove outliers'!W8</f>
        <v>1</v>
      </c>
      <c r="U224" s="45">
        <f>'Remove outliers'!X8</f>
        <v>1</v>
      </c>
      <c r="V224" s="45">
        <f>'Remove outliers'!Y8</f>
        <v>1</v>
      </c>
      <c r="W224" s="45" t="str">
        <f>'Remove outliers'!Z8</f>
        <v/>
      </c>
      <c r="X224" s="45" t="str">
        <f>'Remove outliers'!AA8</f>
        <v/>
      </c>
      <c r="Y224" s="45" t="str">
        <f>'Remove outliers'!AB8</f>
        <v/>
      </c>
      <c r="Z224" s="45" t="str">
        <f>'Remove outliers'!AC8</f>
        <v/>
      </c>
      <c r="AA224" s="45" t="str">
        <f>'Remove outliers'!AD8</f>
        <v/>
      </c>
      <c r="AB224" s="45" t="str">
        <f>'Remove outliers'!AE8</f>
        <v/>
      </c>
      <c r="AC224" s="45" t="str">
        <f>'Remove outliers'!AF8</f>
        <v/>
      </c>
      <c r="AD224" s="45" t="str">
        <f>'Remove outliers'!AG8</f>
        <v/>
      </c>
      <c r="AE224" s="45" t="str">
        <f>'Remove outliers'!AH8</f>
        <v/>
      </c>
      <c r="AF224" s="45" t="str">
        <f>'Remove outliers'!AI8</f>
        <v/>
      </c>
      <c r="AG224" s="45" t="str">
        <f>'Remove outliers'!AJ8</f>
        <v/>
      </c>
      <c r="AH224" s="45" t="str">
        <f>'Remove outliers'!AK8</f>
        <v/>
      </c>
      <c r="AI224" s="45" t="str">
        <f>'Remove outliers'!AL8</f>
        <v/>
      </c>
      <c r="AJ224" s="45" t="str">
        <f>'Remove outliers'!AM8</f>
        <v/>
      </c>
      <c r="AK224" s="45" t="str">
        <f>'Remove outliers'!AN8</f>
        <v/>
      </c>
      <c r="AL224" s="45" t="str">
        <f>'Remove outliers'!AO8</f>
        <v/>
      </c>
      <c r="AM224" s="45" t="str">
        <f>'Remove outliers'!AP8</f>
        <v/>
      </c>
      <c r="AN224" s="45" t="str">
        <f>'Remove outliers'!AQ8</f>
        <v/>
      </c>
      <c r="AO224" s="45" t="str">
        <f>'Remove outliers'!AR8</f>
        <v/>
      </c>
      <c r="AP224" s="45" t="str">
        <f>'Remove outliers'!AS8</f>
        <v/>
      </c>
      <c r="AQ224" s="45">
        <f>'Remove outliers'!AT8</f>
        <v>10</v>
      </c>
      <c r="AR224" s="45">
        <f>'Remove outliers'!AU8</f>
        <v>0.05</v>
      </c>
      <c r="AS224" s="45">
        <f>'Remove outliers'!AV8</f>
        <v>0.05</v>
      </c>
      <c r="AT224" s="45">
        <f>'Remove outliers'!AW8</f>
        <v>0.05</v>
      </c>
      <c r="AU224" s="45">
        <f>'Remove outliers'!AX8</f>
        <v>0.05</v>
      </c>
      <c r="AV224" s="45">
        <f>'Remove outliers'!AY8</f>
        <v>0.05</v>
      </c>
      <c r="AW224" s="45">
        <f>'Remove outliers'!AZ8</f>
        <v>0.05</v>
      </c>
      <c r="AX224" s="45">
        <f>'Remove outliers'!BA8</f>
        <v>0.05</v>
      </c>
      <c r="AY224" s="45">
        <f>'Remove outliers'!BB8</f>
        <v>0.05</v>
      </c>
      <c r="AZ224" s="45">
        <f>'Remove outliers'!BC8</f>
        <v>0.05</v>
      </c>
      <c r="BA224" s="45">
        <f>'Remove outliers'!BD8</f>
        <v>0.05</v>
      </c>
      <c r="BB224" s="45">
        <f>'Remove outliers'!BE8</f>
        <v>0.05</v>
      </c>
      <c r="BC224" s="45">
        <f>'Remove outliers'!BF8</f>
        <v>0.05</v>
      </c>
      <c r="BD224" s="45">
        <f>'Remove outliers'!BG8</f>
        <v>0.05</v>
      </c>
      <c r="BE224" s="45">
        <f>'Remove outliers'!BH8</f>
        <v>0.05</v>
      </c>
      <c r="BF224" s="45">
        <f>'Remove outliers'!BI8</f>
        <v>0.05</v>
      </c>
      <c r="BG224" s="45">
        <f>'Remove outliers'!BJ8</f>
        <v>0.05</v>
      </c>
      <c r="BH224" s="35" t="str">
        <f>'Remove outliers'!BK8</f>
        <v/>
      </c>
      <c r="BI224" s="35" t="str">
        <f>'Remove outliers'!BL8</f>
        <v/>
      </c>
      <c r="BJ224" s="35" t="str">
        <f>'Remove outliers'!BM8</f>
        <v/>
      </c>
      <c r="BK224" s="35" t="str">
        <f>'Remove outliers'!BN8</f>
        <v/>
      </c>
      <c r="BL224" s="35" t="str">
        <f>'Remove outliers'!BO8</f>
        <v/>
      </c>
      <c r="BM224" s="35" t="str">
        <f>'Remove outliers'!BP8</f>
        <v/>
      </c>
      <c r="BN224" s="35" t="str">
        <f>'Remove outliers'!BQ8</f>
        <v/>
      </c>
      <c r="BO224" s="35" t="str">
        <f>'Remove outliers'!BR8</f>
        <v/>
      </c>
      <c r="BP224" s="35" t="str">
        <f>'Remove outliers'!BS8</f>
        <v/>
      </c>
      <c r="BQ224" s="35" t="str">
        <f>'Remove outliers'!BT8</f>
        <v/>
      </c>
      <c r="BR224" s="35" t="str">
        <f>'Remove outliers'!BU8</f>
        <v/>
      </c>
      <c r="BS224" s="35" t="str">
        <f>'Remove outliers'!BV8</f>
        <v/>
      </c>
      <c r="BT224" s="35" t="str">
        <f>'Remove outliers'!BW8</f>
        <v/>
      </c>
      <c r="BU224" s="35" t="str">
        <f>'Remove outliers'!BX8</f>
        <v/>
      </c>
      <c r="BV224" s="35" t="str">
        <f>'Remove outliers'!BY8</f>
        <v/>
      </c>
      <c r="BW224" s="35" t="str">
        <f>'Remove outliers'!BZ8</f>
        <v/>
      </c>
      <c r="BX224" s="35" t="str">
        <f>'Remove outliers'!CA8</f>
        <v/>
      </c>
      <c r="BY224" s="35" t="str">
        <f>'Remove outliers'!CB8</f>
        <v/>
      </c>
      <c r="BZ224" s="35" t="str">
        <f>'Remove outliers'!CC8</f>
        <v/>
      </c>
      <c r="CA224" s="35" t="str">
        <f>'Remove outliers'!CD8</f>
        <v/>
      </c>
    </row>
    <row r="225" spans="6:79" x14ac:dyDescent="0.2">
      <c r="F225" s="45">
        <f>'Remove outliers'!I9</f>
        <v>4.4000000000000004</v>
      </c>
      <c r="G225" s="45">
        <f>'Remove outliers'!J9</f>
        <v>20</v>
      </c>
      <c r="H225" s="45">
        <f>'Remove outliers'!K9</f>
        <v>0.8</v>
      </c>
      <c r="I225" s="45">
        <f>'Remove outliers'!L9</f>
        <v>7.8</v>
      </c>
      <c r="J225" s="45">
        <f>'Remove outliers'!M9</f>
        <v>0.2</v>
      </c>
      <c r="K225" s="45">
        <f>'Remove outliers'!N9</f>
        <v>4</v>
      </c>
      <c r="L225" s="45">
        <f>'Remove outliers'!O9</f>
        <v>17</v>
      </c>
      <c r="M225" s="45">
        <f>'Remove outliers'!P9</f>
        <v>12</v>
      </c>
      <c r="N225" s="45">
        <f>'Remove outliers'!Q9</f>
        <v>8.8000000000000007</v>
      </c>
      <c r="O225" s="45">
        <f>'Remove outliers'!R9</f>
        <v>0.3</v>
      </c>
      <c r="P225" s="45">
        <f>'Remove outliers'!S9</f>
        <v>17</v>
      </c>
      <c r="Q225" s="45">
        <f>'Remove outliers'!T9</f>
        <v>1</v>
      </c>
      <c r="R225" s="45">
        <f>'Remove outliers'!U9</f>
        <v>19</v>
      </c>
      <c r="S225" s="45">
        <f>'Remove outliers'!V9</f>
        <v>35</v>
      </c>
      <c r="T225" s="45">
        <f>'Remove outliers'!W9</f>
        <v>1</v>
      </c>
      <c r="U225" s="45">
        <f>'Remove outliers'!X9</f>
        <v>1</v>
      </c>
      <c r="V225" s="45">
        <f>'Remove outliers'!Y9</f>
        <v>1</v>
      </c>
      <c r="W225" s="45" t="str">
        <f>'Remove outliers'!Z9</f>
        <v/>
      </c>
      <c r="X225" s="45" t="str">
        <f>'Remove outliers'!AA9</f>
        <v/>
      </c>
      <c r="Y225" s="45" t="str">
        <f>'Remove outliers'!AB9</f>
        <v/>
      </c>
      <c r="Z225" s="45" t="str">
        <f>'Remove outliers'!AC9</f>
        <v/>
      </c>
      <c r="AA225" s="45" t="str">
        <f>'Remove outliers'!AD9</f>
        <v/>
      </c>
      <c r="AB225" s="45" t="str">
        <f>'Remove outliers'!AE9</f>
        <v/>
      </c>
      <c r="AC225" s="45" t="str">
        <f>'Remove outliers'!AF9</f>
        <v/>
      </c>
      <c r="AD225" s="45" t="str">
        <f>'Remove outliers'!AG9</f>
        <v/>
      </c>
      <c r="AE225" s="45" t="str">
        <f>'Remove outliers'!AH9</f>
        <v/>
      </c>
      <c r="AF225" s="45" t="str">
        <f>'Remove outliers'!AI9</f>
        <v/>
      </c>
      <c r="AG225" s="45" t="str">
        <f>'Remove outliers'!AJ9</f>
        <v/>
      </c>
      <c r="AH225" s="45" t="str">
        <f>'Remove outliers'!AK9</f>
        <v/>
      </c>
      <c r="AI225" s="45" t="str">
        <f>'Remove outliers'!AL9</f>
        <v/>
      </c>
      <c r="AJ225" s="45" t="str">
        <f>'Remove outliers'!AM9</f>
        <v/>
      </c>
      <c r="AK225" s="45" t="str">
        <f>'Remove outliers'!AN9</f>
        <v/>
      </c>
      <c r="AL225" s="45" t="str">
        <f>'Remove outliers'!AO9</f>
        <v/>
      </c>
      <c r="AM225" s="45" t="str">
        <f>'Remove outliers'!AP9</f>
        <v/>
      </c>
      <c r="AN225" s="45" t="str">
        <f>'Remove outliers'!AQ9</f>
        <v/>
      </c>
      <c r="AO225" s="45" t="str">
        <f>'Remove outliers'!AR9</f>
        <v/>
      </c>
      <c r="AP225" s="45" t="str">
        <f>'Remove outliers'!AS9</f>
        <v/>
      </c>
      <c r="AQ225" s="45">
        <f>'Remove outliers'!AT9</f>
        <v>10</v>
      </c>
      <c r="AR225" s="45">
        <f>'Remove outliers'!AU9</f>
        <v>0.05</v>
      </c>
      <c r="AS225" s="45">
        <f>'Remove outliers'!AV9</f>
        <v>0.05</v>
      </c>
      <c r="AT225" s="45">
        <f>'Remove outliers'!AW9</f>
        <v>0.05</v>
      </c>
      <c r="AU225" s="45">
        <f>'Remove outliers'!AX9</f>
        <v>0.05</v>
      </c>
      <c r="AV225" s="45">
        <f>'Remove outliers'!AY9</f>
        <v>0.05</v>
      </c>
      <c r="AW225" s="45">
        <f>'Remove outliers'!AZ9</f>
        <v>0.05</v>
      </c>
      <c r="AX225" s="45">
        <f>'Remove outliers'!BA9</f>
        <v>0.05</v>
      </c>
      <c r="AY225" s="45">
        <f>'Remove outliers'!BB9</f>
        <v>0.05</v>
      </c>
      <c r="AZ225" s="45">
        <f>'Remove outliers'!BC9</f>
        <v>0.05</v>
      </c>
      <c r="BA225" s="45">
        <f>'Remove outliers'!BD9</f>
        <v>0.05</v>
      </c>
      <c r="BB225" s="45">
        <f>'Remove outliers'!BE9</f>
        <v>0.05</v>
      </c>
      <c r="BC225" s="45">
        <f>'Remove outliers'!BF9</f>
        <v>0.05</v>
      </c>
      <c r="BD225" s="45">
        <f>'Remove outliers'!BG9</f>
        <v>0.05</v>
      </c>
      <c r="BE225" s="45">
        <f>'Remove outliers'!BH9</f>
        <v>0.05</v>
      </c>
      <c r="BF225" s="45">
        <f>'Remove outliers'!BI9</f>
        <v>0.05</v>
      </c>
      <c r="BG225" s="45">
        <f>'Remove outliers'!BJ9</f>
        <v>0.05</v>
      </c>
      <c r="BH225" s="35" t="str">
        <f>'Remove outliers'!BK9</f>
        <v/>
      </c>
      <c r="BI225" s="35" t="str">
        <f>'Remove outliers'!BL9</f>
        <v/>
      </c>
      <c r="BJ225" s="35" t="str">
        <f>'Remove outliers'!BM9</f>
        <v/>
      </c>
      <c r="BK225" s="35" t="str">
        <f>'Remove outliers'!BN9</f>
        <v/>
      </c>
      <c r="BL225" s="35" t="str">
        <f>'Remove outliers'!BO9</f>
        <v/>
      </c>
      <c r="BM225" s="35" t="str">
        <f>'Remove outliers'!BP9</f>
        <v/>
      </c>
      <c r="BN225" s="35" t="str">
        <f>'Remove outliers'!BQ9</f>
        <v/>
      </c>
      <c r="BO225" s="35" t="str">
        <f>'Remove outliers'!BR9</f>
        <v/>
      </c>
      <c r="BP225" s="35" t="str">
        <f>'Remove outliers'!BS9</f>
        <v/>
      </c>
      <c r="BQ225" s="35" t="str">
        <f>'Remove outliers'!BT9</f>
        <v/>
      </c>
      <c r="BR225" s="35" t="str">
        <f>'Remove outliers'!BU9</f>
        <v/>
      </c>
      <c r="BS225" s="35" t="str">
        <f>'Remove outliers'!BV9</f>
        <v/>
      </c>
      <c r="BT225" s="35" t="str">
        <f>'Remove outliers'!BW9</f>
        <v/>
      </c>
      <c r="BU225" s="35" t="str">
        <f>'Remove outliers'!BX9</f>
        <v/>
      </c>
      <c r="BV225" s="35" t="str">
        <f>'Remove outliers'!BY9</f>
        <v/>
      </c>
      <c r="BW225" s="35" t="str">
        <f>'Remove outliers'!BZ9</f>
        <v/>
      </c>
      <c r="BX225" s="35" t="str">
        <f>'Remove outliers'!CA9</f>
        <v/>
      </c>
      <c r="BY225" s="35" t="str">
        <f>'Remove outliers'!CB9</f>
        <v/>
      </c>
      <c r="BZ225" s="35" t="str">
        <f>'Remove outliers'!CC9</f>
        <v/>
      </c>
      <c r="CA225" s="35" t="str">
        <f>'Remove outliers'!CD9</f>
        <v/>
      </c>
    </row>
    <row r="226" spans="6:79" x14ac:dyDescent="0.2">
      <c r="F226" s="45">
        <f>'Remove outliers'!I10</f>
        <v>28</v>
      </c>
      <c r="G226" s="45">
        <f>'Remove outliers'!J10</f>
        <v>110</v>
      </c>
      <c r="H226" s="45">
        <f>'Remove outliers'!K10</f>
        <v>1.2</v>
      </c>
      <c r="I226" s="45">
        <f>'Remove outliers'!L10</f>
        <v>1.7</v>
      </c>
      <c r="J226" s="45">
        <f>'Remove outliers'!M10</f>
        <v>0.5</v>
      </c>
      <c r="K226" s="45">
        <f>'Remove outliers'!N10</f>
        <v>4</v>
      </c>
      <c r="L226" s="45">
        <f>'Remove outliers'!O10</f>
        <v>37</v>
      </c>
      <c r="M226" s="45">
        <f>'Remove outliers'!P10</f>
        <v>22</v>
      </c>
      <c r="N226" s="45">
        <f>'Remove outliers'!Q10</f>
        <v>20</v>
      </c>
      <c r="O226" s="45">
        <f>'Remove outliers'!R10</f>
        <v>0.3</v>
      </c>
      <c r="P226" s="45">
        <f>'Remove outliers'!S10</f>
        <v>30</v>
      </c>
      <c r="Q226" s="45">
        <f>'Remove outliers'!T10</f>
        <v>1</v>
      </c>
      <c r="R226" s="45">
        <f>'Remove outliers'!U10</f>
        <v>90</v>
      </c>
      <c r="S226" s="45">
        <f>'Remove outliers'!V10</f>
        <v>120</v>
      </c>
      <c r="T226" s="45">
        <f>'Remove outliers'!W10</f>
        <v>1</v>
      </c>
      <c r="U226" s="45">
        <f>'Remove outliers'!X10</f>
        <v>1</v>
      </c>
      <c r="V226" s="45">
        <f>'Remove outliers'!Y10</f>
        <v>1</v>
      </c>
      <c r="W226" s="45" t="str">
        <f>'Remove outliers'!Z10</f>
        <v/>
      </c>
      <c r="X226" s="45" t="str">
        <f>'Remove outliers'!AA10</f>
        <v/>
      </c>
      <c r="Y226" s="45" t="str">
        <f>'Remove outliers'!AB10</f>
        <v/>
      </c>
      <c r="Z226" s="45" t="str">
        <f>'Remove outliers'!AC10</f>
        <v/>
      </c>
      <c r="AA226" s="45" t="str">
        <f>'Remove outliers'!AD10</f>
        <v/>
      </c>
      <c r="AB226" s="45" t="str">
        <f>'Remove outliers'!AE10</f>
        <v/>
      </c>
      <c r="AC226" s="45" t="str">
        <f>'Remove outliers'!AF10</f>
        <v/>
      </c>
      <c r="AD226" s="45" t="str">
        <f>'Remove outliers'!AG10</f>
        <v/>
      </c>
      <c r="AE226" s="45" t="str">
        <f>'Remove outliers'!AH10</f>
        <v/>
      </c>
      <c r="AF226" s="45" t="str">
        <f>'Remove outliers'!AI10</f>
        <v/>
      </c>
      <c r="AG226" s="45" t="str">
        <f>'Remove outliers'!AJ10</f>
        <v/>
      </c>
      <c r="AH226" s="45" t="str">
        <f>'Remove outliers'!AK10</f>
        <v/>
      </c>
      <c r="AI226" s="45" t="str">
        <f>'Remove outliers'!AL10</f>
        <v/>
      </c>
      <c r="AJ226" s="45" t="str">
        <f>'Remove outliers'!AM10</f>
        <v/>
      </c>
      <c r="AK226" s="45" t="str">
        <f>'Remove outliers'!AN10</f>
        <v/>
      </c>
      <c r="AL226" s="45" t="str">
        <f>'Remove outliers'!AO10</f>
        <v/>
      </c>
      <c r="AM226" s="45" t="str">
        <f>'Remove outliers'!AP10</f>
        <v/>
      </c>
      <c r="AN226" s="45" t="str">
        <f>'Remove outliers'!AQ10</f>
        <v/>
      </c>
      <c r="AO226" s="45" t="str">
        <f>'Remove outliers'!AR10</f>
        <v/>
      </c>
      <c r="AP226" s="45" t="str">
        <f>'Remove outliers'!AS10</f>
        <v/>
      </c>
      <c r="AQ226" s="45">
        <f>'Remove outliers'!AT10</f>
        <v>10</v>
      </c>
      <c r="AR226" s="45">
        <f>'Remove outliers'!AU10</f>
        <v>0.05</v>
      </c>
      <c r="AS226" s="45">
        <f>'Remove outliers'!AV10</f>
        <v>0.05</v>
      </c>
      <c r="AT226" s="45">
        <f>'Remove outliers'!AW10</f>
        <v>0.05</v>
      </c>
      <c r="AU226" s="45">
        <f>'Remove outliers'!AX10</f>
        <v>0.05</v>
      </c>
      <c r="AV226" s="45">
        <f>'Remove outliers'!AY10</f>
        <v>0.05</v>
      </c>
      <c r="AW226" s="45">
        <f>'Remove outliers'!AZ10</f>
        <v>0.05</v>
      </c>
      <c r="AX226" s="45">
        <f>'Remove outliers'!BA10</f>
        <v>0.05</v>
      </c>
      <c r="AY226" s="45">
        <f>'Remove outliers'!BB10</f>
        <v>0.05</v>
      </c>
      <c r="AZ226" s="45">
        <f>'Remove outliers'!BC10</f>
        <v>0.05</v>
      </c>
      <c r="BA226" s="45">
        <f>'Remove outliers'!BD10</f>
        <v>0.05</v>
      </c>
      <c r="BB226" s="45">
        <f>'Remove outliers'!BE10</f>
        <v>0.05</v>
      </c>
      <c r="BC226" s="45">
        <f>'Remove outliers'!BF10</f>
        <v>0.05</v>
      </c>
      <c r="BD226" s="45">
        <f>'Remove outliers'!BG10</f>
        <v>0.05</v>
      </c>
      <c r="BE226" s="45">
        <f>'Remove outliers'!BH10</f>
        <v>0.05</v>
      </c>
      <c r="BF226" s="45">
        <f>'Remove outliers'!BI10</f>
        <v>0.05</v>
      </c>
      <c r="BG226" s="45">
        <f>'Remove outliers'!BJ10</f>
        <v>0.05</v>
      </c>
      <c r="BH226" s="35" t="str">
        <f>'Remove outliers'!BK10</f>
        <v/>
      </c>
      <c r="BI226" s="35" t="str">
        <f>'Remove outliers'!BL10</f>
        <v/>
      </c>
      <c r="BJ226" s="35" t="str">
        <f>'Remove outliers'!BM10</f>
        <v/>
      </c>
      <c r="BK226" s="35" t="str">
        <f>'Remove outliers'!BN10</f>
        <v/>
      </c>
      <c r="BL226" s="35" t="str">
        <f>'Remove outliers'!BO10</f>
        <v/>
      </c>
      <c r="BM226" s="35" t="str">
        <f>'Remove outliers'!BP10</f>
        <v/>
      </c>
      <c r="BN226" s="35" t="str">
        <f>'Remove outliers'!BQ10</f>
        <v/>
      </c>
      <c r="BO226" s="35" t="str">
        <f>'Remove outliers'!BR10</f>
        <v/>
      </c>
      <c r="BP226" s="35" t="str">
        <f>'Remove outliers'!BS10</f>
        <v/>
      </c>
      <c r="BQ226" s="35" t="str">
        <f>'Remove outliers'!BT10</f>
        <v/>
      </c>
      <c r="BR226" s="35" t="str">
        <f>'Remove outliers'!BU10</f>
        <v/>
      </c>
      <c r="BS226" s="35" t="str">
        <f>'Remove outliers'!BV10</f>
        <v/>
      </c>
      <c r="BT226" s="35" t="str">
        <f>'Remove outliers'!BW10</f>
        <v/>
      </c>
      <c r="BU226" s="35" t="str">
        <f>'Remove outliers'!BX10</f>
        <v/>
      </c>
      <c r="BV226" s="35" t="str">
        <f>'Remove outliers'!BY10</f>
        <v/>
      </c>
      <c r="BW226" s="35" t="str">
        <f>'Remove outliers'!BZ10</f>
        <v/>
      </c>
      <c r="BX226" s="35" t="str">
        <f>'Remove outliers'!CA10</f>
        <v/>
      </c>
      <c r="BY226" s="35" t="str">
        <f>'Remove outliers'!CB10</f>
        <v/>
      </c>
      <c r="BZ226" s="35" t="str">
        <f>'Remove outliers'!CC10</f>
        <v/>
      </c>
      <c r="CA226" s="35" t="str">
        <f>'Remove outliers'!CD10</f>
        <v/>
      </c>
    </row>
    <row r="227" spans="6:79" x14ac:dyDescent="0.2">
      <c r="F227" s="45">
        <f>'Remove outliers'!I11</f>
        <v>4.4000000000000004</v>
      </c>
      <c r="G227" s="45">
        <f>'Remove outliers'!J11</f>
        <v>12</v>
      </c>
      <c r="H227" s="45">
        <f>'Remove outliers'!K11</f>
        <v>0.43</v>
      </c>
      <c r="I227" s="45">
        <f>'Remove outliers'!L11</f>
        <v>0.5</v>
      </c>
      <c r="J227" s="45">
        <f>'Remove outliers'!M11</f>
        <v>0.2</v>
      </c>
      <c r="K227" s="45">
        <f>'Remove outliers'!N11</f>
        <v>4</v>
      </c>
      <c r="L227" s="45">
        <f>'Remove outliers'!O11</f>
        <v>8.8000000000000007</v>
      </c>
      <c r="M227" s="45">
        <f>'Remove outliers'!P11</f>
        <v>6.3</v>
      </c>
      <c r="N227" s="45">
        <f>'Remove outliers'!Q11</f>
        <v>3.7</v>
      </c>
      <c r="O227" s="45">
        <f>'Remove outliers'!R11</f>
        <v>0.3</v>
      </c>
      <c r="P227" s="45">
        <f>'Remove outliers'!S11</f>
        <v>8.1</v>
      </c>
      <c r="Q227" s="45">
        <f>'Remove outliers'!T11</f>
        <v>1</v>
      </c>
      <c r="R227" s="45">
        <f>'Remove outliers'!U11</f>
        <v>23</v>
      </c>
      <c r="S227" s="45">
        <f>'Remove outliers'!V11</f>
        <v>16</v>
      </c>
      <c r="T227" s="45">
        <f>'Remove outliers'!W11</f>
        <v>1</v>
      </c>
      <c r="U227" s="45">
        <f>'Remove outliers'!X11</f>
        <v>1</v>
      </c>
      <c r="V227" s="45">
        <f>'Remove outliers'!Y11</f>
        <v>1</v>
      </c>
      <c r="W227" s="45" t="str">
        <f>'Remove outliers'!Z11</f>
        <v/>
      </c>
      <c r="X227" s="45" t="str">
        <f>'Remove outliers'!AA11</f>
        <v/>
      </c>
      <c r="Y227" s="45" t="str">
        <f>'Remove outliers'!AB11</f>
        <v/>
      </c>
      <c r="Z227" s="45" t="str">
        <f>'Remove outliers'!AC11</f>
        <v/>
      </c>
      <c r="AA227" s="45" t="str">
        <f>'Remove outliers'!AD11</f>
        <v/>
      </c>
      <c r="AB227" s="45" t="str">
        <f>'Remove outliers'!AE11</f>
        <v/>
      </c>
      <c r="AC227" s="45" t="str">
        <f>'Remove outliers'!AF11</f>
        <v/>
      </c>
      <c r="AD227" s="45" t="str">
        <f>'Remove outliers'!AG11</f>
        <v/>
      </c>
      <c r="AE227" s="45" t="str">
        <f>'Remove outliers'!AH11</f>
        <v/>
      </c>
      <c r="AF227" s="45" t="str">
        <f>'Remove outliers'!AI11</f>
        <v/>
      </c>
      <c r="AG227" s="45" t="str">
        <f>'Remove outliers'!AJ11</f>
        <v/>
      </c>
      <c r="AH227" s="45" t="str">
        <f>'Remove outliers'!AK11</f>
        <v/>
      </c>
      <c r="AI227" s="45" t="str">
        <f>'Remove outliers'!AL11</f>
        <v/>
      </c>
      <c r="AJ227" s="45" t="str">
        <f>'Remove outliers'!AM11</f>
        <v/>
      </c>
      <c r="AK227" s="45" t="str">
        <f>'Remove outliers'!AN11</f>
        <v/>
      </c>
      <c r="AL227" s="45" t="str">
        <f>'Remove outliers'!AO11</f>
        <v/>
      </c>
      <c r="AM227" s="45" t="str">
        <f>'Remove outliers'!AP11</f>
        <v/>
      </c>
      <c r="AN227" s="45" t="str">
        <f>'Remove outliers'!AQ11</f>
        <v/>
      </c>
      <c r="AO227" s="45" t="str">
        <f>'Remove outliers'!AR11</f>
        <v/>
      </c>
      <c r="AP227" s="45" t="str">
        <f>'Remove outliers'!AS11</f>
        <v/>
      </c>
      <c r="AQ227" s="45">
        <f>'Remove outliers'!AT11</f>
        <v>10</v>
      </c>
      <c r="AR227" s="45">
        <f>'Remove outliers'!AU11</f>
        <v>0.05</v>
      </c>
      <c r="AS227" s="45">
        <f>'Remove outliers'!AV11</f>
        <v>0.05</v>
      </c>
      <c r="AT227" s="45">
        <f>'Remove outliers'!AW11</f>
        <v>0.05</v>
      </c>
      <c r="AU227" s="45">
        <f>'Remove outliers'!AX11</f>
        <v>0.05</v>
      </c>
      <c r="AV227" s="45">
        <f>'Remove outliers'!AY11</f>
        <v>0.05</v>
      </c>
      <c r="AW227" s="45">
        <f>'Remove outliers'!AZ11</f>
        <v>0.05</v>
      </c>
      <c r="AX227" s="45">
        <f>'Remove outliers'!BA11</f>
        <v>0.05</v>
      </c>
      <c r="AY227" s="45">
        <f>'Remove outliers'!BB11</f>
        <v>0.05</v>
      </c>
      <c r="AZ227" s="45">
        <f>'Remove outliers'!BC11</f>
        <v>0.05</v>
      </c>
      <c r="BA227" s="45">
        <f>'Remove outliers'!BD11</f>
        <v>0.05</v>
      </c>
      <c r="BB227" s="45">
        <f>'Remove outliers'!BE11</f>
        <v>0.05</v>
      </c>
      <c r="BC227" s="45">
        <f>'Remove outliers'!BF11</f>
        <v>0.05</v>
      </c>
      <c r="BD227" s="45">
        <f>'Remove outliers'!BG11</f>
        <v>0.05</v>
      </c>
      <c r="BE227" s="45">
        <f>'Remove outliers'!BH11</f>
        <v>0.05</v>
      </c>
      <c r="BF227" s="45">
        <f>'Remove outliers'!BI11</f>
        <v>0.05</v>
      </c>
      <c r="BG227" s="45">
        <f>'Remove outliers'!BJ11</f>
        <v>0.05</v>
      </c>
      <c r="BH227" s="35" t="str">
        <f>'Remove outliers'!BK11</f>
        <v/>
      </c>
      <c r="BI227" s="35" t="str">
        <f>'Remove outliers'!BL11</f>
        <v/>
      </c>
      <c r="BJ227" s="35" t="str">
        <f>'Remove outliers'!BM11</f>
        <v/>
      </c>
      <c r="BK227" s="35" t="str">
        <f>'Remove outliers'!BN11</f>
        <v/>
      </c>
      <c r="BL227" s="35" t="str">
        <f>'Remove outliers'!BO11</f>
        <v/>
      </c>
      <c r="BM227" s="35" t="str">
        <f>'Remove outliers'!BP11</f>
        <v/>
      </c>
      <c r="BN227" s="35" t="str">
        <f>'Remove outliers'!BQ11</f>
        <v/>
      </c>
      <c r="BO227" s="35" t="str">
        <f>'Remove outliers'!BR11</f>
        <v/>
      </c>
      <c r="BP227" s="35" t="str">
        <f>'Remove outliers'!BS11</f>
        <v/>
      </c>
      <c r="BQ227" s="35" t="str">
        <f>'Remove outliers'!BT11</f>
        <v/>
      </c>
      <c r="BR227" s="35" t="str">
        <f>'Remove outliers'!BU11</f>
        <v/>
      </c>
      <c r="BS227" s="35" t="str">
        <f>'Remove outliers'!BV11</f>
        <v/>
      </c>
      <c r="BT227" s="35" t="str">
        <f>'Remove outliers'!BW11</f>
        <v/>
      </c>
      <c r="BU227" s="35" t="str">
        <f>'Remove outliers'!BX11</f>
        <v/>
      </c>
      <c r="BV227" s="35" t="str">
        <f>'Remove outliers'!BY11</f>
        <v/>
      </c>
      <c r="BW227" s="35" t="str">
        <f>'Remove outliers'!BZ11</f>
        <v/>
      </c>
      <c r="BX227" s="35" t="str">
        <f>'Remove outliers'!CA11</f>
        <v/>
      </c>
      <c r="BY227" s="35" t="str">
        <f>'Remove outliers'!CB11</f>
        <v/>
      </c>
      <c r="BZ227" s="35" t="str">
        <f>'Remove outliers'!CC11</f>
        <v/>
      </c>
      <c r="CA227" s="35" t="str">
        <f>'Remove outliers'!CD11</f>
        <v/>
      </c>
    </row>
    <row r="228" spans="6:79" x14ac:dyDescent="0.2">
      <c r="F228" s="45">
        <f>'Remove outliers'!I12</f>
        <v>22</v>
      </c>
      <c r="G228" s="45">
        <f>'Remove outliers'!J12</f>
        <v>73</v>
      </c>
      <c r="H228" s="45">
        <f>'Remove outliers'!K12</f>
        <v>0.96</v>
      </c>
      <c r="I228" s="45">
        <f>'Remove outliers'!L12</f>
        <v>1.7</v>
      </c>
      <c r="J228" s="45">
        <f>'Remove outliers'!M12</f>
        <v>0.2</v>
      </c>
      <c r="K228" s="45">
        <f>'Remove outliers'!N12</f>
        <v>4</v>
      </c>
      <c r="L228" s="45">
        <f>'Remove outliers'!O12</f>
        <v>32</v>
      </c>
      <c r="M228" s="45">
        <f>'Remove outliers'!P12</f>
        <v>20</v>
      </c>
      <c r="N228" s="45">
        <f>'Remove outliers'!Q12</f>
        <v>14</v>
      </c>
      <c r="O228" s="45">
        <f>'Remove outliers'!R12</f>
        <v>0.3</v>
      </c>
      <c r="P228" s="45">
        <f>'Remove outliers'!S12</f>
        <v>24</v>
      </c>
      <c r="Q228" s="45">
        <f>'Remove outliers'!T12</f>
        <v>1</v>
      </c>
      <c r="R228" s="45">
        <f>'Remove outliers'!U12</f>
        <v>70</v>
      </c>
      <c r="S228" s="45">
        <f>'Remove outliers'!V12</f>
        <v>97</v>
      </c>
      <c r="T228" s="45">
        <f>'Remove outliers'!W12</f>
        <v>1</v>
      </c>
      <c r="U228" s="45">
        <f>'Remove outliers'!X12</f>
        <v>1</v>
      </c>
      <c r="V228" s="45">
        <f>'Remove outliers'!Y12</f>
        <v>1</v>
      </c>
      <c r="W228" s="45" t="str">
        <f>'Remove outliers'!Z12</f>
        <v/>
      </c>
      <c r="X228" s="45" t="str">
        <f>'Remove outliers'!AA12</f>
        <v/>
      </c>
      <c r="Y228" s="45" t="str">
        <f>'Remove outliers'!AB12</f>
        <v/>
      </c>
      <c r="Z228" s="45" t="str">
        <f>'Remove outliers'!AC12</f>
        <v/>
      </c>
      <c r="AA228" s="45" t="str">
        <f>'Remove outliers'!AD12</f>
        <v/>
      </c>
      <c r="AB228" s="45" t="str">
        <f>'Remove outliers'!AE12</f>
        <v/>
      </c>
      <c r="AC228" s="45" t="str">
        <f>'Remove outliers'!AF12</f>
        <v/>
      </c>
      <c r="AD228" s="45" t="str">
        <f>'Remove outliers'!AG12</f>
        <v/>
      </c>
      <c r="AE228" s="45" t="str">
        <f>'Remove outliers'!AH12</f>
        <v/>
      </c>
      <c r="AF228" s="45" t="str">
        <f>'Remove outliers'!AI12</f>
        <v/>
      </c>
      <c r="AG228" s="45" t="str">
        <f>'Remove outliers'!AJ12</f>
        <v/>
      </c>
      <c r="AH228" s="45" t="str">
        <f>'Remove outliers'!AK12</f>
        <v/>
      </c>
      <c r="AI228" s="45" t="str">
        <f>'Remove outliers'!AL12</f>
        <v/>
      </c>
      <c r="AJ228" s="45" t="str">
        <f>'Remove outliers'!AM12</f>
        <v/>
      </c>
      <c r="AK228" s="45" t="str">
        <f>'Remove outliers'!AN12</f>
        <v/>
      </c>
      <c r="AL228" s="45" t="str">
        <f>'Remove outliers'!AO12</f>
        <v/>
      </c>
      <c r="AM228" s="45" t="str">
        <f>'Remove outliers'!AP12</f>
        <v/>
      </c>
      <c r="AN228" s="45" t="str">
        <f>'Remove outliers'!AQ12</f>
        <v/>
      </c>
      <c r="AO228" s="45" t="str">
        <f>'Remove outliers'!AR12</f>
        <v/>
      </c>
      <c r="AP228" s="45" t="str">
        <f>'Remove outliers'!AS12</f>
        <v/>
      </c>
      <c r="AQ228" s="45">
        <f>'Remove outliers'!AT12</f>
        <v>10</v>
      </c>
      <c r="AR228" s="45">
        <f>'Remove outliers'!AU12</f>
        <v>0.05</v>
      </c>
      <c r="AS228" s="45">
        <f>'Remove outliers'!AV12</f>
        <v>0.05</v>
      </c>
      <c r="AT228" s="45">
        <f>'Remove outliers'!AW12</f>
        <v>0.05</v>
      </c>
      <c r="AU228" s="45">
        <f>'Remove outliers'!AX12</f>
        <v>0.05</v>
      </c>
      <c r="AV228" s="45">
        <f>'Remove outliers'!AY12</f>
        <v>0.05</v>
      </c>
      <c r="AW228" s="45">
        <f>'Remove outliers'!AZ12</f>
        <v>0.05</v>
      </c>
      <c r="AX228" s="45">
        <f>'Remove outliers'!BA12</f>
        <v>0.05</v>
      </c>
      <c r="AY228" s="45">
        <f>'Remove outliers'!BB12</f>
        <v>0.05</v>
      </c>
      <c r="AZ228" s="45">
        <f>'Remove outliers'!BC12</f>
        <v>0.05</v>
      </c>
      <c r="BA228" s="45">
        <f>'Remove outliers'!BD12</f>
        <v>0.05</v>
      </c>
      <c r="BB228" s="45">
        <f>'Remove outliers'!BE12</f>
        <v>0.05</v>
      </c>
      <c r="BC228" s="45">
        <f>'Remove outliers'!BF12</f>
        <v>0.05</v>
      </c>
      <c r="BD228" s="45">
        <f>'Remove outliers'!BG12</f>
        <v>0.05</v>
      </c>
      <c r="BE228" s="45">
        <f>'Remove outliers'!BH12</f>
        <v>0.05</v>
      </c>
      <c r="BF228" s="45">
        <f>'Remove outliers'!BI12</f>
        <v>0.05</v>
      </c>
      <c r="BG228" s="45">
        <f>'Remove outliers'!BJ12</f>
        <v>0.05</v>
      </c>
      <c r="BH228" s="35" t="str">
        <f>'Remove outliers'!BK12</f>
        <v/>
      </c>
      <c r="BI228" s="35" t="str">
        <f>'Remove outliers'!BL12</f>
        <v/>
      </c>
      <c r="BJ228" s="35" t="str">
        <f>'Remove outliers'!BM12</f>
        <v/>
      </c>
      <c r="BK228" s="35" t="str">
        <f>'Remove outliers'!BN12</f>
        <v/>
      </c>
      <c r="BL228" s="35" t="str">
        <f>'Remove outliers'!BO12</f>
        <v/>
      </c>
      <c r="BM228" s="35" t="str">
        <f>'Remove outliers'!BP12</f>
        <v/>
      </c>
      <c r="BN228" s="35" t="str">
        <f>'Remove outliers'!BQ12</f>
        <v/>
      </c>
      <c r="BO228" s="35" t="str">
        <f>'Remove outliers'!BR12</f>
        <v/>
      </c>
      <c r="BP228" s="35" t="str">
        <f>'Remove outliers'!BS12</f>
        <v/>
      </c>
      <c r="BQ228" s="35" t="str">
        <f>'Remove outliers'!BT12</f>
        <v/>
      </c>
      <c r="BR228" s="35" t="str">
        <f>'Remove outliers'!BU12</f>
        <v/>
      </c>
      <c r="BS228" s="35" t="str">
        <f>'Remove outliers'!BV12</f>
        <v/>
      </c>
      <c r="BT228" s="35" t="str">
        <f>'Remove outliers'!BW12</f>
        <v/>
      </c>
      <c r="BU228" s="35" t="str">
        <f>'Remove outliers'!BX12</f>
        <v/>
      </c>
      <c r="BV228" s="35" t="str">
        <f>'Remove outliers'!BY12</f>
        <v/>
      </c>
      <c r="BW228" s="35" t="str">
        <f>'Remove outliers'!BZ12</f>
        <v/>
      </c>
      <c r="BX228" s="35" t="str">
        <f>'Remove outliers'!CA12</f>
        <v/>
      </c>
      <c r="BY228" s="35" t="str">
        <f>'Remove outliers'!CB12</f>
        <v/>
      </c>
      <c r="BZ228" s="35" t="str">
        <f>'Remove outliers'!CC12</f>
        <v/>
      </c>
      <c r="CA228" s="35" t="str">
        <f>'Remove outliers'!CD12</f>
        <v/>
      </c>
    </row>
    <row r="229" spans="6:79" x14ac:dyDescent="0.2">
      <c r="F229" s="45">
        <f>'Remove outliers'!I13</f>
        <v>24</v>
      </c>
      <c r="G229" s="45">
        <f>'Remove outliers'!J13</f>
        <v>98</v>
      </c>
      <c r="H229" s="45">
        <f>'Remove outliers'!K13</f>
        <v>1.2</v>
      </c>
      <c r="I229" s="45">
        <f>'Remove outliers'!L13</f>
        <v>2.9</v>
      </c>
      <c r="J229" s="45">
        <f>'Remove outliers'!M13</f>
        <v>0.2</v>
      </c>
      <c r="K229" s="45">
        <f>'Remove outliers'!N13</f>
        <v>4</v>
      </c>
      <c r="L229" s="45">
        <f>'Remove outliers'!O13</f>
        <v>33</v>
      </c>
      <c r="M229" s="45">
        <f>'Remove outliers'!P13</f>
        <v>22</v>
      </c>
      <c r="N229" s="45">
        <f>'Remove outliers'!Q13</f>
        <v>36</v>
      </c>
      <c r="O229" s="45">
        <f>'Remove outliers'!R13</f>
        <v>0.3</v>
      </c>
      <c r="P229" s="45">
        <f>'Remove outliers'!S13</f>
        <v>26</v>
      </c>
      <c r="Q229" s="45">
        <f>'Remove outliers'!T13</f>
        <v>1</v>
      </c>
      <c r="R229" s="45">
        <f>'Remove outliers'!U13</f>
        <v>80</v>
      </c>
      <c r="S229" s="45">
        <f>'Remove outliers'!V13</f>
        <v>120</v>
      </c>
      <c r="T229" s="45">
        <f>'Remove outliers'!W13</f>
        <v>1</v>
      </c>
      <c r="U229" s="45">
        <f>'Remove outliers'!X13</f>
        <v>1</v>
      </c>
      <c r="V229" s="45">
        <f>'Remove outliers'!Y13</f>
        <v>1</v>
      </c>
      <c r="W229" s="45" t="str">
        <f>'Remove outliers'!Z13</f>
        <v/>
      </c>
      <c r="X229" s="45" t="str">
        <f>'Remove outliers'!AA13</f>
        <v/>
      </c>
      <c r="Y229" s="45" t="str">
        <f>'Remove outliers'!AB13</f>
        <v/>
      </c>
      <c r="Z229" s="45" t="str">
        <f>'Remove outliers'!AC13</f>
        <v/>
      </c>
      <c r="AA229" s="45" t="str">
        <f>'Remove outliers'!AD13</f>
        <v/>
      </c>
      <c r="AB229" s="45" t="str">
        <f>'Remove outliers'!AE13</f>
        <v/>
      </c>
      <c r="AC229" s="45" t="str">
        <f>'Remove outliers'!AF13</f>
        <v/>
      </c>
      <c r="AD229" s="45" t="str">
        <f>'Remove outliers'!AG13</f>
        <v/>
      </c>
      <c r="AE229" s="45" t="str">
        <f>'Remove outliers'!AH13</f>
        <v/>
      </c>
      <c r="AF229" s="45" t="str">
        <f>'Remove outliers'!AI13</f>
        <v/>
      </c>
      <c r="AG229" s="45" t="str">
        <f>'Remove outliers'!AJ13</f>
        <v/>
      </c>
      <c r="AH229" s="45" t="str">
        <f>'Remove outliers'!AK13</f>
        <v/>
      </c>
      <c r="AI229" s="45" t="str">
        <f>'Remove outliers'!AL13</f>
        <v/>
      </c>
      <c r="AJ229" s="45" t="str">
        <f>'Remove outliers'!AM13</f>
        <v/>
      </c>
      <c r="AK229" s="45" t="str">
        <f>'Remove outliers'!AN13</f>
        <v/>
      </c>
      <c r="AL229" s="45" t="str">
        <f>'Remove outliers'!AO13</f>
        <v/>
      </c>
      <c r="AM229" s="45" t="str">
        <f>'Remove outliers'!AP13</f>
        <v/>
      </c>
      <c r="AN229" s="45" t="str">
        <f>'Remove outliers'!AQ13</f>
        <v/>
      </c>
      <c r="AO229" s="45" t="str">
        <f>'Remove outliers'!AR13</f>
        <v/>
      </c>
      <c r="AP229" s="45" t="str">
        <f>'Remove outliers'!AS13</f>
        <v/>
      </c>
      <c r="AQ229" s="45">
        <f>'Remove outliers'!AT13</f>
        <v>10</v>
      </c>
      <c r="AR229" s="45">
        <f>'Remove outliers'!AU13</f>
        <v>0.05</v>
      </c>
      <c r="AS229" s="45">
        <f>'Remove outliers'!AV13</f>
        <v>0.05</v>
      </c>
      <c r="AT229" s="45">
        <f>'Remove outliers'!AW13</f>
        <v>0.05</v>
      </c>
      <c r="AU229" s="45">
        <f>'Remove outliers'!AX13</f>
        <v>0.05</v>
      </c>
      <c r="AV229" s="45">
        <f>'Remove outliers'!AY13</f>
        <v>0.28000000000000003</v>
      </c>
      <c r="AW229" s="45">
        <f>'Remove outliers'!AZ13</f>
        <v>0.05</v>
      </c>
      <c r="AX229" s="45">
        <f>'Remove outliers'!BA13</f>
        <v>0.61</v>
      </c>
      <c r="AY229" s="45">
        <f>'Remove outliers'!BB13</f>
        <v>0.52</v>
      </c>
      <c r="AZ229" s="45">
        <f>'Remove outliers'!BC13</f>
        <v>0.39</v>
      </c>
      <c r="BA229" s="45">
        <f>'Remove outliers'!BD13</f>
        <v>0.43</v>
      </c>
      <c r="BB229" s="45">
        <f>'Remove outliers'!BE13</f>
        <v>0.47</v>
      </c>
      <c r="BC229" s="45">
        <f>'Remove outliers'!BF13</f>
        <v>0.22</v>
      </c>
      <c r="BD229" s="45">
        <f>'Remove outliers'!BG13</f>
        <v>0.42</v>
      </c>
      <c r="BE229" s="45">
        <f>'Remove outliers'!BH13</f>
        <v>0.23</v>
      </c>
      <c r="BF229" s="45">
        <f>'Remove outliers'!BI13</f>
        <v>0.05</v>
      </c>
      <c r="BG229" s="45">
        <f>'Remove outliers'!BJ13</f>
        <v>0.23</v>
      </c>
      <c r="BH229" s="35" t="str">
        <f>'Remove outliers'!BK13</f>
        <v/>
      </c>
      <c r="BI229" s="35" t="str">
        <f>'Remove outliers'!BL13</f>
        <v/>
      </c>
      <c r="BJ229" s="35" t="str">
        <f>'Remove outliers'!BM13</f>
        <v/>
      </c>
      <c r="BK229" s="35" t="str">
        <f>'Remove outliers'!BN13</f>
        <v/>
      </c>
      <c r="BL229" s="35" t="str">
        <f>'Remove outliers'!BO13</f>
        <v/>
      </c>
      <c r="BM229" s="35" t="str">
        <f>'Remove outliers'!BP13</f>
        <v/>
      </c>
      <c r="BN229" s="35" t="str">
        <f>'Remove outliers'!BQ13</f>
        <v/>
      </c>
      <c r="BO229" s="35" t="str">
        <f>'Remove outliers'!BR13</f>
        <v/>
      </c>
      <c r="BP229" s="35" t="str">
        <f>'Remove outliers'!BS13</f>
        <v/>
      </c>
      <c r="BQ229" s="35" t="str">
        <f>'Remove outliers'!BT13</f>
        <v/>
      </c>
      <c r="BR229" s="35" t="str">
        <f>'Remove outliers'!BU13</f>
        <v/>
      </c>
      <c r="BS229" s="35" t="str">
        <f>'Remove outliers'!BV13</f>
        <v/>
      </c>
      <c r="BT229" s="35" t="str">
        <f>'Remove outliers'!BW13</f>
        <v/>
      </c>
      <c r="BU229" s="35" t="str">
        <f>'Remove outliers'!BX13</f>
        <v/>
      </c>
      <c r="BV229" s="35" t="str">
        <f>'Remove outliers'!BY13</f>
        <v/>
      </c>
      <c r="BW229" s="35" t="str">
        <f>'Remove outliers'!BZ13</f>
        <v/>
      </c>
      <c r="BX229" s="35" t="str">
        <f>'Remove outliers'!CA13</f>
        <v/>
      </c>
      <c r="BY229" s="35" t="str">
        <f>'Remove outliers'!CB13</f>
        <v/>
      </c>
      <c r="BZ229" s="35" t="str">
        <f>'Remove outliers'!CC13</f>
        <v/>
      </c>
      <c r="CA229" s="35" t="str">
        <f>'Remove outliers'!CD13</f>
        <v/>
      </c>
    </row>
    <row r="230" spans="6:79" x14ac:dyDescent="0.2">
      <c r="F230" s="45">
        <f>'Remove outliers'!I14</f>
        <v>9.6</v>
      </c>
      <c r="G230" s="45">
        <f>'Remove outliers'!J14</f>
        <v>22</v>
      </c>
      <c r="H230" s="45">
        <f>'Remove outliers'!K14</f>
        <v>0.47</v>
      </c>
      <c r="I230" s="45">
        <f>'Remove outliers'!L14</f>
        <v>1</v>
      </c>
      <c r="J230" s="45">
        <f>'Remove outliers'!M14</f>
        <v>0.2</v>
      </c>
      <c r="K230" s="45">
        <f>'Remove outliers'!N14</f>
        <v>4</v>
      </c>
      <c r="L230" s="45">
        <f>'Remove outliers'!O14</f>
        <v>12</v>
      </c>
      <c r="M230" s="45">
        <f>'Remove outliers'!P14</f>
        <v>9.3000000000000007</v>
      </c>
      <c r="N230" s="45">
        <f>'Remove outliers'!Q14</f>
        <v>9.6999999999999993</v>
      </c>
      <c r="O230" s="45">
        <f>'Remove outliers'!R14</f>
        <v>0.3</v>
      </c>
      <c r="P230" s="45">
        <f>'Remove outliers'!S14</f>
        <v>10</v>
      </c>
      <c r="Q230" s="45">
        <f>'Remove outliers'!T14</f>
        <v>2.6</v>
      </c>
      <c r="R230" s="45">
        <f>'Remove outliers'!U14</f>
        <v>34</v>
      </c>
      <c r="S230" s="45">
        <f>'Remove outliers'!V14</f>
        <v>34</v>
      </c>
      <c r="T230" s="45">
        <f>'Remove outliers'!W14</f>
        <v>1</v>
      </c>
      <c r="U230" s="45">
        <f>'Remove outliers'!X14</f>
        <v>1</v>
      </c>
      <c r="V230" s="45">
        <f>'Remove outliers'!Y14</f>
        <v>1</v>
      </c>
      <c r="W230" s="45" t="str">
        <f>'Remove outliers'!Z14</f>
        <v/>
      </c>
      <c r="X230" s="45" t="str">
        <f>'Remove outliers'!AA14</f>
        <v/>
      </c>
      <c r="Y230" s="45" t="str">
        <f>'Remove outliers'!AB14</f>
        <v/>
      </c>
      <c r="Z230" s="45" t="str">
        <f>'Remove outliers'!AC14</f>
        <v/>
      </c>
      <c r="AA230" s="45" t="str">
        <f>'Remove outliers'!AD14</f>
        <v/>
      </c>
      <c r="AB230" s="45" t="str">
        <f>'Remove outliers'!AE14</f>
        <v/>
      </c>
      <c r="AC230" s="45" t="str">
        <f>'Remove outliers'!AF14</f>
        <v/>
      </c>
      <c r="AD230" s="45" t="str">
        <f>'Remove outliers'!AG14</f>
        <v/>
      </c>
      <c r="AE230" s="45" t="str">
        <f>'Remove outliers'!AH14</f>
        <v/>
      </c>
      <c r="AF230" s="45" t="str">
        <f>'Remove outliers'!AI14</f>
        <v/>
      </c>
      <c r="AG230" s="45" t="str">
        <f>'Remove outliers'!AJ14</f>
        <v/>
      </c>
      <c r="AH230" s="45" t="str">
        <f>'Remove outliers'!AK14</f>
        <v/>
      </c>
      <c r="AI230" s="45" t="str">
        <f>'Remove outliers'!AL14</f>
        <v/>
      </c>
      <c r="AJ230" s="45" t="str">
        <f>'Remove outliers'!AM14</f>
        <v/>
      </c>
      <c r="AK230" s="45" t="str">
        <f>'Remove outliers'!AN14</f>
        <v/>
      </c>
      <c r="AL230" s="45" t="str">
        <f>'Remove outliers'!AO14</f>
        <v/>
      </c>
      <c r="AM230" s="45" t="str">
        <f>'Remove outliers'!AP14</f>
        <v/>
      </c>
      <c r="AN230" s="45" t="str">
        <f>'Remove outliers'!AQ14</f>
        <v/>
      </c>
      <c r="AO230" s="45" t="str">
        <f>'Remove outliers'!AR14</f>
        <v/>
      </c>
      <c r="AP230" s="45" t="str">
        <f>'Remove outliers'!AS14</f>
        <v/>
      </c>
      <c r="AQ230" s="45">
        <f>'Remove outliers'!AT14</f>
        <v>10</v>
      </c>
      <c r="AR230" s="45">
        <f>'Remove outliers'!AU14</f>
        <v>0.05</v>
      </c>
      <c r="AS230" s="45">
        <f>'Remove outliers'!AV14</f>
        <v>0.05</v>
      </c>
      <c r="AT230" s="45">
        <f>'Remove outliers'!AW14</f>
        <v>0.05</v>
      </c>
      <c r="AU230" s="45">
        <f>'Remove outliers'!AX14</f>
        <v>0.05</v>
      </c>
      <c r="AV230" s="45">
        <f>'Remove outliers'!AY14</f>
        <v>0.05</v>
      </c>
      <c r="AW230" s="45">
        <f>'Remove outliers'!AZ14</f>
        <v>0.05</v>
      </c>
      <c r="AX230" s="45">
        <f>'Remove outliers'!BA14</f>
        <v>0.05</v>
      </c>
      <c r="AY230" s="45">
        <f>'Remove outliers'!BB14</f>
        <v>0.05</v>
      </c>
      <c r="AZ230" s="45">
        <f>'Remove outliers'!BC14</f>
        <v>0.05</v>
      </c>
      <c r="BA230" s="45">
        <f>'Remove outliers'!BD14</f>
        <v>0.05</v>
      </c>
      <c r="BB230" s="45">
        <f>'Remove outliers'!BE14</f>
        <v>0.05</v>
      </c>
      <c r="BC230" s="45">
        <f>'Remove outliers'!BF14</f>
        <v>0.05</v>
      </c>
      <c r="BD230" s="45">
        <f>'Remove outliers'!BG14</f>
        <v>0</v>
      </c>
      <c r="BE230" s="45">
        <f>'Remove outliers'!BH14</f>
        <v>0.05</v>
      </c>
      <c r="BF230" s="45">
        <f>'Remove outliers'!BI14</f>
        <v>0.05</v>
      </c>
      <c r="BG230" s="45">
        <f>'Remove outliers'!BJ14</f>
        <v>0.05</v>
      </c>
      <c r="BH230" s="35" t="str">
        <f>'Remove outliers'!BK14</f>
        <v/>
      </c>
      <c r="BI230" s="35" t="str">
        <f>'Remove outliers'!BL14</f>
        <v/>
      </c>
      <c r="BJ230" s="35" t="str">
        <f>'Remove outliers'!BM14</f>
        <v/>
      </c>
      <c r="BK230" s="35" t="str">
        <f>'Remove outliers'!BN14</f>
        <v/>
      </c>
      <c r="BL230" s="35" t="str">
        <f>'Remove outliers'!BO14</f>
        <v/>
      </c>
      <c r="BM230" s="35" t="str">
        <f>'Remove outliers'!BP14</f>
        <v/>
      </c>
      <c r="BN230" s="35" t="str">
        <f>'Remove outliers'!BQ14</f>
        <v/>
      </c>
      <c r="BO230" s="35" t="str">
        <f>'Remove outliers'!BR14</f>
        <v/>
      </c>
      <c r="BP230" s="35" t="str">
        <f>'Remove outliers'!BS14</f>
        <v/>
      </c>
      <c r="BQ230" s="35" t="str">
        <f>'Remove outliers'!BT14</f>
        <v/>
      </c>
      <c r="BR230" s="35" t="str">
        <f>'Remove outliers'!BU14</f>
        <v/>
      </c>
      <c r="BS230" s="35" t="str">
        <f>'Remove outliers'!BV14</f>
        <v/>
      </c>
      <c r="BT230" s="35" t="str">
        <f>'Remove outliers'!BW14</f>
        <v/>
      </c>
      <c r="BU230" s="35" t="str">
        <f>'Remove outliers'!BX14</f>
        <v/>
      </c>
      <c r="BV230" s="35" t="str">
        <f>'Remove outliers'!BY14</f>
        <v/>
      </c>
      <c r="BW230" s="35" t="str">
        <f>'Remove outliers'!BZ14</f>
        <v/>
      </c>
      <c r="BX230" s="35" t="str">
        <f>'Remove outliers'!CA14</f>
        <v/>
      </c>
      <c r="BY230" s="35" t="str">
        <f>'Remove outliers'!CB14</f>
        <v/>
      </c>
      <c r="BZ230" s="35" t="str">
        <f>'Remove outliers'!CC14</f>
        <v/>
      </c>
      <c r="CA230" s="35" t="str">
        <f>'Remove outliers'!CD14</f>
        <v/>
      </c>
    </row>
    <row r="231" spans="6:79" x14ac:dyDescent="0.2">
      <c r="F231" s="45" t="str">
        <f>'Remove outliers'!I15</f>
        <v/>
      </c>
      <c r="G231" s="45" t="str">
        <f>'Remove outliers'!J15</f>
        <v/>
      </c>
      <c r="H231" s="45" t="str">
        <f>'Remove outliers'!K15</f>
        <v/>
      </c>
      <c r="I231" s="45" t="str">
        <f>'Remove outliers'!L15</f>
        <v/>
      </c>
      <c r="J231" s="45" t="str">
        <f>'Remove outliers'!M15</f>
        <v/>
      </c>
      <c r="K231" s="45" t="str">
        <f>'Remove outliers'!N15</f>
        <v/>
      </c>
      <c r="L231" s="45" t="str">
        <f>'Remove outliers'!O15</f>
        <v/>
      </c>
      <c r="M231" s="45" t="str">
        <f>'Remove outliers'!P15</f>
        <v/>
      </c>
      <c r="N231" s="45" t="str">
        <f>'Remove outliers'!Q15</f>
        <v/>
      </c>
      <c r="O231" s="45" t="str">
        <f>'Remove outliers'!R15</f>
        <v/>
      </c>
      <c r="P231" s="45" t="str">
        <f>'Remove outliers'!S15</f>
        <v/>
      </c>
      <c r="Q231" s="45" t="str">
        <f>'Remove outliers'!T15</f>
        <v/>
      </c>
      <c r="R231" s="45" t="str">
        <f>'Remove outliers'!U15</f>
        <v/>
      </c>
      <c r="S231" s="45" t="str">
        <f>'Remove outliers'!V15</f>
        <v/>
      </c>
      <c r="T231" s="45" t="str">
        <f>'Remove outliers'!W15</f>
        <v/>
      </c>
      <c r="U231" s="45" t="str">
        <f>'Remove outliers'!X15</f>
        <v/>
      </c>
      <c r="V231" s="45" t="str">
        <f>'Remove outliers'!Y15</f>
        <v/>
      </c>
      <c r="W231" s="45" t="str">
        <f>'Remove outliers'!Z15</f>
        <v/>
      </c>
      <c r="X231" s="45" t="str">
        <f>'Remove outliers'!AA15</f>
        <v/>
      </c>
      <c r="Y231" s="45" t="str">
        <f>'Remove outliers'!AB15</f>
        <v/>
      </c>
      <c r="Z231" s="45" t="str">
        <f>'Remove outliers'!AC15</f>
        <v/>
      </c>
      <c r="AA231" s="45" t="str">
        <f>'Remove outliers'!AD15</f>
        <v/>
      </c>
      <c r="AB231" s="45" t="str">
        <f>'Remove outliers'!AE15</f>
        <v/>
      </c>
      <c r="AC231" s="45" t="str">
        <f>'Remove outliers'!AF15</f>
        <v/>
      </c>
      <c r="AD231" s="45" t="str">
        <f>'Remove outliers'!AG15</f>
        <v/>
      </c>
      <c r="AE231" s="45" t="str">
        <f>'Remove outliers'!AH15</f>
        <v/>
      </c>
      <c r="AF231" s="45" t="str">
        <f>'Remove outliers'!AI15</f>
        <v/>
      </c>
      <c r="AG231" s="45" t="str">
        <f>'Remove outliers'!AJ15</f>
        <v/>
      </c>
      <c r="AH231" s="45" t="str">
        <f>'Remove outliers'!AK15</f>
        <v/>
      </c>
      <c r="AI231" s="45" t="str">
        <f>'Remove outliers'!AL15</f>
        <v/>
      </c>
      <c r="AJ231" s="45" t="str">
        <f>'Remove outliers'!AM15</f>
        <v/>
      </c>
      <c r="AK231" s="45" t="str">
        <f>'Remove outliers'!AN15</f>
        <v/>
      </c>
      <c r="AL231" s="45" t="str">
        <f>'Remove outliers'!AO15</f>
        <v/>
      </c>
      <c r="AM231" s="45" t="str">
        <f>'Remove outliers'!AP15</f>
        <v/>
      </c>
      <c r="AN231" s="45" t="str">
        <f>'Remove outliers'!AQ15</f>
        <v/>
      </c>
      <c r="AO231" s="45" t="str">
        <f>'Remove outliers'!AR15</f>
        <v/>
      </c>
      <c r="AP231" s="45" t="str">
        <f>'Remove outliers'!AS15</f>
        <v/>
      </c>
      <c r="AQ231" s="45" t="str">
        <f>'Remove outliers'!AT15</f>
        <v/>
      </c>
      <c r="AR231" s="45" t="str">
        <f>'Remove outliers'!AU15</f>
        <v/>
      </c>
      <c r="AS231" s="45" t="str">
        <f>'Remove outliers'!AV15</f>
        <v/>
      </c>
      <c r="AT231" s="45" t="str">
        <f>'Remove outliers'!AW15</f>
        <v/>
      </c>
      <c r="AU231" s="45" t="str">
        <f>'Remove outliers'!AX15</f>
        <v/>
      </c>
      <c r="AV231" s="45" t="str">
        <f>'Remove outliers'!AY15</f>
        <v/>
      </c>
      <c r="AW231" s="45" t="str">
        <f>'Remove outliers'!AZ15</f>
        <v/>
      </c>
      <c r="AX231" s="45" t="str">
        <f>'Remove outliers'!BA15</f>
        <v/>
      </c>
      <c r="AY231" s="45" t="str">
        <f>'Remove outliers'!BB15</f>
        <v/>
      </c>
      <c r="AZ231" s="45" t="str">
        <f>'Remove outliers'!BC15</f>
        <v/>
      </c>
      <c r="BA231" s="45" t="str">
        <f>'Remove outliers'!BD15</f>
        <v/>
      </c>
      <c r="BB231" s="45" t="str">
        <f>'Remove outliers'!BE15</f>
        <v/>
      </c>
      <c r="BC231" s="45" t="str">
        <f>'Remove outliers'!BF15</f>
        <v/>
      </c>
      <c r="BD231" s="45" t="str">
        <f>'Remove outliers'!BG15</f>
        <v/>
      </c>
      <c r="BE231" s="45" t="str">
        <f>'Remove outliers'!BH15</f>
        <v/>
      </c>
      <c r="BF231" s="45" t="str">
        <f>'Remove outliers'!BI15</f>
        <v/>
      </c>
      <c r="BG231" s="45" t="str">
        <f>'Remove outliers'!BJ15</f>
        <v/>
      </c>
      <c r="BH231" s="35" t="str">
        <f>'Remove outliers'!BK15</f>
        <v/>
      </c>
      <c r="BI231" s="35" t="str">
        <f>'Remove outliers'!BL15</f>
        <v/>
      </c>
      <c r="BJ231" s="35" t="str">
        <f>'Remove outliers'!BM15</f>
        <v/>
      </c>
      <c r="BK231" s="35" t="str">
        <f>'Remove outliers'!BN15</f>
        <v/>
      </c>
      <c r="BL231" s="35" t="str">
        <f>'Remove outliers'!BO15</f>
        <v/>
      </c>
      <c r="BM231" s="35" t="str">
        <f>'Remove outliers'!BP15</f>
        <v/>
      </c>
      <c r="BN231" s="35" t="str">
        <f>'Remove outliers'!BQ15</f>
        <v/>
      </c>
      <c r="BO231" s="35" t="str">
        <f>'Remove outliers'!BR15</f>
        <v/>
      </c>
      <c r="BP231" s="35" t="str">
        <f>'Remove outliers'!BS15</f>
        <v/>
      </c>
      <c r="BQ231" s="35" t="str">
        <f>'Remove outliers'!BT15</f>
        <v/>
      </c>
      <c r="BR231" s="35" t="str">
        <f>'Remove outliers'!BU15</f>
        <v/>
      </c>
      <c r="BS231" s="35" t="str">
        <f>'Remove outliers'!BV15</f>
        <v/>
      </c>
      <c r="BT231" s="35" t="str">
        <f>'Remove outliers'!BW15</f>
        <v/>
      </c>
      <c r="BU231" s="35" t="str">
        <f>'Remove outliers'!BX15</f>
        <v/>
      </c>
      <c r="BV231" s="35" t="str">
        <f>'Remove outliers'!BY15</f>
        <v/>
      </c>
      <c r="BW231" s="35" t="str">
        <f>'Remove outliers'!BZ15</f>
        <v/>
      </c>
      <c r="BX231" s="35" t="str">
        <f>'Remove outliers'!CA15</f>
        <v/>
      </c>
      <c r="BY231" s="35" t="str">
        <f>'Remove outliers'!CB15</f>
        <v/>
      </c>
      <c r="BZ231" s="35" t="str">
        <f>'Remove outliers'!CC15</f>
        <v/>
      </c>
      <c r="CA231" s="35" t="str">
        <f>'Remove outliers'!CD15</f>
        <v/>
      </c>
    </row>
    <row r="232" spans="6:79" x14ac:dyDescent="0.2">
      <c r="F232" s="45" t="str">
        <f>'Remove outliers'!I16</f>
        <v/>
      </c>
      <c r="G232" s="45" t="str">
        <f>'Remove outliers'!J16</f>
        <v/>
      </c>
      <c r="H232" s="45" t="str">
        <f>'Remove outliers'!K16</f>
        <v/>
      </c>
      <c r="I232" s="45" t="str">
        <f>'Remove outliers'!L16</f>
        <v/>
      </c>
      <c r="J232" s="45" t="str">
        <f>'Remove outliers'!M16</f>
        <v/>
      </c>
      <c r="K232" s="45" t="str">
        <f>'Remove outliers'!N16</f>
        <v/>
      </c>
      <c r="L232" s="45" t="str">
        <f>'Remove outliers'!O16</f>
        <v/>
      </c>
      <c r="M232" s="45" t="str">
        <f>'Remove outliers'!P16</f>
        <v/>
      </c>
      <c r="N232" s="45" t="str">
        <f>'Remove outliers'!Q16</f>
        <v/>
      </c>
      <c r="O232" s="45" t="str">
        <f>'Remove outliers'!R16</f>
        <v/>
      </c>
      <c r="P232" s="45" t="str">
        <f>'Remove outliers'!S16</f>
        <v/>
      </c>
      <c r="Q232" s="45" t="str">
        <f>'Remove outliers'!T16</f>
        <v/>
      </c>
      <c r="R232" s="45" t="str">
        <f>'Remove outliers'!U16</f>
        <v/>
      </c>
      <c r="S232" s="45" t="str">
        <f>'Remove outliers'!V16</f>
        <v/>
      </c>
      <c r="T232" s="45" t="str">
        <f>'Remove outliers'!W16</f>
        <v/>
      </c>
      <c r="U232" s="45" t="str">
        <f>'Remove outliers'!X16</f>
        <v/>
      </c>
      <c r="V232" s="45" t="str">
        <f>'Remove outliers'!Y16</f>
        <v/>
      </c>
      <c r="W232" s="45" t="str">
        <f>'Remove outliers'!Z16</f>
        <v/>
      </c>
      <c r="X232" s="45" t="str">
        <f>'Remove outliers'!AA16</f>
        <v/>
      </c>
      <c r="Y232" s="45" t="str">
        <f>'Remove outliers'!AB16</f>
        <v/>
      </c>
      <c r="Z232" s="45" t="str">
        <f>'Remove outliers'!AC16</f>
        <v/>
      </c>
      <c r="AA232" s="45" t="str">
        <f>'Remove outliers'!AD16</f>
        <v/>
      </c>
      <c r="AB232" s="45" t="str">
        <f>'Remove outliers'!AE16</f>
        <v/>
      </c>
      <c r="AC232" s="45" t="str">
        <f>'Remove outliers'!AF16</f>
        <v/>
      </c>
      <c r="AD232" s="45" t="str">
        <f>'Remove outliers'!AG16</f>
        <v/>
      </c>
      <c r="AE232" s="45" t="str">
        <f>'Remove outliers'!AH16</f>
        <v/>
      </c>
      <c r="AF232" s="45" t="str">
        <f>'Remove outliers'!AI16</f>
        <v/>
      </c>
      <c r="AG232" s="45" t="str">
        <f>'Remove outliers'!AJ16</f>
        <v/>
      </c>
      <c r="AH232" s="45" t="str">
        <f>'Remove outliers'!AK16</f>
        <v/>
      </c>
      <c r="AI232" s="45" t="str">
        <f>'Remove outliers'!AL16</f>
        <v/>
      </c>
      <c r="AJ232" s="45" t="str">
        <f>'Remove outliers'!AM16</f>
        <v/>
      </c>
      <c r="AK232" s="45" t="str">
        <f>'Remove outliers'!AN16</f>
        <v/>
      </c>
      <c r="AL232" s="45" t="str">
        <f>'Remove outliers'!AO16</f>
        <v/>
      </c>
      <c r="AM232" s="45" t="str">
        <f>'Remove outliers'!AP16</f>
        <v/>
      </c>
      <c r="AN232" s="45" t="str">
        <f>'Remove outliers'!AQ16</f>
        <v/>
      </c>
      <c r="AO232" s="45" t="str">
        <f>'Remove outliers'!AR16</f>
        <v/>
      </c>
      <c r="AP232" s="45" t="str">
        <f>'Remove outliers'!AS16</f>
        <v/>
      </c>
      <c r="AQ232" s="45" t="str">
        <f>'Remove outliers'!AT16</f>
        <v/>
      </c>
      <c r="AR232" s="45" t="str">
        <f>'Remove outliers'!AU16</f>
        <v/>
      </c>
      <c r="AS232" s="45" t="str">
        <f>'Remove outliers'!AV16</f>
        <v/>
      </c>
      <c r="AT232" s="45" t="str">
        <f>'Remove outliers'!AW16</f>
        <v/>
      </c>
      <c r="AU232" s="45" t="str">
        <f>'Remove outliers'!AX16</f>
        <v/>
      </c>
      <c r="AV232" s="45" t="str">
        <f>'Remove outliers'!AY16</f>
        <v/>
      </c>
      <c r="AW232" s="45" t="str">
        <f>'Remove outliers'!AZ16</f>
        <v/>
      </c>
      <c r="AX232" s="45" t="str">
        <f>'Remove outliers'!BA16</f>
        <v/>
      </c>
      <c r="AY232" s="45" t="str">
        <f>'Remove outliers'!BB16</f>
        <v/>
      </c>
      <c r="AZ232" s="45" t="str">
        <f>'Remove outliers'!BC16</f>
        <v/>
      </c>
      <c r="BA232" s="45" t="str">
        <f>'Remove outliers'!BD16</f>
        <v/>
      </c>
      <c r="BB232" s="45" t="str">
        <f>'Remove outliers'!BE16</f>
        <v/>
      </c>
      <c r="BC232" s="45" t="str">
        <f>'Remove outliers'!BF16</f>
        <v/>
      </c>
      <c r="BD232" s="45" t="str">
        <f>'Remove outliers'!BG16</f>
        <v/>
      </c>
      <c r="BE232" s="45" t="str">
        <f>'Remove outliers'!BH16</f>
        <v/>
      </c>
      <c r="BF232" s="45" t="str">
        <f>'Remove outliers'!BI16</f>
        <v/>
      </c>
      <c r="BG232" s="45" t="str">
        <f>'Remove outliers'!BJ16</f>
        <v/>
      </c>
      <c r="BH232" s="35" t="str">
        <f>'Remove outliers'!BK16</f>
        <v/>
      </c>
      <c r="BI232" s="35" t="str">
        <f>'Remove outliers'!BL16</f>
        <v/>
      </c>
      <c r="BJ232" s="35" t="str">
        <f>'Remove outliers'!BM16</f>
        <v/>
      </c>
      <c r="BK232" s="35" t="str">
        <f>'Remove outliers'!BN16</f>
        <v/>
      </c>
      <c r="BL232" s="35" t="str">
        <f>'Remove outliers'!BO16</f>
        <v/>
      </c>
      <c r="BM232" s="35" t="str">
        <f>'Remove outliers'!BP16</f>
        <v/>
      </c>
      <c r="BN232" s="35" t="str">
        <f>'Remove outliers'!BQ16</f>
        <v/>
      </c>
      <c r="BO232" s="35" t="str">
        <f>'Remove outliers'!BR16</f>
        <v/>
      </c>
      <c r="BP232" s="35" t="str">
        <f>'Remove outliers'!BS16</f>
        <v/>
      </c>
      <c r="BQ232" s="35" t="str">
        <f>'Remove outliers'!BT16</f>
        <v/>
      </c>
      <c r="BR232" s="35" t="str">
        <f>'Remove outliers'!BU16</f>
        <v/>
      </c>
      <c r="BS232" s="35" t="str">
        <f>'Remove outliers'!BV16</f>
        <v/>
      </c>
      <c r="BT232" s="35" t="str">
        <f>'Remove outliers'!BW16</f>
        <v/>
      </c>
      <c r="BU232" s="35" t="str">
        <f>'Remove outliers'!BX16</f>
        <v/>
      </c>
      <c r="BV232" s="35" t="str">
        <f>'Remove outliers'!BY16</f>
        <v/>
      </c>
      <c r="BW232" s="35" t="str">
        <f>'Remove outliers'!BZ16</f>
        <v/>
      </c>
      <c r="BX232" s="35" t="str">
        <f>'Remove outliers'!CA16</f>
        <v/>
      </c>
      <c r="BY232" s="35" t="str">
        <f>'Remove outliers'!CB16</f>
        <v/>
      </c>
      <c r="BZ232" s="35" t="str">
        <f>'Remove outliers'!CC16</f>
        <v/>
      </c>
      <c r="CA232" s="35" t="str">
        <f>'Remove outliers'!CD16</f>
        <v/>
      </c>
    </row>
    <row r="233" spans="6:79" x14ac:dyDescent="0.2">
      <c r="F233" s="45" t="str">
        <f>'Remove outliers'!I17</f>
        <v/>
      </c>
      <c r="G233" s="45" t="str">
        <f>'Remove outliers'!J17</f>
        <v/>
      </c>
      <c r="H233" s="45" t="str">
        <f>'Remove outliers'!K17</f>
        <v/>
      </c>
      <c r="I233" s="45" t="str">
        <f>'Remove outliers'!L17</f>
        <v/>
      </c>
      <c r="J233" s="45" t="str">
        <f>'Remove outliers'!M17</f>
        <v/>
      </c>
      <c r="K233" s="45" t="str">
        <f>'Remove outliers'!N17</f>
        <v/>
      </c>
      <c r="L233" s="45" t="str">
        <f>'Remove outliers'!O17</f>
        <v/>
      </c>
      <c r="M233" s="45" t="str">
        <f>'Remove outliers'!P17</f>
        <v/>
      </c>
      <c r="N233" s="45" t="str">
        <f>'Remove outliers'!Q17</f>
        <v/>
      </c>
      <c r="O233" s="45" t="str">
        <f>'Remove outliers'!R17</f>
        <v/>
      </c>
      <c r="P233" s="45" t="str">
        <f>'Remove outliers'!S17</f>
        <v/>
      </c>
      <c r="Q233" s="45" t="str">
        <f>'Remove outliers'!T17</f>
        <v/>
      </c>
      <c r="R233" s="45" t="str">
        <f>'Remove outliers'!U17</f>
        <v/>
      </c>
      <c r="S233" s="45" t="str">
        <f>'Remove outliers'!V17</f>
        <v/>
      </c>
      <c r="T233" s="45" t="str">
        <f>'Remove outliers'!W17</f>
        <v/>
      </c>
      <c r="U233" s="45" t="str">
        <f>'Remove outliers'!X17</f>
        <v/>
      </c>
      <c r="V233" s="45" t="str">
        <f>'Remove outliers'!Y17</f>
        <v/>
      </c>
      <c r="W233" s="45" t="str">
        <f>'Remove outliers'!Z17</f>
        <v/>
      </c>
      <c r="X233" s="45" t="str">
        <f>'Remove outliers'!AA17</f>
        <v/>
      </c>
      <c r="Y233" s="45" t="str">
        <f>'Remove outliers'!AB17</f>
        <v/>
      </c>
      <c r="Z233" s="45" t="str">
        <f>'Remove outliers'!AC17</f>
        <v/>
      </c>
      <c r="AA233" s="45" t="str">
        <f>'Remove outliers'!AD17</f>
        <v/>
      </c>
      <c r="AB233" s="45" t="str">
        <f>'Remove outliers'!AE17</f>
        <v/>
      </c>
      <c r="AC233" s="45" t="str">
        <f>'Remove outliers'!AF17</f>
        <v/>
      </c>
      <c r="AD233" s="45" t="str">
        <f>'Remove outliers'!AG17</f>
        <v/>
      </c>
      <c r="AE233" s="45" t="str">
        <f>'Remove outliers'!AH17</f>
        <v/>
      </c>
      <c r="AF233" s="45" t="str">
        <f>'Remove outliers'!AI17</f>
        <v/>
      </c>
      <c r="AG233" s="45" t="str">
        <f>'Remove outliers'!AJ17</f>
        <v/>
      </c>
      <c r="AH233" s="45" t="str">
        <f>'Remove outliers'!AK17</f>
        <v/>
      </c>
      <c r="AI233" s="45" t="str">
        <f>'Remove outliers'!AL17</f>
        <v/>
      </c>
      <c r="AJ233" s="45" t="str">
        <f>'Remove outliers'!AM17</f>
        <v/>
      </c>
      <c r="AK233" s="45" t="str">
        <f>'Remove outliers'!AN17</f>
        <v/>
      </c>
      <c r="AL233" s="45" t="str">
        <f>'Remove outliers'!AO17</f>
        <v/>
      </c>
      <c r="AM233" s="45" t="str">
        <f>'Remove outliers'!AP17</f>
        <v/>
      </c>
      <c r="AN233" s="45" t="str">
        <f>'Remove outliers'!AQ17</f>
        <v/>
      </c>
      <c r="AO233" s="45" t="str">
        <f>'Remove outliers'!AR17</f>
        <v/>
      </c>
      <c r="AP233" s="45" t="str">
        <f>'Remove outliers'!AS17</f>
        <v/>
      </c>
      <c r="AQ233" s="45" t="str">
        <f>'Remove outliers'!AT17</f>
        <v/>
      </c>
      <c r="AR233" s="45" t="str">
        <f>'Remove outliers'!AU17</f>
        <v/>
      </c>
      <c r="AS233" s="45" t="str">
        <f>'Remove outliers'!AV17</f>
        <v/>
      </c>
      <c r="AT233" s="45" t="str">
        <f>'Remove outliers'!AW17</f>
        <v/>
      </c>
      <c r="AU233" s="45" t="str">
        <f>'Remove outliers'!AX17</f>
        <v/>
      </c>
      <c r="AV233" s="45" t="str">
        <f>'Remove outliers'!AY17</f>
        <v/>
      </c>
      <c r="AW233" s="45" t="str">
        <f>'Remove outliers'!AZ17</f>
        <v/>
      </c>
      <c r="AX233" s="45" t="str">
        <f>'Remove outliers'!BA17</f>
        <v/>
      </c>
      <c r="AY233" s="45" t="str">
        <f>'Remove outliers'!BB17</f>
        <v/>
      </c>
      <c r="AZ233" s="45" t="str">
        <f>'Remove outliers'!BC17</f>
        <v/>
      </c>
      <c r="BA233" s="45" t="str">
        <f>'Remove outliers'!BD17</f>
        <v/>
      </c>
      <c r="BB233" s="45" t="str">
        <f>'Remove outliers'!BE17</f>
        <v/>
      </c>
      <c r="BC233" s="45" t="str">
        <f>'Remove outliers'!BF17</f>
        <v/>
      </c>
      <c r="BD233" s="45" t="str">
        <f>'Remove outliers'!BG17</f>
        <v/>
      </c>
      <c r="BE233" s="45" t="str">
        <f>'Remove outliers'!BH17</f>
        <v/>
      </c>
      <c r="BF233" s="45" t="str">
        <f>'Remove outliers'!BI17</f>
        <v/>
      </c>
      <c r="BG233" s="45" t="str">
        <f>'Remove outliers'!BJ17</f>
        <v/>
      </c>
      <c r="BH233" s="35" t="str">
        <f>'Remove outliers'!BK17</f>
        <v/>
      </c>
      <c r="BI233" s="35" t="str">
        <f>'Remove outliers'!BL17</f>
        <v/>
      </c>
      <c r="BJ233" s="35" t="str">
        <f>'Remove outliers'!BM17</f>
        <v/>
      </c>
      <c r="BK233" s="35" t="str">
        <f>'Remove outliers'!BN17</f>
        <v/>
      </c>
      <c r="BL233" s="35" t="str">
        <f>'Remove outliers'!BO17</f>
        <v/>
      </c>
      <c r="BM233" s="35" t="str">
        <f>'Remove outliers'!BP17</f>
        <v/>
      </c>
      <c r="BN233" s="35" t="str">
        <f>'Remove outliers'!BQ17</f>
        <v/>
      </c>
      <c r="BO233" s="35" t="str">
        <f>'Remove outliers'!BR17</f>
        <v/>
      </c>
      <c r="BP233" s="35" t="str">
        <f>'Remove outliers'!BS17</f>
        <v/>
      </c>
      <c r="BQ233" s="35" t="str">
        <f>'Remove outliers'!BT17</f>
        <v/>
      </c>
      <c r="BR233" s="35" t="str">
        <f>'Remove outliers'!BU17</f>
        <v/>
      </c>
      <c r="BS233" s="35" t="str">
        <f>'Remove outliers'!BV17</f>
        <v/>
      </c>
      <c r="BT233" s="35" t="str">
        <f>'Remove outliers'!BW17</f>
        <v/>
      </c>
      <c r="BU233" s="35" t="str">
        <f>'Remove outliers'!BX17</f>
        <v/>
      </c>
      <c r="BV233" s="35" t="str">
        <f>'Remove outliers'!BY17</f>
        <v/>
      </c>
      <c r="BW233" s="35" t="str">
        <f>'Remove outliers'!BZ17</f>
        <v/>
      </c>
      <c r="BX233" s="35" t="str">
        <f>'Remove outliers'!CA17</f>
        <v/>
      </c>
      <c r="BY233" s="35" t="str">
        <f>'Remove outliers'!CB17</f>
        <v/>
      </c>
      <c r="BZ233" s="35" t="str">
        <f>'Remove outliers'!CC17</f>
        <v/>
      </c>
      <c r="CA233" s="35" t="str">
        <f>'Remove outliers'!CD17</f>
        <v/>
      </c>
    </row>
    <row r="234" spans="6:79" x14ac:dyDescent="0.2">
      <c r="F234" s="45" t="str">
        <f>'Remove outliers'!I18</f>
        <v/>
      </c>
      <c r="G234" s="45" t="str">
        <f>'Remove outliers'!J18</f>
        <v/>
      </c>
      <c r="H234" s="45" t="str">
        <f>'Remove outliers'!K18</f>
        <v/>
      </c>
      <c r="I234" s="45" t="str">
        <f>'Remove outliers'!L18</f>
        <v/>
      </c>
      <c r="J234" s="45" t="str">
        <f>'Remove outliers'!M18</f>
        <v/>
      </c>
      <c r="K234" s="45" t="str">
        <f>'Remove outliers'!N18</f>
        <v/>
      </c>
      <c r="L234" s="45" t="str">
        <f>'Remove outliers'!O18</f>
        <v/>
      </c>
      <c r="M234" s="45" t="str">
        <f>'Remove outliers'!P18</f>
        <v/>
      </c>
      <c r="N234" s="45" t="str">
        <f>'Remove outliers'!Q18</f>
        <v/>
      </c>
      <c r="O234" s="45" t="str">
        <f>'Remove outliers'!R18</f>
        <v/>
      </c>
      <c r="P234" s="45" t="str">
        <f>'Remove outliers'!S18</f>
        <v/>
      </c>
      <c r="Q234" s="45" t="str">
        <f>'Remove outliers'!T18</f>
        <v/>
      </c>
      <c r="R234" s="45" t="str">
        <f>'Remove outliers'!U18</f>
        <v/>
      </c>
      <c r="S234" s="45" t="str">
        <f>'Remove outliers'!V18</f>
        <v/>
      </c>
      <c r="T234" s="45" t="str">
        <f>'Remove outliers'!W18</f>
        <v/>
      </c>
      <c r="U234" s="45" t="str">
        <f>'Remove outliers'!X18</f>
        <v/>
      </c>
      <c r="V234" s="45" t="str">
        <f>'Remove outliers'!Y18</f>
        <v/>
      </c>
      <c r="W234" s="45" t="str">
        <f>'Remove outliers'!Z18</f>
        <v/>
      </c>
      <c r="X234" s="45" t="str">
        <f>'Remove outliers'!AA18</f>
        <v/>
      </c>
      <c r="Y234" s="45" t="str">
        <f>'Remove outliers'!AB18</f>
        <v/>
      </c>
      <c r="Z234" s="45" t="str">
        <f>'Remove outliers'!AC18</f>
        <v/>
      </c>
      <c r="AA234" s="45" t="str">
        <f>'Remove outliers'!AD18</f>
        <v/>
      </c>
      <c r="AB234" s="45" t="str">
        <f>'Remove outliers'!AE18</f>
        <v/>
      </c>
      <c r="AC234" s="45" t="str">
        <f>'Remove outliers'!AF18</f>
        <v/>
      </c>
      <c r="AD234" s="45" t="str">
        <f>'Remove outliers'!AG18</f>
        <v/>
      </c>
      <c r="AE234" s="45" t="str">
        <f>'Remove outliers'!AH18</f>
        <v/>
      </c>
      <c r="AF234" s="45" t="str">
        <f>'Remove outliers'!AI18</f>
        <v/>
      </c>
      <c r="AG234" s="45" t="str">
        <f>'Remove outliers'!AJ18</f>
        <v/>
      </c>
      <c r="AH234" s="45" t="str">
        <f>'Remove outliers'!AK18</f>
        <v/>
      </c>
      <c r="AI234" s="45" t="str">
        <f>'Remove outliers'!AL18</f>
        <v/>
      </c>
      <c r="AJ234" s="45" t="str">
        <f>'Remove outliers'!AM18</f>
        <v/>
      </c>
      <c r="AK234" s="45" t="str">
        <f>'Remove outliers'!AN18</f>
        <v/>
      </c>
      <c r="AL234" s="45" t="str">
        <f>'Remove outliers'!AO18</f>
        <v/>
      </c>
      <c r="AM234" s="45" t="str">
        <f>'Remove outliers'!AP18</f>
        <v/>
      </c>
      <c r="AN234" s="45" t="str">
        <f>'Remove outliers'!AQ18</f>
        <v/>
      </c>
      <c r="AO234" s="45" t="str">
        <f>'Remove outliers'!AR18</f>
        <v/>
      </c>
      <c r="AP234" s="45" t="str">
        <f>'Remove outliers'!AS18</f>
        <v/>
      </c>
      <c r="AQ234" s="45" t="str">
        <f>'Remove outliers'!AT18</f>
        <v/>
      </c>
      <c r="AR234" s="45" t="str">
        <f>'Remove outliers'!AU18</f>
        <v/>
      </c>
      <c r="AS234" s="45" t="str">
        <f>'Remove outliers'!AV18</f>
        <v/>
      </c>
      <c r="AT234" s="45" t="str">
        <f>'Remove outliers'!AW18</f>
        <v/>
      </c>
      <c r="AU234" s="45" t="str">
        <f>'Remove outliers'!AX18</f>
        <v/>
      </c>
      <c r="AV234" s="45" t="str">
        <f>'Remove outliers'!AY18</f>
        <v/>
      </c>
      <c r="AW234" s="45" t="str">
        <f>'Remove outliers'!AZ18</f>
        <v/>
      </c>
      <c r="AX234" s="45" t="str">
        <f>'Remove outliers'!BA18</f>
        <v/>
      </c>
      <c r="AY234" s="45" t="str">
        <f>'Remove outliers'!BB18</f>
        <v/>
      </c>
      <c r="AZ234" s="45" t="str">
        <f>'Remove outliers'!BC18</f>
        <v/>
      </c>
      <c r="BA234" s="45" t="str">
        <f>'Remove outliers'!BD18</f>
        <v/>
      </c>
      <c r="BB234" s="45" t="str">
        <f>'Remove outliers'!BE18</f>
        <v/>
      </c>
      <c r="BC234" s="45" t="str">
        <f>'Remove outliers'!BF18</f>
        <v/>
      </c>
      <c r="BD234" s="45" t="str">
        <f>'Remove outliers'!BG18</f>
        <v/>
      </c>
      <c r="BE234" s="45" t="str">
        <f>'Remove outliers'!BH18</f>
        <v/>
      </c>
      <c r="BF234" s="45" t="str">
        <f>'Remove outliers'!BI18</f>
        <v/>
      </c>
      <c r="BG234" s="45" t="str">
        <f>'Remove outliers'!BJ18</f>
        <v/>
      </c>
      <c r="BH234" s="35" t="str">
        <f>'Remove outliers'!BK18</f>
        <v/>
      </c>
      <c r="BI234" s="35" t="str">
        <f>'Remove outliers'!BL18</f>
        <v/>
      </c>
      <c r="BJ234" s="35" t="str">
        <f>'Remove outliers'!BM18</f>
        <v/>
      </c>
      <c r="BK234" s="35" t="str">
        <f>'Remove outliers'!BN18</f>
        <v/>
      </c>
      <c r="BL234" s="35" t="str">
        <f>'Remove outliers'!BO18</f>
        <v/>
      </c>
      <c r="BM234" s="35" t="str">
        <f>'Remove outliers'!BP18</f>
        <v/>
      </c>
      <c r="BN234" s="35" t="str">
        <f>'Remove outliers'!BQ18</f>
        <v/>
      </c>
      <c r="BO234" s="35" t="str">
        <f>'Remove outliers'!BR18</f>
        <v/>
      </c>
      <c r="BP234" s="35" t="str">
        <f>'Remove outliers'!BS18</f>
        <v/>
      </c>
      <c r="BQ234" s="35" t="str">
        <f>'Remove outliers'!BT18</f>
        <v/>
      </c>
      <c r="BR234" s="35" t="str">
        <f>'Remove outliers'!BU18</f>
        <v/>
      </c>
      <c r="BS234" s="35" t="str">
        <f>'Remove outliers'!BV18</f>
        <v/>
      </c>
      <c r="BT234" s="35" t="str">
        <f>'Remove outliers'!BW18</f>
        <v/>
      </c>
      <c r="BU234" s="35" t="str">
        <f>'Remove outliers'!BX18</f>
        <v/>
      </c>
      <c r="BV234" s="35" t="str">
        <f>'Remove outliers'!BY18</f>
        <v/>
      </c>
      <c r="BW234" s="35" t="str">
        <f>'Remove outliers'!BZ18</f>
        <v/>
      </c>
      <c r="BX234" s="35" t="str">
        <f>'Remove outliers'!CA18</f>
        <v/>
      </c>
      <c r="BY234" s="35" t="str">
        <f>'Remove outliers'!CB18</f>
        <v/>
      </c>
      <c r="BZ234" s="35" t="str">
        <f>'Remove outliers'!CC18</f>
        <v/>
      </c>
      <c r="CA234" s="35" t="str">
        <f>'Remove outliers'!CD18</f>
        <v/>
      </c>
    </row>
    <row r="235" spans="6:79" x14ac:dyDescent="0.2">
      <c r="F235" s="45" t="str">
        <f>'Remove outliers'!I19</f>
        <v/>
      </c>
      <c r="G235" s="45" t="str">
        <f>'Remove outliers'!J19</f>
        <v/>
      </c>
      <c r="H235" s="45" t="str">
        <f>'Remove outliers'!K19</f>
        <v/>
      </c>
      <c r="I235" s="45" t="str">
        <f>'Remove outliers'!L19</f>
        <v/>
      </c>
      <c r="J235" s="45" t="str">
        <f>'Remove outliers'!M19</f>
        <v/>
      </c>
      <c r="K235" s="45" t="str">
        <f>'Remove outliers'!N19</f>
        <v/>
      </c>
      <c r="L235" s="45" t="str">
        <f>'Remove outliers'!O19</f>
        <v/>
      </c>
      <c r="M235" s="45" t="str">
        <f>'Remove outliers'!P19</f>
        <v/>
      </c>
      <c r="N235" s="45" t="str">
        <f>'Remove outliers'!Q19</f>
        <v/>
      </c>
      <c r="O235" s="45" t="str">
        <f>'Remove outliers'!R19</f>
        <v/>
      </c>
      <c r="P235" s="45" t="str">
        <f>'Remove outliers'!S19</f>
        <v/>
      </c>
      <c r="Q235" s="45" t="str">
        <f>'Remove outliers'!T19</f>
        <v/>
      </c>
      <c r="R235" s="45" t="str">
        <f>'Remove outliers'!U19</f>
        <v/>
      </c>
      <c r="S235" s="45" t="str">
        <f>'Remove outliers'!V19</f>
        <v/>
      </c>
      <c r="T235" s="45" t="str">
        <f>'Remove outliers'!W19</f>
        <v/>
      </c>
      <c r="U235" s="45" t="str">
        <f>'Remove outliers'!X19</f>
        <v/>
      </c>
      <c r="V235" s="45" t="str">
        <f>'Remove outliers'!Y19</f>
        <v/>
      </c>
      <c r="W235" s="45" t="str">
        <f>'Remove outliers'!Z19</f>
        <v/>
      </c>
      <c r="X235" s="45" t="str">
        <f>'Remove outliers'!AA19</f>
        <v/>
      </c>
      <c r="Y235" s="45" t="str">
        <f>'Remove outliers'!AB19</f>
        <v/>
      </c>
      <c r="Z235" s="45" t="str">
        <f>'Remove outliers'!AC19</f>
        <v/>
      </c>
      <c r="AA235" s="45" t="str">
        <f>'Remove outliers'!AD19</f>
        <v/>
      </c>
      <c r="AB235" s="45" t="str">
        <f>'Remove outliers'!AE19</f>
        <v/>
      </c>
      <c r="AC235" s="45" t="str">
        <f>'Remove outliers'!AF19</f>
        <v/>
      </c>
      <c r="AD235" s="45" t="str">
        <f>'Remove outliers'!AG19</f>
        <v/>
      </c>
      <c r="AE235" s="45" t="str">
        <f>'Remove outliers'!AH19</f>
        <v/>
      </c>
      <c r="AF235" s="45" t="str">
        <f>'Remove outliers'!AI19</f>
        <v/>
      </c>
      <c r="AG235" s="45" t="str">
        <f>'Remove outliers'!AJ19</f>
        <v/>
      </c>
      <c r="AH235" s="45" t="str">
        <f>'Remove outliers'!AK19</f>
        <v/>
      </c>
      <c r="AI235" s="45" t="str">
        <f>'Remove outliers'!AL19</f>
        <v/>
      </c>
      <c r="AJ235" s="45" t="str">
        <f>'Remove outliers'!AM19</f>
        <v/>
      </c>
      <c r="AK235" s="45" t="str">
        <f>'Remove outliers'!AN19</f>
        <v/>
      </c>
      <c r="AL235" s="45" t="str">
        <f>'Remove outliers'!AO19</f>
        <v/>
      </c>
      <c r="AM235" s="45" t="str">
        <f>'Remove outliers'!AP19</f>
        <v/>
      </c>
      <c r="AN235" s="45" t="str">
        <f>'Remove outliers'!AQ19</f>
        <v/>
      </c>
      <c r="AO235" s="45" t="str">
        <f>'Remove outliers'!AR19</f>
        <v/>
      </c>
      <c r="AP235" s="45" t="str">
        <f>'Remove outliers'!AS19</f>
        <v/>
      </c>
      <c r="AQ235" s="45" t="str">
        <f>'Remove outliers'!AT19</f>
        <v/>
      </c>
      <c r="AR235" s="45" t="str">
        <f>'Remove outliers'!AU19</f>
        <v/>
      </c>
      <c r="AS235" s="45" t="str">
        <f>'Remove outliers'!AV19</f>
        <v/>
      </c>
      <c r="AT235" s="45" t="str">
        <f>'Remove outliers'!AW19</f>
        <v/>
      </c>
      <c r="AU235" s="45" t="str">
        <f>'Remove outliers'!AX19</f>
        <v/>
      </c>
      <c r="AV235" s="45" t="str">
        <f>'Remove outliers'!AY19</f>
        <v/>
      </c>
      <c r="AW235" s="45" t="str">
        <f>'Remove outliers'!AZ19</f>
        <v/>
      </c>
      <c r="AX235" s="45" t="str">
        <f>'Remove outliers'!BA19</f>
        <v/>
      </c>
      <c r="AY235" s="45" t="str">
        <f>'Remove outliers'!BB19</f>
        <v/>
      </c>
      <c r="AZ235" s="45" t="str">
        <f>'Remove outliers'!BC19</f>
        <v/>
      </c>
      <c r="BA235" s="45" t="str">
        <f>'Remove outliers'!BD19</f>
        <v/>
      </c>
      <c r="BB235" s="45" t="str">
        <f>'Remove outliers'!BE19</f>
        <v/>
      </c>
      <c r="BC235" s="45" t="str">
        <f>'Remove outliers'!BF19</f>
        <v/>
      </c>
      <c r="BD235" s="45" t="str">
        <f>'Remove outliers'!BG19</f>
        <v/>
      </c>
      <c r="BE235" s="45" t="str">
        <f>'Remove outliers'!BH19</f>
        <v/>
      </c>
      <c r="BF235" s="45" t="str">
        <f>'Remove outliers'!BI19</f>
        <v/>
      </c>
      <c r="BG235" s="45" t="str">
        <f>'Remove outliers'!BJ19</f>
        <v/>
      </c>
      <c r="BH235" s="35" t="str">
        <f>'Remove outliers'!BK19</f>
        <v/>
      </c>
      <c r="BI235" s="35" t="str">
        <f>'Remove outliers'!BL19</f>
        <v/>
      </c>
      <c r="BJ235" s="35" t="str">
        <f>'Remove outliers'!BM19</f>
        <v/>
      </c>
      <c r="BK235" s="35" t="str">
        <f>'Remove outliers'!BN19</f>
        <v/>
      </c>
      <c r="BL235" s="35" t="str">
        <f>'Remove outliers'!BO19</f>
        <v/>
      </c>
      <c r="BM235" s="35" t="str">
        <f>'Remove outliers'!BP19</f>
        <v/>
      </c>
      <c r="BN235" s="35" t="str">
        <f>'Remove outliers'!BQ19</f>
        <v/>
      </c>
      <c r="BO235" s="35" t="str">
        <f>'Remove outliers'!BR19</f>
        <v/>
      </c>
      <c r="BP235" s="35" t="str">
        <f>'Remove outliers'!BS19</f>
        <v/>
      </c>
      <c r="BQ235" s="35" t="str">
        <f>'Remove outliers'!BT19</f>
        <v/>
      </c>
      <c r="BR235" s="35" t="str">
        <f>'Remove outliers'!BU19</f>
        <v/>
      </c>
      <c r="BS235" s="35" t="str">
        <f>'Remove outliers'!BV19</f>
        <v/>
      </c>
      <c r="BT235" s="35" t="str">
        <f>'Remove outliers'!BW19</f>
        <v/>
      </c>
      <c r="BU235" s="35" t="str">
        <f>'Remove outliers'!BX19</f>
        <v/>
      </c>
      <c r="BV235" s="35" t="str">
        <f>'Remove outliers'!BY19</f>
        <v/>
      </c>
      <c r="BW235" s="35" t="str">
        <f>'Remove outliers'!BZ19</f>
        <v/>
      </c>
      <c r="BX235" s="35" t="str">
        <f>'Remove outliers'!CA19</f>
        <v/>
      </c>
      <c r="BY235" s="35" t="str">
        <f>'Remove outliers'!CB19</f>
        <v/>
      </c>
      <c r="BZ235" s="35" t="str">
        <f>'Remove outliers'!CC19</f>
        <v/>
      </c>
      <c r="CA235" s="35" t="str">
        <f>'Remove outliers'!CD19</f>
        <v/>
      </c>
    </row>
    <row r="236" spans="6:79" x14ac:dyDescent="0.2">
      <c r="F236" s="45" t="str">
        <f>'Remove outliers'!I20</f>
        <v/>
      </c>
      <c r="G236" s="45" t="str">
        <f>'Remove outliers'!J20</f>
        <v/>
      </c>
      <c r="H236" s="45" t="str">
        <f>'Remove outliers'!K20</f>
        <v/>
      </c>
      <c r="I236" s="45" t="str">
        <f>'Remove outliers'!L20</f>
        <v/>
      </c>
      <c r="J236" s="45" t="str">
        <f>'Remove outliers'!M20</f>
        <v/>
      </c>
      <c r="K236" s="45" t="str">
        <f>'Remove outliers'!N20</f>
        <v/>
      </c>
      <c r="L236" s="45" t="str">
        <f>'Remove outliers'!O20</f>
        <v/>
      </c>
      <c r="M236" s="45" t="str">
        <f>'Remove outliers'!P20</f>
        <v/>
      </c>
      <c r="N236" s="45" t="str">
        <f>'Remove outliers'!Q20</f>
        <v/>
      </c>
      <c r="O236" s="45" t="str">
        <f>'Remove outliers'!R20</f>
        <v/>
      </c>
      <c r="P236" s="45" t="str">
        <f>'Remove outliers'!S20</f>
        <v/>
      </c>
      <c r="Q236" s="45" t="str">
        <f>'Remove outliers'!T20</f>
        <v/>
      </c>
      <c r="R236" s="45" t="str">
        <f>'Remove outliers'!U20</f>
        <v/>
      </c>
      <c r="S236" s="45" t="str">
        <f>'Remove outliers'!V20</f>
        <v/>
      </c>
      <c r="T236" s="45" t="str">
        <f>'Remove outliers'!W20</f>
        <v/>
      </c>
      <c r="U236" s="45" t="str">
        <f>'Remove outliers'!X20</f>
        <v/>
      </c>
      <c r="V236" s="45" t="str">
        <f>'Remove outliers'!Y20</f>
        <v/>
      </c>
      <c r="W236" s="45" t="str">
        <f>'Remove outliers'!Z20</f>
        <v/>
      </c>
      <c r="X236" s="45" t="str">
        <f>'Remove outliers'!AA20</f>
        <v/>
      </c>
      <c r="Y236" s="45" t="str">
        <f>'Remove outliers'!AB20</f>
        <v/>
      </c>
      <c r="Z236" s="45" t="str">
        <f>'Remove outliers'!AC20</f>
        <v/>
      </c>
      <c r="AA236" s="45" t="str">
        <f>'Remove outliers'!AD20</f>
        <v/>
      </c>
      <c r="AB236" s="45" t="str">
        <f>'Remove outliers'!AE20</f>
        <v/>
      </c>
      <c r="AC236" s="45" t="str">
        <f>'Remove outliers'!AF20</f>
        <v/>
      </c>
      <c r="AD236" s="45" t="str">
        <f>'Remove outliers'!AG20</f>
        <v/>
      </c>
      <c r="AE236" s="45" t="str">
        <f>'Remove outliers'!AH20</f>
        <v/>
      </c>
      <c r="AF236" s="45" t="str">
        <f>'Remove outliers'!AI20</f>
        <v/>
      </c>
      <c r="AG236" s="45" t="str">
        <f>'Remove outliers'!AJ20</f>
        <v/>
      </c>
      <c r="AH236" s="45" t="str">
        <f>'Remove outliers'!AK20</f>
        <v/>
      </c>
      <c r="AI236" s="45" t="str">
        <f>'Remove outliers'!AL20</f>
        <v/>
      </c>
      <c r="AJ236" s="45" t="str">
        <f>'Remove outliers'!AM20</f>
        <v/>
      </c>
      <c r="AK236" s="45" t="str">
        <f>'Remove outliers'!AN20</f>
        <v/>
      </c>
      <c r="AL236" s="45" t="str">
        <f>'Remove outliers'!AO20</f>
        <v/>
      </c>
      <c r="AM236" s="45" t="str">
        <f>'Remove outliers'!AP20</f>
        <v/>
      </c>
      <c r="AN236" s="45" t="str">
        <f>'Remove outliers'!AQ20</f>
        <v/>
      </c>
      <c r="AO236" s="45" t="str">
        <f>'Remove outliers'!AR20</f>
        <v/>
      </c>
      <c r="AP236" s="45" t="str">
        <f>'Remove outliers'!AS20</f>
        <v/>
      </c>
      <c r="AQ236" s="45" t="str">
        <f>'Remove outliers'!AT20</f>
        <v/>
      </c>
      <c r="AR236" s="45" t="str">
        <f>'Remove outliers'!AU20</f>
        <v/>
      </c>
      <c r="AS236" s="45" t="str">
        <f>'Remove outliers'!AV20</f>
        <v/>
      </c>
      <c r="AT236" s="45" t="str">
        <f>'Remove outliers'!AW20</f>
        <v/>
      </c>
      <c r="AU236" s="45" t="str">
        <f>'Remove outliers'!AX20</f>
        <v/>
      </c>
      <c r="AV236" s="45" t="str">
        <f>'Remove outliers'!AY20</f>
        <v/>
      </c>
      <c r="AW236" s="45" t="str">
        <f>'Remove outliers'!AZ20</f>
        <v/>
      </c>
      <c r="AX236" s="45" t="str">
        <f>'Remove outliers'!BA20</f>
        <v/>
      </c>
      <c r="AY236" s="45" t="str">
        <f>'Remove outliers'!BB20</f>
        <v/>
      </c>
      <c r="AZ236" s="45" t="str">
        <f>'Remove outliers'!BC20</f>
        <v/>
      </c>
      <c r="BA236" s="45" t="str">
        <f>'Remove outliers'!BD20</f>
        <v/>
      </c>
      <c r="BB236" s="45" t="str">
        <f>'Remove outliers'!BE20</f>
        <v/>
      </c>
      <c r="BC236" s="45" t="str">
        <f>'Remove outliers'!BF20</f>
        <v/>
      </c>
      <c r="BD236" s="45" t="str">
        <f>'Remove outliers'!BG20</f>
        <v/>
      </c>
      <c r="BE236" s="45" t="str">
        <f>'Remove outliers'!BH20</f>
        <v/>
      </c>
      <c r="BF236" s="45" t="str">
        <f>'Remove outliers'!BI20</f>
        <v/>
      </c>
      <c r="BG236" s="45" t="str">
        <f>'Remove outliers'!BJ20</f>
        <v/>
      </c>
      <c r="BH236" s="35" t="str">
        <f>'Remove outliers'!BK20</f>
        <v/>
      </c>
      <c r="BI236" s="35" t="str">
        <f>'Remove outliers'!BL20</f>
        <v/>
      </c>
      <c r="BJ236" s="35" t="str">
        <f>'Remove outliers'!BM20</f>
        <v/>
      </c>
      <c r="BK236" s="35" t="str">
        <f>'Remove outliers'!BN20</f>
        <v/>
      </c>
      <c r="BL236" s="35" t="str">
        <f>'Remove outliers'!BO20</f>
        <v/>
      </c>
      <c r="BM236" s="35" t="str">
        <f>'Remove outliers'!BP20</f>
        <v/>
      </c>
      <c r="BN236" s="35" t="str">
        <f>'Remove outliers'!BQ20</f>
        <v/>
      </c>
      <c r="BO236" s="35" t="str">
        <f>'Remove outliers'!BR20</f>
        <v/>
      </c>
      <c r="BP236" s="35" t="str">
        <f>'Remove outliers'!BS20</f>
        <v/>
      </c>
      <c r="BQ236" s="35" t="str">
        <f>'Remove outliers'!BT20</f>
        <v/>
      </c>
      <c r="BR236" s="35" t="str">
        <f>'Remove outliers'!BU20</f>
        <v/>
      </c>
      <c r="BS236" s="35" t="str">
        <f>'Remove outliers'!BV20</f>
        <v/>
      </c>
      <c r="BT236" s="35" t="str">
        <f>'Remove outliers'!BW20</f>
        <v/>
      </c>
      <c r="BU236" s="35" t="str">
        <f>'Remove outliers'!BX20</f>
        <v/>
      </c>
      <c r="BV236" s="35" t="str">
        <f>'Remove outliers'!BY20</f>
        <v/>
      </c>
      <c r="BW236" s="35" t="str">
        <f>'Remove outliers'!BZ20</f>
        <v/>
      </c>
      <c r="BX236" s="35" t="str">
        <f>'Remove outliers'!CA20</f>
        <v/>
      </c>
      <c r="BY236" s="35" t="str">
        <f>'Remove outliers'!CB20</f>
        <v/>
      </c>
      <c r="BZ236" s="35" t="str">
        <f>'Remove outliers'!CC20</f>
        <v/>
      </c>
      <c r="CA236" s="35" t="str">
        <f>'Remove outliers'!CD20</f>
        <v/>
      </c>
    </row>
    <row r="237" spans="6:79" x14ac:dyDescent="0.2">
      <c r="F237" s="45" t="str">
        <f>'Remove outliers'!I21</f>
        <v/>
      </c>
      <c r="G237" s="45" t="str">
        <f>'Remove outliers'!J21</f>
        <v/>
      </c>
      <c r="H237" s="45" t="str">
        <f>'Remove outliers'!K21</f>
        <v/>
      </c>
      <c r="I237" s="45" t="str">
        <f>'Remove outliers'!L21</f>
        <v/>
      </c>
      <c r="J237" s="45" t="str">
        <f>'Remove outliers'!M21</f>
        <v/>
      </c>
      <c r="K237" s="45" t="str">
        <f>'Remove outliers'!N21</f>
        <v/>
      </c>
      <c r="L237" s="45" t="str">
        <f>'Remove outliers'!O21</f>
        <v/>
      </c>
      <c r="M237" s="45" t="str">
        <f>'Remove outliers'!P21</f>
        <v/>
      </c>
      <c r="N237" s="45" t="str">
        <f>'Remove outliers'!Q21</f>
        <v/>
      </c>
      <c r="O237" s="45" t="str">
        <f>'Remove outliers'!R21</f>
        <v/>
      </c>
      <c r="P237" s="45" t="str">
        <f>'Remove outliers'!S21</f>
        <v/>
      </c>
      <c r="Q237" s="45" t="str">
        <f>'Remove outliers'!T21</f>
        <v/>
      </c>
      <c r="R237" s="45" t="str">
        <f>'Remove outliers'!U21</f>
        <v/>
      </c>
      <c r="S237" s="45" t="str">
        <f>'Remove outliers'!V21</f>
        <v/>
      </c>
      <c r="T237" s="45" t="str">
        <f>'Remove outliers'!W21</f>
        <v/>
      </c>
      <c r="U237" s="45" t="str">
        <f>'Remove outliers'!X21</f>
        <v/>
      </c>
      <c r="V237" s="45" t="str">
        <f>'Remove outliers'!Y21</f>
        <v/>
      </c>
      <c r="W237" s="45" t="str">
        <f>'Remove outliers'!Z21</f>
        <v/>
      </c>
      <c r="X237" s="45" t="str">
        <f>'Remove outliers'!AA21</f>
        <v/>
      </c>
      <c r="Y237" s="45" t="str">
        <f>'Remove outliers'!AB21</f>
        <v/>
      </c>
      <c r="Z237" s="45" t="str">
        <f>'Remove outliers'!AC21</f>
        <v/>
      </c>
      <c r="AA237" s="45" t="str">
        <f>'Remove outliers'!AD21</f>
        <v/>
      </c>
      <c r="AB237" s="45" t="str">
        <f>'Remove outliers'!AE21</f>
        <v/>
      </c>
      <c r="AC237" s="45" t="str">
        <f>'Remove outliers'!AF21</f>
        <v/>
      </c>
      <c r="AD237" s="45" t="str">
        <f>'Remove outliers'!AG21</f>
        <v/>
      </c>
      <c r="AE237" s="45" t="str">
        <f>'Remove outliers'!AH21</f>
        <v/>
      </c>
      <c r="AF237" s="45" t="str">
        <f>'Remove outliers'!AI21</f>
        <v/>
      </c>
      <c r="AG237" s="45" t="str">
        <f>'Remove outliers'!AJ21</f>
        <v/>
      </c>
      <c r="AH237" s="45" t="str">
        <f>'Remove outliers'!AK21</f>
        <v/>
      </c>
      <c r="AI237" s="45" t="str">
        <f>'Remove outliers'!AL21</f>
        <v/>
      </c>
      <c r="AJ237" s="45" t="str">
        <f>'Remove outliers'!AM21</f>
        <v/>
      </c>
      <c r="AK237" s="45" t="str">
        <f>'Remove outliers'!AN21</f>
        <v/>
      </c>
      <c r="AL237" s="45" t="str">
        <f>'Remove outliers'!AO21</f>
        <v/>
      </c>
      <c r="AM237" s="45" t="str">
        <f>'Remove outliers'!AP21</f>
        <v/>
      </c>
      <c r="AN237" s="45" t="str">
        <f>'Remove outliers'!AQ21</f>
        <v/>
      </c>
      <c r="AO237" s="45" t="str">
        <f>'Remove outliers'!AR21</f>
        <v/>
      </c>
      <c r="AP237" s="45" t="str">
        <f>'Remove outliers'!AS21</f>
        <v/>
      </c>
      <c r="AQ237" s="45" t="str">
        <f>'Remove outliers'!AT21</f>
        <v/>
      </c>
      <c r="AR237" s="45" t="str">
        <f>'Remove outliers'!AU21</f>
        <v/>
      </c>
      <c r="AS237" s="45" t="str">
        <f>'Remove outliers'!AV21</f>
        <v/>
      </c>
      <c r="AT237" s="45" t="str">
        <f>'Remove outliers'!AW21</f>
        <v/>
      </c>
      <c r="AU237" s="45" t="str">
        <f>'Remove outliers'!AX21</f>
        <v/>
      </c>
      <c r="AV237" s="45" t="str">
        <f>'Remove outliers'!AY21</f>
        <v/>
      </c>
      <c r="AW237" s="45" t="str">
        <f>'Remove outliers'!AZ21</f>
        <v/>
      </c>
      <c r="AX237" s="45" t="str">
        <f>'Remove outliers'!BA21</f>
        <v/>
      </c>
      <c r="AY237" s="45" t="str">
        <f>'Remove outliers'!BB21</f>
        <v/>
      </c>
      <c r="AZ237" s="45" t="str">
        <f>'Remove outliers'!BC21</f>
        <v/>
      </c>
      <c r="BA237" s="45" t="str">
        <f>'Remove outliers'!BD21</f>
        <v/>
      </c>
      <c r="BB237" s="45" t="str">
        <f>'Remove outliers'!BE21</f>
        <v/>
      </c>
      <c r="BC237" s="45" t="str">
        <f>'Remove outliers'!BF21</f>
        <v/>
      </c>
      <c r="BD237" s="45" t="str">
        <f>'Remove outliers'!BG21</f>
        <v/>
      </c>
      <c r="BE237" s="45" t="str">
        <f>'Remove outliers'!BH21</f>
        <v/>
      </c>
      <c r="BF237" s="45" t="str">
        <f>'Remove outliers'!BI21</f>
        <v/>
      </c>
      <c r="BG237" s="45" t="str">
        <f>'Remove outliers'!BJ21</f>
        <v/>
      </c>
      <c r="BH237" s="35" t="str">
        <f>'Remove outliers'!BK21</f>
        <v/>
      </c>
      <c r="BI237" s="35" t="str">
        <f>'Remove outliers'!BL21</f>
        <v/>
      </c>
      <c r="BJ237" s="35" t="str">
        <f>'Remove outliers'!BM21</f>
        <v/>
      </c>
      <c r="BK237" s="35" t="str">
        <f>'Remove outliers'!BN21</f>
        <v/>
      </c>
      <c r="BL237" s="35" t="str">
        <f>'Remove outliers'!BO21</f>
        <v/>
      </c>
      <c r="BM237" s="35" t="str">
        <f>'Remove outliers'!BP21</f>
        <v/>
      </c>
      <c r="BN237" s="35" t="str">
        <f>'Remove outliers'!BQ21</f>
        <v/>
      </c>
      <c r="BO237" s="35" t="str">
        <f>'Remove outliers'!BR21</f>
        <v/>
      </c>
      <c r="BP237" s="35" t="str">
        <f>'Remove outliers'!BS21</f>
        <v/>
      </c>
      <c r="BQ237" s="35" t="str">
        <f>'Remove outliers'!BT21</f>
        <v/>
      </c>
      <c r="BR237" s="35" t="str">
        <f>'Remove outliers'!BU21</f>
        <v/>
      </c>
      <c r="BS237" s="35" t="str">
        <f>'Remove outliers'!BV21</f>
        <v/>
      </c>
      <c r="BT237" s="35" t="str">
        <f>'Remove outliers'!BW21</f>
        <v/>
      </c>
      <c r="BU237" s="35" t="str">
        <f>'Remove outliers'!BX21</f>
        <v/>
      </c>
      <c r="BV237" s="35" t="str">
        <f>'Remove outliers'!BY21</f>
        <v/>
      </c>
      <c r="BW237" s="35" t="str">
        <f>'Remove outliers'!BZ21</f>
        <v/>
      </c>
      <c r="BX237" s="35" t="str">
        <f>'Remove outliers'!CA21</f>
        <v/>
      </c>
      <c r="BY237" s="35" t="str">
        <f>'Remove outliers'!CB21</f>
        <v/>
      </c>
      <c r="BZ237" s="35" t="str">
        <f>'Remove outliers'!CC21</f>
        <v/>
      </c>
      <c r="CA237" s="35" t="str">
        <f>'Remove outliers'!CD21</f>
        <v/>
      </c>
    </row>
    <row r="238" spans="6:79" x14ac:dyDescent="0.2">
      <c r="F238" s="45" t="str">
        <f>'Remove outliers'!I22</f>
        <v/>
      </c>
      <c r="G238" s="45" t="str">
        <f>'Remove outliers'!J22</f>
        <v/>
      </c>
      <c r="H238" s="45" t="str">
        <f>'Remove outliers'!K22</f>
        <v/>
      </c>
      <c r="I238" s="45" t="str">
        <f>'Remove outliers'!L22</f>
        <v/>
      </c>
      <c r="J238" s="45" t="str">
        <f>'Remove outliers'!M22</f>
        <v/>
      </c>
      <c r="K238" s="45" t="str">
        <f>'Remove outliers'!N22</f>
        <v/>
      </c>
      <c r="L238" s="45" t="str">
        <f>'Remove outliers'!O22</f>
        <v/>
      </c>
      <c r="M238" s="45" t="str">
        <f>'Remove outliers'!P22</f>
        <v/>
      </c>
      <c r="N238" s="45" t="str">
        <f>'Remove outliers'!Q22</f>
        <v/>
      </c>
      <c r="O238" s="45" t="str">
        <f>'Remove outliers'!R22</f>
        <v/>
      </c>
      <c r="P238" s="45" t="str">
        <f>'Remove outliers'!S22</f>
        <v/>
      </c>
      <c r="Q238" s="45" t="str">
        <f>'Remove outliers'!T22</f>
        <v/>
      </c>
      <c r="R238" s="45" t="str">
        <f>'Remove outliers'!U22</f>
        <v/>
      </c>
      <c r="S238" s="45" t="str">
        <f>'Remove outliers'!V22</f>
        <v/>
      </c>
      <c r="T238" s="45" t="str">
        <f>'Remove outliers'!W22</f>
        <v/>
      </c>
      <c r="U238" s="45" t="str">
        <f>'Remove outliers'!X22</f>
        <v/>
      </c>
      <c r="V238" s="45" t="str">
        <f>'Remove outliers'!Y22</f>
        <v/>
      </c>
      <c r="W238" s="45" t="str">
        <f>'Remove outliers'!Z22</f>
        <v/>
      </c>
      <c r="X238" s="45" t="str">
        <f>'Remove outliers'!AA22</f>
        <v/>
      </c>
      <c r="Y238" s="45" t="str">
        <f>'Remove outliers'!AB22</f>
        <v/>
      </c>
      <c r="Z238" s="45" t="str">
        <f>'Remove outliers'!AC22</f>
        <v/>
      </c>
      <c r="AA238" s="45" t="str">
        <f>'Remove outliers'!AD22</f>
        <v/>
      </c>
      <c r="AB238" s="45" t="str">
        <f>'Remove outliers'!AE22</f>
        <v/>
      </c>
      <c r="AC238" s="45" t="str">
        <f>'Remove outliers'!AF22</f>
        <v/>
      </c>
      <c r="AD238" s="45" t="str">
        <f>'Remove outliers'!AG22</f>
        <v/>
      </c>
      <c r="AE238" s="45" t="str">
        <f>'Remove outliers'!AH22</f>
        <v/>
      </c>
      <c r="AF238" s="45" t="str">
        <f>'Remove outliers'!AI22</f>
        <v/>
      </c>
      <c r="AG238" s="45" t="str">
        <f>'Remove outliers'!AJ22</f>
        <v/>
      </c>
      <c r="AH238" s="45" t="str">
        <f>'Remove outliers'!AK22</f>
        <v/>
      </c>
      <c r="AI238" s="45" t="str">
        <f>'Remove outliers'!AL22</f>
        <v/>
      </c>
      <c r="AJ238" s="45" t="str">
        <f>'Remove outliers'!AM22</f>
        <v/>
      </c>
      <c r="AK238" s="45" t="str">
        <f>'Remove outliers'!AN22</f>
        <v/>
      </c>
      <c r="AL238" s="45" t="str">
        <f>'Remove outliers'!AO22</f>
        <v/>
      </c>
      <c r="AM238" s="45" t="str">
        <f>'Remove outliers'!AP22</f>
        <v/>
      </c>
      <c r="AN238" s="45" t="str">
        <f>'Remove outliers'!AQ22</f>
        <v/>
      </c>
      <c r="AO238" s="45" t="str">
        <f>'Remove outliers'!AR22</f>
        <v/>
      </c>
      <c r="AP238" s="45" t="str">
        <f>'Remove outliers'!AS22</f>
        <v/>
      </c>
      <c r="AQ238" s="45" t="str">
        <f>'Remove outliers'!AT22</f>
        <v/>
      </c>
      <c r="AR238" s="45" t="str">
        <f>'Remove outliers'!AU22</f>
        <v/>
      </c>
      <c r="AS238" s="45" t="str">
        <f>'Remove outliers'!AV22</f>
        <v/>
      </c>
      <c r="AT238" s="45" t="str">
        <f>'Remove outliers'!AW22</f>
        <v/>
      </c>
      <c r="AU238" s="45" t="str">
        <f>'Remove outliers'!AX22</f>
        <v/>
      </c>
      <c r="AV238" s="45" t="str">
        <f>'Remove outliers'!AY22</f>
        <v/>
      </c>
      <c r="AW238" s="45" t="str">
        <f>'Remove outliers'!AZ22</f>
        <v/>
      </c>
      <c r="AX238" s="45" t="str">
        <f>'Remove outliers'!BA22</f>
        <v/>
      </c>
      <c r="AY238" s="45" t="str">
        <f>'Remove outliers'!BB22</f>
        <v/>
      </c>
      <c r="AZ238" s="45" t="str">
        <f>'Remove outliers'!BC22</f>
        <v/>
      </c>
      <c r="BA238" s="45" t="str">
        <f>'Remove outliers'!BD22</f>
        <v/>
      </c>
      <c r="BB238" s="45" t="str">
        <f>'Remove outliers'!BE22</f>
        <v/>
      </c>
      <c r="BC238" s="45" t="str">
        <f>'Remove outliers'!BF22</f>
        <v/>
      </c>
      <c r="BD238" s="45" t="str">
        <f>'Remove outliers'!BG22</f>
        <v/>
      </c>
      <c r="BE238" s="45" t="str">
        <f>'Remove outliers'!BH22</f>
        <v/>
      </c>
      <c r="BF238" s="45" t="str">
        <f>'Remove outliers'!BI22</f>
        <v/>
      </c>
      <c r="BG238" s="45" t="str">
        <f>'Remove outliers'!BJ22</f>
        <v/>
      </c>
      <c r="BH238" s="35" t="str">
        <f>'Remove outliers'!BK22</f>
        <v/>
      </c>
      <c r="BI238" s="35" t="str">
        <f>'Remove outliers'!BL22</f>
        <v/>
      </c>
      <c r="BJ238" s="35" t="str">
        <f>'Remove outliers'!BM22</f>
        <v/>
      </c>
      <c r="BK238" s="35" t="str">
        <f>'Remove outliers'!BN22</f>
        <v/>
      </c>
      <c r="BL238" s="35" t="str">
        <f>'Remove outliers'!BO22</f>
        <v/>
      </c>
      <c r="BM238" s="35" t="str">
        <f>'Remove outliers'!BP22</f>
        <v/>
      </c>
      <c r="BN238" s="35" t="str">
        <f>'Remove outliers'!BQ22</f>
        <v/>
      </c>
      <c r="BO238" s="35" t="str">
        <f>'Remove outliers'!BR22</f>
        <v/>
      </c>
      <c r="BP238" s="35" t="str">
        <f>'Remove outliers'!BS22</f>
        <v/>
      </c>
      <c r="BQ238" s="35" t="str">
        <f>'Remove outliers'!BT22</f>
        <v/>
      </c>
      <c r="BR238" s="35" t="str">
        <f>'Remove outliers'!BU22</f>
        <v/>
      </c>
      <c r="BS238" s="35" t="str">
        <f>'Remove outliers'!BV22</f>
        <v/>
      </c>
      <c r="BT238" s="35" t="str">
        <f>'Remove outliers'!BW22</f>
        <v/>
      </c>
      <c r="BU238" s="35" t="str">
        <f>'Remove outliers'!BX22</f>
        <v/>
      </c>
      <c r="BV238" s="35" t="str">
        <f>'Remove outliers'!BY22</f>
        <v/>
      </c>
      <c r="BW238" s="35" t="str">
        <f>'Remove outliers'!BZ22</f>
        <v/>
      </c>
      <c r="BX238" s="35" t="str">
        <f>'Remove outliers'!CA22</f>
        <v/>
      </c>
      <c r="BY238" s="35" t="str">
        <f>'Remove outliers'!CB22</f>
        <v/>
      </c>
      <c r="BZ238" s="35" t="str">
        <f>'Remove outliers'!CC22</f>
        <v/>
      </c>
      <c r="CA238" s="35" t="str">
        <f>'Remove outliers'!CD22</f>
        <v/>
      </c>
    </row>
    <row r="239" spans="6:79" x14ac:dyDescent="0.2">
      <c r="F239" s="45" t="str">
        <f>'Remove outliers'!I23</f>
        <v/>
      </c>
      <c r="G239" s="45" t="str">
        <f>'Remove outliers'!J23</f>
        <v/>
      </c>
      <c r="H239" s="45" t="str">
        <f>'Remove outliers'!K23</f>
        <v/>
      </c>
      <c r="I239" s="45" t="str">
        <f>'Remove outliers'!L23</f>
        <v/>
      </c>
      <c r="J239" s="45" t="str">
        <f>'Remove outliers'!M23</f>
        <v/>
      </c>
      <c r="K239" s="45" t="str">
        <f>'Remove outliers'!N23</f>
        <v/>
      </c>
      <c r="L239" s="45" t="str">
        <f>'Remove outliers'!O23</f>
        <v/>
      </c>
      <c r="M239" s="45" t="str">
        <f>'Remove outliers'!P23</f>
        <v/>
      </c>
      <c r="N239" s="45" t="str">
        <f>'Remove outliers'!Q23</f>
        <v/>
      </c>
      <c r="O239" s="45" t="str">
        <f>'Remove outliers'!R23</f>
        <v/>
      </c>
      <c r="P239" s="45" t="str">
        <f>'Remove outliers'!S23</f>
        <v/>
      </c>
      <c r="Q239" s="45" t="str">
        <f>'Remove outliers'!T23</f>
        <v/>
      </c>
      <c r="R239" s="45" t="str">
        <f>'Remove outliers'!U23</f>
        <v/>
      </c>
      <c r="S239" s="45" t="str">
        <f>'Remove outliers'!V23</f>
        <v/>
      </c>
      <c r="T239" s="45" t="str">
        <f>'Remove outliers'!W23</f>
        <v/>
      </c>
      <c r="U239" s="45" t="str">
        <f>'Remove outliers'!X23</f>
        <v/>
      </c>
      <c r="V239" s="45" t="str">
        <f>'Remove outliers'!Y23</f>
        <v/>
      </c>
      <c r="W239" s="45" t="str">
        <f>'Remove outliers'!Z23</f>
        <v/>
      </c>
      <c r="X239" s="45" t="str">
        <f>'Remove outliers'!AA23</f>
        <v/>
      </c>
      <c r="Y239" s="45" t="str">
        <f>'Remove outliers'!AB23</f>
        <v/>
      </c>
      <c r="Z239" s="45" t="str">
        <f>'Remove outliers'!AC23</f>
        <v/>
      </c>
      <c r="AA239" s="45" t="str">
        <f>'Remove outliers'!AD23</f>
        <v/>
      </c>
      <c r="AB239" s="45" t="str">
        <f>'Remove outliers'!AE23</f>
        <v/>
      </c>
      <c r="AC239" s="45" t="str">
        <f>'Remove outliers'!AF23</f>
        <v/>
      </c>
      <c r="AD239" s="45" t="str">
        <f>'Remove outliers'!AG23</f>
        <v/>
      </c>
      <c r="AE239" s="45" t="str">
        <f>'Remove outliers'!AH23</f>
        <v/>
      </c>
      <c r="AF239" s="45" t="str">
        <f>'Remove outliers'!AI23</f>
        <v/>
      </c>
      <c r="AG239" s="45" t="str">
        <f>'Remove outliers'!AJ23</f>
        <v/>
      </c>
      <c r="AH239" s="45" t="str">
        <f>'Remove outliers'!AK23</f>
        <v/>
      </c>
      <c r="AI239" s="45" t="str">
        <f>'Remove outliers'!AL23</f>
        <v/>
      </c>
      <c r="AJ239" s="45" t="str">
        <f>'Remove outliers'!AM23</f>
        <v/>
      </c>
      <c r="AK239" s="45" t="str">
        <f>'Remove outliers'!AN23</f>
        <v/>
      </c>
      <c r="AL239" s="45" t="str">
        <f>'Remove outliers'!AO23</f>
        <v/>
      </c>
      <c r="AM239" s="45" t="str">
        <f>'Remove outliers'!AP23</f>
        <v/>
      </c>
      <c r="AN239" s="45" t="str">
        <f>'Remove outliers'!AQ23</f>
        <v/>
      </c>
      <c r="AO239" s="45" t="str">
        <f>'Remove outliers'!AR23</f>
        <v/>
      </c>
      <c r="AP239" s="45" t="str">
        <f>'Remove outliers'!AS23</f>
        <v/>
      </c>
      <c r="AQ239" s="45" t="str">
        <f>'Remove outliers'!AT23</f>
        <v/>
      </c>
      <c r="AR239" s="45" t="str">
        <f>'Remove outliers'!AU23</f>
        <v/>
      </c>
      <c r="AS239" s="45" t="str">
        <f>'Remove outliers'!AV23</f>
        <v/>
      </c>
      <c r="AT239" s="45" t="str">
        <f>'Remove outliers'!AW23</f>
        <v/>
      </c>
      <c r="AU239" s="45" t="str">
        <f>'Remove outliers'!AX23</f>
        <v/>
      </c>
      <c r="AV239" s="45" t="str">
        <f>'Remove outliers'!AY23</f>
        <v/>
      </c>
      <c r="AW239" s="45" t="str">
        <f>'Remove outliers'!AZ23</f>
        <v/>
      </c>
      <c r="AX239" s="45" t="str">
        <f>'Remove outliers'!BA23</f>
        <v/>
      </c>
      <c r="AY239" s="45" t="str">
        <f>'Remove outliers'!BB23</f>
        <v/>
      </c>
      <c r="AZ239" s="45" t="str">
        <f>'Remove outliers'!BC23</f>
        <v/>
      </c>
      <c r="BA239" s="45" t="str">
        <f>'Remove outliers'!BD23</f>
        <v/>
      </c>
      <c r="BB239" s="45" t="str">
        <f>'Remove outliers'!BE23</f>
        <v/>
      </c>
      <c r="BC239" s="45" t="str">
        <f>'Remove outliers'!BF23</f>
        <v/>
      </c>
      <c r="BD239" s="45" t="str">
        <f>'Remove outliers'!BG23</f>
        <v/>
      </c>
      <c r="BE239" s="45" t="str">
        <f>'Remove outliers'!BH23</f>
        <v/>
      </c>
      <c r="BF239" s="45" t="str">
        <f>'Remove outliers'!BI23</f>
        <v/>
      </c>
      <c r="BG239" s="45" t="str">
        <f>'Remove outliers'!BJ23</f>
        <v/>
      </c>
      <c r="BH239" s="35" t="str">
        <f>'Remove outliers'!BK23</f>
        <v/>
      </c>
      <c r="BI239" s="35" t="str">
        <f>'Remove outliers'!BL23</f>
        <v/>
      </c>
      <c r="BJ239" s="35" t="str">
        <f>'Remove outliers'!BM23</f>
        <v/>
      </c>
      <c r="BK239" s="35" t="str">
        <f>'Remove outliers'!BN23</f>
        <v/>
      </c>
      <c r="BL239" s="35" t="str">
        <f>'Remove outliers'!BO23</f>
        <v/>
      </c>
      <c r="BM239" s="35" t="str">
        <f>'Remove outliers'!BP23</f>
        <v/>
      </c>
      <c r="BN239" s="35" t="str">
        <f>'Remove outliers'!BQ23</f>
        <v/>
      </c>
      <c r="BO239" s="35" t="str">
        <f>'Remove outliers'!BR23</f>
        <v/>
      </c>
      <c r="BP239" s="35" t="str">
        <f>'Remove outliers'!BS23</f>
        <v/>
      </c>
      <c r="BQ239" s="35" t="str">
        <f>'Remove outliers'!BT23</f>
        <v/>
      </c>
      <c r="BR239" s="35" t="str">
        <f>'Remove outliers'!BU23</f>
        <v/>
      </c>
      <c r="BS239" s="35" t="str">
        <f>'Remove outliers'!BV23</f>
        <v/>
      </c>
      <c r="BT239" s="35" t="str">
        <f>'Remove outliers'!BW23</f>
        <v/>
      </c>
      <c r="BU239" s="35" t="str">
        <f>'Remove outliers'!BX23</f>
        <v/>
      </c>
      <c r="BV239" s="35" t="str">
        <f>'Remove outliers'!BY23</f>
        <v/>
      </c>
      <c r="BW239" s="35" t="str">
        <f>'Remove outliers'!BZ23</f>
        <v/>
      </c>
      <c r="BX239" s="35" t="str">
        <f>'Remove outliers'!CA23</f>
        <v/>
      </c>
      <c r="BY239" s="35" t="str">
        <f>'Remove outliers'!CB23</f>
        <v/>
      </c>
      <c r="BZ239" s="35" t="str">
        <f>'Remove outliers'!CC23</f>
        <v/>
      </c>
      <c r="CA239" s="35" t="str">
        <f>'Remove outliers'!CD23</f>
        <v/>
      </c>
    </row>
    <row r="240" spans="6:79" x14ac:dyDescent="0.2">
      <c r="F240" s="45" t="str">
        <f>'Remove outliers'!I24</f>
        <v/>
      </c>
      <c r="G240" s="45" t="str">
        <f>'Remove outliers'!J24</f>
        <v/>
      </c>
      <c r="H240" s="45" t="str">
        <f>'Remove outliers'!K24</f>
        <v/>
      </c>
      <c r="I240" s="45" t="str">
        <f>'Remove outliers'!L24</f>
        <v/>
      </c>
      <c r="J240" s="45" t="str">
        <f>'Remove outliers'!M24</f>
        <v/>
      </c>
      <c r="K240" s="45" t="str">
        <f>'Remove outliers'!N24</f>
        <v/>
      </c>
      <c r="L240" s="45" t="str">
        <f>'Remove outliers'!O24</f>
        <v/>
      </c>
      <c r="M240" s="45" t="str">
        <f>'Remove outliers'!P24</f>
        <v/>
      </c>
      <c r="N240" s="45" t="str">
        <f>'Remove outliers'!Q24</f>
        <v/>
      </c>
      <c r="O240" s="45" t="str">
        <f>'Remove outliers'!R24</f>
        <v/>
      </c>
      <c r="P240" s="45" t="str">
        <f>'Remove outliers'!S24</f>
        <v/>
      </c>
      <c r="Q240" s="45" t="str">
        <f>'Remove outliers'!T24</f>
        <v/>
      </c>
      <c r="R240" s="45" t="str">
        <f>'Remove outliers'!U24</f>
        <v/>
      </c>
      <c r="S240" s="45" t="str">
        <f>'Remove outliers'!V24</f>
        <v/>
      </c>
      <c r="T240" s="45" t="str">
        <f>'Remove outliers'!W24</f>
        <v/>
      </c>
      <c r="U240" s="45" t="str">
        <f>'Remove outliers'!X24</f>
        <v/>
      </c>
      <c r="V240" s="45" t="str">
        <f>'Remove outliers'!Y24</f>
        <v/>
      </c>
      <c r="W240" s="45" t="str">
        <f>'Remove outliers'!Z24</f>
        <v/>
      </c>
      <c r="X240" s="45" t="str">
        <f>'Remove outliers'!AA24</f>
        <v/>
      </c>
      <c r="Y240" s="45" t="str">
        <f>'Remove outliers'!AB24</f>
        <v/>
      </c>
      <c r="Z240" s="45" t="str">
        <f>'Remove outliers'!AC24</f>
        <v/>
      </c>
      <c r="AA240" s="45" t="str">
        <f>'Remove outliers'!AD24</f>
        <v/>
      </c>
      <c r="AB240" s="45" t="str">
        <f>'Remove outliers'!AE24</f>
        <v/>
      </c>
      <c r="AC240" s="45" t="str">
        <f>'Remove outliers'!AF24</f>
        <v/>
      </c>
      <c r="AD240" s="45" t="str">
        <f>'Remove outliers'!AG24</f>
        <v/>
      </c>
      <c r="AE240" s="45" t="str">
        <f>'Remove outliers'!AH24</f>
        <v/>
      </c>
      <c r="AF240" s="45" t="str">
        <f>'Remove outliers'!AI24</f>
        <v/>
      </c>
      <c r="AG240" s="45" t="str">
        <f>'Remove outliers'!AJ24</f>
        <v/>
      </c>
      <c r="AH240" s="45" t="str">
        <f>'Remove outliers'!AK24</f>
        <v/>
      </c>
      <c r="AI240" s="45" t="str">
        <f>'Remove outliers'!AL24</f>
        <v/>
      </c>
      <c r="AJ240" s="45" t="str">
        <f>'Remove outliers'!AM24</f>
        <v/>
      </c>
      <c r="AK240" s="45" t="str">
        <f>'Remove outliers'!AN24</f>
        <v/>
      </c>
      <c r="AL240" s="45" t="str">
        <f>'Remove outliers'!AO24</f>
        <v/>
      </c>
      <c r="AM240" s="45" t="str">
        <f>'Remove outliers'!AP24</f>
        <v/>
      </c>
      <c r="AN240" s="45" t="str">
        <f>'Remove outliers'!AQ24</f>
        <v/>
      </c>
      <c r="AO240" s="45" t="str">
        <f>'Remove outliers'!AR24</f>
        <v/>
      </c>
      <c r="AP240" s="45" t="str">
        <f>'Remove outliers'!AS24</f>
        <v/>
      </c>
      <c r="AQ240" s="45" t="str">
        <f>'Remove outliers'!AT24</f>
        <v/>
      </c>
      <c r="AR240" s="45" t="str">
        <f>'Remove outliers'!AU24</f>
        <v/>
      </c>
      <c r="AS240" s="45" t="str">
        <f>'Remove outliers'!AV24</f>
        <v/>
      </c>
      <c r="AT240" s="45" t="str">
        <f>'Remove outliers'!AW24</f>
        <v/>
      </c>
      <c r="AU240" s="45" t="str">
        <f>'Remove outliers'!AX24</f>
        <v/>
      </c>
      <c r="AV240" s="45" t="str">
        <f>'Remove outliers'!AY24</f>
        <v/>
      </c>
      <c r="AW240" s="45" t="str">
        <f>'Remove outliers'!AZ24</f>
        <v/>
      </c>
      <c r="AX240" s="45" t="str">
        <f>'Remove outliers'!BA24</f>
        <v/>
      </c>
      <c r="AY240" s="45" t="str">
        <f>'Remove outliers'!BB24</f>
        <v/>
      </c>
      <c r="AZ240" s="45" t="str">
        <f>'Remove outliers'!BC24</f>
        <v/>
      </c>
      <c r="BA240" s="45" t="str">
        <f>'Remove outliers'!BD24</f>
        <v/>
      </c>
      <c r="BB240" s="45" t="str">
        <f>'Remove outliers'!BE24</f>
        <v/>
      </c>
      <c r="BC240" s="45" t="str">
        <f>'Remove outliers'!BF24</f>
        <v/>
      </c>
      <c r="BD240" s="45" t="str">
        <f>'Remove outliers'!BG24</f>
        <v/>
      </c>
      <c r="BE240" s="45" t="str">
        <f>'Remove outliers'!BH24</f>
        <v/>
      </c>
      <c r="BF240" s="45" t="str">
        <f>'Remove outliers'!BI24</f>
        <v/>
      </c>
      <c r="BG240" s="45" t="str">
        <f>'Remove outliers'!BJ24</f>
        <v/>
      </c>
      <c r="BH240" s="35" t="str">
        <f>'Remove outliers'!BK24</f>
        <v/>
      </c>
      <c r="BI240" s="35" t="str">
        <f>'Remove outliers'!BL24</f>
        <v/>
      </c>
      <c r="BJ240" s="35" t="str">
        <f>'Remove outliers'!BM24</f>
        <v/>
      </c>
      <c r="BK240" s="35" t="str">
        <f>'Remove outliers'!BN24</f>
        <v/>
      </c>
      <c r="BL240" s="35" t="str">
        <f>'Remove outliers'!BO24</f>
        <v/>
      </c>
      <c r="BM240" s="35" t="str">
        <f>'Remove outliers'!BP24</f>
        <v/>
      </c>
      <c r="BN240" s="35" t="str">
        <f>'Remove outliers'!BQ24</f>
        <v/>
      </c>
      <c r="BO240" s="35" t="str">
        <f>'Remove outliers'!BR24</f>
        <v/>
      </c>
      <c r="BP240" s="35" t="str">
        <f>'Remove outliers'!BS24</f>
        <v/>
      </c>
      <c r="BQ240" s="35" t="str">
        <f>'Remove outliers'!BT24</f>
        <v/>
      </c>
      <c r="BR240" s="35" t="str">
        <f>'Remove outliers'!BU24</f>
        <v/>
      </c>
      <c r="BS240" s="35" t="str">
        <f>'Remove outliers'!BV24</f>
        <v/>
      </c>
      <c r="BT240" s="35" t="str">
        <f>'Remove outliers'!BW24</f>
        <v/>
      </c>
      <c r="BU240" s="35" t="str">
        <f>'Remove outliers'!BX24</f>
        <v/>
      </c>
      <c r="BV240" s="35" t="str">
        <f>'Remove outliers'!BY24</f>
        <v/>
      </c>
      <c r="BW240" s="35" t="str">
        <f>'Remove outliers'!BZ24</f>
        <v/>
      </c>
      <c r="BX240" s="35" t="str">
        <f>'Remove outliers'!CA24</f>
        <v/>
      </c>
      <c r="BY240" s="35" t="str">
        <f>'Remove outliers'!CB24</f>
        <v/>
      </c>
      <c r="BZ240" s="35" t="str">
        <f>'Remove outliers'!CC24</f>
        <v/>
      </c>
      <c r="CA240" s="35" t="str">
        <f>'Remove outliers'!CD24</f>
        <v/>
      </c>
    </row>
    <row r="241" spans="6:79" x14ac:dyDescent="0.2">
      <c r="F241" s="45" t="str">
        <f>'Remove outliers'!I25</f>
        <v/>
      </c>
      <c r="G241" s="45" t="str">
        <f>'Remove outliers'!J25</f>
        <v/>
      </c>
      <c r="H241" s="45" t="str">
        <f>'Remove outliers'!K25</f>
        <v/>
      </c>
      <c r="I241" s="45" t="str">
        <f>'Remove outliers'!L25</f>
        <v/>
      </c>
      <c r="J241" s="45" t="str">
        <f>'Remove outliers'!M25</f>
        <v/>
      </c>
      <c r="K241" s="45" t="str">
        <f>'Remove outliers'!N25</f>
        <v/>
      </c>
      <c r="L241" s="45" t="str">
        <f>'Remove outliers'!O25</f>
        <v/>
      </c>
      <c r="M241" s="45" t="str">
        <f>'Remove outliers'!P25</f>
        <v/>
      </c>
      <c r="N241" s="45" t="str">
        <f>'Remove outliers'!Q25</f>
        <v/>
      </c>
      <c r="O241" s="45" t="str">
        <f>'Remove outliers'!R25</f>
        <v/>
      </c>
      <c r="P241" s="45" t="str">
        <f>'Remove outliers'!S25</f>
        <v/>
      </c>
      <c r="Q241" s="45" t="str">
        <f>'Remove outliers'!T25</f>
        <v/>
      </c>
      <c r="R241" s="45" t="str">
        <f>'Remove outliers'!U25</f>
        <v/>
      </c>
      <c r="S241" s="45" t="str">
        <f>'Remove outliers'!V25</f>
        <v/>
      </c>
      <c r="T241" s="45" t="str">
        <f>'Remove outliers'!W25</f>
        <v/>
      </c>
      <c r="U241" s="45" t="str">
        <f>'Remove outliers'!X25</f>
        <v/>
      </c>
      <c r="V241" s="45" t="str">
        <f>'Remove outliers'!Y25</f>
        <v/>
      </c>
      <c r="W241" s="45" t="str">
        <f>'Remove outliers'!Z25</f>
        <v/>
      </c>
      <c r="X241" s="45" t="str">
        <f>'Remove outliers'!AA25</f>
        <v/>
      </c>
      <c r="Y241" s="45" t="str">
        <f>'Remove outliers'!AB25</f>
        <v/>
      </c>
      <c r="Z241" s="45" t="str">
        <f>'Remove outliers'!AC25</f>
        <v/>
      </c>
      <c r="AA241" s="45" t="str">
        <f>'Remove outliers'!AD25</f>
        <v/>
      </c>
      <c r="AB241" s="45" t="str">
        <f>'Remove outliers'!AE25</f>
        <v/>
      </c>
      <c r="AC241" s="45" t="str">
        <f>'Remove outliers'!AF25</f>
        <v/>
      </c>
      <c r="AD241" s="45" t="str">
        <f>'Remove outliers'!AG25</f>
        <v/>
      </c>
      <c r="AE241" s="45" t="str">
        <f>'Remove outliers'!AH25</f>
        <v/>
      </c>
      <c r="AF241" s="45" t="str">
        <f>'Remove outliers'!AI25</f>
        <v/>
      </c>
      <c r="AG241" s="45" t="str">
        <f>'Remove outliers'!AJ25</f>
        <v/>
      </c>
      <c r="AH241" s="45" t="str">
        <f>'Remove outliers'!AK25</f>
        <v/>
      </c>
      <c r="AI241" s="45" t="str">
        <f>'Remove outliers'!AL25</f>
        <v/>
      </c>
      <c r="AJ241" s="45" t="str">
        <f>'Remove outliers'!AM25</f>
        <v/>
      </c>
      <c r="AK241" s="45" t="str">
        <f>'Remove outliers'!AN25</f>
        <v/>
      </c>
      <c r="AL241" s="45" t="str">
        <f>'Remove outliers'!AO25</f>
        <v/>
      </c>
      <c r="AM241" s="45" t="str">
        <f>'Remove outliers'!AP25</f>
        <v/>
      </c>
      <c r="AN241" s="45" t="str">
        <f>'Remove outliers'!AQ25</f>
        <v/>
      </c>
      <c r="AO241" s="45" t="str">
        <f>'Remove outliers'!AR25</f>
        <v/>
      </c>
      <c r="AP241" s="45" t="str">
        <f>'Remove outliers'!AS25</f>
        <v/>
      </c>
      <c r="AQ241" s="45" t="str">
        <f>'Remove outliers'!AT25</f>
        <v/>
      </c>
      <c r="AR241" s="45" t="str">
        <f>'Remove outliers'!AU25</f>
        <v/>
      </c>
      <c r="AS241" s="45" t="str">
        <f>'Remove outliers'!AV25</f>
        <v/>
      </c>
      <c r="AT241" s="45" t="str">
        <f>'Remove outliers'!AW25</f>
        <v/>
      </c>
      <c r="AU241" s="45" t="str">
        <f>'Remove outliers'!AX25</f>
        <v/>
      </c>
      <c r="AV241" s="45" t="str">
        <f>'Remove outliers'!AY25</f>
        <v/>
      </c>
      <c r="AW241" s="45" t="str">
        <f>'Remove outliers'!AZ25</f>
        <v/>
      </c>
      <c r="AX241" s="45" t="str">
        <f>'Remove outliers'!BA25</f>
        <v/>
      </c>
      <c r="AY241" s="45" t="str">
        <f>'Remove outliers'!BB25</f>
        <v/>
      </c>
      <c r="AZ241" s="45" t="str">
        <f>'Remove outliers'!BC25</f>
        <v/>
      </c>
      <c r="BA241" s="45" t="str">
        <f>'Remove outliers'!BD25</f>
        <v/>
      </c>
      <c r="BB241" s="45" t="str">
        <f>'Remove outliers'!BE25</f>
        <v/>
      </c>
      <c r="BC241" s="45" t="str">
        <f>'Remove outliers'!BF25</f>
        <v/>
      </c>
      <c r="BD241" s="45" t="str">
        <f>'Remove outliers'!BG25</f>
        <v/>
      </c>
      <c r="BE241" s="45" t="str">
        <f>'Remove outliers'!BH25</f>
        <v/>
      </c>
      <c r="BF241" s="45" t="str">
        <f>'Remove outliers'!BI25</f>
        <v/>
      </c>
      <c r="BG241" s="45" t="str">
        <f>'Remove outliers'!BJ25</f>
        <v/>
      </c>
      <c r="BH241" s="35" t="str">
        <f>'Remove outliers'!BK25</f>
        <v/>
      </c>
      <c r="BI241" s="35" t="str">
        <f>'Remove outliers'!BL25</f>
        <v/>
      </c>
      <c r="BJ241" s="35" t="str">
        <f>'Remove outliers'!BM25</f>
        <v/>
      </c>
      <c r="BK241" s="35" t="str">
        <f>'Remove outliers'!BN25</f>
        <v/>
      </c>
      <c r="BL241" s="35" t="str">
        <f>'Remove outliers'!BO25</f>
        <v/>
      </c>
      <c r="BM241" s="35" t="str">
        <f>'Remove outliers'!BP25</f>
        <v/>
      </c>
      <c r="BN241" s="35" t="str">
        <f>'Remove outliers'!BQ25</f>
        <v/>
      </c>
      <c r="BO241" s="35" t="str">
        <f>'Remove outliers'!BR25</f>
        <v/>
      </c>
      <c r="BP241" s="35" t="str">
        <f>'Remove outliers'!BS25</f>
        <v/>
      </c>
      <c r="BQ241" s="35" t="str">
        <f>'Remove outliers'!BT25</f>
        <v/>
      </c>
      <c r="BR241" s="35" t="str">
        <f>'Remove outliers'!BU25</f>
        <v/>
      </c>
      <c r="BS241" s="35" t="str">
        <f>'Remove outliers'!BV25</f>
        <v/>
      </c>
      <c r="BT241" s="35" t="str">
        <f>'Remove outliers'!BW25</f>
        <v/>
      </c>
      <c r="BU241" s="35" t="str">
        <f>'Remove outliers'!BX25</f>
        <v/>
      </c>
      <c r="BV241" s="35" t="str">
        <f>'Remove outliers'!BY25</f>
        <v/>
      </c>
      <c r="BW241" s="35" t="str">
        <f>'Remove outliers'!BZ25</f>
        <v/>
      </c>
      <c r="BX241" s="35" t="str">
        <f>'Remove outliers'!CA25</f>
        <v/>
      </c>
      <c r="BY241" s="35" t="str">
        <f>'Remove outliers'!CB25</f>
        <v/>
      </c>
      <c r="BZ241" s="35" t="str">
        <f>'Remove outliers'!CC25</f>
        <v/>
      </c>
      <c r="CA241" s="35" t="str">
        <f>'Remove outliers'!CD25</f>
        <v/>
      </c>
    </row>
    <row r="242" spans="6:79" x14ac:dyDescent="0.2">
      <c r="F242" s="45" t="str">
        <f>'Remove outliers'!I26</f>
        <v/>
      </c>
      <c r="G242" s="45" t="str">
        <f>'Remove outliers'!J26</f>
        <v/>
      </c>
      <c r="H242" s="45" t="str">
        <f>'Remove outliers'!K26</f>
        <v/>
      </c>
      <c r="I242" s="45" t="str">
        <f>'Remove outliers'!L26</f>
        <v/>
      </c>
      <c r="J242" s="45" t="str">
        <f>'Remove outliers'!M26</f>
        <v/>
      </c>
      <c r="K242" s="45" t="str">
        <f>'Remove outliers'!N26</f>
        <v/>
      </c>
      <c r="L242" s="45" t="str">
        <f>'Remove outliers'!O26</f>
        <v/>
      </c>
      <c r="M242" s="45" t="str">
        <f>'Remove outliers'!P26</f>
        <v/>
      </c>
      <c r="N242" s="45" t="str">
        <f>'Remove outliers'!Q26</f>
        <v/>
      </c>
      <c r="O242" s="45" t="str">
        <f>'Remove outliers'!R26</f>
        <v/>
      </c>
      <c r="P242" s="45" t="str">
        <f>'Remove outliers'!S26</f>
        <v/>
      </c>
      <c r="Q242" s="45" t="str">
        <f>'Remove outliers'!T26</f>
        <v/>
      </c>
      <c r="R242" s="45" t="str">
        <f>'Remove outliers'!U26</f>
        <v/>
      </c>
      <c r="S242" s="45" t="str">
        <f>'Remove outliers'!V26</f>
        <v/>
      </c>
      <c r="T242" s="45" t="str">
        <f>'Remove outliers'!W26</f>
        <v/>
      </c>
      <c r="U242" s="45" t="str">
        <f>'Remove outliers'!X26</f>
        <v/>
      </c>
      <c r="V242" s="45" t="str">
        <f>'Remove outliers'!Y26</f>
        <v/>
      </c>
      <c r="W242" s="45" t="str">
        <f>'Remove outliers'!Z26</f>
        <v/>
      </c>
      <c r="X242" s="45" t="str">
        <f>'Remove outliers'!AA26</f>
        <v/>
      </c>
      <c r="Y242" s="45" t="str">
        <f>'Remove outliers'!AB26</f>
        <v/>
      </c>
      <c r="Z242" s="45" t="str">
        <f>'Remove outliers'!AC26</f>
        <v/>
      </c>
      <c r="AA242" s="45" t="str">
        <f>'Remove outliers'!AD26</f>
        <v/>
      </c>
      <c r="AB242" s="45" t="str">
        <f>'Remove outliers'!AE26</f>
        <v/>
      </c>
      <c r="AC242" s="45" t="str">
        <f>'Remove outliers'!AF26</f>
        <v/>
      </c>
      <c r="AD242" s="45" t="str">
        <f>'Remove outliers'!AG26</f>
        <v/>
      </c>
      <c r="AE242" s="45" t="str">
        <f>'Remove outliers'!AH26</f>
        <v/>
      </c>
      <c r="AF242" s="45" t="str">
        <f>'Remove outliers'!AI26</f>
        <v/>
      </c>
      <c r="AG242" s="45" t="str">
        <f>'Remove outliers'!AJ26</f>
        <v/>
      </c>
      <c r="AH242" s="45" t="str">
        <f>'Remove outliers'!AK26</f>
        <v/>
      </c>
      <c r="AI242" s="45" t="str">
        <f>'Remove outliers'!AL26</f>
        <v/>
      </c>
      <c r="AJ242" s="45" t="str">
        <f>'Remove outliers'!AM26</f>
        <v/>
      </c>
      <c r="AK242" s="45" t="str">
        <f>'Remove outliers'!AN26</f>
        <v/>
      </c>
      <c r="AL242" s="45" t="str">
        <f>'Remove outliers'!AO26</f>
        <v/>
      </c>
      <c r="AM242" s="45" t="str">
        <f>'Remove outliers'!AP26</f>
        <v/>
      </c>
      <c r="AN242" s="45" t="str">
        <f>'Remove outliers'!AQ26</f>
        <v/>
      </c>
      <c r="AO242" s="45" t="str">
        <f>'Remove outliers'!AR26</f>
        <v/>
      </c>
      <c r="AP242" s="45" t="str">
        <f>'Remove outliers'!AS26</f>
        <v/>
      </c>
      <c r="AQ242" s="45" t="str">
        <f>'Remove outliers'!AT26</f>
        <v/>
      </c>
      <c r="AR242" s="45" t="str">
        <f>'Remove outliers'!AU26</f>
        <v/>
      </c>
      <c r="AS242" s="45" t="str">
        <f>'Remove outliers'!AV26</f>
        <v/>
      </c>
      <c r="AT242" s="45" t="str">
        <f>'Remove outliers'!AW26</f>
        <v/>
      </c>
      <c r="AU242" s="45" t="str">
        <f>'Remove outliers'!AX26</f>
        <v/>
      </c>
      <c r="AV242" s="45" t="str">
        <f>'Remove outliers'!AY26</f>
        <v/>
      </c>
      <c r="AW242" s="45" t="str">
        <f>'Remove outliers'!AZ26</f>
        <v/>
      </c>
      <c r="AX242" s="45" t="str">
        <f>'Remove outliers'!BA26</f>
        <v/>
      </c>
      <c r="AY242" s="45" t="str">
        <f>'Remove outliers'!BB26</f>
        <v/>
      </c>
      <c r="AZ242" s="45" t="str">
        <f>'Remove outliers'!BC26</f>
        <v/>
      </c>
      <c r="BA242" s="45" t="str">
        <f>'Remove outliers'!BD26</f>
        <v/>
      </c>
      <c r="BB242" s="45" t="str">
        <f>'Remove outliers'!BE26</f>
        <v/>
      </c>
      <c r="BC242" s="45" t="str">
        <f>'Remove outliers'!BF26</f>
        <v/>
      </c>
      <c r="BD242" s="45" t="str">
        <f>'Remove outliers'!BG26</f>
        <v/>
      </c>
      <c r="BE242" s="45" t="str">
        <f>'Remove outliers'!BH26</f>
        <v/>
      </c>
      <c r="BF242" s="45" t="str">
        <f>'Remove outliers'!BI26</f>
        <v/>
      </c>
      <c r="BG242" s="45" t="str">
        <f>'Remove outliers'!BJ26</f>
        <v/>
      </c>
      <c r="BH242" s="35" t="str">
        <f>'Remove outliers'!BK26</f>
        <v/>
      </c>
      <c r="BI242" s="35" t="str">
        <f>'Remove outliers'!BL26</f>
        <v/>
      </c>
      <c r="BJ242" s="35" t="str">
        <f>'Remove outliers'!BM26</f>
        <v/>
      </c>
      <c r="BK242" s="35" t="str">
        <f>'Remove outliers'!BN26</f>
        <v/>
      </c>
      <c r="BL242" s="35" t="str">
        <f>'Remove outliers'!BO26</f>
        <v/>
      </c>
      <c r="BM242" s="35" t="str">
        <f>'Remove outliers'!BP26</f>
        <v/>
      </c>
      <c r="BN242" s="35" t="str">
        <f>'Remove outliers'!BQ26</f>
        <v/>
      </c>
      <c r="BO242" s="35" t="str">
        <f>'Remove outliers'!BR26</f>
        <v/>
      </c>
      <c r="BP242" s="35" t="str">
        <f>'Remove outliers'!BS26</f>
        <v/>
      </c>
      <c r="BQ242" s="35" t="str">
        <f>'Remove outliers'!BT26</f>
        <v/>
      </c>
      <c r="BR242" s="35" t="str">
        <f>'Remove outliers'!BU26</f>
        <v/>
      </c>
      <c r="BS242" s="35" t="str">
        <f>'Remove outliers'!BV26</f>
        <v/>
      </c>
      <c r="BT242" s="35" t="str">
        <f>'Remove outliers'!BW26</f>
        <v/>
      </c>
      <c r="BU242" s="35" t="str">
        <f>'Remove outliers'!BX26</f>
        <v/>
      </c>
      <c r="BV242" s="35" t="str">
        <f>'Remove outliers'!BY26</f>
        <v/>
      </c>
      <c r="BW242" s="35" t="str">
        <f>'Remove outliers'!BZ26</f>
        <v/>
      </c>
      <c r="BX242" s="35" t="str">
        <f>'Remove outliers'!CA26</f>
        <v/>
      </c>
      <c r="BY242" s="35" t="str">
        <f>'Remove outliers'!CB26</f>
        <v/>
      </c>
      <c r="BZ242" s="35" t="str">
        <f>'Remove outliers'!CC26</f>
        <v/>
      </c>
      <c r="CA242" s="35" t="str">
        <f>'Remove outliers'!CD26</f>
        <v/>
      </c>
    </row>
    <row r="243" spans="6:79" x14ac:dyDescent="0.2">
      <c r="F243" s="45" t="str">
        <f>'Remove outliers'!I27</f>
        <v/>
      </c>
      <c r="G243" s="45" t="str">
        <f>'Remove outliers'!J27</f>
        <v/>
      </c>
      <c r="H243" s="45" t="str">
        <f>'Remove outliers'!K27</f>
        <v/>
      </c>
      <c r="I243" s="45" t="str">
        <f>'Remove outliers'!L27</f>
        <v/>
      </c>
      <c r="J243" s="45" t="str">
        <f>'Remove outliers'!M27</f>
        <v/>
      </c>
      <c r="K243" s="45" t="str">
        <f>'Remove outliers'!N27</f>
        <v/>
      </c>
      <c r="L243" s="45" t="str">
        <f>'Remove outliers'!O27</f>
        <v/>
      </c>
      <c r="M243" s="45" t="str">
        <f>'Remove outliers'!P27</f>
        <v/>
      </c>
      <c r="N243" s="45" t="str">
        <f>'Remove outliers'!Q27</f>
        <v/>
      </c>
      <c r="O243" s="45" t="str">
        <f>'Remove outliers'!R27</f>
        <v/>
      </c>
      <c r="P243" s="45" t="str">
        <f>'Remove outliers'!S27</f>
        <v/>
      </c>
      <c r="Q243" s="45" t="str">
        <f>'Remove outliers'!T27</f>
        <v/>
      </c>
      <c r="R243" s="45" t="str">
        <f>'Remove outliers'!U27</f>
        <v/>
      </c>
      <c r="S243" s="45" t="str">
        <f>'Remove outliers'!V27</f>
        <v/>
      </c>
      <c r="T243" s="45" t="str">
        <f>'Remove outliers'!W27</f>
        <v/>
      </c>
      <c r="U243" s="45" t="str">
        <f>'Remove outliers'!X27</f>
        <v/>
      </c>
      <c r="V243" s="45" t="str">
        <f>'Remove outliers'!Y27</f>
        <v/>
      </c>
      <c r="W243" s="45" t="str">
        <f>'Remove outliers'!Z27</f>
        <v/>
      </c>
      <c r="X243" s="45" t="str">
        <f>'Remove outliers'!AA27</f>
        <v/>
      </c>
      <c r="Y243" s="45" t="str">
        <f>'Remove outliers'!AB27</f>
        <v/>
      </c>
      <c r="Z243" s="45" t="str">
        <f>'Remove outliers'!AC27</f>
        <v/>
      </c>
      <c r="AA243" s="45" t="str">
        <f>'Remove outliers'!AD27</f>
        <v/>
      </c>
      <c r="AB243" s="45" t="str">
        <f>'Remove outliers'!AE27</f>
        <v/>
      </c>
      <c r="AC243" s="45" t="str">
        <f>'Remove outliers'!AF27</f>
        <v/>
      </c>
      <c r="AD243" s="45" t="str">
        <f>'Remove outliers'!AG27</f>
        <v/>
      </c>
      <c r="AE243" s="45" t="str">
        <f>'Remove outliers'!AH27</f>
        <v/>
      </c>
      <c r="AF243" s="45" t="str">
        <f>'Remove outliers'!AI27</f>
        <v/>
      </c>
      <c r="AG243" s="45" t="str">
        <f>'Remove outliers'!AJ27</f>
        <v/>
      </c>
      <c r="AH243" s="45" t="str">
        <f>'Remove outliers'!AK27</f>
        <v/>
      </c>
      <c r="AI243" s="45" t="str">
        <f>'Remove outliers'!AL27</f>
        <v/>
      </c>
      <c r="AJ243" s="45" t="str">
        <f>'Remove outliers'!AM27</f>
        <v/>
      </c>
      <c r="AK243" s="45" t="str">
        <f>'Remove outliers'!AN27</f>
        <v/>
      </c>
      <c r="AL243" s="45" t="str">
        <f>'Remove outliers'!AO27</f>
        <v/>
      </c>
      <c r="AM243" s="45" t="str">
        <f>'Remove outliers'!AP27</f>
        <v/>
      </c>
      <c r="AN243" s="45" t="str">
        <f>'Remove outliers'!AQ27</f>
        <v/>
      </c>
      <c r="AO243" s="45" t="str">
        <f>'Remove outliers'!AR27</f>
        <v/>
      </c>
      <c r="AP243" s="45" t="str">
        <f>'Remove outliers'!AS27</f>
        <v/>
      </c>
      <c r="AQ243" s="45" t="str">
        <f>'Remove outliers'!AT27</f>
        <v/>
      </c>
      <c r="AR243" s="45" t="str">
        <f>'Remove outliers'!AU27</f>
        <v/>
      </c>
      <c r="AS243" s="45" t="str">
        <f>'Remove outliers'!AV27</f>
        <v/>
      </c>
      <c r="AT243" s="45" t="str">
        <f>'Remove outliers'!AW27</f>
        <v/>
      </c>
      <c r="AU243" s="45" t="str">
        <f>'Remove outliers'!AX27</f>
        <v/>
      </c>
      <c r="AV243" s="45" t="str">
        <f>'Remove outliers'!AY27</f>
        <v/>
      </c>
      <c r="AW243" s="45" t="str">
        <f>'Remove outliers'!AZ27</f>
        <v/>
      </c>
      <c r="AX243" s="45" t="str">
        <f>'Remove outliers'!BA27</f>
        <v/>
      </c>
      <c r="AY243" s="45" t="str">
        <f>'Remove outliers'!BB27</f>
        <v/>
      </c>
      <c r="AZ243" s="45" t="str">
        <f>'Remove outliers'!BC27</f>
        <v/>
      </c>
      <c r="BA243" s="45" t="str">
        <f>'Remove outliers'!BD27</f>
        <v/>
      </c>
      <c r="BB243" s="45" t="str">
        <f>'Remove outliers'!BE27</f>
        <v/>
      </c>
      <c r="BC243" s="45" t="str">
        <f>'Remove outliers'!BF27</f>
        <v/>
      </c>
      <c r="BD243" s="45" t="str">
        <f>'Remove outliers'!BG27</f>
        <v/>
      </c>
      <c r="BE243" s="45" t="str">
        <f>'Remove outliers'!BH27</f>
        <v/>
      </c>
      <c r="BF243" s="45" t="str">
        <f>'Remove outliers'!BI27</f>
        <v/>
      </c>
      <c r="BG243" s="45" t="str">
        <f>'Remove outliers'!BJ27</f>
        <v/>
      </c>
      <c r="BH243" s="35" t="str">
        <f>'Remove outliers'!BK27</f>
        <v/>
      </c>
      <c r="BI243" s="35" t="str">
        <f>'Remove outliers'!BL27</f>
        <v/>
      </c>
      <c r="BJ243" s="35" t="str">
        <f>'Remove outliers'!BM27</f>
        <v/>
      </c>
      <c r="BK243" s="35" t="str">
        <f>'Remove outliers'!BN27</f>
        <v/>
      </c>
      <c r="BL243" s="35" t="str">
        <f>'Remove outliers'!BO27</f>
        <v/>
      </c>
      <c r="BM243" s="35" t="str">
        <f>'Remove outliers'!BP27</f>
        <v/>
      </c>
      <c r="BN243" s="35" t="str">
        <f>'Remove outliers'!BQ27</f>
        <v/>
      </c>
      <c r="BO243" s="35" t="str">
        <f>'Remove outliers'!BR27</f>
        <v/>
      </c>
      <c r="BP243" s="35" t="str">
        <f>'Remove outliers'!BS27</f>
        <v/>
      </c>
      <c r="BQ243" s="35" t="str">
        <f>'Remove outliers'!BT27</f>
        <v/>
      </c>
      <c r="BR243" s="35" t="str">
        <f>'Remove outliers'!BU27</f>
        <v/>
      </c>
      <c r="BS243" s="35" t="str">
        <f>'Remove outliers'!BV27</f>
        <v/>
      </c>
      <c r="BT243" s="35" t="str">
        <f>'Remove outliers'!BW27</f>
        <v/>
      </c>
      <c r="BU243" s="35" t="str">
        <f>'Remove outliers'!BX27</f>
        <v/>
      </c>
      <c r="BV243" s="35" t="str">
        <f>'Remove outliers'!BY27</f>
        <v/>
      </c>
      <c r="BW243" s="35" t="str">
        <f>'Remove outliers'!BZ27</f>
        <v/>
      </c>
      <c r="BX243" s="35" t="str">
        <f>'Remove outliers'!CA27</f>
        <v/>
      </c>
      <c r="BY243" s="35" t="str">
        <f>'Remove outliers'!CB27</f>
        <v/>
      </c>
      <c r="BZ243" s="35" t="str">
        <f>'Remove outliers'!CC27</f>
        <v/>
      </c>
      <c r="CA243" s="35" t="str">
        <f>'Remove outliers'!CD27</f>
        <v/>
      </c>
    </row>
    <row r="244" spans="6:79" x14ac:dyDescent="0.2">
      <c r="F244" s="45" t="str">
        <f>'Remove outliers'!I28</f>
        <v/>
      </c>
      <c r="G244" s="45" t="str">
        <f>'Remove outliers'!J28</f>
        <v/>
      </c>
      <c r="H244" s="45" t="str">
        <f>'Remove outliers'!K28</f>
        <v/>
      </c>
      <c r="I244" s="45" t="str">
        <f>'Remove outliers'!L28</f>
        <v/>
      </c>
      <c r="J244" s="45" t="str">
        <f>'Remove outliers'!M28</f>
        <v/>
      </c>
      <c r="K244" s="45" t="str">
        <f>'Remove outliers'!N28</f>
        <v/>
      </c>
      <c r="L244" s="45" t="str">
        <f>'Remove outliers'!O28</f>
        <v/>
      </c>
      <c r="M244" s="45" t="str">
        <f>'Remove outliers'!P28</f>
        <v/>
      </c>
      <c r="N244" s="45" t="str">
        <f>'Remove outliers'!Q28</f>
        <v/>
      </c>
      <c r="O244" s="45" t="str">
        <f>'Remove outliers'!R28</f>
        <v/>
      </c>
      <c r="P244" s="45" t="str">
        <f>'Remove outliers'!S28</f>
        <v/>
      </c>
      <c r="Q244" s="45" t="str">
        <f>'Remove outliers'!T28</f>
        <v/>
      </c>
      <c r="R244" s="45" t="str">
        <f>'Remove outliers'!U28</f>
        <v/>
      </c>
      <c r="S244" s="45" t="str">
        <f>'Remove outliers'!V28</f>
        <v/>
      </c>
      <c r="T244" s="45" t="str">
        <f>'Remove outliers'!W28</f>
        <v/>
      </c>
      <c r="U244" s="45" t="str">
        <f>'Remove outliers'!X28</f>
        <v/>
      </c>
      <c r="V244" s="45" t="str">
        <f>'Remove outliers'!Y28</f>
        <v/>
      </c>
      <c r="W244" s="45" t="str">
        <f>'Remove outliers'!Z28</f>
        <v/>
      </c>
      <c r="X244" s="45" t="str">
        <f>'Remove outliers'!AA28</f>
        <v/>
      </c>
      <c r="Y244" s="45" t="str">
        <f>'Remove outliers'!AB28</f>
        <v/>
      </c>
      <c r="Z244" s="45" t="str">
        <f>'Remove outliers'!AC28</f>
        <v/>
      </c>
      <c r="AA244" s="45" t="str">
        <f>'Remove outliers'!AD28</f>
        <v/>
      </c>
      <c r="AB244" s="45" t="str">
        <f>'Remove outliers'!AE28</f>
        <v/>
      </c>
      <c r="AC244" s="45" t="str">
        <f>'Remove outliers'!AF28</f>
        <v/>
      </c>
      <c r="AD244" s="45" t="str">
        <f>'Remove outliers'!AG28</f>
        <v/>
      </c>
      <c r="AE244" s="45" t="str">
        <f>'Remove outliers'!AH28</f>
        <v/>
      </c>
      <c r="AF244" s="45" t="str">
        <f>'Remove outliers'!AI28</f>
        <v/>
      </c>
      <c r="AG244" s="45" t="str">
        <f>'Remove outliers'!AJ28</f>
        <v/>
      </c>
      <c r="AH244" s="45" t="str">
        <f>'Remove outliers'!AK28</f>
        <v/>
      </c>
      <c r="AI244" s="45" t="str">
        <f>'Remove outliers'!AL28</f>
        <v/>
      </c>
      <c r="AJ244" s="45" t="str">
        <f>'Remove outliers'!AM28</f>
        <v/>
      </c>
      <c r="AK244" s="45" t="str">
        <f>'Remove outliers'!AN28</f>
        <v/>
      </c>
      <c r="AL244" s="45" t="str">
        <f>'Remove outliers'!AO28</f>
        <v/>
      </c>
      <c r="AM244" s="45" t="str">
        <f>'Remove outliers'!AP28</f>
        <v/>
      </c>
      <c r="AN244" s="45" t="str">
        <f>'Remove outliers'!AQ28</f>
        <v/>
      </c>
      <c r="AO244" s="45" t="str">
        <f>'Remove outliers'!AR28</f>
        <v/>
      </c>
      <c r="AP244" s="45" t="str">
        <f>'Remove outliers'!AS28</f>
        <v/>
      </c>
      <c r="AQ244" s="45" t="str">
        <f>'Remove outliers'!AT28</f>
        <v/>
      </c>
      <c r="AR244" s="45" t="str">
        <f>'Remove outliers'!AU28</f>
        <v/>
      </c>
      <c r="AS244" s="45" t="str">
        <f>'Remove outliers'!AV28</f>
        <v/>
      </c>
      <c r="AT244" s="45" t="str">
        <f>'Remove outliers'!AW28</f>
        <v/>
      </c>
      <c r="AU244" s="45" t="str">
        <f>'Remove outliers'!AX28</f>
        <v/>
      </c>
      <c r="AV244" s="45" t="str">
        <f>'Remove outliers'!AY28</f>
        <v/>
      </c>
      <c r="AW244" s="45" t="str">
        <f>'Remove outliers'!AZ28</f>
        <v/>
      </c>
      <c r="AX244" s="45" t="str">
        <f>'Remove outliers'!BA28</f>
        <v/>
      </c>
      <c r="AY244" s="45" t="str">
        <f>'Remove outliers'!BB28</f>
        <v/>
      </c>
      <c r="AZ244" s="45" t="str">
        <f>'Remove outliers'!BC28</f>
        <v/>
      </c>
      <c r="BA244" s="45" t="str">
        <f>'Remove outliers'!BD28</f>
        <v/>
      </c>
      <c r="BB244" s="45" t="str">
        <f>'Remove outliers'!BE28</f>
        <v/>
      </c>
      <c r="BC244" s="45" t="str">
        <f>'Remove outliers'!BF28</f>
        <v/>
      </c>
      <c r="BD244" s="45" t="str">
        <f>'Remove outliers'!BG28</f>
        <v/>
      </c>
      <c r="BE244" s="45" t="str">
        <f>'Remove outliers'!BH28</f>
        <v/>
      </c>
      <c r="BF244" s="45" t="str">
        <f>'Remove outliers'!BI28</f>
        <v/>
      </c>
      <c r="BG244" s="45" t="str">
        <f>'Remove outliers'!BJ28</f>
        <v/>
      </c>
      <c r="BH244" s="35" t="str">
        <f>'Remove outliers'!BK28</f>
        <v/>
      </c>
      <c r="BI244" s="35" t="str">
        <f>'Remove outliers'!BL28</f>
        <v/>
      </c>
      <c r="BJ244" s="35" t="str">
        <f>'Remove outliers'!BM28</f>
        <v/>
      </c>
      <c r="BK244" s="35" t="str">
        <f>'Remove outliers'!BN28</f>
        <v/>
      </c>
      <c r="BL244" s="35" t="str">
        <f>'Remove outliers'!BO28</f>
        <v/>
      </c>
      <c r="BM244" s="35" t="str">
        <f>'Remove outliers'!BP28</f>
        <v/>
      </c>
      <c r="BN244" s="35" t="str">
        <f>'Remove outliers'!BQ28</f>
        <v/>
      </c>
      <c r="BO244" s="35" t="str">
        <f>'Remove outliers'!BR28</f>
        <v/>
      </c>
      <c r="BP244" s="35" t="str">
        <f>'Remove outliers'!BS28</f>
        <v/>
      </c>
      <c r="BQ244" s="35" t="str">
        <f>'Remove outliers'!BT28</f>
        <v/>
      </c>
      <c r="BR244" s="35" t="str">
        <f>'Remove outliers'!BU28</f>
        <v/>
      </c>
      <c r="BS244" s="35" t="str">
        <f>'Remove outliers'!BV28</f>
        <v/>
      </c>
      <c r="BT244" s="35" t="str">
        <f>'Remove outliers'!BW28</f>
        <v/>
      </c>
      <c r="BU244" s="35" t="str">
        <f>'Remove outliers'!BX28</f>
        <v/>
      </c>
      <c r="BV244" s="35" t="str">
        <f>'Remove outliers'!BY28</f>
        <v/>
      </c>
      <c r="BW244" s="35" t="str">
        <f>'Remove outliers'!BZ28</f>
        <v/>
      </c>
      <c r="BX244" s="35" t="str">
        <f>'Remove outliers'!CA28</f>
        <v/>
      </c>
      <c r="BY244" s="35" t="str">
        <f>'Remove outliers'!CB28</f>
        <v/>
      </c>
      <c r="BZ244" s="35" t="str">
        <f>'Remove outliers'!CC28</f>
        <v/>
      </c>
      <c r="CA244" s="35" t="str">
        <f>'Remove outliers'!CD28</f>
        <v/>
      </c>
    </row>
    <row r="245" spans="6:79" x14ac:dyDescent="0.2">
      <c r="F245" s="45" t="str">
        <f>'Remove outliers'!I29</f>
        <v/>
      </c>
      <c r="G245" s="45" t="str">
        <f>'Remove outliers'!J29</f>
        <v/>
      </c>
      <c r="H245" s="45" t="str">
        <f>'Remove outliers'!K29</f>
        <v/>
      </c>
      <c r="I245" s="45" t="str">
        <f>'Remove outliers'!L29</f>
        <v/>
      </c>
      <c r="J245" s="45" t="str">
        <f>'Remove outliers'!M29</f>
        <v/>
      </c>
      <c r="K245" s="45" t="str">
        <f>'Remove outliers'!N29</f>
        <v/>
      </c>
      <c r="L245" s="45" t="str">
        <f>'Remove outliers'!O29</f>
        <v/>
      </c>
      <c r="M245" s="45" t="str">
        <f>'Remove outliers'!P29</f>
        <v/>
      </c>
      <c r="N245" s="45" t="str">
        <f>'Remove outliers'!Q29</f>
        <v/>
      </c>
      <c r="O245" s="45" t="str">
        <f>'Remove outliers'!R29</f>
        <v/>
      </c>
      <c r="P245" s="45" t="str">
        <f>'Remove outliers'!S29</f>
        <v/>
      </c>
      <c r="Q245" s="45" t="str">
        <f>'Remove outliers'!T29</f>
        <v/>
      </c>
      <c r="R245" s="45" t="str">
        <f>'Remove outliers'!U29</f>
        <v/>
      </c>
      <c r="S245" s="45" t="str">
        <f>'Remove outliers'!V29</f>
        <v/>
      </c>
      <c r="T245" s="45" t="str">
        <f>'Remove outliers'!W29</f>
        <v/>
      </c>
      <c r="U245" s="45" t="str">
        <f>'Remove outliers'!X29</f>
        <v/>
      </c>
      <c r="V245" s="45" t="str">
        <f>'Remove outliers'!Y29</f>
        <v/>
      </c>
      <c r="W245" s="45" t="str">
        <f>'Remove outliers'!Z29</f>
        <v/>
      </c>
      <c r="X245" s="45" t="str">
        <f>'Remove outliers'!AA29</f>
        <v/>
      </c>
      <c r="Y245" s="45" t="str">
        <f>'Remove outliers'!AB29</f>
        <v/>
      </c>
      <c r="Z245" s="45" t="str">
        <f>'Remove outliers'!AC29</f>
        <v/>
      </c>
      <c r="AA245" s="45" t="str">
        <f>'Remove outliers'!AD29</f>
        <v/>
      </c>
      <c r="AB245" s="45" t="str">
        <f>'Remove outliers'!AE29</f>
        <v/>
      </c>
      <c r="AC245" s="45" t="str">
        <f>'Remove outliers'!AF29</f>
        <v/>
      </c>
      <c r="AD245" s="45" t="str">
        <f>'Remove outliers'!AG29</f>
        <v/>
      </c>
      <c r="AE245" s="45" t="str">
        <f>'Remove outliers'!AH29</f>
        <v/>
      </c>
      <c r="AF245" s="45" t="str">
        <f>'Remove outliers'!AI29</f>
        <v/>
      </c>
      <c r="AG245" s="45" t="str">
        <f>'Remove outliers'!AJ29</f>
        <v/>
      </c>
      <c r="AH245" s="45" t="str">
        <f>'Remove outliers'!AK29</f>
        <v/>
      </c>
      <c r="AI245" s="45" t="str">
        <f>'Remove outliers'!AL29</f>
        <v/>
      </c>
      <c r="AJ245" s="45" t="str">
        <f>'Remove outliers'!AM29</f>
        <v/>
      </c>
      <c r="AK245" s="45" t="str">
        <f>'Remove outliers'!AN29</f>
        <v/>
      </c>
      <c r="AL245" s="45" t="str">
        <f>'Remove outliers'!AO29</f>
        <v/>
      </c>
      <c r="AM245" s="45" t="str">
        <f>'Remove outliers'!AP29</f>
        <v/>
      </c>
      <c r="AN245" s="45" t="str">
        <f>'Remove outliers'!AQ29</f>
        <v/>
      </c>
      <c r="AO245" s="45" t="str">
        <f>'Remove outliers'!AR29</f>
        <v/>
      </c>
      <c r="AP245" s="45" t="str">
        <f>'Remove outliers'!AS29</f>
        <v/>
      </c>
      <c r="AQ245" s="45" t="str">
        <f>'Remove outliers'!AT29</f>
        <v/>
      </c>
      <c r="AR245" s="45" t="str">
        <f>'Remove outliers'!AU29</f>
        <v/>
      </c>
      <c r="AS245" s="45" t="str">
        <f>'Remove outliers'!AV29</f>
        <v/>
      </c>
      <c r="AT245" s="45" t="str">
        <f>'Remove outliers'!AW29</f>
        <v/>
      </c>
      <c r="AU245" s="45" t="str">
        <f>'Remove outliers'!AX29</f>
        <v/>
      </c>
      <c r="AV245" s="45" t="str">
        <f>'Remove outliers'!AY29</f>
        <v/>
      </c>
      <c r="AW245" s="45" t="str">
        <f>'Remove outliers'!AZ29</f>
        <v/>
      </c>
      <c r="AX245" s="45" t="str">
        <f>'Remove outliers'!BA29</f>
        <v/>
      </c>
      <c r="AY245" s="45" t="str">
        <f>'Remove outliers'!BB29</f>
        <v/>
      </c>
      <c r="AZ245" s="45" t="str">
        <f>'Remove outliers'!BC29</f>
        <v/>
      </c>
      <c r="BA245" s="45" t="str">
        <f>'Remove outliers'!BD29</f>
        <v/>
      </c>
      <c r="BB245" s="45" t="str">
        <f>'Remove outliers'!BE29</f>
        <v/>
      </c>
      <c r="BC245" s="45" t="str">
        <f>'Remove outliers'!BF29</f>
        <v/>
      </c>
      <c r="BD245" s="45" t="str">
        <f>'Remove outliers'!BG29</f>
        <v/>
      </c>
      <c r="BE245" s="45" t="str">
        <f>'Remove outliers'!BH29</f>
        <v/>
      </c>
      <c r="BF245" s="45" t="str">
        <f>'Remove outliers'!BI29</f>
        <v/>
      </c>
      <c r="BG245" s="45" t="str">
        <f>'Remove outliers'!BJ29</f>
        <v/>
      </c>
      <c r="BH245" s="35" t="str">
        <f>'Remove outliers'!BK29</f>
        <v/>
      </c>
      <c r="BI245" s="35" t="str">
        <f>'Remove outliers'!BL29</f>
        <v/>
      </c>
      <c r="BJ245" s="35" t="str">
        <f>'Remove outliers'!BM29</f>
        <v/>
      </c>
      <c r="BK245" s="35" t="str">
        <f>'Remove outliers'!BN29</f>
        <v/>
      </c>
      <c r="BL245" s="35" t="str">
        <f>'Remove outliers'!BO29</f>
        <v/>
      </c>
      <c r="BM245" s="35" t="str">
        <f>'Remove outliers'!BP29</f>
        <v/>
      </c>
      <c r="BN245" s="35" t="str">
        <f>'Remove outliers'!BQ29</f>
        <v/>
      </c>
      <c r="BO245" s="35" t="str">
        <f>'Remove outliers'!BR29</f>
        <v/>
      </c>
      <c r="BP245" s="35" t="str">
        <f>'Remove outliers'!BS29</f>
        <v/>
      </c>
      <c r="BQ245" s="35" t="str">
        <f>'Remove outliers'!BT29</f>
        <v/>
      </c>
      <c r="BR245" s="35" t="str">
        <f>'Remove outliers'!BU29</f>
        <v/>
      </c>
      <c r="BS245" s="35" t="str">
        <f>'Remove outliers'!BV29</f>
        <v/>
      </c>
      <c r="BT245" s="35" t="str">
        <f>'Remove outliers'!BW29</f>
        <v/>
      </c>
      <c r="BU245" s="35" t="str">
        <f>'Remove outliers'!BX29</f>
        <v/>
      </c>
      <c r="BV245" s="35" t="str">
        <f>'Remove outliers'!BY29</f>
        <v/>
      </c>
      <c r="BW245" s="35" t="str">
        <f>'Remove outliers'!BZ29</f>
        <v/>
      </c>
      <c r="BX245" s="35" t="str">
        <f>'Remove outliers'!CA29</f>
        <v/>
      </c>
      <c r="BY245" s="35" t="str">
        <f>'Remove outliers'!CB29</f>
        <v/>
      </c>
      <c r="BZ245" s="35" t="str">
        <f>'Remove outliers'!CC29</f>
        <v/>
      </c>
      <c r="CA245" s="35" t="str">
        <f>'Remove outliers'!CD29</f>
        <v/>
      </c>
    </row>
    <row r="246" spans="6:79" x14ac:dyDescent="0.2">
      <c r="F246" s="45" t="str">
        <f>'Remove outliers'!I30</f>
        <v/>
      </c>
      <c r="G246" s="45" t="str">
        <f>'Remove outliers'!J30</f>
        <v/>
      </c>
      <c r="H246" s="45" t="str">
        <f>'Remove outliers'!K30</f>
        <v/>
      </c>
      <c r="I246" s="45" t="str">
        <f>'Remove outliers'!L30</f>
        <v/>
      </c>
      <c r="J246" s="45" t="str">
        <f>'Remove outliers'!M30</f>
        <v/>
      </c>
      <c r="K246" s="45" t="str">
        <f>'Remove outliers'!N30</f>
        <v/>
      </c>
      <c r="L246" s="45" t="str">
        <f>'Remove outliers'!O30</f>
        <v/>
      </c>
      <c r="M246" s="45" t="str">
        <f>'Remove outliers'!P30</f>
        <v/>
      </c>
      <c r="N246" s="45" t="str">
        <f>'Remove outliers'!Q30</f>
        <v/>
      </c>
      <c r="O246" s="45" t="str">
        <f>'Remove outliers'!R30</f>
        <v/>
      </c>
      <c r="P246" s="45" t="str">
        <f>'Remove outliers'!S30</f>
        <v/>
      </c>
      <c r="Q246" s="45" t="str">
        <f>'Remove outliers'!T30</f>
        <v/>
      </c>
      <c r="R246" s="45" t="str">
        <f>'Remove outliers'!U30</f>
        <v/>
      </c>
      <c r="S246" s="45" t="str">
        <f>'Remove outliers'!V30</f>
        <v/>
      </c>
      <c r="T246" s="45" t="str">
        <f>'Remove outliers'!W30</f>
        <v/>
      </c>
      <c r="U246" s="45" t="str">
        <f>'Remove outliers'!X30</f>
        <v/>
      </c>
      <c r="V246" s="45" t="str">
        <f>'Remove outliers'!Y30</f>
        <v/>
      </c>
      <c r="W246" s="45" t="str">
        <f>'Remove outliers'!Z30</f>
        <v/>
      </c>
      <c r="X246" s="45" t="str">
        <f>'Remove outliers'!AA30</f>
        <v/>
      </c>
      <c r="Y246" s="45" t="str">
        <f>'Remove outliers'!AB30</f>
        <v/>
      </c>
      <c r="Z246" s="45" t="str">
        <f>'Remove outliers'!AC30</f>
        <v/>
      </c>
      <c r="AA246" s="45" t="str">
        <f>'Remove outliers'!AD30</f>
        <v/>
      </c>
      <c r="AB246" s="45" t="str">
        <f>'Remove outliers'!AE30</f>
        <v/>
      </c>
      <c r="AC246" s="45" t="str">
        <f>'Remove outliers'!AF30</f>
        <v/>
      </c>
      <c r="AD246" s="45" t="str">
        <f>'Remove outliers'!AG30</f>
        <v/>
      </c>
      <c r="AE246" s="45" t="str">
        <f>'Remove outliers'!AH30</f>
        <v/>
      </c>
      <c r="AF246" s="45" t="str">
        <f>'Remove outliers'!AI30</f>
        <v/>
      </c>
      <c r="AG246" s="45" t="str">
        <f>'Remove outliers'!AJ30</f>
        <v/>
      </c>
      <c r="AH246" s="45" t="str">
        <f>'Remove outliers'!AK30</f>
        <v/>
      </c>
      <c r="AI246" s="45" t="str">
        <f>'Remove outliers'!AL30</f>
        <v/>
      </c>
      <c r="AJ246" s="45" t="str">
        <f>'Remove outliers'!AM30</f>
        <v/>
      </c>
      <c r="AK246" s="45" t="str">
        <f>'Remove outliers'!AN30</f>
        <v/>
      </c>
      <c r="AL246" s="45" t="str">
        <f>'Remove outliers'!AO30</f>
        <v/>
      </c>
      <c r="AM246" s="45" t="str">
        <f>'Remove outliers'!AP30</f>
        <v/>
      </c>
      <c r="AN246" s="45" t="str">
        <f>'Remove outliers'!AQ30</f>
        <v/>
      </c>
      <c r="AO246" s="45" t="str">
        <f>'Remove outliers'!AR30</f>
        <v/>
      </c>
      <c r="AP246" s="45" t="str">
        <f>'Remove outliers'!AS30</f>
        <v/>
      </c>
      <c r="AQ246" s="45" t="str">
        <f>'Remove outliers'!AT30</f>
        <v/>
      </c>
      <c r="AR246" s="45" t="str">
        <f>'Remove outliers'!AU30</f>
        <v/>
      </c>
      <c r="AS246" s="45" t="str">
        <f>'Remove outliers'!AV30</f>
        <v/>
      </c>
      <c r="AT246" s="45" t="str">
        <f>'Remove outliers'!AW30</f>
        <v/>
      </c>
      <c r="AU246" s="45" t="str">
        <f>'Remove outliers'!AX30</f>
        <v/>
      </c>
      <c r="AV246" s="45" t="str">
        <f>'Remove outliers'!AY30</f>
        <v/>
      </c>
      <c r="AW246" s="45" t="str">
        <f>'Remove outliers'!AZ30</f>
        <v/>
      </c>
      <c r="AX246" s="45" t="str">
        <f>'Remove outliers'!BA30</f>
        <v/>
      </c>
      <c r="AY246" s="45" t="str">
        <f>'Remove outliers'!BB30</f>
        <v/>
      </c>
      <c r="AZ246" s="45" t="str">
        <f>'Remove outliers'!BC30</f>
        <v/>
      </c>
      <c r="BA246" s="45" t="str">
        <f>'Remove outliers'!BD30</f>
        <v/>
      </c>
      <c r="BB246" s="45" t="str">
        <f>'Remove outliers'!BE30</f>
        <v/>
      </c>
      <c r="BC246" s="45" t="str">
        <f>'Remove outliers'!BF30</f>
        <v/>
      </c>
      <c r="BD246" s="45" t="str">
        <f>'Remove outliers'!BG30</f>
        <v/>
      </c>
      <c r="BE246" s="45" t="str">
        <f>'Remove outliers'!BH30</f>
        <v/>
      </c>
      <c r="BF246" s="45" t="str">
        <f>'Remove outliers'!BI30</f>
        <v/>
      </c>
      <c r="BG246" s="45" t="str">
        <f>'Remove outliers'!BJ30</f>
        <v/>
      </c>
      <c r="BH246" s="35" t="str">
        <f>'Remove outliers'!BK30</f>
        <v/>
      </c>
      <c r="BI246" s="35" t="str">
        <f>'Remove outliers'!BL30</f>
        <v/>
      </c>
      <c r="BJ246" s="35" t="str">
        <f>'Remove outliers'!BM30</f>
        <v/>
      </c>
      <c r="BK246" s="35" t="str">
        <f>'Remove outliers'!BN30</f>
        <v/>
      </c>
      <c r="BL246" s="35" t="str">
        <f>'Remove outliers'!BO30</f>
        <v/>
      </c>
      <c r="BM246" s="35" t="str">
        <f>'Remove outliers'!BP30</f>
        <v/>
      </c>
      <c r="BN246" s="35" t="str">
        <f>'Remove outliers'!BQ30</f>
        <v/>
      </c>
      <c r="BO246" s="35" t="str">
        <f>'Remove outliers'!BR30</f>
        <v/>
      </c>
      <c r="BP246" s="35" t="str">
        <f>'Remove outliers'!BS30</f>
        <v/>
      </c>
      <c r="BQ246" s="35" t="str">
        <f>'Remove outliers'!BT30</f>
        <v/>
      </c>
      <c r="BR246" s="35" t="str">
        <f>'Remove outliers'!BU30</f>
        <v/>
      </c>
      <c r="BS246" s="35" t="str">
        <f>'Remove outliers'!BV30</f>
        <v/>
      </c>
      <c r="BT246" s="35" t="str">
        <f>'Remove outliers'!BW30</f>
        <v/>
      </c>
      <c r="BU246" s="35" t="str">
        <f>'Remove outliers'!BX30</f>
        <v/>
      </c>
      <c r="BV246" s="35" t="str">
        <f>'Remove outliers'!BY30</f>
        <v/>
      </c>
      <c r="BW246" s="35" t="str">
        <f>'Remove outliers'!BZ30</f>
        <v/>
      </c>
      <c r="BX246" s="35" t="str">
        <f>'Remove outliers'!CA30</f>
        <v/>
      </c>
      <c r="BY246" s="35" t="str">
        <f>'Remove outliers'!CB30</f>
        <v/>
      </c>
      <c r="BZ246" s="35" t="str">
        <f>'Remove outliers'!CC30</f>
        <v/>
      </c>
      <c r="CA246" s="35" t="str">
        <f>'Remove outliers'!CD30</f>
        <v/>
      </c>
    </row>
    <row r="247" spans="6:79" x14ac:dyDescent="0.2">
      <c r="F247" s="45" t="str">
        <f>'Remove outliers'!I31</f>
        <v/>
      </c>
      <c r="G247" s="45" t="str">
        <f>'Remove outliers'!J31</f>
        <v/>
      </c>
      <c r="H247" s="45" t="str">
        <f>'Remove outliers'!K31</f>
        <v/>
      </c>
      <c r="I247" s="45" t="str">
        <f>'Remove outliers'!L31</f>
        <v/>
      </c>
      <c r="J247" s="45" t="str">
        <f>'Remove outliers'!M31</f>
        <v/>
      </c>
      <c r="K247" s="45" t="str">
        <f>'Remove outliers'!N31</f>
        <v/>
      </c>
      <c r="L247" s="45" t="str">
        <f>'Remove outliers'!O31</f>
        <v/>
      </c>
      <c r="M247" s="45" t="str">
        <f>'Remove outliers'!P31</f>
        <v/>
      </c>
      <c r="N247" s="45" t="str">
        <f>'Remove outliers'!Q31</f>
        <v/>
      </c>
      <c r="O247" s="45" t="str">
        <f>'Remove outliers'!R31</f>
        <v/>
      </c>
      <c r="P247" s="45" t="str">
        <f>'Remove outliers'!S31</f>
        <v/>
      </c>
      <c r="Q247" s="45" t="str">
        <f>'Remove outliers'!T31</f>
        <v/>
      </c>
      <c r="R247" s="45" t="str">
        <f>'Remove outliers'!U31</f>
        <v/>
      </c>
      <c r="S247" s="45" t="str">
        <f>'Remove outliers'!V31</f>
        <v/>
      </c>
      <c r="T247" s="45" t="str">
        <f>'Remove outliers'!W31</f>
        <v/>
      </c>
      <c r="U247" s="45" t="str">
        <f>'Remove outliers'!X31</f>
        <v/>
      </c>
      <c r="V247" s="45" t="str">
        <f>'Remove outliers'!Y31</f>
        <v/>
      </c>
      <c r="W247" s="45" t="str">
        <f>'Remove outliers'!Z31</f>
        <v/>
      </c>
      <c r="X247" s="45" t="str">
        <f>'Remove outliers'!AA31</f>
        <v/>
      </c>
      <c r="Y247" s="45" t="str">
        <f>'Remove outliers'!AB31</f>
        <v/>
      </c>
      <c r="Z247" s="45" t="str">
        <f>'Remove outliers'!AC31</f>
        <v/>
      </c>
      <c r="AA247" s="45" t="str">
        <f>'Remove outliers'!AD31</f>
        <v/>
      </c>
      <c r="AB247" s="45" t="str">
        <f>'Remove outliers'!AE31</f>
        <v/>
      </c>
      <c r="AC247" s="45" t="str">
        <f>'Remove outliers'!AF31</f>
        <v/>
      </c>
      <c r="AD247" s="45" t="str">
        <f>'Remove outliers'!AG31</f>
        <v/>
      </c>
      <c r="AE247" s="45" t="str">
        <f>'Remove outliers'!AH31</f>
        <v/>
      </c>
      <c r="AF247" s="45" t="str">
        <f>'Remove outliers'!AI31</f>
        <v/>
      </c>
      <c r="AG247" s="45" t="str">
        <f>'Remove outliers'!AJ31</f>
        <v/>
      </c>
      <c r="AH247" s="45" t="str">
        <f>'Remove outliers'!AK31</f>
        <v/>
      </c>
      <c r="AI247" s="45" t="str">
        <f>'Remove outliers'!AL31</f>
        <v/>
      </c>
      <c r="AJ247" s="45" t="str">
        <f>'Remove outliers'!AM31</f>
        <v/>
      </c>
      <c r="AK247" s="45" t="str">
        <f>'Remove outliers'!AN31</f>
        <v/>
      </c>
      <c r="AL247" s="45" t="str">
        <f>'Remove outliers'!AO31</f>
        <v/>
      </c>
      <c r="AM247" s="45" t="str">
        <f>'Remove outliers'!AP31</f>
        <v/>
      </c>
      <c r="AN247" s="45" t="str">
        <f>'Remove outliers'!AQ31</f>
        <v/>
      </c>
      <c r="AO247" s="45" t="str">
        <f>'Remove outliers'!AR31</f>
        <v/>
      </c>
      <c r="AP247" s="45" t="str">
        <f>'Remove outliers'!AS31</f>
        <v/>
      </c>
      <c r="AQ247" s="45" t="str">
        <f>'Remove outliers'!AT31</f>
        <v/>
      </c>
      <c r="AR247" s="45" t="str">
        <f>'Remove outliers'!AU31</f>
        <v/>
      </c>
      <c r="AS247" s="45" t="str">
        <f>'Remove outliers'!AV31</f>
        <v/>
      </c>
      <c r="AT247" s="45" t="str">
        <f>'Remove outliers'!AW31</f>
        <v/>
      </c>
      <c r="AU247" s="45" t="str">
        <f>'Remove outliers'!AX31</f>
        <v/>
      </c>
      <c r="AV247" s="45" t="str">
        <f>'Remove outliers'!AY31</f>
        <v/>
      </c>
      <c r="AW247" s="45" t="str">
        <f>'Remove outliers'!AZ31</f>
        <v/>
      </c>
      <c r="AX247" s="45" t="str">
        <f>'Remove outliers'!BA31</f>
        <v/>
      </c>
      <c r="AY247" s="45" t="str">
        <f>'Remove outliers'!BB31</f>
        <v/>
      </c>
      <c r="AZ247" s="45" t="str">
        <f>'Remove outliers'!BC31</f>
        <v/>
      </c>
      <c r="BA247" s="45" t="str">
        <f>'Remove outliers'!BD31</f>
        <v/>
      </c>
      <c r="BB247" s="45" t="str">
        <f>'Remove outliers'!BE31</f>
        <v/>
      </c>
      <c r="BC247" s="45" t="str">
        <f>'Remove outliers'!BF31</f>
        <v/>
      </c>
      <c r="BD247" s="45" t="str">
        <f>'Remove outliers'!BG31</f>
        <v/>
      </c>
      <c r="BE247" s="45" t="str">
        <f>'Remove outliers'!BH31</f>
        <v/>
      </c>
      <c r="BF247" s="45" t="str">
        <f>'Remove outliers'!BI31</f>
        <v/>
      </c>
      <c r="BG247" s="45" t="str">
        <f>'Remove outliers'!BJ31</f>
        <v/>
      </c>
      <c r="BH247" s="35" t="str">
        <f>'Remove outliers'!BK31</f>
        <v/>
      </c>
      <c r="BI247" s="35" t="str">
        <f>'Remove outliers'!BL31</f>
        <v/>
      </c>
      <c r="BJ247" s="35" t="str">
        <f>'Remove outliers'!BM31</f>
        <v/>
      </c>
      <c r="BK247" s="35" t="str">
        <f>'Remove outliers'!BN31</f>
        <v/>
      </c>
      <c r="BL247" s="35" t="str">
        <f>'Remove outliers'!BO31</f>
        <v/>
      </c>
      <c r="BM247" s="35" t="str">
        <f>'Remove outliers'!BP31</f>
        <v/>
      </c>
      <c r="BN247" s="35" t="str">
        <f>'Remove outliers'!BQ31</f>
        <v/>
      </c>
      <c r="BO247" s="35" t="str">
        <f>'Remove outliers'!BR31</f>
        <v/>
      </c>
      <c r="BP247" s="35" t="str">
        <f>'Remove outliers'!BS31</f>
        <v/>
      </c>
      <c r="BQ247" s="35" t="str">
        <f>'Remove outliers'!BT31</f>
        <v/>
      </c>
      <c r="BR247" s="35" t="str">
        <f>'Remove outliers'!BU31</f>
        <v/>
      </c>
      <c r="BS247" s="35" t="str">
        <f>'Remove outliers'!BV31</f>
        <v/>
      </c>
      <c r="BT247" s="35" t="str">
        <f>'Remove outliers'!BW31</f>
        <v/>
      </c>
      <c r="BU247" s="35" t="str">
        <f>'Remove outliers'!BX31</f>
        <v/>
      </c>
      <c r="BV247" s="35" t="str">
        <f>'Remove outliers'!BY31</f>
        <v/>
      </c>
      <c r="BW247" s="35" t="str">
        <f>'Remove outliers'!BZ31</f>
        <v/>
      </c>
      <c r="BX247" s="35" t="str">
        <f>'Remove outliers'!CA31</f>
        <v/>
      </c>
      <c r="BY247" s="35" t="str">
        <f>'Remove outliers'!CB31</f>
        <v/>
      </c>
      <c r="BZ247" s="35" t="str">
        <f>'Remove outliers'!CC31</f>
        <v/>
      </c>
      <c r="CA247" s="35" t="str">
        <f>'Remove outliers'!CD31</f>
        <v/>
      </c>
    </row>
    <row r="248" spans="6:79" x14ac:dyDescent="0.2">
      <c r="F248" s="45" t="str">
        <f>'Remove outliers'!I32</f>
        <v/>
      </c>
      <c r="G248" s="45" t="str">
        <f>'Remove outliers'!J32</f>
        <v/>
      </c>
      <c r="H248" s="45" t="str">
        <f>'Remove outliers'!K32</f>
        <v/>
      </c>
      <c r="I248" s="45" t="str">
        <f>'Remove outliers'!L32</f>
        <v/>
      </c>
      <c r="J248" s="45" t="str">
        <f>'Remove outliers'!M32</f>
        <v/>
      </c>
      <c r="K248" s="45" t="str">
        <f>'Remove outliers'!N32</f>
        <v/>
      </c>
      <c r="L248" s="45" t="str">
        <f>'Remove outliers'!O32</f>
        <v/>
      </c>
      <c r="M248" s="45" t="str">
        <f>'Remove outliers'!P32</f>
        <v/>
      </c>
      <c r="N248" s="45" t="str">
        <f>'Remove outliers'!Q32</f>
        <v/>
      </c>
      <c r="O248" s="45" t="str">
        <f>'Remove outliers'!R32</f>
        <v/>
      </c>
      <c r="P248" s="45" t="str">
        <f>'Remove outliers'!S32</f>
        <v/>
      </c>
      <c r="Q248" s="45" t="str">
        <f>'Remove outliers'!T32</f>
        <v/>
      </c>
      <c r="R248" s="45" t="str">
        <f>'Remove outliers'!U32</f>
        <v/>
      </c>
      <c r="S248" s="45" t="str">
        <f>'Remove outliers'!V32</f>
        <v/>
      </c>
      <c r="T248" s="45" t="str">
        <f>'Remove outliers'!W32</f>
        <v/>
      </c>
      <c r="U248" s="45" t="str">
        <f>'Remove outliers'!X32</f>
        <v/>
      </c>
      <c r="V248" s="45" t="str">
        <f>'Remove outliers'!Y32</f>
        <v/>
      </c>
      <c r="W248" s="45" t="str">
        <f>'Remove outliers'!Z32</f>
        <v/>
      </c>
      <c r="X248" s="45" t="str">
        <f>'Remove outliers'!AA32</f>
        <v/>
      </c>
      <c r="Y248" s="45" t="str">
        <f>'Remove outliers'!AB32</f>
        <v/>
      </c>
      <c r="Z248" s="45" t="str">
        <f>'Remove outliers'!AC32</f>
        <v/>
      </c>
      <c r="AA248" s="45" t="str">
        <f>'Remove outliers'!AD32</f>
        <v/>
      </c>
      <c r="AB248" s="45" t="str">
        <f>'Remove outliers'!AE32</f>
        <v/>
      </c>
      <c r="AC248" s="45" t="str">
        <f>'Remove outliers'!AF32</f>
        <v/>
      </c>
      <c r="AD248" s="45" t="str">
        <f>'Remove outliers'!AG32</f>
        <v/>
      </c>
      <c r="AE248" s="45" t="str">
        <f>'Remove outliers'!AH32</f>
        <v/>
      </c>
      <c r="AF248" s="45" t="str">
        <f>'Remove outliers'!AI32</f>
        <v/>
      </c>
      <c r="AG248" s="45" t="str">
        <f>'Remove outliers'!AJ32</f>
        <v/>
      </c>
      <c r="AH248" s="45" t="str">
        <f>'Remove outliers'!AK32</f>
        <v/>
      </c>
      <c r="AI248" s="45" t="str">
        <f>'Remove outliers'!AL32</f>
        <v/>
      </c>
      <c r="AJ248" s="45" t="str">
        <f>'Remove outliers'!AM32</f>
        <v/>
      </c>
      <c r="AK248" s="45" t="str">
        <f>'Remove outliers'!AN32</f>
        <v/>
      </c>
      <c r="AL248" s="45" t="str">
        <f>'Remove outliers'!AO32</f>
        <v/>
      </c>
      <c r="AM248" s="45" t="str">
        <f>'Remove outliers'!AP32</f>
        <v/>
      </c>
      <c r="AN248" s="45" t="str">
        <f>'Remove outliers'!AQ32</f>
        <v/>
      </c>
      <c r="AO248" s="45" t="str">
        <f>'Remove outliers'!AR32</f>
        <v/>
      </c>
      <c r="AP248" s="45" t="str">
        <f>'Remove outliers'!AS32</f>
        <v/>
      </c>
      <c r="AQ248" s="45" t="str">
        <f>'Remove outliers'!AT32</f>
        <v/>
      </c>
      <c r="AR248" s="45" t="str">
        <f>'Remove outliers'!AU32</f>
        <v/>
      </c>
      <c r="AS248" s="45" t="str">
        <f>'Remove outliers'!AV32</f>
        <v/>
      </c>
      <c r="AT248" s="45" t="str">
        <f>'Remove outliers'!AW32</f>
        <v/>
      </c>
      <c r="AU248" s="45" t="str">
        <f>'Remove outliers'!AX32</f>
        <v/>
      </c>
      <c r="AV248" s="45" t="str">
        <f>'Remove outliers'!AY32</f>
        <v/>
      </c>
      <c r="AW248" s="45" t="str">
        <f>'Remove outliers'!AZ32</f>
        <v/>
      </c>
      <c r="AX248" s="45" t="str">
        <f>'Remove outliers'!BA32</f>
        <v/>
      </c>
      <c r="AY248" s="45" t="str">
        <f>'Remove outliers'!BB32</f>
        <v/>
      </c>
      <c r="AZ248" s="45" t="str">
        <f>'Remove outliers'!BC32</f>
        <v/>
      </c>
      <c r="BA248" s="45" t="str">
        <f>'Remove outliers'!BD32</f>
        <v/>
      </c>
      <c r="BB248" s="45" t="str">
        <f>'Remove outliers'!BE32</f>
        <v/>
      </c>
      <c r="BC248" s="45" t="str">
        <f>'Remove outliers'!BF32</f>
        <v/>
      </c>
      <c r="BD248" s="45" t="str">
        <f>'Remove outliers'!BG32</f>
        <v/>
      </c>
      <c r="BE248" s="45" t="str">
        <f>'Remove outliers'!BH32</f>
        <v/>
      </c>
      <c r="BF248" s="45" t="str">
        <f>'Remove outliers'!BI32</f>
        <v/>
      </c>
      <c r="BG248" s="45" t="str">
        <f>'Remove outliers'!BJ32</f>
        <v/>
      </c>
      <c r="BH248" s="35" t="str">
        <f>'Remove outliers'!BK32</f>
        <v/>
      </c>
      <c r="BI248" s="35" t="str">
        <f>'Remove outliers'!BL32</f>
        <v/>
      </c>
      <c r="BJ248" s="35" t="str">
        <f>'Remove outliers'!BM32</f>
        <v/>
      </c>
      <c r="BK248" s="35" t="str">
        <f>'Remove outliers'!BN32</f>
        <v/>
      </c>
      <c r="BL248" s="35" t="str">
        <f>'Remove outliers'!BO32</f>
        <v/>
      </c>
      <c r="BM248" s="35" t="str">
        <f>'Remove outliers'!BP32</f>
        <v/>
      </c>
      <c r="BN248" s="35" t="str">
        <f>'Remove outliers'!BQ32</f>
        <v/>
      </c>
      <c r="BO248" s="35" t="str">
        <f>'Remove outliers'!BR32</f>
        <v/>
      </c>
      <c r="BP248" s="35" t="str">
        <f>'Remove outliers'!BS32</f>
        <v/>
      </c>
      <c r="BQ248" s="35" t="str">
        <f>'Remove outliers'!BT32</f>
        <v/>
      </c>
      <c r="BR248" s="35" t="str">
        <f>'Remove outliers'!BU32</f>
        <v/>
      </c>
      <c r="BS248" s="35" t="str">
        <f>'Remove outliers'!BV32</f>
        <v/>
      </c>
      <c r="BT248" s="35" t="str">
        <f>'Remove outliers'!BW32</f>
        <v/>
      </c>
      <c r="BU248" s="35" t="str">
        <f>'Remove outliers'!BX32</f>
        <v/>
      </c>
      <c r="BV248" s="35" t="str">
        <f>'Remove outliers'!BY32</f>
        <v/>
      </c>
      <c r="BW248" s="35" t="str">
        <f>'Remove outliers'!BZ32</f>
        <v/>
      </c>
      <c r="BX248" s="35" t="str">
        <f>'Remove outliers'!CA32</f>
        <v/>
      </c>
      <c r="BY248" s="35" t="str">
        <f>'Remove outliers'!CB32</f>
        <v/>
      </c>
      <c r="BZ248" s="35" t="str">
        <f>'Remove outliers'!CC32</f>
        <v/>
      </c>
      <c r="CA248" s="35" t="str">
        <f>'Remove outliers'!CD32</f>
        <v/>
      </c>
    </row>
    <row r="249" spans="6:79" x14ac:dyDescent="0.2">
      <c r="F249" s="45" t="str">
        <f>'Remove outliers'!I33</f>
        <v/>
      </c>
      <c r="G249" s="45" t="str">
        <f>'Remove outliers'!J33</f>
        <v/>
      </c>
      <c r="H249" s="45" t="str">
        <f>'Remove outliers'!K33</f>
        <v/>
      </c>
      <c r="I249" s="45" t="str">
        <f>'Remove outliers'!L33</f>
        <v/>
      </c>
      <c r="J249" s="45" t="str">
        <f>'Remove outliers'!M33</f>
        <v/>
      </c>
      <c r="K249" s="45" t="str">
        <f>'Remove outliers'!N33</f>
        <v/>
      </c>
      <c r="L249" s="45" t="str">
        <f>'Remove outliers'!O33</f>
        <v/>
      </c>
      <c r="M249" s="45" t="str">
        <f>'Remove outliers'!P33</f>
        <v/>
      </c>
      <c r="N249" s="45" t="str">
        <f>'Remove outliers'!Q33</f>
        <v/>
      </c>
      <c r="O249" s="45" t="str">
        <f>'Remove outliers'!R33</f>
        <v/>
      </c>
      <c r="P249" s="45" t="str">
        <f>'Remove outliers'!S33</f>
        <v/>
      </c>
      <c r="Q249" s="45" t="str">
        <f>'Remove outliers'!T33</f>
        <v/>
      </c>
      <c r="R249" s="45" t="str">
        <f>'Remove outliers'!U33</f>
        <v/>
      </c>
      <c r="S249" s="45" t="str">
        <f>'Remove outliers'!V33</f>
        <v/>
      </c>
      <c r="T249" s="45" t="str">
        <f>'Remove outliers'!W33</f>
        <v/>
      </c>
      <c r="U249" s="45" t="str">
        <f>'Remove outliers'!X33</f>
        <v/>
      </c>
      <c r="V249" s="45" t="str">
        <f>'Remove outliers'!Y33</f>
        <v/>
      </c>
      <c r="W249" s="45" t="str">
        <f>'Remove outliers'!Z33</f>
        <v/>
      </c>
      <c r="X249" s="45" t="str">
        <f>'Remove outliers'!AA33</f>
        <v/>
      </c>
      <c r="Y249" s="45" t="str">
        <f>'Remove outliers'!AB33</f>
        <v/>
      </c>
      <c r="Z249" s="45" t="str">
        <f>'Remove outliers'!AC33</f>
        <v/>
      </c>
      <c r="AA249" s="45" t="str">
        <f>'Remove outliers'!AD33</f>
        <v/>
      </c>
      <c r="AB249" s="45" t="str">
        <f>'Remove outliers'!AE33</f>
        <v/>
      </c>
      <c r="AC249" s="45" t="str">
        <f>'Remove outliers'!AF33</f>
        <v/>
      </c>
      <c r="AD249" s="45" t="str">
        <f>'Remove outliers'!AG33</f>
        <v/>
      </c>
      <c r="AE249" s="45" t="str">
        <f>'Remove outliers'!AH33</f>
        <v/>
      </c>
      <c r="AF249" s="45" t="str">
        <f>'Remove outliers'!AI33</f>
        <v/>
      </c>
      <c r="AG249" s="45" t="str">
        <f>'Remove outliers'!AJ33</f>
        <v/>
      </c>
      <c r="AH249" s="45" t="str">
        <f>'Remove outliers'!AK33</f>
        <v/>
      </c>
      <c r="AI249" s="45" t="str">
        <f>'Remove outliers'!AL33</f>
        <v/>
      </c>
      <c r="AJ249" s="45" t="str">
        <f>'Remove outliers'!AM33</f>
        <v/>
      </c>
      <c r="AK249" s="45" t="str">
        <f>'Remove outliers'!AN33</f>
        <v/>
      </c>
      <c r="AL249" s="45" t="str">
        <f>'Remove outliers'!AO33</f>
        <v/>
      </c>
      <c r="AM249" s="45" t="str">
        <f>'Remove outliers'!AP33</f>
        <v/>
      </c>
      <c r="AN249" s="45" t="str">
        <f>'Remove outliers'!AQ33</f>
        <v/>
      </c>
      <c r="AO249" s="45" t="str">
        <f>'Remove outliers'!AR33</f>
        <v/>
      </c>
      <c r="AP249" s="45" t="str">
        <f>'Remove outliers'!AS33</f>
        <v/>
      </c>
      <c r="AQ249" s="45" t="str">
        <f>'Remove outliers'!AT33</f>
        <v/>
      </c>
      <c r="AR249" s="45" t="str">
        <f>'Remove outliers'!AU33</f>
        <v/>
      </c>
      <c r="AS249" s="45" t="str">
        <f>'Remove outliers'!AV33</f>
        <v/>
      </c>
      <c r="AT249" s="45" t="str">
        <f>'Remove outliers'!AW33</f>
        <v/>
      </c>
      <c r="AU249" s="45" t="str">
        <f>'Remove outliers'!AX33</f>
        <v/>
      </c>
      <c r="AV249" s="45" t="str">
        <f>'Remove outliers'!AY33</f>
        <v/>
      </c>
      <c r="AW249" s="45" t="str">
        <f>'Remove outliers'!AZ33</f>
        <v/>
      </c>
      <c r="AX249" s="45" t="str">
        <f>'Remove outliers'!BA33</f>
        <v/>
      </c>
      <c r="AY249" s="45" t="str">
        <f>'Remove outliers'!BB33</f>
        <v/>
      </c>
      <c r="AZ249" s="45" t="str">
        <f>'Remove outliers'!BC33</f>
        <v/>
      </c>
      <c r="BA249" s="45" t="str">
        <f>'Remove outliers'!BD33</f>
        <v/>
      </c>
      <c r="BB249" s="45" t="str">
        <f>'Remove outliers'!BE33</f>
        <v/>
      </c>
      <c r="BC249" s="45" t="str">
        <f>'Remove outliers'!BF33</f>
        <v/>
      </c>
      <c r="BD249" s="45" t="str">
        <f>'Remove outliers'!BG33</f>
        <v/>
      </c>
      <c r="BE249" s="45" t="str">
        <f>'Remove outliers'!BH33</f>
        <v/>
      </c>
      <c r="BF249" s="45" t="str">
        <f>'Remove outliers'!BI33</f>
        <v/>
      </c>
      <c r="BG249" s="45" t="str">
        <f>'Remove outliers'!BJ33</f>
        <v/>
      </c>
      <c r="BH249" s="35" t="str">
        <f>'Remove outliers'!BK33</f>
        <v/>
      </c>
      <c r="BI249" s="35" t="str">
        <f>'Remove outliers'!BL33</f>
        <v/>
      </c>
      <c r="BJ249" s="35" t="str">
        <f>'Remove outliers'!BM33</f>
        <v/>
      </c>
      <c r="BK249" s="35" t="str">
        <f>'Remove outliers'!BN33</f>
        <v/>
      </c>
      <c r="BL249" s="35" t="str">
        <f>'Remove outliers'!BO33</f>
        <v/>
      </c>
      <c r="BM249" s="35" t="str">
        <f>'Remove outliers'!BP33</f>
        <v/>
      </c>
      <c r="BN249" s="35" t="str">
        <f>'Remove outliers'!BQ33</f>
        <v/>
      </c>
      <c r="BO249" s="35" t="str">
        <f>'Remove outliers'!BR33</f>
        <v/>
      </c>
      <c r="BP249" s="35" t="str">
        <f>'Remove outliers'!BS33</f>
        <v/>
      </c>
      <c r="BQ249" s="35" t="str">
        <f>'Remove outliers'!BT33</f>
        <v/>
      </c>
      <c r="BR249" s="35" t="str">
        <f>'Remove outliers'!BU33</f>
        <v/>
      </c>
      <c r="BS249" s="35" t="str">
        <f>'Remove outliers'!BV33</f>
        <v/>
      </c>
      <c r="BT249" s="35" t="str">
        <f>'Remove outliers'!BW33</f>
        <v/>
      </c>
      <c r="BU249" s="35" t="str">
        <f>'Remove outliers'!BX33</f>
        <v/>
      </c>
      <c r="BV249" s="35" t="str">
        <f>'Remove outliers'!BY33</f>
        <v/>
      </c>
      <c r="BW249" s="35" t="str">
        <f>'Remove outliers'!BZ33</f>
        <v/>
      </c>
      <c r="BX249" s="35" t="str">
        <f>'Remove outliers'!CA33</f>
        <v/>
      </c>
      <c r="BY249" s="35" t="str">
        <f>'Remove outliers'!CB33</f>
        <v/>
      </c>
      <c r="BZ249" s="35" t="str">
        <f>'Remove outliers'!CC33</f>
        <v/>
      </c>
      <c r="CA249" s="35" t="str">
        <f>'Remove outliers'!CD33</f>
        <v/>
      </c>
    </row>
    <row r="250" spans="6:79" x14ac:dyDescent="0.2">
      <c r="F250" s="45" t="str">
        <f>'Remove outliers'!I34</f>
        <v/>
      </c>
      <c r="G250" s="45" t="str">
        <f>'Remove outliers'!J34</f>
        <v/>
      </c>
      <c r="H250" s="45" t="str">
        <f>'Remove outliers'!K34</f>
        <v/>
      </c>
      <c r="I250" s="45" t="str">
        <f>'Remove outliers'!L34</f>
        <v/>
      </c>
      <c r="J250" s="45" t="str">
        <f>'Remove outliers'!M34</f>
        <v/>
      </c>
      <c r="K250" s="45" t="str">
        <f>'Remove outliers'!N34</f>
        <v/>
      </c>
      <c r="L250" s="45" t="str">
        <f>'Remove outliers'!O34</f>
        <v/>
      </c>
      <c r="M250" s="45" t="str">
        <f>'Remove outliers'!P34</f>
        <v/>
      </c>
      <c r="N250" s="45" t="str">
        <f>'Remove outliers'!Q34</f>
        <v/>
      </c>
      <c r="O250" s="45" t="str">
        <f>'Remove outliers'!R34</f>
        <v/>
      </c>
      <c r="P250" s="45" t="str">
        <f>'Remove outliers'!S34</f>
        <v/>
      </c>
      <c r="Q250" s="45" t="str">
        <f>'Remove outliers'!T34</f>
        <v/>
      </c>
      <c r="R250" s="45" t="str">
        <f>'Remove outliers'!U34</f>
        <v/>
      </c>
      <c r="S250" s="45" t="str">
        <f>'Remove outliers'!V34</f>
        <v/>
      </c>
      <c r="T250" s="45" t="str">
        <f>'Remove outliers'!W34</f>
        <v/>
      </c>
      <c r="U250" s="45" t="str">
        <f>'Remove outliers'!X34</f>
        <v/>
      </c>
      <c r="V250" s="45" t="str">
        <f>'Remove outliers'!Y34</f>
        <v/>
      </c>
      <c r="W250" s="45" t="str">
        <f>'Remove outliers'!Z34</f>
        <v/>
      </c>
      <c r="X250" s="45" t="str">
        <f>'Remove outliers'!AA34</f>
        <v/>
      </c>
      <c r="Y250" s="45" t="str">
        <f>'Remove outliers'!AB34</f>
        <v/>
      </c>
      <c r="Z250" s="45" t="str">
        <f>'Remove outliers'!AC34</f>
        <v/>
      </c>
      <c r="AA250" s="45" t="str">
        <f>'Remove outliers'!AD34</f>
        <v/>
      </c>
      <c r="AB250" s="45" t="str">
        <f>'Remove outliers'!AE34</f>
        <v/>
      </c>
      <c r="AC250" s="45" t="str">
        <f>'Remove outliers'!AF34</f>
        <v/>
      </c>
      <c r="AD250" s="45" t="str">
        <f>'Remove outliers'!AG34</f>
        <v/>
      </c>
      <c r="AE250" s="45" t="str">
        <f>'Remove outliers'!AH34</f>
        <v/>
      </c>
      <c r="AF250" s="45" t="str">
        <f>'Remove outliers'!AI34</f>
        <v/>
      </c>
      <c r="AG250" s="45" t="str">
        <f>'Remove outliers'!AJ34</f>
        <v/>
      </c>
      <c r="AH250" s="45" t="str">
        <f>'Remove outliers'!AK34</f>
        <v/>
      </c>
      <c r="AI250" s="45" t="str">
        <f>'Remove outliers'!AL34</f>
        <v/>
      </c>
      <c r="AJ250" s="45" t="str">
        <f>'Remove outliers'!AM34</f>
        <v/>
      </c>
      <c r="AK250" s="45" t="str">
        <f>'Remove outliers'!AN34</f>
        <v/>
      </c>
      <c r="AL250" s="45" t="str">
        <f>'Remove outliers'!AO34</f>
        <v/>
      </c>
      <c r="AM250" s="45" t="str">
        <f>'Remove outliers'!AP34</f>
        <v/>
      </c>
      <c r="AN250" s="45" t="str">
        <f>'Remove outliers'!AQ34</f>
        <v/>
      </c>
      <c r="AO250" s="45" t="str">
        <f>'Remove outliers'!AR34</f>
        <v/>
      </c>
      <c r="AP250" s="45" t="str">
        <f>'Remove outliers'!AS34</f>
        <v/>
      </c>
      <c r="AQ250" s="45" t="str">
        <f>'Remove outliers'!AT34</f>
        <v/>
      </c>
      <c r="AR250" s="45" t="str">
        <f>'Remove outliers'!AU34</f>
        <v/>
      </c>
      <c r="AS250" s="45" t="str">
        <f>'Remove outliers'!AV34</f>
        <v/>
      </c>
      <c r="AT250" s="45" t="str">
        <f>'Remove outliers'!AW34</f>
        <v/>
      </c>
      <c r="AU250" s="45" t="str">
        <f>'Remove outliers'!AX34</f>
        <v/>
      </c>
      <c r="AV250" s="45" t="str">
        <f>'Remove outliers'!AY34</f>
        <v/>
      </c>
      <c r="AW250" s="45" t="str">
        <f>'Remove outliers'!AZ34</f>
        <v/>
      </c>
      <c r="AX250" s="45" t="str">
        <f>'Remove outliers'!BA34</f>
        <v/>
      </c>
      <c r="AY250" s="45" t="str">
        <f>'Remove outliers'!BB34</f>
        <v/>
      </c>
      <c r="AZ250" s="45" t="str">
        <f>'Remove outliers'!BC34</f>
        <v/>
      </c>
      <c r="BA250" s="45" t="str">
        <f>'Remove outliers'!BD34</f>
        <v/>
      </c>
      <c r="BB250" s="45" t="str">
        <f>'Remove outliers'!BE34</f>
        <v/>
      </c>
      <c r="BC250" s="45" t="str">
        <f>'Remove outliers'!BF34</f>
        <v/>
      </c>
      <c r="BD250" s="45" t="str">
        <f>'Remove outliers'!BG34</f>
        <v/>
      </c>
      <c r="BE250" s="45" t="str">
        <f>'Remove outliers'!BH34</f>
        <v/>
      </c>
      <c r="BF250" s="45" t="str">
        <f>'Remove outliers'!BI34</f>
        <v/>
      </c>
      <c r="BG250" s="45" t="str">
        <f>'Remove outliers'!BJ34</f>
        <v/>
      </c>
      <c r="BH250" s="35" t="str">
        <f>'Remove outliers'!BK34</f>
        <v/>
      </c>
      <c r="BI250" s="35" t="str">
        <f>'Remove outliers'!BL34</f>
        <v/>
      </c>
      <c r="BJ250" s="35" t="str">
        <f>'Remove outliers'!BM34</f>
        <v/>
      </c>
      <c r="BK250" s="35" t="str">
        <f>'Remove outliers'!BN34</f>
        <v/>
      </c>
      <c r="BL250" s="35" t="str">
        <f>'Remove outliers'!BO34</f>
        <v/>
      </c>
      <c r="BM250" s="35" t="str">
        <f>'Remove outliers'!BP34</f>
        <v/>
      </c>
      <c r="BN250" s="35" t="str">
        <f>'Remove outliers'!BQ34</f>
        <v/>
      </c>
      <c r="BO250" s="35" t="str">
        <f>'Remove outliers'!BR34</f>
        <v/>
      </c>
      <c r="BP250" s="35" t="str">
        <f>'Remove outliers'!BS34</f>
        <v/>
      </c>
      <c r="BQ250" s="35" t="str">
        <f>'Remove outliers'!BT34</f>
        <v/>
      </c>
      <c r="BR250" s="35" t="str">
        <f>'Remove outliers'!BU34</f>
        <v/>
      </c>
      <c r="BS250" s="35" t="str">
        <f>'Remove outliers'!BV34</f>
        <v/>
      </c>
      <c r="BT250" s="35" t="str">
        <f>'Remove outliers'!BW34</f>
        <v/>
      </c>
      <c r="BU250" s="35" t="str">
        <f>'Remove outliers'!BX34</f>
        <v/>
      </c>
      <c r="BV250" s="35" t="str">
        <f>'Remove outliers'!BY34</f>
        <v/>
      </c>
      <c r="BW250" s="35" t="str">
        <f>'Remove outliers'!BZ34</f>
        <v/>
      </c>
      <c r="BX250" s="35" t="str">
        <f>'Remove outliers'!CA34</f>
        <v/>
      </c>
      <c r="BY250" s="35" t="str">
        <f>'Remove outliers'!CB34</f>
        <v/>
      </c>
      <c r="BZ250" s="35" t="str">
        <f>'Remove outliers'!CC34</f>
        <v/>
      </c>
      <c r="CA250" s="35" t="str">
        <f>'Remove outliers'!CD34</f>
        <v/>
      </c>
    </row>
    <row r="251" spans="6:79" x14ac:dyDescent="0.2">
      <c r="F251" s="45" t="str">
        <f>'Remove outliers'!I35</f>
        <v/>
      </c>
      <c r="G251" s="45" t="str">
        <f>'Remove outliers'!J35</f>
        <v/>
      </c>
      <c r="H251" s="45" t="str">
        <f>'Remove outliers'!K35</f>
        <v/>
      </c>
      <c r="I251" s="45" t="str">
        <f>'Remove outliers'!L35</f>
        <v/>
      </c>
      <c r="J251" s="45" t="str">
        <f>'Remove outliers'!M35</f>
        <v/>
      </c>
      <c r="K251" s="45" t="str">
        <f>'Remove outliers'!N35</f>
        <v/>
      </c>
      <c r="L251" s="45" t="str">
        <f>'Remove outliers'!O35</f>
        <v/>
      </c>
      <c r="M251" s="45" t="str">
        <f>'Remove outliers'!P35</f>
        <v/>
      </c>
      <c r="N251" s="45" t="str">
        <f>'Remove outliers'!Q35</f>
        <v/>
      </c>
      <c r="O251" s="45" t="str">
        <f>'Remove outliers'!R35</f>
        <v/>
      </c>
      <c r="P251" s="45" t="str">
        <f>'Remove outliers'!S35</f>
        <v/>
      </c>
      <c r="Q251" s="45" t="str">
        <f>'Remove outliers'!T35</f>
        <v/>
      </c>
      <c r="R251" s="45" t="str">
        <f>'Remove outliers'!U35</f>
        <v/>
      </c>
      <c r="S251" s="45" t="str">
        <f>'Remove outliers'!V35</f>
        <v/>
      </c>
      <c r="T251" s="45" t="str">
        <f>'Remove outliers'!W35</f>
        <v/>
      </c>
      <c r="U251" s="45" t="str">
        <f>'Remove outliers'!X35</f>
        <v/>
      </c>
      <c r="V251" s="45" t="str">
        <f>'Remove outliers'!Y35</f>
        <v/>
      </c>
      <c r="W251" s="45" t="str">
        <f>'Remove outliers'!Z35</f>
        <v/>
      </c>
      <c r="X251" s="45" t="str">
        <f>'Remove outliers'!AA35</f>
        <v/>
      </c>
      <c r="Y251" s="45" t="str">
        <f>'Remove outliers'!AB35</f>
        <v/>
      </c>
      <c r="Z251" s="45" t="str">
        <f>'Remove outliers'!AC35</f>
        <v/>
      </c>
      <c r="AA251" s="45" t="str">
        <f>'Remove outliers'!AD35</f>
        <v/>
      </c>
      <c r="AB251" s="45" t="str">
        <f>'Remove outliers'!AE35</f>
        <v/>
      </c>
      <c r="AC251" s="45" t="str">
        <f>'Remove outliers'!AF35</f>
        <v/>
      </c>
      <c r="AD251" s="45" t="str">
        <f>'Remove outliers'!AG35</f>
        <v/>
      </c>
      <c r="AE251" s="45" t="str">
        <f>'Remove outliers'!AH35</f>
        <v/>
      </c>
      <c r="AF251" s="45" t="str">
        <f>'Remove outliers'!AI35</f>
        <v/>
      </c>
      <c r="AG251" s="45" t="str">
        <f>'Remove outliers'!AJ35</f>
        <v/>
      </c>
      <c r="AH251" s="45" t="str">
        <f>'Remove outliers'!AK35</f>
        <v/>
      </c>
      <c r="AI251" s="45" t="str">
        <f>'Remove outliers'!AL35</f>
        <v/>
      </c>
      <c r="AJ251" s="45" t="str">
        <f>'Remove outliers'!AM35</f>
        <v/>
      </c>
      <c r="AK251" s="45" t="str">
        <f>'Remove outliers'!AN35</f>
        <v/>
      </c>
      <c r="AL251" s="45" t="str">
        <f>'Remove outliers'!AO35</f>
        <v/>
      </c>
      <c r="AM251" s="45" t="str">
        <f>'Remove outliers'!AP35</f>
        <v/>
      </c>
      <c r="AN251" s="45" t="str">
        <f>'Remove outliers'!AQ35</f>
        <v/>
      </c>
      <c r="AO251" s="45" t="str">
        <f>'Remove outliers'!AR35</f>
        <v/>
      </c>
      <c r="AP251" s="45" t="str">
        <f>'Remove outliers'!AS35</f>
        <v/>
      </c>
      <c r="AQ251" s="45" t="str">
        <f>'Remove outliers'!AT35</f>
        <v/>
      </c>
      <c r="AR251" s="45" t="str">
        <f>'Remove outliers'!AU35</f>
        <v/>
      </c>
      <c r="AS251" s="45" t="str">
        <f>'Remove outliers'!AV35</f>
        <v/>
      </c>
      <c r="AT251" s="45" t="str">
        <f>'Remove outliers'!AW35</f>
        <v/>
      </c>
      <c r="AU251" s="45" t="str">
        <f>'Remove outliers'!AX35</f>
        <v/>
      </c>
      <c r="AV251" s="45" t="str">
        <f>'Remove outliers'!AY35</f>
        <v/>
      </c>
      <c r="AW251" s="45" t="str">
        <f>'Remove outliers'!AZ35</f>
        <v/>
      </c>
      <c r="AX251" s="45" t="str">
        <f>'Remove outliers'!BA35</f>
        <v/>
      </c>
      <c r="AY251" s="45" t="str">
        <f>'Remove outliers'!BB35</f>
        <v/>
      </c>
      <c r="AZ251" s="45" t="str">
        <f>'Remove outliers'!BC35</f>
        <v/>
      </c>
      <c r="BA251" s="45" t="str">
        <f>'Remove outliers'!BD35</f>
        <v/>
      </c>
      <c r="BB251" s="45" t="str">
        <f>'Remove outliers'!BE35</f>
        <v/>
      </c>
      <c r="BC251" s="45" t="str">
        <f>'Remove outliers'!BF35</f>
        <v/>
      </c>
      <c r="BD251" s="45" t="str">
        <f>'Remove outliers'!BG35</f>
        <v/>
      </c>
      <c r="BE251" s="45" t="str">
        <f>'Remove outliers'!BH35</f>
        <v/>
      </c>
      <c r="BF251" s="45" t="str">
        <f>'Remove outliers'!BI35</f>
        <v/>
      </c>
      <c r="BG251" s="45" t="str">
        <f>'Remove outliers'!BJ35</f>
        <v/>
      </c>
      <c r="BH251" s="35" t="str">
        <f>'Remove outliers'!BK35</f>
        <v/>
      </c>
      <c r="BI251" s="35" t="str">
        <f>'Remove outliers'!BL35</f>
        <v/>
      </c>
      <c r="BJ251" s="35" t="str">
        <f>'Remove outliers'!BM35</f>
        <v/>
      </c>
      <c r="BK251" s="35" t="str">
        <f>'Remove outliers'!BN35</f>
        <v/>
      </c>
      <c r="BL251" s="35" t="str">
        <f>'Remove outliers'!BO35</f>
        <v/>
      </c>
      <c r="BM251" s="35" t="str">
        <f>'Remove outliers'!BP35</f>
        <v/>
      </c>
      <c r="BN251" s="35" t="str">
        <f>'Remove outliers'!BQ35</f>
        <v/>
      </c>
      <c r="BO251" s="35" t="str">
        <f>'Remove outliers'!BR35</f>
        <v/>
      </c>
      <c r="BP251" s="35" t="str">
        <f>'Remove outliers'!BS35</f>
        <v/>
      </c>
      <c r="BQ251" s="35" t="str">
        <f>'Remove outliers'!BT35</f>
        <v/>
      </c>
      <c r="BR251" s="35" t="str">
        <f>'Remove outliers'!BU35</f>
        <v/>
      </c>
      <c r="BS251" s="35" t="str">
        <f>'Remove outliers'!BV35</f>
        <v/>
      </c>
      <c r="BT251" s="35" t="str">
        <f>'Remove outliers'!BW35</f>
        <v/>
      </c>
      <c r="BU251" s="35" t="str">
        <f>'Remove outliers'!BX35</f>
        <v/>
      </c>
      <c r="BV251" s="35" t="str">
        <f>'Remove outliers'!BY35</f>
        <v/>
      </c>
      <c r="BW251" s="35" t="str">
        <f>'Remove outliers'!BZ35</f>
        <v/>
      </c>
      <c r="BX251" s="35" t="str">
        <f>'Remove outliers'!CA35</f>
        <v/>
      </c>
      <c r="BY251" s="35" t="str">
        <f>'Remove outliers'!CB35</f>
        <v/>
      </c>
      <c r="BZ251" s="35" t="str">
        <f>'Remove outliers'!CC35</f>
        <v/>
      </c>
      <c r="CA251" s="35" t="str">
        <f>'Remove outliers'!CD35</f>
        <v/>
      </c>
    </row>
    <row r="252" spans="6:79" x14ac:dyDescent="0.2">
      <c r="F252" s="45" t="str">
        <f>'Remove outliers'!I36</f>
        <v/>
      </c>
      <c r="G252" s="45" t="str">
        <f>'Remove outliers'!J36</f>
        <v/>
      </c>
      <c r="H252" s="45" t="str">
        <f>'Remove outliers'!K36</f>
        <v/>
      </c>
      <c r="I252" s="45" t="str">
        <f>'Remove outliers'!L36</f>
        <v/>
      </c>
      <c r="J252" s="45" t="str">
        <f>'Remove outliers'!M36</f>
        <v/>
      </c>
      <c r="K252" s="45" t="str">
        <f>'Remove outliers'!N36</f>
        <v/>
      </c>
      <c r="L252" s="45" t="str">
        <f>'Remove outliers'!O36</f>
        <v/>
      </c>
      <c r="M252" s="45" t="str">
        <f>'Remove outliers'!P36</f>
        <v/>
      </c>
      <c r="N252" s="45" t="str">
        <f>'Remove outliers'!Q36</f>
        <v/>
      </c>
      <c r="O252" s="45" t="str">
        <f>'Remove outliers'!R36</f>
        <v/>
      </c>
      <c r="P252" s="45" t="str">
        <f>'Remove outliers'!S36</f>
        <v/>
      </c>
      <c r="Q252" s="45" t="str">
        <f>'Remove outliers'!T36</f>
        <v/>
      </c>
      <c r="R252" s="45" t="str">
        <f>'Remove outliers'!U36</f>
        <v/>
      </c>
      <c r="S252" s="45" t="str">
        <f>'Remove outliers'!V36</f>
        <v/>
      </c>
      <c r="T252" s="45" t="str">
        <f>'Remove outliers'!W36</f>
        <v/>
      </c>
      <c r="U252" s="45" t="str">
        <f>'Remove outliers'!X36</f>
        <v/>
      </c>
      <c r="V252" s="45" t="str">
        <f>'Remove outliers'!Y36</f>
        <v/>
      </c>
      <c r="W252" s="45" t="str">
        <f>'Remove outliers'!Z36</f>
        <v/>
      </c>
      <c r="X252" s="45" t="str">
        <f>'Remove outliers'!AA36</f>
        <v/>
      </c>
      <c r="Y252" s="45" t="str">
        <f>'Remove outliers'!AB36</f>
        <v/>
      </c>
      <c r="Z252" s="45" t="str">
        <f>'Remove outliers'!AC36</f>
        <v/>
      </c>
      <c r="AA252" s="45" t="str">
        <f>'Remove outliers'!AD36</f>
        <v/>
      </c>
      <c r="AB252" s="45" t="str">
        <f>'Remove outliers'!AE36</f>
        <v/>
      </c>
      <c r="AC252" s="45" t="str">
        <f>'Remove outliers'!AF36</f>
        <v/>
      </c>
      <c r="AD252" s="45" t="str">
        <f>'Remove outliers'!AG36</f>
        <v/>
      </c>
      <c r="AE252" s="45" t="str">
        <f>'Remove outliers'!AH36</f>
        <v/>
      </c>
      <c r="AF252" s="45" t="str">
        <f>'Remove outliers'!AI36</f>
        <v/>
      </c>
      <c r="AG252" s="45" t="str">
        <f>'Remove outliers'!AJ36</f>
        <v/>
      </c>
      <c r="AH252" s="45" t="str">
        <f>'Remove outliers'!AK36</f>
        <v/>
      </c>
      <c r="AI252" s="45" t="str">
        <f>'Remove outliers'!AL36</f>
        <v/>
      </c>
      <c r="AJ252" s="45" t="str">
        <f>'Remove outliers'!AM36</f>
        <v/>
      </c>
      <c r="AK252" s="45" t="str">
        <f>'Remove outliers'!AN36</f>
        <v/>
      </c>
      <c r="AL252" s="45" t="str">
        <f>'Remove outliers'!AO36</f>
        <v/>
      </c>
      <c r="AM252" s="45" t="str">
        <f>'Remove outliers'!AP36</f>
        <v/>
      </c>
      <c r="AN252" s="45" t="str">
        <f>'Remove outliers'!AQ36</f>
        <v/>
      </c>
      <c r="AO252" s="45" t="str">
        <f>'Remove outliers'!AR36</f>
        <v/>
      </c>
      <c r="AP252" s="45" t="str">
        <f>'Remove outliers'!AS36</f>
        <v/>
      </c>
      <c r="AQ252" s="45" t="str">
        <f>'Remove outliers'!AT36</f>
        <v/>
      </c>
      <c r="AR252" s="45" t="str">
        <f>'Remove outliers'!AU36</f>
        <v/>
      </c>
      <c r="AS252" s="45" t="str">
        <f>'Remove outliers'!AV36</f>
        <v/>
      </c>
      <c r="AT252" s="45" t="str">
        <f>'Remove outliers'!AW36</f>
        <v/>
      </c>
      <c r="AU252" s="45" t="str">
        <f>'Remove outliers'!AX36</f>
        <v/>
      </c>
      <c r="AV252" s="45" t="str">
        <f>'Remove outliers'!AY36</f>
        <v/>
      </c>
      <c r="AW252" s="45" t="str">
        <f>'Remove outliers'!AZ36</f>
        <v/>
      </c>
      <c r="AX252" s="45" t="str">
        <f>'Remove outliers'!BA36</f>
        <v/>
      </c>
      <c r="AY252" s="45" t="str">
        <f>'Remove outliers'!BB36</f>
        <v/>
      </c>
      <c r="AZ252" s="45" t="str">
        <f>'Remove outliers'!BC36</f>
        <v/>
      </c>
      <c r="BA252" s="45" t="str">
        <f>'Remove outliers'!BD36</f>
        <v/>
      </c>
      <c r="BB252" s="45" t="str">
        <f>'Remove outliers'!BE36</f>
        <v/>
      </c>
      <c r="BC252" s="45" t="str">
        <f>'Remove outliers'!BF36</f>
        <v/>
      </c>
      <c r="BD252" s="45" t="str">
        <f>'Remove outliers'!BG36</f>
        <v/>
      </c>
      <c r="BE252" s="45" t="str">
        <f>'Remove outliers'!BH36</f>
        <v/>
      </c>
      <c r="BF252" s="45" t="str">
        <f>'Remove outliers'!BI36</f>
        <v/>
      </c>
      <c r="BG252" s="45" t="str">
        <f>'Remove outliers'!BJ36</f>
        <v/>
      </c>
      <c r="BH252" s="35" t="str">
        <f>'Remove outliers'!BK36</f>
        <v/>
      </c>
      <c r="BI252" s="35" t="str">
        <f>'Remove outliers'!BL36</f>
        <v/>
      </c>
      <c r="BJ252" s="35" t="str">
        <f>'Remove outliers'!BM36</f>
        <v/>
      </c>
      <c r="BK252" s="35" t="str">
        <f>'Remove outliers'!BN36</f>
        <v/>
      </c>
      <c r="BL252" s="35" t="str">
        <f>'Remove outliers'!BO36</f>
        <v/>
      </c>
      <c r="BM252" s="35" t="str">
        <f>'Remove outliers'!BP36</f>
        <v/>
      </c>
      <c r="BN252" s="35" t="str">
        <f>'Remove outliers'!BQ36</f>
        <v/>
      </c>
      <c r="BO252" s="35" t="str">
        <f>'Remove outliers'!BR36</f>
        <v/>
      </c>
      <c r="BP252" s="35" t="str">
        <f>'Remove outliers'!BS36</f>
        <v/>
      </c>
      <c r="BQ252" s="35" t="str">
        <f>'Remove outliers'!BT36</f>
        <v/>
      </c>
      <c r="BR252" s="35" t="str">
        <f>'Remove outliers'!BU36</f>
        <v/>
      </c>
      <c r="BS252" s="35" t="str">
        <f>'Remove outliers'!BV36</f>
        <v/>
      </c>
      <c r="BT252" s="35" t="str">
        <f>'Remove outliers'!BW36</f>
        <v/>
      </c>
      <c r="BU252" s="35" t="str">
        <f>'Remove outliers'!BX36</f>
        <v/>
      </c>
      <c r="BV252" s="35" t="str">
        <f>'Remove outliers'!BY36</f>
        <v/>
      </c>
      <c r="BW252" s="35" t="str">
        <f>'Remove outliers'!BZ36</f>
        <v/>
      </c>
      <c r="BX252" s="35" t="str">
        <f>'Remove outliers'!CA36</f>
        <v/>
      </c>
      <c r="BY252" s="35" t="str">
        <f>'Remove outliers'!CB36</f>
        <v/>
      </c>
      <c r="BZ252" s="35" t="str">
        <f>'Remove outliers'!CC36</f>
        <v/>
      </c>
      <c r="CA252" s="35" t="str">
        <f>'Remove outliers'!CD36</f>
        <v/>
      </c>
    </row>
    <row r="253" spans="6:79" x14ac:dyDescent="0.2">
      <c r="F253" s="45" t="str">
        <f>'Remove outliers'!I37</f>
        <v/>
      </c>
      <c r="G253" s="45" t="str">
        <f>'Remove outliers'!J37</f>
        <v/>
      </c>
      <c r="H253" s="45" t="str">
        <f>'Remove outliers'!K37</f>
        <v/>
      </c>
      <c r="I253" s="45" t="str">
        <f>'Remove outliers'!L37</f>
        <v/>
      </c>
      <c r="J253" s="45" t="str">
        <f>'Remove outliers'!M37</f>
        <v/>
      </c>
      <c r="K253" s="45" t="str">
        <f>'Remove outliers'!N37</f>
        <v/>
      </c>
      <c r="L253" s="45" t="str">
        <f>'Remove outliers'!O37</f>
        <v/>
      </c>
      <c r="M253" s="45" t="str">
        <f>'Remove outliers'!P37</f>
        <v/>
      </c>
      <c r="N253" s="45" t="str">
        <f>'Remove outliers'!Q37</f>
        <v/>
      </c>
      <c r="O253" s="45" t="str">
        <f>'Remove outliers'!R37</f>
        <v/>
      </c>
      <c r="P253" s="45" t="str">
        <f>'Remove outliers'!S37</f>
        <v/>
      </c>
      <c r="Q253" s="45" t="str">
        <f>'Remove outliers'!T37</f>
        <v/>
      </c>
      <c r="R253" s="45" t="str">
        <f>'Remove outliers'!U37</f>
        <v/>
      </c>
      <c r="S253" s="45" t="str">
        <f>'Remove outliers'!V37</f>
        <v/>
      </c>
      <c r="T253" s="45" t="str">
        <f>'Remove outliers'!W37</f>
        <v/>
      </c>
      <c r="U253" s="45" t="str">
        <f>'Remove outliers'!X37</f>
        <v/>
      </c>
      <c r="V253" s="45" t="str">
        <f>'Remove outliers'!Y37</f>
        <v/>
      </c>
      <c r="W253" s="45" t="str">
        <f>'Remove outliers'!Z37</f>
        <v/>
      </c>
      <c r="X253" s="45" t="str">
        <f>'Remove outliers'!AA37</f>
        <v/>
      </c>
      <c r="Y253" s="45" t="str">
        <f>'Remove outliers'!AB37</f>
        <v/>
      </c>
      <c r="Z253" s="45" t="str">
        <f>'Remove outliers'!AC37</f>
        <v/>
      </c>
      <c r="AA253" s="45" t="str">
        <f>'Remove outliers'!AD37</f>
        <v/>
      </c>
      <c r="AB253" s="45" t="str">
        <f>'Remove outliers'!AE37</f>
        <v/>
      </c>
      <c r="AC253" s="45" t="str">
        <f>'Remove outliers'!AF37</f>
        <v/>
      </c>
      <c r="AD253" s="45" t="str">
        <f>'Remove outliers'!AG37</f>
        <v/>
      </c>
      <c r="AE253" s="45" t="str">
        <f>'Remove outliers'!AH37</f>
        <v/>
      </c>
      <c r="AF253" s="45" t="str">
        <f>'Remove outliers'!AI37</f>
        <v/>
      </c>
      <c r="AG253" s="45" t="str">
        <f>'Remove outliers'!AJ37</f>
        <v/>
      </c>
      <c r="AH253" s="45" t="str">
        <f>'Remove outliers'!AK37</f>
        <v/>
      </c>
      <c r="AI253" s="45" t="str">
        <f>'Remove outliers'!AL37</f>
        <v/>
      </c>
      <c r="AJ253" s="45" t="str">
        <f>'Remove outliers'!AM37</f>
        <v/>
      </c>
      <c r="AK253" s="45" t="str">
        <f>'Remove outliers'!AN37</f>
        <v/>
      </c>
      <c r="AL253" s="45" t="str">
        <f>'Remove outliers'!AO37</f>
        <v/>
      </c>
      <c r="AM253" s="45" t="str">
        <f>'Remove outliers'!AP37</f>
        <v/>
      </c>
      <c r="AN253" s="45" t="str">
        <f>'Remove outliers'!AQ37</f>
        <v/>
      </c>
      <c r="AO253" s="45" t="str">
        <f>'Remove outliers'!AR37</f>
        <v/>
      </c>
      <c r="AP253" s="45" t="str">
        <f>'Remove outliers'!AS37</f>
        <v/>
      </c>
      <c r="AQ253" s="45" t="str">
        <f>'Remove outliers'!AT37</f>
        <v/>
      </c>
      <c r="AR253" s="45" t="str">
        <f>'Remove outliers'!AU37</f>
        <v/>
      </c>
      <c r="AS253" s="45" t="str">
        <f>'Remove outliers'!AV37</f>
        <v/>
      </c>
      <c r="AT253" s="45" t="str">
        <f>'Remove outliers'!AW37</f>
        <v/>
      </c>
      <c r="AU253" s="45" t="str">
        <f>'Remove outliers'!AX37</f>
        <v/>
      </c>
      <c r="AV253" s="45" t="str">
        <f>'Remove outliers'!AY37</f>
        <v/>
      </c>
      <c r="AW253" s="45" t="str">
        <f>'Remove outliers'!AZ37</f>
        <v/>
      </c>
      <c r="AX253" s="45" t="str">
        <f>'Remove outliers'!BA37</f>
        <v/>
      </c>
      <c r="AY253" s="45" t="str">
        <f>'Remove outliers'!BB37</f>
        <v/>
      </c>
      <c r="AZ253" s="45" t="str">
        <f>'Remove outliers'!BC37</f>
        <v/>
      </c>
      <c r="BA253" s="45" t="str">
        <f>'Remove outliers'!BD37</f>
        <v/>
      </c>
      <c r="BB253" s="45" t="str">
        <f>'Remove outliers'!BE37</f>
        <v/>
      </c>
      <c r="BC253" s="45" t="str">
        <f>'Remove outliers'!BF37</f>
        <v/>
      </c>
      <c r="BD253" s="45" t="str">
        <f>'Remove outliers'!BG37</f>
        <v/>
      </c>
      <c r="BE253" s="45" t="str">
        <f>'Remove outliers'!BH37</f>
        <v/>
      </c>
      <c r="BF253" s="45" t="str">
        <f>'Remove outliers'!BI37</f>
        <v/>
      </c>
      <c r="BG253" s="45" t="str">
        <f>'Remove outliers'!BJ37</f>
        <v/>
      </c>
      <c r="BH253" s="35" t="str">
        <f>'Remove outliers'!BK37</f>
        <v/>
      </c>
      <c r="BI253" s="35" t="str">
        <f>'Remove outliers'!BL37</f>
        <v/>
      </c>
      <c r="BJ253" s="35" t="str">
        <f>'Remove outliers'!BM37</f>
        <v/>
      </c>
      <c r="BK253" s="35" t="str">
        <f>'Remove outliers'!BN37</f>
        <v/>
      </c>
      <c r="BL253" s="35" t="str">
        <f>'Remove outliers'!BO37</f>
        <v/>
      </c>
      <c r="BM253" s="35" t="str">
        <f>'Remove outliers'!BP37</f>
        <v/>
      </c>
      <c r="BN253" s="35" t="str">
        <f>'Remove outliers'!BQ37</f>
        <v/>
      </c>
      <c r="BO253" s="35" t="str">
        <f>'Remove outliers'!BR37</f>
        <v/>
      </c>
      <c r="BP253" s="35" t="str">
        <f>'Remove outliers'!BS37</f>
        <v/>
      </c>
      <c r="BQ253" s="35" t="str">
        <f>'Remove outliers'!BT37</f>
        <v/>
      </c>
      <c r="BR253" s="35" t="str">
        <f>'Remove outliers'!BU37</f>
        <v/>
      </c>
      <c r="BS253" s="35" t="str">
        <f>'Remove outliers'!BV37</f>
        <v/>
      </c>
      <c r="BT253" s="35" t="str">
        <f>'Remove outliers'!BW37</f>
        <v/>
      </c>
      <c r="BU253" s="35" t="str">
        <f>'Remove outliers'!BX37</f>
        <v/>
      </c>
      <c r="BV253" s="35" t="str">
        <f>'Remove outliers'!BY37</f>
        <v/>
      </c>
      <c r="BW253" s="35" t="str">
        <f>'Remove outliers'!BZ37</f>
        <v/>
      </c>
      <c r="BX253" s="35" t="str">
        <f>'Remove outliers'!CA37</f>
        <v/>
      </c>
      <c r="BY253" s="35" t="str">
        <f>'Remove outliers'!CB37</f>
        <v/>
      </c>
      <c r="BZ253" s="35" t="str">
        <f>'Remove outliers'!CC37</f>
        <v/>
      </c>
      <c r="CA253" s="35" t="str">
        <f>'Remove outliers'!CD37</f>
        <v/>
      </c>
    </row>
    <row r="254" spans="6:79" x14ac:dyDescent="0.2">
      <c r="F254" s="45" t="str">
        <f>'Remove outliers'!I38</f>
        <v/>
      </c>
      <c r="G254" s="45" t="str">
        <f>'Remove outliers'!J38</f>
        <v/>
      </c>
      <c r="H254" s="45" t="str">
        <f>'Remove outliers'!K38</f>
        <v/>
      </c>
      <c r="I254" s="45" t="str">
        <f>'Remove outliers'!L38</f>
        <v/>
      </c>
      <c r="J254" s="45" t="str">
        <f>'Remove outliers'!M38</f>
        <v/>
      </c>
      <c r="K254" s="45" t="str">
        <f>'Remove outliers'!N38</f>
        <v/>
      </c>
      <c r="L254" s="45" t="str">
        <f>'Remove outliers'!O38</f>
        <v/>
      </c>
      <c r="M254" s="45" t="str">
        <f>'Remove outliers'!P38</f>
        <v/>
      </c>
      <c r="N254" s="45" t="str">
        <f>'Remove outliers'!Q38</f>
        <v/>
      </c>
      <c r="O254" s="45" t="str">
        <f>'Remove outliers'!R38</f>
        <v/>
      </c>
      <c r="P254" s="45" t="str">
        <f>'Remove outliers'!S38</f>
        <v/>
      </c>
      <c r="Q254" s="45" t="str">
        <f>'Remove outliers'!T38</f>
        <v/>
      </c>
      <c r="R254" s="45" t="str">
        <f>'Remove outliers'!U38</f>
        <v/>
      </c>
      <c r="S254" s="45" t="str">
        <f>'Remove outliers'!V38</f>
        <v/>
      </c>
      <c r="T254" s="45" t="str">
        <f>'Remove outliers'!W38</f>
        <v/>
      </c>
      <c r="U254" s="45" t="str">
        <f>'Remove outliers'!X38</f>
        <v/>
      </c>
      <c r="V254" s="45" t="str">
        <f>'Remove outliers'!Y38</f>
        <v/>
      </c>
      <c r="W254" s="45" t="str">
        <f>'Remove outliers'!Z38</f>
        <v/>
      </c>
      <c r="X254" s="45" t="str">
        <f>'Remove outliers'!AA38</f>
        <v/>
      </c>
      <c r="Y254" s="45" t="str">
        <f>'Remove outliers'!AB38</f>
        <v/>
      </c>
      <c r="Z254" s="45" t="str">
        <f>'Remove outliers'!AC38</f>
        <v/>
      </c>
      <c r="AA254" s="45" t="str">
        <f>'Remove outliers'!AD38</f>
        <v/>
      </c>
      <c r="AB254" s="45" t="str">
        <f>'Remove outliers'!AE38</f>
        <v/>
      </c>
      <c r="AC254" s="45" t="str">
        <f>'Remove outliers'!AF38</f>
        <v/>
      </c>
      <c r="AD254" s="45" t="str">
        <f>'Remove outliers'!AG38</f>
        <v/>
      </c>
      <c r="AE254" s="45" t="str">
        <f>'Remove outliers'!AH38</f>
        <v/>
      </c>
      <c r="AF254" s="45" t="str">
        <f>'Remove outliers'!AI38</f>
        <v/>
      </c>
      <c r="AG254" s="45" t="str">
        <f>'Remove outliers'!AJ38</f>
        <v/>
      </c>
      <c r="AH254" s="45" t="str">
        <f>'Remove outliers'!AK38</f>
        <v/>
      </c>
      <c r="AI254" s="45" t="str">
        <f>'Remove outliers'!AL38</f>
        <v/>
      </c>
      <c r="AJ254" s="45" t="str">
        <f>'Remove outliers'!AM38</f>
        <v/>
      </c>
      <c r="AK254" s="45" t="str">
        <f>'Remove outliers'!AN38</f>
        <v/>
      </c>
      <c r="AL254" s="45" t="str">
        <f>'Remove outliers'!AO38</f>
        <v/>
      </c>
      <c r="AM254" s="45" t="str">
        <f>'Remove outliers'!AP38</f>
        <v/>
      </c>
      <c r="AN254" s="45" t="str">
        <f>'Remove outliers'!AQ38</f>
        <v/>
      </c>
      <c r="AO254" s="45" t="str">
        <f>'Remove outliers'!AR38</f>
        <v/>
      </c>
      <c r="AP254" s="45" t="str">
        <f>'Remove outliers'!AS38</f>
        <v/>
      </c>
      <c r="AQ254" s="45" t="str">
        <f>'Remove outliers'!AT38</f>
        <v/>
      </c>
      <c r="AR254" s="45" t="str">
        <f>'Remove outliers'!AU38</f>
        <v/>
      </c>
      <c r="AS254" s="45" t="str">
        <f>'Remove outliers'!AV38</f>
        <v/>
      </c>
      <c r="AT254" s="45" t="str">
        <f>'Remove outliers'!AW38</f>
        <v/>
      </c>
      <c r="AU254" s="45" t="str">
        <f>'Remove outliers'!AX38</f>
        <v/>
      </c>
      <c r="AV254" s="45" t="str">
        <f>'Remove outliers'!AY38</f>
        <v/>
      </c>
      <c r="AW254" s="45" t="str">
        <f>'Remove outliers'!AZ38</f>
        <v/>
      </c>
      <c r="AX254" s="45" t="str">
        <f>'Remove outliers'!BA38</f>
        <v/>
      </c>
      <c r="AY254" s="45" t="str">
        <f>'Remove outliers'!BB38</f>
        <v/>
      </c>
      <c r="AZ254" s="45" t="str">
        <f>'Remove outliers'!BC38</f>
        <v/>
      </c>
      <c r="BA254" s="45" t="str">
        <f>'Remove outliers'!BD38</f>
        <v/>
      </c>
      <c r="BB254" s="45" t="str">
        <f>'Remove outliers'!BE38</f>
        <v/>
      </c>
      <c r="BC254" s="45" t="str">
        <f>'Remove outliers'!BF38</f>
        <v/>
      </c>
      <c r="BD254" s="45" t="str">
        <f>'Remove outliers'!BG38</f>
        <v/>
      </c>
      <c r="BE254" s="45" t="str">
        <f>'Remove outliers'!BH38</f>
        <v/>
      </c>
      <c r="BF254" s="45" t="str">
        <f>'Remove outliers'!BI38</f>
        <v/>
      </c>
      <c r="BG254" s="45" t="str">
        <f>'Remove outliers'!BJ38</f>
        <v/>
      </c>
      <c r="BH254" s="35" t="str">
        <f>'Remove outliers'!BK38</f>
        <v/>
      </c>
      <c r="BI254" s="35" t="str">
        <f>'Remove outliers'!BL38</f>
        <v/>
      </c>
      <c r="BJ254" s="35" t="str">
        <f>'Remove outliers'!BM38</f>
        <v/>
      </c>
      <c r="BK254" s="35" t="str">
        <f>'Remove outliers'!BN38</f>
        <v/>
      </c>
      <c r="BL254" s="35" t="str">
        <f>'Remove outliers'!BO38</f>
        <v/>
      </c>
      <c r="BM254" s="35" t="str">
        <f>'Remove outliers'!BP38</f>
        <v/>
      </c>
      <c r="BN254" s="35" t="str">
        <f>'Remove outliers'!BQ38</f>
        <v/>
      </c>
      <c r="BO254" s="35" t="str">
        <f>'Remove outliers'!BR38</f>
        <v/>
      </c>
      <c r="BP254" s="35" t="str">
        <f>'Remove outliers'!BS38</f>
        <v/>
      </c>
      <c r="BQ254" s="35" t="str">
        <f>'Remove outliers'!BT38</f>
        <v/>
      </c>
      <c r="BR254" s="35" t="str">
        <f>'Remove outliers'!BU38</f>
        <v/>
      </c>
      <c r="BS254" s="35" t="str">
        <f>'Remove outliers'!BV38</f>
        <v/>
      </c>
      <c r="BT254" s="35" t="str">
        <f>'Remove outliers'!BW38</f>
        <v/>
      </c>
      <c r="BU254" s="35" t="str">
        <f>'Remove outliers'!BX38</f>
        <v/>
      </c>
      <c r="BV254" s="35" t="str">
        <f>'Remove outliers'!BY38</f>
        <v/>
      </c>
      <c r="BW254" s="35" t="str">
        <f>'Remove outliers'!BZ38</f>
        <v/>
      </c>
      <c r="BX254" s="35" t="str">
        <f>'Remove outliers'!CA38</f>
        <v/>
      </c>
      <c r="BY254" s="35" t="str">
        <f>'Remove outliers'!CB38</f>
        <v/>
      </c>
      <c r="BZ254" s="35" t="str">
        <f>'Remove outliers'!CC38</f>
        <v/>
      </c>
      <c r="CA254" s="35" t="str">
        <f>'Remove outliers'!CD38</f>
        <v/>
      </c>
    </row>
    <row r="255" spans="6:79" x14ac:dyDescent="0.2">
      <c r="F255" s="45" t="str">
        <f>'Remove outliers'!I39</f>
        <v/>
      </c>
      <c r="G255" s="45" t="str">
        <f>'Remove outliers'!J39</f>
        <v/>
      </c>
      <c r="H255" s="45" t="str">
        <f>'Remove outliers'!K39</f>
        <v/>
      </c>
      <c r="I255" s="45" t="str">
        <f>'Remove outliers'!L39</f>
        <v/>
      </c>
      <c r="J255" s="45" t="str">
        <f>'Remove outliers'!M39</f>
        <v/>
      </c>
      <c r="K255" s="45" t="str">
        <f>'Remove outliers'!N39</f>
        <v/>
      </c>
      <c r="L255" s="45" t="str">
        <f>'Remove outliers'!O39</f>
        <v/>
      </c>
      <c r="M255" s="45" t="str">
        <f>'Remove outliers'!P39</f>
        <v/>
      </c>
      <c r="N255" s="45" t="str">
        <f>'Remove outliers'!Q39</f>
        <v/>
      </c>
      <c r="O255" s="45" t="str">
        <f>'Remove outliers'!R39</f>
        <v/>
      </c>
      <c r="P255" s="45" t="str">
        <f>'Remove outliers'!S39</f>
        <v/>
      </c>
      <c r="Q255" s="45" t="str">
        <f>'Remove outliers'!T39</f>
        <v/>
      </c>
      <c r="R255" s="45" t="str">
        <f>'Remove outliers'!U39</f>
        <v/>
      </c>
      <c r="S255" s="45" t="str">
        <f>'Remove outliers'!V39</f>
        <v/>
      </c>
      <c r="T255" s="45" t="str">
        <f>'Remove outliers'!W39</f>
        <v/>
      </c>
      <c r="U255" s="45" t="str">
        <f>'Remove outliers'!X39</f>
        <v/>
      </c>
      <c r="V255" s="45" t="str">
        <f>'Remove outliers'!Y39</f>
        <v/>
      </c>
      <c r="W255" s="45" t="str">
        <f>'Remove outliers'!Z39</f>
        <v/>
      </c>
      <c r="X255" s="45" t="str">
        <f>'Remove outliers'!AA39</f>
        <v/>
      </c>
      <c r="Y255" s="45" t="str">
        <f>'Remove outliers'!AB39</f>
        <v/>
      </c>
      <c r="Z255" s="45" t="str">
        <f>'Remove outliers'!AC39</f>
        <v/>
      </c>
      <c r="AA255" s="45" t="str">
        <f>'Remove outliers'!AD39</f>
        <v/>
      </c>
      <c r="AB255" s="45" t="str">
        <f>'Remove outliers'!AE39</f>
        <v/>
      </c>
      <c r="AC255" s="45" t="str">
        <f>'Remove outliers'!AF39</f>
        <v/>
      </c>
      <c r="AD255" s="45" t="str">
        <f>'Remove outliers'!AG39</f>
        <v/>
      </c>
      <c r="AE255" s="45" t="str">
        <f>'Remove outliers'!AH39</f>
        <v/>
      </c>
      <c r="AF255" s="45" t="str">
        <f>'Remove outliers'!AI39</f>
        <v/>
      </c>
      <c r="AG255" s="45" t="str">
        <f>'Remove outliers'!AJ39</f>
        <v/>
      </c>
      <c r="AH255" s="45" t="str">
        <f>'Remove outliers'!AK39</f>
        <v/>
      </c>
      <c r="AI255" s="45" t="str">
        <f>'Remove outliers'!AL39</f>
        <v/>
      </c>
      <c r="AJ255" s="45" t="str">
        <f>'Remove outliers'!AM39</f>
        <v/>
      </c>
      <c r="AK255" s="45" t="str">
        <f>'Remove outliers'!AN39</f>
        <v/>
      </c>
      <c r="AL255" s="45" t="str">
        <f>'Remove outliers'!AO39</f>
        <v/>
      </c>
      <c r="AM255" s="45" t="str">
        <f>'Remove outliers'!AP39</f>
        <v/>
      </c>
      <c r="AN255" s="45" t="str">
        <f>'Remove outliers'!AQ39</f>
        <v/>
      </c>
      <c r="AO255" s="45" t="str">
        <f>'Remove outliers'!AR39</f>
        <v/>
      </c>
      <c r="AP255" s="45" t="str">
        <f>'Remove outliers'!AS39</f>
        <v/>
      </c>
      <c r="AQ255" s="45" t="str">
        <f>'Remove outliers'!AT39</f>
        <v/>
      </c>
      <c r="AR255" s="45" t="str">
        <f>'Remove outliers'!AU39</f>
        <v/>
      </c>
      <c r="AS255" s="45" t="str">
        <f>'Remove outliers'!AV39</f>
        <v/>
      </c>
      <c r="AT255" s="45" t="str">
        <f>'Remove outliers'!AW39</f>
        <v/>
      </c>
      <c r="AU255" s="45" t="str">
        <f>'Remove outliers'!AX39</f>
        <v/>
      </c>
      <c r="AV255" s="45" t="str">
        <f>'Remove outliers'!AY39</f>
        <v/>
      </c>
      <c r="AW255" s="45" t="str">
        <f>'Remove outliers'!AZ39</f>
        <v/>
      </c>
      <c r="AX255" s="45" t="str">
        <f>'Remove outliers'!BA39</f>
        <v/>
      </c>
      <c r="AY255" s="45" t="str">
        <f>'Remove outliers'!BB39</f>
        <v/>
      </c>
      <c r="AZ255" s="45" t="str">
        <f>'Remove outliers'!BC39</f>
        <v/>
      </c>
      <c r="BA255" s="45" t="str">
        <f>'Remove outliers'!BD39</f>
        <v/>
      </c>
      <c r="BB255" s="45" t="str">
        <f>'Remove outliers'!BE39</f>
        <v/>
      </c>
      <c r="BC255" s="45" t="str">
        <f>'Remove outliers'!BF39</f>
        <v/>
      </c>
      <c r="BD255" s="45" t="str">
        <f>'Remove outliers'!BG39</f>
        <v/>
      </c>
      <c r="BE255" s="45" t="str">
        <f>'Remove outliers'!BH39</f>
        <v/>
      </c>
      <c r="BF255" s="45" t="str">
        <f>'Remove outliers'!BI39</f>
        <v/>
      </c>
      <c r="BG255" s="45" t="str">
        <f>'Remove outliers'!BJ39</f>
        <v/>
      </c>
      <c r="BH255" s="35" t="str">
        <f>'Remove outliers'!BK39</f>
        <v/>
      </c>
      <c r="BI255" s="35" t="str">
        <f>'Remove outliers'!BL39</f>
        <v/>
      </c>
      <c r="BJ255" s="35" t="str">
        <f>'Remove outliers'!BM39</f>
        <v/>
      </c>
      <c r="BK255" s="35" t="str">
        <f>'Remove outliers'!BN39</f>
        <v/>
      </c>
      <c r="BL255" s="35" t="str">
        <f>'Remove outliers'!BO39</f>
        <v/>
      </c>
      <c r="BM255" s="35" t="str">
        <f>'Remove outliers'!BP39</f>
        <v/>
      </c>
      <c r="BN255" s="35" t="str">
        <f>'Remove outliers'!BQ39</f>
        <v/>
      </c>
      <c r="BO255" s="35" t="str">
        <f>'Remove outliers'!BR39</f>
        <v/>
      </c>
      <c r="BP255" s="35" t="str">
        <f>'Remove outliers'!BS39</f>
        <v/>
      </c>
      <c r="BQ255" s="35" t="str">
        <f>'Remove outliers'!BT39</f>
        <v/>
      </c>
      <c r="BR255" s="35" t="str">
        <f>'Remove outliers'!BU39</f>
        <v/>
      </c>
      <c r="BS255" s="35" t="str">
        <f>'Remove outliers'!BV39</f>
        <v/>
      </c>
      <c r="BT255" s="35" t="str">
        <f>'Remove outliers'!BW39</f>
        <v/>
      </c>
      <c r="BU255" s="35" t="str">
        <f>'Remove outliers'!BX39</f>
        <v/>
      </c>
      <c r="BV255" s="35" t="str">
        <f>'Remove outliers'!BY39</f>
        <v/>
      </c>
      <c r="BW255" s="35" t="str">
        <f>'Remove outliers'!BZ39</f>
        <v/>
      </c>
      <c r="BX255" s="35" t="str">
        <f>'Remove outliers'!CA39</f>
        <v/>
      </c>
      <c r="BY255" s="35" t="str">
        <f>'Remove outliers'!CB39</f>
        <v/>
      </c>
      <c r="BZ255" s="35" t="str">
        <f>'Remove outliers'!CC39</f>
        <v/>
      </c>
      <c r="CA255" s="35" t="str">
        <f>'Remove outliers'!CD39</f>
        <v/>
      </c>
    </row>
    <row r="256" spans="6:79" x14ac:dyDescent="0.2">
      <c r="F256" s="45" t="str">
        <f>'Remove outliers'!I40</f>
        <v/>
      </c>
      <c r="G256" s="45" t="str">
        <f>'Remove outliers'!J40</f>
        <v/>
      </c>
      <c r="H256" s="45" t="str">
        <f>'Remove outliers'!K40</f>
        <v/>
      </c>
      <c r="I256" s="45" t="str">
        <f>'Remove outliers'!L40</f>
        <v/>
      </c>
      <c r="J256" s="45" t="str">
        <f>'Remove outliers'!M40</f>
        <v/>
      </c>
      <c r="K256" s="45" t="str">
        <f>'Remove outliers'!N40</f>
        <v/>
      </c>
      <c r="L256" s="45" t="str">
        <f>'Remove outliers'!O40</f>
        <v/>
      </c>
      <c r="M256" s="45" t="str">
        <f>'Remove outliers'!P40</f>
        <v/>
      </c>
      <c r="N256" s="45" t="str">
        <f>'Remove outliers'!Q40</f>
        <v/>
      </c>
      <c r="O256" s="45" t="str">
        <f>'Remove outliers'!R40</f>
        <v/>
      </c>
      <c r="P256" s="45" t="str">
        <f>'Remove outliers'!S40</f>
        <v/>
      </c>
      <c r="Q256" s="45" t="str">
        <f>'Remove outliers'!T40</f>
        <v/>
      </c>
      <c r="R256" s="45" t="str">
        <f>'Remove outliers'!U40</f>
        <v/>
      </c>
      <c r="S256" s="45" t="str">
        <f>'Remove outliers'!V40</f>
        <v/>
      </c>
      <c r="T256" s="45" t="str">
        <f>'Remove outliers'!W40</f>
        <v/>
      </c>
      <c r="U256" s="45" t="str">
        <f>'Remove outliers'!X40</f>
        <v/>
      </c>
      <c r="V256" s="45" t="str">
        <f>'Remove outliers'!Y40</f>
        <v/>
      </c>
      <c r="W256" s="45" t="str">
        <f>'Remove outliers'!Z40</f>
        <v/>
      </c>
      <c r="X256" s="45" t="str">
        <f>'Remove outliers'!AA40</f>
        <v/>
      </c>
      <c r="Y256" s="45" t="str">
        <f>'Remove outliers'!AB40</f>
        <v/>
      </c>
      <c r="Z256" s="45" t="str">
        <f>'Remove outliers'!AC40</f>
        <v/>
      </c>
      <c r="AA256" s="45" t="str">
        <f>'Remove outliers'!AD40</f>
        <v/>
      </c>
      <c r="AB256" s="45" t="str">
        <f>'Remove outliers'!AE40</f>
        <v/>
      </c>
      <c r="AC256" s="45" t="str">
        <f>'Remove outliers'!AF40</f>
        <v/>
      </c>
      <c r="AD256" s="45" t="str">
        <f>'Remove outliers'!AG40</f>
        <v/>
      </c>
      <c r="AE256" s="45" t="str">
        <f>'Remove outliers'!AH40</f>
        <v/>
      </c>
      <c r="AF256" s="45" t="str">
        <f>'Remove outliers'!AI40</f>
        <v/>
      </c>
      <c r="AG256" s="45" t="str">
        <f>'Remove outliers'!AJ40</f>
        <v/>
      </c>
      <c r="AH256" s="45" t="str">
        <f>'Remove outliers'!AK40</f>
        <v/>
      </c>
      <c r="AI256" s="45" t="str">
        <f>'Remove outliers'!AL40</f>
        <v/>
      </c>
      <c r="AJ256" s="45" t="str">
        <f>'Remove outliers'!AM40</f>
        <v/>
      </c>
      <c r="AK256" s="45" t="str">
        <f>'Remove outliers'!AN40</f>
        <v/>
      </c>
      <c r="AL256" s="45" t="str">
        <f>'Remove outliers'!AO40</f>
        <v/>
      </c>
      <c r="AM256" s="45" t="str">
        <f>'Remove outliers'!AP40</f>
        <v/>
      </c>
      <c r="AN256" s="45" t="str">
        <f>'Remove outliers'!AQ40</f>
        <v/>
      </c>
      <c r="AO256" s="45" t="str">
        <f>'Remove outliers'!AR40</f>
        <v/>
      </c>
      <c r="AP256" s="45" t="str">
        <f>'Remove outliers'!AS40</f>
        <v/>
      </c>
      <c r="AQ256" s="45" t="str">
        <f>'Remove outliers'!AT40</f>
        <v/>
      </c>
      <c r="AR256" s="45" t="str">
        <f>'Remove outliers'!AU40</f>
        <v/>
      </c>
      <c r="AS256" s="45" t="str">
        <f>'Remove outliers'!AV40</f>
        <v/>
      </c>
      <c r="AT256" s="45" t="str">
        <f>'Remove outliers'!AW40</f>
        <v/>
      </c>
      <c r="AU256" s="45" t="str">
        <f>'Remove outliers'!AX40</f>
        <v/>
      </c>
      <c r="AV256" s="45" t="str">
        <f>'Remove outliers'!AY40</f>
        <v/>
      </c>
      <c r="AW256" s="45" t="str">
        <f>'Remove outliers'!AZ40</f>
        <v/>
      </c>
      <c r="AX256" s="45" t="str">
        <f>'Remove outliers'!BA40</f>
        <v/>
      </c>
      <c r="AY256" s="45" t="str">
        <f>'Remove outliers'!BB40</f>
        <v/>
      </c>
      <c r="AZ256" s="45" t="str">
        <f>'Remove outliers'!BC40</f>
        <v/>
      </c>
      <c r="BA256" s="45" t="str">
        <f>'Remove outliers'!BD40</f>
        <v/>
      </c>
      <c r="BB256" s="45" t="str">
        <f>'Remove outliers'!BE40</f>
        <v/>
      </c>
      <c r="BC256" s="45" t="str">
        <f>'Remove outliers'!BF40</f>
        <v/>
      </c>
      <c r="BD256" s="45" t="str">
        <f>'Remove outliers'!BG40</f>
        <v/>
      </c>
      <c r="BE256" s="45" t="str">
        <f>'Remove outliers'!BH40</f>
        <v/>
      </c>
      <c r="BF256" s="45" t="str">
        <f>'Remove outliers'!BI40</f>
        <v/>
      </c>
      <c r="BG256" s="45" t="str">
        <f>'Remove outliers'!BJ40</f>
        <v/>
      </c>
      <c r="BH256" s="35" t="str">
        <f>'Remove outliers'!BK40</f>
        <v/>
      </c>
      <c r="BI256" s="35" t="str">
        <f>'Remove outliers'!BL40</f>
        <v/>
      </c>
      <c r="BJ256" s="35" t="str">
        <f>'Remove outliers'!BM40</f>
        <v/>
      </c>
      <c r="BK256" s="35" t="str">
        <f>'Remove outliers'!BN40</f>
        <v/>
      </c>
      <c r="BL256" s="35" t="str">
        <f>'Remove outliers'!BO40</f>
        <v/>
      </c>
      <c r="BM256" s="35" t="str">
        <f>'Remove outliers'!BP40</f>
        <v/>
      </c>
      <c r="BN256" s="35" t="str">
        <f>'Remove outliers'!BQ40</f>
        <v/>
      </c>
      <c r="BO256" s="35" t="str">
        <f>'Remove outliers'!BR40</f>
        <v/>
      </c>
      <c r="BP256" s="35" t="str">
        <f>'Remove outliers'!BS40</f>
        <v/>
      </c>
      <c r="BQ256" s="35" t="str">
        <f>'Remove outliers'!BT40</f>
        <v/>
      </c>
      <c r="BR256" s="35" t="str">
        <f>'Remove outliers'!BU40</f>
        <v/>
      </c>
      <c r="BS256" s="35" t="str">
        <f>'Remove outliers'!BV40</f>
        <v/>
      </c>
      <c r="BT256" s="35" t="str">
        <f>'Remove outliers'!BW40</f>
        <v/>
      </c>
      <c r="BU256" s="35" t="str">
        <f>'Remove outliers'!BX40</f>
        <v/>
      </c>
      <c r="BV256" s="35" t="str">
        <f>'Remove outliers'!BY40</f>
        <v/>
      </c>
      <c r="BW256" s="35" t="str">
        <f>'Remove outliers'!BZ40</f>
        <v/>
      </c>
      <c r="BX256" s="35" t="str">
        <f>'Remove outliers'!CA40</f>
        <v/>
      </c>
      <c r="BY256" s="35" t="str">
        <f>'Remove outliers'!CB40</f>
        <v/>
      </c>
      <c r="BZ256" s="35" t="str">
        <f>'Remove outliers'!CC40</f>
        <v/>
      </c>
      <c r="CA256" s="35" t="str">
        <f>'Remove outliers'!CD40</f>
        <v/>
      </c>
    </row>
    <row r="257" spans="6:79" x14ac:dyDescent="0.2">
      <c r="F257" s="45" t="str">
        <f>'Remove outliers'!I41</f>
        <v/>
      </c>
      <c r="G257" s="45" t="str">
        <f>'Remove outliers'!J41</f>
        <v/>
      </c>
      <c r="H257" s="45" t="str">
        <f>'Remove outliers'!K41</f>
        <v/>
      </c>
      <c r="I257" s="45" t="str">
        <f>'Remove outliers'!L41</f>
        <v/>
      </c>
      <c r="J257" s="45" t="str">
        <f>'Remove outliers'!M41</f>
        <v/>
      </c>
      <c r="K257" s="45" t="str">
        <f>'Remove outliers'!N41</f>
        <v/>
      </c>
      <c r="L257" s="45" t="str">
        <f>'Remove outliers'!O41</f>
        <v/>
      </c>
      <c r="M257" s="45" t="str">
        <f>'Remove outliers'!P41</f>
        <v/>
      </c>
      <c r="N257" s="45" t="str">
        <f>'Remove outliers'!Q41</f>
        <v/>
      </c>
      <c r="O257" s="45" t="str">
        <f>'Remove outliers'!R41</f>
        <v/>
      </c>
      <c r="P257" s="45" t="str">
        <f>'Remove outliers'!S41</f>
        <v/>
      </c>
      <c r="Q257" s="45" t="str">
        <f>'Remove outliers'!T41</f>
        <v/>
      </c>
      <c r="R257" s="45" t="str">
        <f>'Remove outliers'!U41</f>
        <v/>
      </c>
      <c r="S257" s="45" t="str">
        <f>'Remove outliers'!V41</f>
        <v/>
      </c>
      <c r="T257" s="45" t="str">
        <f>'Remove outliers'!W41</f>
        <v/>
      </c>
      <c r="U257" s="45" t="str">
        <f>'Remove outliers'!X41</f>
        <v/>
      </c>
      <c r="V257" s="45" t="str">
        <f>'Remove outliers'!Y41</f>
        <v/>
      </c>
      <c r="W257" s="45" t="str">
        <f>'Remove outliers'!Z41</f>
        <v/>
      </c>
      <c r="X257" s="45" t="str">
        <f>'Remove outliers'!AA41</f>
        <v/>
      </c>
      <c r="Y257" s="45" t="str">
        <f>'Remove outliers'!AB41</f>
        <v/>
      </c>
      <c r="Z257" s="45" t="str">
        <f>'Remove outliers'!AC41</f>
        <v/>
      </c>
      <c r="AA257" s="45" t="str">
        <f>'Remove outliers'!AD41</f>
        <v/>
      </c>
      <c r="AB257" s="45" t="str">
        <f>'Remove outliers'!AE41</f>
        <v/>
      </c>
      <c r="AC257" s="45" t="str">
        <f>'Remove outliers'!AF41</f>
        <v/>
      </c>
      <c r="AD257" s="45" t="str">
        <f>'Remove outliers'!AG41</f>
        <v/>
      </c>
      <c r="AE257" s="45" t="str">
        <f>'Remove outliers'!AH41</f>
        <v/>
      </c>
      <c r="AF257" s="45" t="str">
        <f>'Remove outliers'!AI41</f>
        <v/>
      </c>
      <c r="AG257" s="45" t="str">
        <f>'Remove outliers'!AJ41</f>
        <v/>
      </c>
      <c r="AH257" s="45" t="str">
        <f>'Remove outliers'!AK41</f>
        <v/>
      </c>
      <c r="AI257" s="45" t="str">
        <f>'Remove outliers'!AL41</f>
        <v/>
      </c>
      <c r="AJ257" s="45" t="str">
        <f>'Remove outliers'!AM41</f>
        <v/>
      </c>
      <c r="AK257" s="45" t="str">
        <f>'Remove outliers'!AN41</f>
        <v/>
      </c>
      <c r="AL257" s="45" t="str">
        <f>'Remove outliers'!AO41</f>
        <v/>
      </c>
      <c r="AM257" s="45" t="str">
        <f>'Remove outliers'!AP41</f>
        <v/>
      </c>
      <c r="AN257" s="45" t="str">
        <f>'Remove outliers'!AQ41</f>
        <v/>
      </c>
      <c r="AO257" s="45" t="str">
        <f>'Remove outliers'!AR41</f>
        <v/>
      </c>
      <c r="AP257" s="45" t="str">
        <f>'Remove outliers'!AS41</f>
        <v/>
      </c>
      <c r="AQ257" s="45" t="str">
        <f>'Remove outliers'!AT41</f>
        <v/>
      </c>
      <c r="AR257" s="45" t="str">
        <f>'Remove outliers'!AU41</f>
        <v/>
      </c>
      <c r="AS257" s="45" t="str">
        <f>'Remove outliers'!AV41</f>
        <v/>
      </c>
      <c r="AT257" s="45" t="str">
        <f>'Remove outliers'!AW41</f>
        <v/>
      </c>
      <c r="AU257" s="45" t="str">
        <f>'Remove outliers'!AX41</f>
        <v/>
      </c>
      <c r="AV257" s="45" t="str">
        <f>'Remove outliers'!AY41</f>
        <v/>
      </c>
      <c r="AW257" s="45" t="str">
        <f>'Remove outliers'!AZ41</f>
        <v/>
      </c>
      <c r="AX257" s="45" t="str">
        <f>'Remove outliers'!BA41</f>
        <v/>
      </c>
      <c r="AY257" s="45" t="str">
        <f>'Remove outliers'!BB41</f>
        <v/>
      </c>
      <c r="AZ257" s="45" t="str">
        <f>'Remove outliers'!BC41</f>
        <v/>
      </c>
      <c r="BA257" s="45" t="str">
        <f>'Remove outliers'!BD41</f>
        <v/>
      </c>
      <c r="BB257" s="45" t="str">
        <f>'Remove outliers'!BE41</f>
        <v/>
      </c>
      <c r="BC257" s="45" t="str">
        <f>'Remove outliers'!BF41</f>
        <v/>
      </c>
      <c r="BD257" s="45" t="str">
        <f>'Remove outliers'!BG41</f>
        <v/>
      </c>
      <c r="BE257" s="45" t="str">
        <f>'Remove outliers'!BH41</f>
        <v/>
      </c>
      <c r="BF257" s="45" t="str">
        <f>'Remove outliers'!BI41</f>
        <v/>
      </c>
      <c r="BG257" s="45" t="str">
        <f>'Remove outliers'!BJ41</f>
        <v/>
      </c>
      <c r="BH257" s="35" t="str">
        <f>'Remove outliers'!BK41</f>
        <v/>
      </c>
      <c r="BI257" s="35" t="str">
        <f>'Remove outliers'!BL41</f>
        <v/>
      </c>
      <c r="BJ257" s="35" t="str">
        <f>'Remove outliers'!BM41</f>
        <v/>
      </c>
      <c r="BK257" s="35" t="str">
        <f>'Remove outliers'!BN41</f>
        <v/>
      </c>
      <c r="BL257" s="35" t="str">
        <f>'Remove outliers'!BO41</f>
        <v/>
      </c>
      <c r="BM257" s="35" t="str">
        <f>'Remove outliers'!BP41</f>
        <v/>
      </c>
      <c r="BN257" s="35" t="str">
        <f>'Remove outliers'!BQ41</f>
        <v/>
      </c>
      <c r="BO257" s="35" t="str">
        <f>'Remove outliers'!BR41</f>
        <v/>
      </c>
      <c r="BP257" s="35" t="str">
        <f>'Remove outliers'!BS41</f>
        <v/>
      </c>
      <c r="BQ257" s="35" t="str">
        <f>'Remove outliers'!BT41</f>
        <v/>
      </c>
      <c r="BR257" s="35" t="str">
        <f>'Remove outliers'!BU41</f>
        <v/>
      </c>
      <c r="BS257" s="35" t="str">
        <f>'Remove outliers'!BV41</f>
        <v/>
      </c>
      <c r="BT257" s="35" t="str">
        <f>'Remove outliers'!BW41</f>
        <v/>
      </c>
      <c r="BU257" s="35" t="str">
        <f>'Remove outliers'!BX41</f>
        <v/>
      </c>
      <c r="BV257" s="35" t="str">
        <f>'Remove outliers'!BY41</f>
        <v/>
      </c>
      <c r="BW257" s="35" t="str">
        <f>'Remove outliers'!BZ41</f>
        <v/>
      </c>
      <c r="BX257" s="35" t="str">
        <f>'Remove outliers'!CA41</f>
        <v/>
      </c>
      <c r="BY257" s="35" t="str">
        <f>'Remove outliers'!CB41</f>
        <v/>
      </c>
      <c r="BZ257" s="35" t="str">
        <f>'Remove outliers'!CC41</f>
        <v/>
      </c>
      <c r="CA257" s="35" t="str">
        <f>'Remove outliers'!CD41</f>
        <v/>
      </c>
    </row>
    <row r="258" spans="6:79" x14ac:dyDescent="0.2">
      <c r="F258" s="45" t="str">
        <f>'Remove outliers'!I42</f>
        <v/>
      </c>
      <c r="G258" s="45" t="str">
        <f>'Remove outliers'!J42</f>
        <v/>
      </c>
      <c r="H258" s="45" t="str">
        <f>'Remove outliers'!K42</f>
        <v/>
      </c>
      <c r="I258" s="45" t="str">
        <f>'Remove outliers'!L42</f>
        <v/>
      </c>
      <c r="J258" s="45" t="str">
        <f>'Remove outliers'!M42</f>
        <v/>
      </c>
      <c r="K258" s="45" t="str">
        <f>'Remove outliers'!N42</f>
        <v/>
      </c>
      <c r="L258" s="45" t="str">
        <f>'Remove outliers'!O42</f>
        <v/>
      </c>
      <c r="M258" s="45" t="str">
        <f>'Remove outliers'!P42</f>
        <v/>
      </c>
      <c r="N258" s="45" t="str">
        <f>'Remove outliers'!Q42</f>
        <v/>
      </c>
      <c r="O258" s="45" t="str">
        <f>'Remove outliers'!R42</f>
        <v/>
      </c>
      <c r="P258" s="45" t="str">
        <f>'Remove outliers'!S42</f>
        <v/>
      </c>
      <c r="Q258" s="45" t="str">
        <f>'Remove outliers'!T42</f>
        <v/>
      </c>
      <c r="R258" s="45" t="str">
        <f>'Remove outliers'!U42</f>
        <v/>
      </c>
      <c r="S258" s="45" t="str">
        <f>'Remove outliers'!V42</f>
        <v/>
      </c>
      <c r="T258" s="45" t="str">
        <f>'Remove outliers'!W42</f>
        <v/>
      </c>
      <c r="U258" s="45" t="str">
        <f>'Remove outliers'!X42</f>
        <v/>
      </c>
      <c r="V258" s="45" t="str">
        <f>'Remove outliers'!Y42</f>
        <v/>
      </c>
      <c r="W258" s="45" t="str">
        <f>'Remove outliers'!Z42</f>
        <v/>
      </c>
      <c r="X258" s="45" t="str">
        <f>'Remove outliers'!AA42</f>
        <v/>
      </c>
      <c r="Y258" s="45" t="str">
        <f>'Remove outliers'!AB42</f>
        <v/>
      </c>
      <c r="Z258" s="45" t="str">
        <f>'Remove outliers'!AC42</f>
        <v/>
      </c>
      <c r="AA258" s="45" t="str">
        <f>'Remove outliers'!AD42</f>
        <v/>
      </c>
      <c r="AB258" s="45" t="str">
        <f>'Remove outliers'!AE42</f>
        <v/>
      </c>
      <c r="AC258" s="45" t="str">
        <f>'Remove outliers'!AF42</f>
        <v/>
      </c>
      <c r="AD258" s="45" t="str">
        <f>'Remove outliers'!AG42</f>
        <v/>
      </c>
      <c r="AE258" s="45" t="str">
        <f>'Remove outliers'!AH42</f>
        <v/>
      </c>
      <c r="AF258" s="45" t="str">
        <f>'Remove outliers'!AI42</f>
        <v/>
      </c>
      <c r="AG258" s="45" t="str">
        <f>'Remove outliers'!AJ42</f>
        <v/>
      </c>
      <c r="AH258" s="45" t="str">
        <f>'Remove outliers'!AK42</f>
        <v/>
      </c>
      <c r="AI258" s="45" t="str">
        <f>'Remove outliers'!AL42</f>
        <v/>
      </c>
      <c r="AJ258" s="45" t="str">
        <f>'Remove outliers'!AM42</f>
        <v/>
      </c>
      <c r="AK258" s="45" t="str">
        <f>'Remove outliers'!AN42</f>
        <v/>
      </c>
      <c r="AL258" s="45" t="str">
        <f>'Remove outliers'!AO42</f>
        <v/>
      </c>
      <c r="AM258" s="45" t="str">
        <f>'Remove outliers'!AP42</f>
        <v/>
      </c>
      <c r="AN258" s="45" t="str">
        <f>'Remove outliers'!AQ42</f>
        <v/>
      </c>
      <c r="AO258" s="45" t="str">
        <f>'Remove outliers'!AR42</f>
        <v/>
      </c>
      <c r="AP258" s="45" t="str">
        <f>'Remove outliers'!AS42</f>
        <v/>
      </c>
      <c r="AQ258" s="45" t="str">
        <f>'Remove outliers'!AT42</f>
        <v/>
      </c>
      <c r="AR258" s="45" t="str">
        <f>'Remove outliers'!AU42</f>
        <v/>
      </c>
      <c r="AS258" s="45" t="str">
        <f>'Remove outliers'!AV42</f>
        <v/>
      </c>
      <c r="AT258" s="45" t="str">
        <f>'Remove outliers'!AW42</f>
        <v/>
      </c>
      <c r="AU258" s="45" t="str">
        <f>'Remove outliers'!AX42</f>
        <v/>
      </c>
      <c r="AV258" s="45" t="str">
        <f>'Remove outliers'!AY42</f>
        <v/>
      </c>
      <c r="AW258" s="45" t="str">
        <f>'Remove outliers'!AZ42</f>
        <v/>
      </c>
      <c r="AX258" s="45" t="str">
        <f>'Remove outliers'!BA42</f>
        <v/>
      </c>
      <c r="AY258" s="45" t="str">
        <f>'Remove outliers'!BB42</f>
        <v/>
      </c>
      <c r="AZ258" s="45" t="str">
        <f>'Remove outliers'!BC42</f>
        <v/>
      </c>
      <c r="BA258" s="45" t="str">
        <f>'Remove outliers'!BD42</f>
        <v/>
      </c>
      <c r="BB258" s="45" t="str">
        <f>'Remove outliers'!BE42</f>
        <v/>
      </c>
      <c r="BC258" s="45" t="str">
        <f>'Remove outliers'!BF42</f>
        <v/>
      </c>
      <c r="BD258" s="45" t="str">
        <f>'Remove outliers'!BG42</f>
        <v/>
      </c>
      <c r="BE258" s="45" t="str">
        <f>'Remove outliers'!BH42</f>
        <v/>
      </c>
      <c r="BF258" s="45" t="str">
        <f>'Remove outliers'!BI42</f>
        <v/>
      </c>
      <c r="BG258" s="45" t="str">
        <f>'Remove outliers'!BJ42</f>
        <v/>
      </c>
      <c r="BH258" s="35" t="str">
        <f>'Remove outliers'!BK42</f>
        <v/>
      </c>
      <c r="BI258" s="35" t="str">
        <f>'Remove outliers'!BL42</f>
        <v/>
      </c>
      <c r="BJ258" s="35" t="str">
        <f>'Remove outliers'!BM42</f>
        <v/>
      </c>
      <c r="BK258" s="35" t="str">
        <f>'Remove outliers'!BN42</f>
        <v/>
      </c>
      <c r="BL258" s="35" t="str">
        <f>'Remove outliers'!BO42</f>
        <v/>
      </c>
      <c r="BM258" s="35" t="str">
        <f>'Remove outliers'!BP42</f>
        <v/>
      </c>
      <c r="BN258" s="35" t="str">
        <f>'Remove outliers'!BQ42</f>
        <v/>
      </c>
      <c r="BO258" s="35" t="str">
        <f>'Remove outliers'!BR42</f>
        <v/>
      </c>
      <c r="BP258" s="35" t="str">
        <f>'Remove outliers'!BS42</f>
        <v/>
      </c>
      <c r="BQ258" s="35" t="str">
        <f>'Remove outliers'!BT42</f>
        <v/>
      </c>
      <c r="BR258" s="35" t="str">
        <f>'Remove outliers'!BU42</f>
        <v/>
      </c>
      <c r="BS258" s="35" t="str">
        <f>'Remove outliers'!BV42</f>
        <v/>
      </c>
      <c r="BT258" s="35" t="str">
        <f>'Remove outliers'!BW42</f>
        <v/>
      </c>
      <c r="BU258" s="35" t="str">
        <f>'Remove outliers'!BX42</f>
        <v/>
      </c>
      <c r="BV258" s="35" t="str">
        <f>'Remove outliers'!BY42</f>
        <v/>
      </c>
      <c r="BW258" s="35" t="str">
        <f>'Remove outliers'!BZ42</f>
        <v/>
      </c>
      <c r="BX258" s="35" t="str">
        <f>'Remove outliers'!CA42</f>
        <v/>
      </c>
      <c r="BY258" s="35" t="str">
        <f>'Remove outliers'!CB42</f>
        <v/>
      </c>
      <c r="BZ258" s="35" t="str">
        <f>'Remove outliers'!CC42</f>
        <v/>
      </c>
      <c r="CA258" s="35" t="str">
        <f>'Remove outliers'!CD42</f>
        <v/>
      </c>
    </row>
    <row r="259" spans="6:79" x14ac:dyDescent="0.2">
      <c r="F259" s="45" t="str">
        <f>'Remove outliers'!I43</f>
        <v/>
      </c>
      <c r="G259" s="45" t="str">
        <f>'Remove outliers'!J43</f>
        <v/>
      </c>
      <c r="H259" s="45" t="str">
        <f>'Remove outliers'!K43</f>
        <v/>
      </c>
      <c r="I259" s="45" t="str">
        <f>'Remove outliers'!L43</f>
        <v/>
      </c>
      <c r="J259" s="45" t="str">
        <f>'Remove outliers'!M43</f>
        <v/>
      </c>
      <c r="K259" s="45" t="str">
        <f>'Remove outliers'!N43</f>
        <v/>
      </c>
      <c r="L259" s="45" t="str">
        <f>'Remove outliers'!O43</f>
        <v/>
      </c>
      <c r="M259" s="45" t="str">
        <f>'Remove outliers'!P43</f>
        <v/>
      </c>
      <c r="N259" s="45" t="str">
        <f>'Remove outliers'!Q43</f>
        <v/>
      </c>
      <c r="O259" s="45" t="str">
        <f>'Remove outliers'!R43</f>
        <v/>
      </c>
      <c r="P259" s="45" t="str">
        <f>'Remove outliers'!S43</f>
        <v/>
      </c>
      <c r="Q259" s="45" t="str">
        <f>'Remove outliers'!T43</f>
        <v/>
      </c>
      <c r="R259" s="45" t="str">
        <f>'Remove outliers'!U43</f>
        <v/>
      </c>
      <c r="S259" s="45" t="str">
        <f>'Remove outliers'!V43</f>
        <v/>
      </c>
      <c r="T259" s="45" t="str">
        <f>'Remove outliers'!W43</f>
        <v/>
      </c>
      <c r="U259" s="45" t="str">
        <f>'Remove outliers'!X43</f>
        <v/>
      </c>
      <c r="V259" s="45" t="str">
        <f>'Remove outliers'!Y43</f>
        <v/>
      </c>
      <c r="W259" s="45" t="str">
        <f>'Remove outliers'!Z43</f>
        <v/>
      </c>
      <c r="X259" s="45" t="str">
        <f>'Remove outliers'!AA43</f>
        <v/>
      </c>
      <c r="Y259" s="45" t="str">
        <f>'Remove outliers'!AB43</f>
        <v/>
      </c>
      <c r="Z259" s="45" t="str">
        <f>'Remove outliers'!AC43</f>
        <v/>
      </c>
      <c r="AA259" s="45" t="str">
        <f>'Remove outliers'!AD43</f>
        <v/>
      </c>
      <c r="AB259" s="45" t="str">
        <f>'Remove outliers'!AE43</f>
        <v/>
      </c>
      <c r="AC259" s="45" t="str">
        <f>'Remove outliers'!AF43</f>
        <v/>
      </c>
      <c r="AD259" s="45" t="str">
        <f>'Remove outliers'!AG43</f>
        <v/>
      </c>
      <c r="AE259" s="45" t="str">
        <f>'Remove outliers'!AH43</f>
        <v/>
      </c>
      <c r="AF259" s="45" t="str">
        <f>'Remove outliers'!AI43</f>
        <v/>
      </c>
      <c r="AG259" s="45" t="str">
        <f>'Remove outliers'!AJ43</f>
        <v/>
      </c>
      <c r="AH259" s="45" t="str">
        <f>'Remove outliers'!AK43</f>
        <v/>
      </c>
      <c r="AI259" s="45" t="str">
        <f>'Remove outliers'!AL43</f>
        <v/>
      </c>
      <c r="AJ259" s="45" t="str">
        <f>'Remove outliers'!AM43</f>
        <v/>
      </c>
      <c r="AK259" s="45" t="str">
        <f>'Remove outliers'!AN43</f>
        <v/>
      </c>
      <c r="AL259" s="45" t="str">
        <f>'Remove outliers'!AO43</f>
        <v/>
      </c>
      <c r="AM259" s="45" t="str">
        <f>'Remove outliers'!AP43</f>
        <v/>
      </c>
      <c r="AN259" s="45" t="str">
        <f>'Remove outliers'!AQ43</f>
        <v/>
      </c>
      <c r="AO259" s="45" t="str">
        <f>'Remove outliers'!AR43</f>
        <v/>
      </c>
      <c r="AP259" s="45" t="str">
        <f>'Remove outliers'!AS43</f>
        <v/>
      </c>
      <c r="AQ259" s="45" t="str">
        <f>'Remove outliers'!AT43</f>
        <v/>
      </c>
      <c r="AR259" s="45" t="str">
        <f>'Remove outliers'!AU43</f>
        <v/>
      </c>
      <c r="AS259" s="45" t="str">
        <f>'Remove outliers'!AV43</f>
        <v/>
      </c>
      <c r="AT259" s="45" t="str">
        <f>'Remove outliers'!AW43</f>
        <v/>
      </c>
      <c r="AU259" s="45" t="str">
        <f>'Remove outliers'!AX43</f>
        <v/>
      </c>
      <c r="AV259" s="45" t="str">
        <f>'Remove outliers'!AY43</f>
        <v/>
      </c>
      <c r="AW259" s="45" t="str">
        <f>'Remove outliers'!AZ43</f>
        <v/>
      </c>
      <c r="AX259" s="45" t="str">
        <f>'Remove outliers'!BA43</f>
        <v/>
      </c>
      <c r="AY259" s="45" t="str">
        <f>'Remove outliers'!BB43</f>
        <v/>
      </c>
      <c r="AZ259" s="45" t="str">
        <f>'Remove outliers'!BC43</f>
        <v/>
      </c>
      <c r="BA259" s="45" t="str">
        <f>'Remove outliers'!BD43</f>
        <v/>
      </c>
      <c r="BB259" s="45" t="str">
        <f>'Remove outliers'!BE43</f>
        <v/>
      </c>
      <c r="BC259" s="45" t="str">
        <f>'Remove outliers'!BF43</f>
        <v/>
      </c>
      <c r="BD259" s="45" t="str">
        <f>'Remove outliers'!BG43</f>
        <v/>
      </c>
      <c r="BE259" s="45" t="str">
        <f>'Remove outliers'!BH43</f>
        <v/>
      </c>
      <c r="BF259" s="45" t="str">
        <f>'Remove outliers'!BI43</f>
        <v/>
      </c>
      <c r="BG259" s="45" t="str">
        <f>'Remove outliers'!BJ43</f>
        <v/>
      </c>
      <c r="BH259" s="35" t="str">
        <f>'Remove outliers'!BK43</f>
        <v/>
      </c>
      <c r="BI259" s="35" t="str">
        <f>'Remove outliers'!BL43</f>
        <v/>
      </c>
      <c r="BJ259" s="35" t="str">
        <f>'Remove outliers'!BM43</f>
        <v/>
      </c>
      <c r="BK259" s="35" t="str">
        <f>'Remove outliers'!BN43</f>
        <v/>
      </c>
      <c r="BL259" s="35" t="str">
        <f>'Remove outliers'!BO43</f>
        <v/>
      </c>
      <c r="BM259" s="35" t="str">
        <f>'Remove outliers'!BP43</f>
        <v/>
      </c>
      <c r="BN259" s="35" t="str">
        <f>'Remove outliers'!BQ43</f>
        <v/>
      </c>
      <c r="BO259" s="35" t="str">
        <f>'Remove outliers'!BR43</f>
        <v/>
      </c>
      <c r="BP259" s="35" t="str">
        <f>'Remove outliers'!BS43</f>
        <v/>
      </c>
      <c r="BQ259" s="35" t="str">
        <f>'Remove outliers'!BT43</f>
        <v/>
      </c>
      <c r="BR259" s="35" t="str">
        <f>'Remove outliers'!BU43</f>
        <v/>
      </c>
      <c r="BS259" s="35" t="str">
        <f>'Remove outliers'!BV43</f>
        <v/>
      </c>
      <c r="BT259" s="35" t="str">
        <f>'Remove outliers'!BW43</f>
        <v/>
      </c>
      <c r="BU259" s="35" t="str">
        <f>'Remove outliers'!BX43</f>
        <v/>
      </c>
      <c r="BV259" s="35" t="str">
        <f>'Remove outliers'!BY43</f>
        <v/>
      </c>
      <c r="BW259" s="35" t="str">
        <f>'Remove outliers'!BZ43</f>
        <v/>
      </c>
      <c r="BX259" s="35" t="str">
        <f>'Remove outliers'!CA43</f>
        <v/>
      </c>
      <c r="BY259" s="35" t="str">
        <f>'Remove outliers'!CB43</f>
        <v/>
      </c>
      <c r="BZ259" s="35" t="str">
        <f>'Remove outliers'!CC43</f>
        <v/>
      </c>
      <c r="CA259" s="35" t="str">
        <f>'Remove outliers'!CD43</f>
        <v/>
      </c>
    </row>
    <row r="260" spans="6:79" x14ac:dyDescent="0.2">
      <c r="F260" s="45" t="str">
        <f>'Remove outliers'!I44</f>
        <v/>
      </c>
      <c r="G260" s="45" t="str">
        <f>'Remove outliers'!J44</f>
        <v/>
      </c>
      <c r="H260" s="45" t="str">
        <f>'Remove outliers'!K44</f>
        <v/>
      </c>
      <c r="I260" s="45" t="str">
        <f>'Remove outliers'!L44</f>
        <v/>
      </c>
      <c r="J260" s="45" t="str">
        <f>'Remove outliers'!M44</f>
        <v/>
      </c>
      <c r="K260" s="45" t="str">
        <f>'Remove outliers'!N44</f>
        <v/>
      </c>
      <c r="L260" s="45" t="str">
        <f>'Remove outliers'!O44</f>
        <v/>
      </c>
      <c r="M260" s="45" t="str">
        <f>'Remove outliers'!P44</f>
        <v/>
      </c>
      <c r="N260" s="45" t="str">
        <f>'Remove outliers'!Q44</f>
        <v/>
      </c>
      <c r="O260" s="45" t="str">
        <f>'Remove outliers'!R44</f>
        <v/>
      </c>
      <c r="P260" s="45" t="str">
        <f>'Remove outliers'!S44</f>
        <v/>
      </c>
      <c r="Q260" s="45" t="str">
        <f>'Remove outliers'!T44</f>
        <v/>
      </c>
      <c r="R260" s="45" t="str">
        <f>'Remove outliers'!U44</f>
        <v/>
      </c>
      <c r="S260" s="45" t="str">
        <f>'Remove outliers'!V44</f>
        <v/>
      </c>
      <c r="T260" s="45" t="str">
        <f>'Remove outliers'!W44</f>
        <v/>
      </c>
      <c r="U260" s="45" t="str">
        <f>'Remove outliers'!X44</f>
        <v/>
      </c>
      <c r="V260" s="45" t="str">
        <f>'Remove outliers'!Y44</f>
        <v/>
      </c>
      <c r="W260" s="45" t="str">
        <f>'Remove outliers'!Z44</f>
        <v/>
      </c>
      <c r="X260" s="45" t="str">
        <f>'Remove outliers'!AA44</f>
        <v/>
      </c>
      <c r="Y260" s="45" t="str">
        <f>'Remove outliers'!AB44</f>
        <v/>
      </c>
      <c r="Z260" s="45" t="str">
        <f>'Remove outliers'!AC44</f>
        <v/>
      </c>
      <c r="AA260" s="45" t="str">
        <f>'Remove outliers'!AD44</f>
        <v/>
      </c>
      <c r="AB260" s="45" t="str">
        <f>'Remove outliers'!AE44</f>
        <v/>
      </c>
      <c r="AC260" s="45" t="str">
        <f>'Remove outliers'!AF44</f>
        <v/>
      </c>
      <c r="AD260" s="45" t="str">
        <f>'Remove outliers'!AG44</f>
        <v/>
      </c>
      <c r="AE260" s="45" t="str">
        <f>'Remove outliers'!AH44</f>
        <v/>
      </c>
      <c r="AF260" s="45" t="str">
        <f>'Remove outliers'!AI44</f>
        <v/>
      </c>
      <c r="AG260" s="45" t="str">
        <f>'Remove outliers'!AJ44</f>
        <v/>
      </c>
      <c r="AH260" s="45" t="str">
        <f>'Remove outliers'!AK44</f>
        <v/>
      </c>
      <c r="AI260" s="45" t="str">
        <f>'Remove outliers'!AL44</f>
        <v/>
      </c>
      <c r="AJ260" s="45" t="str">
        <f>'Remove outliers'!AM44</f>
        <v/>
      </c>
      <c r="AK260" s="45" t="str">
        <f>'Remove outliers'!AN44</f>
        <v/>
      </c>
      <c r="AL260" s="45" t="str">
        <f>'Remove outliers'!AO44</f>
        <v/>
      </c>
      <c r="AM260" s="45" t="str">
        <f>'Remove outliers'!AP44</f>
        <v/>
      </c>
      <c r="AN260" s="45" t="str">
        <f>'Remove outliers'!AQ44</f>
        <v/>
      </c>
      <c r="AO260" s="45" t="str">
        <f>'Remove outliers'!AR44</f>
        <v/>
      </c>
      <c r="AP260" s="45" t="str">
        <f>'Remove outliers'!AS44</f>
        <v/>
      </c>
      <c r="AQ260" s="45" t="str">
        <f>'Remove outliers'!AT44</f>
        <v/>
      </c>
      <c r="AR260" s="45" t="str">
        <f>'Remove outliers'!AU44</f>
        <v/>
      </c>
      <c r="AS260" s="45" t="str">
        <f>'Remove outliers'!AV44</f>
        <v/>
      </c>
      <c r="AT260" s="45" t="str">
        <f>'Remove outliers'!AW44</f>
        <v/>
      </c>
      <c r="AU260" s="45" t="str">
        <f>'Remove outliers'!AX44</f>
        <v/>
      </c>
      <c r="AV260" s="45" t="str">
        <f>'Remove outliers'!AY44</f>
        <v/>
      </c>
      <c r="AW260" s="45" t="str">
        <f>'Remove outliers'!AZ44</f>
        <v/>
      </c>
      <c r="AX260" s="45" t="str">
        <f>'Remove outliers'!BA44</f>
        <v/>
      </c>
      <c r="AY260" s="45" t="str">
        <f>'Remove outliers'!BB44</f>
        <v/>
      </c>
      <c r="AZ260" s="45" t="str">
        <f>'Remove outliers'!BC44</f>
        <v/>
      </c>
      <c r="BA260" s="45" t="str">
        <f>'Remove outliers'!BD44</f>
        <v/>
      </c>
      <c r="BB260" s="45" t="str">
        <f>'Remove outliers'!BE44</f>
        <v/>
      </c>
      <c r="BC260" s="45" t="str">
        <f>'Remove outliers'!BF44</f>
        <v/>
      </c>
      <c r="BD260" s="45" t="str">
        <f>'Remove outliers'!BG44</f>
        <v/>
      </c>
      <c r="BE260" s="45" t="str">
        <f>'Remove outliers'!BH44</f>
        <v/>
      </c>
      <c r="BF260" s="45" t="str">
        <f>'Remove outliers'!BI44</f>
        <v/>
      </c>
      <c r="BG260" s="45" t="str">
        <f>'Remove outliers'!BJ44</f>
        <v/>
      </c>
      <c r="BH260" s="35" t="str">
        <f>'Remove outliers'!BK44</f>
        <v/>
      </c>
      <c r="BI260" s="35" t="str">
        <f>'Remove outliers'!BL44</f>
        <v/>
      </c>
      <c r="BJ260" s="35" t="str">
        <f>'Remove outliers'!BM44</f>
        <v/>
      </c>
      <c r="BK260" s="35" t="str">
        <f>'Remove outliers'!BN44</f>
        <v/>
      </c>
      <c r="BL260" s="35" t="str">
        <f>'Remove outliers'!BO44</f>
        <v/>
      </c>
      <c r="BM260" s="35" t="str">
        <f>'Remove outliers'!BP44</f>
        <v/>
      </c>
      <c r="BN260" s="35" t="str">
        <f>'Remove outliers'!BQ44</f>
        <v/>
      </c>
      <c r="BO260" s="35" t="str">
        <f>'Remove outliers'!BR44</f>
        <v/>
      </c>
      <c r="BP260" s="35" t="str">
        <f>'Remove outliers'!BS44</f>
        <v/>
      </c>
      <c r="BQ260" s="35" t="str">
        <f>'Remove outliers'!BT44</f>
        <v/>
      </c>
      <c r="BR260" s="35" t="str">
        <f>'Remove outliers'!BU44</f>
        <v/>
      </c>
      <c r="BS260" s="35" t="str">
        <f>'Remove outliers'!BV44</f>
        <v/>
      </c>
      <c r="BT260" s="35" t="str">
        <f>'Remove outliers'!BW44</f>
        <v/>
      </c>
      <c r="BU260" s="35" t="str">
        <f>'Remove outliers'!BX44</f>
        <v/>
      </c>
      <c r="BV260" s="35" t="str">
        <f>'Remove outliers'!BY44</f>
        <v/>
      </c>
      <c r="BW260" s="35" t="str">
        <f>'Remove outliers'!BZ44</f>
        <v/>
      </c>
      <c r="BX260" s="35" t="str">
        <f>'Remove outliers'!CA44</f>
        <v/>
      </c>
      <c r="BY260" s="35" t="str">
        <f>'Remove outliers'!CB44</f>
        <v/>
      </c>
      <c r="BZ260" s="35" t="str">
        <f>'Remove outliers'!CC44</f>
        <v/>
      </c>
      <c r="CA260" s="35" t="str">
        <f>'Remove outliers'!CD44</f>
        <v/>
      </c>
    </row>
    <row r="261" spans="6:79" x14ac:dyDescent="0.2">
      <c r="F261" s="45" t="str">
        <f>'Remove outliers'!I45</f>
        <v/>
      </c>
      <c r="G261" s="45" t="str">
        <f>'Remove outliers'!J45</f>
        <v/>
      </c>
      <c r="H261" s="45" t="str">
        <f>'Remove outliers'!K45</f>
        <v/>
      </c>
      <c r="I261" s="45" t="str">
        <f>'Remove outliers'!L45</f>
        <v/>
      </c>
      <c r="J261" s="45" t="str">
        <f>'Remove outliers'!M45</f>
        <v/>
      </c>
      <c r="K261" s="45" t="str">
        <f>'Remove outliers'!N45</f>
        <v/>
      </c>
      <c r="L261" s="45" t="str">
        <f>'Remove outliers'!O45</f>
        <v/>
      </c>
      <c r="M261" s="45" t="str">
        <f>'Remove outliers'!P45</f>
        <v/>
      </c>
      <c r="N261" s="45" t="str">
        <f>'Remove outliers'!Q45</f>
        <v/>
      </c>
      <c r="O261" s="45" t="str">
        <f>'Remove outliers'!R45</f>
        <v/>
      </c>
      <c r="P261" s="45" t="str">
        <f>'Remove outliers'!S45</f>
        <v/>
      </c>
      <c r="Q261" s="45" t="str">
        <f>'Remove outliers'!T45</f>
        <v/>
      </c>
      <c r="R261" s="45" t="str">
        <f>'Remove outliers'!U45</f>
        <v/>
      </c>
      <c r="S261" s="45" t="str">
        <f>'Remove outliers'!V45</f>
        <v/>
      </c>
      <c r="T261" s="45" t="str">
        <f>'Remove outliers'!W45</f>
        <v/>
      </c>
      <c r="U261" s="45" t="str">
        <f>'Remove outliers'!X45</f>
        <v/>
      </c>
      <c r="V261" s="45" t="str">
        <f>'Remove outliers'!Y45</f>
        <v/>
      </c>
      <c r="W261" s="45" t="str">
        <f>'Remove outliers'!Z45</f>
        <v/>
      </c>
      <c r="X261" s="45" t="str">
        <f>'Remove outliers'!AA45</f>
        <v/>
      </c>
      <c r="Y261" s="45" t="str">
        <f>'Remove outliers'!AB45</f>
        <v/>
      </c>
      <c r="Z261" s="45" t="str">
        <f>'Remove outliers'!AC45</f>
        <v/>
      </c>
      <c r="AA261" s="45" t="str">
        <f>'Remove outliers'!AD45</f>
        <v/>
      </c>
      <c r="AB261" s="45" t="str">
        <f>'Remove outliers'!AE45</f>
        <v/>
      </c>
      <c r="AC261" s="45" t="str">
        <f>'Remove outliers'!AF45</f>
        <v/>
      </c>
      <c r="AD261" s="45" t="str">
        <f>'Remove outliers'!AG45</f>
        <v/>
      </c>
      <c r="AE261" s="45" t="str">
        <f>'Remove outliers'!AH45</f>
        <v/>
      </c>
      <c r="AF261" s="45" t="str">
        <f>'Remove outliers'!AI45</f>
        <v/>
      </c>
      <c r="AG261" s="45" t="str">
        <f>'Remove outliers'!AJ45</f>
        <v/>
      </c>
      <c r="AH261" s="45" t="str">
        <f>'Remove outliers'!AK45</f>
        <v/>
      </c>
      <c r="AI261" s="45" t="str">
        <f>'Remove outliers'!AL45</f>
        <v/>
      </c>
      <c r="AJ261" s="45" t="str">
        <f>'Remove outliers'!AM45</f>
        <v/>
      </c>
      <c r="AK261" s="45" t="str">
        <f>'Remove outliers'!AN45</f>
        <v/>
      </c>
      <c r="AL261" s="45" t="str">
        <f>'Remove outliers'!AO45</f>
        <v/>
      </c>
      <c r="AM261" s="45" t="str">
        <f>'Remove outliers'!AP45</f>
        <v/>
      </c>
      <c r="AN261" s="45" t="str">
        <f>'Remove outliers'!AQ45</f>
        <v/>
      </c>
      <c r="AO261" s="45" t="str">
        <f>'Remove outliers'!AR45</f>
        <v/>
      </c>
      <c r="AP261" s="45" t="str">
        <f>'Remove outliers'!AS45</f>
        <v/>
      </c>
      <c r="AQ261" s="45" t="str">
        <f>'Remove outliers'!AT45</f>
        <v/>
      </c>
      <c r="AR261" s="45" t="str">
        <f>'Remove outliers'!AU45</f>
        <v/>
      </c>
      <c r="AS261" s="45" t="str">
        <f>'Remove outliers'!AV45</f>
        <v/>
      </c>
      <c r="AT261" s="45" t="str">
        <f>'Remove outliers'!AW45</f>
        <v/>
      </c>
      <c r="AU261" s="45" t="str">
        <f>'Remove outliers'!AX45</f>
        <v/>
      </c>
      <c r="AV261" s="45" t="str">
        <f>'Remove outliers'!AY45</f>
        <v/>
      </c>
      <c r="AW261" s="45" t="str">
        <f>'Remove outliers'!AZ45</f>
        <v/>
      </c>
      <c r="AX261" s="45" t="str">
        <f>'Remove outliers'!BA45</f>
        <v/>
      </c>
      <c r="AY261" s="45" t="str">
        <f>'Remove outliers'!BB45</f>
        <v/>
      </c>
      <c r="AZ261" s="45" t="str">
        <f>'Remove outliers'!BC45</f>
        <v/>
      </c>
      <c r="BA261" s="45" t="str">
        <f>'Remove outliers'!BD45</f>
        <v/>
      </c>
      <c r="BB261" s="45" t="str">
        <f>'Remove outliers'!BE45</f>
        <v/>
      </c>
      <c r="BC261" s="45" t="str">
        <f>'Remove outliers'!BF45</f>
        <v/>
      </c>
      <c r="BD261" s="45" t="str">
        <f>'Remove outliers'!BG45</f>
        <v/>
      </c>
      <c r="BE261" s="45" t="str">
        <f>'Remove outliers'!BH45</f>
        <v/>
      </c>
      <c r="BF261" s="45" t="str">
        <f>'Remove outliers'!BI45</f>
        <v/>
      </c>
      <c r="BG261" s="45" t="str">
        <f>'Remove outliers'!BJ45</f>
        <v/>
      </c>
      <c r="BH261" s="35" t="str">
        <f>'Remove outliers'!BK45</f>
        <v/>
      </c>
      <c r="BI261" s="35" t="str">
        <f>'Remove outliers'!BL45</f>
        <v/>
      </c>
      <c r="BJ261" s="35" t="str">
        <f>'Remove outliers'!BM45</f>
        <v/>
      </c>
      <c r="BK261" s="35" t="str">
        <f>'Remove outliers'!BN45</f>
        <v/>
      </c>
      <c r="BL261" s="35" t="str">
        <f>'Remove outliers'!BO45</f>
        <v/>
      </c>
      <c r="BM261" s="35" t="str">
        <f>'Remove outliers'!BP45</f>
        <v/>
      </c>
      <c r="BN261" s="35" t="str">
        <f>'Remove outliers'!BQ45</f>
        <v/>
      </c>
      <c r="BO261" s="35" t="str">
        <f>'Remove outliers'!BR45</f>
        <v/>
      </c>
      <c r="BP261" s="35" t="str">
        <f>'Remove outliers'!BS45</f>
        <v/>
      </c>
      <c r="BQ261" s="35" t="str">
        <f>'Remove outliers'!BT45</f>
        <v/>
      </c>
      <c r="BR261" s="35" t="str">
        <f>'Remove outliers'!BU45</f>
        <v/>
      </c>
      <c r="BS261" s="35" t="str">
        <f>'Remove outliers'!BV45</f>
        <v/>
      </c>
      <c r="BT261" s="35" t="str">
        <f>'Remove outliers'!BW45</f>
        <v/>
      </c>
      <c r="BU261" s="35" t="str">
        <f>'Remove outliers'!BX45</f>
        <v/>
      </c>
      <c r="BV261" s="35" t="str">
        <f>'Remove outliers'!BY45</f>
        <v/>
      </c>
      <c r="BW261" s="35" t="str">
        <f>'Remove outliers'!BZ45</f>
        <v/>
      </c>
      <c r="BX261" s="35" t="str">
        <f>'Remove outliers'!CA45</f>
        <v/>
      </c>
      <c r="BY261" s="35" t="str">
        <f>'Remove outliers'!CB45</f>
        <v/>
      </c>
      <c r="BZ261" s="35" t="str">
        <f>'Remove outliers'!CC45</f>
        <v/>
      </c>
      <c r="CA261" s="35" t="str">
        <f>'Remove outliers'!CD45</f>
        <v/>
      </c>
    </row>
    <row r="262" spans="6:79" x14ac:dyDescent="0.2">
      <c r="F262" s="45" t="str">
        <f>'Remove outliers'!I46</f>
        <v/>
      </c>
      <c r="G262" s="45" t="str">
        <f>'Remove outliers'!J46</f>
        <v/>
      </c>
      <c r="H262" s="45" t="str">
        <f>'Remove outliers'!K46</f>
        <v/>
      </c>
      <c r="I262" s="45" t="str">
        <f>'Remove outliers'!L46</f>
        <v/>
      </c>
      <c r="J262" s="45" t="str">
        <f>'Remove outliers'!M46</f>
        <v/>
      </c>
      <c r="K262" s="45" t="str">
        <f>'Remove outliers'!N46</f>
        <v/>
      </c>
      <c r="L262" s="45" t="str">
        <f>'Remove outliers'!O46</f>
        <v/>
      </c>
      <c r="M262" s="45" t="str">
        <f>'Remove outliers'!P46</f>
        <v/>
      </c>
      <c r="N262" s="45" t="str">
        <f>'Remove outliers'!Q46</f>
        <v/>
      </c>
      <c r="O262" s="45" t="str">
        <f>'Remove outliers'!R46</f>
        <v/>
      </c>
      <c r="P262" s="45" t="str">
        <f>'Remove outliers'!S46</f>
        <v/>
      </c>
      <c r="Q262" s="45" t="str">
        <f>'Remove outliers'!T46</f>
        <v/>
      </c>
      <c r="R262" s="45" t="str">
        <f>'Remove outliers'!U46</f>
        <v/>
      </c>
      <c r="S262" s="45" t="str">
        <f>'Remove outliers'!V46</f>
        <v/>
      </c>
      <c r="T262" s="45" t="str">
        <f>'Remove outliers'!W46</f>
        <v/>
      </c>
      <c r="U262" s="45" t="str">
        <f>'Remove outliers'!X46</f>
        <v/>
      </c>
      <c r="V262" s="45" t="str">
        <f>'Remove outliers'!Y46</f>
        <v/>
      </c>
      <c r="W262" s="45" t="str">
        <f>'Remove outliers'!Z46</f>
        <v/>
      </c>
      <c r="X262" s="45" t="str">
        <f>'Remove outliers'!AA46</f>
        <v/>
      </c>
      <c r="Y262" s="45" t="str">
        <f>'Remove outliers'!AB46</f>
        <v/>
      </c>
      <c r="Z262" s="45" t="str">
        <f>'Remove outliers'!AC46</f>
        <v/>
      </c>
      <c r="AA262" s="45" t="str">
        <f>'Remove outliers'!AD46</f>
        <v/>
      </c>
      <c r="AB262" s="45" t="str">
        <f>'Remove outliers'!AE46</f>
        <v/>
      </c>
      <c r="AC262" s="45" t="str">
        <f>'Remove outliers'!AF46</f>
        <v/>
      </c>
      <c r="AD262" s="45" t="str">
        <f>'Remove outliers'!AG46</f>
        <v/>
      </c>
      <c r="AE262" s="45" t="str">
        <f>'Remove outliers'!AH46</f>
        <v/>
      </c>
      <c r="AF262" s="45" t="str">
        <f>'Remove outliers'!AI46</f>
        <v/>
      </c>
      <c r="AG262" s="45" t="str">
        <f>'Remove outliers'!AJ46</f>
        <v/>
      </c>
      <c r="AH262" s="45" t="str">
        <f>'Remove outliers'!AK46</f>
        <v/>
      </c>
      <c r="AI262" s="45" t="str">
        <f>'Remove outliers'!AL46</f>
        <v/>
      </c>
      <c r="AJ262" s="45" t="str">
        <f>'Remove outliers'!AM46</f>
        <v/>
      </c>
      <c r="AK262" s="45" t="str">
        <f>'Remove outliers'!AN46</f>
        <v/>
      </c>
      <c r="AL262" s="45" t="str">
        <f>'Remove outliers'!AO46</f>
        <v/>
      </c>
      <c r="AM262" s="45" t="str">
        <f>'Remove outliers'!AP46</f>
        <v/>
      </c>
      <c r="AN262" s="45" t="str">
        <f>'Remove outliers'!AQ46</f>
        <v/>
      </c>
      <c r="AO262" s="45" t="str">
        <f>'Remove outliers'!AR46</f>
        <v/>
      </c>
      <c r="AP262" s="45" t="str">
        <f>'Remove outliers'!AS46</f>
        <v/>
      </c>
      <c r="AQ262" s="45" t="str">
        <f>'Remove outliers'!AT46</f>
        <v/>
      </c>
      <c r="AR262" s="45" t="str">
        <f>'Remove outliers'!AU46</f>
        <v/>
      </c>
      <c r="AS262" s="45" t="str">
        <f>'Remove outliers'!AV46</f>
        <v/>
      </c>
      <c r="AT262" s="45" t="str">
        <f>'Remove outliers'!AW46</f>
        <v/>
      </c>
      <c r="AU262" s="45" t="str">
        <f>'Remove outliers'!AX46</f>
        <v/>
      </c>
      <c r="AV262" s="45" t="str">
        <f>'Remove outliers'!AY46</f>
        <v/>
      </c>
      <c r="AW262" s="45" t="str">
        <f>'Remove outliers'!AZ46</f>
        <v/>
      </c>
      <c r="AX262" s="45" t="str">
        <f>'Remove outliers'!BA46</f>
        <v/>
      </c>
      <c r="AY262" s="45" t="str">
        <f>'Remove outliers'!BB46</f>
        <v/>
      </c>
      <c r="AZ262" s="45" t="str">
        <f>'Remove outliers'!BC46</f>
        <v/>
      </c>
      <c r="BA262" s="45" t="str">
        <f>'Remove outliers'!BD46</f>
        <v/>
      </c>
      <c r="BB262" s="45" t="str">
        <f>'Remove outliers'!BE46</f>
        <v/>
      </c>
      <c r="BC262" s="45" t="str">
        <f>'Remove outliers'!BF46</f>
        <v/>
      </c>
      <c r="BD262" s="45" t="str">
        <f>'Remove outliers'!BG46</f>
        <v/>
      </c>
      <c r="BE262" s="45" t="str">
        <f>'Remove outliers'!BH46</f>
        <v/>
      </c>
      <c r="BF262" s="45" t="str">
        <f>'Remove outliers'!BI46</f>
        <v/>
      </c>
      <c r="BG262" s="45" t="str">
        <f>'Remove outliers'!BJ46</f>
        <v/>
      </c>
      <c r="BH262" s="35" t="str">
        <f>'Remove outliers'!BK46</f>
        <v/>
      </c>
      <c r="BI262" s="35" t="str">
        <f>'Remove outliers'!BL46</f>
        <v/>
      </c>
      <c r="BJ262" s="35" t="str">
        <f>'Remove outliers'!BM46</f>
        <v/>
      </c>
      <c r="BK262" s="35" t="str">
        <f>'Remove outliers'!BN46</f>
        <v/>
      </c>
      <c r="BL262" s="35" t="str">
        <f>'Remove outliers'!BO46</f>
        <v/>
      </c>
      <c r="BM262" s="35" t="str">
        <f>'Remove outliers'!BP46</f>
        <v/>
      </c>
      <c r="BN262" s="35" t="str">
        <f>'Remove outliers'!BQ46</f>
        <v/>
      </c>
      <c r="BO262" s="35" t="str">
        <f>'Remove outliers'!BR46</f>
        <v/>
      </c>
      <c r="BP262" s="35" t="str">
        <f>'Remove outliers'!BS46</f>
        <v/>
      </c>
      <c r="BQ262" s="35" t="str">
        <f>'Remove outliers'!BT46</f>
        <v/>
      </c>
      <c r="BR262" s="35" t="str">
        <f>'Remove outliers'!BU46</f>
        <v/>
      </c>
      <c r="BS262" s="35" t="str">
        <f>'Remove outliers'!BV46</f>
        <v/>
      </c>
      <c r="BT262" s="35" t="str">
        <f>'Remove outliers'!BW46</f>
        <v/>
      </c>
      <c r="BU262" s="35" t="str">
        <f>'Remove outliers'!BX46</f>
        <v/>
      </c>
      <c r="BV262" s="35" t="str">
        <f>'Remove outliers'!BY46</f>
        <v/>
      </c>
      <c r="BW262" s="35" t="str">
        <f>'Remove outliers'!BZ46</f>
        <v/>
      </c>
      <c r="BX262" s="35" t="str">
        <f>'Remove outliers'!CA46</f>
        <v/>
      </c>
      <c r="BY262" s="35" t="str">
        <f>'Remove outliers'!CB46</f>
        <v/>
      </c>
      <c r="BZ262" s="35" t="str">
        <f>'Remove outliers'!CC46</f>
        <v/>
      </c>
      <c r="CA262" s="35" t="str">
        <f>'Remove outliers'!CD46</f>
        <v/>
      </c>
    </row>
    <row r="263" spans="6:79" x14ac:dyDescent="0.2">
      <c r="F263" s="45" t="str">
        <f>'Remove outliers'!I47</f>
        <v/>
      </c>
      <c r="G263" s="45" t="str">
        <f>'Remove outliers'!J47</f>
        <v/>
      </c>
      <c r="H263" s="45" t="str">
        <f>'Remove outliers'!K47</f>
        <v/>
      </c>
      <c r="I263" s="45" t="str">
        <f>'Remove outliers'!L47</f>
        <v/>
      </c>
      <c r="J263" s="45" t="str">
        <f>'Remove outliers'!M47</f>
        <v/>
      </c>
      <c r="K263" s="45" t="str">
        <f>'Remove outliers'!N47</f>
        <v/>
      </c>
      <c r="L263" s="45" t="str">
        <f>'Remove outliers'!O47</f>
        <v/>
      </c>
      <c r="M263" s="45" t="str">
        <f>'Remove outliers'!P47</f>
        <v/>
      </c>
      <c r="N263" s="45" t="str">
        <f>'Remove outliers'!Q47</f>
        <v/>
      </c>
      <c r="O263" s="45" t="str">
        <f>'Remove outliers'!R47</f>
        <v/>
      </c>
      <c r="P263" s="45" t="str">
        <f>'Remove outliers'!S47</f>
        <v/>
      </c>
      <c r="Q263" s="45" t="str">
        <f>'Remove outliers'!T47</f>
        <v/>
      </c>
      <c r="R263" s="45" t="str">
        <f>'Remove outliers'!U47</f>
        <v/>
      </c>
      <c r="S263" s="45" t="str">
        <f>'Remove outliers'!V47</f>
        <v/>
      </c>
      <c r="T263" s="45" t="str">
        <f>'Remove outliers'!W47</f>
        <v/>
      </c>
      <c r="U263" s="45" t="str">
        <f>'Remove outliers'!X47</f>
        <v/>
      </c>
      <c r="V263" s="45" t="str">
        <f>'Remove outliers'!Y47</f>
        <v/>
      </c>
      <c r="W263" s="45" t="str">
        <f>'Remove outliers'!Z47</f>
        <v/>
      </c>
      <c r="X263" s="45" t="str">
        <f>'Remove outliers'!AA47</f>
        <v/>
      </c>
      <c r="Y263" s="45" t="str">
        <f>'Remove outliers'!AB47</f>
        <v/>
      </c>
      <c r="Z263" s="45" t="str">
        <f>'Remove outliers'!AC47</f>
        <v/>
      </c>
      <c r="AA263" s="45" t="str">
        <f>'Remove outliers'!AD47</f>
        <v/>
      </c>
      <c r="AB263" s="45" t="str">
        <f>'Remove outliers'!AE47</f>
        <v/>
      </c>
      <c r="AC263" s="45" t="str">
        <f>'Remove outliers'!AF47</f>
        <v/>
      </c>
      <c r="AD263" s="45" t="str">
        <f>'Remove outliers'!AG47</f>
        <v/>
      </c>
      <c r="AE263" s="45" t="str">
        <f>'Remove outliers'!AH47</f>
        <v/>
      </c>
      <c r="AF263" s="45" t="str">
        <f>'Remove outliers'!AI47</f>
        <v/>
      </c>
      <c r="AG263" s="45" t="str">
        <f>'Remove outliers'!AJ47</f>
        <v/>
      </c>
      <c r="AH263" s="45" t="str">
        <f>'Remove outliers'!AK47</f>
        <v/>
      </c>
      <c r="AI263" s="45" t="str">
        <f>'Remove outliers'!AL47</f>
        <v/>
      </c>
      <c r="AJ263" s="45" t="str">
        <f>'Remove outliers'!AM47</f>
        <v/>
      </c>
      <c r="AK263" s="45" t="str">
        <f>'Remove outliers'!AN47</f>
        <v/>
      </c>
      <c r="AL263" s="45" t="str">
        <f>'Remove outliers'!AO47</f>
        <v/>
      </c>
      <c r="AM263" s="45" t="str">
        <f>'Remove outliers'!AP47</f>
        <v/>
      </c>
      <c r="AN263" s="45" t="str">
        <f>'Remove outliers'!AQ47</f>
        <v/>
      </c>
      <c r="AO263" s="45" t="str">
        <f>'Remove outliers'!AR47</f>
        <v/>
      </c>
      <c r="AP263" s="45" t="str">
        <f>'Remove outliers'!AS47</f>
        <v/>
      </c>
      <c r="AQ263" s="45" t="str">
        <f>'Remove outliers'!AT47</f>
        <v/>
      </c>
      <c r="AR263" s="45" t="str">
        <f>'Remove outliers'!AU47</f>
        <v/>
      </c>
      <c r="AS263" s="45" t="str">
        <f>'Remove outliers'!AV47</f>
        <v/>
      </c>
      <c r="AT263" s="45" t="str">
        <f>'Remove outliers'!AW47</f>
        <v/>
      </c>
      <c r="AU263" s="45" t="str">
        <f>'Remove outliers'!AX47</f>
        <v/>
      </c>
      <c r="AV263" s="45" t="str">
        <f>'Remove outliers'!AY47</f>
        <v/>
      </c>
      <c r="AW263" s="45" t="str">
        <f>'Remove outliers'!AZ47</f>
        <v/>
      </c>
      <c r="AX263" s="45" t="str">
        <f>'Remove outliers'!BA47</f>
        <v/>
      </c>
      <c r="AY263" s="45" t="str">
        <f>'Remove outliers'!BB47</f>
        <v/>
      </c>
      <c r="AZ263" s="45" t="str">
        <f>'Remove outliers'!BC47</f>
        <v/>
      </c>
      <c r="BA263" s="45" t="str">
        <f>'Remove outliers'!BD47</f>
        <v/>
      </c>
      <c r="BB263" s="45" t="str">
        <f>'Remove outliers'!BE47</f>
        <v/>
      </c>
      <c r="BC263" s="45" t="str">
        <f>'Remove outliers'!BF47</f>
        <v/>
      </c>
      <c r="BD263" s="45" t="str">
        <f>'Remove outliers'!BG47</f>
        <v/>
      </c>
      <c r="BE263" s="45" t="str">
        <f>'Remove outliers'!BH47</f>
        <v/>
      </c>
      <c r="BF263" s="45" t="str">
        <f>'Remove outliers'!BI47</f>
        <v/>
      </c>
      <c r="BG263" s="45" t="str">
        <f>'Remove outliers'!BJ47</f>
        <v/>
      </c>
      <c r="BH263" s="35" t="str">
        <f>'Remove outliers'!BK47</f>
        <v/>
      </c>
      <c r="BI263" s="35" t="str">
        <f>'Remove outliers'!BL47</f>
        <v/>
      </c>
      <c r="BJ263" s="35" t="str">
        <f>'Remove outliers'!BM47</f>
        <v/>
      </c>
      <c r="BK263" s="35" t="str">
        <f>'Remove outliers'!BN47</f>
        <v/>
      </c>
      <c r="BL263" s="35" t="str">
        <f>'Remove outliers'!BO47</f>
        <v/>
      </c>
      <c r="BM263" s="35" t="str">
        <f>'Remove outliers'!BP47</f>
        <v/>
      </c>
      <c r="BN263" s="35" t="str">
        <f>'Remove outliers'!BQ47</f>
        <v/>
      </c>
      <c r="BO263" s="35" t="str">
        <f>'Remove outliers'!BR47</f>
        <v/>
      </c>
      <c r="BP263" s="35" t="str">
        <f>'Remove outliers'!BS47</f>
        <v/>
      </c>
      <c r="BQ263" s="35" t="str">
        <f>'Remove outliers'!BT47</f>
        <v/>
      </c>
      <c r="BR263" s="35" t="str">
        <f>'Remove outliers'!BU47</f>
        <v/>
      </c>
      <c r="BS263" s="35" t="str">
        <f>'Remove outliers'!BV47</f>
        <v/>
      </c>
      <c r="BT263" s="35" t="str">
        <f>'Remove outliers'!BW47</f>
        <v/>
      </c>
      <c r="BU263" s="35" t="str">
        <f>'Remove outliers'!BX47</f>
        <v/>
      </c>
      <c r="BV263" s="35" t="str">
        <f>'Remove outliers'!BY47</f>
        <v/>
      </c>
      <c r="BW263" s="35" t="str">
        <f>'Remove outliers'!BZ47</f>
        <v/>
      </c>
      <c r="BX263" s="35" t="str">
        <f>'Remove outliers'!CA47</f>
        <v/>
      </c>
      <c r="BY263" s="35" t="str">
        <f>'Remove outliers'!CB47</f>
        <v/>
      </c>
      <c r="BZ263" s="35" t="str">
        <f>'Remove outliers'!CC47</f>
        <v/>
      </c>
      <c r="CA263" s="35" t="str">
        <f>'Remove outliers'!CD47</f>
        <v/>
      </c>
    </row>
    <row r="264" spans="6:79" x14ac:dyDescent="0.2">
      <c r="F264" s="45" t="str">
        <f>'Remove outliers'!I48</f>
        <v/>
      </c>
      <c r="G264" s="45" t="str">
        <f>'Remove outliers'!J48</f>
        <v/>
      </c>
      <c r="H264" s="45" t="str">
        <f>'Remove outliers'!K48</f>
        <v/>
      </c>
      <c r="I264" s="45" t="str">
        <f>'Remove outliers'!L48</f>
        <v/>
      </c>
      <c r="J264" s="45" t="str">
        <f>'Remove outliers'!M48</f>
        <v/>
      </c>
      <c r="K264" s="45" t="str">
        <f>'Remove outliers'!N48</f>
        <v/>
      </c>
      <c r="L264" s="45" t="str">
        <f>'Remove outliers'!O48</f>
        <v/>
      </c>
      <c r="M264" s="45" t="str">
        <f>'Remove outliers'!P48</f>
        <v/>
      </c>
      <c r="N264" s="45" t="str">
        <f>'Remove outliers'!Q48</f>
        <v/>
      </c>
      <c r="O264" s="45" t="str">
        <f>'Remove outliers'!R48</f>
        <v/>
      </c>
      <c r="P264" s="45" t="str">
        <f>'Remove outliers'!S48</f>
        <v/>
      </c>
      <c r="Q264" s="45" t="str">
        <f>'Remove outliers'!T48</f>
        <v/>
      </c>
      <c r="R264" s="45" t="str">
        <f>'Remove outliers'!U48</f>
        <v/>
      </c>
      <c r="S264" s="45" t="str">
        <f>'Remove outliers'!V48</f>
        <v/>
      </c>
      <c r="T264" s="45" t="str">
        <f>'Remove outliers'!W48</f>
        <v/>
      </c>
      <c r="U264" s="45" t="str">
        <f>'Remove outliers'!X48</f>
        <v/>
      </c>
      <c r="V264" s="45" t="str">
        <f>'Remove outliers'!Y48</f>
        <v/>
      </c>
      <c r="W264" s="45" t="str">
        <f>'Remove outliers'!Z48</f>
        <v/>
      </c>
      <c r="X264" s="45" t="str">
        <f>'Remove outliers'!AA48</f>
        <v/>
      </c>
      <c r="Y264" s="45" t="str">
        <f>'Remove outliers'!AB48</f>
        <v/>
      </c>
      <c r="Z264" s="45" t="str">
        <f>'Remove outliers'!AC48</f>
        <v/>
      </c>
      <c r="AA264" s="45" t="str">
        <f>'Remove outliers'!AD48</f>
        <v/>
      </c>
      <c r="AB264" s="45" t="str">
        <f>'Remove outliers'!AE48</f>
        <v/>
      </c>
      <c r="AC264" s="45" t="str">
        <f>'Remove outliers'!AF48</f>
        <v/>
      </c>
      <c r="AD264" s="45" t="str">
        <f>'Remove outliers'!AG48</f>
        <v/>
      </c>
      <c r="AE264" s="45" t="str">
        <f>'Remove outliers'!AH48</f>
        <v/>
      </c>
      <c r="AF264" s="45" t="str">
        <f>'Remove outliers'!AI48</f>
        <v/>
      </c>
      <c r="AG264" s="45" t="str">
        <f>'Remove outliers'!AJ48</f>
        <v/>
      </c>
      <c r="AH264" s="45" t="str">
        <f>'Remove outliers'!AK48</f>
        <v/>
      </c>
      <c r="AI264" s="45" t="str">
        <f>'Remove outliers'!AL48</f>
        <v/>
      </c>
      <c r="AJ264" s="45" t="str">
        <f>'Remove outliers'!AM48</f>
        <v/>
      </c>
      <c r="AK264" s="45" t="str">
        <f>'Remove outliers'!AN48</f>
        <v/>
      </c>
      <c r="AL264" s="45" t="str">
        <f>'Remove outliers'!AO48</f>
        <v/>
      </c>
      <c r="AM264" s="45" t="str">
        <f>'Remove outliers'!AP48</f>
        <v/>
      </c>
      <c r="AN264" s="45" t="str">
        <f>'Remove outliers'!AQ48</f>
        <v/>
      </c>
      <c r="AO264" s="45" t="str">
        <f>'Remove outliers'!AR48</f>
        <v/>
      </c>
      <c r="AP264" s="45" t="str">
        <f>'Remove outliers'!AS48</f>
        <v/>
      </c>
      <c r="AQ264" s="45" t="str">
        <f>'Remove outliers'!AT48</f>
        <v/>
      </c>
      <c r="AR264" s="45" t="str">
        <f>'Remove outliers'!AU48</f>
        <v/>
      </c>
      <c r="AS264" s="45" t="str">
        <f>'Remove outliers'!AV48</f>
        <v/>
      </c>
      <c r="AT264" s="45" t="str">
        <f>'Remove outliers'!AW48</f>
        <v/>
      </c>
      <c r="AU264" s="45" t="str">
        <f>'Remove outliers'!AX48</f>
        <v/>
      </c>
      <c r="AV264" s="45" t="str">
        <f>'Remove outliers'!AY48</f>
        <v/>
      </c>
      <c r="AW264" s="45" t="str">
        <f>'Remove outliers'!AZ48</f>
        <v/>
      </c>
      <c r="AX264" s="45" t="str">
        <f>'Remove outliers'!BA48</f>
        <v/>
      </c>
      <c r="AY264" s="45" t="str">
        <f>'Remove outliers'!BB48</f>
        <v/>
      </c>
      <c r="AZ264" s="45" t="str">
        <f>'Remove outliers'!BC48</f>
        <v/>
      </c>
      <c r="BA264" s="45" t="str">
        <f>'Remove outliers'!BD48</f>
        <v/>
      </c>
      <c r="BB264" s="45" t="str">
        <f>'Remove outliers'!BE48</f>
        <v/>
      </c>
      <c r="BC264" s="45" t="str">
        <f>'Remove outliers'!BF48</f>
        <v/>
      </c>
      <c r="BD264" s="45" t="str">
        <f>'Remove outliers'!BG48</f>
        <v/>
      </c>
      <c r="BE264" s="45" t="str">
        <f>'Remove outliers'!BH48</f>
        <v/>
      </c>
      <c r="BF264" s="45" t="str">
        <f>'Remove outliers'!BI48</f>
        <v/>
      </c>
      <c r="BG264" s="45" t="str">
        <f>'Remove outliers'!BJ48</f>
        <v/>
      </c>
      <c r="BH264" s="35" t="str">
        <f>'Remove outliers'!BK48</f>
        <v/>
      </c>
      <c r="BI264" s="35" t="str">
        <f>'Remove outliers'!BL48</f>
        <v/>
      </c>
      <c r="BJ264" s="35" t="str">
        <f>'Remove outliers'!BM48</f>
        <v/>
      </c>
      <c r="BK264" s="35" t="str">
        <f>'Remove outliers'!BN48</f>
        <v/>
      </c>
      <c r="BL264" s="35" t="str">
        <f>'Remove outliers'!BO48</f>
        <v/>
      </c>
      <c r="BM264" s="35" t="str">
        <f>'Remove outliers'!BP48</f>
        <v/>
      </c>
      <c r="BN264" s="35" t="str">
        <f>'Remove outliers'!BQ48</f>
        <v/>
      </c>
      <c r="BO264" s="35" t="str">
        <f>'Remove outliers'!BR48</f>
        <v/>
      </c>
      <c r="BP264" s="35" t="str">
        <f>'Remove outliers'!BS48</f>
        <v/>
      </c>
      <c r="BQ264" s="35" t="str">
        <f>'Remove outliers'!BT48</f>
        <v/>
      </c>
      <c r="BR264" s="35" t="str">
        <f>'Remove outliers'!BU48</f>
        <v/>
      </c>
      <c r="BS264" s="35" t="str">
        <f>'Remove outliers'!BV48</f>
        <v/>
      </c>
      <c r="BT264" s="35" t="str">
        <f>'Remove outliers'!BW48</f>
        <v/>
      </c>
      <c r="BU264" s="35" t="str">
        <f>'Remove outliers'!BX48</f>
        <v/>
      </c>
      <c r="BV264" s="35" t="str">
        <f>'Remove outliers'!BY48</f>
        <v/>
      </c>
      <c r="BW264" s="35" t="str">
        <f>'Remove outliers'!BZ48</f>
        <v/>
      </c>
      <c r="BX264" s="35" t="str">
        <f>'Remove outliers'!CA48</f>
        <v/>
      </c>
      <c r="BY264" s="35" t="str">
        <f>'Remove outliers'!CB48</f>
        <v/>
      </c>
      <c r="BZ264" s="35" t="str">
        <f>'Remove outliers'!CC48</f>
        <v/>
      </c>
      <c r="CA264" s="35" t="str">
        <f>'Remove outliers'!CD48</f>
        <v/>
      </c>
    </row>
    <row r="265" spans="6:79" x14ac:dyDescent="0.2">
      <c r="F265" s="45" t="str">
        <f>'Remove outliers'!I49</f>
        <v/>
      </c>
      <c r="G265" s="45" t="str">
        <f>'Remove outliers'!J49</f>
        <v/>
      </c>
      <c r="H265" s="45" t="str">
        <f>'Remove outliers'!K49</f>
        <v/>
      </c>
      <c r="I265" s="45" t="str">
        <f>'Remove outliers'!L49</f>
        <v/>
      </c>
      <c r="J265" s="45" t="str">
        <f>'Remove outliers'!M49</f>
        <v/>
      </c>
      <c r="K265" s="45" t="str">
        <f>'Remove outliers'!N49</f>
        <v/>
      </c>
      <c r="L265" s="45" t="str">
        <f>'Remove outliers'!O49</f>
        <v/>
      </c>
      <c r="M265" s="45" t="str">
        <f>'Remove outliers'!P49</f>
        <v/>
      </c>
      <c r="N265" s="45" t="str">
        <f>'Remove outliers'!Q49</f>
        <v/>
      </c>
      <c r="O265" s="45" t="str">
        <f>'Remove outliers'!R49</f>
        <v/>
      </c>
      <c r="P265" s="45" t="str">
        <f>'Remove outliers'!S49</f>
        <v/>
      </c>
      <c r="Q265" s="45" t="str">
        <f>'Remove outliers'!T49</f>
        <v/>
      </c>
      <c r="R265" s="45" t="str">
        <f>'Remove outliers'!U49</f>
        <v/>
      </c>
      <c r="S265" s="45" t="str">
        <f>'Remove outliers'!V49</f>
        <v/>
      </c>
      <c r="T265" s="45" t="str">
        <f>'Remove outliers'!W49</f>
        <v/>
      </c>
      <c r="U265" s="45" t="str">
        <f>'Remove outliers'!X49</f>
        <v/>
      </c>
      <c r="V265" s="45" t="str">
        <f>'Remove outliers'!Y49</f>
        <v/>
      </c>
      <c r="W265" s="45" t="str">
        <f>'Remove outliers'!Z49</f>
        <v/>
      </c>
      <c r="X265" s="45" t="str">
        <f>'Remove outliers'!AA49</f>
        <v/>
      </c>
      <c r="Y265" s="45" t="str">
        <f>'Remove outliers'!AB49</f>
        <v/>
      </c>
      <c r="Z265" s="45" t="str">
        <f>'Remove outliers'!AC49</f>
        <v/>
      </c>
      <c r="AA265" s="45" t="str">
        <f>'Remove outliers'!AD49</f>
        <v/>
      </c>
      <c r="AB265" s="45" t="str">
        <f>'Remove outliers'!AE49</f>
        <v/>
      </c>
      <c r="AC265" s="45" t="str">
        <f>'Remove outliers'!AF49</f>
        <v/>
      </c>
      <c r="AD265" s="45" t="str">
        <f>'Remove outliers'!AG49</f>
        <v/>
      </c>
      <c r="AE265" s="45" t="str">
        <f>'Remove outliers'!AH49</f>
        <v/>
      </c>
      <c r="AF265" s="45" t="str">
        <f>'Remove outliers'!AI49</f>
        <v/>
      </c>
      <c r="AG265" s="45" t="str">
        <f>'Remove outliers'!AJ49</f>
        <v/>
      </c>
      <c r="AH265" s="45" t="str">
        <f>'Remove outliers'!AK49</f>
        <v/>
      </c>
      <c r="AI265" s="45" t="str">
        <f>'Remove outliers'!AL49</f>
        <v/>
      </c>
      <c r="AJ265" s="45" t="str">
        <f>'Remove outliers'!AM49</f>
        <v/>
      </c>
      <c r="AK265" s="45" t="str">
        <f>'Remove outliers'!AN49</f>
        <v/>
      </c>
      <c r="AL265" s="45" t="str">
        <f>'Remove outliers'!AO49</f>
        <v/>
      </c>
      <c r="AM265" s="45" t="str">
        <f>'Remove outliers'!AP49</f>
        <v/>
      </c>
      <c r="AN265" s="45" t="str">
        <f>'Remove outliers'!AQ49</f>
        <v/>
      </c>
      <c r="AO265" s="45" t="str">
        <f>'Remove outliers'!AR49</f>
        <v/>
      </c>
      <c r="AP265" s="45" t="str">
        <f>'Remove outliers'!AS49</f>
        <v/>
      </c>
      <c r="AQ265" s="45" t="str">
        <f>'Remove outliers'!AT49</f>
        <v/>
      </c>
      <c r="AR265" s="45" t="str">
        <f>'Remove outliers'!AU49</f>
        <v/>
      </c>
      <c r="AS265" s="45" t="str">
        <f>'Remove outliers'!AV49</f>
        <v/>
      </c>
      <c r="AT265" s="45" t="str">
        <f>'Remove outliers'!AW49</f>
        <v/>
      </c>
      <c r="AU265" s="45" t="str">
        <f>'Remove outliers'!AX49</f>
        <v/>
      </c>
      <c r="AV265" s="45" t="str">
        <f>'Remove outliers'!AY49</f>
        <v/>
      </c>
      <c r="AW265" s="45" t="str">
        <f>'Remove outliers'!AZ49</f>
        <v/>
      </c>
      <c r="AX265" s="45" t="str">
        <f>'Remove outliers'!BA49</f>
        <v/>
      </c>
      <c r="AY265" s="45" t="str">
        <f>'Remove outliers'!BB49</f>
        <v/>
      </c>
      <c r="AZ265" s="45" t="str">
        <f>'Remove outliers'!BC49</f>
        <v/>
      </c>
      <c r="BA265" s="45" t="str">
        <f>'Remove outliers'!BD49</f>
        <v/>
      </c>
      <c r="BB265" s="45" t="str">
        <f>'Remove outliers'!BE49</f>
        <v/>
      </c>
      <c r="BC265" s="45" t="str">
        <f>'Remove outliers'!BF49</f>
        <v/>
      </c>
      <c r="BD265" s="45" t="str">
        <f>'Remove outliers'!BG49</f>
        <v/>
      </c>
      <c r="BE265" s="45" t="str">
        <f>'Remove outliers'!BH49</f>
        <v/>
      </c>
      <c r="BF265" s="45" t="str">
        <f>'Remove outliers'!BI49</f>
        <v/>
      </c>
      <c r="BG265" s="45" t="str">
        <f>'Remove outliers'!BJ49</f>
        <v/>
      </c>
      <c r="BH265" s="35" t="str">
        <f>'Remove outliers'!BK49</f>
        <v/>
      </c>
      <c r="BI265" s="35" t="str">
        <f>'Remove outliers'!BL49</f>
        <v/>
      </c>
      <c r="BJ265" s="35" t="str">
        <f>'Remove outliers'!BM49</f>
        <v/>
      </c>
      <c r="BK265" s="35" t="str">
        <f>'Remove outliers'!BN49</f>
        <v/>
      </c>
      <c r="BL265" s="35" t="str">
        <f>'Remove outliers'!BO49</f>
        <v/>
      </c>
      <c r="BM265" s="35" t="str">
        <f>'Remove outliers'!BP49</f>
        <v/>
      </c>
      <c r="BN265" s="35" t="str">
        <f>'Remove outliers'!BQ49</f>
        <v/>
      </c>
      <c r="BO265" s="35" t="str">
        <f>'Remove outliers'!BR49</f>
        <v/>
      </c>
      <c r="BP265" s="35" t="str">
        <f>'Remove outliers'!BS49</f>
        <v/>
      </c>
      <c r="BQ265" s="35" t="str">
        <f>'Remove outliers'!BT49</f>
        <v/>
      </c>
      <c r="BR265" s="35" t="str">
        <f>'Remove outliers'!BU49</f>
        <v/>
      </c>
      <c r="BS265" s="35" t="str">
        <f>'Remove outliers'!BV49</f>
        <v/>
      </c>
      <c r="BT265" s="35" t="str">
        <f>'Remove outliers'!BW49</f>
        <v/>
      </c>
      <c r="BU265" s="35" t="str">
        <f>'Remove outliers'!BX49</f>
        <v/>
      </c>
      <c r="BV265" s="35" t="str">
        <f>'Remove outliers'!BY49</f>
        <v/>
      </c>
      <c r="BW265" s="35" t="str">
        <f>'Remove outliers'!BZ49</f>
        <v/>
      </c>
      <c r="BX265" s="35" t="str">
        <f>'Remove outliers'!CA49</f>
        <v/>
      </c>
      <c r="BY265" s="35" t="str">
        <f>'Remove outliers'!CB49</f>
        <v/>
      </c>
      <c r="BZ265" s="35" t="str">
        <f>'Remove outliers'!CC49</f>
        <v/>
      </c>
      <c r="CA265" s="35" t="str">
        <f>'Remove outliers'!CD49</f>
        <v/>
      </c>
    </row>
    <row r="266" spans="6:79" x14ac:dyDescent="0.2">
      <c r="F266" s="45" t="str">
        <f>'Remove outliers'!I50</f>
        <v/>
      </c>
      <c r="G266" s="45" t="str">
        <f>'Remove outliers'!J50</f>
        <v/>
      </c>
      <c r="H266" s="45" t="str">
        <f>'Remove outliers'!K50</f>
        <v/>
      </c>
      <c r="I266" s="45" t="str">
        <f>'Remove outliers'!L50</f>
        <v/>
      </c>
      <c r="J266" s="45" t="str">
        <f>'Remove outliers'!M50</f>
        <v/>
      </c>
      <c r="K266" s="45" t="str">
        <f>'Remove outliers'!N50</f>
        <v/>
      </c>
      <c r="L266" s="45" t="str">
        <f>'Remove outliers'!O50</f>
        <v/>
      </c>
      <c r="M266" s="45" t="str">
        <f>'Remove outliers'!P50</f>
        <v/>
      </c>
      <c r="N266" s="45" t="str">
        <f>'Remove outliers'!Q50</f>
        <v/>
      </c>
      <c r="O266" s="45" t="str">
        <f>'Remove outliers'!R50</f>
        <v/>
      </c>
      <c r="P266" s="45" t="str">
        <f>'Remove outliers'!S50</f>
        <v/>
      </c>
      <c r="Q266" s="45" t="str">
        <f>'Remove outliers'!T50</f>
        <v/>
      </c>
      <c r="R266" s="45" t="str">
        <f>'Remove outliers'!U50</f>
        <v/>
      </c>
      <c r="S266" s="45" t="str">
        <f>'Remove outliers'!V50</f>
        <v/>
      </c>
      <c r="T266" s="45" t="str">
        <f>'Remove outliers'!W50</f>
        <v/>
      </c>
      <c r="U266" s="45" t="str">
        <f>'Remove outliers'!X50</f>
        <v/>
      </c>
      <c r="V266" s="45" t="str">
        <f>'Remove outliers'!Y50</f>
        <v/>
      </c>
      <c r="W266" s="45" t="str">
        <f>'Remove outliers'!Z50</f>
        <v/>
      </c>
      <c r="X266" s="45" t="str">
        <f>'Remove outliers'!AA50</f>
        <v/>
      </c>
      <c r="Y266" s="45" t="str">
        <f>'Remove outliers'!AB50</f>
        <v/>
      </c>
      <c r="Z266" s="45" t="str">
        <f>'Remove outliers'!AC50</f>
        <v/>
      </c>
      <c r="AA266" s="45" t="str">
        <f>'Remove outliers'!AD50</f>
        <v/>
      </c>
      <c r="AB266" s="45" t="str">
        <f>'Remove outliers'!AE50</f>
        <v/>
      </c>
      <c r="AC266" s="45" t="str">
        <f>'Remove outliers'!AF50</f>
        <v/>
      </c>
      <c r="AD266" s="45" t="str">
        <f>'Remove outliers'!AG50</f>
        <v/>
      </c>
      <c r="AE266" s="45" t="str">
        <f>'Remove outliers'!AH50</f>
        <v/>
      </c>
      <c r="AF266" s="45" t="str">
        <f>'Remove outliers'!AI50</f>
        <v/>
      </c>
      <c r="AG266" s="45" t="str">
        <f>'Remove outliers'!AJ50</f>
        <v/>
      </c>
      <c r="AH266" s="45" t="str">
        <f>'Remove outliers'!AK50</f>
        <v/>
      </c>
      <c r="AI266" s="45" t="str">
        <f>'Remove outliers'!AL50</f>
        <v/>
      </c>
      <c r="AJ266" s="45" t="str">
        <f>'Remove outliers'!AM50</f>
        <v/>
      </c>
      <c r="AK266" s="45" t="str">
        <f>'Remove outliers'!AN50</f>
        <v/>
      </c>
      <c r="AL266" s="45" t="str">
        <f>'Remove outliers'!AO50</f>
        <v/>
      </c>
      <c r="AM266" s="45" t="str">
        <f>'Remove outliers'!AP50</f>
        <v/>
      </c>
      <c r="AN266" s="45" t="str">
        <f>'Remove outliers'!AQ50</f>
        <v/>
      </c>
      <c r="AO266" s="45" t="str">
        <f>'Remove outliers'!AR50</f>
        <v/>
      </c>
      <c r="AP266" s="45" t="str">
        <f>'Remove outliers'!AS50</f>
        <v/>
      </c>
      <c r="AQ266" s="45" t="str">
        <f>'Remove outliers'!AT50</f>
        <v/>
      </c>
      <c r="AR266" s="45" t="str">
        <f>'Remove outliers'!AU50</f>
        <v/>
      </c>
      <c r="AS266" s="45" t="str">
        <f>'Remove outliers'!AV50</f>
        <v/>
      </c>
      <c r="AT266" s="45" t="str">
        <f>'Remove outliers'!AW50</f>
        <v/>
      </c>
      <c r="AU266" s="45" t="str">
        <f>'Remove outliers'!AX50</f>
        <v/>
      </c>
      <c r="AV266" s="45" t="str">
        <f>'Remove outliers'!AY50</f>
        <v/>
      </c>
      <c r="AW266" s="45" t="str">
        <f>'Remove outliers'!AZ50</f>
        <v/>
      </c>
      <c r="AX266" s="45" t="str">
        <f>'Remove outliers'!BA50</f>
        <v/>
      </c>
      <c r="AY266" s="45" t="str">
        <f>'Remove outliers'!BB50</f>
        <v/>
      </c>
      <c r="AZ266" s="45" t="str">
        <f>'Remove outliers'!BC50</f>
        <v/>
      </c>
      <c r="BA266" s="45" t="str">
        <f>'Remove outliers'!BD50</f>
        <v/>
      </c>
      <c r="BB266" s="45" t="str">
        <f>'Remove outliers'!BE50</f>
        <v/>
      </c>
      <c r="BC266" s="45" t="str">
        <f>'Remove outliers'!BF50</f>
        <v/>
      </c>
      <c r="BD266" s="45" t="str">
        <f>'Remove outliers'!BG50</f>
        <v/>
      </c>
      <c r="BE266" s="45" t="str">
        <f>'Remove outliers'!BH50</f>
        <v/>
      </c>
      <c r="BF266" s="45" t="str">
        <f>'Remove outliers'!BI50</f>
        <v/>
      </c>
      <c r="BG266" s="45" t="str">
        <f>'Remove outliers'!BJ50</f>
        <v/>
      </c>
      <c r="BH266" s="35" t="str">
        <f>'Remove outliers'!BK50</f>
        <v/>
      </c>
      <c r="BI266" s="35" t="str">
        <f>'Remove outliers'!BL50</f>
        <v/>
      </c>
      <c r="BJ266" s="35" t="str">
        <f>'Remove outliers'!BM50</f>
        <v/>
      </c>
      <c r="BK266" s="35" t="str">
        <f>'Remove outliers'!BN50</f>
        <v/>
      </c>
      <c r="BL266" s="35" t="str">
        <f>'Remove outliers'!BO50</f>
        <v/>
      </c>
      <c r="BM266" s="35" t="str">
        <f>'Remove outliers'!BP50</f>
        <v/>
      </c>
      <c r="BN266" s="35" t="str">
        <f>'Remove outliers'!BQ50</f>
        <v/>
      </c>
      <c r="BO266" s="35" t="str">
        <f>'Remove outliers'!BR50</f>
        <v/>
      </c>
      <c r="BP266" s="35" t="str">
        <f>'Remove outliers'!BS50</f>
        <v/>
      </c>
      <c r="BQ266" s="35" t="str">
        <f>'Remove outliers'!BT50</f>
        <v/>
      </c>
      <c r="BR266" s="35" t="str">
        <f>'Remove outliers'!BU50</f>
        <v/>
      </c>
      <c r="BS266" s="35" t="str">
        <f>'Remove outliers'!BV50</f>
        <v/>
      </c>
      <c r="BT266" s="35" t="str">
        <f>'Remove outliers'!BW50</f>
        <v/>
      </c>
      <c r="BU266" s="35" t="str">
        <f>'Remove outliers'!BX50</f>
        <v/>
      </c>
      <c r="BV266" s="35" t="str">
        <f>'Remove outliers'!BY50</f>
        <v/>
      </c>
      <c r="BW266" s="35" t="str">
        <f>'Remove outliers'!BZ50</f>
        <v/>
      </c>
      <c r="BX266" s="35" t="str">
        <f>'Remove outliers'!CA50</f>
        <v/>
      </c>
      <c r="BY266" s="35" t="str">
        <f>'Remove outliers'!CB50</f>
        <v/>
      </c>
      <c r="BZ266" s="35" t="str">
        <f>'Remove outliers'!CC50</f>
        <v/>
      </c>
      <c r="CA266" s="35" t="str">
        <f>'Remove outliers'!CD50</f>
        <v/>
      </c>
    </row>
    <row r="267" spans="6:79" x14ac:dyDescent="0.2">
      <c r="F267" s="45" t="str">
        <f>'Remove outliers'!I51</f>
        <v/>
      </c>
      <c r="G267" s="45" t="str">
        <f>'Remove outliers'!J51</f>
        <v/>
      </c>
      <c r="H267" s="45" t="str">
        <f>'Remove outliers'!K51</f>
        <v/>
      </c>
      <c r="I267" s="45" t="str">
        <f>'Remove outliers'!L51</f>
        <v/>
      </c>
      <c r="J267" s="45" t="str">
        <f>'Remove outliers'!M51</f>
        <v/>
      </c>
      <c r="K267" s="45" t="str">
        <f>'Remove outliers'!N51</f>
        <v/>
      </c>
      <c r="L267" s="45" t="str">
        <f>'Remove outliers'!O51</f>
        <v/>
      </c>
      <c r="M267" s="45" t="str">
        <f>'Remove outliers'!P51</f>
        <v/>
      </c>
      <c r="N267" s="45" t="str">
        <f>'Remove outliers'!Q51</f>
        <v/>
      </c>
      <c r="O267" s="45" t="str">
        <f>'Remove outliers'!R51</f>
        <v/>
      </c>
      <c r="P267" s="45" t="str">
        <f>'Remove outliers'!S51</f>
        <v/>
      </c>
      <c r="Q267" s="45" t="str">
        <f>'Remove outliers'!T51</f>
        <v/>
      </c>
      <c r="R267" s="45" t="str">
        <f>'Remove outliers'!U51</f>
        <v/>
      </c>
      <c r="S267" s="45" t="str">
        <f>'Remove outliers'!V51</f>
        <v/>
      </c>
      <c r="T267" s="45" t="str">
        <f>'Remove outliers'!W51</f>
        <v/>
      </c>
      <c r="U267" s="45" t="str">
        <f>'Remove outliers'!X51</f>
        <v/>
      </c>
      <c r="V267" s="45" t="str">
        <f>'Remove outliers'!Y51</f>
        <v/>
      </c>
      <c r="W267" s="45" t="str">
        <f>'Remove outliers'!Z51</f>
        <v/>
      </c>
      <c r="X267" s="45" t="str">
        <f>'Remove outliers'!AA51</f>
        <v/>
      </c>
      <c r="Y267" s="45" t="str">
        <f>'Remove outliers'!AB51</f>
        <v/>
      </c>
      <c r="Z267" s="45" t="str">
        <f>'Remove outliers'!AC51</f>
        <v/>
      </c>
      <c r="AA267" s="45" t="str">
        <f>'Remove outliers'!AD51</f>
        <v/>
      </c>
      <c r="AB267" s="45" t="str">
        <f>'Remove outliers'!AE51</f>
        <v/>
      </c>
      <c r="AC267" s="45" t="str">
        <f>'Remove outliers'!AF51</f>
        <v/>
      </c>
      <c r="AD267" s="45" t="str">
        <f>'Remove outliers'!AG51</f>
        <v/>
      </c>
      <c r="AE267" s="45" t="str">
        <f>'Remove outliers'!AH51</f>
        <v/>
      </c>
      <c r="AF267" s="45" t="str">
        <f>'Remove outliers'!AI51</f>
        <v/>
      </c>
      <c r="AG267" s="45" t="str">
        <f>'Remove outliers'!AJ51</f>
        <v/>
      </c>
      <c r="AH267" s="45" t="str">
        <f>'Remove outliers'!AK51</f>
        <v/>
      </c>
      <c r="AI267" s="45" t="str">
        <f>'Remove outliers'!AL51</f>
        <v/>
      </c>
      <c r="AJ267" s="45" t="str">
        <f>'Remove outliers'!AM51</f>
        <v/>
      </c>
      <c r="AK267" s="45" t="str">
        <f>'Remove outliers'!AN51</f>
        <v/>
      </c>
      <c r="AL267" s="45" t="str">
        <f>'Remove outliers'!AO51</f>
        <v/>
      </c>
      <c r="AM267" s="45" t="str">
        <f>'Remove outliers'!AP51</f>
        <v/>
      </c>
      <c r="AN267" s="45" t="str">
        <f>'Remove outliers'!AQ51</f>
        <v/>
      </c>
      <c r="AO267" s="45" t="str">
        <f>'Remove outliers'!AR51</f>
        <v/>
      </c>
      <c r="AP267" s="45" t="str">
        <f>'Remove outliers'!AS51</f>
        <v/>
      </c>
      <c r="AQ267" s="45" t="str">
        <f>'Remove outliers'!AT51</f>
        <v/>
      </c>
      <c r="AR267" s="45" t="str">
        <f>'Remove outliers'!AU51</f>
        <v/>
      </c>
      <c r="AS267" s="45" t="str">
        <f>'Remove outliers'!AV51</f>
        <v/>
      </c>
      <c r="AT267" s="45" t="str">
        <f>'Remove outliers'!AW51</f>
        <v/>
      </c>
      <c r="AU267" s="45" t="str">
        <f>'Remove outliers'!AX51</f>
        <v/>
      </c>
      <c r="AV267" s="45" t="str">
        <f>'Remove outliers'!AY51</f>
        <v/>
      </c>
      <c r="AW267" s="45" t="str">
        <f>'Remove outliers'!AZ51</f>
        <v/>
      </c>
      <c r="AX267" s="45" t="str">
        <f>'Remove outliers'!BA51</f>
        <v/>
      </c>
      <c r="AY267" s="45" t="str">
        <f>'Remove outliers'!BB51</f>
        <v/>
      </c>
      <c r="AZ267" s="45" t="str">
        <f>'Remove outliers'!BC51</f>
        <v/>
      </c>
      <c r="BA267" s="45" t="str">
        <f>'Remove outliers'!BD51</f>
        <v/>
      </c>
      <c r="BB267" s="45" t="str">
        <f>'Remove outliers'!BE51</f>
        <v/>
      </c>
      <c r="BC267" s="45" t="str">
        <f>'Remove outliers'!BF51</f>
        <v/>
      </c>
      <c r="BD267" s="45" t="str">
        <f>'Remove outliers'!BG51</f>
        <v/>
      </c>
      <c r="BE267" s="45" t="str">
        <f>'Remove outliers'!BH51</f>
        <v/>
      </c>
      <c r="BF267" s="45" t="str">
        <f>'Remove outliers'!BI51</f>
        <v/>
      </c>
      <c r="BG267" s="45" t="str">
        <f>'Remove outliers'!BJ51</f>
        <v/>
      </c>
      <c r="BH267" s="35" t="str">
        <f>'Remove outliers'!BK51</f>
        <v/>
      </c>
      <c r="BI267" s="35" t="str">
        <f>'Remove outliers'!BL51</f>
        <v/>
      </c>
      <c r="BJ267" s="35" t="str">
        <f>'Remove outliers'!BM51</f>
        <v/>
      </c>
      <c r="BK267" s="35" t="str">
        <f>'Remove outliers'!BN51</f>
        <v/>
      </c>
      <c r="BL267" s="35" t="str">
        <f>'Remove outliers'!BO51</f>
        <v/>
      </c>
      <c r="BM267" s="35" t="str">
        <f>'Remove outliers'!BP51</f>
        <v/>
      </c>
      <c r="BN267" s="35" t="str">
        <f>'Remove outliers'!BQ51</f>
        <v/>
      </c>
      <c r="BO267" s="35" t="str">
        <f>'Remove outliers'!BR51</f>
        <v/>
      </c>
      <c r="BP267" s="35" t="str">
        <f>'Remove outliers'!BS51</f>
        <v/>
      </c>
      <c r="BQ267" s="35" t="str">
        <f>'Remove outliers'!BT51</f>
        <v/>
      </c>
      <c r="BR267" s="35" t="str">
        <f>'Remove outliers'!BU51</f>
        <v/>
      </c>
      <c r="BS267" s="35" t="str">
        <f>'Remove outliers'!BV51</f>
        <v/>
      </c>
      <c r="BT267" s="35" t="str">
        <f>'Remove outliers'!BW51</f>
        <v/>
      </c>
      <c r="BU267" s="35" t="str">
        <f>'Remove outliers'!BX51</f>
        <v/>
      </c>
      <c r="BV267" s="35" t="str">
        <f>'Remove outliers'!BY51</f>
        <v/>
      </c>
      <c r="BW267" s="35" t="str">
        <f>'Remove outliers'!BZ51</f>
        <v/>
      </c>
      <c r="BX267" s="35" t="str">
        <f>'Remove outliers'!CA51</f>
        <v/>
      </c>
      <c r="BY267" s="35" t="str">
        <f>'Remove outliers'!CB51</f>
        <v/>
      </c>
      <c r="BZ267" s="35" t="str">
        <f>'Remove outliers'!CC51</f>
        <v/>
      </c>
      <c r="CA267" s="35" t="str">
        <f>'Remove outliers'!CD51</f>
        <v/>
      </c>
    </row>
    <row r="268" spans="6:79" x14ac:dyDescent="0.2">
      <c r="F268" s="45" t="str">
        <f>'Remove outliers'!I52</f>
        <v/>
      </c>
      <c r="G268" s="45" t="str">
        <f>'Remove outliers'!J52</f>
        <v/>
      </c>
      <c r="H268" s="45" t="str">
        <f>'Remove outliers'!K52</f>
        <v/>
      </c>
      <c r="I268" s="45" t="str">
        <f>'Remove outliers'!L52</f>
        <v/>
      </c>
      <c r="J268" s="45" t="str">
        <f>'Remove outliers'!M52</f>
        <v/>
      </c>
      <c r="K268" s="45" t="str">
        <f>'Remove outliers'!N52</f>
        <v/>
      </c>
      <c r="L268" s="45" t="str">
        <f>'Remove outliers'!O52</f>
        <v/>
      </c>
      <c r="M268" s="45" t="str">
        <f>'Remove outliers'!P52</f>
        <v/>
      </c>
      <c r="N268" s="45" t="str">
        <f>'Remove outliers'!Q52</f>
        <v/>
      </c>
      <c r="O268" s="45" t="str">
        <f>'Remove outliers'!R52</f>
        <v/>
      </c>
      <c r="P268" s="45" t="str">
        <f>'Remove outliers'!S52</f>
        <v/>
      </c>
      <c r="Q268" s="45" t="str">
        <f>'Remove outliers'!T52</f>
        <v/>
      </c>
      <c r="R268" s="45" t="str">
        <f>'Remove outliers'!U52</f>
        <v/>
      </c>
      <c r="S268" s="45" t="str">
        <f>'Remove outliers'!V52</f>
        <v/>
      </c>
      <c r="T268" s="45" t="str">
        <f>'Remove outliers'!W52</f>
        <v/>
      </c>
      <c r="U268" s="45" t="str">
        <f>'Remove outliers'!X52</f>
        <v/>
      </c>
      <c r="V268" s="45" t="str">
        <f>'Remove outliers'!Y52</f>
        <v/>
      </c>
      <c r="W268" s="45" t="str">
        <f>'Remove outliers'!Z52</f>
        <v/>
      </c>
      <c r="X268" s="45" t="str">
        <f>'Remove outliers'!AA52</f>
        <v/>
      </c>
      <c r="Y268" s="45" t="str">
        <f>'Remove outliers'!AB52</f>
        <v/>
      </c>
      <c r="Z268" s="45" t="str">
        <f>'Remove outliers'!AC52</f>
        <v/>
      </c>
      <c r="AA268" s="45" t="str">
        <f>'Remove outliers'!AD52</f>
        <v/>
      </c>
      <c r="AB268" s="45" t="str">
        <f>'Remove outliers'!AE52</f>
        <v/>
      </c>
      <c r="AC268" s="45" t="str">
        <f>'Remove outliers'!AF52</f>
        <v/>
      </c>
      <c r="AD268" s="45" t="str">
        <f>'Remove outliers'!AG52</f>
        <v/>
      </c>
      <c r="AE268" s="45" t="str">
        <f>'Remove outliers'!AH52</f>
        <v/>
      </c>
      <c r="AF268" s="45" t="str">
        <f>'Remove outliers'!AI52</f>
        <v/>
      </c>
      <c r="AG268" s="45" t="str">
        <f>'Remove outliers'!AJ52</f>
        <v/>
      </c>
      <c r="AH268" s="45" t="str">
        <f>'Remove outliers'!AK52</f>
        <v/>
      </c>
      <c r="AI268" s="45" t="str">
        <f>'Remove outliers'!AL52</f>
        <v/>
      </c>
      <c r="AJ268" s="45" t="str">
        <f>'Remove outliers'!AM52</f>
        <v/>
      </c>
      <c r="AK268" s="45" t="str">
        <f>'Remove outliers'!AN52</f>
        <v/>
      </c>
      <c r="AL268" s="45" t="str">
        <f>'Remove outliers'!AO52</f>
        <v/>
      </c>
      <c r="AM268" s="45" t="str">
        <f>'Remove outliers'!AP52</f>
        <v/>
      </c>
      <c r="AN268" s="45" t="str">
        <f>'Remove outliers'!AQ52</f>
        <v/>
      </c>
      <c r="AO268" s="45" t="str">
        <f>'Remove outliers'!AR52</f>
        <v/>
      </c>
      <c r="AP268" s="45" t="str">
        <f>'Remove outliers'!AS52</f>
        <v/>
      </c>
      <c r="AQ268" s="45" t="str">
        <f>'Remove outliers'!AT52</f>
        <v/>
      </c>
      <c r="AR268" s="45" t="str">
        <f>'Remove outliers'!AU52</f>
        <v/>
      </c>
      <c r="AS268" s="45" t="str">
        <f>'Remove outliers'!AV52</f>
        <v/>
      </c>
      <c r="AT268" s="45" t="str">
        <f>'Remove outliers'!AW52</f>
        <v/>
      </c>
      <c r="AU268" s="45" t="str">
        <f>'Remove outliers'!AX52</f>
        <v/>
      </c>
      <c r="AV268" s="45" t="str">
        <f>'Remove outliers'!AY52</f>
        <v/>
      </c>
      <c r="AW268" s="45" t="str">
        <f>'Remove outliers'!AZ52</f>
        <v/>
      </c>
      <c r="AX268" s="45" t="str">
        <f>'Remove outliers'!BA52</f>
        <v/>
      </c>
      <c r="AY268" s="45" t="str">
        <f>'Remove outliers'!BB52</f>
        <v/>
      </c>
      <c r="AZ268" s="45" t="str">
        <f>'Remove outliers'!BC52</f>
        <v/>
      </c>
      <c r="BA268" s="45" t="str">
        <f>'Remove outliers'!BD52</f>
        <v/>
      </c>
      <c r="BB268" s="45" t="str">
        <f>'Remove outliers'!BE52</f>
        <v/>
      </c>
      <c r="BC268" s="45" t="str">
        <f>'Remove outliers'!BF52</f>
        <v/>
      </c>
      <c r="BD268" s="45" t="str">
        <f>'Remove outliers'!BG52</f>
        <v/>
      </c>
      <c r="BE268" s="45" t="str">
        <f>'Remove outliers'!BH52</f>
        <v/>
      </c>
      <c r="BF268" s="45" t="str">
        <f>'Remove outliers'!BI52</f>
        <v/>
      </c>
      <c r="BG268" s="45" t="str">
        <f>'Remove outliers'!BJ52</f>
        <v/>
      </c>
      <c r="BH268" s="35" t="str">
        <f>'Remove outliers'!BK52</f>
        <v/>
      </c>
      <c r="BI268" s="35" t="str">
        <f>'Remove outliers'!BL52</f>
        <v/>
      </c>
      <c r="BJ268" s="35" t="str">
        <f>'Remove outliers'!BM52</f>
        <v/>
      </c>
      <c r="BK268" s="35" t="str">
        <f>'Remove outliers'!BN52</f>
        <v/>
      </c>
      <c r="BL268" s="35" t="str">
        <f>'Remove outliers'!BO52</f>
        <v/>
      </c>
      <c r="BM268" s="35" t="str">
        <f>'Remove outliers'!BP52</f>
        <v/>
      </c>
      <c r="BN268" s="35" t="str">
        <f>'Remove outliers'!BQ52</f>
        <v/>
      </c>
      <c r="BO268" s="35" t="str">
        <f>'Remove outliers'!BR52</f>
        <v/>
      </c>
      <c r="BP268" s="35" t="str">
        <f>'Remove outliers'!BS52</f>
        <v/>
      </c>
      <c r="BQ268" s="35" t="str">
        <f>'Remove outliers'!BT52</f>
        <v/>
      </c>
      <c r="BR268" s="35" t="str">
        <f>'Remove outliers'!BU52</f>
        <v/>
      </c>
      <c r="BS268" s="35" t="str">
        <f>'Remove outliers'!BV52</f>
        <v/>
      </c>
      <c r="BT268" s="35" t="str">
        <f>'Remove outliers'!BW52</f>
        <v/>
      </c>
      <c r="BU268" s="35" t="str">
        <f>'Remove outliers'!BX52</f>
        <v/>
      </c>
      <c r="BV268" s="35" t="str">
        <f>'Remove outliers'!BY52</f>
        <v/>
      </c>
      <c r="BW268" s="35" t="str">
        <f>'Remove outliers'!BZ52</f>
        <v/>
      </c>
      <c r="BX268" s="35" t="str">
        <f>'Remove outliers'!CA52</f>
        <v/>
      </c>
      <c r="BY268" s="35" t="str">
        <f>'Remove outliers'!CB52</f>
        <v/>
      </c>
      <c r="BZ268" s="35" t="str">
        <f>'Remove outliers'!CC52</f>
        <v/>
      </c>
      <c r="CA268" s="35" t="str">
        <f>'Remove outliers'!CD52</f>
        <v/>
      </c>
    </row>
    <row r="269" spans="6:79" x14ac:dyDescent="0.2">
      <c r="F269" s="45" t="str">
        <f>'Remove outliers'!I53</f>
        <v/>
      </c>
      <c r="G269" s="45" t="str">
        <f>'Remove outliers'!J53</f>
        <v/>
      </c>
      <c r="H269" s="45" t="str">
        <f>'Remove outliers'!K53</f>
        <v/>
      </c>
      <c r="I269" s="45" t="str">
        <f>'Remove outliers'!L53</f>
        <v/>
      </c>
      <c r="J269" s="45" t="str">
        <f>'Remove outliers'!M53</f>
        <v/>
      </c>
      <c r="K269" s="45" t="str">
        <f>'Remove outliers'!N53</f>
        <v/>
      </c>
      <c r="L269" s="45" t="str">
        <f>'Remove outliers'!O53</f>
        <v/>
      </c>
      <c r="M269" s="45" t="str">
        <f>'Remove outliers'!P53</f>
        <v/>
      </c>
      <c r="N269" s="45" t="str">
        <f>'Remove outliers'!Q53</f>
        <v/>
      </c>
      <c r="O269" s="45" t="str">
        <f>'Remove outliers'!R53</f>
        <v/>
      </c>
      <c r="P269" s="45" t="str">
        <f>'Remove outliers'!S53</f>
        <v/>
      </c>
      <c r="Q269" s="45" t="str">
        <f>'Remove outliers'!T53</f>
        <v/>
      </c>
      <c r="R269" s="45" t="str">
        <f>'Remove outliers'!U53</f>
        <v/>
      </c>
      <c r="S269" s="45" t="str">
        <f>'Remove outliers'!V53</f>
        <v/>
      </c>
      <c r="T269" s="45" t="str">
        <f>'Remove outliers'!W53</f>
        <v/>
      </c>
      <c r="U269" s="45" t="str">
        <f>'Remove outliers'!X53</f>
        <v/>
      </c>
      <c r="V269" s="45" t="str">
        <f>'Remove outliers'!Y53</f>
        <v/>
      </c>
      <c r="W269" s="45" t="str">
        <f>'Remove outliers'!Z53</f>
        <v/>
      </c>
      <c r="X269" s="45" t="str">
        <f>'Remove outliers'!AA53</f>
        <v/>
      </c>
      <c r="Y269" s="45" t="str">
        <f>'Remove outliers'!AB53</f>
        <v/>
      </c>
      <c r="Z269" s="45" t="str">
        <f>'Remove outliers'!AC53</f>
        <v/>
      </c>
      <c r="AA269" s="45" t="str">
        <f>'Remove outliers'!AD53</f>
        <v/>
      </c>
      <c r="AB269" s="45" t="str">
        <f>'Remove outliers'!AE53</f>
        <v/>
      </c>
      <c r="AC269" s="45" t="str">
        <f>'Remove outliers'!AF53</f>
        <v/>
      </c>
      <c r="AD269" s="45" t="str">
        <f>'Remove outliers'!AG53</f>
        <v/>
      </c>
      <c r="AE269" s="45" t="str">
        <f>'Remove outliers'!AH53</f>
        <v/>
      </c>
      <c r="AF269" s="45" t="str">
        <f>'Remove outliers'!AI53</f>
        <v/>
      </c>
      <c r="AG269" s="45" t="str">
        <f>'Remove outliers'!AJ53</f>
        <v/>
      </c>
      <c r="AH269" s="45" t="str">
        <f>'Remove outliers'!AK53</f>
        <v/>
      </c>
      <c r="AI269" s="45" t="str">
        <f>'Remove outliers'!AL53</f>
        <v/>
      </c>
      <c r="AJ269" s="45" t="str">
        <f>'Remove outliers'!AM53</f>
        <v/>
      </c>
      <c r="AK269" s="45" t="str">
        <f>'Remove outliers'!AN53</f>
        <v/>
      </c>
      <c r="AL269" s="45" t="str">
        <f>'Remove outliers'!AO53</f>
        <v/>
      </c>
      <c r="AM269" s="45" t="str">
        <f>'Remove outliers'!AP53</f>
        <v/>
      </c>
      <c r="AN269" s="45" t="str">
        <f>'Remove outliers'!AQ53</f>
        <v/>
      </c>
      <c r="AO269" s="45" t="str">
        <f>'Remove outliers'!AR53</f>
        <v/>
      </c>
      <c r="AP269" s="45" t="str">
        <f>'Remove outliers'!AS53</f>
        <v/>
      </c>
      <c r="AQ269" s="45" t="str">
        <f>'Remove outliers'!AT53</f>
        <v/>
      </c>
      <c r="AR269" s="45" t="str">
        <f>'Remove outliers'!AU53</f>
        <v/>
      </c>
      <c r="AS269" s="45" t="str">
        <f>'Remove outliers'!AV53</f>
        <v/>
      </c>
      <c r="AT269" s="45" t="str">
        <f>'Remove outliers'!AW53</f>
        <v/>
      </c>
      <c r="AU269" s="45" t="str">
        <f>'Remove outliers'!AX53</f>
        <v/>
      </c>
      <c r="AV269" s="45" t="str">
        <f>'Remove outliers'!AY53</f>
        <v/>
      </c>
      <c r="AW269" s="45" t="str">
        <f>'Remove outliers'!AZ53</f>
        <v/>
      </c>
      <c r="AX269" s="45" t="str">
        <f>'Remove outliers'!BA53</f>
        <v/>
      </c>
      <c r="AY269" s="45" t="str">
        <f>'Remove outliers'!BB53</f>
        <v/>
      </c>
      <c r="AZ269" s="45" t="str">
        <f>'Remove outliers'!BC53</f>
        <v/>
      </c>
      <c r="BA269" s="45" t="str">
        <f>'Remove outliers'!BD53</f>
        <v/>
      </c>
      <c r="BB269" s="45" t="str">
        <f>'Remove outliers'!BE53</f>
        <v/>
      </c>
      <c r="BC269" s="45" t="str">
        <f>'Remove outliers'!BF53</f>
        <v/>
      </c>
      <c r="BD269" s="45" t="str">
        <f>'Remove outliers'!BG53</f>
        <v/>
      </c>
      <c r="BE269" s="45" t="str">
        <f>'Remove outliers'!BH53</f>
        <v/>
      </c>
      <c r="BF269" s="45" t="str">
        <f>'Remove outliers'!BI53</f>
        <v/>
      </c>
      <c r="BG269" s="45" t="str">
        <f>'Remove outliers'!BJ53</f>
        <v/>
      </c>
      <c r="BH269" s="35" t="str">
        <f>'Remove outliers'!BK53</f>
        <v/>
      </c>
      <c r="BI269" s="35" t="str">
        <f>'Remove outliers'!BL53</f>
        <v/>
      </c>
      <c r="BJ269" s="35" t="str">
        <f>'Remove outliers'!BM53</f>
        <v/>
      </c>
      <c r="BK269" s="35" t="str">
        <f>'Remove outliers'!BN53</f>
        <v/>
      </c>
      <c r="BL269" s="35" t="str">
        <f>'Remove outliers'!BO53</f>
        <v/>
      </c>
      <c r="BM269" s="35" t="str">
        <f>'Remove outliers'!BP53</f>
        <v/>
      </c>
      <c r="BN269" s="35" t="str">
        <f>'Remove outliers'!BQ53</f>
        <v/>
      </c>
      <c r="BO269" s="35" t="str">
        <f>'Remove outliers'!BR53</f>
        <v/>
      </c>
      <c r="BP269" s="35" t="str">
        <f>'Remove outliers'!BS53</f>
        <v/>
      </c>
      <c r="BQ269" s="35" t="str">
        <f>'Remove outliers'!BT53</f>
        <v/>
      </c>
      <c r="BR269" s="35" t="str">
        <f>'Remove outliers'!BU53</f>
        <v/>
      </c>
      <c r="BS269" s="35" t="str">
        <f>'Remove outliers'!BV53</f>
        <v/>
      </c>
      <c r="BT269" s="35" t="str">
        <f>'Remove outliers'!BW53</f>
        <v/>
      </c>
      <c r="BU269" s="35" t="str">
        <f>'Remove outliers'!BX53</f>
        <v/>
      </c>
      <c r="BV269" s="35" t="str">
        <f>'Remove outliers'!BY53</f>
        <v/>
      </c>
      <c r="BW269" s="35" t="str">
        <f>'Remove outliers'!BZ53</f>
        <v/>
      </c>
      <c r="BX269" s="35" t="str">
        <f>'Remove outliers'!CA53</f>
        <v/>
      </c>
      <c r="BY269" s="35" t="str">
        <f>'Remove outliers'!CB53</f>
        <v/>
      </c>
      <c r="BZ269" s="35" t="str">
        <f>'Remove outliers'!CC53</f>
        <v/>
      </c>
      <c r="CA269" s="35" t="str">
        <f>'Remove outliers'!CD53</f>
        <v/>
      </c>
    </row>
    <row r="270" spans="6:79" x14ac:dyDescent="0.2">
      <c r="F270" s="45" t="str">
        <f>'Remove outliers'!I54</f>
        <v/>
      </c>
      <c r="G270" s="45" t="str">
        <f>'Remove outliers'!J54</f>
        <v/>
      </c>
      <c r="H270" s="45" t="str">
        <f>'Remove outliers'!K54</f>
        <v/>
      </c>
      <c r="I270" s="45" t="str">
        <f>'Remove outliers'!L54</f>
        <v/>
      </c>
      <c r="J270" s="45" t="str">
        <f>'Remove outliers'!M54</f>
        <v/>
      </c>
      <c r="K270" s="45" t="str">
        <f>'Remove outliers'!N54</f>
        <v/>
      </c>
      <c r="L270" s="45" t="str">
        <f>'Remove outliers'!O54</f>
        <v/>
      </c>
      <c r="M270" s="45" t="str">
        <f>'Remove outliers'!P54</f>
        <v/>
      </c>
      <c r="N270" s="45" t="str">
        <f>'Remove outliers'!Q54</f>
        <v/>
      </c>
      <c r="O270" s="45" t="str">
        <f>'Remove outliers'!R54</f>
        <v/>
      </c>
      <c r="P270" s="45" t="str">
        <f>'Remove outliers'!S54</f>
        <v/>
      </c>
      <c r="Q270" s="45" t="str">
        <f>'Remove outliers'!T54</f>
        <v/>
      </c>
      <c r="R270" s="45" t="str">
        <f>'Remove outliers'!U54</f>
        <v/>
      </c>
      <c r="S270" s="45" t="str">
        <f>'Remove outliers'!V54</f>
        <v/>
      </c>
      <c r="T270" s="45" t="str">
        <f>'Remove outliers'!W54</f>
        <v/>
      </c>
      <c r="U270" s="45" t="str">
        <f>'Remove outliers'!X54</f>
        <v/>
      </c>
      <c r="V270" s="45" t="str">
        <f>'Remove outliers'!Y54</f>
        <v/>
      </c>
      <c r="W270" s="45" t="str">
        <f>'Remove outliers'!Z54</f>
        <v/>
      </c>
      <c r="X270" s="45" t="str">
        <f>'Remove outliers'!AA54</f>
        <v/>
      </c>
      <c r="Y270" s="45" t="str">
        <f>'Remove outliers'!AB54</f>
        <v/>
      </c>
      <c r="Z270" s="45" t="str">
        <f>'Remove outliers'!AC54</f>
        <v/>
      </c>
      <c r="AA270" s="45" t="str">
        <f>'Remove outliers'!AD54</f>
        <v/>
      </c>
      <c r="AB270" s="45" t="str">
        <f>'Remove outliers'!AE54</f>
        <v/>
      </c>
      <c r="AC270" s="45" t="str">
        <f>'Remove outliers'!AF54</f>
        <v/>
      </c>
      <c r="AD270" s="45" t="str">
        <f>'Remove outliers'!AG54</f>
        <v/>
      </c>
      <c r="AE270" s="45" t="str">
        <f>'Remove outliers'!AH54</f>
        <v/>
      </c>
      <c r="AF270" s="45" t="str">
        <f>'Remove outliers'!AI54</f>
        <v/>
      </c>
      <c r="AG270" s="45" t="str">
        <f>'Remove outliers'!AJ54</f>
        <v/>
      </c>
      <c r="AH270" s="45" t="str">
        <f>'Remove outliers'!AK54</f>
        <v/>
      </c>
      <c r="AI270" s="45" t="str">
        <f>'Remove outliers'!AL54</f>
        <v/>
      </c>
      <c r="AJ270" s="45" t="str">
        <f>'Remove outliers'!AM54</f>
        <v/>
      </c>
      <c r="AK270" s="45" t="str">
        <f>'Remove outliers'!AN54</f>
        <v/>
      </c>
      <c r="AL270" s="45" t="str">
        <f>'Remove outliers'!AO54</f>
        <v/>
      </c>
      <c r="AM270" s="45" t="str">
        <f>'Remove outliers'!AP54</f>
        <v/>
      </c>
      <c r="AN270" s="45" t="str">
        <f>'Remove outliers'!AQ54</f>
        <v/>
      </c>
      <c r="AO270" s="45" t="str">
        <f>'Remove outliers'!AR54</f>
        <v/>
      </c>
      <c r="AP270" s="45" t="str">
        <f>'Remove outliers'!AS54</f>
        <v/>
      </c>
      <c r="AQ270" s="45" t="str">
        <f>'Remove outliers'!AT54</f>
        <v/>
      </c>
      <c r="AR270" s="45" t="str">
        <f>'Remove outliers'!AU54</f>
        <v/>
      </c>
      <c r="AS270" s="45" t="str">
        <f>'Remove outliers'!AV54</f>
        <v/>
      </c>
      <c r="AT270" s="45" t="str">
        <f>'Remove outliers'!AW54</f>
        <v/>
      </c>
      <c r="AU270" s="45" t="str">
        <f>'Remove outliers'!AX54</f>
        <v/>
      </c>
      <c r="AV270" s="45" t="str">
        <f>'Remove outliers'!AY54</f>
        <v/>
      </c>
      <c r="AW270" s="45" t="str">
        <f>'Remove outliers'!AZ54</f>
        <v/>
      </c>
      <c r="AX270" s="45" t="str">
        <f>'Remove outliers'!BA54</f>
        <v/>
      </c>
      <c r="AY270" s="45" t="str">
        <f>'Remove outliers'!BB54</f>
        <v/>
      </c>
      <c r="AZ270" s="45" t="str">
        <f>'Remove outliers'!BC54</f>
        <v/>
      </c>
      <c r="BA270" s="45" t="str">
        <f>'Remove outliers'!BD54</f>
        <v/>
      </c>
      <c r="BB270" s="45" t="str">
        <f>'Remove outliers'!BE54</f>
        <v/>
      </c>
      <c r="BC270" s="45" t="str">
        <f>'Remove outliers'!BF54</f>
        <v/>
      </c>
      <c r="BD270" s="45" t="str">
        <f>'Remove outliers'!BG54</f>
        <v/>
      </c>
      <c r="BE270" s="45" t="str">
        <f>'Remove outliers'!BH54</f>
        <v/>
      </c>
      <c r="BF270" s="45" t="str">
        <f>'Remove outliers'!BI54</f>
        <v/>
      </c>
      <c r="BG270" s="45" t="str">
        <f>'Remove outliers'!BJ54</f>
        <v/>
      </c>
      <c r="BH270" s="35" t="str">
        <f>'Remove outliers'!BK54</f>
        <v/>
      </c>
      <c r="BI270" s="35" t="str">
        <f>'Remove outliers'!BL54</f>
        <v/>
      </c>
      <c r="BJ270" s="35" t="str">
        <f>'Remove outliers'!BM54</f>
        <v/>
      </c>
      <c r="BK270" s="35" t="str">
        <f>'Remove outliers'!BN54</f>
        <v/>
      </c>
      <c r="BL270" s="35" t="str">
        <f>'Remove outliers'!BO54</f>
        <v/>
      </c>
      <c r="BM270" s="35" t="str">
        <f>'Remove outliers'!BP54</f>
        <v/>
      </c>
      <c r="BN270" s="35" t="str">
        <f>'Remove outliers'!BQ54</f>
        <v/>
      </c>
      <c r="BO270" s="35" t="str">
        <f>'Remove outliers'!BR54</f>
        <v/>
      </c>
      <c r="BP270" s="35" t="str">
        <f>'Remove outliers'!BS54</f>
        <v/>
      </c>
      <c r="BQ270" s="35" t="str">
        <f>'Remove outliers'!BT54</f>
        <v/>
      </c>
      <c r="BR270" s="35" t="str">
        <f>'Remove outliers'!BU54</f>
        <v/>
      </c>
      <c r="BS270" s="35" t="str">
        <f>'Remove outliers'!BV54</f>
        <v/>
      </c>
      <c r="BT270" s="35" t="str">
        <f>'Remove outliers'!BW54</f>
        <v/>
      </c>
      <c r="BU270" s="35" t="str">
        <f>'Remove outliers'!BX54</f>
        <v/>
      </c>
      <c r="BV270" s="35" t="str">
        <f>'Remove outliers'!BY54</f>
        <v/>
      </c>
      <c r="BW270" s="35" t="str">
        <f>'Remove outliers'!BZ54</f>
        <v/>
      </c>
      <c r="BX270" s="35" t="str">
        <f>'Remove outliers'!CA54</f>
        <v/>
      </c>
      <c r="BY270" s="35" t="str">
        <f>'Remove outliers'!CB54</f>
        <v/>
      </c>
      <c r="BZ270" s="35" t="str">
        <f>'Remove outliers'!CC54</f>
        <v/>
      </c>
      <c r="CA270" s="35" t="str">
        <f>'Remove outliers'!CD54</f>
        <v/>
      </c>
    </row>
    <row r="271" spans="6:79" x14ac:dyDescent="0.2">
      <c r="F271" s="45" t="str">
        <f>'Remove outliers'!I55</f>
        <v/>
      </c>
      <c r="G271" s="45" t="str">
        <f>'Remove outliers'!J55</f>
        <v/>
      </c>
      <c r="H271" s="45" t="str">
        <f>'Remove outliers'!K55</f>
        <v/>
      </c>
      <c r="I271" s="45" t="str">
        <f>'Remove outliers'!L55</f>
        <v/>
      </c>
      <c r="J271" s="45" t="str">
        <f>'Remove outliers'!M55</f>
        <v/>
      </c>
      <c r="K271" s="45" t="str">
        <f>'Remove outliers'!N55</f>
        <v/>
      </c>
      <c r="L271" s="45" t="str">
        <f>'Remove outliers'!O55</f>
        <v/>
      </c>
      <c r="M271" s="45" t="str">
        <f>'Remove outliers'!P55</f>
        <v/>
      </c>
      <c r="N271" s="45" t="str">
        <f>'Remove outliers'!Q55</f>
        <v/>
      </c>
      <c r="O271" s="45" t="str">
        <f>'Remove outliers'!R55</f>
        <v/>
      </c>
      <c r="P271" s="45" t="str">
        <f>'Remove outliers'!S55</f>
        <v/>
      </c>
      <c r="Q271" s="45" t="str">
        <f>'Remove outliers'!T55</f>
        <v/>
      </c>
      <c r="R271" s="45" t="str">
        <f>'Remove outliers'!U55</f>
        <v/>
      </c>
      <c r="S271" s="45" t="str">
        <f>'Remove outliers'!V55</f>
        <v/>
      </c>
      <c r="T271" s="45" t="str">
        <f>'Remove outliers'!W55</f>
        <v/>
      </c>
      <c r="U271" s="45" t="str">
        <f>'Remove outliers'!X55</f>
        <v/>
      </c>
      <c r="V271" s="45" t="str">
        <f>'Remove outliers'!Y55</f>
        <v/>
      </c>
      <c r="W271" s="45" t="str">
        <f>'Remove outliers'!Z55</f>
        <v/>
      </c>
      <c r="X271" s="45" t="str">
        <f>'Remove outliers'!AA55</f>
        <v/>
      </c>
      <c r="Y271" s="45" t="str">
        <f>'Remove outliers'!AB55</f>
        <v/>
      </c>
      <c r="Z271" s="45" t="str">
        <f>'Remove outliers'!AC55</f>
        <v/>
      </c>
      <c r="AA271" s="45" t="str">
        <f>'Remove outliers'!AD55</f>
        <v/>
      </c>
      <c r="AB271" s="45" t="str">
        <f>'Remove outliers'!AE55</f>
        <v/>
      </c>
      <c r="AC271" s="45" t="str">
        <f>'Remove outliers'!AF55</f>
        <v/>
      </c>
      <c r="AD271" s="45" t="str">
        <f>'Remove outliers'!AG55</f>
        <v/>
      </c>
      <c r="AE271" s="45" t="str">
        <f>'Remove outliers'!AH55</f>
        <v/>
      </c>
      <c r="AF271" s="45" t="str">
        <f>'Remove outliers'!AI55</f>
        <v/>
      </c>
      <c r="AG271" s="45" t="str">
        <f>'Remove outliers'!AJ55</f>
        <v/>
      </c>
      <c r="AH271" s="45" t="str">
        <f>'Remove outliers'!AK55</f>
        <v/>
      </c>
      <c r="AI271" s="45" t="str">
        <f>'Remove outliers'!AL55</f>
        <v/>
      </c>
      <c r="AJ271" s="45" t="str">
        <f>'Remove outliers'!AM55</f>
        <v/>
      </c>
      <c r="AK271" s="45" t="str">
        <f>'Remove outliers'!AN55</f>
        <v/>
      </c>
      <c r="AL271" s="45" t="str">
        <f>'Remove outliers'!AO55</f>
        <v/>
      </c>
      <c r="AM271" s="45" t="str">
        <f>'Remove outliers'!AP55</f>
        <v/>
      </c>
      <c r="AN271" s="45" t="str">
        <f>'Remove outliers'!AQ55</f>
        <v/>
      </c>
      <c r="AO271" s="45" t="str">
        <f>'Remove outliers'!AR55</f>
        <v/>
      </c>
      <c r="AP271" s="45" t="str">
        <f>'Remove outliers'!AS55</f>
        <v/>
      </c>
      <c r="AQ271" s="45" t="str">
        <f>'Remove outliers'!AT55</f>
        <v/>
      </c>
      <c r="AR271" s="45" t="str">
        <f>'Remove outliers'!AU55</f>
        <v/>
      </c>
      <c r="AS271" s="45" t="str">
        <f>'Remove outliers'!AV55</f>
        <v/>
      </c>
      <c r="AT271" s="45" t="str">
        <f>'Remove outliers'!AW55</f>
        <v/>
      </c>
      <c r="AU271" s="45" t="str">
        <f>'Remove outliers'!AX55</f>
        <v/>
      </c>
      <c r="AV271" s="45" t="str">
        <f>'Remove outliers'!AY55</f>
        <v/>
      </c>
      <c r="AW271" s="45" t="str">
        <f>'Remove outliers'!AZ55</f>
        <v/>
      </c>
      <c r="AX271" s="45" t="str">
        <f>'Remove outliers'!BA55</f>
        <v/>
      </c>
      <c r="AY271" s="45" t="str">
        <f>'Remove outliers'!BB55</f>
        <v/>
      </c>
      <c r="AZ271" s="45" t="str">
        <f>'Remove outliers'!BC55</f>
        <v/>
      </c>
      <c r="BA271" s="45" t="str">
        <f>'Remove outliers'!BD55</f>
        <v/>
      </c>
      <c r="BB271" s="45" t="str">
        <f>'Remove outliers'!BE55</f>
        <v/>
      </c>
      <c r="BC271" s="45" t="str">
        <f>'Remove outliers'!BF55</f>
        <v/>
      </c>
      <c r="BD271" s="45" t="str">
        <f>'Remove outliers'!BG55</f>
        <v/>
      </c>
      <c r="BE271" s="45" t="str">
        <f>'Remove outliers'!BH55</f>
        <v/>
      </c>
      <c r="BF271" s="45" t="str">
        <f>'Remove outliers'!BI55</f>
        <v/>
      </c>
      <c r="BG271" s="45" t="str">
        <f>'Remove outliers'!BJ55</f>
        <v/>
      </c>
      <c r="BH271" s="35" t="str">
        <f>'Remove outliers'!BK55</f>
        <v/>
      </c>
      <c r="BI271" s="35" t="str">
        <f>'Remove outliers'!BL55</f>
        <v/>
      </c>
      <c r="BJ271" s="35" t="str">
        <f>'Remove outliers'!BM55</f>
        <v/>
      </c>
      <c r="BK271" s="35" t="str">
        <f>'Remove outliers'!BN55</f>
        <v/>
      </c>
      <c r="BL271" s="35" t="str">
        <f>'Remove outliers'!BO55</f>
        <v/>
      </c>
      <c r="BM271" s="35" t="str">
        <f>'Remove outliers'!BP55</f>
        <v/>
      </c>
      <c r="BN271" s="35" t="str">
        <f>'Remove outliers'!BQ55</f>
        <v/>
      </c>
      <c r="BO271" s="35" t="str">
        <f>'Remove outliers'!BR55</f>
        <v/>
      </c>
      <c r="BP271" s="35" t="str">
        <f>'Remove outliers'!BS55</f>
        <v/>
      </c>
      <c r="BQ271" s="35" t="str">
        <f>'Remove outliers'!BT55</f>
        <v/>
      </c>
      <c r="BR271" s="35" t="str">
        <f>'Remove outliers'!BU55</f>
        <v/>
      </c>
      <c r="BS271" s="35" t="str">
        <f>'Remove outliers'!BV55</f>
        <v/>
      </c>
      <c r="BT271" s="35" t="str">
        <f>'Remove outliers'!BW55</f>
        <v/>
      </c>
      <c r="BU271" s="35" t="str">
        <f>'Remove outliers'!BX55</f>
        <v/>
      </c>
      <c r="BV271" s="35" t="str">
        <f>'Remove outliers'!BY55</f>
        <v/>
      </c>
      <c r="BW271" s="35" t="str">
        <f>'Remove outliers'!BZ55</f>
        <v/>
      </c>
      <c r="BX271" s="35" t="str">
        <f>'Remove outliers'!CA55</f>
        <v/>
      </c>
      <c r="BY271" s="35" t="str">
        <f>'Remove outliers'!CB55</f>
        <v/>
      </c>
      <c r="BZ271" s="35" t="str">
        <f>'Remove outliers'!CC55</f>
        <v/>
      </c>
      <c r="CA271" s="35" t="str">
        <f>'Remove outliers'!CD55</f>
        <v/>
      </c>
    </row>
    <row r="272" spans="6:79" x14ac:dyDescent="0.2">
      <c r="F272" s="45" t="str">
        <f>'Remove outliers'!I56</f>
        <v/>
      </c>
      <c r="G272" s="45" t="str">
        <f>'Remove outliers'!J56</f>
        <v/>
      </c>
      <c r="H272" s="45" t="str">
        <f>'Remove outliers'!K56</f>
        <v/>
      </c>
      <c r="I272" s="45" t="str">
        <f>'Remove outliers'!L56</f>
        <v/>
      </c>
      <c r="J272" s="45" t="str">
        <f>'Remove outliers'!M56</f>
        <v/>
      </c>
      <c r="K272" s="45" t="str">
        <f>'Remove outliers'!N56</f>
        <v/>
      </c>
      <c r="L272" s="45" t="str">
        <f>'Remove outliers'!O56</f>
        <v/>
      </c>
      <c r="M272" s="45" t="str">
        <f>'Remove outliers'!P56</f>
        <v/>
      </c>
      <c r="N272" s="45" t="str">
        <f>'Remove outliers'!Q56</f>
        <v/>
      </c>
      <c r="O272" s="45" t="str">
        <f>'Remove outliers'!R56</f>
        <v/>
      </c>
      <c r="P272" s="45" t="str">
        <f>'Remove outliers'!S56</f>
        <v/>
      </c>
      <c r="Q272" s="45" t="str">
        <f>'Remove outliers'!T56</f>
        <v/>
      </c>
      <c r="R272" s="45" t="str">
        <f>'Remove outliers'!U56</f>
        <v/>
      </c>
      <c r="S272" s="45" t="str">
        <f>'Remove outliers'!V56</f>
        <v/>
      </c>
      <c r="T272" s="45" t="str">
        <f>'Remove outliers'!W56</f>
        <v/>
      </c>
      <c r="U272" s="45" t="str">
        <f>'Remove outliers'!X56</f>
        <v/>
      </c>
      <c r="V272" s="45" t="str">
        <f>'Remove outliers'!Y56</f>
        <v/>
      </c>
      <c r="W272" s="45" t="str">
        <f>'Remove outliers'!Z56</f>
        <v/>
      </c>
      <c r="X272" s="45" t="str">
        <f>'Remove outliers'!AA56</f>
        <v/>
      </c>
      <c r="Y272" s="45" t="str">
        <f>'Remove outliers'!AB56</f>
        <v/>
      </c>
      <c r="Z272" s="45" t="str">
        <f>'Remove outliers'!AC56</f>
        <v/>
      </c>
      <c r="AA272" s="45" t="str">
        <f>'Remove outliers'!AD56</f>
        <v/>
      </c>
      <c r="AB272" s="45" t="str">
        <f>'Remove outliers'!AE56</f>
        <v/>
      </c>
      <c r="AC272" s="45" t="str">
        <f>'Remove outliers'!AF56</f>
        <v/>
      </c>
      <c r="AD272" s="45" t="str">
        <f>'Remove outliers'!AG56</f>
        <v/>
      </c>
      <c r="AE272" s="45" t="str">
        <f>'Remove outliers'!AH56</f>
        <v/>
      </c>
      <c r="AF272" s="45" t="str">
        <f>'Remove outliers'!AI56</f>
        <v/>
      </c>
      <c r="AG272" s="45" t="str">
        <f>'Remove outliers'!AJ56</f>
        <v/>
      </c>
      <c r="AH272" s="45" t="str">
        <f>'Remove outliers'!AK56</f>
        <v/>
      </c>
      <c r="AI272" s="45" t="str">
        <f>'Remove outliers'!AL56</f>
        <v/>
      </c>
      <c r="AJ272" s="45" t="str">
        <f>'Remove outliers'!AM56</f>
        <v/>
      </c>
      <c r="AK272" s="45" t="str">
        <f>'Remove outliers'!AN56</f>
        <v/>
      </c>
      <c r="AL272" s="45" t="str">
        <f>'Remove outliers'!AO56</f>
        <v/>
      </c>
      <c r="AM272" s="45" t="str">
        <f>'Remove outliers'!AP56</f>
        <v/>
      </c>
      <c r="AN272" s="45" t="str">
        <f>'Remove outliers'!AQ56</f>
        <v/>
      </c>
      <c r="AO272" s="45" t="str">
        <f>'Remove outliers'!AR56</f>
        <v/>
      </c>
      <c r="AP272" s="45" t="str">
        <f>'Remove outliers'!AS56</f>
        <v/>
      </c>
      <c r="AQ272" s="45" t="str">
        <f>'Remove outliers'!AT56</f>
        <v/>
      </c>
      <c r="AR272" s="45" t="str">
        <f>'Remove outliers'!AU56</f>
        <v/>
      </c>
      <c r="AS272" s="45" t="str">
        <f>'Remove outliers'!AV56</f>
        <v/>
      </c>
      <c r="AT272" s="45" t="str">
        <f>'Remove outliers'!AW56</f>
        <v/>
      </c>
      <c r="AU272" s="45" t="str">
        <f>'Remove outliers'!AX56</f>
        <v/>
      </c>
      <c r="AV272" s="45" t="str">
        <f>'Remove outliers'!AY56</f>
        <v/>
      </c>
      <c r="AW272" s="45" t="str">
        <f>'Remove outliers'!AZ56</f>
        <v/>
      </c>
      <c r="AX272" s="45" t="str">
        <f>'Remove outliers'!BA56</f>
        <v/>
      </c>
      <c r="AY272" s="45" t="str">
        <f>'Remove outliers'!BB56</f>
        <v/>
      </c>
      <c r="AZ272" s="45" t="str">
        <f>'Remove outliers'!BC56</f>
        <v/>
      </c>
      <c r="BA272" s="45" t="str">
        <f>'Remove outliers'!BD56</f>
        <v/>
      </c>
      <c r="BB272" s="45" t="str">
        <f>'Remove outliers'!BE56</f>
        <v/>
      </c>
      <c r="BC272" s="45" t="str">
        <f>'Remove outliers'!BF56</f>
        <v/>
      </c>
      <c r="BD272" s="45" t="str">
        <f>'Remove outliers'!BG56</f>
        <v/>
      </c>
      <c r="BE272" s="45" t="str">
        <f>'Remove outliers'!BH56</f>
        <v/>
      </c>
      <c r="BF272" s="45" t="str">
        <f>'Remove outliers'!BI56</f>
        <v/>
      </c>
      <c r="BG272" s="45" t="str">
        <f>'Remove outliers'!BJ56</f>
        <v/>
      </c>
      <c r="BH272" s="35" t="str">
        <f>'Remove outliers'!BK56</f>
        <v/>
      </c>
      <c r="BI272" s="35" t="str">
        <f>'Remove outliers'!BL56</f>
        <v/>
      </c>
      <c r="BJ272" s="35" t="str">
        <f>'Remove outliers'!BM56</f>
        <v/>
      </c>
      <c r="BK272" s="35" t="str">
        <f>'Remove outliers'!BN56</f>
        <v/>
      </c>
      <c r="BL272" s="35" t="str">
        <f>'Remove outliers'!BO56</f>
        <v/>
      </c>
      <c r="BM272" s="35" t="str">
        <f>'Remove outliers'!BP56</f>
        <v/>
      </c>
      <c r="BN272" s="35" t="str">
        <f>'Remove outliers'!BQ56</f>
        <v/>
      </c>
      <c r="BO272" s="35" t="str">
        <f>'Remove outliers'!BR56</f>
        <v/>
      </c>
      <c r="BP272" s="35" t="str">
        <f>'Remove outliers'!BS56</f>
        <v/>
      </c>
      <c r="BQ272" s="35" t="str">
        <f>'Remove outliers'!BT56</f>
        <v/>
      </c>
      <c r="BR272" s="35" t="str">
        <f>'Remove outliers'!BU56</f>
        <v/>
      </c>
      <c r="BS272" s="35" t="str">
        <f>'Remove outliers'!BV56</f>
        <v/>
      </c>
      <c r="BT272" s="35" t="str">
        <f>'Remove outliers'!BW56</f>
        <v/>
      </c>
      <c r="BU272" s="35" t="str">
        <f>'Remove outliers'!BX56</f>
        <v/>
      </c>
      <c r="BV272" s="35" t="str">
        <f>'Remove outliers'!BY56</f>
        <v/>
      </c>
      <c r="BW272" s="35" t="str">
        <f>'Remove outliers'!BZ56</f>
        <v/>
      </c>
      <c r="BX272" s="35" t="str">
        <f>'Remove outliers'!CA56</f>
        <v/>
      </c>
      <c r="BY272" s="35" t="str">
        <f>'Remove outliers'!CB56</f>
        <v/>
      </c>
      <c r="BZ272" s="35" t="str">
        <f>'Remove outliers'!CC56</f>
        <v/>
      </c>
      <c r="CA272" s="35" t="str">
        <f>'Remove outliers'!CD56</f>
        <v/>
      </c>
    </row>
    <row r="273" spans="6:79" x14ac:dyDescent="0.2">
      <c r="F273" s="45" t="str">
        <f>'Remove outliers'!I57</f>
        <v/>
      </c>
      <c r="G273" s="45" t="str">
        <f>'Remove outliers'!J57</f>
        <v/>
      </c>
      <c r="H273" s="45" t="str">
        <f>'Remove outliers'!K57</f>
        <v/>
      </c>
      <c r="I273" s="45" t="str">
        <f>'Remove outliers'!L57</f>
        <v/>
      </c>
      <c r="J273" s="45" t="str">
        <f>'Remove outliers'!M57</f>
        <v/>
      </c>
      <c r="K273" s="45" t="str">
        <f>'Remove outliers'!N57</f>
        <v/>
      </c>
      <c r="L273" s="45" t="str">
        <f>'Remove outliers'!O57</f>
        <v/>
      </c>
      <c r="M273" s="45" t="str">
        <f>'Remove outliers'!P57</f>
        <v/>
      </c>
      <c r="N273" s="45" t="str">
        <f>'Remove outliers'!Q57</f>
        <v/>
      </c>
      <c r="O273" s="45" t="str">
        <f>'Remove outliers'!R57</f>
        <v/>
      </c>
      <c r="P273" s="45" t="str">
        <f>'Remove outliers'!S57</f>
        <v/>
      </c>
      <c r="Q273" s="45" t="str">
        <f>'Remove outliers'!T57</f>
        <v/>
      </c>
      <c r="R273" s="45" t="str">
        <f>'Remove outliers'!U57</f>
        <v/>
      </c>
      <c r="S273" s="45" t="str">
        <f>'Remove outliers'!V57</f>
        <v/>
      </c>
      <c r="T273" s="45" t="str">
        <f>'Remove outliers'!W57</f>
        <v/>
      </c>
      <c r="U273" s="45" t="str">
        <f>'Remove outliers'!X57</f>
        <v/>
      </c>
      <c r="V273" s="45" t="str">
        <f>'Remove outliers'!Y57</f>
        <v/>
      </c>
      <c r="W273" s="45" t="str">
        <f>'Remove outliers'!Z57</f>
        <v/>
      </c>
      <c r="X273" s="45" t="str">
        <f>'Remove outliers'!AA57</f>
        <v/>
      </c>
      <c r="Y273" s="45" t="str">
        <f>'Remove outliers'!AB57</f>
        <v/>
      </c>
      <c r="Z273" s="45" t="str">
        <f>'Remove outliers'!AC57</f>
        <v/>
      </c>
      <c r="AA273" s="45" t="str">
        <f>'Remove outliers'!AD57</f>
        <v/>
      </c>
      <c r="AB273" s="45" t="str">
        <f>'Remove outliers'!AE57</f>
        <v/>
      </c>
      <c r="AC273" s="45" t="str">
        <f>'Remove outliers'!AF57</f>
        <v/>
      </c>
      <c r="AD273" s="45" t="str">
        <f>'Remove outliers'!AG57</f>
        <v/>
      </c>
      <c r="AE273" s="45" t="str">
        <f>'Remove outliers'!AH57</f>
        <v/>
      </c>
      <c r="AF273" s="45" t="str">
        <f>'Remove outliers'!AI57</f>
        <v/>
      </c>
      <c r="AG273" s="45" t="str">
        <f>'Remove outliers'!AJ57</f>
        <v/>
      </c>
      <c r="AH273" s="45" t="str">
        <f>'Remove outliers'!AK57</f>
        <v/>
      </c>
      <c r="AI273" s="45" t="str">
        <f>'Remove outliers'!AL57</f>
        <v/>
      </c>
      <c r="AJ273" s="45" t="str">
        <f>'Remove outliers'!AM57</f>
        <v/>
      </c>
      <c r="AK273" s="45" t="str">
        <f>'Remove outliers'!AN57</f>
        <v/>
      </c>
      <c r="AL273" s="45" t="str">
        <f>'Remove outliers'!AO57</f>
        <v/>
      </c>
      <c r="AM273" s="45" t="str">
        <f>'Remove outliers'!AP57</f>
        <v/>
      </c>
      <c r="AN273" s="45" t="str">
        <f>'Remove outliers'!AQ57</f>
        <v/>
      </c>
      <c r="AO273" s="45" t="str">
        <f>'Remove outliers'!AR57</f>
        <v/>
      </c>
      <c r="AP273" s="45" t="str">
        <f>'Remove outliers'!AS57</f>
        <v/>
      </c>
      <c r="AQ273" s="45" t="str">
        <f>'Remove outliers'!AT57</f>
        <v/>
      </c>
      <c r="AR273" s="45" t="str">
        <f>'Remove outliers'!AU57</f>
        <v/>
      </c>
      <c r="AS273" s="45" t="str">
        <f>'Remove outliers'!AV57</f>
        <v/>
      </c>
      <c r="AT273" s="45" t="str">
        <f>'Remove outliers'!AW57</f>
        <v/>
      </c>
      <c r="AU273" s="45" t="str">
        <f>'Remove outliers'!AX57</f>
        <v/>
      </c>
      <c r="AV273" s="45" t="str">
        <f>'Remove outliers'!AY57</f>
        <v/>
      </c>
      <c r="AW273" s="45" t="str">
        <f>'Remove outliers'!AZ57</f>
        <v/>
      </c>
      <c r="AX273" s="45" t="str">
        <f>'Remove outliers'!BA57</f>
        <v/>
      </c>
      <c r="AY273" s="45" t="str">
        <f>'Remove outliers'!BB57</f>
        <v/>
      </c>
      <c r="AZ273" s="45" t="str">
        <f>'Remove outliers'!BC57</f>
        <v/>
      </c>
      <c r="BA273" s="45" t="str">
        <f>'Remove outliers'!BD57</f>
        <v/>
      </c>
      <c r="BB273" s="45" t="str">
        <f>'Remove outliers'!BE57</f>
        <v/>
      </c>
      <c r="BC273" s="45" t="str">
        <f>'Remove outliers'!BF57</f>
        <v/>
      </c>
      <c r="BD273" s="45" t="str">
        <f>'Remove outliers'!BG57</f>
        <v/>
      </c>
      <c r="BE273" s="45" t="str">
        <f>'Remove outliers'!BH57</f>
        <v/>
      </c>
      <c r="BF273" s="45" t="str">
        <f>'Remove outliers'!BI57</f>
        <v/>
      </c>
      <c r="BG273" s="45" t="str">
        <f>'Remove outliers'!BJ57</f>
        <v/>
      </c>
      <c r="BH273" s="35" t="str">
        <f>'Remove outliers'!BK57</f>
        <v/>
      </c>
      <c r="BI273" s="35" t="str">
        <f>'Remove outliers'!BL57</f>
        <v/>
      </c>
      <c r="BJ273" s="35" t="str">
        <f>'Remove outliers'!BM57</f>
        <v/>
      </c>
      <c r="BK273" s="35" t="str">
        <f>'Remove outliers'!BN57</f>
        <v/>
      </c>
      <c r="BL273" s="35" t="str">
        <f>'Remove outliers'!BO57</f>
        <v/>
      </c>
      <c r="BM273" s="35" t="str">
        <f>'Remove outliers'!BP57</f>
        <v/>
      </c>
      <c r="BN273" s="35" t="str">
        <f>'Remove outliers'!BQ57</f>
        <v/>
      </c>
      <c r="BO273" s="35" t="str">
        <f>'Remove outliers'!BR57</f>
        <v/>
      </c>
      <c r="BP273" s="35" t="str">
        <f>'Remove outliers'!BS57</f>
        <v/>
      </c>
      <c r="BQ273" s="35" t="str">
        <f>'Remove outliers'!BT57</f>
        <v/>
      </c>
      <c r="BR273" s="35" t="str">
        <f>'Remove outliers'!BU57</f>
        <v/>
      </c>
      <c r="BS273" s="35" t="str">
        <f>'Remove outliers'!BV57</f>
        <v/>
      </c>
      <c r="BT273" s="35" t="str">
        <f>'Remove outliers'!BW57</f>
        <v/>
      </c>
      <c r="BU273" s="35" t="str">
        <f>'Remove outliers'!BX57</f>
        <v/>
      </c>
      <c r="BV273" s="35" t="str">
        <f>'Remove outliers'!BY57</f>
        <v/>
      </c>
      <c r="BW273" s="35" t="str">
        <f>'Remove outliers'!BZ57</f>
        <v/>
      </c>
      <c r="BX273" s="35" t="str">
        <f>'Remove outliers'!CA57</f>
        <v/>
      </c>
      <c r="BY273" s="35" t="str">
        <f>'Remove outliers'!CB57</f>
        <v/>
      </c>
      <c r="BZ273" s="35" t="str">
        <f>'Remove outliers'!CC57</f>
        <v/>
      </c>
      <c r="CA273" s="35" t="str">
        <f>'Remove outliers'!CD57</f>
        <v/>
      </c>
    </row>
    <row r="274" spans="6:79" x14ac:dyDescent="0.2">
      <c r="F274" s="45" t="str">
        <f>'Remove outliers'!I58</f>
        <v/>
      </c>
      <c r="G274" s="45" t="str">
        <f>'Remove outliers'!J58</f>
        <v/>
      </c>
      <c r="H274" s="45" t="str">
        <f>'Remove outliers'!K58</f>
        <v/>
      </c>
      <c r="I274" s="45" t="str">
        <f>'Remove outliers'!L58</f>
        <v/>
      </c>
      <c r="J274" s="45" t="str">
        <f>'Remove outliers'!M58</f>
        <v/>
      </c>
      <c r="K274" s="45" t="str">
        <f>'Remove outliers'!N58</f>
        <v/>
      </c>
      <c r="L274" s="45" t="str">
        <f>'Remove outliers'!O58</f>
        <v/>
      </c>
      <c r="M274" s="45" t="str">
        <f>'Remove outliers'!P58</f>
        <v/>
      </c>
      <c r="N274" s="45" t="str">
        <f>'Remove outliers'!Q58</f>
        <v/>
      </c>
      <c r="O274" s="45" t="str">
        <f>'Remove outliers'!R58</f>
        <v/>
      </c>
      <c r="P274" s="45" t="str">
        <f>'Remove outliers'!S58</f>
        <v/>
      </c>
      <c r="Q274" s="45" t="str">
        <f>'Remove outliers'!T58</f>
        <v/>
      </c>
      <c r="R274" s="45" t="str">
        <f>'Remove outliers'!U58</f>
        <v/>
      </c>
      <c r="S274" s="45" t="str">
        <f>'Remove outliers'!V58</f>
        <v/>
      </c>
      <c r="T274" s="45" t="str">
        <f>'Remove outliers'!W58</f>
        <v/>
      </c>
      <c r="U274" s="45" t="str">
        <f>'Remove outliers'!X58</f>
        <v/>
      </c>
      <c r="V274" s="45" t="str">
        <f>'Remove outliers'!Y58</f>
        <v/>
      </c>
      <c r="W274" s="45" t="str">
        <f>'Remove outliers'!Z58</f>
        <v/>
      </c>
      <c r="X274" s="45" t="str">
        <f>'Remove outliers'!AA58</f>
        <v/>
      </c>
      <c r="Y274" s="45" t="str">
        <f>'Remove outliers'!AB58</f>
        <v/>
      </c>
      <c r="Z274" s="45" t="str">
        <f>'Remove outliers'!AC58</f>
        <v/>
      </c>
      <c r="AA274" s="45" t="str">
        <f>'Remove outliers'!AD58</f>
        <v/>
      </c>
      <c r="AB274" s="45" t="str">
        <f>'Remove outliers'!AE58</f>
        <v/>
      </c>
      <c r="AC274" s="45" t="str">
        <f>'Remove outliers'!AF58</f>
        <v/>
      </c>
      <c r="AD274" s="45" t="str">
        <f>'Remove outliers'!AG58</f>
        <v/>
      </c>
      <c r="AE274" s="45" t="str">
        <f>'Remove outliers'!AH58</f>
        <v/>
      </c>
      <c r="AF274" s="45" t="str">
        <f>'Remove outliers'!AI58</f>
        <v/>
      </c>
      <c r="AG274" s="45" t="str">
        <f>'Remove outliers'!AJ58</f>
        <v/>
      </c>
      <c r="AH274" s="45" t="str">
        <f>'Remove outliers'!AK58</f>
        <v/>
      </c>
      <c r="AI274" s="45" t="str">
        <f>'Remove outliers'!AL58</f>
        <v/>
      </c>
      <c r="AJ274" s="45" t="str">
        <f>'Remove outliers'!AM58</f>
        <v/>
      </c>
      <c r="AK274" s="45" t="str">
        <f>'Remove outliers'!AN58</f>
        <v/>
      </c>
      <c r="AL274" s="45" t="str">
        <f>'Remove outliers'!AO58</f>
        <v/>
      </c>
      <c r="AM274" s="45" t="str">
        <f>'Remove outliers'!AP58</f>
        <v/>
      </c>
      <c r="AN274" s="45" t="str">
        <f>'Remove outliers'!AQ58</f>
        <v/>
      </c>
      <c r="AO274" s="45" t="str">
        <f>'Remove outliers'!AR58</f>
        <v/>
      </c>
      <c r="AP274" s="45" t="str">
        <f>'Remove outliers'!AS58</f>
        <v/>
      </c>
      <c r="AQ274" s="45" t="str">
        <f>'Remove outliers'!AT58</f>
        <v/>
      </c>
      <c r="AR274" s="45" t="str">
        <f>'Remove outliers'!AU58</f>
        <v/>
      </c>
      <c r="AS274" s="45" t="str">
        <f>'Remove outliers'!AV58</f>
        <v/>
      </c>
      <c r="AT274" s="45" t="str">
        <f>'Remove outliers'!AW58</f>
        <v/>
      </c>
      <c r="AU274" s="45" t="str">
        <f>'Remove outliers'!AX58</f>
        <v/>
      </c>
      <c r="AV274" s="45" t="str">
        <f>'Remove outliers'!AY58</f>
        <v/>
      </c>
      <c r="AW274" s="45" t="str">
        <f>'Remove outliers'!AZ58</f>
        <v/>
      </c>
      <c r="AX274" s="45" t="str">
        <f>'Remove outliers'!BA58</f>
        <v/>
      </c>
      <c r="AY274" s="45" t="str">
        <f>'Remove outliers'!BB58</f>
        <v/>
      </c>
      <c r="AZ274" s="45" t="str">
        <f>'Remove outliers'!BC58</f>
        <v/>
      </c>
      <c r="BA274" s="45" t="str">
        <f>'Remove outliers'!BD58</f>
        <v/>
      </c>
      <c r="BB274" s="45" t="str">
        <f>'Remove outliers'!BE58</f>
        <v/>
      </c>
      <c r="BC274" s="45" t="str">
        <f>'Remove outliers'!BF58</f>
        <v/>
      </c>
      <c r="BD274" s="45" t="str">
        <f>'Remove outliers'!BG58</f>
        <v/>
      </c>
      <c r="BE274" s="45" t="str">
        <f>'Remove outliers'!BH58</f>
        <v/>
      </c>
      <c r="BF274" s="45" t="str">
        <f>'Remove outliers'!BI58</f>
        <v/>
      </c>
      <c r="BG274" s="45" t="str">
        <f>'Remove outliers'!BJ58</f>
        <v/>
      </c>
      <c r="BH274" s="35" t="str">
        <f>'Remove outliers'!BK58</f>
        <v/>
      </c>
      <c r="BI274" s="35" t="str">
        <f>'Remove outliers'!BL58</f>
        <v/>
      </c>
      <c r="BJ274" s="35" t="str">
        <f>'Remove outliers'!BM58</f>
        <v/>
      </c>
      <c r="BK274" s="35" t="str">
        <f>'Remove outliers'!BN58</f>
        <v/>
      </c>
      <c r="BL274" s="35" t="str">
        <f>'Remove outliers'!BO58</f>
        <v/>
      </c>
      <c r="BM274" s="35" t="str">
        <f>'Remove outliers'!BP58</f>
        <v/>
      </c>
      <c r="BN274" s="35" t="str">
        <f>'Remove outliers'!BQ58</f>
        <v/>
      </c>
      <c r="BO274" s="35" t="str">
        <f>'Remove outliers'!BR58</f>
        <v/>
      </c>
      <c r="BP274" s="35" t="str">
        <f>'Remove outliers'!BS58</f>
        <v/>
      </c>
      <c r="BQ274" s="35" t="str">
        <f>'Remove outliers'!BT58</f>
        <v/>
      </c>
      <c r="BR274" s="35" t="str">
        <f>'Remove outliers'!BU58</f>
        <v/>
      </c>
      <c r="BS274" s="35" t="str">
        <f>'Remove outliers'!BV58</f>
        <v/>
      </c>
      <c r="BT274" s="35" t="str">
        <f>'Remove outliers'!BW58</f>
        <v/>
      </c>
      <c r="BU274" s="35" t="str">
        <f>'Remove outliers'!BX58</f>
        <v/>
      </c>
      <c r="BV274" s="35" t="str">
        <f>'Remove outliers'!BY58</f>
        <v/>
      </c>
      <c r="BW274" s="35" t="str">
        <f>'Remove outliers'!BZ58</f>
        <v/>
      </c>
      <c r="BX274" s="35" t="str">
        <f>'Remove outliers'!CA58</f>
        <v/>
      </c>
      <c r="BY274" s="35" t="str">
        <f>'Remove outliers'!CB58</f>
        <v/>
      </c>
      <c r="BZ274" s="35" t="str">
        <f>'Remove outliers'!CC58</f>
        <v/>
      </c>
      <c r="CA274" s="35" t="str">
        <f>'Remove outliers'!CD58</f>
        <v/>
      </c>
    </row>
    <row r="275" spans="6:79" x14ac:dyDescent="0.2">
      <c r="F275" s="45" t="str">
        <f>'Remove outliers'!I59</f>
        <v/>
      </c>
      <c r="G275" s="45" t="str">
        <f>'Remove outliers'!J59</f>
        <v/>
      </c>
      <c r="H275" s="45" t="str">
        <f>'Remove outliers'!K59</f>
        <v/>
      </c>
      <c r="I275" s="45" t="str">
        <f>'Remove outliers'!L59</f>
        <v/>
      </c>
      <c r="J275" s="45" t="str">
        <f>'Remove outliers'!M59</f>
        <v/>
      </c>
      <c r="K275" s="45" t="str">
        <f>'Remove outliers'!N59</f>
        <v/>
      </c>
      <c r="L275" s="45" t="str">
        <f>'Remove outliers'!O59</f>
        <v/>
      </c>
      <c r="M275" s="45" t="str">
        <f>'Remove outliers'!P59</f>
        <v/>
      </c>
      <c r="N275" s="45" t="str">
        <f>'Remove outliers'!Q59</f>
        <v/>
      </c>
      <c r="O275" s="45" t="str">
        <f>'Remove outliers'!R59</f>
        <v/>
      </c>
      <c r="P275" s="45" t="str">
        <f>'Remove outliers'!S59</f>
        <v/>
      </c>
      <c r="Q275" s="45" t="str">
        <f>'Remove outliers'!T59</f>
        <v/>
      </c>
      <c r="R275" s="45" t="str">
        <f>'Remove outliers'!U59</f>
        <v/>
      </c>
      <c r="S275" s="45" t="str">
        <f>'Remove outliers'!V59</f>
        <v/>
      </c>
      <c r="T275" s="45" t="str">
        <f>'Remove outliers'!W59</f>
        <v/>
      </c>
      <c r="U275" s="45" t="str">
        <f>'Remove outliers'!X59</f>
        <v/>
      </c>
      <c r="V275" s="45" t="str">
        <f>'Remove outliers'!Y59</f>
        <v/>
      </c>
      <c r="W275" s="45" t="str">
        <f>'Remove outliers'!Z59</f>
        <v/>
      </c>
      <c r="X275" s="45" t="str">
        <f>'Remove outliers'!AA59</f>
        <v/>
      </c>
      <c r="Y275" s="45" t="str">
        <f>'Remove outliers'!AB59</f>
        <v/>
      </c>
      <c r="Z275" s="45" t="str">
        <f>'Remove outliers'!AC59</f>
        <v/>
      </c>
      <c r="AA275" s="45" t="str">
        <f>'Remove outliers'!AD59</f>
        <v/>
      </c>
      <c r="AB275" s="45" t="str">
        <f>'Remove outliers'!AE59</f>
        <v/>
      </c>
      <c r="AC275" s="45" t="str">
        <f>'Remove outliers'!AF59</f>
        <v/>
      </c>
      <c r="AD275" s="45" t="str">
        <f>'Remove outliers'!AG59</f>
        <v/>
      </c>
      <c r="AE275" s="45" t="str">
        <f>'Remove outliers'!AH59</f>
        <v/>
      </c>
      <c r="AF275" s="45" t="str">
        <f>'Remove outliers'!AI59</f>
        <v/>
      </c>
      <c r="AG275" s="45" t="str">
        <f>'Remove outliers'!AJ59</f>
        <v/>
      </c>
      <c r="AH275" s="45" t="str">
        <f>'Remove outliers'!AK59</f>
        <v/>
      </c>
      <c r="AI275" s="45" t="str">
        <f>'Remove outliers'!AL59</f>
        <v/>
      </c>
      <c r="AJ275" s="45" t="str">
        <f>'Remove outliers'!AM59</f>
        <v/>
      </c>
      <c r="AK275" s="45" t="str">
        <f>'Remove outliers'!AN59</f>
        <v/>
      </c>
      <c r="AL275" s="45" t="str">
        <f>'Remove outliers'!AO59</f>
        <v/>
      </c>
      <c r="AM275" s="45" t="str">
        <f>'Remove outliers'!AP59</f>
        <v/>
      </c>
      <c r="AN275" s="45" t="str">
        <f>'Remove outliers'!AQ59</f>
        <v/>
      </c>
      <c r="AO275" s="45" t="str">
        <f>'Remove outliers'!AR59</f>
        <v/>
      </c>
      <c r="AP275" s="45" t="str">
        <f>'Remove outliers'!AS59</f>
        <v/>
      </c>
      <c r="AQ275" s="45" t="str">
        <f>'Remove outliers'!AT59</f>
        <v/>
      </c>
      <c r="AR275" s="45" t="str">
        <f>'Remove outliers'!AU59</f>
        <v/>
      </c>
      <c r="AS275" s="45" t="str">
        <f>'Remove outliers'!AV59</f>
        <v/>
      </c>
      <c r="AT275" s="45" t="str">
        <f>'Remove outliers'!AW59</f>
        <v/>
      </c>
      <c r="AU275" s="45" t="str">
        <f>'Remove outliers'!AX59</f>
        <v/>
      </c>
      <c r="AV275" s="45" t="str">
        <f>'Remove outliers'!AY59</f>
        <v/>
      </c>
      <c r="AW275" s="45" t="str">
        <f>'Remove outliers'!AZ59</f>
        <v/>
      </c>
      <c r="AX275" s="45" t="str">
        <f>'Remove outliers'!BA59</f>
        <v/>
      </c>
      <c r="AY275" s="45" t="str">
        <f>'Remove outliers'!BB59</f>
        <v/>
      </c>
      <c r="AZ275" s="45" t="str">
        <f>'Remove outliers'!BC59</f>
        <v/>
      </c>
      <c r="BA275" s="45" t="str">
        <f>'Remove outliers'!BD59</f>
        <v/>
      </c>
      <c r="BB275" s="45" t="str">
        <f>'Remove outliers'!BE59</f>
        <v/>
      </c>
      <c r="BC275" s="45" t="str">
        <f>'Remove outliers'!BF59</f>
        <v/>
      </c>
      <c r="BD275" s="45" t="str">
        <f>'Remove outliers'!BG59</f>
        <v/>
      </c>
      <c r="BE275" s="45" t="str">
        <f>'Remove outliers'!BH59</f>
        <v/>
      </c>
      <c r="BF275" s="45" t="str">
        <f>'Remove outliers'!BI59</f>
        <v/>
      </c>
      <c r="BG275" s="45" t="str">
        <f>'Remove outliers'!BJ59</f>
        <v/>
      </c>
      <c r="BH275" s="35" t="str">
        <f>'Remove outliers'!BK59</f>
        <v/>
      </c>
      <c r="BI275" s="35" t="str">
        <f>'Remove outliers'!BL59</f>
        <v/>
      </c>
      <c r="BJ275" s="35" t="str">
        <f>'Remove outliers'!BM59</f>
        <v/>
      </c>
      <c r="BK275" s="35" t="str">
        <f>'Remove outliers'!BN59</f>
        <v/>
      </c>
      <c r="BL275" s="35" t="str">
        <f>'Remove outliers'!BO59</f>
        <v/>
      </c>
      <c r="BM275" s="35" t="str">
        <f>'Remove outliers'!BP59</f>
        <v/>
      </c>
      <c r="BN275" s="35" t="str">
        <f>'Remove outliers'!BQ59</f>
        <v/>
      </c>
      <c r="BO275" s="35" t="str">
        <f>'Remove outliers'!BR59</f>
        <v/>
      </c>
      <c r="BP275" s="35" t="str">
        <f>'Remove outliers'!BS59</f>
        <v/>
      </c>
      <c r="BQ275" s="35" t="str">
        <f>'Remove outliers'!BT59</f>
        <v/>
      </c>
      <c r="BR275" s="35" t="str">
        <f>'Remove outliers'!BU59</f>
        <v/>
      </c>
      <c r="BS275" s="35" t="str">
        <f>'Remove outliers'!BV59</f>
        <v/>
      </c>
      <c r="BT275" s="35" t="str">
        <f>'Remove outliers'!BW59</f>
        <v/>
      </c>
      <c r="BU275" s="35" t="str">
        <f>'Remove outliers'!BX59</f>
        <v/>
      </c>
      <c r="BV275" s="35" t="str">
        <f>'Remove outliers'!BY59</f>
        <v/>
      </c>
      <c r="BW275" s="35" t="str">
        <f>'Remove outliers'!BZ59</f>
        <v/>
      </c>
      <c r="BX275" s="35" t="str">
        <f>'Remove outliers'!CA59</f>
        <v/>
      </c>
      <c r="BY275" s="35" t="str">
        <f>'Remove outliers'!CB59</f>
        <v/>
      </c>
      <c r="BZ275" s="35" t="str">
        <f>'Remove outliers'!CC59</f>
        <v/>
      </c>
      <c r="CA275" s="35" t="str">
        <f>'Remove outliers'!CD59</f>
        <v/>
      </c>
    </row>
    <row r="276" spans="6:79" x14ac:dyDescent="0.2">
      <c r="F276" s="45" t="str">
        <f>'Remove outliers'!I60</f>
        <v/>
      </c>
      <c r="G276" s="45" t="str">
        <f>'Remove outliers'!J60</f>
        <v/>
      </c>
      <c r="H276" s="45" t="str">
        <f>'Remove outliers'!K60</f>
        <v/>
      </c>
      <c r="I276" s="45" t="str">
        <f>'Remove outliers'!L60</f>
        <v/>
      </c>
      <c r="J276" s="45" t="str">
        <f>'Remove outliers'!M60</f>
        <v/>
      </c>
      <c r="K276" s="45" t="str">
        <f>'Remove outliers'!N60</f>
        <v/>
      </c>
      <c r="L276" s="45" t="str">
        <f>'Remove outliers'!O60</f>
        <v/>
      </c>
      <c r="M276" s="45" t="str">
        <f>'Remove outliers'!P60</f>
        <v/>
      </c>
      <c r="N276" s="45" t="str">
        <f>'Remove outliers'!Q60</f>
        <v/>
      </c>
      <c r="O276" s="45" t="str">
        <f>'Remove outliers'!R60</f>
        <v/>
      </c>
      <c r="P276" s="45" t="str">
        <f>'Remove outliers'!S60</f>
        <v/>
      </c>
      <c r="Q276" s="45" t="str">
        <f>'Remove outliers'!T60</f>
        <v/>
      </c>
      <c r="R276" s="45" t="str">
        <f>'Remove outliers'!U60</f>
        <v/>
      </c>
      <c r="S276" s="45" t="str">
        <f>'Remove outliers'!V60</f>
        <v/>
      </c>
      <c r="T276" s="45" t="str">
        <f>'Remove outliers'!W60</f>
        <v/>
      </c>
      <c r="U276" s="45" t="str">
        <f>'Remove outliers'!X60</f>
        <v/>
      </c>
      <c r="V276" s="45" t="str">
        <f>'Remove outliers'!Y60</f>
        <v/>
      </c>
      <c r="W276" s="45" t="str">
        <f>'Remove outliers'!Z60</f>
        <v/>
      </c>
      <c r="X276" s="45" t="str">
        <f>'Remove outliers'!AA60</f>
        <v/>
      </c>
      <c r="Y276" s="45" t="str">
        <f>'Remove outliers'!AB60</f>
        <v/>
      </c>
      <c r="Z276" s="45" t="str">
        <f>'Remove outliers'!AC60</f>
        <v/>
      </c>
      <c r="AA276" s="45" t="str">
        <f>'Remove outliers'!AD60</f>
        <v/>
      </c>
      <c r="AB276" s="45" t="str">
        <f>'Remove outliers'!AE60</f>
        <v/>
      </c>
      <c r="AC276" s="45" t="str">
        <f>'Remove outliers'!AF60</f>
        <v/>
      </c>
      <c r="AD276" s="45" t="str">
        <f>'Remove outliers'!AG60</f>
        <v/>
      </c>
      <c r="AE276" s="45" t="str">
        <f>'Remove outliers'!AH60</f>
        <v/>
      </c>
      <c r="AF276" s="45" t="str">
        <f>'Remove outliers'!AI60</f>
        <v/>
      </c>
      <c r="AG276" s="45" t="str">
        <f>'Remove outliers'!AJ60</f>
        <v/>
      </c>
      <c r="AH276" s="45" t="str">
        <f>'Remove outliers'!AK60</f>
        <v/>
      </c>
      <c r="AI276" s="45" t="str">
        <f>'Remove outliers'!AL60</f>
        <v/>
      </c>
      <c r="AJ276" s="45" t="str">
        <f>'Remove outliers'!AM60</f>
        <v/>
      </c>
      <c r="AK276" s="45" t="str">
        <f>'Remove outliers'!AN60</f>
        <v/>
      </c>
      <c r="AL276" s="45" t="str">
        <f>'Remove outliers'!AO60</f>
        <v/>
      </c>
      <c r="AM276" s="45" t="str">
        <f>'Remove outliers'!AP60</f>
        <v/>
      </c>
      <c r="AN276" s="45" t="str">
        <f>'Remove outliers'!AQ60</f>
        <v/>
      </c>
      <c r="AO276" s="45" t="str">
        <f>'Remove outliers'!AR60</f>
        <v/>
      </c>
      <c r="AP276" s="45" t="str">
        <f>'Remove outliers'!AS60</f>
        <v/>
      </c>
      <c r="AQ276" s="45" t="str">
        <f>'Remove outliers'!AT60</f>
        <v/>
      </c>
      <c r="AR276" s="45" t="str">
        <f>'Remove outliers'!AU60</f>
        <v/>
      </c>
      <c r="AS276" s="45" t="str">
        <f>'Remove outliers'!AV60</f>
        <v/>
      </c>
      <c r="AT276" s="45" t="str">
        <f>'Remove outliers'!AW60</f>
        <v/>
      </c>
      <c r="AU276" s="45" t="str">
        <f>'Remove outliers'!AX60</f>
        <v/>
      </c>
      <c r="AV276" s="45" t="str">
        <f>'Remove outliers'!AY60</f>
        <v/>
      </c>
      <c r="AW276" s="45" t="str">
        <f>'Remove outliers'!AZ60</f>
        <v/>
      </c>
      <c r="AX276" s="45" t="str">
        <f>'Remove outliers'!BA60</f>
        <v/>
      </c>
      <c r="AY276" s="45" t="str">
        <f>'Remove outliers'!BB60</f>
        <v/>
      </c>
      <c r="AZ276" s="45" t="str">
        <f>'Remove outliers'!BC60</f>
        <v/>
      </c>
      <c r="BA276" s="45" t="str">
        <f>'Remove outliers'!BD60</f>
        <v/>
      </c>
      <c r="BB276" s="45" t="str">
        <f>'Remove outliers'!BE60</f>
        <v/>
      </c>
      <c r="BC276" s="45" t="str">
        <f>'Remove outliers'!BF60</f>
        <v/>
      </c>
      <c r="BD276" s="45" t="str">
        <f>'Remove outliers'!BG60</f>
        <v/>
      </c>
      <c r="BE276" s="45" t="str">
        <f>'Remove outliers'!BH60</f>
        <v/>
      </c>
      <c r="BF276" s="45" t="str">
        <f>'Remove outliers'!BI60</f>
        <v/>
      </c>
      <c r="BG276" s="45" t="str">
        <f>'Remove outliers'!BJ60</f>
        <v/>
      </c>
      <c r="BH276" s="35" t="str">
        <f>'Remove outliers'!BK60</f>
        <v/>
      </c>
      <c r="BI276" s="35" t="str">
        <f>'Remove outliers'!BL60</f>
        <v/>
      </c>
      <c r="BJ276" s="35" t="str">
        <f>'Remove outliers'!BM60</f>
        <v/>
      </c>
      <c r="BK276" s="35" t="str">
        <f>'Remove outliers'!BN60</f>
        <v/>
      </c>
      <c r="BL276" s="35" t="str">
        <f>'Remove outliers'!BO60</f>
        <v/>
      </c>
      <c r="BM276" s="35" t="str">
        <f>'Remove outliers'!BP60</f>
        <v/>
      </c>
      <c r="BN276" s="35" t="str">
        <f>'Remove outliers'!BQ60</f>
        <v/>
      </c>
      <c r="BO276" s="35" t="str">
        <f>'Remove outliers'!BR60</f>
        <v/>
      </c>
      <c r="BP276" s="35" t="str">
        <f>'Remove outliers'!BS60</f>
        <v/>
      </c>
      <c r="BQ276" s="35" t="str">
        <f>'Remove outliers'!BT60</f>
        <v/>
      </c>
      <c r="BR276" s="35" t="str">
        <f>'Remove outliers'!BU60</f>
        <v/>
      </c>
      <c r="BS276" s="35" t="str">
        <f>'Remove outliers'!BV60</f>
        <v/>
      </c>
      <c r="BT276" s="35" t="str">
        <f>'Remove outliers'!BW60</f>
        <v/>
      </c>
      <c r="BU276" s="35" t="str">
        <f>'Remove outliers'!BX60</f>
        <v/>
      </c>
      <c r="BV276" s="35" t="str">
        <f>'Remove outliers'!BY60</f>
        <v/>
      </c>
      <c r="BW276" s="35" t="str">
        <f>'Remove outliers'!BZ60</f>
        <v/>
      </c>
      <c r="BX276" s="35" t="str">
        <f>'Remove outliers'!CA60</f>
        <v/>
      </c>
      <c r="BY276" s="35" t="str">
        <f>'Remove outliers'!CB60</f>
        <v/>
      </c>
      <c r="BZ276" s="35" t="str">
        <f>'Remove outliers'!CC60</f>
        <v/>
      </c>
      <c r="CA276" s="35" t="str">
        <f>'Remove outliers'!CD60</f>
        <v/>
      </c>
    </row>
    <row r="277" spans="6:79" x14ac:dyDescent="0.2">
      <c r="F277" s="45" t="str">
        <f>'Remove outliers'!I61</f>
        <v/>
      </c>
      <c r="G277" s="45" t="str">
        <f>'Remove outliers'!J61</f>
        <v/>
      </c>
      <c r="H277" s="45" t="str">
        <f>'Remove outliers'!K61</f>
        <v/>
      </c>
      <c r="I277" s="45" t="str">
        <f>'Remove outliers'!L61</f>
        <v/>
      </c>
      <c r="J277" s="45" t="str">
        <f>'Remove outliers'!M61</f>
        <v/>
      </c>
      <c r="K277" s="45" t="str">
        <f>'Remove outliers'!N61</f>
        <v/>
      </c>
      <c r="L277" s="45" t="str">
        <f>'Remove outliers'!O61</f>
        <v/>
      </c>
      <c r="M277" s="45" t="str">
        <f>'Remove outliers'!P61</f>
        <v/>
      </c>
      <c r="N277" s="45" t="str">
        <f>'Remove outliers'!Q61</f>
        <v/>
      </c>
      <c r="O277" s="45" t="str">
        <f>'Remove outliers'!R61</f>
        <v/>
      </c>
      <c r="P277" s="45" t="str">
        <f>'Remove outliers'!S61</f>
        <v/>
      </c>
      <c r="Q277" s="45" t="str">
        <f>'Remove outliers'!T61</f>
        <v/>
      </c>
      <c r="R277" s="45" t="str">
        <f>'Remove outliers'!U61</f>
        <v/>
      </c>
      <c r="S277" s="45" t="str">
        <f>'Remove outliers'!V61</f>
        <v/>
      </c>
      <c r="T277" s="45" t="str">
        <f>'Remove outliers'!W61</f>
        <v/>
      </c>
      <c r="U277" s="45" t="str">
        <f>'Remove outliers'!X61</f>
        <v/>
      </c>
      <c r="V277" s="45" t="str">
        <f>'Remove outliers'!Y61</f>
        <v/>
      </c>
      <c r="W277" s="45" t="str">
        <f>'Remove outliers'!Z61</f>
        <v/>
      </c>
      <c r="X277" s="45" t="str">
        <f>'Remove outliers'!AA61</f>
        <v/>
      </c>
      <c r="Y277" s="45" t="str">
        <f>'Remove outliers'!AB61</f>
        <v/>
      </c>
      <c r="Z277" s="45" t="str">
        <f>'Remove outliers'!AC61</f>
        <v/>
      </c>
      <c r="AA277" s="45" t="str">
        <f>'Remove outliers'!AD61</f>
        <v/>
      </c>
      <c r="AB277" s="45" t="str">
        <f>'Remove outliers'!AE61</f>
        <v/>
      </c>
      <c r="AC277" s="45" t="str">
        <f>'Remove outliers'!AF61</f>
        <v/>
      </c>
      <c r="AD277" s="45" t="str">
        <f>'Remove outliers'!AG61</f>
        <v/>
      </c>
      <c r="AE277" s="45" t="str">
        <f>'Remove outliers'!AH61</f>
        <v/>
      </c>
      <c r="AF277" s="45" t="str">
        <f>'Remove outliers'!AI61</f>
        <v/>
      </c>
      <c r="AG277" s="45" t="str">
        <f>'Remove outliers'!AJ61</f>
        <v/>
      </c>
      <c r="AH277" s="45" t="str">
        <f>'Remove outliers'!AK61</f>
        <v/>
      </c>
      <c r="AI277" s="45" t="str">
        <f>'Remove outliers'!AL61</f>
        <v/>
      </c>
      <c r="AJ277" s="45" t="str">
        <f>'Remove outliers'!AM61</f>
        <v/>
      </c>
      <c r="AK277" s="45" t="str">
        <f>'Remove outliers'!AN61</f>
        <v/>
      </c>
      <c r="AL277" s="45" t="str">
        <f>'Remove outliers'!AO61</f>
        <v/>
      </c>
      <c r="AM277" s="45" t="str">
        <f>'Remove outliers'!AP61</f>
        <v/>
      </c>
      <c r="AN277" s="45" t="str">
        <f>'Remove outliers'!AQ61</f>
        <v/>
      </c>
      <c r="AO277" s="45" t="str">
        <f>'Remove outliers'!AR61</f>
        <v/>
      </c>
      <c r="AP277" s="45" t="str">
        <f>'Remove outliers'!AS61</f>
        <v/>
      </c>
      <c r="AQ277" s="45" t="str">
        <f>'Remove outliers'!AT61</f>
        <v/>
      </c>
      <c r="AR277" s="45" t="str">
        <f>'Remove outliers'!AU61</f>
        <v/>
      </c>
      <c r="AS277" s="45" t="str">
        <f>'Remove outliers'!AV61</f>
        <v/>
      </c>
      <c r="AT277" s="45" t="str">
        <f>'Remove outliers'!AW61</f>
        <v/>
      </c>
      <c r="AU277" s="45" t="str">
        <f>'Remove outliers'!AX61</f>
        <v/>
      </c>
      <c r="AV277" s="45" t="str">
        <f>'Remove outliers'!AY61</f>
        <v/>
      </c>
      <c r="AW277" s="45" t="str">
        <f>'Remove outliers'!AZ61</f>
        <v/>
      </c>
      <c r="AX277" s="45" t="str">
        <f>'Remove outliers'!BA61</f>
        <v/>
      </c>
      <c r="AY277" s="45" t="str">
        <f>'Remove outliers'!BB61</f>
        <v/>
      </c>
      <c r="AZ277" s="45" t="str">
        <f>'Remove outliers'!BC61</f>
        <v/>
      </c>
      <c r="BA277" s="45" t="str">
        <f>'Remove outliers'!BD61</f>
        <v/>
      </c>
      <c r="BB277" s="45" t="str">
        <f>'Remove outliers'!BE61</f>
        <v/>
      </c>
      <c r="BC277" s="45" t="str">
        <f>'Remove outliers'!BF61</f>
        <v/>
      </c>
      <c r="BD277" s="45" t="str">
        <f>'Remove outliers'!BG61</f>
        <v/>
      </c>
      <c r="BE277" s="45" t="str">
        <f>'Remove outliers'!BH61</f>
        <v/>
      </c>
      <c r="BF277" s="45" t="str">
        <f>'Remove outliers'!BI61</f>
        <v/>
      </c>
      <c r="BG277" s="45" t="str">
        <f>'Remove outliers'!BJ61</f>
        <v/>
      </c>
      <c r="BH277" s="35" t="str">
        <f>'Remove outliers'!BK61</f>
        <v/>
      </c>
      <c r="BI277" s="35" t="str">
        <f>'Remove outliers'!BL61</f>
        <v/>
      </c>
      <c r="BJ277" s="35" t="str">
        <f>'Remove outliers'!BM61</f>
        <v/>
      </c>
      <c r="BK277" s="35" t="str">
        <f>'Remove outliers'!BN61</f>
        <v/>
      </c>
      <c r="BL277" s="35" t="str">
        <f>'Remove outliers'!BO61</f>
        <v/>
      </c>
      <c r="BM277" s="35" t="str">
        <f>'Remove outliers'!BP61</f>
        <v/>
      </c>
      <c r="BN277" s="35" t="str">
        <f>'Remove outliers'!BQ61</f>
        <v/>
      </c>
      <c r="BO277" s="35" t="str">
        <f>'Remove outliers'!BR61</f>
        <v/>
      </c>
      <c r="BP277" s="35" t="str">
        <f>'Remove outliers'!BS61</f>
        <v/>
      </c>
      <c r="BQ277" s="35" t="str">
        <f>'Remove outliers'!BT61</f>
        <v/>
      </c>
      <c r="BR277" s="35" t="str">
        <f>'Remove outliers'!BU61</f>
        <v/>
      </c>
      <c r="BS277" s="35" t="str">
        <f>'Remove outliers'!BV61</f>
        <v/>
      </c>
      <c r="BT277" s="35" t="str">
        <f>'Remove outliers'!BW61</f>
        <v/>
      </c>
      <c r="BU277" s="35" t="str">
        <f>'Remove outliers'!BX61</f>
        <v/>
      </c>
      <c r="BV277" s="35" t="str">
        <f>'Remove outliers'!BY61</f>
        <v/>
      </c>
      <c r="BW277" s="35" t="str">
        <f>'Remove outliers'!BZ61</f>
        <v/>
      </c>
      <c r="BX277" s="35" t="str">
        <f>'Remove outliers'!CA61</f>
        <v/>
      </c>
      <c r="BY277" s="35" t="str">
        <f>'Remove outliers'!CB61</f>
        <v/>
      </c>
      <c r="BZ277" s="35" t="str">
        <f>'Remove outliers'!CC61</f>
        <v/>
      </c>
      <c r="CA277" s="35" t="str">
        <f>'Remove outliers'!CD61</f>
        <v/>
      </c>
    </row>
    <row r="278" spans="6:79" x14ac:dyDescent="0.2">
      <c r="F278" s="45" t="str">
        <f>'Remove outliers'!I62</f>
        <v/>
      </c>
      <c r="G278" s="45" t="str">
        <f>'Remove outliers'!J62</f>
        <v/>
      </c>
      <c r="H278" s="45" t="str">
        <f>'Remove outliers'!K62</f>
        <v/>
      </c>
      <c r="I278" s="45" t="str">
        <f>'Remove outliers'!L62</f>
        <v/>
      </c>
      <c r="J278" s="45" t="str">
        <f>'Remove outliers'!M62</f>
        <v/>
      </c>
      <c r="K278" s="45" t="str">
        <f>'Remove outliers'!N62</f>
        <v/>
      </c>
      <c r="L278" s="45" t="str">
        <f>'Remove outliers'!O62</f>
        <v/>
      </c>
      <c r="M278" s="45" t="str">
        <f>'Remove outliers'!P62</f>
        <v/>
      </c>
      <c r="N278" s="45" t="str">
        <f>'Remove outliers'!Q62</f>
        <v/>
      </c>
      <c r="O278" s="45" t="str">
        <f>'Remove outliers'!R62</f>
        <v/>
      </c>
      <c r="P278" s="45" t="str">
        <f>'Remove outliers'!S62</f>
        <v/>
      </c>
      <c r="Q278" s="45" t="str">
        <f>'Remove outliers'!T62</f>
        <v/>
      </c>
      <c r="R278" s="45" t="str">
        <f>'Remove outliers'!U62</f>
        <v/>
      </c>
      <c r="S278" s="45" t="str">
        <f>'Remove outliers'!V62</f>
        <v/>
      </c>
      <c r="T278" s="45" t="str">
        <f>'Remove outliers'!W62</f>
        <v/>
      </c>
      <c r="U278" s="45" t="str">
        <f>'Remove outliers'!X62</f>
        <v/>
      </c>
      <c r="V278" s="45" t="str">
        <f>'Remove outliers'!Y62</f>
        <v/>
      </c>
      <c r="W278" s="45" t="str">
        <f>'Remove outliers'!Z62</f>
        <v/>
      </c>
      <c r="X278" s="45" t="str">
        <f>'Remove outliers'!AA62</f>
        <v/>
      </c>
      <c r="Y278" s="45" t="str">
        <f>'Remove outliers'!AB62</f>
        <v/>
      </c>
      <c r="Z278" s="45" t="str">
        <f>'Remove outliers'!AC62</f>
        <v/>
      </c>
      <c r="AA278" s="45" t="str">
        <f>'Remove outliers'!AD62</f>
        <v/>
      </c>
      <c r="AB278" s="45" t="str">
        <f>'Remove outliers'!AE62</f>
        <v/>
      </c>
      <c r="AC278" s="45" t="str">
        <f>'Remove outliers'!AF62</f>
        <v/>
      </c>
      <c r="AD278" s="45" t="str">
        <f>'Remove outliers'!AG62</f>
        <v/>
      </c>
      <c r="AE278" s="45" t="str">
        <f>'Remove outliers'!AH62</f>
        <v/>
      </c>
      <c r="AF278" s="45" t="str">
        <f>'Remove outliers'!AI62</f>
        <v/>
      </c>
      <c r="AG278" s="45" t="str">
        <f>'Remove outliers'!AJ62</f>
        <v/>
      </c>
      <c r="AH278" s="45" t="str">
        <f>'Remove outliers'!AK62</f>
        <v/>
      </c>
      <c r="AI278" s="45" t="str">
        <f>'Remove outliers'!AL62</f>
        <v/>
      </c>
      <c r="AJ278" s="45" t="str">
        <f>'Remove outliers'!AM62</f>
        <v/>
      </c>
      <c r="AK278" s="45" t="str">
        <f>'Remove outliers'!AN62</f>
        <v/>
      </c>
      <c r="AL278" s="45" t="str">
        <f>'Remove outliers'!AO62</f>
        <v/>
      </c>
      <c r="AM278" s="45" t="str">
        <f>'Remove outliers'!AP62</f>
        <v/>
      </c>
      <c r="AN278" s="45" t="str">
        <f>'Remove outliers'!AQ62</f>
        <v/>
      </c>
      <c r="AO278" s="45" t="str">
        <f>'Remove outliers'!AR62</f>
        <v/>
      </c>
      <c r="AP278" s="45" t="str">
        <f>'Remove outliers'!AS62</f>
        <v/>
      </c>
      <c r="AQ278" s="45" t="str">
        <f>'Remove outliers'!AT62</f>
        <v/>
      </c>
      <c r="AR278" s="45" t="str">
        <f>'Remove outliers'!AU62</f>
        <v/>
      </c>
      <c r="AS278" s="45" t="str">
        <f>'Remove outliers'!AV62</f>
        <v/>
      </c>
      <c r="AT278" s="45" t="str">
        <f>'Remove outliers'!AW62</f>
        <v/>
      </c>
      <c r="AU278" s="45" t="str">
        <f>'Remove outliers'!AX62</f>
        <v/>
      </c>
      <c r="AV278" s="45" t="str">
        <f>'Remove outliers'!AY62</f>
        <v/>
      </c>
      <c r="AW278" s="45" t="str">
        <f>'Remove outliers'!AZ62</f>
        <v/>
      </c>
      <c r="AX278" s="45" t="str">
        <f>'Remove outliers'!BA62</f>
        <v/>
      </c>
      <c r="AY278" s="45" t="str">
        <f>'Remove outliers'!BB62</f>
        <v/>
      </c>
      <c r="AZ278" s="45" t="str">
        <f>'Remove outliers'!BC62</f>
        <v/>
      </c>
      <c r="BA278" s="45" t="str">
        <f>'Remove outliers'!BD62</f>
        <v/>
      </c>
      <c r="BB278" s="45" t="str">
        <f>'Remove outliers'!BE62</f>
        <v/>
      </c>
      <c r="BC278" s="45" t="str">
        <f>'Remove outliers'!BF62</f>
        <v/>
      </c>
      <c r="BD278" s="45" t="str">
        <f>'Remove outliers'!BG62</f>
        <v/>
      </c>
      <c r="BE278" s="45" t="str">
        <f>'Remove outliers'!BH62</f>
        <v/>
      </c>
      <c r="BF278" s="45" t="str">
        <f>'Remove outliers'!BI62</f>
        <v/>
      </c>
      <c r="BG278" s="45" t="str">
        <f>'Remove outliers'!BJ62</f>
        <v/>
      </c>
      <c r="BH278" s="35" t="str">
        <f>'Remove outliers'!BK62</f>
        <v/>
      </c>
      <c r="BI278" s="35" t="str">
        <f>'Remove outliers'!BL62</f>
        <v/>
      </c>
      <c r="BJ278" s="35" t="str">
        <f>'Remove outliers'!BM62</f>
        <v/>
      </c>
      <c r="BK278" s="35" t="str">
        <f>'Remove outliers'!BN62</f>
        <v/>
      </c>
      <c r="BL278" s="35" t="str">
        <f>'Remove outliers'!BO62</f>
        <v/>
      </c>
      <c r="BM278" s="35" t="str">
        <f>'Remove outliers'!BP62</f>
        <v/>
      </c>
      <c r="BN278" s="35" t="str">
        <f>'Remove outliers'!BQ62</f>
        <v/>
      </c>
      <c r="BO278" s="35" t="str">
        <f>'Remove outliers'!BR62</f>
        <v/>
      </c>
      <c r="BP278" s="35" t="str">
        <f>'Remove outliers'!BS62</f>
        <v/>
      </c>
      <c r="BQ278" s="35" t="str">
        <f>'Remove outliers'!BT62</f>
        <v/>
      </c>
      <c r="BR278" s="35" t="str">
        <f>'Remove outliers'!BU62</f>
        <v/>
      </c>
      <c r="BS278" s="35" t="str">
        <f>'Remove outliers'!BV62</f>
        <v/>
      </c>
      <c r="BT278" s="35" t="str">
        <f>'Remove outliers'!BW62</f>
        <v/>
      </c>
      <c r="BU278" s="35" t="str">
        <f>'Remove outliers'!BX62</f>
        <v/>
      </c>
      <c r="BV278" s="35" t="str">
        <f>'Remove outliers'!BY62</f>
        <v/>
      </c>
      <c r="BW278" s="35" t="str">
        <f>'Remove outliers'!BZ62</f>
        <v/>
      </c>
      <c r="BX278" s="35" t="str">
        <f>'Remove outliers'!CA62</f>
        <v/>
      </c>
      <c r="BY278" s="35" t="str">
        <f>'Remove outliers'!CB62</f>
        <v/>
      </c>
      <c r="BZ278" s="35" t="str">
        <f>'Remove outliers'!CC62</f>
        <v/>
      </c>
      <c r="CA278" s="35" t="str">
        <f>'Remove outliers'!CD62</f>
        <v/>
      </c>
    </row>
    <row r="279" spans="6:79" x14ac:dyDescent="0.2">
      <c r="F279" s="45" t="str">
        <f>'Remove outliers'!I63</f>
        <v/>
      </c>
      <c r="G279" s="45" t="str">
        <f>'Remove outliers'!J63</f>
        <v/>
      </c>
      <c r="H279" s="45" t="str">
        <f>'Remove outliers'!K63</f>
        <v/>
      </c>
      <c r="I279" s="45" t="str">
        <f>'Remove outliers'!L63</f>
        <v/>
      </c>
      <c r="J279" s="45" t="str">
        <f>'Remove outliers'!M63</f>
        <v/>
      </c>
      <c r="K279" s="45" t="str">
        <f>'Remove outliers'!N63</f>
        <v/>
      </c>
      <c r="L279" s="45" t="str">
        <f>'Remove outliers'!O63</f>
        <v/>
      </c>
      <c r="M279" s="45" t="str">
        <f>'Remove outliers'!P63</f>
        <v/>
      </c>
      <c r="N279" s="45" t="str">
        <f>'Remove outliers'!Q63</f>
        <v/>
      </c>
      <c r="O279" s="45" t="str">
        <f>'Remove outliers'!R63</f>
        <v/>
      </c>
      <c r="P279" s="45" t="str">
        <f>'Remove outliers'!S63</f>
        <v/>
      </c>
      <c r="Q279" s="45" t="str">
        <f>'Remove outliers'!T63</f>
        <v/>
      </c>
      <c r="R279" s="45" t="str">
        <f>'Remove outliers'!U63</f>
        <v/>
      </c>
      <c r="S279" s="45" t="str">
        <f>'Remove outliers'!V63</f>
        <v/>
      </c>
      <c r="T279" s="45" t="str">
        <f>'Remove outliers'!W63</f>
        <v/>
      </c>
      <c r="U279" s="45" t="str">
        <f>'Remove outliers'!X63</f>
        <v/>
      </c>
      <c r="V279" s="45" t="str">
        <f>'Remove outliers'!Y63</f>
        <v/>
      </c>
      <c r="W279" s="45" t="str">
        <f>'Remove outliers'!Z63</f>
        <v/>
      </c>
      <c r="X279" s="45" t="str">
        <f>'Remove outliers'!AA63</f>
        <v/>
      </c>
      <c r="Y279" s="45" t="str">
        <f>'Remove outliers'!AB63</f>
        <v/>
      </c>
      <c r="Z279" s="45" t="str">
        <f>'Remove outliers'!AC63</f>
        <v/>
      </c>
      <c r="AA279" s="45" t="str">
        <f>'Remove outliers'!AD63</f>
        <v/>
      </c>
      <c r="AB279" s="45" t="str">
        <f>'Remove outliers'!AE63</f>
        <v/>
      </c>
      <c r="AC279" s="45" t="str">
        <f>'Remove outliers'!AF63</f>
        <v/>
      </c>
      <c r="AD279" s="45" t="str">
        <f>'Remove outliers'!AG63</f>
        <v/>
      </c>
      <c r="AE279" s="45" t="str">
        <f>'Remove outliers'!AH63</f>
        <v/>
      </c>
      <c r="AF279" s="45" t="str">
        <f>'Remove outliers'!AI63</f>
        <v/>
      </c>
      <c r="AG279" s="45" t="str">
        <f>'Remove outliers'!AJ63</f>
        <v/>
      </c>
      <c r="AH279" s="45" t="str">
        <f>'Remove outliers'!AK63</f>
        <v/>
      </c>
      <c r="AI279" s="45" t="str">
        <f>'Remove outliers'!AL63</f>
        <v/>
      </c>
      <c r="AJ279" s="45" t="str">
        <f>'Remove outliers'!AM63</f>
        <v/>
      </c>
      <c r="AK279" s="45" t="str">
        <f>'Remove outliers'!AN63</f>
        <v/>
      </c>
      <c r="AL279" s="45" t="str">
        <f>'Remove outliers'!AO63</f>
        <v/>
      </c>
      <c r="AM279" s="45" t="str">
        <f>'Remove outliers'!AP63</f>
        <v/>
      </c>
      <c r="AN279" s="45" t="str">
        <f>'Remove outliers'!AQ63</f>
        <v/>
      </c>
      <c r="AO279" s="45" t="str">
        <f>'Remove outliers'!AR63</f>
        <v/>
      </c>
      <c r="AP279" s="45" t="str">
        <f>'Remove outliers'!AS63</f>
        <v/>
      </c>
      <c r="AQ279" s="45" t="str">
        <f>'Remove outliers'!AT63</f>
        <v/>
      </c>
      <c r="AR279" s="45" t="str">
        <f>'Remove outliers'!AU63</f>
        <v/>
      </c>
      <c r="AS279" s="45" t="str">
        <f>'Remove outliers'!AV63</f>
        <v/>
      </c>
      <c r="AT279" s="45" t="str">
        <f>'Remove outliers'!AW63</f>
        <v/>
      </c>
      <c r="AU279" s="45" t="str">
        <f>'Remove outliers'!AX63</f>
        <v/>
      </c>
      <c r="AV279" s="45" t="str">
        <f>'Remove outliers'!AY63</f>
        <v/>
      </c>
      <c r="AW279" s="45" t="str">
        <f>'Remove outliers'!AZ63</f>
        <v/>
      </c>
      <c r="AX279" s="45" t="str">
        <f>'Remove outliers'!BA63</f>
        <v/>
      </c>
      <c r="AY279" s="45" t="str">
        <f>'Remove outliers'!BB63</f>
        <v/>
      </c>
      <c r="AZ279" s="45" t="str">
        <f>'Remove outliers'!BC63</f>
        <v/>
      </c>
      <c r="BA279" s="45" t="str">
        <f>'Remove outliers'!BD63</f>
        <v/>
      </c>
      <c r="BB279" s="45" t="str">
        <f>'Remove outliers'!BE63</f>
        <v/>
      </c>
      <c r="BC279" s="45" t="str">
        <f>'Remove outliers'!BF63</f>
        <v/>
      </c>
      <c r="BD279" s="45" t="str">
        <f>'Remove outliers'!BG63</f>
        <v/>
      </c>
      <c r="BE279" s="45" t="str">
        <f>'Remove outliers'!BH63</f>
        <v/>
      </c>
      <c r="BF279" s="45" t="str">
        <f>'Remove outliers'!BI63</f>
        <v/>
      </c>
      <c r="BG279" s="45" t="str">
        <f>'Remove outliers'!BJ63</f>
        <v/>
      </c>
      <c r="BH279" s="35" t="str">
        <f>'Remove outliers'!BK63</f>
        <v/>
      </c>
      <c r="BI279" s="35" t="str">
        <f>'Remove outliers'!BL63</f>
        <v/>
      </c>
      <c r="BJ279" s="35" t="str">
        <f>'Remove outliers'!BM63</f>
        <v/>
      </c>
      <c r="BK279" s="35" t="str">
        <f>'Remove outliers'!BN63</f>
        <v/>
      </c>
      <c r="BL279" s="35" t="str">
        <f>'Remove outliers'!BO63</f>
        <v/>
      </c>
      <c r="BM279" s="35" t="str">
        <f>'Remove outliers'!BP63</f>
        <v/>
      </c>
      <c r="BN279" s="35" t="str">
        <f>'Remove outliers'!BQ63</f>
        <v/>
      </c>
      <c r="BO279" s="35" t="str">
        <f>'Remove outliers'!BR63</f>
        <v/>
      </c>
      <c r="BP279" s="35" t="str">
        <f>'Remove outliers'!BS63</f>
        <v/>
      </c>
      <c r="BQ279" s="35" t="str">
        <f>'Remove outliers'!BT63</f>
        <v/>
      </c>
      <c r="BR279" s="35" t="str">
        <f>'Remove outliers'!BU63</f>
        <v/>
      </c>
      <c r="BS279" s="35" t="str">
        <f>'Remove outliers'!BV63</f>
        <v/>
      </c>
      <c r="BT279" s="35" t="str">
        <f>'Remove outliers'!BW63</f>
        <v/>
      </c>
      <c r="BU279" s="35" t="str">
        <f>'Remove outliers'!BX63</f>
        <v/>
      </c>
      <c r="BV279" s="35" t="str">
        <f>'Remove outliers'!BY63</f>
        <v/>
      </c>
      <c r="BW279" s="35" t="str">
        <f>'Remove outliers'!BZ63</f>
        <v/>
      </c>
      <c r="BX279" s="35" t="str">
        <f>'Remove outliers'!CA63</f>
        <v/>
      </c>
      <c r="BY279" s="35" t="str">
        <f>'Remove outliers'!CB63</f>
        <v/>
      </c>
      <c r="BZ279" s="35" t="str">
        <f>'Remove outliers'!CC63</f>
        <v/>
      </c>
      <c r="CA279" s="35" t="str">
        <f>'Remove outliers'!CD63</f>
        <v/>
      </c>
    </row>
    <row r="280" spans="6:79" x14ac:dyDescent="0.2">
      <c r="F280" s="45" t="str">
        <f>'Remove outliers'!I64</f>
        <v/>
      </c>
      <c r="G280" s="45" t="str">
        <f>'Remove outliers'!J64</f>
        <v/>
      </c>
      <c r="H280" s="45" t="str">
        <f>'Remove outliers'!K64</f>
        <v/>
      </c>
      <c r="I280" s="45" t="str">
        <f>'Remove outliers'!L64</f>
        <v/>
      </c>
      <c r="J280" s="45" t="str">
        <f>'Remove outliers'!M64</f>
        <v/>
      </c>
      <c r="K280" s="45" t="str">
        <f>'Remove outliers'!N64</f>
        <v/>
      </c>
      <c r="L280" s="45" t="str">
        <f>'Remove outliers'!O64</f>
        <v/>
      </c>
      <c r="M280" s="45" t="str">
        <f>'Remove outliers'!P64</f>
        <v/>
      </c>
      <c r="N280" s="45" t="str">
        <f>'Remove outliers'!Q64</f>
        <v/>
      </c>
      <c r="O280" s="45" t="str">
        <f>'Remove outliers'!R64</f>
        <v/>
      </c>
      <c r="P280" s="45" t="str">
        <f>'Remove outliers'!S64</f>
        <v/>
      </c>
      <c r="Q280" s="45" t="str">
        <f>'Remove outliers'!T64</f>
        <v/>
      </c>
      <c r="R280" s="45" t="str">
        <f>'Remove outliers'!U64</f>
        <v/>
      </c>
      <c r="S280" s="45" t="str">
        <f>'Remove outliers'!V64</f>
        <v/>
      </c>
      <c r="T280" s="45" t="str">
        <f>'Remove outliers'!W64</f>
        <v/>
      </c>
      <c r="U280" s="45" t="str">
        <f>'Remove outliers'!X64</f>
        <v/>
      </c>
      <c r="V280" s="45" t="str">
        <f>'Remove outliers'!Y64</f>
        <v/>
      </c>
      <c r="W280" s="45" t="str">
        <f>'Remove outliers'!Z64</f>
        <v/>
      </c>
      <c r="X280" s="45" t="str">
        <f>'Remove outliers'!AA64</f>
        <v/>
      </c>
      <c r="Y280" s="45" t="str">
        <f>'Remove outliers'!AB64</f>
        <v/>
      </c>
      <c r="Z280" s="45" t="str">
        <f>'Remove outliers'!AC64</f>
        <v/>
      </c>
      <c r="AA280" s="45" t="str">
        <f>'Remove outliers'!AD64</f>
        <v/>
      </c>
      <c r="AB280" s="45" t="str">
        <f>'Remove outliers'!AE64</f>
        <v/>
      </c>
      <c r="AC280" s="45" t="str">
        <f>'Remove outliers'!AF64</f>
        <v/>
      </c>
      <c r="AD280" s="45" t="str">
        <f>'Remove outliers'!AG64</f>
        <v/>
      </c>
      <c r="AE280" s="45" t="str">
        <f>'Remove outliers'!AH64</f>
        <v/>
      </c>
      <c r="AF280" s="45" t="str">
        <f>'Remove outliers'!AI64</f>
        <v/>
      </c>
      <c r="AG280" s="45" t="str">
        <f>'Remove outliers'!AJ64</f>
        <v/>
      </c>
      <c r="AH280" s="45" t="str">
        <f>'Remove outliers'!AK64</f>
        <v/>
      </c>
      <c r="AI280" s="45" t="str">
        <f>'Remove outliers'!AL64</f>
        <v/>
      </c>
      <c r="AJ280" s="45" t="str">
        <f>'Remove outliers'!AM64</f>
        <v/>
      </c>
      <c r="AK280" s="45" t="str">
        <f>'Remove outliers'!AN64</f>
        <v/>
      </c>
      <c r="AL280" s="45" t="str">
        <f>'Remove outliers'!AO64</f>
        <v/>
      </c>
      <c r="AM280" s="45" t="str">
        <f>'Remove outliers'!AP64</f>
        <v/>
      </c>
      <c r="AN280" s="45" t="str">
        <f>'Remove outliers'!AQ64</f>
        <v/>
      </c>
      <c r="AO280" s="45" t="str">
        <f>'Remove outliers'!AR64</f>
        <v/>
      </c>
      <c r="AP280" s="45" t="str">
        <f>'Remove outliers'!AS64</f>
        <v/>
      </c>
      <c r="AQ280" s="45" t="str">
        <f>'Remove outliers'!AT64</f>
        <v/>
      </c>
      <c r="AR280" s="45" t="str">
        <f>'Remove outliers'!AU64</f>
        <v/>
      </c>
      <c r="AS280" s="45" t="str">
        <f>'Remove outliers'!AV64</f>
        <v/>
      </c>
      <c r="AT280" s="45" t="str">
        <f>'Remove outliers'!AW64</f>
        <v/>
      </c>
      <c r="AU280" s="45" t="str">
        <f>'Remove outliers'!AX64</f>
        <v/>
      </c>
      <c r="AV280" s="45" t="str">
        <f>'Remove outliers'!AY64</f>
        <v/>
      </c>
      <c r="AW280" s="45" t="str">
        <f>'Remove outliers'!AZ64</f>
        <v/>
      </c>
      <c r="AX280" s="45" t="str">
        <f>'Remove outliers'!BA64</f>
        <v/>
      </c>
      <c r="AY280" s="45" t="str">
        <f>'Remove outliers'!BB64</f>
        <v/>
      </c>
      <c r="AZ280" s="45" t="str">
        <f>'Remove outliers'!BC64</f>
        <v/>
      </c>
      <c r="BA280" s="45" t="str">
        <f>'Remove outliers'!BD64</f>
        <v/>
      </c>
      <c r="BB280" s="45" t="str">
        <f>'Remove outliers'!BE64</f>
        <v/>
      </c>
      <c r="BC280" s="45" t="str">
        <f>'Remove outliers'!BF64</f>
        <v/>
      </c>
      <c r="BD280" s="45" t="str">
        <f>'Remove outliers'!BG64</f>
        <v/>
      </c>
      <c r="BE280" s="45" t="str">
        <f>'Remove outliers'!BH64</f>
        <v/>
      </c>
      <c r="BF280" s="45" t="str">
        <f>'Remove outliers'!BI64</f>
        <v/>
      </c>
      <c r="BG280" s="45" t="str">
        <f>'Remove outliers'!BJ64</f>
        <v/>
      </c>
      <c r="BH280" s="35" t="str">
        <f>'Remove outliers'!BK64</f>
        <v/>
      </c>
      <c r="BI280" s="35" t="str">
        <f>'Remove outliers'!BL64</f>
        <v/>
      </c>
      <c r="BJ280" s="35" t="str">
        <f>'Remove outliers'!BM64</f>
        <v/>
      </c>
      <c r="BK280" s="35" t="str">
        <f>'Remove outliers'!BN64</f>
        <v/>
      </c>
      <c r="BL280" s="35" t="str">
        <f>'Remove outliers'!BO64</f>
        <v/>
      </c>
      <c r="BM280" s="35" t="str">
        <f>'Remove outliers'!BP64</f>
        <v/>
      </c>
      <c r="BN280" s="35" t="str">
        <f>'Remove outliers'!BQ64</f>
        <v/>
      </c>
      <c r="BO280" s="35" t="str">
        <f>'Remove outliers'!BR64</f>
        <v/>
      </c>
      <c r="BP280" s="35" t="str">
        <f>'Remove outliers'!BS64</f>
        <v/>
      </c>
      <c r="BQ280" s="35" t="str">
        <f>'Remove outliers'!BT64</f>
        <v/>
      </c>
      <c r="BR280" s="35" t="str">
        <f>'Remove outliers'!BU64</f>
        <v/>
      </c>
      <c r="BS280" s="35" t="str">
        <f>'Remove outliers'!BV64</f>
        <v/>
      </c>
      <c r="BT280" s="35" t="str">
        <f>'Remove outliers'!BW64</f>
        <v/>
      </c>
      <c r="BU280" s="35" t="str">
        <f>'Remove outliers'!BX64</f>
        <v/>
      </c>
      <c r="BV280" s="35" t="str">
        <f>'Remove outliers'!BY64</f>
        <v/>
      </c>
      <c r="BW280" s="35" t="str">
        <f>'Remove outliers'!BZ64</f>
        <v/>
      </c>
      <c r="BX280" s="35" t="str">
        <f>'Remove outliers'!CA64</f>
        <v/>
      </c>
      <c r="BY280" s="35" t="str">
        <f>'Remove outliers'!CB64</f>
        <v/>
      </c>
      <c r="BZ280" s="35" t="str">
        <f>'Remove outliers'!CC64</f>
        <v/>
      </c>
      <c r="CA280" s="35" t="str">
        <f>'Remove outliers'!CD64</f>
        <v/>
      </c>
    </row>
    <row r="281" spans="6:79" x14ac:dyDescent="0.2">
      <c r="F281" s="45" t="str">
        <f>'Remove outliers'!I65</f>
        <v/>
      </c>
      <c r="G281" s="45" t="str">
        <f>'Remove outliers'!J65</f>
        <v/>
      </c>
      <c r="H281" s="45" t="str">
        <f>'Remove outliers'!K65</f>
        <v/>
      </c>
      <c r="I281" s="45" t="str">
        <f>'Remove outliers'!L65</f>
        <v/>
      </c>
      <c r="J281" s="45" t="str">
        <f>'Remove outliers'!M65</f>
        <v/>
      </c>
      <c r="K281" s="45" t="str">
        <f>'Remove outliers'!N65</f>
        <v/>
      </c>
      <c r="L281" s="45" t="str">
        <f>'Remove outliers'!O65</f>
        <v/>
      </c>
      <c r="M281" s="45" t="str">
        <f>'Remove outliers'!P65</f>
        <v/>
      </c>
      <c r="N281" s="45" t="str">
        <f>'Remove outliers'!Q65</f>
        <v/>
      </c>
      <c r="O281" s="45" t="str">
        <f>'Remove outliers'!R65</f>
        <v/>
      </c>
      <c r="P281" s="45" t="str">
        <f>'Remove outliers'!S65</f>
        <v/>
      </c>
      <c r="Q281" s="45" t="str">
        <f>'Remove outliers'!T65</f>
        <v/>
      </c>
      <c r="R281" s="45" t="str">
        <f>'Remove outliers'!U65</f>
        <v/>
      </c>
      <c r="S281" s="45" t="str">
        <f>'Remove outliers'!V65</f>
        <v/>
      </c>
      <c r="T281" s="45" t="str">
        <f>'Remove outliers'!W65</f>
        <v/>
      </c>
      <c r="U281" s="45" t="str">
        <f>'Remove outliers'!X65</f>
        <v/>
      </c>
      <c r="V281" s="45" t="str">
        <f>'Remove outliers'!Y65</f>
        <v/>
      </c>
      <c r="W281" s="45" t="str">
        <f>'Remove outliers'!Z65</f>
        <v/>
      </c>
      <c r="X281" s="45" t="str">
        <f>'Remove outliers'!AA65</f>
        <v/>
      </c>
      <c r="Y281" s="45" t="str">
        <f>'Remove outliers'!AB65</f>
        <v/>
      </c>
      <c r="Z281" s="45" t="str">
        <f>'Remove outliers'!AC65</f>
        <v/>
      </c>
      <c r="AA281" s="45" t="str">
        <f>'Remove outliers'!AD65</f>
        <v/>
      </c>
      <c r="AB281" s="45" t="str">
        <f>'Remove outliers'!AE65</f>
        <v/>
      </c>
      <c r="AC281" s="45" t="str">
        <f>'Remove outliers'!AF65</f>
        <v/>
      </c>
      <c r="AD281" s="45" t="str">
        <f>'Remove outliers'!AG65</f>
        <v/>
      </c>
      <c r="AE281" s="45" t="str">
        <f>'Remove outliers'!AH65</f>
        <v/>
      </c>
      <c r="AF281" s="45" t="str">
        <f>'Remove outliers'!AI65</f>
        <v/>
      </c>
      <c r="AG281" s="45" t="str">
        <f>'Remove outliers'!AJ65</f>
        <v/>
      </c>
      <c r="AH281" s="45" t="str">
        <f>'Remove outliers'!AK65</f>
        <v/>
      </c>
      <c r="AI281" s="45" t="str">
        <f>'Remove outliers'!AL65</f>
        <v/>
      </c>
      <c r="AJ281" s="45" t="str">
        <f>'Remove outliers'!AM65</f>
        <v/>
      </c>
      <c r="AK281" s="45" t="str">
        <f>'Remove outliers'!AN65</f>
        <v/>
      </c>
      <c r="AL281" s="45" t="str">
        <f>'Remove outliers'!AO65</f>
        <v/>
      </c>
      <c r="AM281" s="45" t="str">
        <f>'Remove outliers'!AP65</f>
        <v/>
      </c>
      <c r="AN281" s="45" t="str">
        <f>'Remove outliers'!AQ65</f>
        <v/>
      </c>
      <c r="AO281" s="45" t="str">
        <f>'Remove outliers'!AR65</f>
        <v/>
      </c>
      <c r="AP281" s="45" t="str">
        <f>'Remove outliers'!AS65</f>
        <v/>
      </c>
      <c r="AQ281" s="45" t="str">
        <f>'Remove outliers'!AT65</f>
        <v/>
      </c>
      <c r="AR281" s="45" t="str">
        <f>'Remove outliers'!AU65</f>
        <v/>
      </c>
      <c r="AS281" s="45" t="str">
        <f>'Remove outliers'!AV65</f>
        <v/>
      </c>
      <c r="AT281" s="45" t="str">
        <f>'Remove outliers'!AW65</f>
        <v/>
      </c>
      <c r="AU281" s="45" t="str">
        <f>'Remove outliers'!AX65</f>
        <v/>
      </c>
      <c r="AV281" s="45" t="str">
        <f>'Remove outliers'!AY65</f>
        <v/>
      </c>
      <c r="AW281" s="45" t="str">
        <f>'Remove outliers'!AZ65</f>
        <v/>
      </c>
      <c r="AX281" s="45" t="str">
        <f>'Remove outliers'!BA65</f>
        <v/>
      </c>
      <c r="AY281" s="45" t="str">
        <f>'Remove outliers'!BB65</f>
        <v/>
      </c>
      <c r="AZ281" s="45" t="str">
        <f>'Remove outliers'!BC65</f>
        <v/>
      </c>
      <c r="BA281" s="45" t="str">
        <f>'Remove outliers'!BD65</f>
        <v/>
      </c>
      <c r="BB281" s="45" t="str">
        <f>'Remove outliers'!BE65</f>
        <v/>
      </c>
      <c r="BC281" s="45" t="str">
        <f>'Remove outliers'!BF65</f>
        <v/>
      </c>
      <c r="BD281" s="45" t="str">
        <f>'Remove outliers'!BG65</f>
        <v/>
      </c>
      <c r="BE281" s="45" t="str">
        <f>'Remove outliers'!BH65</f>
        <v/>
      </c>
      <c r="BF281" s="45" t="str">
        <f>'Remove outliers'!BI65</f>
        <v/>
      </c>
      <c r="BG281" s="45" t="str">
        <f>'Remove outliers'!BJ65</f>
        <v/>
      </c>
      <c r="BH281" s="35" t="str">
        <f>'Remove outliers'!BK65</f>
        <v/>
      </c>
      <c r="BI281" s="35" t="str">
        <f>'Remove outliers'!BL65</f>
        <v/>
      </c>
      <c r="BJ281" s="35" t="str">
        <f>'Remove outliers'!BM65</f>
        <v/>
      </c>
      <c r="BK281" s="35" t="str">
        <f>'Remove outliers'!BN65</f>
        <v/>
      </c>
      <c r="BL281" s="35" t="str">
        <f>'Remove outliers'!BO65</f>
        <v/>
      </c>
      <c r="BM281" s="35" t="str">
        <f>'Remove outliers'!BP65</f>
        <v/>
      </c>
      <c r="BN281" s="35" t="str">
        <f>'Remove outliers'!BQ65</f>
        <v/>
      </c>
      <c r="BO281" s="35" t="str">
        <f>'Remove outliers'!BR65</f>
        <v/>
      </c>
      <c r="BP281" s="35" t="str">
        <f>'Remove outliers'!BS65</f>
        <v/>
      </c>
      <c r="BQ281" s="35" t="str">
        <f>'Remove outliers'!BT65</f>
        <v/>
      </c>
      <c r="BR281" s="35" t="str">
        <f>'Remove outliers'!BU65</f>
        <v/>
      </c>
      <c r="BS281" s="35" t="str">
        <f>'Remove outliers'!BV65</f>
        <v/>
      </c>
      <c r="BT281" s="35" t="str">
        <f>'Remove outliers'!BW65</f>
        <v/>
      </c>
      <c r="BU281" s="35" t="str">
        <f>'Remove outliers'!BX65</f>
        <v/>
      </c>
      <c r="BV281" s="35" t="str">
        <f>'Remove outliers'!BY65</f>
        <v/>
      </c>
      <c r="BW281" s="35" t="str">
        <f>'Remove outliers'!BZ65</f>
        <v/>
      </c>
      <c r="BX281" s="35" t="str">
        <f>'Remove outliers'!CA65</f>
        <v/>
      </c>
      <c r="BY281" s="35" t="str">
        <f>'Remove outliers'!CB65</f>
        <v/>
      </c>
      <c r="BZ281" s="35" t="str">
        <f>'Remove outliers'!CC65</f>
        <v/>
      </c>
      <c r="CA281" s="35" t="str">
        <f>'Remove outliers'!CD65</f>
        <v/>
      </c>
    </row>
    <row r="282" spans="6:79" x14ac:dyDescent="0.2">
      <c r="F282" s="45" t="str">
        <f>'Remove outliers'!I66</f>
        <v/>
      </c>
      <c r="G282" s="45" t="str">
        <f>'Remove outliers'!J66</f>
        <v/>
      </c>
      <c r="H282" s="45" t="str">
        <f>'Remove outliers'!K66</f>
        <v/>
      </c>
      <c r="I282" s="45" t="str">
        <f>'Remove outliers'!L66</f>
        <v/>
      </c>
      <c r="J282" s="45" t="str">
        <f>'Remove outliers'!M66</f>
        <v/>
      </c>
      <c r="K282" s="45" t="str">
        <f>'Remove outliers'!N66</f>
        <v/>
      </c>
      <c r="L282" s="45" t="str">
        <f>'Remove outliers'!O66</f>
        <v/>
      </c>
      <c r="M282" s="45" t="str">
        <f>'Remove outliers'!P66</f>
        <v/>
      </c>
      <c r="N282" s="45" t="str">
        <f>'Remove outliers'!Q66</f>
        <v/>
      </c>
      <c r="O282" s="45" t="str">
        <f>'Remove outliers'!R66</f>
        <v/>
      </c>
      <c r="P282" s="45" t="str">
        <f>'Remove outliers'!S66</f>
        <v/>
      </c>
      <c r="Q282" s="45" t="str">
        <f>'Remove outliers'!T66</f>
        <v/>
      </c>
      <c r="R282" s="45" t="str">
        <f>'Remove outliers'!U66</f>
        <v/>
      </c>
      <c r="S282" s="45" t="str">
        <f>'Remove outliers'!V66</f>
        <v/>
      </c>
      <c r="T282" s="45" t="str">
        <f>'Remove outliers'!W66</f>
        <v/>
      </c>
      <c r="U282" s="45" t="str">
        <f>'Remove outliers'!X66</f>
        <v/>
      </c>
      <c r="V282" s="45" t="str">
        <f>'Remove outliers'!Y66</f>
        <v/>
      </c>
      <c r="W282" s="45" t="str">
        <f>'Remove outliers'!Z66</f>
        <v/>
      </c>
      <c r="X282" s="45" t="str">
        <f>'Remove outliers'!AA66</f>
        <v/>
      </c>
      <c r="Y282" s="45" t="str">
        <f>'Remove outliers'!AB66</f>
        <v/>
      </c>
      <c r="Z282" s="45" t="str">
        <f>'Remove outliers'!AC66</f>
        <v/>
      </c>
      <c r="AA282" s="45" t="str">
        <f>'Remove outliers'!AD66</f>
        <v/>
      </c>
      <c r="AB282" s="45" t="str">
        <f>'Remove outliers'!AE66</f>
        <v/>
      </c>
      <c r="AC282" s="45" t="str">
        <f>'Remove outliers'!AF66</f>
        <v/>
      </c>
      <c r="AD282" s="45" t="str">
        <f>'Remove outliers'!AG66</f>
        <v/>
      </c>
      <c r="AE282" s="45" t="str">
        <f>'Remove outliers'!AH66</f>
        <v/>
      </c>
      <c r="AF282" s="45" t="str">
        <f>'Remove outliers'!AI66</f>
        <v/>
      </c>
      <c r="AG282" s="45" t="str">
        <f>'Remove outliers'!AJ66</f>
        <v/>
      </c>
      <c r="AH282" s="45" t="str">
        <f>'Remove outliers'!AK66</f>
        <v/>
      </c>
      <c r="AI282" s="45" t="str">
        <f>'Remove outliers'!AL66</f>
        <v/>
      </c>
      <c r="AJ282" s="45" t="str">
        <f>'Remove outliers'!AM66</f>
        <v/>
      </c>
      <c r="AK282" s="45" t="str">
        <f>'Remove outliers'!AN66</f>
        <v/>
      </c>
      <c r="AL282" s="45" t="str">
        <f>'Remove outliers'!AO66</f>
        <v/>
      </c>
      <c r="AM282" s="45" t="str">
        <f>'Remove outliers'!AP66</f>
        <v/>
      </c>
      <c r="AN282" s="45" t="str">
        <f>'Remove outliers'!AQ66</f>
        <v/>
      </c>
      <c r="AO282" s="45" t="str">
        <f>'Remove outliers'!AR66</f>
        <v/>
      </c>
      <c r="AP282" s="45" t="str">
        <f>'Remove outliers'!AS66</f>
        <v/>
      </c>
      <c r="AQ282" s="45" t="str">
        <f>'Remove outliers'!AT66</f>
        <v/>
      </c>
      <c r="AR282" s="45" t="str">
        <f>'Remove outliers'!AU66</f>
        <v/>
      </c>
      <c r="AS282" s="45" t="str">
        <f>'Remove outliers'!AV66</f>
        <v/>
      </c>
      <c r="AT282" s="45" t="str">
        <f>'Remove outliers'!AW66</f>
        <v/>
      </c>
      <c r="AU282" s="45" t="str">
        <f>'Remove outliers'!AX66</f>
        <v/>
      </c>
      <c r="AV282" s="45" t="str">
        <f>'Remove outliers'!AY66</f>
        <v/>
      </c>
      <c r="AW282" s="45" t="str">
        <f>'Remove outliers'!AZ66</f>
        <v/>
      </c>
      <c r="AX282" s="45" t="str">
        <f>'Remove outliers'!BA66</f>
        <v/>
      </c>
      <c r="AY282" s="45" t="str">
        <f>'Remove outliers'!BB66</f>
        <v/>
      </c>
      <c r="AZ282" s="45" t="str">
        <f>'Remove outliers'!BC66</f>
        <v/>
      </c>
      <c r="BA282" s="45" t="str">
        <f>'Remove outliers'!BD66</f>
        <v/>
      </c>
      <c r="BB282" s="45" t="str">
        <f>'Remove outliers'!BE66</f>
        <v/>
      </c>
      <c r="BC282" s="45" t="str">
        <f>'Remove outliers'!BF66</f>
        <v/>
      </c>
      <c r="BD282" s="45" t="str">
        <f>'Remove outliers'!BG66</f>
        <v/>
      </c>
      <c r="BE282" s="45" t="str">
        <f>'Remove outliers'!BH66</f>
        <v/>
      </c>
      <c r="BF282" s="45" t="str">
        <f>'Remove outliers'!BI66</f>
        <v/>
      </c>
      <c r="BG282" s="45" t="str">
        <f>'Remove outliers'!BJ66</f>
        <v/>
      </c>
      <c r="BH282" s="35" t="str">
        <f>'Remove outliers'!BK66</f>
        <v/>
      </c>
      <c r="BI282" s="35" t="str">
        <f>'Remove outliers'!BL66</f>
        <v/>
      </c>
      <c r="BJ282" s="35" t="str">
        <f>'Remove outliers'!BM66</f>
        <v/>
      </c>
      <c r="BK282" s="35" t="str">
        <f>'Remove outliers'!BN66</f>
        <v/>
      </c>
      <c r="BL282" s="35" t="str">
        <f>'Remove outliers'!BO66</f>
        <v/>
      </c>
      <c r="BM282" s="35" t="str">
        <f>'Remove outliers'!BP66</f>
        <v/>
      </c>
      <c r="BN282" s="35" t="str">
        <f>'Remove outliers'!BQ66</f>
        <v/>
      </c>
      <c r="BO282" s="35" t="str">
        <f>'Remove outliers'!BR66</f>
        <v/>
      </c>
      <c r="BP282" s="35" t="str">
        <f>'Remove outliers'!BS66</f>
        <v/>
      </c>
      <c r="BQ282" s="35" t="str">
        <f>'Remove outliers'!BT66</f>
        <v/>
      </c>
      <c r="BR282" s="35" t="str">
        <f>'Remove outliers'!BU66</f>
        <v/>
      </c>
      <c r="BS282" s="35" t="str">
        <f>'Remove outliers'!BV66</f>
        <v/>
      </c>
      <c r="BT282" s="35" t="str">
        <f>'Remove outliers'!BW66</f>
        <v/>
      </c>
      <c r="BU282" s="35" t="str">
        <f>'Remove outliers'!BX66</f>
        <v/>
      </c>
      <c r="BV282" s="35" t="str">
        <f>'Remove outliers'!BY66</f>
        <v/>
      </c>
      <c r="BW282" s="35" t="str">
        <f>'Remove outliers'!BZ66</f>
        <v/>
      </c>
      <c r="BX282" s="35" t="str">
        <f>'Remove outliers'!CA66</f>
        <v/>
      </c>
      <c r="BY282" s="35" t="str">
        <f>'Remove outliers'!CB66</f>
        <v/>
      </c>
      <c r="BZ282" s="35" t="str">
        <f>'Remove outliers'!CC66</f>
        <v/>
      </c>
      <c r="CA282" s="35" t="str">
        <f>'Remove outliers'!CD66</f>
        <v/>
      </c>
    </row>
    <row r="283" spans="6:79" x14ac:dyDescent="0.2">
      <c r="F283" s="45" t="str">
        <f>'Remove outliers'!I67</f>
        <v/>
      </c>
      <c r="G283" s="45" t="str">
        <f>'Remove outliers'!J67</f>
        <v/>
      </c>
      <c r="H283" s="45" t="str">
        <f>'Remove outliers'!K67</f>
        <v/>
      </c>
      <c r="I283" s="45" t="str">
        <f>'Remove outliers'!L67</f>
        <v/>
      </c>
      <c r="J283" s="45" t="str">
        <f>'Remove outliers'!M67</f>
        <v/>
      </c>
      <c r="K283" s="45" t="str">
        <f>'Remove outliers'!N67</f>
        <v/>
      </c>
      <c r="L283" s="45" t="str">
        <f>'Remove outliers'!O67</f>
        <v/>
      </c>
      <c r="M283" s="45" t="str">
        <f>'Remove outliers'!P67</f>
        <v/>
      </c>
      <c r="N283" s="45" t="str">
        <f>'Remove outliers'!Q67</f>
        <v/>
      </c>
      <c r="O283" s="45" t="str">
        <f>'Remove outliers'!R67</f>
        <v/>
      </c>
      <c r="P283" s="45" t="str">
        <f>'Remove outliers'!S67</f>
        <v/>
      </c>
      <c r="Q283" s="45" t="str">
        <f>'Remove outliers'!T67</f>
        <v/>
      </c>
      <c r="R283" s="45" t="str">
        <f>'Remove outliers'!U67</f>
        <v/>
      </c>
      <c r="S283" s="45" t="str">
        <f>'Remove outliers'!V67</f>
        <v/>
      </c>
      <c r="T283" s="45" t="str">
        <f>'Remove outliers'!W67</f>
        <v/>
      </c>
      <c r="U283" s="45" t="str">
        <f>'Remove outliers'!X67</f>
        <v/>
      </c>
      <c r="V283" s="45" t="str">
        <f>'Remove outliers'!Y67</f>
        <v/>
      </c>
      <c r="W283" s="45" t="str">
        <f>'Remove outliers'!Z67</f>
        <v/>
      </c>
      <c r="X283" s="45" t="str">
        <f>'Remove outliers'!AA67</f>
        <v/>
      </c>
      <c r="Y283" s="45" t="str">
        <f>'Remove outliers'!AB67</f>
        <v/>
      </c>
      <c r="Z283" s="45" t="str">
        <f>'Remove outliers'!AC67</f>
        <v/>
      </c>
      <c r="AA283" s="45" t="str">
        <f>'Remove outliers'!AD67</f>
        <v/>
      </c>
      <c r="AB283" s="45" t="str">
        <f>'Remove outliers'!AE67</f>
        <v/>
      </c>
      <c r="AC283" s="45" t="str">
        <f>'Remove outliers'!AF67</f>
        <v/>
      </c>
      <c r="AD283" s="45" t="str">
        <f>'Remove outliers'!AG67</f>
        <v/>
      </c>
      <c r="AE283" s="45" t="str">
        <f>'Remove outliers'!AH67</f>
        <v/>
      </c>
      <c r="AF283" s="45" t="str">
        <f>'Remove outliers'!AI67</f>
        <v/>
      </c>
      <c r="AG283" s="45" t="str">
        <f>'Remove outliers'!AJ67</f>
        <v/>
      </c>
      <c r="AH283" s="45" t="str">
        <f>'Remove outliers'!AK67</f>
        <v/>
      </c>
      <c r="AI283" s="45" t="str">
        <f>'Remove outliers'!AL67</f>
        <v/>
      </c>
      <c r="AJ283" s="45" t="str">
        <f>'Remove outliers'!AM67</f>
        <v/>
      </c>
      <c r="AK283" s="45" t="str">
        <f>'Remove outliers'!AN67</f>
        <v/>
      </c>
      <c r="AL283" s="45" t="str">
        <f>'Remove outliers'!AO67</f>
        <v/>
      </c>
      <c r="AM283" s="45" t="str">
        <f>'Remove outliers'!AP67</f>
        <v/>
      </c>
      <c r="AN283" s="45" t="str">
        <f>'Remove outliers'!AQ67</f>
        <v/>
      </c>
      <c r="AO283" s="45" t="str">
        <f>'Remove outliers'!AR67</f>
        <v/>
      </c>
      <c r="AP283" s="45" t="str">
        <f>'Remove outliers'!AS67</f>
        <v/>
      </c>
      <c r="AQ283" s="45" t="str">
        <f>'Remove outliers'!AT67</f>
        <v/>
      </c>
      <c r="AR283" s="45" t="str">
        <f>'Remove outliers'!AU67</f>
        <v/>
      </c>
      <c r="AS283" s="45" t="str">
        <f>'Remove outliers'!AV67</f>
        <v/>
      </c>
      <c r="AT283" s="45" t="str">
        <f>'Remove outliers'!AW67</f>
        <v/>
      </c>
      <c r="AU283" s="45" t="str">
        <f>'Remove outliers'!AX67</f>
        <v/>
      </c>
      <c r="AV283" s="45" t="str">
        <f>'Remove outliers'!AY67</f>
        <v/>
      </c>
      <c r="AW283" s="45" t="str">
        <f>'Remove outliers'!AZ67</f>
        <v/>
      </c>
      <c r="AX283" s="45" t="str">
        <f>'Remove outliers'!BA67</f>
        <v/>
      </c>
      <c r="AY283" s="45" t="str">
        <f>'Remove outliers'!BB67</f>
        <v/>
      </c>
      <c r="AZ283" s="45" t="str">
        <f>'Remove outliers'!BC67</f>
        <v/>
      </c>
      <c r="BA283" s="45" t="str">
        <f>'Remove outliers'!BD67</f>
        <v/>
      </c>
      <c r="BB283" s="45" t="str">
        <f>'Remove outliers'!BE67</f>
        <v/>
      </c>
      <c r="BC283" s="45" t="str">
        <f>'Remove outliers'!BF67</f>
        <v/>
      </c>
      <c r="BD283" s="45" t="str">
        <f>'Remove outliers'!BG67</f>
        <v/>
      </c>
      <c r="BE283" s="45" t="str">
        <f>'Remove outliers'!BH67</f>
        <v/>
      </c>
      <c r="BF283" s="45" t="str">
        <f>'Remove outliers'!BI67</f>
        <v/>
      </c>
      <c r="BG283" s="45" t="str">
        <f>'Remove outliers'!BJ67</f>
        <v/>
      </c>
      <c r="BH283" s="35" t="str">
        <f>'Remove outliers'!BK67</f>
        <v/>
      </c>
      <c r="BI283" s="35" t="str">
        <f>'Remove outliers'!BL67</f>
        <v/>
      </c>
      <c r="BJ283" s="35" t="str">
        <f>'Remove outliers'!BM67</f>
        <v/>
      </c>
      <c r="BK283" s="35" t="str">
        <f>'Remove outliers'!BN67</f>
        <v/>
      </c>
      <c r="BL283" s="35" t="str">
        <f>'Remove outliers'!BO67</f>
        <v/>
      </c>
      <c r="BM283" s="35" t="str">
        <f>'Remove outliers'!BP67</f>
        <v/>
      </c>
      <c r="BN283" s="35" t="str">
        <f>'Remove outliers'!BQ67</f>
        <v/>
      </c>
      <c r="BO283" s="35" t="str">
        <f>'Remove outliers'!BR67</f>
        <v/>
      </c>
      <c r="BP283" s="35" t="str">
        <f>'Remove outliers'!BS67</f>
        <v/>
      </c>
      <c r="BQ283" s="35" t="str">
        <f>'Remove outliers'!BT67</f>
        <v/>
      </c>
      <c r="BR283" s="35" t="str">
        <f>'Remove outliers'!BU67</f>
        <v/>
      </c>
      <c r="BS283" s="35" t="str">
        <f>'Remove outliers'!BV67</f>
        <v/>
      </c>
      <c r="BT283" s="35" t="str">
        <f>'Remove outliers'!BW67</f>
        <v/>
      </c>
      <c r="BU283" s="35" t="str">
        <f>'Remove outliers'!BX67</f>
        <v/>
      </c>
      <c r="BV283" s="35" t="str">
        <f>'Remove outliers'!BY67</f>
        <v/>
      </c>
      <c r="BW283" s="35" t="str">
        <f>'Remove outliers'!BZ67</f>
        <v/>
      </c>
      <c r="BX283" s="35" t="str">
        <f>'Remove outliers'!CA67</f>
        <v/>
      </c>
      <c r="BY283" s="35" t="str">
        <f>'Remove outliers'!CB67</f>
        <v/>
      </c>
      <c r="BZ283" s="35" t="str">
        <f>'Remove outliers'!CC67</f>
        <v/>
      </c>
      <c r="CA283" s="35" t="str">
        <f>'Remove outliers'!CD67</f>
        <v/>
      </c>
    </row>
    <row r="284" spans="6:79" x14ac:dyDescent="0.2">
      <c r="F284" s="45" t="str">
        <f>'Remove outliers'!I68</f>
        <v/>
      </c>
      <c r="G284" s="45" t="str">
        <f>'Remove outliers'!J68</f>
        <v/>
      </c>
      <c r="H284" s="45" t="str">
        <f>'Remove outliers'!K68</f>
        <v/>
      </c>
      <c r="I284" s="45" t="str">
        <f>'Remove outliers'!L68</f>
        <v/>
      </c>
      <c r="J284" s="45" t="str">
        <f>'Remove outliers'!M68</f>
        <v/>
      </c>
      <c r="K284" s="45" t="str">
        <f>'Remove outliers'!N68</f>
        <v/>
      </c>
      <c r="L284" s="45" t="str">
        <f>'Remove outliers'!O68</f>
        <v/>
      </c>
      <c r="M284" s="45" t="str">
        <f>'Remove outliers'!P68</f>
        <v/>
      </c>
      <c r="N284" s="45" t="str">
        <f>'Remove outliers'!Q68</f>
        <v/>
      </c>
      <c r="O284" s="45" t="str">
        <f>'Remove outliers'!R68</f>
        <v/>
      </c>
      <c r="P284" s="45" t="str">
        <f>'Remove outliers'!S68</f>
        <v/>
      </c>
      <c r="Q284" s="45" t="str">
        <f>'Remove outliers'!T68</f>
        <v/>
      </c>
      <c r="R284" s="45" t="str">
        <f>'Remove outliers'!U68</f>
        <v/>
      </c>
      <c r="S284" s="45" t="str">
        <f>'Remove outliers'!V68</f>
        <v/>
      </c>
      <c r="T284" s="45" t="str">
        <f>'Remove outliers'!W68</f>
        <v/>
      </c>
      <c r="U284" s="45" t="str">
        <f>'Remove outliers'!X68</f>
        <v/>
      </c>
      <c r="V284" s="45" t="str">
        <f>'Remove outliers'!Y68</f>
        <v/>
      </c>
      <c r="W284" s="45" t="str">
        <f>'Remove outliers'!Z68</f>
        <v/>
      </c>
      <c r="X284" s="45" t="str">
        <f>'Remove outliers'!AA68</f>
        <v/>
      </c>
      <c r="Y284" s="45" t="str">
        <f>'Remove outliers'!AB68</f>
        <v/>
      </c>
      <c r="Z284" s="45" t="str">
        <f>'Remove outliers'!AC68</f>
        <v/>
      </c>
      <c r="AA284" s="45" t="str">
        <f>'Remove outliers'!AD68</f>
        <v/>
      </c>
      <c r="AB284" s="45" t="str">
        <f>'Remove outliers'!AE68</f>
        <v/>
      </c>
      <c r="AC284" s="45" t="str">
        <f>'Remove outliers'!AF68</f>
        <v/>
      </c>
      <c r="AD284" s="45" t="str">
        <f>'Remove outliers'!AG68</f>
        <v/>
      </c>
      <c r="AE284" s="45" t="str">
        <f>'Remove outliers'!AH68</f>
        <v/>
      </c>
      <c r="AF284" s="45" t="str">
        <f>'Remove outliers'!AI68</f>
        <v/>
      </c>
      <c r="AG284" s="45" t="str">
        <f>'Remove outliers'!AJ68</f>
        <v/>
      </c>
      <c r="AH284" s="45" t="str">
        <f>'Remove outliers'!AK68</f>
        <v/>
      </c>
      <c r="AI284" s="45" t="str">
        <f>'Remove outliers'!AL68</f>
        <v/>
      </c>
      <c r="AJ284" s="45" t="str">
        <f>'Remove outliers'!AM68</f>
        <v/>
      </c>
      <c r="AK284" s="45" t="str">
        <f>'Remove outliers'!AN68</f>
        <v/>
      </c>
      <c r="AL284" s="45" t="str">
        <f>'Remove outliers'!AO68</f>
        <v/>
      </c>
      <c r="AM284" s="45" t="str">
        <f>'Remove outliers'!AP68</f>
        <v/>
      </c>
      <c r="AN284" s="45" t="str">
        <f>'Remove outliers'!AQ68</f>
        <v/>
      </c>
      <c r="AO284" s="45" t="str">
        <f>'Remove outliers'!AR68</f>
        <v/>
      </c>
      <c r="AP284" s="45" t="str">
        <f>'Remove outliers'!AS68</f>
        <v/>
      </c>
      <c r="AQ284" s="45" t="str">
        <f>'Remove outliers'!AT68</f>
        <v/>
      </c>
      <c r="AR284" s="45" t="str">
        <f>'Remove outliers'!AU68</f>
        <v/>
      </c>
      <c r="AS284" s="45" t="str">
        <f>'Remove outliers'!AV68</f>
        <v/>
      </c>
      <c r="AT284" s="45" t="str">
        <f>'Remove outliers'!AW68</f>
        <v/>
      </c>
      <c r="AU284" s="45" t="str">
        <f>'Remove outliers'!AX68</f>
        <v/>
      </c>
      <c r="AV284" s="45" t="str">
        <f>'Remove outliers'!AY68</f>
        <v/>
      </c>
      <c r="AW284" s="45" t="str">
        <f>'Remove outliers'!AZ68</f>
        <v/>
      </c>
      <c r="AX284" s="45" t="str">
        <f>'Remove outliers'!BA68</f>
        <v/>
      </c>
      <c r="AY284" s="45" t="str">
        <f>'Remove outliers'!BB68</f>
        <v/>
      </c>
      <c r="AZ284" s="45" t="str">
        <f>'Remove outliers'!BC68</f>
        <v/>
      </c>
      <c r="BA284" s="45" t="str">
        <f>'Remove outliers'!BD68</f>
        <v/>
      </c>
      <c r="BB284" s="45" t="str">
        <f>'Remove outliers'!BE68</f>
        <v/>
      </c>
      <c r="BC284" s="45" t="str">
        <f>'Remove outliers'!BF68</f>
        <v/>
      </c>
      <c r="BD284" s="45" t="str">
        <f>'Remove outliers'!BG68</f>
        <v/>
      </c>
      <c r="BE284" s="45" t="str">
        <f>'Remove outliers'!BH68</f>
        <v/>
      </c>
      <c r="BF284" s="45" t="str">
        <f>'Remove outliers'!BI68</f>
        <v/>
      </c>
      <c r="BG284" s="45" t="str">
        <f>'Remove outliers'!BJ68</f>
        <v/>
      </c>
      <c r="BH284" s="35" t="str">
        <f>'Remove outliers'!BK68</f>
        <v/>
      </c>
      <c r="BI284" s="35" t="str">
        <f>'Remove outliers'!BL68</f>
        <v/>
      </c>
      <c r="BJ284" s="35" t="str">
        <f>'Remove outliers'!BM68</f>
        <v/>
      </c>
      <c r="BK284" s="35" t="str">
        <f>'Remove outliers'!BN68</f>
        <v/>
      </c>
      <c r="BL284" s="35" t="str">
        <f>'Remove outliers'!BO68</f>
        <v/>
      </c>
      <c r="BM284" s="35" t="str">
        <f>'Remove outliers'!BP68</f>
        <v/>
      </c>
      <c r="BN284" s="35" t="str">
        <f>'Remove outliers'!BQ68</f>
        <v/>
      </c>
      <c r="BO284" s="35" t="str">
        <f>'Remove outliers'!BR68</f>
        <v/>
      </c>
      <c r="BP284" s="35" t="str">
        <f>'Remove outliers'!BS68</f>
        <v/>
      </c>
      <c r="BQ284" s="35" t="str">
        <f>'Remove outliers'!BT68</f>
        <v/>
      </c>
      <c r="BR284" s="35" t="str">
        <f>'Remove outliers'!BU68</f>
        <v/>
      </c>
      <c r="BS284" s="35" t="str">
        <f>'Remove outliers'!BV68</f>
        <v/>
      </c>
      <c r="BT284" s="35" t="str">
        <f>'Remove outliers'!BW68</f>
        <v/>
      </c>
      <c r="BU284" s="35" t="str">
        <f>'Remove outliers'!BX68</f>
        <v/>
      </c>
      <c r="BV284" s="35" t="str">
        <f>'Remove outliers'!BY68</f>
        <v/>
      </c>
      <c r="BW284" s="35" t="str">
        <f>'Remove outliers'!BZ68</f>
        <v/>
      </c>
      <c r="BX284" s="35" t="str">
        <f>'Remove outliers'!CA68</f>
        <v/>
      </c>
      <c r="BY284" s="35" t="str">
        <f>'Remove outliers'!CB68</f>
        <v/>
      </c>
      <c r="BZ284" s="35" t="str">
        <f>'Remove outliers'!CC68</f>
        <v/>
      </c>
      <c r="CA284" s="35" t="str">
        <f>'Remove outliers'!CD68</f>
        <v/>
      </c>
    </row>
    <row r="285" spans="6:79" x14ac:dyDescent="0.2">
      <c r="F285" s="45" t="str">
        <f>'Remove outliers'!I69</f>
        <v/>
      </c>
      <c r="G285" s="45" t="str">
        <f>'Remove outliers'!J69</f>
        <v/>
      </c>
      <c r="H285" s="45" t="str">
        <f>'Remove outliers'!K69</f>
        <v/>
      </c>
      <c r="I285" s="45" t="str">
        <f>'Remove outliers'!L69</f>
        <v/>
      </c>
      <c r="J285" s="45" t="str">
        <f>'Remove outliers'!M69</f>
        <v/>
      </c>
      <c r="K285" s="45" t="str">
        <f>'Remove outliers'!N69</f>
        <v/>
      </c>
      <c r="L285" s="45" t="str">
        <f>'Remove outliers'!O69</f>
        <v/>
      </c>
      <c r="M285" s="45" t="str">
        <f>'Remove outliers'!P69</f>
        <v/>
      </c>
      <c r="N285" s="45" t="str">
        <f>'Remove outliers'!Q69</f>
        <v/>
      </c>
      <c r="O285" s="45" t="str">
        <f>'Remove outliers'!R69</f>
        <v/>
      </c>
      <c r="P285" s="45" t="str">
        <f>'Remove outliers'!S69</f>
        <v/>
      </c>
      <c r="Q285" s="45" t="str">
        <f>'Remove outliers'!T69</f>
        <v/>
      </c>
      <c r="R285" s="45" t="str">
        <f>'Remove outliers'!U69</f>
        <v/>
      </c>
      <c r="S285" s="45" t="str">
        <f>'Remove outliers'!V69</f>
        <v/>
      </c>
      <c r="T285" s="45" t="str">
        <f>'Remove outliers'!W69</f>
        <v/>
      </c>
      <c r="U285" s="45" t="str">
        <f>'Remove outliers'!X69</f>
        <v/>
      </c>
      <c r="V285" s="45" t="str">
        <f>'Remove outliers'!Y69</f>
        <v/>
      </c>
      <c r="W285" s="45" t="str">
        <f>'Remove outliers'!Z69</f>
        <v/>
      </c>
      <c r="X285" s="45" t="str">
        <f>'Remove outliers'!AA69</f>
        <v/>
      </c>
      <c r="Y285" s="45" t="str">
        <f>'Remove outliers'!AB69</f>
        <v/>
      </c>
      <c r="Z285" s="45" t="str">
        <f>'Remove outliers'!AC69</f>
        <v/>
      </c>
      <c r="AA285" s="45" t="str">
        <f>'Remove outliers'!AD69</f>
        <v/>
      </c>
      <c r="AB285" s="45" t="str">
        <f>'Remove outliers'!AE69</f>
        <v/>
      </c>
      <c r="AC285" s="45" t="str">
        <f>'Remove outliers'!AF69</f>
        <v/>
      </c>
      <c r="AD285" s="45" t="str">
        <f>'Remove outliers'!AG69</f>
        <v/>
      </c>
      <c r="AE285" s="45" t="str">
        <f>'Remove outliers'!AH69</f>
        <v/>
      </c>
      <c r="AF285" s="45" t="str">
        <f>'Remove outliers'!AI69</f>
        <v/>
      </c>
      <c r="AG285" s="45" t="str">
        <f>'Remove outliers'!AJ69</f>
        <v/>
      </c>
      <c r="AH285" s="45" t="str">
        <f>'Remove outliers'!AK69</f>
        <v/>
      </c>
      <c r="AI285" s="45" t="str">
        <f>'Remove outliers'!AL69</f>
        <v/>
      </c>
      <c r="AJ285" s="45" t="str">
        <f>'Remove outliers'!AM69</f>
        <v/>
      </c>
      <c r="AK285" s="45" t="str">
        <f>'Remove outliers'!AN69</f>
        <v/>
      </c>
      <c r="AL285" s="45" t="str">
        <f>'Remove outliers'!AO69</f>
        <v/>
      </c>
      <c r="AM285" s="45" t="str">
        <f>'Remove outliers'!AP69</f>
        <v/>
      </c>
      <c r="AN285" s="45" t="str">
        <f>'Remove outliers'!AQ69</f>
        <v/>
      </c>
      <c r="AO285" s="45" t="str">
        <f>'Remove outliers'!AR69</f>
        <v/>
      </c>
      <c r="AP285" s="45" t="str">
        <f>'Remove outliers'!AS69</f>
        <v/>
      </c>
      <c r="AQ285" s="45" t="str">
        <f>'Remove outliers'!AT69</f>
        <v/>
      </c>
      <c r="AR285" s="45" t="str">
        <f>'Remove outliers'!AU69</f>
        <v/>
      </c>
      <c r="AS285" s="45" t="str">
        <f>'Remove outliers'!AV69</f>
        <v/>
      </c>
      <c r="AT285" s="45" t="str">
        <f>'Remove outliers'!AW69</f>
        <v/>
      </c>
      <c r="AU285" s="45" t="str">
        <f>'Remove outliers'!AX69</f>
        <v/>
      </c>
      <c r="AV285" s="45" t="str">
        <f>'Remove outliers'!AY69</f>
        <v/>
      </c>
      <c r="AW285" s="45" t="str">
        <f>'Remove outliers'!AZ69</f>
        <v/>
      </c>
      <c r="AX285" s="45" t="str">
        <f>'Remove outliers'!BA69</f>
        <v/>
      </c>
      <c r="AY285" s="45" t="str">
        <f>'Remove outliers'!BB69</f>
        <v/>
      </c>
      <c r="AZ285" s="45" t="str">
        <f>'Remove outliers'!BC69</f>
        <v/>
      </c>
      <c r="BA285" s="45" t="str">
        <f>'Remove outliers'!BD69</f>
        <v/>
      </c>
      <c r="BB285" s="45" t="str">
        <f>'Remove outliers'!BE69</f>
        <v/>
      </c>
      <c r="BC285" s="45" t="str">
        <f>'Remove outliers'!BF69</f>
        <v/>
      </c>
      <c r="BD285" s="45" t="str">
        <f>'Remove outliers'!BG69</f>
        <v/>
      </c>
      <c r="BE285" s="45" t="str">
        <f>'Remove outliers'!BH69</f>
        <v/>
      </c>
      <c r="BF285" s="45" t="str">
        <f>'Remove outliers'!BI69</f>
        <v/>
      </c>
      <c r="BG285" s="45" t="str">
        <f>'Remove outliers'!BJ69</f>
        <v/>
      </c>
      <c r="BH285" s="35" t="str">
        <f>'Remove outliers'!BK69</f>
        <v/>
      </c>
      <c r="BI285" s="35" t="str">
        <f>'Remove outliers'!BL69</f>
        <v/>
      </c>
      <c r="BJ285" s="35" t="str">
        <f>'Remove outliers'!BM69</f>
        <v/>
      </c>
      <c r="BK285" s="35" t="str">
        <f>'Remove outliers'!BN69</f>
        <v/>
      </c>
      <c r="BL285" s="35" t="str">
        <f>'Remove outliers'!BO69</f>
        <v/>
      </c>
      <c r="BM285" s="35" t="str">
        <f>'Remove outliers'!BP69</f>
        <v/>
      </c>
      <c r="BN285" s="35" t="str">
        <f>'Remove outliers'!BQ69</f>
        <v/>
      </c>
      <c r="BO285" s="35" t="str">
        <f>'Remove outliers'!BR69</f>
        <v/>
      </c>
      <c r="BP285" s="35" t="str">
        <f>'Remove outliers'!BS69</f>
        <v/>
      </c>
      <c r="BQ285" s="35" t="str">
        <f>'Remove outliers'!BT69</f>
        <v/>
      </c>
      <c r="BR285" s="35" t="str">
        <f>'Remove outliers'!BU69</f>
        <v/>
      </c>
      <c r="BS285" s="35" t="str">
        <f>'Remove outliers'!BV69</f>
        <v/>
      </c>
      <c r="BT285" s="35" t="str">
        <f>'Remove outliers'!BW69</f>
        <v/>
      </c>
      <c r="BU285" s="35" t="str">
        <f>'Remove outliers'!BX69</f>
        <v/>
      </c>
      <c r="BV285" s="35" t="str">
        <f>'Remove outliers'!BY69</f>
        <v/>
      </c>
      <c r="BW285" s="35" t="str">
        <f>'Remove outliers'!BZ69</f>
        <v/>
      </c>
      <c r="BX285" s="35" t="str">
        <f>'Remove outliers'!CA69</f>
        <v/>
      </c>
      <c r="BY285" s="35" t="str">
        <f>'Remove outliers'!CB69</f>
        <v/>
      </c>
      <c r="BZ285" s="35" t="str">
        <f>'Remove outliers'!CC69</f>
        <v/>
      </c>
      <c r="CA285" s="35" t="str">
        <f>'Remove outliers'!CD69</f>
        <v/>
      </c>
    </row>
    <row r="286" spans="6:79" x14ac:dyDescent="0.2">
      <c r="F286" s="45" t="str">
        <f>'Remove outliers'!I70</f>
        <v/>
      </c>
      <c r="G286" s="45" t="str">
        <f>'Remove outliers'!J70</f>
        <v/>
      </c>
      <c r="H286" s="45" t="str">
        <f>'Remove outliers'!K70</f>
        <v/>
      </c>
      <c r="I286" s="45" t="str">
        <f>'Remove outliers'!L70</f>
        <v/>
      </c>
      <c r="J286" s="45" t="str">
        <f>'Remove outliers'!M70</f>
        <v/>
      </c>
      <c r="K286" s="45" t="str">
        <f>'Remove outliers'!N70</f>
        <v/>
      </c>
      <c r="L286" s="45" t="str">
        <f>'Remove outliers'!O70</f>
        <v/>
      </c>
      <c r="M286" s="45" t="str">
        <f>'Remove outliers'!P70</f>
        <v/>
      </c>
      <c r="N286" s="45" t="str">
        <f>'Remove outliers'!Q70</f>
        <v/>
      </c>
      <c r="O286" s="45" t="str">
        <f>'Remove outliers'!R70</f>
        <v/>
      </c>
      <c r="P286" s="45" t="str">
        <f>'Remove outliers'!S70</f>
        <v/>
      </c>
      <c r="Q286" s="45" t="str">
        <f>'Remove outliers'!T70</f>
        <v/>
      </c>
      <c r="R286" s="45" t="str">
        <f>'Remove outliers'!U70</f>
        <v/>
      </c>
      <c r="S286" s="45" t="str">
        <f>'Remove outliers'!V70</f>
        <v/>
      </c>
      <c r="T286" s="45" t="str">
        <f>'Remove outliers'!W70</f>
        <v/>
      </c>
      <c r="U286" s="45" t="str">
        <f>'Remove outliers'!X70</f>
        <v/>
      </c>
      <c r="V286" s="45" t="str">
        <f>'Remove outliers'!Y70</f>
        <v/>
      </c>
      <c r="W286" s="45" t="str">
        <f>'Remove outliers'!Z70</f>
        <v/>
      </c>
      <c r="X286" s="45" t="str">
        <f>'Remove outliers'!AA70</f>
        <v/>
      </c>
      <c r="Y286" s="45" t="str">
        <f>'Remove outliers'!AB70</f>
        <v/>
      </c>
      <c r="Z286" s="45" t="str">
        <f>'Remove outliers'!AC70</f>
        <v/>
      </c>
      <c r="AA286" s="45" t="str">
        <f>'Remove outliers'!AD70</f>
        <v/>
      </c>
      <c r="AB286" s="45" t="str">
        <f>'Remove outliers'!AE70</f>
        <v/>
      </c>
      <c r="AC286" s="45" t="str">
        <f>'Remove outliers'!AF70</f>
        <v/>
      </c>
      <c r="AD286" s="45" t="str">
        <f>'Remove outliers'!AG70</f>
        <v/>
      </c>
      <c r="AE286" s="45" t="str">
        <f>'Remove outliers'!AH70</f>
        <v/>
      </c>
      <c r="AF286" s="45" t="str">
        <f>'Remove outliers'!AI70</f>
        <v/>
      </c>
      <c r="AG286" s="45" t="str">
        <f>'Remove outliers'!AJ70</f>
        <v/>
      </c>
      <c r="AH286" s="45" t="str">
        <f>'Remove outliers'!AK70</f>
        <v/>
      </c>
      <c r="AI286" s="45" t="str">
        <f>'Remove outliers'!AL70</f>
        <v/>
      </c>
      <c r="AJ286" s="45" t="str">
        <f>'Remove outliers'!AM70</f>
        <v/>
      </c>
      <c r="AK286" s="45" t="str">
        <f>'Remove outliers'!AN70</f>
        <v/>
      </c>
      <c r="AL286" s="45" t="str">
        <f>'Remove outliers'!AO70</f>
        <v/>
      </c>
      <c r="AM286" s="45" t="str">
        <f>'Remove outliers'!AP70</f>
        <v/>
      </c>
      <c r="AN286" s="45" t="str">
        <f>'Remove outliers'!AQ70</f>
        <v/>
      </c>
      <c r="AO286" s="45" t="str">
        <f>'Remove outliers'!AR70</f>
        <v/>
      </c>
      <c r="AP286" s="45" t="str">
        <f>'Remove outliers'!AS70</f>
        <v/>
      </c>
      <c r="AQ286" s="45" t="str">
        <f>'Remove outliers'!AT70</f>
        <v/>
      </c>
      <c r="AR286" s="45" t="str">
        <f>'Remove outliers'!AU70</f>
        <v/>
      </c>
      <c r="AS286" s="45" t="str">
        <f>'Remove outliers'!AV70</f>
        <v/>
      </c>
      <c r="AT286" s="45" t="str">
        <f>'Remove outliers'!AW70</f>
        <v/>
      </c>
      <c r="AU286" s="45" t="str">
        <f>'Remove outliers'!AX70</f>
        <v/>
      </c>
      <c r="AV286" s="45" t="str">
        <f>'Remove outliers'!AY70</f>
        <v/>
      </c>
      <c r="AW286" s="45" t="str">
        <f>'Remove outliers'!AZ70</f>
        <v/>
      </c>
      <c r="AX286" s="45" t="str">
        <f>'Remove outliers'!BA70</f>
        <v/>
      </c>
      <c r="AY286" s="45" t="str">
        <f>'Remove outliers'!BB70</f>
        <v/>
      </c>
      <c r="AZ286" s="45" t="str">
        <f>'Remove outliers'!BC70</f>
        <v/>
      </c>
      <c r="BA286" s="45" t="str">
        <f>'Remove outliers'!BD70</f>
        <v/>
      </c>
      <c r="BB286" s="45" t="str">
        <f>'Remove outliers'!BE70</f>
        <v/>
      </c>
      <c r="BC286" s="45" t="str">
        <f>'Remove outliers'!BF70</f>
        <v/>
      </c>
      <c r="BD286" s="45" t="str">
        <f>'Remove outliers'!BG70</f>
        <v/>
      </c>
      <c r="BE286" s="45" t="str">
        <f>'Remove outliers'!BH70</f>
        <v/>
      </c>
      <c r="BF286" s="45" t="str">
        <f>'Remove outliers'!BI70</f>
        <v/>
      </c>
      <c r="BG286" s="45" t="str">
        <f>'Remove outliers'!BJ70</f>
        <v/>
      </c>
      <c r="BH286" s="35" t="str">
        <f>'Remove outliers'!BK70</f>
        <v/>
      </c>
      <c r="BI286" s="35" t="str">
        <f>'Remove outliers'!BL70</f>
        <v/>
      </c>
      <c r="BJ286" s="35" t="str">
        <f>'Remove outliers'!BM70</f>
        <v/>
      </c>
      <c r="BK286" s="35" t="str">
        <f>'Remove outliers'!BN70</f>
        <v/>
      </c>
      <c r="BL286" s="35" t="str">
        <f>'Remove outliers'!BO70</f>
        <v/>
      </c>
      <c r="BM286" s="35" t="str">
        <f>'Remove outliers'!BP70</f>
        <v/>
      </c>
      <c r="BN286" s="35" t="str">
        <f>'Remove outliers'!BQ70</f>
        <v/>
      </c>
      <c r="BO286" s="35" t="str">
        <f>'Remove outliers'!BR70</f>
        <v/>
      </c>
      <c r="BP286" s="35" t="str">
        <f>'Remove outliers'!BS70</f>
        <v/>
      </c>
      <c r="BQ286" s="35" t="str">
        <f>'Remove outliers'!BT70</f>
        <v/>
      </c>
      <c r="BR286" s="35" t="str">
        <f>'Remove outliers'!BU70</f>
        <v/>
      </c>
      <c r="BS286" s="35" t="str">
        <f>'Remove outliers'!BV70</f>
        <v/>
      </c>
      <c r="BT286" s="35" t="str">
        <f>'Remove outliers'!BW70</f>
        <v/>
      </c>
      <c r="BU286" s="35" t="str">
        <f>'Remove outliers'!BX70</f>
        <v/>
      </c>
      <c r="BV286" s="35" t="str">
        <f>'Remove outliers'!BY70</f>
        <v/>
      </c>
      <c r="BW286" s="35" t="str">
        <f>'Remove outliers'!BZ70</f>
        <v/>
      </c>
      <c r="BX286" s="35" t="str">
        <f>'Remove outliers'!CA70</f>
        <v/>
      </c>
      <c r="BY286" s="35" t="str">
        <f>'Remove outliers'!CB70</f>
        <v/>
      </c>
      <c r="BZ286" s="35" t="str">
        <f>'Remove outliers'!CC70</f>
        <v/>
      </c>
      <c r="CA286" s="35" t="str">
        <f>'Remove outliers'!CD70</f>
        <v/>
      </c>
    </row>
    <row r="287" spans="6:79" x14ac:dyDescent="0.2">
      <c r="F287" s="45" t="str">
        <f>'Remove outliers'!I71</f>
        <v/>
      </c>
      <c r="G287" s="45" t="str">
        <f>'Remove outliers'!J71</f>
        <v/>
      </c>
      <c r="H287" s="45" t="str">
        <f>'Remove outliers'!K71</f>
        <v/>
      </c>
      <c r="I287" s="45" t="str">
        <f>'Remove outliers'!L71</f>
        <v/>
      </c>
      <c r="J287" s="45" t="str">
        <f>'Remove outliers'!M71</f>
        <v/>
      </c>
      <c r="K287" s="45" t="str">
        <f>'Remove outliers'!N71</f>
        <v/>
      </c>
      <c r="L287" s="45" t="str">
        <f>'Remove outliers'!O71</f>
        <v/>
      </c>
      <c r="M287" s="45" t="str">
        <f>'Remove outliers'!P71</f>
        <v/>
      </c>
      <c r="N287" s="45" t="str">
        <f>'Remove outliers'!Q71</f>
        <v/>
      </c>
      <c r="O287" s="45" t="str">
        <f>'Remove outliers'!R71</f>
        <v/>
      </c>
      <c r="P287" s="45" t="str">
        <f>'Remove outliers'!S71</f>
        <v/>
      </c>
      <c r="Q287" s="45" t="str">
        <f>'Remove outliers'!T71</f>
        <v/>
      </c>
      <c r="R287" s="45" t="str">
        <f>'Remove outliers'!U71</f>
        <v/>
      </c>
      <c r="S287" s="45" t="str">
        <f>'Remove outliers'!V71</f>
        <v/>
      </c>
      <c r="T287" s="45" t="str">
        <f>'Remove outliers'!W71</f>
        <v/>
      </c>
      <c r="U287" s="45" t="str">
        <f>'Remove outliers'!X71</f>
        <v/>
      </c>
      <c r="V287" s="45" t="str">
        <f>'Remove outliers'!Y71</f>
        <v/>
      </c>
      <c r="W287" s="45" t="str">
        <f>'Remove outliers'!Z71</f>
        <v/>
      </c>
      <c r="X287" s="45" t="str">
        <f>'Remove outliers'!AA71</f>
        <v/>
      </c>
      <c r="Y287" s="45" t="str">
        <f>'Remove outliers'!AB71</f>
        <v/>
      </c>
      <c r="Z287" s="45" t="str">
        <f>'Remove outliers'!AC71</f>
        <v/>
      </c>
      <c r="AA287" s="45" t="str">
        <f>'Remove outliers'!AD71</f>
        <v/>
      </c>
      <c r="AB287" s="45" t="str">
        <f>'Remove outliers'!AE71</f>
        <v/>
      </c>
      <c r="AC287" s="45" t="str">
        <f>'Remove outliers'!AF71</f>
        <v/>
      </c>
      <c r="AD287" s="45" t="str">
        <f>'Remove outliers'!AG71</f>
        <v/>
      </c>
      <c r="AE287" s="45" t="str">
        <f>'Remove outliers'!AH71</f>
        <v/>
      </c>
      <c r="AF287" s="45" t="str">
        <f>'Remove outliers'!AI71</f>
        <v/>
      </c>
      <c r="AG287" s="45" t="str">
        <f>'Remove outliers'!AJ71</f>
        <v/>
      </c>
      <c r="AH287" s="45" t="str">
        <f>'Remove outliers'!AK71</f>
        <v/>
      </c>
      <c r="AI287" s="45" t="str">
        <f>'Remove outliers'!AL71</f>
        <v/>
      </c>
      <c r="AJ287" s="45" t="str">
        <f>'Remove outliers'!AM71</f>
        <v/>
      </c>
      <c r="AK287" s="45" t="str">
        <f>'Remove outliers'!AN71</f>
        <v/>
      </c>
      <c r="AL287" s="45" t="str">
        <f>'Remove outliers'!AO71</f>
        <v/>
      </c>
      <c r="AM287" s="45" t="str">
        <f>'Remove outliers'!AP71</f>
        <v/>
      </c>
      <c r="AN287" s="45" t="str">
        <f>'Remove outliers'!AQ71</f>
        <v/>
      </c>
      <c r="AO287" s="45" t="str">
        <f>'Remove outliers'!AR71</f>
        <v/>
      </c>
      <c r="AP287" s="45" t="str">
        <f>'Remove outliers'!AS71</f>
        <v/>
      </c>
      <c r="AQ287" s="45" t="str">
        <f>'Remove outliers'!AT71</f>
        <v/>
      </c>
      <c r="AR287" s="45" t="str">
        <f>'Remove outliers'!AU71</f>
        <v/>
      </c>
      <c r="AS287" s="45" t="str">
        <f>'Remove outliers'!AV71</f>
        <v/>
      </c>
      <c r="AT287" s="45" t="str">
        <f>'Remove outliers'!AW71</f>
        <v/>
      </c>
      <c r="AU287" s="45" t="str">
        <f>'Remove outliers'!AX71</f>
        <v/>
      </c>
      <c r="AV287" s="45" t="str">
        <f>'Remove outliers'!AY71</f>
        <v/>
      </c>
      <c r="AW287" s="45" t="str">
        <f>'Remove outliers'!AZ71</f>
        <v/>
      </c>
      <c r="AX287" s="45" t="str">
        <f>'Remove outliers'!BA71</f>
        <v/>
      </c>
      <c r="AY287" s="45" t="str">
        <f>'Remove outliers'!BB71</f>
        <v/>
      </c>
      <c r="AZ287" s="45" t="str">
        <f>'Remove outliers'!BC71</f>
        <v/>
      </c>
      <c r="BA287" s="45" t="str">
        <f>'Remove outliers'!BD71</f>
        <v/>
      </c>
      <c r="BB287" s="45" t="str">
        <f>'Remove outliers'!BE71</f>
        <v/>
      </c>
      <c r="BC287" s="45" t="str">
        <f>'Remove outliers'!BF71</f>
        <v/>
      </c>
      <c r="BD287" s="45" t="str">
        <f>'Remove outliers'!BG71</f>
        <v/>
      </c>
      <c r="BE287" s="45" t="str">
        <f>'Remove outliers'!BH71</f>
        <v/>
      </c>
      <c r="BF287" s="45" t="str">
        <f>'Remove outliers'!BI71</f>
        <v/>
      </c>
      <c r="BG287" s="45" t="str">
        <f>'Remove outliers'!BJ71</f>
        <v/>
      </c>
      <c r="BH287" s="35" t="str">
        <f>'Remove outliers'!BK71</f>
        <v/>
      </c>
      <c r="BI287" s="35" t="str">
        <f>'Remove outliers'!BL71</f>
        <v/>
      </c>
      <c r="BJ287" s="35" t="str">
        <f>'Remove outliers'!BM71</f>
        <v/>
      </c>
      <c r="BK287" s="35" t="str">
        <f>'Remove outliers'!BN71</f>
        <v/>
      </c>
      <c r="BL287" s="35" t="str">
        <f>'Remove outliers'!BO71</f>
        <v/>
      </c>
      <c r="BM287" s="35" t="str">
        <f>'Remove outliers'!BP71</f>
        <v/>
      </c>
      <c r="BN287" s="35" t="str">
        <f>'Remove outliers'!BQ71</f>
        <v/>
      </c>
      <c r="BO287" s="35" t="str">
        <f>'Remove outliers'!BR71</f>
        <v/>
      </c>
      <c r="BP287" s="35" t="str">
        <f>'Remove outliers'!BS71</f>
        <v/>
      </c>
      <c r="BQ287" s="35" t="str">
        <f>'Remove outliers'!BT71</f>
        <v/>
      </c>
      <c r="BR287" s="35" t="str">
        <f>'Remove outliers'!BU71</f>
        <v/>
      </c>
      <c r="BS287" s="35" t="str">
        <f>'Remove outliers'!BV71</f>
        <v/>
      </c>
      <c r="BT287" s="35" t="str">
        <f>'Remove outliers'!BW71</f>
        <v/>
      </c>
      <c r="BU287" s="35" t="str">
        <f>'Remove outliers'!BX71</f>
        <v/>
      </c>
      <c r="BV287" s="35" t="str">
        <f>'Remove outliers'!BY71</f>
        <v/>
      </c>
      <c r="BW287" s="35" t="str">
        <f>'Remove outliers'!BZ71</f>
        <v/>
      </c>
      <c r="BX287" s="35" t="str">
        <f>'Remove outliers'!CA71</f>
        <v/>
      </c>
      <c r="BY287" s="35" t="str">
        <f>'Remove outliers'!CB71</f>
        <v/>
      </c>
      <c r="BZ287" s="35" t="str">
        <f>'Remove outliers'!CC71</f>
        <v/>
      </c>
      <c r="CA287" s="35" t="str">
        <f>'Remove outliers'!CD71</f>
        <v/>
      </c>
    </row>
    <row r="288" spans="6:79" x14ac:dyDescent="0.2">
      <c r="F288" s="45" t="str">
        <f>'Remove outliers'!I72</f>
        <v/>
      </c>
      <c r="G288" s="45" t="str">
        <f>'Remove outliers'!J72</f>
        <v/>
      </c>
      <c r="H288" s="45" t="str">
        <f>'Remove outliers'!K72</f>
        <v/>
      </c>
      <c r="I288" s="45" t="str">
        <f>'Remove outliers'!L72</f>
        <v/>
      </c>
      <c r="J288" s="45" t="str">
        <f>'Remove outliers'!M72</f>
        <v/>
      </c>
      <c r="K288" s="45" t="str">
        <f>'Remove outliers'!N72</f>
        <v/>
      </c>
      <c r="L288" s="45" t="str">
        <f>'Remove outliers'!O72</f>
        <v/>
      </c>
      <c r="M288" s="45" t="str">
        <f>'Remove outliers'!P72</f>
        <v/>
      </c>
      <c r="N288" s="45" t="str">
        <f>'Remove outliers'!Q72</f>
        <v/>
      </c>
      <c r="O288" s="45" t="str">
        <f>'Remove outliers'!R72</f>
        <v/>
      </c>
      <c r="P288" s="45" t="str">
        <f>'Remove outliers'!S72</f>
        <v/>
      </c>
      <c r="Q288" s="45" t="str">
        <f>'Remove outliers'!T72</f>
        <v/>
      </c>
      <c r="R288" s="45" t="str">
        <f>'Remove outliers'!U72</f>
        <v/>
      </c>
      <c r="S288" s="45" t="str">
        <f>'Remove outliers'!V72</f>
        <v/>
      </c>
      <c r="T288" s="45" t="str">
        <f>'Remove outliers'!W72</f>
        <v/>
      </c>
      <c r="U288" s="45" t="str">
        <f>'Remove outliers'!X72</f>
        <v/>
      </c>
      <c r="V288" s="45" t="str">
        <f>'Remove outliers'!Y72</f>
        <v/>
      </c>
      <c r="W288" s="45" t="str">
        <f>'Remove outliers'!Z72</f>
        <v/>
      </c>
      <c r="X288" s="45" t="str">
        <f>'Remove outliers'!AA72</f>
        <v/>
      </c>
      <c r="Y288" s="45" t="str">
        <f>'Remove outliers'!AB72</f>
        <v/>
      </c>
      <c r="Z288" s="45" t="str">
        <f>'Remove outliers'!AC72</f>
        <v/>
      </c>
      <c r="AA288" s="45" t="str">
        <f>'Remove outliers'!AD72</f>
        <v/>
      </c>
      <c r="AB288" s="45" t="str">
        <f>'Remove outliers'!AE72</f>
        <v/>
      </c>
      <c r="AC288" s="45" t="str">
        <f>'Remove outliers'!AF72</f>
        <v/>
      </c>
      <c r="AD288" s="45" t="str">
        <f>'Remove outliers'!AG72</f>
        <v/>
      </c>
      <c r="AE288" s="45" t="str">
        <f>'Remove outliers'!AH72</f>
        <v/>
      </c>
      <c r="AF288" s="45" t="str">
        <f>'Remove outliers'!AI72</f>
        <v/>
      </c>
      <c r="AG288" s="45" t="str">
        <f>'Remove outliers'!AJ72</f>
        <v/>
      </c>
      <c r="AH288" s="45" t="str">
        <f>'Remove outliers'!AK72</f>
        <v/>
      </c>
      <c r="AI288" s="45" t="str">
        <f>'Remove outliers'!AL72</f>
        <v/>
      </c>
      <c r="AJ288" s="45" t="str">
        <f>'Remove outliers'!AM72</f>
        <v/>
      </c>
      <c r="AK288" s="45" t="str">
        <f>'Remove outliers'!AN72</f>
        <v/>
      </c>
      <c r="AL288" s="45" t="str">
        <f>'Remove outliers'!AO72</f>
        <v/>
      </c>
      <c r="AM288" s="45" t="str">
        <f>'Remove outliers'!AP72</f>
        <v/>
      </c>
      <c r="AN288" s="45" t="str">
        <f>'Remove outliers'!AQ72</f>
        <v/>
      </c>
      <c r="AO288" s="45" t="str">
        <f>'Remove outliers'!AR72</f>
        <v/>
      </c>
      <c r="AP288" s="45" t="str">
        <f>'Remove outliers'!AS72</f>
        <v/>
      </c>
      <c r="AQ288" s="45" t="str">
        <f>'Remove outliers'!AT72</f>
        <v/>
      </c>
      <c r="AR288" s="45" t="str">
        <f>'Remove outliers'!AU72</f>
        <v/>
      </c>
      <c r="AS288" s="45" t="str">
        <f>'Remove outliers'!AV72</f>
        <v/>
      </c>
      <c r="AT288" s="45" t="str">
        <f>'Remove outliers'!AW72</f>
        <v/>
      </c>
      <c r="AU288" s="45" t="str">
        <f>'Remove outliers'!AX72</f>
        <v/>
      </c>
      <c r="AV288" s="45" t="str">
        <f>'Remove outliers'!AY72</f>
        <v/>
      </c>
      <c r="AW288" s="45" t="str">
        <f>'Remove outliers'!AZ72</f>
        <v/>
      </c>
      <c r="AX288" s="45" t="str">
        <f>'Remove outliers'!BA72</f>
        <v/>
      </c>
      <c r="AY288" s="45" t="str">
        <f>'Remove outliers'!BB72</f>
        <v/>
      </c>
      <c r="AZ288" s="45" t="str">
        <f>'Remove outliers'!BC72</f>
        <v/>
      </c>
      <c r="BA288" s="45" t="str">
        <f>'Remove outliers'!BD72</f>
        <v/>
      </c>
      <c r="BB288" s="45" t="str">
        <f>'Remove outliers'!BE72</f>
        <v/>
      </c>
      <c r="BC288" s="45" t="str">
        <f>'Remove outliers'!BF72</f>
        <v/>
      </c>
      <c r="BD288" s="45" t="str">
        <f>'Remove outliers'!BG72</f>
        <v/>
      </c>
      <c r="BE288" s="45" t="str">
        <f>'Remove outliers'!BH72</f>
        <v/>
      </c>
      <c r="BF288" s="45" t="str">
        <f>'Remove outliers'!BI72</f>
        <v/>
      </c>
      <c r="BG288" s="45" t="str">
        <f>'Remove outliers'!BJ72</f>
        <v/>
      </c>
      <c r="BH288" s="35" t="str">
        <f>'Remove outliers'!BK72</f>
        <v/>
      </c>
      <c r="BI288" s="35" t="str">
        <f>'Remove outliers'!BL72</f>
        <v/>
      </c>
      <c r="BJ288" s="35" t="str">
        <f>'Remove outliers'!BM72</f>
        <v/>
      </c>
      <c r="BK288" s="35" t="str">
        <f>'Remove outliers'!BN72</f>
        <v/>
      </c>
      <c r="BL288" s="35" t="str">
        <f>'Remove outliers'!BO72</f>
        <v/>
      </c>
      <c r="BM288" s="35" t="str">
        <f>'Remove outliers'!BP72</f>
        <v/>
      </c>
      <c r="BN288" s="35" t="str">
        <f>'Remove outliers'!BQ72</f>
        <v/>
      </c>
      <c r="BO288" s="35" t="str">
        <f>'Remove outliers'!BR72</f>
        <v/>
      </c>
      <c r="BP288" s="35" t="str">
        <f>'Remove outliers'!BS72</f>
        <v/>
      </c>
      <c r="BQ288" s="35" t="str">
        <f>'Remove outliers'!BT72</f>
        <v/>
      </c>
      <c r="BR288" s="35" t="str">
        <f>'Remove outliers'!BU72</f>
        <v/>
      </c>
      <c r="BS288" s="35" t="str">
        <f>'Remove outliers'!BV72</f>
        <v/>
      </c>
      <c r="BT288" s="35" t="str">
        <f>'Remove outliers'!BW72</f>
        <v/>
      </c>
      <c r="BU288" s="35" t="str">
        <f>'Remove outliers'!BX72</f>
        <v/>
      </c>
      <c r="BV288" s="35" t="str">
        <f>'Remove outliers'!BY72</f>
        <v/>
      </c>
      <c r="BW288" s="35" t="str">
        <f>'Remove outliers'!BZ72</f>
        <v/>
      </c>
      <c r="BX288" s="35" t="str">
        <f>'Remove outliers'!CA72</f>
        <v/>
      </c>
      <c r="BY288" s="35" t="str">
        <f>'Remove outliers'!CB72</f>
        <v/>
      </c>
      <c r="BZ288" s="35" t="str">
        <f>'Remove outliers'!CC72</f>
        <v/>
      </c>
      <c r="CA288" s="35" t="str">
        <f>'Remove outliers'!CD72</f>
        <v/>
      </c>
    </row>
    <row r="289" spans="6:79" x14ac:dyDescent="0.2">
      <c r="F289" s="45" t="str">
        <f>'Remove outliers'!I73</f>
        <v/>
      </c>
      <c r="G289" s="45" t="str">
        <f>'Remove outliers'!J73</f>
        <v/>
      </c>
      <c r="H289" s="45" t="str">
        <f>'Remove outliers'!K73</f>
        <v/>
      </c>
      <c r="I289" s="45" t="str">
        <f>'Remove outliers'!L73</f>
        <v/>
      </c>
      <c r="J289" s="45" t="str">
        <f>'Remove outliers'!M73</f>
        <v/>
      </c>
      <c r="K289" s="45" t="str">
        <f>'Remove outliers'!N73</f>
        <v/>
      </c>
      <c r="L289" s="45" t="str">
        <f>'Remove outliers'!O73</f>
        <v/>
      </c>
      <c r="M289" s="45" t="str">
        <f>'Remove outliers'!P73</f>
        <v/>
      </c>
      <c r="N289" s="45" t="str">
        <f>'Remove outliers'!Q73</f>
        <v/>
      </c>
      <c r="O289" s="45" t="str">
        <f>'Remove outliers'!R73</f>
        <v/>
      </c>
      <c r="P289" s="45" t="str">
        <f>'Remove outliers'!S73</f>
        <v/>
      </c>
      <c r="Q289" s="45" t="str">
        <f>'Remove outliers'!T73</f>
        <v/>
      </c>
      <c r="R289" s="45" t="str">
        <f>'Remove outliers'!U73</f>
        <v/>
      </c>
      <c r="S289" s="45" t="str">
        <f>'Remove outliers'!V73</f>
        <v/>
      </c>
      <c r="T289" s="45" t="str">
        <f>'Remove outliers'!W73</f>
        <v/>
      </c>
      <c r="U289" s="45" t="str">
        <f>'Remove outliers'!X73</f>
        <v/>
      </c>
      <c r="V289" s="45" t="str">
        <f>'Remove outliers'!Y73</f>
        <v/>
      </c>
      <c r="W289" s="45" t="str">
        <f>'Remove outliers'!Z73</f>
        <v/>
      </c>
      <c r="X289" s="45" t="str">
        <f>'Remove outliers'!AA73</f>
        <v/>
      </c>
      <c r="Y289" s="45" t="str">
        <f>'Remove outliers'!AB73</f>
        <v/>
      </c>
      <c r="Z289" s="45" t="str">
        <f>'Remove outliers'!AC73</f>
        <v/>
      </c>
      <c r="AA289" s="45" t="str">
        <f>'Remove outliers'!AD73</f>
        <v/>
      </c>
      <c r="AB289" s="45" t="str">
        <f>'Remove outliers'!AE73</f>
        <v/>
      </c>
      <c r="AC289" s="45" t="str">
        <f>'Remove outliers'!AF73</f>
        <v/>
      </c>
      <c r="AD289" s="45" t="str">
        <f>'Remove outliers'!AG73</f>
        <v/>
      </c>
      <c r="AE289" s="45" t="str">
        <f>'Remove outliers'!AH73</f>
        <v/>
      </c>
      <c r="AF289" s="45" t="str">
        <f>'Remove outliers'!AI73</f>
        <v/>
      </c>
      <c r="AG289" s="45" t="str">
        <f>'Remove outliers'!AJ73</f>
        <v/>
      </c>
      <c r="AH289" s="45" t="str">
        <f>'Remove outliers'!AK73</f>
        <v/>
      </c>
      <c r="AI289" s="45" t="str">
        <f>'Remove outliers'!AL73</f>
        <v/>
      </c>
      <c r="AJ289" s="45" t="str">
        <f>'Remove outliers'!AM73</f>
        <v/>
      </c>
      <c r="AK289" s="45" t="str">
        <f>'Remove outliers'!AN73</f>
        <v/>
      </c>
      <c r="AL289" s="45" t="str">
        <f>'Remove outliers'!AO73</f>
        <v/>
      </c>
      <c r="AM289" s="45" t="str">
        <f>'Remove outliers'!AP73</f>
        <v/>
      </c>
      <c r="AN289" s="45" t="str">
        <f>'Remove outliers'!AQ73</f>
        <v/>
      </c>
      <c r="AO289" s="45" t="str">
        <f>'Remove outliers'!AR73</f>
        <v/>
      </c>
      <c r="AP289" s="45" t="str">
        <f>'Remove outliers'!AS73</f>
        <v/>
      </c>
      <c r="AQ289" s="45" t="str">
        <f>'Remove outliers'!AT73</f>
        <v/>
      </c>
      <c r="AR289" s="45" t="str">
        <f>'Remove outliers'!AU73</f>
        <v/>
      </c>
      <c r="AS289" s="45" t="str">
        <f>'Remove outliers'!AV73</f>
        <v/>
      </c>
      <c r="AT289" s="45" t="str">
        <f>'Remove outliers'!AW73</f>
        <v/>
      </c>
      <c r="AU289" s="45" t="str">
        <f>'Remove outliers'!AX73</f>
        <v/>
      </c>
      <c r="AV289" s="45" t="str">
        <f>'Remove outliers'!AY73</f>
        <v/>
      </c>
      <c r="AW289" s="45" t="str">
        <f>'Remove outliers'!AZ73</f>
        <v/>
      </c>
      <c r="AX289" s="45" t="str">
        <f>'Remove outliers'!BA73</f>
        <v/>
      </c>
      <c r="AY289" s="45" t="str">
        <f>'Remove outliers'!BB73</f>
        <v/>
      </c>
      <c r="AZ289" s="45" t="str">
        <f>'Remove outliers'!BC73</f>
        <v/>
      </c>
      <c r="BA289" s="45" t="str">
        <f>'Remove outliers'!BD73</f>
        <v/>
      </c>
      <c r="BB289" s="45" t="str">
        <f>'Remove outliers'!BE73</f>
        <v/>
      </c>
      <c r="BC289" s="45" t="str">
        <f>'Remove outliers'!BF73</f>
        <v/>
      </c>
      <c r="BD289" s="45" t="str">
        <f>'Remove outliers'!BG73</f>
        <v/>
      </c>
      <c r="BE289" s="45" t="str">
        <f>'Remove outliers'!BH73</f>
        <v/>
      </c>
      <c r="BF289" s="45" t="str">
        <f>'Remove outliers'!BI73</f>
        <v/>
      </c>
      <c r="BG289" s="45" t="str">
        <f>'Remove outliers'!BJ73</f>
        <v/>
      </c>
      <c r="BH289" s="35" t="str">
        <f>'Remove outliers'!BK73</f>
        <v/>
      </c>
      <c r="BI289" s="35" t="str">
        <f>'Remove outliers'!BL73</f>
        <v/>
      </c>
      <c r="BJ289" s="35" t="str">
        <f>'Remove outliers'!BM73</f>
        <v/>
      </c>
      <c r="BK289" s="35" t="str">
        <f>'Remove outliers'!BN73</f>
        <v/>
      </c>
      <c r="BL289" s="35" t="str">
        <f>'Remove outliers'!BO73</f>
        <v/>
      </c>
      <c r="BM289" s="35" t="str">
        <f>'Remove outliers'!BP73</f>
        <v/>
      </c>
      <c r="BN289" s="35" t="str">
        <f>'Remove outliers'!BQ73</f>
        <v/>
      </c>
      <c r="BO289" s="35" t="str">
        <f>'Remove outliers'!BR73</f>
        <v/>
      </c>
      <c r="BP289" s="35" t="str">
        <f>'Remove outliers'!BS73</f>
        <v/>
      </c>
      <c r="BQ289" s="35" t="str">
        <f>'Remove outliers'!BT73</f>
        <v/>
      </c>
      <c r="BR289" s="35" t="str">
        <f>'Remove outliers'!BU73</f>
        <v/>
      </c>
      <c r="BS289" s="35" t="str">
        <f>'Remove outliers'!BV73</f>
        <v/>
      </c>
      <c r="BT289" s="35" t="str">
        <f>'Remove outliers'!BW73</f>
        <v/>
      </c>
      <c r="BU289" s="35" t="str">
        <f>'Remove outliers'!BX73</f>
        <v/>
      </c>
      <c r="BV289" s="35" t="str">
        <f>'Remove outliers'!BY73</f>
        <v/>
      </c>
      <c r="BW289" s="35" t="str">
        <f>'Remove outliers'!BZ73</f>
        <v/>
      </c>
      <c r="BX289" s="35" t="str">
        <f>'Remove outliers'!CA73</f>
        <v/>
      </c>
      <c r="BY289" s="35" t="str">
        <f>'Remove outliers'!CB73</f>
        <v/>
      </c>
      <c r="BZ289" s="35" t="str">
        <f>'Remove outliers'!CC73</f>
        <v/>
      </c>
      <c r="CA289" s="35" t="str">
        <f>'Remove outliers'!CD73</f>
        <v/>
      </c>
    </row>
    <row r="290" spans="6:79" x14ac:dyDescent="0.2">
      <c r="F290" s="45" t="str">
        <f>'Remove outliers'!I74</f>
        <v/>
      </c>
      <c r="G290" s="45" t="str">
        <f>'Remove outliers'!J74</f>
        <v/>
      </c>
      <c r="H290" s="45" t="str">
        <f>'Remove outliers'!K74</f>
        <v/>
      </c>
      <c r="I290" s="45" t="str">
        <f>'Remove outliers'!L74</f>
        <v/>
      </c>
      <c r="J290" s="45" t="str">
        <f>'Remove outliers'!M74</f>
        <v/>
      </c>
      <c r="K290" s="45" t="str">
        <f>'Remove outliers'!N74</f>
        <v/>
      </c>
      <c r="L290" s="45" t="str">
        <f>'Remove outliers'!O74</f>
        <v/>
      </c>
      <c r="M290" s="45" t="str">
        <f>'Remove outliers'!P74</f>
        <v/>
      </c>
      <c r="N290" s="45" t="str">
        <f>'Remove outliers'!Q74</f>
        <v/>
      </c>
      <c r="O290" s="45" t="str">
        <f>'Remove outliers'!R74</f>
        <v/>
      </c>
      <c r="P290" s="45" t="str">
        <f>'Remove outliers'!S74</f>
        <v/>
      </c>
      <c r="Q290" s="45" t="str">
        <f>'Remove outliers'!T74</f>
        <v/>
      </c>
      <c r="R290" s="45" t="str">
        <f>'Remove outliers'!U74</f>
        <v/>
      </c>
      <c r="S290" s="45" t="str">
        <f>'Remove outliers'!V74</f>
        <v/>
      </c>
      <c r="T290" s="45" t="str">
        <f>'Remove outliers'!W74</f>
        <v/>
      </c>
      <c r="U290" s="45" t="str">
        <f>'Remove outliers'!X74</f>
        <v/>
      </c>
      <c r="V290" s="45" t="str">
        <f>'Remove outliers'!Y74</f>
        <v/>
      </c>
      <c r="W290" s="45" t="str">
        <f>'Remove outliers'!Z74</f>
        <v/>
      </c>
      <c r="X290" s="45" t="str">
        <f>'Remove outliers'!AA74</f>
        <v/>
      </c>
      <c r="Y290" s="45" t="str">
        <f>'Remove outliers'!AB74</f>
        <v/>
      </c>
      <c r="Z290" s="45" t="str">
        <f>'Remove outliers'!AC74</f>
        <v/>
      </c>
      <c r="AA290" s="45" t="str">
        <f>'Remove outliers'!AD74</f>
        <v/>
      </c>
      <c r="AB290" s="45" t="str">
        <f>'Remove outliers'!AE74</f>
        <v/>
      </c>
      <c r="AC290" s="45" t="str">
        <f>'Remove outliers'!AF74</f>
        <v/>
      </c>
      <c r="AD290" s="45" t="str">
        <f>'Remove outliers'!AG74</f>
        <v/>
      </c>
      <c r="AE290" s="45" t="str">
        <f>'Remove outliers'!AH74</f>
        <v/>
      </c>
      <c r="AF290" s="45" t="str">
        <f>'Remove outliers'!AI74</f>
        <v/>
      </c>
      <c r="AG290" s="45" t="str">
        <f>'Remove outliers'!AJ74</f>
        <v/>
      </c>
      <c r="AH290" s="45" t="str">
        <f>'Remove outliers'!AK74</f>
        <v/>
      </c>
      <c r="AI290" s="45" t="str">
        <f>'Remove outliers'!AL74</f>
        <v/>
      </c>
      <c r="AJ290" s="45" t="str">
        <f>'Remove outliers'!AM74</f>
        <v/>
      </c>
      <c r="AK290" s="45" t="str">
        <f>'Remove outliers'!AN74</f>
        <v/>
      </c>
      <c r="AL290" s="45" t="str">
        <f>'Remove outliers'!AO74</f>
        <v/>
      </c>
      <c r="AM290" s="45" t="str">
        <f>'Remove outliers'!AP74</f>
        <v/>
      </c>
      <c r="AN290" s="45" t="str">
        <f>'Remove outliers'!AQ74</f>
        <v/>
      </c>
      <c r="AO290" s="45" t="str">
        <f>'Remove outliers'!AR74</f>
        <v/>
      </c>
      <c r="AP290" s="45" t="str">
        <f>'Remove outliers'!AS74</f>
        <v/>
      </c>
      <c r="AQ290" s="45" t="str">
        <f>'Remove outliers'!AT74</f>
        <v/>
      </c>
      <c r="AR290" s="45" t="str">
        <f>'Remove outliers'!AU74</f>
        <v/>
      </c>
      <c r="AS290" s="45" t="str">
        <f>'Remove outliers'!AV74</f>
        <v/>
      </c>
      <c r="AT290" s="45" t="str">
        <f>'Remove outliers'!AW74</f>
        <v/>
      </c>
      <c r="AU290" s="45" t="str">
        <f>'Remove outliers'!AX74</f>
        <v/>
      </c>
      <c r="AV290" s="45" t="str">
        <f>'Remove outliers'!AY74</f>
        <v/>
      </c>
      <c r="AW290" s="45" t="str">
        <f>'Remove outliers'!AZ74</f>
        <v/>
      </c>
      <c r="AX290" s="45" t="str">
        <f>'Remove outliers'!BA74</f>
        <v/>
      </c>
      <c r="AY290" s="45" t="str">
        <f>'Remove outliers'!BB74</f>
        <v/>
      </c>
      <c r="AZ290" s="45" t="str">
        <f>'Remove outliers'!BC74</f>
        <v/>
      </c>
      <c r="BA290" s="45" t="str">
        <f>'Remove outliers'!BD74</f>
        <v/>
      </c>
      <c r="BB290" s="45" t="str">
        <f>'Remove outliers'!BE74</f>
        <v/>
      </c>
      <c r="BC290" s="45" t="str">
        <f>'Remove outliers'!BF74</f>
        <v/>
      </c>
      <c r="BD290" s="45" t="str">
        <f>'Remove outliers'!BG74</f>
        <v/>
      </c>
      <c r="BE290" s="45" t="str">
        <f>'Remove outliers'!BH74</f>
        <v/>
      </c>
      <c r="BF290" s="45" t="str">
        <f>'Remove outliers'!BI74</f>
        <v/>
      </c>
      <c r="BG290" s="45" t="str">
        <f>'Remove outliers'!BJ74</f>
        <v/>
      </c>
      <c r="BH290" s="35" t="str">
        <f>'Remove outliers'!BK74</f>
        <v/>
      </c>
      <c r="BI290" s="35" t="str">
        <f>'Remove outliers'!BL74</f>
        <v/>
      </c>
      <c r="BJ290" s="35" t="str">
        <f>'Remove outliers'!BM74</f>
        <v/>
      </c>
      <c r="BK290" s="35" t="str">
        <f>'Remove outliers'!BN74</f>
        <v/>
      </c>
      <c r="BL290" s="35" t="str">
        <f>'Remove outliers'!BO74</f>
        <v/>
      </c>
      <c r="BM290" s="35" t="str">
        <f>'Remove outliers'!BP74</f>
        <v/>
      </c>
      <c r="BN290" s="35" t="str">
        <f>'Remove outliers'!BQ74</f>
        <v/>
      </c>
      <c r="BO290" s="35" t="str">
        <f>'Remove outliers'!BR74</f>
        <v/>
      </c>
      <c r="BP290" s="35" t="str">
        <f>'Remove outliers'!BS74</f>
        <v/>
      </c>
      <c r="BQ290" s="35" t="str">
        <f>'Remove outliers'!BT74</f>
        <v/>
      </c>
      <c r="BR290" s="35" t="str">
        <f>'Remove outliers'!BU74</f>
        <v/>
      </c>
      <c r="BS290" s="35" t="str">
        <f>'Remove outliers'!BV74</f>
        <v/>
      </c>
      <c r="BT290" s="35" t="str">
        <f>'Remove outliers'!BW74</f>
        <v/>
      </c>
      <c r="BU290" s="35" t="str">
        <f>'Remove outliers'!BX74</f>
        <v/>
      </c>
      <c r="BV290" s="35" t="str">
        <f>'Remove outliers'!BY74</f>
        <v/>
      </c>
      <c r="BW290" s="35" t="str">
        <f>'Remove outliers'!BZ74</f>
        <v/>
      </c>
      <c r="BX290" s="35" t="str">
        <f>'Remove outliers'!CA74</f>
        <v/>
      </c>
      <c r="BY290" s="35" t="str">
        <f>'Remove outliers'!CB74</f>
        <v/>
      </c>
      <c r="BZ290" s="35" t="str">
        <f>'Remove outliers'!CC74</f>
        <v/>
      </c>
      <c r="CA290" s="35" t="str">
        <f>'Remove outliers'!CD74</f>
        <v/>
      </c>
    </row>
    <row r="291" spans="6:79" x14ac:dyDescent="0.2">
      <c r="F291" s="45" t="str">
        <f>'Remove outliers'!I75</f>
        <v/>
      </c>
      <c r="G291" s="45" t="str">
        <f>'Remove outliers'!J75</f>
        <v/>
      </c>
      <c r="H291" s="45" t="str">
        <f>'Remove outliers'!K75</f>
        <v/>
      </c>
      <c r="I291" s="45" t="str">
        <f>'Remove outliers'!L75</f>
        <v/>
      </c>
      <c r="J291" s="45" t="str">
        <f>'Remove outliers'!M75</f>
        <v/>
      </c>
      <c r="K291" s="45" t="str">
        <f>'Remove outliers'!N75</f>
        <v/>
      </c>
      <c r="L291" s="45" t="str">
        <f>'Remove outliers'!O75</f>
        <v/>
      </c>
      <c r="M291" s="45" t="str">
        <f>'Remove outliers'!P75</f>
        <v/>
      </c>
      <c r="N291" s="45" t="str">
        <f>'Remove outliers'!Q75</f>
        <v/>
      </c>
      <c r="O291" s="45" t="str">
        <f>'Remove outliers'!R75</f>
        <v/>
      </c>
      <c r="P291" s="45" t="str">
        <f>'Remove outliers'!S75</f>
        <v/>
      </c>
      <c r="Q291" s="45" t="str">
        <f>'Remove outliers'!T75</f>
        <v/>
      </c>
      <c r="R291" s="45" t="str">
        <f>'Remove outliers'!U75</f>
        <v/>
      </c>
      <c r="S291" s="45" t="str">
        <f>'Remove outliers'!V75</f>
        <v/>
      </c>
      <c r="T291" s="45" t="str">
        <f>'Remove outliers'!W75</f>
        <v/>
      </c>
      <c r="U291" s="45" t="str">
        <f>'Remove outliers'!X75</f>
        <v/>
      </c>
      <c r="V291" s="45" t="str">
        <f>'Remove outliers'!Y75</f>
        <v/>
      </c>
      <c r="W291" s="45" t="str">
        <f>'Remove outliers'!Z75</f>
        <v/>
      </c>
      <c r="X291" s="45" t="str">
        <f>'Remove outliers'!AA75</f>
        <v/>
      </c>
      <c r="Y291" s="45" t="str">
        <f>'Remove outliers'!AB75</f>
        <v/>
      </c>
      <c r="Z291" s="45" t="str">
        <f>'Remove outliers'!AC75</f>
        <v/>
      </c>
      <c r="AA291" s="45" t="str">
        <f>'Remove outliers'!AD75</f>
        <v/>
      </c>
      <c r="AB291" s="45" t="str">
        <f>'Remove outliers'!AE75</f>
        <v/>
      </c>
      <c r="AC291" s="45" t="str">
        <f>'Remove outliers'!AF75</f>
        <v/>
      </c>
      <c r="AD291" s="45" t="str">
        <f>'Remove outliers'!AG75</f>
        <v/>
      </c>
      <c r="AE291" s="45" t="str">
        <f>'Remove outliers'!AH75</f>
        <v/>
      </c>
      <c r="AF291" s="45" t="str">
        <f>'Remove outliers'!AI75</f>
        <v/>
      </c>
      <c r="AG291" s="45" t="str">
        <f>'Remove outliers'!AJ75</f>
        <v/>
      </c>
      <c r="AH291" s="45" t="str">
        <f>'Remove outliers'!AK75</f>
        <v/>
      </c>
      <c r="AI291" s="45" t="str">
        <f>'Remove outliers'!AL75</f>
        <v/>
      </c>
      <c r="AJ291" s="45" t="str">
        <f>'Remove outliers'!AM75</f>
        <v/>
      </c>
      <c r="AK291" s="45" t="str">
        <f>'Remove outliers'!AN75</f>
        <v/>
      </c>
      <c r="AL291" s="45" t="str">
        <f>'Remove outliers'!AO75</f>
        <v/>
      </c>
      <c r="AM291" s="45" t="str">
        <f>'Remove outliers'!AP75</f>
        <v/>
      </c>
      <c r="AN291" s="45" t="str">
        <f>'Remove outliers'!AQ75</f>
        <v/>
      </c>
      <c r="AO291" s="45" t="str">
        <f>'Remove outliers'!AR75</f>
        <v/>
      </c>
      <c r="AP291" s="45" t="str">
        <f>'Remove outliers'!AS75</f>
        <v/>
      </c>
      <c r="AQ291" s="45" t="str">
        <f>'Remove outliers'!AT75</f>
        <v/>
      </c>
      <c r="AR291" s="45" t="str">
        <f>'Remove outliers'!AU75</f>
        <v/>
      </c>
      <c r="AS291" s="45" t="str">
        <f>'Remove outliers'!AV75</f>
        <v/>
      </c>
      <c r="AT291" s="45" t="str">
        <f>'Remove outliers'!AW75</f>
        <v/>
      </c>
      <c r="AU291" s="45" t="str">
        <f>'Remove outliers'!AX75</f>
        <v/>
      </c>
      <c r="AV291" s="45" t="str">
        <f>'Remove outliers'!AY75</f>
        <v/>
      </c>
      <c r="AW291" s="45" t="str">
        <f>'Remove outliers'!AZ75</f>
        <v/>
      </c>
      <c r="AX291" s="45" t="str">
        <f>'Remove outliers'!BA75</f>
        <v/>
      </c>
      <c r="AY291" s="45" t="str">
        <f>'Remove outliers'!BB75</f>
        <v/>
      </c>
      <c r="AZ291" s="45" t="str">
        <f>'Remove outliers'!BC75</f>
        <v/>
      </c>
      <c r="BA291" s="45" t="str">
        <f>'Remove outliers'!BD75</f>
        <v/>
      </c>
      <c r="BB291" s="45" t="str">
        <f>'Remove outliers'!BE75</f>
        <v/>
      </c>
      <c r="BC291" s="45" t="str">
        <f>'Remove outliers'!BF75</f>
        <v/>
      </c>
      <c r="BD291" s="45" t="str">
        <f>'Remove outliers'!BG75</f>
        <v/>
      </c>
      <c r="BE291" s="45" t="str">
        <f>'Remove outliers'!BH75</f>
        <v/>
      </c>
      <c r="BF291" s="45" t="str">
        <f>'Remove outliers'!BI75</f>
        <v/>
      </c>
      <c r="BG291" s="45" t="str">
        <f>'Remove outliers'!BJ75</f>
        <v/>
      </c>
      <c r="BH291" s="35" t="str">
        <f>'Remove outliers'!BK75</f>
        <v/>
      </c>
      <c r="BI291" s="35" t="str">
        <f>'Remove outliers'!BL75</f>
        <v/>
      </c>
      <c r="BJ291" s="35" t="str">
        <f>'Remove outliers'!BM75</f>
        <v/>
      </c>
      <c r="BK291" s="35" t="str">
        <f>'Remove outliers'!BN75</f>
        <v/>
      </c>
      <c r="BL291" s="35" t="str">
        <f>'Remove outliers'!BO75</f>
        <v/>
      </c>
      <c r="BM291" s="35" t="str">
        <f>'Remove outliers'!BP75</f>
        <v/>
      </c>
      <c r="BN291" s="35" t="str">
        <f>'Remove outliers'!BQ75</f>
        <v/>
      </c>
      <c r="BO291" s="35" t="str">
        <f>'Remove outliers'!BR75</f>
        <v/>
      </c>
      <c r="BP291" s="35" t="str">
        <f>'Remove outliers'!BS75</f>
        <v/>
      </c>
      <c r="BQ291" s="35" t="str">
        <f>'Remove outliers'!BT75</f>
        <v/>
      </c>
      <c r="BR291" s="35" t="str">
        <f>'Remove outliers'!BU75</f>
        <v/>
      </c>
      <c r="BS291" s="35" t="str">
        <f>'Remove outliers'!BV75</f>
        <v/>
      </c>
      <c r="BT291" s="35" t="str">
        <f>'Remove outliers'!BW75</f>
        <v/>
      </c>
      <c r="BU291" s="35" t="str">
        <f>'Remove outliers'!BX75</f>
        <v/>
      </c>
      <c r="BV291" s="35" t="str">
        <f>'Remove outliers'!BY75</f>
        <v/>
      </c>
      <c r="BW291" s="35" t="str">
        <f>'Remove outliers'!BZ75</f>
        <v/>
      </c>
      <c r="BX291" s="35" t="str">
        <f>'Remove outliers'!CA75</f>
        <v/>
      </c>
      <c r="BY291" s="35" t="str">
        <f>'Remove outliers'!CB75</f>
        <v/>
      </c>
      <c r="BZ291" s="35" t="str">
        <f>'Remove outliers'!CC75</f>
        <v/>
      </c>
      <c r="CA291" s="35" t="str">
        <f>'Remove outliers'!CD75</f>
        <v/>
      </c>
    </row>
    <row r="292" spans="6:79" x14ac:dyDescent="0.2">
      <c r="F292" s="45" t="str">
        <f>'Remove outliers'!I76</f>
        <v/>
      </c>
      <c r="G292" s="45" t="str">
        <f>'Remove outliers'!J76</f>
        <v/>
      </c>
      <c r="H292" s="45" t="str">
        <f>'Remove outliers'!K76</f>
        <v/>
      </c>
      <c r="I292" s="45" t="str">
        <f>'Remove outliers'!L76</f>
        <v/>
      </c>
      <c r="J292" s="45" t="str">
        <f>'Remove outliers'!M76</f>
        <v/>
      </c>
      <c r="K292" s="45" t="str">
        <f>'Remove outliers'!N76</f>
        <v/>
      </c>
      <c r="L292" s="45" t="str">
        <f>'Remove outliers'!O76</f>
        <v/>
      </c>
      <c r="M292" s="45" t="str">
        <f>'Remove outliers'!P76</f>
        <v/>
      </c>
      <c r="N292" s="45" t="str">
        <f>'Remove outliers'!Q76</f>
        <v/>
      </c>
      <c r="O292" s="45" t="str">
        <f>'Remove outliers'!R76</f>
        <v/>
      </c>
      <c r="P292" s="45" t="str">
        <f>'Remove outliers'!S76</f>
        <v/>
      </c>
      <c r="Q292" s="45" t="str">
        <f>'Remove outliers'!T76</f>
        <v/>
      </c>
      <c r="R292" s="45" t="str">
        <f>'Remove outliers'!U76</f>
        <v/>
      </c>
      <c r="S292" s="45" t="str">
        <f>'Remove outliers'!V76</f>
        <v/>
      </c>
      <c r="T292" s="45" t="str">
        <f>'Remove outliers'!W76</f>
        <v/>
      </c>
      <c r="U292" s="45" t="str">
        <f>'Remove outliers'!X76</f>
        <v/>
      </c>
      <c r="V292" s="45" t="str">
        <f>'Remove outliers'!Y76</f>
        <v/>
      </c>
      <c r="W292" s="45" t="str">
        <f>'Remove outliers'!Z76</f>
        <v/>
      </c>
      <c r="X292" s="45" t="str">
        <f>'Remove outliers'!AA76</f>
        <v/>
      </c>
      <c r="Y292" s="45" t="str">
        <f>'Remove outliers'!AB76</f>
        <v/>
      </c>
      <c r="Z292" s="45" t="str">
        <f>'Remove outliers'!AC76</f>
        <v/>
      </c>
      <c r="AA292" s="45" t="str">
        <f>'Remove outliers'!AD76</f>
        <v/>
      </c>
      <c r="AB292" s="45" t="str">
        <f>'Remove outliers'!AE76</f>
        <v/>
      </c>
      <c r="AC292" s="45" t="str">
        <f>'Remove outliers'!AF76</f>
        <v/>
      </c>
      <c r="AD292" s="45" t="str">
        <f>'Remove outliers'!AG76</f>
        <v/>
      </c>
      <c r="AE292" s="45" t="str">
        <f>'Remove outliers'!AH76</f>
        <v/>
      </c>
      <c r="AF292" s="45" t="str">
        <f>'Remove outliers'!AI76</f>
        <v/>
      </c>
      <c r="AG292" s="45" t="str">
        <f>'Remove outliers'!AJ76</f>
        <v/>
      </c>
      <c r="AH292" s="45" t="str">
        <f>'Remove outliers'!AK76</f>
        <v/>
      </c>
      <c r="AI292" s="45" t="str">
        <f>'Remove outliers'!AL76</f>
        <v/>
      </c>
      <c r="AJ292" s="45" t="str">
        <f>'Remove outliers'!AM76</f>
        <v/>
      </c>
      <c r="AK292" s="45" t="str">
        <f>'Remove outliers'!AN76</f>
        <v/>
      </c>
      <c r="AL292" s="45" t="str">
        <f>'Remove outliers'!AO76</f>
        <v/>
      </c>
      <c r="AM292" s="45" t="str">
        <f>'Remove outliers'!AP76</f>
        <v/>
      </c>
      <c r="AN292" s="45" t="str">
        <f>'Remove outliers'!AQ76</f>
        <v/>
      </c>
      <c r="AO292" s="45" t="str">
        <f>'Remove outliers'!AR76</f>
        <v/>
      </c>
      <c r="AP292" s="45" t="str">
        <f>'Remove outliers'!AS76</f>
        <v/>
      </c>
      <c r="AQ292" s="45" t="str">
        <f>'Remove outliers'!AT76</f>
        <v/>
      </c>
      <c r="AR292" s="45" t="str">
        <f>'Remove outliers'!AU76</f>
        <v/>
      </c>
      <c r="AS292" s="45" t="str">
        <f>'Remove outliers'!AV76</f>
        <v/>
      </c>
      <c r="AT292" s="45" t="str">
        <f>'Remove outliers'!AW76</f>
        <v/>
      </c>
      <c r="AU292" s="45" t="str">
        <f>'Remove outliers'!AX76</f>
        <v/>
      </c>
      <c r="AV292" s="45" t="str">
        <f>'Remove outliers'!AY76</f>
        <v/>
      </c>
      <c r="AW292" s="45" t="str">
        <f>'Remove outliers'!AZ76</f>
        <v/>
      </c>
      <c r="AX292" s="45" t="str">
        <f>'Remove outliers'!BA76</f>
        <v/>
      </c>
      <c r="AY292" s="45" t="str">
        <f>'Remove outliers'!BB76</f>
        <v/>
      </c>
      <c r="AZ292" s="45" t="str">
        <f>'Remove outliers'!BC76</f>
        <v/>
      </c>
      <c r="BA292" s="45" t="str">
        <f>'Remove outliers'!BD76</f>
        <v/>
      </c>
      <c r="BB292" s="45" t="str">
        <f>'Remove outliers'!BE76</f>
        <v/>
      </c>
      <c r="BC292" s="45" t="str">
        <f>'Remove outliers'!BF76</f>
        <v/>
      </c>
      <c r="BD292" s="45" t="str">
        <f>'Remove outliers'!BG76</f>
        <v/>
      </c>
      <c r="BE292" s="45" t="str">
        <f>'Remove outliers'!BH76</f>
        <v/>
      </c>
      <c r="BF292" s="45" t="str">
        <f>'Remove outliers'!BI76</f>
        <v/>
      </c>
      <c r="BG292" s="45" t="str">
        <f>'Remove outliers'!BJ76</f>
        <v/>
      </c>
      <c r="BH292" s="35" t="str">
        <f>'Remove outliers'!BK76</f>
        <v/>
      </c>
      <c r="BI292" s="35" t="str">
        <f>'Remove outliers'!BL76</f>
        <v/>
      </c>
      <c r="BJ292" s="35" t="str">
        <f>'Remove outliers'!BM76</f>
        <v/>
      </c>
      <c r="BK292" s="35" t="str">
        <f>'Remove outliers'!BN76</f>
        <v/>
      </c>
      <c r="BL292" s="35" t="str">
        <f>'Remove outliers'!BO76</f>
        <v/>
      </c>
      <c r="BM292" s="35" t="str">
        <f>'Remove outliers'!BP76</f>
        <v/>
      </c>
      <c r="BN292" s="35" t="str">
        <f>'Remove outliers'!BQ76</f>
        <v/>
      </c>
      <c r="BO292" s="35" t="str">
        <f>'Remove outliers'!BR76</f>
        <v/>
      </c>
      <c r="BP292" s="35" t="str">
        <f>'Remove outliers'!BS76</f>
        <v/>
      </c>
      <c r="BQ292" s="35" t="str">
        <f>'Remove outliers'!BT76</f>
        <v/>
      </c>
      <c r="BR292" s="35" t="str">
        <f>'Remove outliers'!BU76</f>
        <v/>
      </c>
      <c r="BS292" s="35" t="str">
        <f>'Remove outliers'!BV76</f>
        <v/>
      </c>
      <c r="BT292" s="35" t="str">
        <f>'Remove outliers'!BW76</f>
        <v/>
      </c>
      <c r="BU292" s="35" t="str">
        <f>'Remove outliers'!BX76</f>
        <v/>
      </c>
      <c r="BV292" s="35" t="str">
        <f>'Remove outliers'!BY76</f>
        <v/>
      </c>
      <c r="BW292" s="35" t="str">
        <f>'Remove outliers'!BZ76</f>
        <v/>
      </c>
      <c r="BX292" s="35" t="str">
        <f>'Remove outliers'!CA76</f>
        <v/>
      </c>
      <c r="BY292" s="35" t="str">
        <f>'Remove outliers'!CB76</f>
        <v/>
      </c>
      <c r="BZ292" s="35" t="str">
        <f>'Remove outliers'!CC76</f>
        <v/>
      </c>
      <c r="CA292" s="35" t="str">
        <f>'Remove outliers'!CD76</f>
        <v/>
      </c>
    </row>
    <row r="293" spans="6:79" x14ac:dyDescent="0.2">
      <c r="F293" s="45" t="str">
        <f>'Remove outliers'!I77</f>
        <v/>
      </c>
      <c r="G293" s="45" t="str">
        <f>'Remove outliers'!J77</f>
        <v/>
      </c>
      <c r="H293" s="45" t="str">
        <f>'Remove outliers'!K77</f>
        <v/>
      </c>
      <c r="I293" s="45" t="str">
        <f>'Remove outliers'!L77</f>
        <v/>
      </c>
      <c r="J293" s="45" t="str">
        <f>'Remove outliers'!M77</f>
        <v/>
      </c>
      <c r="K293" s="45" t="str">
        <f>'Remove outliers'!N77</f>
        <v/>
      </c>
      <c r="L293" s="45" t="str">
        <f>'Remove outliers'!O77</f>
        <v/>
      </c>
      <c r="M293" s="45" t="str">
        <f>'Remove outliers'!P77</f>
        <v/>
      </c>
      <c r="N293" s="45" t="str">
        <f>'Remove outliers'!Q77</f>
        <v/>
      </c>
      <c r="O293" s="45" t="str">
        <f>'Remove outliers'!R77</f>
        <v/>
      </c>
      <c r="P293" s="45" t="str">
        <f>'Remove outliers'!S77</f>
        <v/>
      </c>
      <c r="Q293" s="45" t="str">
        <f>'Remove outliers'!T77</f>
        <v/>
      </c>
      <c r="R293" s="45" t="str">
        <f>'Remove outliers'!U77</f>
        <v/>
      </c>
      <c r="S293" s="45" t="str">
        <f>'Remove outliers'!V77</f>
        <v/>
      </c>
      <c r="T293" s="45" t="str">
        <f>'Remove outliers'!W77</f>
        <v/>
      </c>
      <c r="U293" s="45" t="str">
        <f>'Remove outliers'!X77</f>
        <v/>
      </c>
      <c r="V293" s="45" t="str">
        <f>'Remove outliers'!Y77</f>
        <v/>
      </c>
      <c r="W293" s="45" t="str">
        <f>'Remove outliers'!Z77</f>
        <v/>
      </c>
      <c r="X293" s="45" t="str">
        <f>'Remove outliers'!AA77</f>
        <v/>
      </c>
      <c r="Y293" s="45" t="str">
        <f>'Remove outliers'!AB77</f>
        <v/>
      </c>
      <c r="Z293" s="45" t="str">
        <f>'Remove outliers'!AC77</f>
        <v/>
      </c>
      <c r="AA293" s="45" t="str">
        <f>'Remove outliers'!AD77</f>
        <v/>
      </c>
      <c r="AB293" s="45" t="str">
        <f>'Remove outliers'!AE77</f>
        <v/>
      </c>
      <c r="AC293" s="45" t="str">
        <f>'Remove outliers'!AF77</f>
        <v/>
      </c>
      <c r="AD293" s="45" t="str">
        <f>'Remove outliers'!AG77</f>
        <v/>
      </c>
      <c r="AE293" s="45" t="str">
        <f>'Remove outliers'!AH77</f>
        <v/>
      </c>
      <c r="AF293" s="45" t="str">
        <f>'Remove outliers'!AI77</f>
        <v/>
      </c>
      <c r="AG293" s="45" t="str">
        <f>'Remove outliers'!AJ77</f>
        <v/>
      </c>
      <c r="AH293" s="45" t="str">
        <f>'Remove outliers'!AK77</f>
        <v/>
      </c>
      <c r="AI293" s="45" t="str">
        <f>'Remove outliers'!AL77</f>
        <v/>
      </c>
      <c r="AJ293" s="45" t="str">
        <f>'Remove outliers'!AM77</f>
        <v/>
      </c>
      <c r="AK293" s="45" t="str">
        <f>'Remove outliers'!AN77</f>
        <v/>
      </c>
      <c r="AL293" s="45" t="str">
        <f>'Remove outliers'!AO77</f>
        <v/>
      </c>
      <c r="AM293" s="45" t="str">
        <f>'Remove outliers'!AP77</f>
        <v/>
      </c>
      <c r="AN293" s="45" t="str">
        <f>'Remove outliers'!AQ77</f>
        <v/>
      </c>
      <c r="AO293" s="45" t="str">
        <f>'Remove outliers'!AR77</f>
        <v/>
      </c>
      <c r="AP293" s="45" t="str">
        <f>'Remove outliers'!AS77</f>
        <v/>
      </c>
      <c r="AQ293" s="45" t="str">
        <f>'Remove outliers'!AT77</f>
        <v/>
      </c>
      <c r="AR293" s="45" t="str">
        <f>'Remove outliers'!AU77</f>
        <v/>
      </c>
      <c r="AS293" s="45" t="str">
        <f>'Remove outliers'!AV77</f>
        <v/>
      </c>
      <c r="AT293" s="45" t="str">
        <f>'Remove outliers'!AW77</f>
        <v/>
      </c>
      <c r="AU293" s="45" t="str">
        <f>'Remove outliers'!AX77</f>
        <v/>
      </c>
      <c r="AV293" s="45" t="str">
        <f>'Remove outliers'!AY77</f>
        <v/>
      </c>
      <c r="AW293" s="45" t="str">
        <f>'Remove outliers'!AZ77</f>
        <v/>
      </c>
      <c r="AX293" s="45" t="str">
        <f>'Remove outliers'!BA77</f>
        <v/>
      </c>
      <c r="AY293" s="45" t="str">
        <f>'Remove outliers'!BB77</f>
        <v/>
      </c>
      <c r="AZ293" s="45" t="str">
        <f>'Remove outliers'!BC77</f>
        <v/>
      </c>
      <c r="BA293" s="45" t="str">
        <f>'Remove outliers'!BD77</f>
        <v/>
      </c>
      <c r="BB293" s="45" t="str">
        <f>'Remove outliers'!BE77</f>
        <v/>
      </c>
      <c r="BC293" s="45" t="str">
        <f>'Remove outliers'!BF77</f>
        <v/>
      </c>
      <c r="BD293" s="45" t="str">
        <f>'Remove outliers'!BG77</f>
        <v/>
      </c>
      <c r="BE293" s="45" t="str">
        <f>'Remove outliers'!BH77</f>
        <v/>
      </c>
      <c r="BF293" s="45" t="str">
        <f>'Remove outliers'!BI77</f>
        <v/>
      </c>
      <c r="BG293" s="45" t="str">
        <f>'Remove outliers'!BJ77</f>
        <v/>
      </c>
      <c r="BH293" s="35" t="str">
        <f>'Remove outliers'!BK77</f>
        <v/>
      </c>
      <c r="BI293" s="35" t="str">
        <f>'Remove outliers'!BL77</f>
        <v/>
      </c>
      <c r="BJ293" s="35" t="str">
        <f>'Remove outliers'!BM77</f>
        <v/>
      </c>
      <c r="BK293" s="35" t="str">
        <f>'Remove outliers'!BN77</f>
        <v/>
      </c>
      <c r="BL293" s="35" t="str">
        <f>'Remove outliers'!BO77</f>
        <v/>
      </c>
      <c r="BM293" s="35" t="str">
        <f>'Remove outliers'!BP77</f>
        <v/>
      </c>
      <c r="BN293" s="35" t="str">
        <f>'Remove outliers'!BQ77</f>
        <v/>
      </c>
      <c r="BO293" s="35" t="str">
        <f>'Remove outliers'!BR77</f>
        <v/>
      </c>
      <c r="BP293" s="35" t="str">
        <f>'Remove outliers'!BS77</f>
        <v/>
      </c>
      <c r="BQ293" s="35" t="str">
        <f>'Remove outliers'!BT77</f>
        <v/>
      </c>
      <c r="BR293" s="35" t="str">
        <f>'Remove outliers'!BU77</f>
        <v/>
      </c>
      <c r="BS293" s="35" t="str">
        <f>'Remove outliers'!BV77</f>
        <v/>
      </c>
      <c r="BT293" s="35" t="str">
        <f>'Remove outliers'!BW77</f>
        <v/>
      </c>
      <c r="BU293" s="35" t="str">
        <f>'Remove outliers'!BX77</f>
        <v/>
      </c>
      <c r="BV293" s="35" t="str">
        <f>'Remove outliers'!BY77</f>
        <v/>
      </c>
      <c r="BW293" s="35" t="str">
        <f>'Remove outliers'!BZ77</f>
        <v/>
      </c>
      <c r="BX293" s="35" t="str">
        <f>'Remove outliers'!CA77</f>
        <v/>
      </c>
      <c r="BY293" s="35" t="str">
        <f>'Remove outliers'!CB77</f>
        <v/>
      </c>
      <c r="BZ293" s="35" t="str">
        <f>'Remove outliers'!CC77</f>
        <v/>
      </c>
      <c r="CA293" s="35" t="str">
        <f>'Remove outliers'!CD77</f>
        <v/>
      </c>
    </row>
    <row r="294" spans="6:79" x14ac:dyDescent="0.2">
      <c r="F294" s="45" t="str">
        <f>'Remove outliers'!I78</f>
        <v/>
      </c>
      <c r="G294" s="45" t="str">
        <f>'Remove outliers'!J78</f>
        <v/>
      </c>
      <c r="H294" s="45" t="str">
        <f>'Remove outliers'!K78</f>
        <v/>
      </c>
      <c r="I294" s="45" t="str">
        <f>'Remove outliers'!L78</f>
        <v/>
      </c>
      <c r="J294" s="45" t="str">
        <f>'Remove outliers'!M78</f>
        <v/>
      </c>
      <c r="K294" s="45" t="str">
        <f>'Remove outliers'!N78</f>
        <v/>
      </c>
      <c r="L294" s="45" t="str">
        <f>'Remove outliers'!O78</f>
        <v/>
      </c>
      <c r="M294" s="45" t="str">
        <f>'Remove outliers'!P78</f>
        <v/>
      </c>
      <c r="N294" s="45" t="str">
        <f>'Remove outliers'!Q78</f>
        <v/>
      </c>
      <c r="O294" s="45" t="str">
        <f>'Remove outliers'!R78</f>
        <v/>
      </c>
      <c r="P294" s="45" t="str">
        <f>'Remove outliers'!S78</f>
        <v/>
      </c>
      <c r="Q294" s="45" t="str">
        <f>'Remove outliers'!T78</f>
        <v/>
      </c>
      <c r="R294" s="45" t="str">
        <f>'Remove outliers'!U78</f>
        <v/>
      </c>
      <c r="S294" s="45" t="str">
        <f>'Remove outliers'!V78</f>
        <v/>
      </c>
      <c r="T294" s="45" t="str">
        <f>'Remove outliers'!W78</f>
        <v/>
      </c>
      <c r="U294" s="45" t="str">
        <f>'Remove outliers'!X78</f>
        <v/>
      </c>
      <c r="V294" s="45" t="str">
        <f>'Remove outliers'!Y78</f>
        <v/>
      </c>
      <c r="W294" s="45" t="str">
        <f>'Remove outliers'!Z78</f>
        <v/>
      </c>
      <c r="X294" s="45" t="str">
        <f>'Remove outliers'!AA78</f>
        <v/>
      </c>
      <c r="Y294" s="45" t="str">
        <f>'Remove outliers'!AB78</f>
        <v/>
      </c>
      <c r="Z294" s="45" t="str">
        <f>'Remove outliers'!AC78</f>
        <v/>
      </c>
      <c r="AA294" s="45" t="str">
        <f>'Remove outliers'!AD78</f>
        <v/>
      </c>
      <c r="AB294" s="45" t="str">
        <f>'Remove outliers'!AE78</f>
        <v/>
      </c>
      <c r="AC294" s="45" t="str">
        <f>'Remove outliers'!AF78</f>
        <v/>
      </c>
      <c r="AD294" s="45" t="str">
        <f>'Remove outliers'!AG78</f>
        <v/>
      </c>
      <c r="AE294" s="45" t="str">
        <f>'Remove outliers'!AH78</f>
        <v/>
      </c>
      <c r="AF294" s="45" t="str">
        <f>'Remove outliers'!AI78</f>
        <v/>
      </c>
      <c r="AG294" s="45" t="str">
        <f>'Remove outliers'!AJ78</f>
        <v/>
      </c>
      <c r="AH294" s="45" t="str">
        <f>'Remove outliers'!AK78</f>
        <v/>
      </c>
      <c r="AI294" s="45" t="str">
        <f>'Remove outliers'!AL78</f>
        <v/>
      </c>
      <c r="AJ294" s="45" t="str">
        <f>'Remove outliers'!AM78</f>
        <v/>
      </c>
      <c r="AK294" s="45" t="str">
        <f>'Remove outliers'!AN78</f>
        <v/>
      </c>
      <c r="AL294" s="45" t="str">
        <f>'Remove outliers'!AO78</f>
        <v/>
      </c>
      <c r="AM294" s="45" t="str">
        <f>'Remove outliers'!AP78</f>
        <v/>
      </c>
      <c r="AN294" s="45" t="str">
        <f>'Remove outliers'!AQ78</f>
        <v/>
      </c>
      <c r="AO294" s="45" t="str">
        <f>'Remove outliers'!AR78</f>
        <v/>
      </c>
      <c r="AP294" s="45" t="str">
        <f>'Remove outliers'!AS78</f>
        <v/>
      </c>
      <c r="AQ294" s="45" t="str">
        <f>'Remove outliers'!AT78</f>
        <v/>
      </c>
      <c r="AR294" s="45" t="str">
        <f>'Remove outliers'!AU78</f>
        <v/>
      </c>
      <c r="AS294" s="45" t="str">
        <f>'Remove outliers'!AV78</f>
        <v/>
      </c>
      <c r="AT294" s="45" t="str">
        <f>'Remove outliers'!AW78</f>
        <v/>
      </c>
      <c r="AU294" s="45" t="str">
        <f>'Remove outliers'!AX78</f>
        <v/>
      </c>
      <c r="AV294" s="45" t="str">
        <f>'Remove outliers'!AY78</f>
        <v/>
      </c>
      <c r="AW294" s="45" t="str">
        <f>'Remove outliers'!AZ78</f>
        <v/>
      </c>
      <c r="AX294" s="45" t="str">
        <f>'Remove outliers'!BA78</f>
        <v/>
      </c>
      <c r="AY294" s="45" t="str">
        <f>'Remove outliers'!BB78</f>
        <v/>
      </c>
      <c r="AZ294" s="45" t="str">
        <f>'Remove outliers'!BC78</f>
        <v/>
      </c>
      <c r="BA294" s="45" t="str">
        <f>'Remove outliers'!BD78</f>
        <v/>
      </c>
      <c r="BB294" s="45" t="str">
        <f>'Remove outliers'!BE78</f>
        <v/>
      </c>
      <c r="BC294" s="45" t="str">
        <f>'Remove outliers'!BF78</f>
        <v/>
      </c>
      <c r="BD294" s="45" t="str">
        <f>'Remove outliers'!BG78</f>
        <v/>
      </c>
      <c r="BE294" s="45" t="str">
        <f>'Remove outliers'!BH78</f>
        <v/>
      </c>
      <c r="BF294" s="45" t="str">
        <f>'Remove outliers'!BI78</f>
        <v/>
      </c>
      <c r="BG294" s="45" t="str">
        <f>'Remove outliers'!BJ78</f>
        <v/>
      </c>
      <c r="BH294" s="35" t="str">
        <f>'Remove outliers'!BK78</f>
        <v/>
      </c>
      <c r="BI294" s="35" t="str">
        <f>'Remove outliers'!BL78</f>
        <v/>
      </c>
      <c r="BJ294" s="35" t="str">
        <f>'Remove outliers'!BM78</f>
        <v/>
      </c>
      <c r="BK294" s="35" t="str">
        <f>'Remove outliers'!BN78</f>
        <v/>
      </c>
      <c r="BL294" s="35" t="str">
        <f>'Remove outliers'!BO78</f>
        <v/>
      </c>
      <c r="BM294" s="35" t="str">
        <f>'Remove outliers'!BP78</f>
        <v/>
      </c>
      <c r="BN294" s="35" t="str">
        <f>'Remove outliers'!BQ78</f>
        <v/>
      </c>
      <c r="BO294" s="35" t="str">
        <f>'Remove outliers'!BR78</f>
        <v/>
      </c>
      <c r="BP294" s="35" t="str">
        <f>'Remove outliers'!BS78</f>
        <v/>
      </c>
      <c r="BQ294" s="35" t="str">
        <f>'Remove outliers'!BT78</f>
        <v/>
      </c>
      <c r="BR294" s="35" t="str">
        <f>'Remove outliers'!BU78</f>
        <v/>
      </c>
      <c r="BS294" s="35" t="str">
        <f>'Remove outliers'!BV78</f>
        <v/>
      </c>
      <c r="BT294" s="35" t="str">
        <f>'Remove outliers'!BW78</f>
        <v/>
      </c>
      <c r="BU294" s="35" t="str">
        <f>'Remove outliers'!BX78</f>
        <v/>
      </c>
      <c r="BV294" s="35" t="str">
        <f>'Remove outliers'!BY78</f>
        <v/>
      </c>
      <c r="BW294" s="35" t="str">
        <f>'Remove outliers'!BZ78</f>
        <v/>
      </c>
      <c r="BX294" s="35" t="str">
        <f>'Remove outliers'!CA78</f>
        <v/>
      </c>
      <c r="BY294" s="35" t="str">
        <f>'Remove outliers'!CB78</f>
        <v/>
      </c>
      <c r="BZ294" s="35" t="str">
        <f>'Remove outliers'!CC78</f>
        <v/>
      </c>
      <c r="CA294" s="35" t="str">
        <f>'Remove outliers'!CD78</f>
        <v/>
      </c>
    </row>
    <row r="295" spans="6:79" x14ac:dyDescent="0.2">
      <c r="F295" s="45" t="str">
        <f>'Remove outliers'!I79</f>
        <v/>
      </c>
      <c r="G295" s="45" t="str">
        <f>'Remove outliers'!J79</f>
        <v/>
      </c>
      <c r="H295" s="45" t="str">
        <f>'Remove outliers'!K79</f>
        <v/>
      </c>
      <c r="I295" s="45" t="str">
        <f>'Remove outliers'!L79</f>
        <v/>
      </c>
      <c r="J295" s="45" t="str">
        <f>'Remove outliers'!M79</f>
        <v/>
      </c>
      <c r="K295" s="45" t="str">
        <f>'Remove outliers'!N79</f>
        <v/>
      </c>
      <c r="L295" s="45" t="str">
        <f>'Remove outliers'!O79</f>
        <v/>
      </c>
      <c r="M295" s="45" t="str">
        <f>'Remove outliers'!P79</f>
        <v/>
      </c>
      <c r="N295" s="45" t="str">
        <f>'Remove outliers'!Q79</f>
        <v/>
      </c>
      <c r="O295" s="45" t="str">
        <f>'Remove outliers'!R79</f>
        <v/>
      </c>
      <c r="P295" s="45" t="str">
        <f>'Remove outliers'!S79</f>
        <v/>
      </c>
      <c r="Q295" s="45" t="str">
        <f>'Remove outliers'!T79</f>
        <v/>
      </c>
      <c r="R295" s="45" t="str">
        <f>'Remove outliers'!U79</f>
        <v/>
      </c>
      <c r="S295" s="45" t="str">
        <f>'Remove outliers'!V79</f>
        <v/>
      </c>
      <c r="T295" s="45" t="str">
        <f>'Remove outliers'!W79</f>
        <v/>
      </c>
      <c r="U295" s="45" t="str">
        <f>'Remove outliers'!X79</f>
        <v/>
      </c>
      <c r="V295" s="45" t="str">
        <f>'Remove outliers'!Y79</f>
        <v/>
      </c>
      <c r="W295" s="45" t="str">
        <f>'Remove outliers'!Z79</f>
        <v/>
      </c>
      <c r="X295" s="45" t="str">
        <f>'Remove outliers'!AA79</f>
        <v/>
      </c>
      <c r="Y295" s="45" t="str">
        <f>'Remove outliers'!AB79</f>
        <v/>
      </c>
      <c r="Z295" s="45" t="str">
        <f>'Remove outliers'!AC79</f>
        <v/>
      </c>
      <c r="AA295" s="45" t="str">
        <f>'Remove outliers'!AD79</f>
        <v/>
      </c>
      <c r="AB295" s="45" t="str">
        <f>'Remove outliers'!AE79</f>
        <v/>
      </c>
      <c r="AC295" s="45" t="str">
        <f>'Remove outliers'!AF79</f>
        <v/>
      </c>
      <c r="AD295" s="45" t="str">
        <f>'Remove outliers'!AG79</f>
        <v/>
      </c>
      <c r="AE295" s="45" t="str">
        <f>'Remove outliers'!AH79</f>
        <v/>
      </c>
      <c r="AF295" s="45" t="str">
        <f>'Remove outliers'!AI79</f>
        <v/>
      </c>
      <c r="AG295" s="45" t="str">
        <f>'Remove outliers'!AJ79</f>
        <v/>
      </c>
      <c r="AH295" s="45" t="str">
        <f>'Remove outliers'!AK79</f>
        <v/>
      </c>
      <c r="AI295" s="45" t="str">
        <f>'Remove outliers'!AL79</f>
        <v/>
      </c>
      <c r="AJ295" s="45" t="str">
        <f>'Remove outliers'!AM79</f>
        <v/>
      </c>
      <c r="AK295" s="45" t="str">
        <f>'Remove outliers'!AN79</f>
        <v/>
      </c>
      <c r="AL295" s="45" t="str">
        <f>'Remove outliers'!AO79</f>
        <v/>
      </c>
      <c r="AM295" s="45" t="str">
        <f>'Remove outliers'!AP79</f>
        <v/>
      </c>
      <c r="AN295" s="45" t="str">
        <f>'Remove outliers'!AQ79</f>
        <v/>
      </c>
      <c r="AO295" s="45" t="str">
        <f>'Remove outliers'!AR79</f>
        <v/>
      </c>
      <c r="AP295" s="45" t="str">
        <f>'Remove outliers'!AS79</f>
        <v/>
      </c>
      <c r="AQ295" s="45" t="str">
        <f>'Remove outliers'!AT79</f>
        <v/>
      </c>
      <c r="AR295" s="45" t="str">
        <f>'Remove outliers'!AU79</f>
        <v/>
      </c>
      <c r="AS295" s="45" t="str">
        <f>'Remove outliers'!AV79</f>
        <v/>
      </c>
      <c r="AT295" s="45" t="str">
        <f>'Remove outliers'!AW79</f>
        <v/>
      </c>
      <c r="AU295" s="45" t="str">
        <f>'Remove outliers'!AX79</f>
        <v/>
      </c>
      <c r="AV295" s="45" t="str">
        <f>'Remove outliers'!AY79</f>
        <v/>
      </c>
      <c r="AW295" s="45" t="str">
        <f>'Remove outliers'!AZ79</f>
        <v/>
      </c>
      <c r="AX295" s="45" t="str">
        <f>'Remove outliers'!BA79</f>
        <v/>
      </c>
      <c r="AY295" s="45" t="str">
        <f>'Remove outliers'!BB79</f>
        <v/>
      </c>
      <c r="AZ295" s="45" t="str">
        <f>'Remove outliers'!BC79</f>
        <v/>
      </c>
      <c r="BA295" s="45" t="str">
        <f>'Remove outliers'!BD79</f>
        <v/>
      </c>
      <c r="BB295" s="45" t="str">
        <f>'Remove outliers'!BE79</f>
        <v/>
      </c>
      <c r="BC295" s="45" t="str">
        <f>'Remove outliers'!BF79</f>
        <v/>
      </c>
      <c r="BD295" s="45" t="str">
        <f>'Remove outliers'!BG79</f>
        <v/>
      </c>
      <c r="BE295" s="45" t="str">
        <f>'Remove outliers'!BH79</f>
        <v/>
      </c>
      <c r="BF295" s="45" t="str">
        <f>'Remove outliers'!BI79</f>
        <v/>
      </c>
      <c r="BG295" s="45" t="str">
        <f>'Remove outliers'!BJ79</f>
        <v/>
      </c>
      <c r="BH295" s="35" t="str">
        <f>'Remove outliers'!BK79</f>
        <v/>
      </c>
      <c r="BI295" s="35" t="str">
        <f>'Remove outliers'!BL79</f>
        <v/>
      </c>
      <c r="BJ295" s="35" t="str">
        <f>'Remove outliers'!BM79</f>
        <v/>
      </c>
      <c r="BK295" s="35" t="str">
        <f>'Remove outliers'!BN79</f>
        <v/>
      </c>
      <c r="BL295" s="35" t="str">
        <f>'Remove outliers'!BO79</f>
        <v/>
      </c>
      <c r="BM295" s="35" t="str">
        <f>'Remove outliers'!BP79</f>
        <v/>
      </c>
      <c r="BN295" s="35" t="str">
        <f>'Remove outliers'!BQ79</f>
        <v/>
      </c>
      <c r="BO295" s="35" t="str">
        <f>'Remove outliers'!BR79</f>
        <v/>
      </c>
      <c r="BP295" s="35" t="str">
        <f>'Remove outliers'!BS79</f>
        <v/>
      </c>
      <c r="BQ295" s="35" t="str">
        <f>'Remove outliers'!BT79</f>
        <v/>
      </c>
      <c r="BR295" s="35" t="str">
        <f>'Remove outliers'!BU79</f>
        <v/>
      </c>
      <c r="BS295" s="35" t="str">
        <f>'Remove outliers'!BV79</f>
        <v/>
      </c>
      <c r="BT295" s="35" t="str">
        <f>'Remove outliers'!BW79</f>
        <v/>
      </c>
      <c r="BU295" s="35" t="str">
        <f>'Remove outliers'!BX79</f>
        <v/>
      </c>
      <c r="BV295" s="35" t="str">
        <f>'Remove outliers'!BY79</f>
        <v/>
      </c>
      <c r="BW295" s="35" t="str">
        <f>'Remove outliers'!BZ79</f>
        <v/>
      </c>
      <c r="BX295" s="35" t="str">
        <f>'Remove outliers'!CA79</f>
        <v/>
      </c>
      <c r="BY295" s="35" t="str">
        <f>'Remove outliers'!CB79</f>
        <v/>
      </c>
      <c r="BZ295" s="35" t="str">
        <f>'Remove outliers'!CC79</f>
        <v/>
      </c>
      <c r="CA295" s="35" t="str">
        <f>'Remove outliers'!CD79</f>
        <v/>
      </c>
    </row>
    <row r="296" spans="6:79" x14ac:dyDescent="0.2">
      <c r="F296" s="45" t="str">
        <f>'Remove outliers'!I80</f>
        <v/>
      </c>
      <c r="G296" s="45" t="str">
        <f>'Remove outliers'!J80</f>
        <v/>
      </c>
      <c r="H296" s="45" t="str">
        <f>'Remove outliers'!K80</f>
        <v/>
      </c>
      <c r="I296" s="45" t="str">
        <f>'Remove outliers'!L80</f>
        <v/>
      </c>
      <c r="J296" s="45" t="str">
        <f>'Remove outliers'!M80</f>
        <v/>
      </c>
      <c r="K296" s="45" t="str">
        <f>'Remove outliers'!N80</f>
        <v/>
      </c>
      <c r="L296" s="45" t="str">
        <f>'Remove outliers'!O80</f>
        <v/>
      </c>
      <c r="M296" s="45" t="str">
        <f>'Remove outliers'!P80</f>
        <v/>
      </c>
      <c r="N296" s="45" t="str">
        <f>'Remove outliers'!Q80</f>
        <v/>
      </c>
      <c r="O296" s="45" t="str">
        <f>'Remove outliers'!R80</f>
        <v/>
      </c>
      <c r="P296" s="45" t="str">
        <f>'Remove outliers'!S80</f>
        <v/>
      </c>
      <c r="Q296" s="45" t="str">
        <f>'Remove outliers'!T80</f>
        <v/>
      </c>
      <c r="R296" s="45" t="str">
        <f>'Remove outliers'!U80</f>
        <v/>
      </c>
      <c r="S296" s="45" t="str">
        <f>'Remove outliers'!V80</f>
        <v/>
      </c>
      <c r="T296" s="45" t="str">
        <f>'Remove outliers'!W80</f>
        <v/>
      </c>
      <c r="U296" s="45" t="str">
        <f>'Remove outliers'!X80</f>
        <v/>
      </c>
      <c r="V296" s="45" t="str">
        <f>'Remove outliers'!Y80</f>
        <v/>
      </c>
      <c r="W296" s="45" t="str">
        <f>'Remove outliers'!Z80</f>
        <v/>
      </c>
      <c r="X296" s="45" t="str">
        <f>'Remove outliers'!AA80</f>
        <v/>
      </c>
      <c r="Y296" s="45" t="str">
        <f>'Remove outliers'!AB80</f>
        <v/>
      </c>
      <c r="Z296" s="45" t="str">
        <f>'Remove outliers'!AC80</f>
        <v/>
      </c>
      <c r="AA296" s="45" t="str">
        <f>'Remove outliers'!AD80</f>
        <v/>
      </c>
      <c r="AB296" s="45" t="str">
        <f>'Remove outliers'!AE80</f>
        <v/>
      </c>
      <c r="AC296" s="45" t="str">
        <f>'Remove outliers'!AF80</f>
        <v/>
      </c>
      <c r="AD296" s="45" t="str">
        <f>'Remove outliers'!AG80</f>
        <v/>
      </c>
      <c r="AE296" s="45" t="str">
        <f>'Remove outliers'!AH80</f>
        <v/>
      </c>
      <c r="AF296" s="45" t="str">
        <f>'Remove outliers'!AI80</f>
        <v/>
      </c>
      <c r="AG296" s="45" t="str">
        <f>'Remove outliers'!AJ80</f>
        <v/>
      </c>
      <c r="AH296" s="45" t="str">
        <f>'Remove outliers'!AK80</f>
        <v/>
      </c>
      <c r="AI296" s="45" t="str">
        <f>'Remove outliers'!AL80</f>
        <v/>
      </c>
      <c r="AJ296" s="45" t="str">
        <f>'Remove outliers'!AM80</f>
        <v/>
      </c>
      <c r="AK296" s="45" t="str">
        <f>'Remove outliers'!AN80</f>
        <v/>
      </c>
      <c r="AL296" s="45" t="str">
        <f>'Remove outliers'!AO80</f>
        <v/>
      </c>
      <c r="AM296" s="45" t="str">
        <f>'Remove outliers'!AP80</f>
        <v/>
      </c>
      <c r="AN296" s="45" t="str">
        <f>'Remove outliers'!AQ80</f>
        <v/>
      </c>
      <c r="AO296" s="45" t="str">
        <f>'Remove outliers'!AR80</f>
        <v/>
      </c>
      <c r="AP296" s="45" t="str">
        <f>'Remove outliers'!AS80</f>
        <v/>
      </c>
      <c r="AQ296" s="45" t="str">
        <f>'Remove outliers'!AT80</f>
        <v/>
      </c>
      <c r="AR296" s="45" t="str">
        <f>'Remove outliers'!AU80</f>
        <v/>
      </c>
      <c r="AS296" s="45" t="str">
        <f>'Remove outliers'!AV80</f>
        <v/>
      </c>
      <c r="AT296" s="45" t="str">
        <f>'Remove outliers'!AW80</f>
        <v/>
      </c>
      <c r="AU296" s="45" t="str">
        <f>'Remove outliers'!AX80</f>
        <v/>
      </c>
      <c r="AV296" s="45" t="str">
        <f>'Remove outliers'!AY80</f>
        <v/>
      </c>
      <c r="AW296" s="45" t="str">
        <f>'Remove outliers'!AZ80</f>
        <v/>
      </c>
      <c r="AX296" s="45" t="str">
        <f>'Remove outliers'!BA80</f>
        <v/>
      </c>
      <c r="AY296" s="45" t="str">
        <f>'Remove outliers'!BB80</f>
        <v/>
      </c>
      <c r="AZ296" s="45" t="str">
        <f>'Remove outliers'!BC80</f>
        <v/>
      </c>
      <c r="BA296" s="45" t="str">
        <f>'Remove outliers'!BD80</f>
        <v/>
      </c>
      <c r="BB296" s="45" t="str">
        <f>'Remove outliers'!BE80</f>
        <v/>
      </c>
      <c r="BC296" s="45" t="str">
        <f>'Remove outliers'!BF80</f>
        <v/>
      </c>
      <c r="BD296" s="45" t="str">
        <f>'Remove outliers'!BG80</f>
        <v/>
      </c>
      <c r="BE296" s="45" t="str">
        <f>'Remove outliers'!BH80</f>
        <v/>
      </c>
      <c r="BF296" s="45" t="str">
        <f>'Remove outliers'!BI80</f>
        <v/>
      </c>
      <c r="BG296" s="45" t="str">
        <f>'Remove outliers'!BJ80</f>
        <v/>
      </c>
      <c r="BH296" s="35" t="str">
        <f>'Remove outliers'!BK80</f>
        <v/>
      </c>
      <c r="BI296" s="35" t="str">
        <f>'Remove outliers'!BL80</f>
        <v/>
      </c>
      <c r="BJ296" s="35" t="str">
        <f>'Remove outliers'!BM80</f>
        <v/>
      </c>
      <c r="BK296" s="35" t="str">
        <f>'Remove outliers'!BN80</f>
        <v/>
      </c>
      <c r="BL296" s="35" t="str">
        <f>'Remove outliers'!BO80</f>
        <v/>
      </c>
      <c r="BM296" s="35" t="str">
        <f>'Remove outliers'!BP80</f>
        <v/>
      </c>
      <c r="BN296" s="35" t="str">
        <f>'Remove outliers'!BQ80</f>
        <v/>
      </c>
      <c r="BO296" s="35" t="str">
        <f>'Remove outliers'!BR80</f>
        <v/>
      </c>
      <c r="BP296" s="35" t="str">
        <f>'Remove outliers'!BS80</f>
        <v/>
      </c>
      <c r="BQ296" s="35" t="str">
        <f>'Remove outliers'!BT80</f>
        <v/>
      </c>
      <c r="BR296" s="35" t="str">
        <f>'Remove outliers'!BU80</f>
        <v/>
      </c>
      <c r="BS296" s="35" t="str">
        <f>'Remove outliers'!BV80</f>
        <v/>
      </c>
      <c r="BT296" s="35" t="str">
        <f>'Remove outliers'!BW80</f>
        <v/>
      </c>
      <c r="BU296" s="35" t="str">
        <f>'Remove outliers'!BX80</f>
        <v/>
      </c>
      <c r="BV296" s="35" t="str">
        <f>'Remove outliers'!BY80</f>
        <v/>
      </c>
      <c r="BW296" s="35" t="str">
        <f>'Remove outliers'!BZ80</f>
        <v/>
      </c>
      <c r="BX296" s="35" t="str">
        <f>'Remove outliers'!CA80</f>
        <v/>
      </c>
      <c r="BY296" s="35" t="str">
        <f>'Remove outliers'!CB80</f>
        <v/>
      </c>
      <c r="BZ296" s="35" t="str">
        <f>'Remove outliers'!CC80</f>
        <v/>
      </c>
      <c r="CA296" s="35" t="str">
        <f>'Remove outliers'!CD80</f>
        <v/>
      </c>
    </row>
    <row r="297" spans="6:79" x14ac:dyDescent="0.2">
      <c r="F297" s="45" t="str">
        <f>'Remove outliers'!I81</f>
        <v/>
      </c>
      <c r="G297" s="45" t="str">
        <f>'Remove outliers'!J81</f>
        <v/>
      </c>
      <c r="H297" s="45" t="str">
        <f>'Remove outliers'!K81</f>
        <v/>
      </c>
      <c r="I297" s="45" t="str">
        <f>'Remove outliers'!L81</f>
        <v/>
      </c>
      <c r="J297" s="45" t="str">
        <f>'Remove outliers'!M81</f>
        <v/>
      </c>
      <c r="K297" s="45" t="str">
        <f>'Remove outliers'!N81</f>
        <v/>
      </c>
      <c r="L297" s="45" t="str">
        <f>'Remove outliers'!O81</f>
        <v/>
      </c>
      <c r="M297" s="45" t="str">
        <f>'Remove outliers'!P81</f>
        <v/>
      </c>
      <c r="N297" s="45" t="str">
        <f>'Remove outliers'!Q81</f>
        <v/>
      </c>
      <c r="O297" s="45" t="str">
        <f>'Remove outliers'!R81</f>
        <v/>
      </c>
      <c r="P297" s="45" t="str">
        <f>'Remove outliers'!S81</f>
        <v/>
      </c>
      <c r="Q297" s="45" t="str">
        <f>'Remove outliers'!T81</f>
        <v/>
      </c>
      <c r="R297" s="45" t="str">
        <f>'Remove outliers'!U81</f>
        <v/>
      </c>
      <c r="S297" s="45" t="str">
        <f>'Remove outliers'!V81</f>
        <v/>
      </c>
      <c r="T297" s="45" t="str">
        <f>'Remove outliers'!W81</f>
        <v/>
      </c>
      <c r="U297" s="45" t="str">
        <f>'Remove outliers'!X81</f>
        <v/>
      </c>
      <c r="V297" s="45" t="str">
        <f>'Remove outliers'!Y81</f>
        <v/>
      </c>
      <c r="W297" s="45" t="str">
        <f>'Remove outliers'!Z81</f>
        <v/>
      </c>
      <c r="X297" s="45" t="str">
        <f>'Remove outliers'!AA81</f>
        <v/>
      </c>
      <c r="Y297" s="45" t="str">
        <f>'Remove outliers'!AB81</f>
        <v/>
      </c>
      <c r="Z297" s="45" t="str">
        <f>'Remove outliers'!AC81</f>
        <v/>
      </c>
      <c r="AA297" s="45" t="str">
        <f>'Remove outliers'!AD81</f>
        <v/>
      </c>
      <c r="AB297" s="45" t="str">
        <f>'Remove outliers'!AE81</f>
        <v/>
      </c>
      <c r="AC297" s="45" t="str">
        <f>'Remove outliers'!AF81</f>
        <v/>
      </c>
      <c r="AD297" s="45" t="str">
        <f>'Remove outliers'!AG81</f>
        <v/>
      </c>
      <c r="AE297" s="45" t="str">
        <f>'Remove outliers'!AH81</f>
        <v/>
      </c>
      <c r="AF297" s="45" t="str">
        <f>'Remove outliers'!AI81</f>
        <v/>
      </c>
      <c r="AG297" s="45" t="str">
        <f>'Remove outliers'!AJ81</f>
        <v/>
      </c>
      <c r="AH297" s="45" t="str">
        <f>'Remove outliers'!AK81</f>
        <v/>
      </c>
      <c r="AI297" s="45" t="str">
        <f>'Remove outliers'!AL81</f>
        <v/>
      </c>
      <c r="AJ297" s="45" t="str">
        <f>'Remove outliers'!AM81</f>
        <v/>
      </c>
      <c r="AK297" s="45" t="str">
        <f>'Remove outliers'!AN81</f>
        <v/>
      </c>
      <c r="AL297" s="45" t="str">
        <f>'Remove outliers'!AO81</f>
        <v/>
      </c>
      <c r="AM297" s="45" t="str">
        <f>'Remove outliers'!AP81</f>
        <v/>
      </c>
      <c r="AN297" s="45" t="str">
        <f>'Remove outliers'!AQ81</f>
        <v/>
      </c>
      <c r="AO297" s="45" t="str">
        <f>'Remove outliers'!AR81</f>
        <v/>
      </c>
      <c r="AP297" s="45" t="str">
        <f>'Remove outliers'!AS81</f>
        <v/>
      </c>
      <c r="AQ297" s="45" t="str">
        <f>'Remove outliers'!AT81</f>
        <v/>
      </c>
      <c r="AR297" s="45" t="str">
        <f>'Remove outliers'!AU81</f>
        <v/>
      </c>
      <c r="AS297" s="45" t="str">
        <f>'Remove outliers'!AV81</f>
        <v/>
      </c>
      <c r="AT297" s="45" t="str">
        <f>'Remove outliers'!AW81</f>
        <v/>
      </c>
      <c r="AU297" s="45" t="str">
        <f>'Remove outliers'!AX81</f>
        <v/>
      </c>
      <c r="AV297" s="45" t="str">
        <f>'Remove outliers'!AY81</f>
        <v/>
      </c>
      <c r="AW297" s="45" t="str">
        <f>'Remove outliers'!AZ81</f>
        <v/>
      </c>
      <c r="AX297" s="45" t="str">
        <f>'Remove outliers'!BA81</f>
        <v/>
      </c>
      <c r="AY297" s="45" t="str">
        <f>'Remove outliers'!BB81</f>
        <v/>
      </c>
      <c r="AZ297" s="45" t="str">
        <f>'Remove outliers'!BC81</f>
        <v/>
      </c>
      <c r="BA297" s="45" t="str">
        <f>'Remove outliers'!BD81</f>
        <v/>
      </c>
      <c r="BB297" s="45" t="str">
        <f>'Remove outliers'!BE81</f>
        <v/>
      </c>
      <c r="BC297" s="45" t="str">
        <f>'Remove outliers'!BF81</f>
        <v/>
      </c>
      <c r="BD297" s="45" t="str">
        <f>'Remove outliers'!BG81</f>
        <v/>
      </c>
      <c r="BE297" s="45" t="str">
        <f>'Remove outliers'!BH81</f>
        <v/>
      </c>
      <c r="BF297" s="45" t="str">
        <f>'Remove outliers'!BI81</f>
        <v/>
      </c>
      <c r="BG297" s="45" t="str">
        <f>'Remove outliers'!BJ81</f>
        <v/>
      </c>
      <c r="BH297" s="35" t="str">
        <f>'Remove outliers'!BK81</f>
        <v/>
      </c>
      <c r="BI297" s="35" t="str">
        <f>'Remove outliers'!BL81</f>
        <v/>
      </c>
      <c r="BJ297" s="35" t="str">
        <f>'Remove outliers'!BM81</f>
        <v/>
      </c>
      <c r="BK297" s="35" t="str">
        <f>'Remove outliers'!BN81</f>
        <v/>
      </c>
      <c r="BL297" s="35" t="str">
        <f>'Remove outliers'!BO81</f>
        <v/>
      </c>
      <c r="BM297" s="35" t="str">
        <f>'Remove outliers'!BP81</f>
        <v/>
      </c>
      <c r="BN297" s="35" t="str">
        <f>'Remove outliers'!BQ81</f>
        <v/>
      </c>
      <c r="BO297" s="35" t="str">
        <f>'Remove outliers'!BR81</f>
        <v/>
      </c>
      <c r="BP297" s="35" t="str">
        <f>'Remove outliers'!BS81</f>
        <v/>
      </c>
      <c r="BQ297" s="35" t="str">
        <f>'Remove outliers'!BT81</f>
        <v/>
      </c>
      <c r="BR297" s="35" t="str">
        <f>'Remove outliers'!BU81</f>
        <v/>
      </c>
      <c r="BS297" s="35" t="str">
        <f>'Remove outliers'!BV81</f>
        <v/>
      </c>
      <c r="BT297" s="35" t="str">
        <f>'Remove outliers'!BW81</f>
        <v/>
      </c>
      <c r="BU297" s="35" t="str">
        <f>'Remove outliers'!BX81</f>
        <v/>
      </c>
      <c r="BV297" s="35" t="str">
        <f>'Remove outliers'!BY81</f>
        <v/>
      </c>
      <c r="BW297" s="35" t="str">
        <f>'Remove outliers'!BZ81</f>
        <v/>
      </c>
      <c r="BX297" s="35" t="str">
        <f>'Remove outliers'!CA81</f>
        <v/>
      </c>
      <c r="BY297" s="35" t="str">
        <f>'Remove outliers'!CB81</f>
        <v/>
      </c>
      <c r="BZ297" s="35" t="str">
        <f>'Remove outliers'!CC81</f>
        <v/>
      </c>
      <c r="CA297" s="35" t="str">
        <f>'Remove outliers'!CD81</f>
        <v/>
      </c>
    </row>
    <row r="298" spans="6:79" x14ac:dyDescent="0.2">
      <c r="F298" s="45" t="str">
        <f>'Remove outliers'!I82</f>
        <v/>
      </c>
      <c r="G298" s="45" t="str">
        <f>'Remove outliers'!J82</f>
        <v/>
      </c>
      <c r="H298" s="45" t="str">
        <f>'Remove outliers'!K82</f>
        <v/>
      </c>
      <c r="I298" s="45" t="str">
        <f>'Remove outliers'!L82</f>
        <v/>
      </c>
      <c r="J298" s="45" t="str">
        <f>'Remove outliers'!M82</f>
        <v/>
      </c>
      <c r="K298" s="45" t="str">
        <f>'Remove outliers'!N82</f>
        <v/>
      </c>
      <c r="L298" s="45" t="str">
        <f>'Remove outliers'!O82</f>
        <v/>
      </c>
      <c r="M298" s="45" t="str">
        <f>'Remove outliers'!P82</f>
        <v/>
      </c>
      <c r="N298" s="45" t="str">
        <f>'Remove outliers'!Q82</f>
        <v/>
      </c>
      <c r="O298" s="45" t="str">
        <f>'Remove outliers'!R82</f>
        <v/>
      </c>
      <c r="P298" s="45" t="str">
        <f>'Remove outliers'!S82</f>
        <v/>
      </c>
      <c r="Q298" s="45" t="str">
        <f>'Remove outliers'!T82</f>
        <v/>
      </c>
      <c r="R298" s="45" t="str">
        <f>'Remove outliers'!U82</f>
        <v/>
      </c>
      <c r="S298" s="45" t="str">
        <f>'Remove outliers'!V82</f>
        <v/>
      </c>
      <c r="T298" s="45" t="str">
        <f>'Remove outliers'!W82</f>
        <v/>
      </c>
      <c r="U298" s="45" t="str">
        <f>'Remove outliers'!X82</f>
        <v/>
      </c>
      <c r="V298" s="45" t="str">
        <f>'Remove outliers'!Y82</f>
        <v/>
      </c>
      <c r="W298" s="45" t="str">
        <f>'Remove outliers'!Z82</f>
        <v/>
      </c>
      <c r="X298" s="45" t="str">
        <f>'Remove outliers'!AA82</f>
        <v/>
      </c>
      <c r="Y298" s="45" t="str">
        <f>'Remove outliers'!AB82</f>
        <v/>
      </c>
      <c r="Z298" s="45" t="str">
        <f>'Remove outliers'!AC82</f>
        <v/>
      </c>
      <c r="AA298" s="45" t="str">
        <f>'Remove outliers'!AD82</f>
        <v/>
      </c>
      <c r="AB298" s="45" t="str">
        <f>'Remove outliers'!AE82</f>
        <v/>
      </c>
      <c r="AC298" s="45" t="str">
        <f>'Remove outliers'!AF82</f>
        <v/>
      </c>
      <c r="AD298" s="45" t="str">
        <f>'Remove outliers'!AG82</f>
        <v/>
      </c>
      <c r="AE298" s="45" t="str">
        <f>'Remove outliers'!AH82</f>
        <v/>
      </c>
      <c r="AF298" s="45" t="str">
        <f>'Remove outliers'!AI82</f>
        <v/>
      </c>
      <c r="AG298" s="45" t="str">
        <f>'Remove outliers'!AJ82</f>
        <v/>
      </c>
      <c r="AH298" s="45" t="str">
        <f>'Remove outliers'!AK82</f>
        <v/>
      </c>
      <c r="AI298" s="45" t="str">
        <f>'Remove outliers'!AL82</f>
        <v/>
      </c>
      <c r="AJ298" s="45" t="str">
        <f>'Remove outliers'!AM82</f>
        <v/>
      </c>
      <c r="AK298" s="45" t="str">
        <f>'Remove outliers'!AN82</f>
        <v/>
      </c>
      <c r="AL298" s="45" t="str">
        <f>'Remove outliers'!AO82</f>
        <v/>
      </c>
      <c r="AM298" s="45" t="str">
        <f>'Remove outliers'!AP82</f>
        <v/>
      </c>
      <c r="AN298" s="45" t="str">
        <f>'Remove outliers'!AQ82</f>
        <v/>
      </c>
      <c r="AO298" s="45" t="str">
        <f>'Remove outliers'!AR82</f>
        <v/>
      </c>
      <c r="AP298" s="45" t="str">
        <f>'Remove outliers'!AS82</f>
        <v/>
      </c>
      <c r="AQ298" s="45" t="str">
        <f>'Remove outliers'!AT82</f>
        <v/>
      </c>
      <c r="AR298" s="45" t="str">
        <f>'Remove outliers'!AU82</f>
        <v/>
      </c>
      <c r="AS298" s="45" t="str">
        <f>'Remove outliers'!AV82</f>
        <v/>
      </c>
      <c r="AT298" s="45" t="str">
        <f>'Remove outliers'!AW82</f>
        <v/>
      </c>
      <c r="AU298" s="45" t="str">
        <f>'Remove outliers'!AX82</f>
        <v/>
      </c>
      <c r="AV298" s="45" t="str">
        <f>'Remove outliers'!AY82</f>
        <v/>
      </c>
      <c r="AW298" s="45" t="str">
        <f>'Remove outliers'!AZ82</f>
        <v/>
      </c>
      <c r="AX298" s="45" t="str">
        <f>'Remove outliers'!BA82</f>
        <v/>
      </c>
      <c r="AY298" s="45" t="str">
        <f>'Remove outliers'!BB82</f>
        <v/>
      </c>
      <c r="AZ298" s="45" t="str">
        <f>'Remove outliers'!BC82</f>
        <v/>
      </c>
      <c r="BA298" s="45" t="str">
        <f>'Remove outliers'!BD82</f>
        <v/>
      </c>
      <c r="BB298" s="45" t="str">
        <f>'Remove outliers'!BE82</f>
        <v/>
      </c>
      <c r="BC298" s="45" t="str">
        <f>'Remove outliers'!BF82</f>
        <v/>
      </c>
      <c r="BD298" s="45" t="str">
        <f>'Remove outliers'!BG82</f>
        <v/>
      </c>
      <c r="BE298" s="45" t="str">
        <f>'Remove outliers'!BH82</f>
        <v/>
      </c>
      <c r="BF298" s="45" t="str">
        <f>'Remove outliers'!BI82</f>
        <v/>
      </c>
      <c r="BG298" s="45" t="str">
        <f>'Remove outliers'!BJ82</f>
        <v/>
      </c>
      <c r="BH298" s="35" t="str">
        <f>'Remove outliers'!BK82</f>
        <v/>
      </c>
      <c r="BI298" s="35" t="str">
        <f>'Remove outliers'!BL82</f>
        <v/>
      </c>
      <c r="BJ298" s="35" t="str">
        <f>'Remove outliers'!BM82</f>
        <v/>
      </c>
      <c r="BK298" s="35" t="str">
        <f>'Remove outliers'!BN82</f>
        <v/>
      </c>
      <c r="BL298" s="35" t="str">
        <f>'Remove outliers'!BO82</f>
        <v/>
      </c>
      <c r="BM298" s="35" t="str">
        <f>'Remove outliers'!BP82</f>
        <v/>
      </c>
      <c r="BN298" s="35" t="str">
        <f>'Remove outliers'!BQ82</f>
        <v/>
      </c>
      <c r="BO298" s="35" t="str">
        <f>'Remove outliers'!BR82</f>
        <v/>
      </c>
      <c r="BP298" s="35" t="str">
        <f>'Remove outliers'!BS82</f>
        <v/>
      </c>
      <c r="BQ298" s="35" t="str">
        <f>'Remove outliers'!BT82</f>
        <v/>
      </c>
      <c r="BR298" s="35" t="str">
        <f>'Remove outliers'!BU82</f>
        <v/>
      </c>
      <c r="BS298" s="35" t="str">
        <f>'Remove outliers'!BV82</f>
        <v/>
      </c>
      <c r="BT298" s="35" t="str">
        <f>'Remove outliers'!BW82</f>
        <v/>
      </c>
      <c r="BU298" s="35" t="str">
        <f>'Remove outliers'!BX82</f>
        <v/>
      </c>
      <c r="BV298" s="35" t="str">
        <f>'Remove outliers'!BY82</f>
        <v/>
      </c>
      <c r="BW298" s="35" t="str">
        <f>'Remove outliers'!BZ82</f>
        <v/>
      </c>
      <c r="BX298" s="35" t="str">
        <f>'Remove outliers'!CA82</f>
        <v/>
      </c>
      <c r="BY298" s="35" t="str">
        <f>'Remove outliers'!CB82</f>
        <v/>
      </c>
      <c r="BZ298" s="35" t="str">
        <f>'Remove outliers'!CC82</f>
        <v/>
      </c>
      <c r="CA298" s="35" t="str">
        <f>'Remove outliers'!CD82</f>
        <v/>
      </c>
    </row>
    <row r="299" spans="6:79" x14ac:dyDescent="0.2">
      <c r="F299" s="45" t="str">
        <f>'Remove outliers'!I83</f>
        <v/>
      </c>
      <c r="G299" s="45" t="str">
        <f>'Remove outliers'!J83</f>
        <v/>
      </c>
      <c r="H299" s="45" t="str">
        <f>'Remove outliers'!K83</f>
        <v/>
      </c>
      <c r="I299" s="45" t="str">
        <f>'Remove outliers'!L83</f>
        <v/>
      </c>
      <c r="J299" s="45" t="str">
        <f>'Remove outliers'!M83</f>
        <v/>
      </c>
      <c r="K299" s="45" t="str">
        <f>'Remove outliers'!N83</f>
        <v/>
      </c>
      <c r="L299" s="45" t="str">
        <f>'Remove outliers'!O83</f>
        <v/>
      </c>
      <c r="M299" s="45" t="str">
        <f>'Remove outliers'!P83</f>
        <v/>
      </c>
      <c r="N299" s="45" t="str">
        <f>'Remove outliers'!Q83</f>
        <v/>
      </c>
      <c r="O299" s="45" t="str">
        <f>'Remove outliers'!R83</f>
        <v/>
      </c>
      <c r="P299" s="45" t="str">
        <f>'Remove outliers'!S83</f>
        <v/>
      </c>
      <c r="Q299" s="45" t="str">
        <f>'Remove outliers'!T83</f>
        <v/>
      </c>
      <c r="R299" s="45" t="str">
        <f>'Remove outliers'!U83</f>
        <v/>
      </c>
      <c r="S299" s="45" t="str">
        <f>'Remove outliers'!V83</f>
        <v/>
      </c>
      <c r="T299" s="45" t="str">
        <f>'Remove outliers'!W83</f>
        <v/>
      </c>
      <c r="U299" s="45" t="str">
        <f>'Remove outliers'!X83</f>
        <v/>
      </c>
      <c r="V299" s="45" t="str">
        <f>'Remove outliers'!Y83</f>
        <v/>
      </c>
      <c r="W299" s="45" t="str">
        <f>'Remove outliers'!Z83</f>
        <v/>
      </c>
      <c r="X299" s="45" t="str">
        <f>'Remove outliers'!AA83</f>
        <v/>
      </c>
      <c r="Y299" s="45" t="str">
        <f>'Remove outliers'!AB83</f>
        <v/>
      </c>
      <c r="Z299" s="45" t="str">
        <f>'Remove outliers'!AC83</f>
        <v/>
      </c>
      <c r="AA299" s="45" t="str">
        <f>'Remove outliers'!AD83</f>
        <v/>
      </c>
      <c r="AB299" s="45" t="str">
        <f>'Remove outliers'!AE83</f>
        <v/>
      </c>
      <c r="AC299" s="45" t="str">
        <f>'Remove outliers'!AF83</f>
        <v/>
      </c>
      <c r="AD299" s="45" t="str">
        <f>'Remove outliers'!AG83</f>
        <v/>
      </c>
      <c r="AE299" s="45" t="str">
        <f>'Remove outliers'!AH83</f>
        <v/>
      </c>
      <c r="AF299" s="45" t="str">
        <f>'Remove outliers'!AI83</f>
        <v/>
      </c>
      <c r="AG299" s="45" t="str">
        <f>'Remove outliers'!AJ83</f>
        <v/>
      </c>
      <c r="AH299" s="45" t="str">
        <f>'Remove outliers'!AK83</f>
        <v/>
      </c>
      <c r="AI299" s="45" t="str">
        <f>'Remove outliers'!AL83</f>
        <v/>
      </c>
      <c r="AJ299" s="45" t="str">
        <f>'Remove outliers'!AM83</f>
        <v/>
      </c>
      <c r="AK299" s="45" t="str">
        <f>'Remove outliers'!AN83</f>
        <v/>
      </c>
      <c r="AL299" s="45" t="str">
        <f>'Remove outliers'!AO83</f>
        <v/>
      </c>
      <c r="AM299" s="45" t="str">
        <f>'Remove outliers'!AP83</f>
        <v/>
      </c>
      <c r="AN299" s="45" t="str">
        <f>'Remove outliers'!AQ83</f>
        <v/>
      </c>
      <c r="AO299" s="45" t="str">
        <f>'Remove outliers'!AR83</f>
        <v/>
      </c>
      <c r="AP299" s="45" t="str">
        <f>'Remove outliers'!AS83</f>
        <v/>
      </c>
      <c r="AQ299" s="45" t="str">
        <f>'Remove outliers'!AT83</f>
        <v/>
      </c>
      <c r="AR299" s="45" t="str">
        <f>'Remove outliers'!AU83</f>
        <v/>
      </c>
      <c r="AS299" s="45" t="str">
        <f>'Remove outliers'!AV83</f>
        <v/>
      </c>
      <c r="AT299" s="45" t="str">
        <f>'Remove outliers'!AW83</f>
        <v/>
      </c>
      <c r="AU299" s="45" t="str">
        <f>'Remove outliers'!AX83</f>
        <v/>
      </c>
      <c r="AV299" s="45" t="str">
        <f>'Remove outliers'!AY83</f>
        <v/>
      </c>
      <c r="AW299" s="45" t="str">
        <f>'Remove outliers'!AZ83</f>
        <v/>
      </c>
      <c r="AX299" s="45" t="str">
        <f>'Remove outliers'!BA83</f>
        <v/>
      </c>
      <c r="AY299" s="45" t="str">
        <f>'Remove outliers'!BB83</f>
        <v/>
      </c>
      <c r="AZ299" s="45" t="str">
        <f>'Remove outliers'!BC83</f>
        <v/>
      </c>
      <c r="BA299" s="45" t="str">
        <f>'Remove outliers'!BD83</f>
        <v/>
      </c>
      <c r="BB299" s="45" t="str">
        <f>'Remove outliers'!BE83</f>
        <v/>
      </c>
      <c r="BC299" s="45" t="str">
        <f>'Remove outliers'!BF83</f>
        <v/>
      </c>
      <c r="BD299" s="45" t="str">
        <f>'Remove outliers'!BG83</f>
        <v/>
      </c>
      <c r="BE299" s="45" t="str">
        <f>'Remove outliers'!BH83</f>
        <v/>
      </c>
      <c r="BF299" s="45" t="str">
        <f>'Remove outliers'!BI83</f>
        <v/>
      </c>
      <c r="BG299" s="45" t="str">
        <f>'Remove outliers'!BJ83</f>
        <v/>
      </c>
      <c r="BH299" s="35" t="str">
        <f>'Remove outliers'!BK83</f>
        <v/>
      </c>
      <c r="BI299" s="35" t="str">
        <f>'Remove outliers'!BL83</f>
        <v/>
      </c>
      <c r="BJ299" s="35" t="str">
        <f>'Remove outliers'!BM83</f>
        <v/>
      </c>
      <c r="BK299" s="35" t="str">
        <f>'Remove outliers'!BN83</f>
        <v/>
      </c>
      <c r="BL299" s="35" t="str">
        <f>'Remove outliers'!BO83</f>
        <v/>
      </c>
      <c r="BM299" s="35" t="str">
        <f>'Remove outliers'!BP83</f>
        <v/>
      </c>
      <c r="BN299" s="35" t="str">
        <f>'Remove outliers'!BQ83</f>
        <v/>
      </c>
      <c r="BO299" s="35" t="str">
        <f>'Remove outliers'!BR83</f>
        <v/>
      </c>
      <c r="BP299" s="35" t="str">
        <f>'Remove outliers'!BS83</f>
        <v/>
      </c>
      <c r="BQ299" s="35" t="str">
        <f>'Remove outliers'!BT83</f>
        <v/>
      </c>
      <c r="BR299" s="35" t="str">
        <f>'Remove outliers'!BU83</f>
        <v/>
      </c>
      <c r="BS299" s="35" t="str">
        <f>'Remove outliers'!BV83</f>
        <v/>
      </c>
      <c r="BT299" s="35" t="str">
        <f>'Remove outliers'!BW83</f>
        <v/>
      </c>
      <c r="BU299" s="35" t="str">
        <f>'Remove outliers'!BX83</f>
        <v/>
      </c>
      <c r="BV299" s="35" t="str">
        <f>'Remove outliers'!BY83</f>
        <v/>
      </c>
      <c r="BW299" s="35" t="str">
        <f>'Remove outliers'!BZ83</f>
        <v/>
      </c>
      <c r="BX299" s="35" t="str">
        <f>'Remove outliers'!CA83</f>
        <v/>
      </c>
      <c r="BY299" s="35" t="str">
        <f>'Remove outliers'!CB83</f>
        <v/>
      </c>
      <c r="BZ299" s="35" t="str">
        <f>'Remove outliers'!CC83</f>
        <v/>
      </c>
      <c r="CA299" s="35" t="str">
        <f>'Remove outliers'!CD83</f>
        <v/>
      </c>
    </row>
    <row r="300" spans="6:79" x14ac:dyDescent="0.2">
      <c r="F300" s="45" t="str">
        <f>'Remove outliers'!I84</f>
        <v/>
      </c>
      <c r="G300" s="45" t="str">
        <f>'Remove outliers'!J84</f>
        <v/>
      </c>
      <c r="H300" s="45" t="str">
        <f>'Remove outliers'!K84</f>
        <v/>
      </c>
      <c r="I300" s="45" t="str">
        <f>'Remove outliers'!L84</f>
        <v/>
      </c>
      <c r="J300" s="45" t="str">
        <f>'Remove outliers'!M84</f>
        <v/>
      </c>
      <c r="K300" s="45" t="str">
        <f>'Remove outliers'!N84</f>
        <v/>
      </c>
      <c r="L300" s="45" t="str">
        <f>'Remove outliers'!O84</f>
        <v/>
      </c>
      <c r="M300" s="45" t="str">
        <f>'Remove outliers'!P84</f>
        <v/>
      </c>
      <c r="N300" s="45" t="str">
        <f>'Remove outliers'!Q84</f>
        <v/>
      </c>
      <c r="O300" s="45" t="str">
        <f>'Remove outliers'!R84</f>
        <v/>
      </c>
      <c r="P300" s="45" t="str">
        <f>'Remove outliers'!S84</f>
        <v/>
      </c>
      <c r="Q300" s="45" t="str">
        <f>'Remove outliers'!T84</f>
        <v/>
      </c>
      <c r="R300" s="45" t="str">
        <f>'Remove outliers'!U84</f>
        <v/>
      </c>
      <c r="S300" s="45" t="str">
        <f>'Remove outliers'!V84</f>
        <v/>
      </c>
      <c r="T300" s="45" t="str">
        <f>'Remove outliers'!W84</f>
        <v/>
      </c>
      <c r="U300" s="45" t="str">
        <f>'Remove outliers'!X84</f>
        <v/>
      </c>
      <c r="V300" s="45" t="str">
        <f>'Remove outliers'!Y84</f>
        <v/>
      </c>
      <c r="W300" s="45" t="str">
        <f>'Remove outliers'!Z84</f>
        <v/>
      </c>
      <c r="X300" s="45" t="str">
        <f>'Remove outliers'!AA84</f>
        <v/>
      </c>
      <c r="Y300" s="45" t="str">
        <f>'Remove outliers'!AB84</f>
        <v/>
      </c>
      <c r="Z300" s="45" t="str">
        <f>'Remove outliers'!AC84</f>
        <v/>
      </c>
      <c r="AA300" s="45" t="str">
        <f>'Remove outliers'!AD84</f>
        <v/>
      </c>
      <c r="AB300" s="45" t="str">
        <f>'Remove outliers'!AE84</f>
        <v/>
      </c>
      <c r="AC300" s="45" t="str">
        <f>'Remove outliers'!AF84</f>
        <v/>
      </c>
      <c r="AD300" s="45" t="str">
        <f>'Remove outliers'!AG84</f>
        <v/>
      </c>
      <c r="AE300" s="45" t="str">
        <f>'Remove outliers'!AH84</f>
        <v/>
      </c>
      <c r="AF300" s="45" t="str">
        <f>'Remove outliers'!AI84</f>
        <v/>
      </c>
      <c r="AG300" s="45" t="str">
        <f>'Remove outliers'!AJ84</f>
        <v/>
      </c>
      <c r="AH300" s="45" t="str">
        <f>'Remove outliers'!AK84</f>
        <v/>
      </c>
      <c r="AI300" s="45" t="str">
        <f>'Remove outliers'!AL84</f>
        <v/>
      </c>
      <c r="AJ300" s="45" t="str">
        <f>'Remove outliers'!AM84</f>
        <v/>
      </c>
      <c r="AK300" s="45" t="str">
        <f>'Remove outliers'!AN84</f>
        <v/>
      </c>
      <c r="AL300" s="45" t="str">
        <f>'Remove outliers'!AO84</f>
        <v/>
      </c>
      <c r="AM300" s="45" t="str">
        <f>'Remove outliers'!AP84</f>
        <v/>
      </c>
      <c r="AN300" s="45" t="str">
        <f>'Remove outliers'!AQ84</f>
        <v/>
      </c>
      <c r="AO300" s="45" t="str">
        <f>'Remove outliers'!AR84</f>
        <v/>
      </c>
      <c r="AP300" s="45" t="str">
        <f>'Remove outliers'!AS84</f>
        <v/>
      </c>
      <c r="AQ300" s="45" t="str">
        <f>'Remove outliers'!AT84</f>
        <v/>
      </c>
      <c r="AR300" s="45" t="str">
        <f>'Remove outliers'!AU84</f>
        <v/>
      </c>
      <c r="AS300" s="45" t="str">
        <f>'Remove outliers'!AV84</f>
        <v/>
      </c>
      <c r="AT300" s="45" t="str">
        <f>'Remove outliers'!AW84</f>
        <v/>
      </c>
      <c r="AU300" s="45" t="str">
        <f>'Remove outliers'!AX84</f>
        <v/>
      </c>
      <c r="AV300" s="45" t="str">
        <f>'Remove outliers'!AY84</f>
        <v/>
      </c>
      <c r="AW300" s="45" t="str">
        <f>'Remove outliers'!AZ84</f>
        <v/>
      </c>
      <c r="AX300" s="45" t="str">
        <f>'Remove outliers'!BA84</f>
        <v/>
      </c>
      <c r="AY300" s="45" t="str">
        <f>'Remove outliers'!BB84</f>
        <v/>
      </c>
      <c r="AZ300" s="45" t="str">
        <f>'Remove outliers'!BC84</f>
        <v/>
      </c>
      <c r="BA300" s="45" t="str">
        <f>'Remove outliers'!BD84</f>
        <v/>
      </c>
      <c r="BB300" s="45" t="str">
        <f>'Remove outliers'!BE84</f>
        <v/>
      </c>
      <c r="BC300" s="45" t="str">
        <f>'Remove outliers'!BF84</f>
        <v/>
      </c>
      <c r="BD300" s="45" t="str">
        <f>'Remove outliers'!BG84</f>
        <v/>
      </c>
      <c r="BE300" s="45" t="str">
        <f>'Remove outliers'!BH84</f>
        <v/>
      </c>
      <c r="BF300" s="45" t="str">
        <f>'Remove outliers'!BI84</f>
        <v/>
      </c>
      <c r="BG300" s="45" t="str">
        <f>'Remove outliers'!BJ84</f>
        <v/>
      </c>
      <c r="BH300" s="35" t="str">
        <f>'Remove outliers'!BK84</f>
        <v/>
      </c>
      <c r="BI300" s="35" t="str">
        <f>'Remove outliers'!BL84</f>
        <v/>
      </c>
      <c r="BJ300" s="35" t="str">
        <f>'Remove outliers'!BM84</f>
        <v/>
      </c>
      <c r="BK300" s="35" t="str">
        <f>'Remove outliers'!BN84</f>
        <v/>
      </c>
      <c r="BL300" s="35" t="str">
        <f>'Remove outliers'!BO84</f>
        <v/>
      </c>
      <c r="BM300" s="35" t="str">
        <f>'Remove outliers'!BP84</f>
        <v/>
      </c>
      <c r="BN300" s="35" t="str">
        <f>'Remove outliers'!BQ84</f>
        <v/>
      </c>
      <c r="BO300" s="35" t="str">
        <f>'Remove outliers'!BR84</f>
        <v/>
      </c>
      <c r="BP300" s="35" t="str">
        <f>'Remove outliers'!BS84</f>
        <v/>
      </c>
      <c r="BQ300" s="35" t="str">
        <f>'Remove outliers'!BT84</f>
        <v/>
      </c>
      <c r="BR300" s="35" t="str">
        <f>'Remove outliers'!BU84</f>
        <v/>
      </c>
      <c r="BS300" s="35" t="str">
        <f>'Remove outliers'!BV84</f>
        <v/>
      </c>
      <c r="BT300" s="35" t="str">
        <f>'Remove outliers'!BW84</f>
        <v/>
      </c>
      <c r="BU300" s="35" t="str">
        <f>'Remove outliers'!BX84</f>
        <v/>
      </c>
      <c r="BV300" s="35" t="str">
        <f>'Remove outliers'!BY84</f>
        <v/>
      </c>
      <c r="BW300" s="35" t="str">
        <f>'Remove outliers'!BZ84</f>
        <v/>
      </c>
      <c r="BX300" s="35" t="str">
        <f>'Remove outliers'!CA84</f>
        <v/>
      </c>
      <c r="BY300" s="35" t="str">
        <f>'Remove outliers'!CB84</f>
        <v/>
      </c>
      <c r="BZ300" s="35" t="str">
        <f>'Remove outliers'!CC84</f>
        <v/>
      </c>
      <c r="CA300" s="35" t="str">
        <f>'Remove outliers'!CD84</f>
        <v/>
      </c>
    </row>
    <row r="301" spans="6:79" x14ac:dyDescent="0.2">
      <c r="F301" s="45" t="str">
        <f>'Remove outliers'!I85</f>
        <v/>
      </c>
      <c r="G301" s="45" t="str">
        <f>'Remove outliers'!J85</f>
        <v/>
      </c>
      <c r="H301" s="45" t="str">
        <f>'Remove outliers'!K85</f>
        <v/>
      </c>
      <c r="I301" s="45" t="str">
        <f>'Remove outliers'!L85</f>
        <v/>
      </c>
      <c r="J301" s="45" t="str">
        <f>'Remove outliers'!M85</f>
        <v/>
      </c>
      <c r="K301" s="45" t="str">
        <f>'Remove outliers'!N85</f>
        <v/>
      </c>
      <c r="L301" s="45" t="str">
        <f>'Remove outliers'!O85</f>
        <v/>
      </c>
      <c r="M301" s="45" t="str">
        <f>'Remove outliers'!P85</f>
        <v/>
      </c>
      <c r="N301" s="45" t="str">
        <f>'Remove outliers'!Q85</f>
        <v/>
      </c>
      <c r="O301" s="45" t="str">
        <f>'Remove outliers'!R85</f>
        <v/>
      </c>
      <c r="P301" s="45" t="str">
        <f>'Remove outliers'!S85</f>
        <v/>
      </c>
      <c r="Q301" s="45" t="str">
        <f>'Remove outliers'!T85</f>
        <v/>
      </c>
      <c r="R301" s="45" t="str">
        <f>'Remove outliers'!U85</f>
        <v/>
      </c>
      <c r="S301" s="45" t="str">
        <f>'Remove outliers'!V85</f>
        <v/>
      </c>
      <c r="T301" s="45" t="str">
        <f>'Remove outliers'!W85</f>
        <v/>
      </c>
      <c r="U301" s="45" t="str">
        <f>'Remove outliers'!X85</f>
        <v/>
      </c>
      <c r="V301" s="45" t="str">
        <f>'Remove outliers'!Y85</f>
        <v/>
      </c>
      <c r="W301" s="45" t="str">
        <f>'Remove outliers'!Z85</f>
        <v/>
      </c>
      <c r="X301" s="45" t="str">
        <f>'Remove outliers'!AA85</f>
        <v/>
      </c>
      <c r="Y301" s="45" t="str">
        <f>'Remove outliers'!AB85</f>
        <v/>
      </c>
      <c r="Z301" s="45" t="str">
        <f>'Remove outliers'!AC85</f>
        <v/>
      </c>
      <c r="AA301" s="45" t="str">
        <f>'Remove outliers'!AD85</f>
        <v/>
      </c>
      <c r="AB301" s="45" t="str">
        <f>'Remove outliers'!AE85</f>
        <v/>
      </c>
      <c r="AC301" s="45" t="str">
        <f>'Remove outliers'!AF85</f>
        <v/>
      </c>
      <c r="AD301" s="45" t="str">
        <f>'Remove outliers'!AG85</f>
        <v/>
      </c>
      <c r="AE301" s="45" t="str">
        <f>'Remove outliers'!AH85</f>
        <v/>
      </c>
      <c r="AF301" s="45" t="str">
        <f>'Remove outliers'!AI85</f>
        <v/>
      </c>
      <c r="AG301" s="45" t="str">
        <f>'Remove outliers'!AJ85</f>
        <v/>
      </c>
      <c r="AH301" s="45" t="str">
        <f>'Remove outliers'!AK85</f>
        <v/>
      </c>
      <c r="AI301" s="45" t="str">
        <f>'Remove outliers'!AL85</f>
        <v/>
      </c>
      <c r="AJ301" s="45" t="str">
        <f>'Remove outliers'!AM85</f>
        <v/>
      </c>
      <c r="AK301" s="45" t="str">
        <f>'Remove outliers'!AN85</f>
        <v/>
      </c>
      <c r="AL301" s="45" t="str">
        <f>'Remove outliers'!AO85</f>
        <v/>
      </c>
      <c r="AM301" s="45" t="str">
        <f>'Remove outliers'!AP85</f>
        <v/>
      </c>
      <c r="AN301" s="45" t="str">
        <f>'Remove outliers'!AQ85</f>
        <v/>
      </c>
      <c r="AO301" s="45" t="str">
        <f>'Remove outliers'!AR85</f>
        <v/>
      </c>
      <c r="AP301" s="45" t="str">
        <f>'Remove outliers'!AS85</f>
        <v/>
      </c>
      <c r="AQ301" s="45" t="str">
        <f>'Remove outliers'!AT85</f>
        <v/>
      </c>
      <c r="AR301" s="45" t="str">
        <f>'Remove outliers'!AU85</f>
        <v/>
      </c>
      <c r="AS301" s="45" t="str">
        <f>'Remove outliers'!AV85</f>
        <v/>
      </c>
      <c r="AT301" s="45" t="str">
        <f>'Remove outliers'!AW85</f>
        <v/>
      </c>
      <c r="AU301" s="45" t="str">
        <f>'Remove outliers'!AX85</f>
        <v/>
      </c>
      <c r="AV301" s="45" t="str">
        <f>'Remove outliers'!AY85</f>
        <v/>
      </c>
      <c r="AW301" s="45" t="str">
        <f>'Remove outliers'!AZ85</f>
        <v/>
      </c>
      <c r="AX301" s="45" t="str">
        <f>'Remove outliers'!BA85</f>
        <v/>
      </c>
      <c r="AY301" s="45" t="str">
        <f>'Remove outliers'!BB85</f>
        <v/>
      </c>
      <c r="AZ301" s="45" t="str">
        <f>'Remove outliers'!BC85</f>
        <v/>
      </c>
      <c r="BA301" s="45" t="str">
        <f>'Remove outliers'!BD85</f>
        <v/>
      </c>
      <c r="BB301" s="45" t="str">
        <f>'Remove outliers'!BE85</f>
        <v/>
      </c>
      <c r="BC301" s="45" t="str">
        <f>'Remove outliers'!BF85</f>
        <v/>
      </c>
      <c r="BD301" s="45" t="str">
        <f>'Remove outliers'!BG85</f>
        <v/>
      </c>
      <c r="BE301" s="45" t="str">
        <f>'Remove outliers'!BH85</f>
        <v/>
      </c>
      <c r="BF301" s="45" t="str">
        <f>'Remove outliers'!BI85</f>
        <v/>
      </c>
      <c r="BG301" s="45" t="str">
        <f>'Remove outliers'!BJ85</f>
        <v/>
      </c>
      <c r="BH301" s="35" t="str">
        <f>'Remove outliers'!BK85</f>
        <v/>
      </c>
      <c r="BI301" s="35" t="str">
        <f>'Remove outliers'!BL85</f>
        <v/>
      </c>
      <c r="BJ301" s="35" t="str">
        <f>'Remove outliers'!BM85</f>
        <v/>
      </c>
      <c r="BK301" s="35" t="str">
        <f>'Remove outliers'!BN85</f>
        <v/>
      </c>
      <c r="BL301" s="35" t="str">
        <f>'Remove outliers'!BO85</f>
        <v/>
      </c>
      <c r="BM301" s="35" t="str">
        <f>'Remove outliers'!BP85</f>
        <v/>
      </c>
      <c r="BN301" s="35" t="str">
        <f>'Remove outliers'!BQ85</f>
        <v/>
      </c>
      <c r="BO301" s="35" t="str">
        <f>'Remove outliers'!BR85</f>
        <v/>
      </c>
      <c r="BP301" s="35" t="str">
        <f>'Remove outliers'!BS85</f>
        <v/>
      </c>
      <c r="BQ301" s="35" t="str">
        <f>'Remove outliers'!BT85</f>
        <v/>
      </c>
      <c r="BR301" s="35" t="str">
        <f>'Remove outliers'!BU85</f>
        <v/>
      </c>
      <c r="BS301" s="35" t="str">
        <f>'Remove outliers'!BV85</f>
        <v/>
      </c>
      <c r="BT301" s="35" t="str">
        <f>'Remove outliers'!BW85</f>
        <v/>
      </c>
      <c r="BU301" s="35" t="str">
        <f>'Remove outliers'!BX85</f>
        <v/>
      </c>
      <c r="BV301" s="35" t="str">
        <f>'Remove outliers'!BY85</f>
        <v/>
      </c>
      <c r="BW301" s="35" t="str">
        <f>'Remove outliers'!BZ85</f>
        <v/>
      </c>
      <c r="BX301" s="35" t="str">
        <f>'Remove outliers'!CA85</f>
        <v/>
      </c>
      <c r="BY301" s="35" t="str">
        <f>'Remove outliers'!CB85</f>
        <v/>
      </c>
      <c r="BZ301" s="35" t="str">
        <f>'Remove outliers'!CC85</f>
        <v/>
      </c>
      <c r="CA301" s="35" t="str">
        <f>'Remove outliers'!CD85</f>
        <v/>
      </c>
    </row>
    <row r="302" spans="6:79" x14ac:dyDescent="0.2">
      <c r="F302" s="45" t="str">
        <f>'Remove outliers'!I86</f>
        <v/>
      </c>
      <c r="G302" s="45" t="str">
        <f>'Remove outliers'!J86</f>
        <v/>
      </c>
      <c r="H302" s="45" t="str">
        <f>'Remove outliers'!K86</f>
        <v/>
      </c>
      <c r="I302" s="45" t="str">
        <f>'Remove outliers'!L86</f>
        <v/>
      </c>
      <c r="J302" s="45" t="str">
        <f>'Remove outliers'!M86</f>
        <v/>
      </c>
      <c r="K302" s="45" t="str">
        <f>'Remove outliers'!N86</f>
        <v/>
      </c>
      <c r="L302" s="45" t="str">
        <f>'Remove outliers'!O86</f>
        <v/>
      </c>
      <c r="M302" s="45" t="str">
        <f>'Remove outliers'!P86</f>
        <v/>
      </c>
      <c r="N302" s="45" t="str">
        <f>'Remove outliers'!Q86</f>
        <v/>
      </c>
      <c r="O302" s="45" t="str">
        <f>'Remove outliers'!R86</f>
        <v/>
      </c>
      <c r="P302" s="45" t="str">
        <f>'Remove outliers'!S86</f>
        <v/>
      </c>
      <c r="Q302" s="45" t="str">
        <f>'Remove outliers'!T86</f>
        <v/>
      </c>
      <c r="R302" s="45" t="str">
        <f>'Remove outliers'!U86</f>
        <v/>
      </c>
      <c r="S302" s="45" t="str">
        <f>'Remove outliers'!V86</f>
        <v/>
      </c>
      <c r="T302" s="45" t="str">
        <f>'Remove outliers'!W86</f>
        <v/>
      </c>
      <c r="U302" s="45" t="str">
        <f>'Remove outliers'!X86</f>
        <v/>
      </c>
      <c r="V302" s="45" t="str">
        <f>'Remove outliers'!Y86</f>
        <v/>
      </c>
      <c r="W302" s="45" t="str">
        <f>'Remove outliers'!Z86</f>
        <v/>
      </c>
      <c r="X302" s="45" t="str">
        <f>'Remove outliers'!AA86</f>
        <v/>
      </c>
      <c r="Y302" s="45" t="str">
        <f>'Remove outliers'!AB86</f>
        <v/>
      </c>
      <c r="Z302" s="45" t="str">
        <f>'Remove outliers'!AC86</f>
        <v/>
      </c>
      <c r="AA302" s="45" t="str">
        <f>'Remove outliers'!AD86</f>
        <v/>
      </c>
      <c r="AB302" s="45" t="str">
        <f>'Remove outliers'!AE86</f>
        <v/>
      </c>
      <c r="AC302" s="45" t="str">
        <f>'Remove outliers'!AF86</f>
        <v/>
      </c>
      <c r="AD302" s="45" t="str">
        <f>'Remove outliers'!AG86</f>
        <v/>
      </c>
      <c r="AE302" s="45" t="str">
        <f>'Remove outliers'!AH86</f>
        <v/>
      </c>
      <c r="AF302" s="45" t="str">
        <f>'Remove outliers'!AI86</f>
        <v/>
      </c>
      <c r="AG302" s="45" t="str">
        <f>'Remove outliers'!AJ86</f>
        <v/>
      </c>
      <c r="AH302" s="45" t="str">
        <f>'Remove outliers'!AK86</f>
        <v/>
      </c>
      <c r="AI302" s="45" t="str">
        <f>'Remove outliers'!AL86</f>
        <v/>
      </c>
      <c r="AJ302" s="45" t="str">
        <f>'Remove outliers'!AM86</f>
        <v/>
      </c>
      <c r="AK302" s="45" t="str">
        <f>'Remove outliers'!AN86</f>
        <v/>
      </c>
      <c r="AL302" s="45" t="str">
        <f>'Remove outliers'!AO86</f>
        <v/>
      </c>
      <c r="AM302" s="45" t="str">
        <f>'Remove outliers'!AP86</f>
        <v/>
      </c>
      <c r="AN302" s="45" t="str">
        <f>'Remove outliers'!AQ86</f>
        <v/>
      </c>
      <c r="AO302" s="45" t="str">
        <f>'Remove outliers'!AR86</f>
        <v/>
      </c>
      <c r="AP302" s="45" t="str">
        <f>'Remove outliers'!AS86</f>
        <v/>
      </c>
      <c r="AQ302" s="45" t="str">
        <f>'Remove outliers'!AT86</f>
        <v/>
      </c>
      <c r="AR302" s="45" t="str">
        <f>'Remove outliers'!AU86</f>
        <v/>
      </c>
      <c r="AS302" s="45" t="str">
        <f>'Remove outliers'!AV86</f>
        <v/>
      </c>
      <c r="AT302" s="45" t="str">
        <f>'Remove outliers'!AW86</f>
        <v/>
      </c>
      <c r="AU302" s="45" t="str">
        <f>'Remove outliers'!AX86</f>
        <v/>
      </c>
      <c r="AV302" s="45" t="str">
        <f>'Remove outliers'!AY86</f>
        <v/>
      </c>
      <c r="AW302" s="45" t="str">
        <f>'Remove outliers'!AZ86</f>
        <v/>
      </c>
      <c r="AX302" s="45" t="str">
        <f>'Remove outliers'!BA86</f>
        <v/>
      </c>
      <c r="AY302" s="45" t="str">
        <f>'Remove outliers'!BB86</f>
        <v/>
      </c>
      <c r="AZ302" s="45" t="str">
        <f>'Remove outliers'!BC86</f>
        <v/>
      </c>
      <c r="BA302" s="45" t="str">
        <f>'Remove outliers'!BD86</f>
        <v/>
      </c>
      <c r="BB302" s="45" t="str">
        <f>'Remove outliers'!BE86</f>
        <v/>
      </c>
      <c r="BC302" s="45" t="str">
        <f>'Remove outliers'!BF86</f>
        <v/>
      </c>
      <c r="BD302" s="45" t="str">
        <f>'Remove outliers'!BG86</f>
        <v/>
      </c>
      <c r="BE302" s="45" t="str">
        <f>'Remove outliers'!BH86</f>
        <v/>
      </c>
      <c r="BF302" s="45" t="str">
        <f>'Remove outliers'!BI86</f>
        <v/>
      </c>
      <c r="BG302" s="45" t="str">
        <f>'Remove outliers'!BJ86</f>
        <v/>
      </c>
      <c r="BH302" s="35" t="str">
        <f>'Remove outliers'!BK86</f>
        <v/>
      </c>
      <c r="BI302" s="35" t="str">
        <f>'Remove outliers'!BL86</f>
        <v/>
      </c>
      <c r="BJ302" s="35" t="str">
        <f>'Remove outliers'!BM86</f>
        <v/>
      </c>
      <c r="BK302" s="35" t="str">
        <f>'Remove outliers'!BN86</f>
        <v/>
      </c>
      <c r="BL302" s="35" t="str">
        <f>'Remove outliers'!BO86</f>
        <v/>
      </c>
      <c r="BM302" s="35" t="str">
        <f>'Remove outliers'!BP86</f>
        <v/>
      </c>
      <c r="BN302" s="35" t="str">
        <f>'Remove outliers'!BQ86</f>
        <v/>
      </c>
      <c r="BO302" s="35" t="str">
        <f>'Remove outliers'!BR86</f>
        <v/>
      </c>
      <c r="BP302" s="35" t="str">
        <f>'Remove outliers'!BS86</f>
        <v/>
      </c>
      <c r="BQ302" s="35" t="str">
        <f>'Remove outliers'!BT86</f>
        <v/>
      </c>
      <c r="BR302" s="35" t="str">
        <f>'Remove outliers'!BU86</f>
        <v/>
      </c>
      <c r="BS302" s="35" t="str">
        <f>'Remove outliers'!BV86</f>
        <v/>
      </c>
      <c r="BT302" s="35" t="str">
        <f>'Remove outliers'!BW86</f>
        <v/>
      </c>
      <c r="BU302" s="35" t="str">
        <f>'Remove outliers'!BX86</f>
        <v/>
      </c>
      <c r="BV302" s="35" t="str">
        <f>'Remove outliers'!BY86</f>
        <v/>
      </c>
      <c r="BW302" s="35" t="str">
        <f>'Remove outliers'!BZ86</f>
        <v/>
      </c>
      <c r="BX302" s="35" t="str">
        <f>'Remove outliers'!CA86</f>
        <v/>
      </c>
      <c r="BY302" s="35" t="str">
        <f>'Remove outliers'!CB86</f>
        <v/>
      </c>
      <c r="BZ302" s="35" t="str">
        <f>'Remove outliers'!CC86</f>
        <v/>
      </c>
      <c r="CA302" s="35" t="str">
        <f>'Remove outliers'!CD86</f>
        <v/>
      </c>
    </row>
    <row r="303" spans="6:79" x14ac:dyDescent="0.2">
      <c r="F303" s="45" t="str">
        <f>'Remove outliers'!I87</f>
        <v/>
      </c>
      <c r="G303" s="45" t="str">
        <f>'Remove outliers'!J87</f>
        <v/>
      </c>
      <c r="H303" s="45" t="str">
        <f>'Remove outliers'!K87</f>
        <v/>
      </c>
      <c r="I303" s="45" t="str">
        <f>'Remove outliers'!L87</f>
        <v/>
      </c>
      <c r="J303" s="45" t="str">
        <f>'Remove outliers'!M87</f>
        <v/>
      </c>
      <c r="K303" s="45" t="str">
        <f>'Remove outliers'!N87</f>
        <v/>
      </c>
      <c r="L303" s="45" t="str">
        <f>'Remove outliers'!O87</f>
        <v/>
      </c>
      <c r="M303" s="45" t="str">
        <f>'Remove outliers'!P87</f>
        <v/>
      </c>
      <c r="N303" s="45" t="str">
        <f>'Remove outliers'!Q87</f>
        <v/>
      </c>
      <c r="O303" s="45" t="str">
        <f>'Remove outliers'!R87</f>
        <v/>
      </c>
      <c r="P303" s="45" t="str">
        <f>'Remove outliers'!S87</f>
        <v/>
      </c>
      <c r="Q303" s="45" t="str">
        <f>'Remove outliers'!T87</f>
        <v/>
      </c>
      <c r="R303" s="45" t="str">
        <f>'Remove outliers'!U87</f>
        <v/>
      </c>
      <c r="S303" s="45" t="str">
        <f>'Remove outliers'!V87</f>
        <v/>
      </c>
      <c r="T303" s="45" t="str">
        <f>'Remove outliers'!W87</f>
        <v/>
      </c>
      <c r="U303" s="45" t="str">
        <f>'Remove outliers'!X87</f>
        <v/>
      </c>
      <c r="V303" s="45" t="str">
        <f>'Remove outliers'!Y87</f>
        <v/>
      </c>
      <c r="W303" s="45" t="str">
        <f>'Remove outliers'!Z87</f>
        <v/>
      </c>
      <c r="X303" s="45" t="str">
        <f>'Remove outliers'!AA87</f>
        <v/>
      </c>
      <c r="Y303" s="45" t="str">
        <f>'Remove outliers'!AB87</f>
        <v/>
      </c>
      <c r="Z303" s="45" t="str">
        <f>'Remove outliers'!AC87</f>
        <v/>
      </c>
      <c r="AA303" s="45" t="str">
        <f>'Remove outliers'!AD87</f>
        <v/>
      </c>
      <c r="AB303" s="45" t="str">
        <f>'Remove outliers'!AE87</f>
        <v/>
      </c>
      <c r="AC303" s="45" t="str">
        <f>'Remove outliers'!AF87</f>
        <v/>
      </c>
      <c r="AD303" s="45" t="str">
        <f>'Remove outliers'!AG87</f>
        <v/>
      </c>
      <c r="AE303" s="45" t="str">
        <f>'Remove outliers'!AH87</f>
        <v/>
      </c>
      <c r="AF303" s="45" t="str">
        <f>'Remove outliers'!AI87</f>
        <v/>
      </c>
      <c r="AG303" s="45" t="str">
        <f>'Remove outliers'!AJ87</f>
        <v/>
      </c>
      <c r="AH303" s="45" t="str">
        <f>'Remove outliers'!AK87</f>
        <v/>
      </c>
      <c r="AI303" s="45" t="str">
        <f>'Remove outliers'!AL87</f>
        <v/>
      </c>
      <c r="AJ303" s="45" t="str">
        <f>'Remove outliers'!AM87</f>
        <v/>
      </c>
      <c r="AK303" s="45" t="str">
        <f>'Remove outliers'!AN87</f>
        <v/>
      </c>
      <c r="AL303" s="45" t="str">
        <f>'Remove outliers'!AO87</f>
        <v/>
      </c>
      <c r="AM303" s="45" t="str">
        <f>'Remove outliers'!AP87</f>
        <v/>
      </c>
      <c r="AN303" s="45" t="str">
        <f>'Remove outliers'!AQ87</f>
        <v/>
      </c>
      <c r="AO303" s="45" t="str">
        <f>'Remove outliers'!AR87</f>
        <v/>
      </c>
      <c r="AP303" s="45" t="str">
        <f>'Remove outliers'!AS87</f>
        <v/>
      </c>
      <c r="AQ303" s="45" t="str">
        <f>'Remove outliers'!AT87</f>
        <v/>
      </c>
      <c r="AR303" s="45" t="str">
        <f>'Remove outliers'!AU87</f>
        <v/>
      </c>
      <c r="AS303" s="45" t="str">
        <f>'Remove outliers'!AV87</f>
        <v/>
      </c>
      <c r="AT303" s="45" t="str">
        <f>'Remove outliers'!AW87</f>
        <v/>
      </c>
      <c r="AU303" s="45" t="str">
        <f>'Remove outliers'!AX87</f>
        <v/>
      </c>
      <c r="AV303" s="45" t="str">
        <f>'Remove outliers'!AY87</f>
        <v/>
      </c>
      <c r="AW303" s="45" t="str">
        <f>'Remove outliers'!AZ87</f>
        <v/>
      </c>
      <c r="AX303" s="45" t="str">
        <f>'Remove outliers'!BA87</f>
        <v/>
      </c>
      <c r="AY303" s="45" t="str">
        <f>'Remove outliers'!BB87</f>
        <v/>
      </c>
      <c r="AZ303" s="45" t="str">
        <f>'Remove outliers'!BC87</f>
        <v/>
      </c>
      <c r="BA303" s="45" t="str">
        <f>'Remove outliers'!BD87</f>
        <v/>
      </c>
      <c r="BB303" s="45" t="str">
        <f>'Remove outliers'!BE87</f>
        <v/>
      </c>
      <c r="BC303" s="45" t="str">
        <f>'Remove outliers'!BF87</f>
        <v/>
      </c>
      <c r="BD303" s="45" t="str">
        <f>'Remove outliers'!BG87</f>
        <v/>
      </c>
      <c r="BE303" s="45" t="str">
        <f>'Remove outliers'!BH87</f>
        <v/>
      </c>
      <c r="BF303" s="45" t="str">
        <f>'Remove outliers'!BI87</f>
        <v/>
      </c>
      <c r="BG303" s="45" t="str">
        <f>'Remove outliers'!BJ87</f>
        <v/>
      </c>
      <c r="BH303" s="35" t="str">
        <f>'Remove outliers'!BK87</f>
        <v/>
      </c>
      <c r="BI303" s="35" t="str">
        <f>'Remove outliers'!BL87</f>
        <v/>
      </c>
      <c r="BJ303" s="35" t="str">
        <f>'Remove outliers'!BM87</f>
        <v/>
      </c>
      <c r="BK303" s="35" t="str">
        <f>'Remove outliers'!BN87</f>
        <v/>
      </c>
      <c r="BL303" s="35" t="str">
        <f>'Remove outliers'!BO87</f>
        <v/>
      </c>
      <c r="BM303" s="35" t="str">
        <f>'Remove outliers'!BP87</f>
        <v/>
      </c>
      <c r="BN303" s="35" t="str">
        <f>'Remove outliers'!BQ87</f>
        <v/>
      </c>
      <c r="BO303" s="35" t="str">
        <f>'Remove outliers'!BR87</f>
        <v/>
      </c>
      <c r="BP303" s="35" t="str">
        <f>'Remove outliers'!BS87</f>
        <v/>
      </c>
      <c r="BQ303" s="35" t="str">
        <f>'Remove outliers'!BT87</f>
        <v/>
      </c>
      <c r="BR303" s="35" t="str">
        <f>'Remove outliers'!BU87</f>
        <v/>
      </c>
      <c r="BS303" s="35" t="str">
        <f>'Remove outliers'!BV87</f>
        <v/>
      </c>
      <c r="BT303" s="35" t="str">
        <f>'Remove outliers'!BW87</f>
        <v/>
      </c>
      <c r="BU303" s="35" t="str">
        <f>'Remove outliers'!BX87</f>
        <v/>
      </c>
      <c r="BV303" s="35" t="str">
        <f>'Remove outliers'!BY87</f>
        <v/>
      </c>
      <c r="BW303" s="35" t="str">
        <f>'Remove outliers'!BZ87</f>
        <v/>
      </c>
      <c r="BX303" s="35" t="str">
        <f>'Remove outliers'!CA87</f>
        <v/>
      </c>
      <c r="BY303" s="35" t="str">
        <f>'Remove outliers'!CB87</f>
        <v/>
      </c>
      <c r="BZ303" s="35" t="str">
        <f>'Remove outliers'!CC87</f>
        <v/>
      </c>
      <c r="CA303" s="35" t="str">
        <f>'Remove outliers'!CD87</f>
        <v/>
      </c>
    </row>
    <row r="304" spans="6:79" x14ac:dyDescent="0.2">
      <c r="F304" s="45" t="str">
        <f>'Remove outliers'!I88</f>
        <v/>
      </c>
      <c r="G304" s="45" t="str">
        <f>'Remove outliers'!J88</f>
        <v/>
      </c>
      <c r="H304" s="45" t="str">
        <f>'Remove outliers'!K88</f>
        <v/>
      </c>
      <c r="I304" s="45" t="str">
        <f>'Remove outliers'!L88</f>
        <v/>
      </c>
      <c r="J304" s="45" t="str">
        <f>'Remove outliers'!M88</f>
        <v/>
      </c>
      <c r="K304" s="45" t="str">
        <f>'Remove outliers'!N88</f>
        <v/>
      </c>
      <c r="L304" s="45" t="str">
        <f>'Remove outliers'!O88</f>
        <v/>
      </c>
      <c r="M304" s="45" t="str">
        <f>'Remove outliers'!P88</f>
        <v/>
      </c>
      <c r="N304" s="45" t="str">
        <f>'Remove outliers'!Q88</f>
        <v/>
      </c>
      <c r="O304" s="45" t="str">
        <f>'Remove outliers'!R88</f>
        <v/>
      </c>
      <c r="P304" s="45" t="str">
        <f>'Remove outliers'!S88</f>
        <v/>
      </c>
      <c r="Q304" s="45" t="str">
        <f>'Remove outliers'!T88</f>
        <v/>
      </c>
      <c r="R304" s="45" t="str">
        <f>'Remove outliers'!U88</f>
        <v/>
      </c>
      <c r="S304" s="45" t="str">
        <f>'Remove outliers'!V88</f>
        <v/>
      </c>
      <c r="T304" s="45" t="str">
        <f>'Remove outliers'!W88</f>
        <v/>
      </c>
      <c r="U304" s="45" t="str">
        <f>'Remove outliers'!X88</f>
        <v/>
      </c>
      <c r="V304" s="45" t="str">
        <f>'Remove outliers'!Y88</f>
        <v/>
      </c>
      <c r="W304" s="45" t="str">
        <f>'Remove outliers'!Z88</f>
        <v/>
      </c>
      <c r="X304" s="45" t="str">
        <f>'Remove outliers'!AA88</f>
        <v/>
      </c>
      <c r="Y304" s="45" t="str">
        <f>'Remove outliers'!AB88</f>
        <v/>
      </c>
      <c r="Z304" s="45" t="str">
        <f>'Remove outliers'!AC88</f>
        <v/>
      </c>
      <c r="AA304" s="45" t="str">
        <f>'Remove outliers'!AD88</f>
        <v/>
      </c>
      <c r="AB304" s="45" t="str">
        <f>'Remove outliers'!AE88</f>
        <v/>
      </c>
      <c r="AC304" s="45" t="str">
        <f>'Remove outliers'!AF88</f>
        <v/>
      </c>
      <c r="AD304" s="45" t="str">
        <f>'Remove outliers'!AG88</f>
        <v/>
      </c>
      <c r="AE304" s="45" t="str">
        <f>'Remove outliers'!AH88</f>
        <v/>
      </c>
      <c r="AF304" s="45" t="str">
        <f>'Remove outliers'!AI88</f>
        <v/>
      </c>
      <c r="AG304" s="45" t="str">
        <f>'Remove outliers'!AJ88</f>
        <v/>
      </c>
      <c r="AH304" s="45" t="str">
        <f>'Remove outliers'!AK88</f>
        <v/>
      </c>
      <c r="AI304" s="45" t="str">
        <f>'Remove outliers'!AL88</f>
        <v/>
      </c>
      <c r="AJ304" s="45" t="str">
        <f>'Remove outliers'!AM88</f>
        <v/>
      </c>
      <c r="AK304" s="45" t="str">
        <f>'Remove outliers'!AN88</f>
        <v/>
      </c>
      <c r="AL304" s="45" t="str">
        <f>'Remove outliers'!AO88</f>
        <v/>
      </c>
      <c r="AM304" s="45" t="str">
        <f>'Remove outliers'!AP88</f>
        <v/>
      </c>
      <c r="AN304" s="45" t="str">
        <f>'Remove outliers'!AQ88</f>
        <v/>
      </c>
      <c r="AO304" s="45" t="str">
        <f>'Remove outliers'!AR88</f>
        <v/>
      </c>
      <c r="AP304" s="45" t="str">
        <f>'Remove outliers'!AS88</f>
        <v/>
      </c>
      <c r="AQ304" s="45" t="str">
        <f>'Remove outliers'!AT88</f>
        <v/>
      </c>
      <c r="AR304" s="45" t="str">
        <f>'Remove outliers'!AU88</f>
        <v/>
      </c>
      <c r="AS304" s="45" t="str">
        <f>'Remove outliers'!AV88</f>
        <v/>
      </c>
      <c r="AT304" s="45" t="str">
        <f>'Remove outliers'!AW88</f>
        <v/>
      </c>
      <c r="AU304" s="45" t="str">
        <f>'Remove outliers'!AX88</f>
        <v/>
      </c>
      <c r="AV304" s="45" t="str">
        <f>'Remove outliers'!AY88</f>
        <v/>
      </c>
      <c r="AW304" s="45" t="str">
        <f>'Remove outliers'!AZ88</f>
        <v/>
      </c>
      <c r="AX304" s="45" t="str">
        <f>'Remove outliers'!BA88</f>
        <v/>
      </c>
      <c r="AY304" s="45" t="str">
        <f>'Remove outliers'!BB88</f>
        <v/>
      </c>
      <c r="AZ304" s="45" t="str">
        <f>'Remove outliers'!BC88</f>
        <v/>
      </c>
      <c r="BA304" s="45" t="str">
        <f>'Remove outliers'!BD88</f>
        <v/>
      </c>
      <c r="BB304" s="45" t="str">
        <f>'Remove outliers'!BE88</f>
        <v/>
      </c>
      <c r="BC304" s="45" t="str">
        <f>'Remove outliers'!BF88</f>
        <v/>
      </c>
      <c r="BD304" s="45" t="str">
        <f>'Remove outliers'!BG88</f>
        <v/>
      </c>
      <c r="BE304" s="45" t="str">
        <f>'Remove outliers'!BH88</f>
        <v/>
      </c>
      <c r="BF304" s="45" t="str">
        <f>'Remove outliers'!BI88</f>
        <v/>
      </c>
      <c r="BG304" s="45" t="str">
        <f>'Remove outliers'!BJ88</f>
        <v/>
      </c>
      <c r="BH304" s="35" t="str">
        <f>'Remove outliers'!BK88</f>
        <v/>
      </c>
      <c r="BI304" s="35" t="str">
        <f>'Remove outliers'!BL88</f>
        <v/>
      </c>
      <c r="BJ304" s="35" t="str">
        <f>'Remove outliers'!BM88</f>
        <v/>
      </c>
      <c r="BK304" s="35" t="str">
        <f>'Remove outliers'!BN88</f>
        <v/>
      </c>
      <c r="BL304" s="35" t="str">
        <f>'Remove outliers'!BO88</f>
        <v/>
      </c>
      <c r="BM304" s="35" t="str">
        <f>'Remove outliers'!BP88</f>
        <v/>
      </c>
      <c r="BN304" s="35" t="str">
        <f>'Remove outliers'!BQ88</f>
        <v/>
      </c>
      <c r="BO304" s="35" t="str">
        <f>'Remove outliers'!BR88</f>
        <v/>
      </c>
      <c r="BP304" s="35" t="str">
        <f>'Remove outliers'!BS88</f>
        <v/>
      </c>
      <c r="BQ304" s="35" t="str">
        <f>'Remove outliers'!BT88</f>
        <v/>
      </c>
      <c r="BR304" s="35" t="str">
        <f>'Remove outliers'!BU88</f>
        <v/>
      </c>
      <c r="BS304" s="35" t="str">
        <f>'Remove outliers'!BV88</f>
        <v/>
      </c>
      <c r="BT304" s="35" t="str">
        <f>'Remove outliers'!BW88</f>
        <v/>
      </c>
      <c r="BU304" s="35" t="str">
        <f>'Remove outliers'!BX88</f>
        <v/>
      </c>
      <c r="BV304" s="35" t="str">
        <f>'Remove outliers'!BY88</f>
        <v/>
      </c>
      <c r="BW304" s="35" t="str">
        <f>'Remove outliers'!BZ88</f>
        <v/>
      </c>
      <c r="BX304" s="35" t="str">
        <f>'Remove outliers'!CA88</f>
        <v/>
      </c>
      <c r="BY304" s="35" t="str">
        <f>'Remove outliers'!CB88</f>
        <v/>
      </c>
      <c r="BZ304" s="35" t="str">
        <f>'Remove outliers'!CC88</f>
        <v/>
      </c>
      <c r="CA304" s="35" t="str">
        <f>'Remove outliers'!CD88</f>
        <v/>
      </c>
    </row>
    <row r="305" spans="6:79" x14ac:dyDescent="0.2">
      <c r="F305" s="45" t="str">
        <f>'Remove outliers'!I89</f>
        <v/>
      </c>
      <c r="G305" s="45" t="str">
        <f>'Remove outliers'!J89</f>
        <v/>
      </c>
      <c r="H305" s="45" t="str">
        <f>'Remove outliers'!K89</f>
        <v/>
      </c>
      <c r="I305" s="45" t="str">
        <f>'Remove outliers'!L89</f>
        <v/>
      </c>
      <c r="J305" s="45" t="str">
        <f>'Remove outliers'!M89</f>
        <v/>
      </c>
      <c r="K305" s="45" t="str">
        <f>'Remove outliers'!N89</f>
        <v/>
      </c>
      <c r="L305" s="45" t="str">
        <f>'Remove outliers'!O89</f>
        <v/>
      </c>
      <c r="M305" s="45" t="str">
        <f>'Remove outliers'!P89</f>
        <v/>
      </c>
      <c r="N305" s="45" t="str">
        <f>'Remove outliers'!Q89</f>
        <v/>
      </c>
      <c r="O305" s="45" t="str">
        <f>'Remove outliers'!R89</f>
        <v/>
      </c>
      <c r="P305" s="45" t="str">
        <f>'Remove outliers'!S89</f>
        <v/>
      </c>
      <c r="Q305" s="45" t="str">
        <f>'Remove outliers'!T89</f>
        <v/>
      </c>
      <c r="R305" s="45" t="str">
        <f>'Remove outliers'!U89</f>
        <v/>
      </c>
      <c r="S305" s="45" t="str">
        <f>'Remove outliers'!V89</f>
        <v/>
      </c>
      <c r="T305" s="45" t="str">
        <f>'Remove outliers'!W89</f>
        <v/>
      </c>
      <c r="U305" s="45" t="str">
        <f>'Remove outliers'!X89</f>
        <v/>
      </c>
      <c r="V305" s="45" t="str">
        <f>'Remove outliers'!Y89</f>
        <v/>
      </c>
      <c r="W305" s="45" t="str">
        <f>'Remove outliers'!Z89</f>
        <v/>
      </c>
      <c r="X305" s="45" t="str">
        <f>'Remove outliers'!AA89</f>
        <v/>
      </c>
      <c r="Y305" s="45" t="str">
        <f>'Remove outliers'!AB89</f>
        <v/>
      </c>
      <c r="Z305" s="45" t="str">
        <f>'Remove outliers'!AC89</f>
        <v/>
      </c>
      <c r="AA305" s="45" t="str">
        <f>'Remove outliers'!AD89</f>
        <v/>
      </c>
      <c r="AB305" s="45" t="str">
        <f>'Remove outliers'!AE89</f>
        <v/>
      </c>
      <c r="AC305" s="45" t="str">
        <f>'Remove outliers'!AF89</f>
        <v/>
      </c>
      <c r="AD305" s="45" t="str">
        <f>'Remove outliers'!AG89</f>
        <v/>
      </c>
      <c r="AE305" s="45" t="str">
        <f>'Remove outliers'!AH89</f>
        <v/>
      </c>
      <c r="AF305" s="45" t="str">
        <f>'Remove outliers'!AI89</f>
        <v/>
      </c>
      <c r="AG305" s="45" t="str">
        <f>'Remove outliers'!AJ89</f>
        <v/>
      </c>
      <c r="AH305" s="45" t="str">
        <f>'Remove outliers'!AK89</f>
        <v/>
      </c>
      <c r="AI305" s="45" t="str">
        <f>'Remove outliers'!AL89</f>
        <v/>
      </c>
      <c r="AJ305" s="45" t="str">
        <f>'Remove outliers'!AM89</f>
        <v/>
      </c>
      <c r="AK305" s="45" t="str">
        <f>'Remove outliers'!AN89</f>
        <v/>
      </c>
      <c r="AL305" s="45" t="str">
        <f>'Remove outliers'!AO89</f>
        <v/>
      </c>
      <c r="AM305" s="45" t="str">
        <f>'Remove outliers'!AP89</f>
        <v/>
      </c>
      <c r="AN305" s="45" t="str">
        <f>'Remove outliers'!AQ89</f>
        <v/>
      </c>
      <c r="AO305" s="45" t="str">
        <f>'Remove outliers'!AR89</f>
        <v/>
      </c>
      <c r="AP305" s="45" t="str">
        <f>'Remove outliers'!AS89</f>
        <v/>
      </c>
      <c r="AQ305" s="45" t="str">
        <f>'Remove outliers'!AT89</f>
        <v/>
      </c>
      <c r="AR305" s="45" t="str">
        <f>'Remove outliers'!AU89</f>
        <v/>
      </c>
      <c r="AS305" s="45" t="str">
        <f>'Remove outliers'!AV89</f>
        <v/>
      </c>
      <c r="AT305" s="45" t="str">
        <f>'Remove outliers'!AW89</f>
        <v/>
      </c>
      <c r="AU305" s="45" t="str">
        <f>'Remove outliers'!AX89</f>
        <v/>
      </c>
      <c r="AV305" s="45" t="str">
        <f>'Remove outliers'!AY89</f>
        <v/>
      </c>
      <c r="AW305" s="45" t="str">
        <f>'Remove outliers'!AZ89</f>
        <v/>
      </c>
      <c r="AX305" s="45" t="str">
        <f>'Remove outliers'!BA89</f>
        <v/>
      </c>
      <c r="AY305" s="45" t="str">
        <f>'Remove outliers'!BB89</f>
        <v/>
      </c>
      <c r="AZ305" s="45" t="str">
        <f>'Remove outliers'!BC89</f>
        <v/>
      </c>
      <c r="BA305" s="45" t="str">
        <f>'Remove outliers'!BD89</f>
        <v/>
      </c>
      <c r="BB305" s="45" t="str">
        <f>'Remove outliers'!BE89</f>
        <v/>
      </c>
      <c r="BC305" s="45" t="str">
        <f>'Remove outliers'!BF89</f>
        <v/>
      </c>
      <c r="BD305" s="45" t="str">
        <f>'Remove outliers'!BG89</f>
        <v/>
      </c>
      <c r="BE305" s="45" t="str">
        <f>'Remove outliers'!BH89</f>
        <v/>
      </c>
      <c r="BF305" s="45" t="str">
        <f>'Remove outliers'!BI89</f>
        <v/>
      </c>
      <c r="BG305" s="45" t="str">
        <f>'Remove outliers'!BJ89</f>
        <v/>
      </c>
      <c r="BH305" s="35" t="str">
        <f>'Remove outliers'!BK89</f>
        <v/>
      </c>
      <c r="BI305" s="35" t="str">
        <f>'Remove outliers'!BL89</f>
        <v/>
      </c>
      <c r="BJ305" s="35" t="str">
        <f>'Remove outliers'!BM89</f>
        <v/>
      </c>
      <c r="BK305" s="35" t="str">
        <f>'Remove outliers'!BN89</f>
        <v/>
      </c>
      <c r="BL305" s="35" t="str">
        <f>'Remove outliers'!BO89</f>
        <v/>
      </c>
      <c r="BM305" s="35" t="str">
        <f>'Remove outliers'!BP89</f>
        <v/>
      </c>
      <c r="BN305" s="35" t="str">
        <f>'Remove outliers'!BQ89</f>
        <v/>
      </c>
      <c r="BO305" s="35" t="str">
        <f>'Remove outliers'!BR89</f>
        <v/>
      </c>
      <c r="BP305" s="35" t="str">
        <f>'Remove outliers'!BS89</f>
        <v/>
      </c>
      <c r="BQ305" s="35" t="str">
        <f>'Remove outliers'!BT89</f>
        <v/>
      </c>
      <c r="BR305" s="35" t="str">
        <f>'Remove outliers'!BU89</f>
        <v/>
      </c>
      <c r="BS305" s="35" t="str">
        <f>'Remove outliers'!BV89</f>
        <v/>
      </c>
      <c r="BT305" s="35" t="str">
        <f>'Remove outliers'!BW89</f>
        <v/>
      </c>
      <c r="BU305" s="35" t="str">
        <f>'Remove outliers'!BX89</f>
        <v/>
      </c>
      <c r="BV305" s="35" t="str">
        <f>'Remove outliers'!BY89</f>
        <v/>
      </c>
      <c r="BW305" s="35" t="str">
        <f>'Remove outliers'!BZ89</f>
        <v/>
      </c>
      <c r="BX305" s="35" t="str">
        <f>'Remove outliers'!CA89</f>
        <v/>
      </c>
      <c r="BY305" s="35" t="str">
        <f>'Remove outliers'!CB89</f>
        <v/>
      </c>
      <c r="BZ305" s="35" t="str">
        <f>'Remove outliers'!CC89</f>
        <v/>
      </c>
      <c r="CA305" s="35" t="str">
        <f>'Remove outliers'!CD89</f>
        <v/>
      </c>
    </row>
    <row r="306" spans="6:79" x14ac:dyDescent="0.2">
      <c r="F306" s="45" t="str">
        <f>'Remove outliers'!I90</f>
        <v/>
      </c>
      <c r="G306" s="45" t="str">
        <f>'Remove outliers'!J90</f>
        <v/>
      </c>
      <c r="H306" s="45" t="str">
        <f>'Remove outliers'!K90</f>
        <v/>
      </c>
      <c r="I306" s="45" t="str">
        <f>'Remove outliers'!L90</f>
        <v/>
      </c>
      <c r="J306" s="45" t="str">
        <f>'Remove outliers'!M90</f>
        <v/>
      </c>
      <c r="K306" s="45" t="str">
        <f>'Remove outliers'!N90</f>
        <v/>
      </c>
      <c r="L306" s="45" t="str">
        <f>'Remove outliers'!O90</f>
        <v/>
      </c>
      <c r="M306" s="45" t="str">
        <f>'Remove outliers'!P90</f>
        <v/>
      </c>
      <c r="N306" s="45" t="str">
        <f>'Remove outliers'!Q90</f>
        <v/>
      </c>
      <c r="O306" s="45" t="str">
        <f>'Remove outliers'!R90</f>
        <v/>
      </c>
      <c r="P306" s="45" t="str">
        <f>'Remove outliers'!S90</f>
        <v/>
      </c>
      <c r="Q306" s="45" t="str">
        <f>'Remove outliers'!T90</f>
        <v/>
      </c>
      <c r="R306" s="45" t="str">
        <f>'Remove outliers'!U90</f>
        <v/>
      </c>
      <c r="S306" s="45" t="str">
        <f>'Remove outliers'!V90</f>
        <v/>
      </c>
      <c r="T306" s="45" t="str">
        <f>'Remove outliers'!W90</f>
        <v/>
      </c>
      <c r="U306" s="45" t="str">
        <f>'Remove outliers'!X90</f>
        <v/>
      </c>
      <c r="V306" s="45" t="str">
        <f>'Remove outliers'!Y90</f>
        <v/>
      </c>
      <c r="W306" s="45" t="str">
        <f>'Remove outliers'!Z90</f>
        <v/>
      </c>
      <c r="X306" s="45" t="str">
        <f>'Remove outliers'!AA90</f>
        <v/>
      </c>
      <c r="Y306" s="45" t="str">
        <f>'Remove outliers'!AB90</f>
        <v/>
      </c>
      <c r="Z306" s="45" t="str">
        <f>'Remove outliers'!AC90</f>
        <v/>
      </c>
      <c r="AA306" s="45" t="str">
        <f>'Remove outliers'!AD90</f>
        <v/>
      </c>
      <c r="AB306" s="45" t="str">
        <f>'Remove outliers'!AE90</f>
        <v/>
      </c>
      <c r="AC306" s="45" t="str">
        <f>'Remove outliers'!AF90</f>
        <v/>
      </c>
      <c r="AD306" s="45" t="str">
        <f>'Remove outliers'!AG90</f>
        <v/>
      </c>
      <c r="AE306" s="45" t="str">
        <f>'Remove outliers'!AH90</f>
        <v/>
      </c>
      <c r="AF306" s="45" t="str">
        <f>'Remove outliers'!AI90</f>
        <v/>
      </c>
      <c r="AG306" s="45" t="str">
        <f>'Remove outliers'!AJ90</f>
        <v/>
      </c>
      <c r="AH306" s="45" t="str">
        <f>'Remove outliers'!AK90</f>
        <v/>
      </c>
      <c r="AI306" s="45" t="str">
        <f>'Remove outliers'!AL90</f>
        <v/>
      </c>
      <c r="AJ306" s="45" t="str">
        <f>'Remove outliers'!AM90</f>
        <v/>
      </c>
      <c r="AK306" s="45" t="str">
        <f>'Remove outliers'!AN90</f>
        <v/>
      </c>
      <c r="AL306" s="45" t="str">
        <f>'Remove outliers'!AO90</f>
        <v/>
      </c>
      <c r="AM306" s="45" t="str">
        <f>'Remove outliers'!AP90</f>
        <v/>
      </c>
      <c r="AN306" s="45" t="str">
        <f>'Remove outliers'!AQ90</f>
        <v/>
      </c>
      <c r="AO306" s="45" t="str">
        <f>'Remove outliers'!AR90</f>
        <v/>
      </c>
      <c r="AP306" s="45" t="str">
        <f>'Remove outliers'!AS90</f>
        <v/>
      </c>
      <c r="AQ306" s="45" t="str">
        <f>'Remove outliers'!AT90</f>
        <v/>
      </c>
      <c r="AR306" s="45" t="str">
        <f>'Remove outliers'!AU90</f>
        <v/>
      </c>
      <c r="AS306" s="45" t="str">
        <f>'Remove outliers'!AV90</f>
        <v/>
      </c>
      <c r="AT306" s="45" t="str">
        <f>'Remove outliers'!AW90</f>
        <v/>
      </c>
      <c r="AU306" s="45" t="str">
        <f>'Remove outliers'!AX90</f>
        <v/>
      </c>
      <c r="AV306" s="45" t="str">
        <f>'Remove outliers'!AY90</f>
        <v/>
      </c>
      <c r="AW306" s="45" t="str">
        <f>'Remove outliers'!AZ90</f>
        <v/>
      </c>
      <c r="AX306" s="45" t="str">
        <f>'Remove outliers'!BA90</f>
        <v/>
      </c>
      <c r="AY306" s="45" t="str">
        <f>'Remove outliers'!BB90</f>
        <v/>
      </c>
      <c r="AZ306" s="45" t="str">
        <f>'Remove outliers'!BC90</f>
        <v/>
      </c>
      <c r="BA306" s="45" t="str">
        <f>'Remove outliers'!BD90</f>
        <v/>
      </c>
      <c r="BB306" s="45" t="str">
        <f>'Remove outliers'!BE90</f>
        <v/>
      </c>
      <c r="BC306" s="45" t="str">
        <f>'Remove outliers'!BF90</f>
        <v/>
      </c>
      <c r="BD306" s="45" t="str">
        <f>'Remove outliers'!BG90</f>
        <v/>
      </c>
      <c r="BE306" s="45" t="str">
        <f>'Remove outliers'!BH90</f>
        <v/>
      </c>
      <c r="BF306" s="45" t="str">
        <f>'Remove outliers'!BI90</f>
        <v/>
      </c>
      <c r="BG306" s="45" t="str">
        <f>'Remove outliers'!BJ90</f>
        <v/>
      </c>
      <c r="BH306" s="35" t="str">
        <f>'Remove outliers'!BK90</f>
        <v/>
      </c>
      <c r="BI306" s="35" t="str">
        <f>'Remove outliers'!BL90</f>
        <v/>
      </c>
      <c r="BJ306" s="35" t="str">
        <f>'Remove outliers'!BM90</f>
        <v/>
      </c>
      <c r="BK306" s="35" t="str">
        <f>'Remove outliers'!BN90</f>
        <v/>
      </c>
      <c r="BL306" s="35" t="str">
        <f>'Remove outliers'!BO90</f>
        <v/>
      </c>
      <c r="BM306" s="35" t="str">
        <f>'Remove outliers'!BP90</f>
        <v/>
      </c>
      <c r="BN306" s="35" t="str">
        <f>'Remove outliers'!BQ90</f>
        <v/>
      </c>
      <c r="BO306" s="35" t="str">
        <f>'Remove outliers'!BR90</f>
        <v/>
      </c>
      <c r="BP306" s="35" t="str">
        <f>'Remove outliers'!BS90</f>
        <v/>
      </c>
      <c r="BQ306" s="35" t="str">
        <f>'Remove outliers'!BT90</f>
        <v/>
      </c>
      <c r="BR306" s="35" t="str">
        <f>'Remove outliers'!BU90</f>
        <v/>
      </c>
      <c r="BS306" s="35" t="str">
        <f>'Remove outliers'!BV90</f>
        <v/>
      </c>
      <c r="BT306" s="35" t="str">
        <f>'Remove outliers'!BW90</f>
        <v/>
      </c>
      <c r="BU306" s="35" t="str">
        <f>'Remove outliers'!BX90</f>
        <v/>
      </c>
      <c r="BV306" s="35" t="str">
        <f>'Remove outliers'!BY90</f>
        <v/>
      </c>
      <c r="BW306" s="35" t="str">
        <f>'Remove outliers'!BZ90</f>
        <v/>
      </c>
      <c r="BX306" s="35" t="str">
        <f>'Remove outliers'!CA90</f>
        <v/>
      </c>
      <c r="BY306" s="35" t="str">
        <f>'Remove outliers'!CB90</f>
        <v/>
      </c>
      <c r="BZ306" s="35" t="str">
        <f>'Remove outliers'!CC90</f>
        <v/>
      </c>
      <c r="CA306" s="35" t="str">
        <f>'Remove outliers'!CD90</f>
        <v/>
      </c>
    </row>
    <row r="307" spans="6:79" x14ac:dyDescent="0.2">
      <c r="F307" s="45" t="str">
        <f>'Remove outliers'!I91</f>
        <v/>
      </c>
      <c r="G307" s="45" t="str">
        <f>'Remove outliers'!J91</f>
        <v/>
      </c>
      <c r="H307" s="45" t="str">
        <f>'Remove outliers'!K91</f>
        <v/>
      </c>
      <c r="I307" s="45" t="str">
        <f>'Remove outliers'!L91</f>
        <v/>
      </c>
      <c r="J307" s="45" t="str">
        <f>'Remove outliers'!M91</f>
        <v/>
      </c>
      <c r="K307" s="45" t="str">
        <f>'Remove outliers'!N91</f>
        <v/>
      </c>
      <c r="L307" s="45" t="str">
        <f>'Remove outliers'!O91</f>
        <v/>
      </c>
      <c r="M307" s="45" t="str">
        <f>'Remove outliers'!P91</f>
        <v/>
      </c>
      <c r="N307" s="45" t="str">
        <f>'Remove outliers'!Q91</f>
        <v/>
      </c>
      <c r="O307" s="45" t="str">
        <f>'Remove outliers'!R91</f>
        <v/>
      </c>
      <c r="P307" s="45" t="str">
        <f>'Remove outliers'!S91</f>
        <v/>
      </c>
      <c r="Q307" s="45" t="str">
        <f>'Remove outliers'!T91</f>
        <v/>
      </c>
      <c r="R307" s="45" t="str">
        <f>'Remove outliers'!U91</f>
        <v/>
      </c>
      <c r="S307" s="45" t="str">
        <f>'Remove outliers'!V91</f>
        <v/>
      </c>
      <c r="T307" s="45" t="str">
        <f>'Remove outliers'!W91</f>
        <v/>
      </c>
      <c r="U307" s="45" t="str">
        <f>'Remove outliers'!X91</f>
        <v/>
      </c>
      <c r="V307" s="45" t="str">
        <f>'Remove outliers'!Y91</f>
        <v/>
      </c>
      <c r="W307" s="45" t="str">
        <f>'Remove outliers'!Z91</f>
        <v/>
      </c>
      <c r="X307" s="45" t="str">
        <f>'Remove outliers'!AA91</f>
        <v/>
      </c>
      <c r="Y307" s="45" t="str">
        <f>'Remove outliers'!AB91</f>
        <v/>
      </c>
      <c r="Z307" s="45" t="str">
        <f>'Remove outliers'!AC91</f>
        <v/>
      </c>
      <c r="AA307" s="45" t="str">
        <f>'Remove outliers'!AD91</f>
        <v/>
      </c>
      <c r="AB307" s="45" t="str">
        <f>'Remove outliers'!AE91</f>
        <v/>
      </c>
      <c r="AC307" s="45" t="str">
        <f>'Remove outliers'!AF91</f>
        <v/>
      </c>
      <c r="AD307" s="45" t="str">
        <f>'Remove outliers'!AG91</f>
        <v/>
      </c>
      <c r="AE307" s="45" t="str">
        <f>'Remove outliers'!AH91</f>
        <v/>
      </c>
      <c r="AF307" s="45" t="str">
        <f>'Remove outliers'!AI91</f>
        <v/>
      </c>
      <c r="AG307" s="45" t="str">
        <f>'Remove outliers'!AJ91</f>
        <v/>
      </c>
      <c r="AH307" s="45" t="str">
        <f>'Remove outliers'!AK91</f>
        <v/>
      </c>
      <c r="AI307" s="45" t="str">
        <f>'Remove outliers'!AL91</f>
        <v/>
      </c>
      <c r="AJ307" s="45" t="str">
        <f>'Remove outliers'!AM91</f>
        <v/>
      </c>
      <c r="AK307" s="45" t="str">
        <f>'Remove outliers'!AN91</f>
        <v/>
      </c>
      <c r="AL307" s="45" t="str">
        <f>'Remove outliers'!AO91</f>
        <v/>
      </c>
      <c r="AM307" s="45" t="str">
        <f>'Remove outliers'!AP91</f>
        <v/>
      </c>
      <c r="AN307" s="45" t="str">
        <f>'Remove outliers'!AQ91</f>
        <v/>
      </c>
      <c r="AO307" s="45" t="str">
        <f>'Remove outliers'!AR91</f>
        <v/>
      </c>
      <c r="AP307" s="45" t="str">
        <f>'Remove outliers'!AS91</f>
        <v/>
      </c>
      <c r="AQ307" s="45" t="str">
        <f>'Remove outliers'!AT91</f>
        <v/>
      </c>
      <c r="AR307" s="45" t="str">
        <f>'Remove outliers'!AU91</f>
        <v/>
      </c>
      <c r="AS307" s="45" t="str">
        <f>'Remove outliers'!AV91</f>
        <v/>
      </c>
      <c r="AT307" s="45" t="str">
        <f>'Remove outliers'!AW91</f>
        <v/>
      </c>
      <c r="AU307" s="45" t="str">
        <f>'Remove outliers'!AX91</f>
        <v/>
      </c>
      <c r="AV307" s="45" t="str">
        <f>'Remove outliers'!AY91</f>
        <v/>
      </c>
      <c r="AW307" s="45" t="str">
        <f>'Remove outliers'!AZ91</f>
        <v/>
      </c>
      <c r="AX307" s="45" t="str">
        <f>'Remove outliers'!BA91</f>
        <v/>
      </c>
      <c r="AY307" s="45" t="str">
        <f>'Remove outliers'!BB91</f>
        <v/>
      </c>
      <c r="AZ307" s="45" t="str">
        <f>'Remove outliers'!BC91</f>
        <v/>
      </c>
      <c r="BA307" s="45" t="str">
        <f>'Remove outliers'!BD91</f>
        <v/>
      </c>
      <c r="BB307" s="45" t="str">
        <f>'Remove outliers'!BE91</f>
        <v/>
      </c>
      <c r="BC307" s="45" t="str">
        <f>'Remove outliers'!BF91</f>
        <v/>
      </c>
      <c r="BD307" s="45" t="str">
        <f>'Remove outliers'!BG91</f>
        <v/>
      </c>
      <c r="BE307" s="45" t="str">
        <f>'Remove outliers'!BH91</f>
        <v/>
      </c>
      <c r="BF307" s="45" t="str">
        <f>'Remove outliers'!BI91</f>
        <v/>
      </c>
      <c r="BG307" s="45" t="str">
        <f>'Remove outliers'!BJ91</f>
        <v/>
      </c>
      <c r="BH307" s="35" t="str">
        <f>'Remove outliers'!BK91</f>
        <v/>
      </c>
      <c r="BI307" s="35" t="str">
        <f>'Remove outliers'!BL91</f>
        <v/>
      </c>
      <c r="BJ307" s="35" t="str">
        <f>'Remove outliers'!BM91</f>
        <v/>
      </c>
      <c r="BK307" s="35" t="str">
        <f>'Remove outliers'!BN91</f>
        <v/>
      </c>
      <c r="BL307" s="35" t="str">
        <f>'Remove outliers'!BO91</f>
        <v/>
      </c>
      <c r="BM307" s="35" t="str">
        <f>'Remove outliers'!BP91</f>
        <v/>
      </c>
      <c r="BN307" s="35" t="str">
        <f>'Remove outliers'!BQ91</f>
        <v/>
      </c>
      <c r="BO307" s="35" t="str">
        <f>'Remove outliers'!BR91</f>
        <v/>
      </c>
      <c r="BP307" s="35" t="str">
        <f>'Remove outliers'!BS91</f>
        <v/>
      </c>
      <c r="BQ307" s="35" t="str">
        <f>'Remove outliers'!BT91</f>
        <v/>
      </c>
      <c r="BR307" s="35" t="str">
        <f>'Remove outliers'!BU91</f>
        <v/>
      </c>
      <c r="BS307" s="35" t="str">
        <f>'Remove outliers'!BV91</f>
        <v/>
      </c>
      <c r="BT307" s="35" t="str">
        <f>'Remove outliers'!BW91</f>
        <v/>
      </c>
      <c r="BU307" s="35" t="str">
        <f>'Remove outliers'!BX91</f>
        <v/>
      </c>
      <c r="BV307" s="35" t="str">
        <f>'Remove outliers'!BY91</f>
        <v/>
      </c>
      <c r="BW307" s="35" t="str">
        <f>'Remove outliers'!BZ91</f>
        <v/>
      </c>
      <c r="BX307" s="35" t="str">
        <f>'Remove outliers'!CA91</f>
        <v/>
      </c>
      <c r="BY307" s="35" t="str">
        <f>'Remove outliers'!CB91</f>
        <v/>
      </c>
      <c r="BZ307" s="35" t="str">
        <f>'Remove outliers'!CC91</f>
        <v/>
      </c>
      <c r="CA307" s="35" t="str">
        <f>'Remove outliers'!CD91</f>
        <v/>
      </c>
    </row>
    <row r="308" spans="6:79" x14ac:dyDescent="0.2">
      <c r="F308" s="45" t="str">
        <f>'Remove outliers'!I92</f>
        <v/>
      </c>
      <c r="G308" s="45" t="str">
        <f>'Remove outliers'!J92</f>
        <v/>
      </c>
      <c r="H308" s="45" t="str">
        <f>'Remove outliers'!K92</f>
        <v/>
      </c>
      <c r="I308" s="45" t="str">
        <f>'Remove outliers'!L92</f>
        <v/>
      </c>
      <c r="J308" s="45" t="str">
        <f>'Remove outliers'!M92</f>
        <v/>
      </c>
      <c r="K308" s="45" t="str">
        <f>'Remove outliers'!N92</f>
        <v/>
      </c>
      <c r="L308" s="45" t="str">
        <f>'Remove outliers'!O92</f>
        <v/>
      </c>
      <c r="M308" s="45" t="str">
        <f>'Remove outliers'!P92</f>
        <v/>
      </c>
      <c r="N308" s="45" t="str">
        <f>'Remove outliers'!Q92</f>
        <v/>
      </c>
      <c r="O308" s="45" t="str">
        <f>'Remove outliers'!R92</f>
        <v/>
      </c>
      <c r="P308" s="45" t="str">
        <f>'Remove outliers'!S92</f>
        <v/>
      </c>
      <c r="Q308" s="45" t="str">
        <f>'Remove outliers'!T92</f>
        <v/>
      </c>
      <c r="R308" s="45" t="str">
        <f>'Remove outliers'!U92</f>
        <v/>
      </c>
      <c r="S308" s="45" t="str">
        <f>'Remove outliers'!V92</f>
        <v/>
      </c>
      <c r="T308" s="45" t="str">
        <f>'Remove outliers'!W92</f>
        <v/>
      </c>
      <c r="U308" s="45" t="str">
        <f>'Remove outliers'!X92</f>
        <v/>
      </c>
      <c r="V308" s="45" t="str">
        <f>'Remove outliers'!Y92</f>
        <v/>
      </c>
      <c r="W308" s="45" t="str">
        <f>'Remove outliers'!Z92</f>
        <v/>
      </c>
      <c r="X308" s="45" t="str">
        <f>'Remove outliers'!AA92</f>
        <v/>
      </c>
      <c r="Y308" s="45" t="str">
        <f>'Remove outliers'!AB92</f>
        <v/>
      </c>
      <c r="Z308" s="45" t="str">
        <f>'Remove outliers'!AC92</f>
        <v/>
      </c>
      <c r="AA308" s="45" t="str">
        <f>'Remove outliers'!AD92</f>
        <v/>
      </c>
      <c r="AB308" s="45" t="str">
        <f>'Remove outliers'!AE92</f>
        <v/>
      </c>
      <c r="AC308" s="45" t="str">
        <f>'Remove outliers'!AF92</f>
        <v/>
      </c>
      <c r="AD308" s="45" t="str">
        <f>'Remove outliers'!AG92</f>
        <v/>
      </c>
      <c r="AE308" s="45" t="str">
        <f>'Remove outliers'!AH92</f>
        <v/>
      </c>
      <c r="AF308" s="45" t="str">
        <f>'Remove outliers'!AI92</f>
        <v/>
      </c>
      <c r="AG308" s="45" t="str">
        <f>'Remove outliers'!AJ92</f>
        <v/>
      </c>
      <c r="AH308" s="45" t="str">
        <f>'Remove outliers'!AK92</f>
        <v/>
      </c>
      <c r="AI308" s="45" t="str">
        <f>'Remove outliers'!AL92</f>
        <v/>
      </c>
      <c r="AJ308" s="45" t="str">
        <f>'Remove outliers'!AM92</f>
        <v/>
      </c>
      <c r="AK308" s="45" t="str">
        <f>'Remove outliers'!AN92</f>
        <v/>
      </c>
      <c r="AL308" s="45" t="str">
        <f>'Remove outliers'!AO92</f>
        <v/>
      </c>
      <c r="AM308" s="45" t="str">
        <f>'Remove outliers'!AP92</f>
        <v/>
      </c>
      <c r="AN308" s="45" t="str">
        <f>'Remove outliers'!AQ92</f>
        <v/>
      </c>
      <c r="AO308" s="45" t="str">
        <f>'Remove outliers'!AR92</f>
        <v/>
      </c>
      <c r="AP308" s="45" t="str">
        <f>'Remove outliers'!AS92</f>
        <v/>
      </c>
      <c r="AQ308" s="45" t="str">
        <f>'Remove outliers'!AT92</f>
        <v/>
      </c>
      <c r="AR308" s="45" t="str">
        <f>'Remove outliers'!AU92</f>
        <v/>
      </c>
      <c r="AS308" s="45" t="str">
        <f>'Remove outliers'!AV92</f>
        <v/>
      </c>
      <c r="AT308" s="45" t="str">
        <f>'Remove outliers'!AW92</f>
        <v/>
      </c>
      <c r="AU308" s="45" t="str">
        <f>'Remove outliers'!AX92</f>
        <v/>
      </c>
      <c r="AV308" s="45" t="str">
        <f>'Remove outliers'!AY92</f>
        <v/>
      </c>
      <c r="AW308" s="45" t="str">
        <f>'Remove outliers'!AZ92</f>
        <v/>
      </c>
      <c r="AX308" s="45" t="str">
        <f>'Remove outliers'!BA92</f>
        <v/>
      </c>
      <c r="AY308" s="45" t="str">
        <f>'Remove outliers'!BB92</f>
        <v/>
      </c>
      <c r="AZ308" s="45" t="str">
        <f>'Remove outliers'!BC92</f>
        <v/>
      </c>
      <c r="BA308" s="45" t="str">
        <f>'Remove outliers'!BD92</f>
        <v/>
      </c>
      <c r="BB308" s="45" t="str">
        <f>'Remove outliers'!BE92</f>
        <v/>
      </c>
      <c r="BC308" s="45" t="str">
        <f>'Remove outliers'!BF92</f>
        <v/>
      </c>
      <c r="BD308" s="45" t="str">
        <f>'Remove outliers'!BG92</f>
        <v/>
      </c>
      <c r="BE308" s="45" t="str">
        <f>'Remove outliers'!BH92</f>
        <v/>
      </c>
      <c r="BF308" s="45" t="str">
        <f>'Remove outliers'!BI92</f>
        <v/>
      </c>
      <c r="BG308" s="45" t="str">
        <f>'Remove outliers'!BJ92</f>
        <v/>
      </c>
      <c r="BH308" s="35" t="str">
        <f>'Remove outliers'!BK92</f>
        <v/>
      </c>
      <c r="BI308" s="35" t="str">
        <f>'Remove outliers'!BL92</f>
        <v/>
      </c>
      <c r="BJ308" s="35" t="str">
        <f>'Remove outliers'!BM92</f>
        <v/>
      </c>
      <c r="BK308" s="35" t="str">
        <f>'Remove outliers'!BN92</f>
        <v/>
      </c>
      <c r="BL308" s="35" t="str">
        <f>'Remove outliers'!BO92</f>
        <v/>
      </c>
      <c r="BM308" s="35" t="str">
        <f>'Remove outliers'!BP92</f>
        <v/>
      </c>
      <c r="BN308" s="35" t="str">
        <f>'Remove outliers'!BQ92</f>
        <v/>
      </c>
      <c r="BO308" s="35" t="str">
        <f>'Remove outliers'!BR92</f>
        <v/>
      </c>
      <c r="BP308" s="35" t="str">
        <f>'Remove outliers'!BS92</f>
        <v/>
      </c>
      <c r="BQ308" s="35" t="str">
        <f>'Remove outliers'!BT92</f>
        <v/>
      </c>
      <c r="BR308" s="35" t="str">
        <f>'Remove outliers'!BU92</f>
        <v/>
      </c>
      <c r="BS308" s="35" t="str">
        <f>'Remove outliers'!BV92</f>
        <v/>
      </c>
      <c r="BT308" s="35" t="str">
        <f>'Remove outliers'!BW92</f>
        <v/>
      </c>
      <c r="BU308" s="35" t="str">
        <f>'Remove outliers'!BX92</f>
        <v/>
      </c>
      <c r="BV308" s="35" t="str">
        <f>'Remove outliers'!BY92</f>
        <v/>
      </c>
      <c r="BW308" s="35" t="str">
        <f>'Remove outliers'!BZ92</f>
        <v/>
      </c>
      <c r="BX308" s="35" t="str">
        <f>'Remove outliers'!CA92</f>
        <v/>
      </c>
      <c r="BY308" s="35" t="str">
        <f>'Remove outliers'!CB92</f>
        <v/>
      </c>
      <c r="BZ308" s="35" t="str">
        <f>'Remove outliers'!CC92</f>
        <v/>
      </c>
      <c r="CA308" s="35" t="str">
        <f>'Remove outliers'!CD92</f>
        <v/>
      </c>
    </row>
    <row r="309" spans="6:79" x14ac:dyDescent="0.2">
      <c r="F309" s="45" t="str">
        <f>'Remove outliers'!I93</f>
        <v/>
      </c>
      <c r="G309" s="45" t="str">
        <f>'Remove outliers'!J93</f>
        <v/>
      </c>
      <c r="H309" s="45" t="str">
        <f>'Remove outliers'!K93</f>
        <v/>
      </c>
      <c r="I309" s="45" t="str">
        <f>'Remove outliers'!L93</f>
        <v/>
      </c>
      <c r="J309" s="45" t="str">
        <f>'Remove outliers'!M93</f>
        <v/>
      </c>
      <c r="K309" s="45" t="str">
        <f>'Remove outliers'!N93</f>
        <v/>
      </c>
      <c r="L309" s="45" t="str">
        <f>'Remove outliers'!O93</f>
        <v/>
      </c>
      <c r="M309" s="45" t="str">
        <f>'Remove outliers'!P93</f>
        <v/>
      </c>
      <c r="N309" s="45" t="str">
        <f>'Remove outliers'!Q93</f>
        <v/>
      </c>
      <c r="O309" s="45" t="str">
        <f>'Remove outliers'!R93</f>
        <v/>
      </c>
      <c r="P309" s="45" t="str">
        <f>'Remove outliers'!S93</f>
        <v/>
      </c>
      <c r="Q309" s="45" t="str">
        <f>'Remove outliers'!T93</f>
        <v/>
      </c>
      <c r="R309" s="45" t="str">
        <f>'Remove outliers'!U93</f>
        <v/>
      </c>
      <c r="S309" s="45" t="str">
        <f>'Remove outliers'!V93</f>
        <v/>
      </c>
      <c r="T309" s="45" t="str">
        <f>'Remove outliers'!W93</f>
        <v/>
      </c>
      <c r="U309" s="45" t="str">
        <f>'Remove outliers'!X93</f>
        <v/>
      </c>
      <c r="V309" s="45" t="str">
        <f>'Remove outliers'!Y93</f>
        <v/>
      </c>
      <c r="W309" s="45" t="str">
        <f>'Remove outliers'!Z93</f>
        <v/>
      </c>
      <c r="X309" s="45" t="str">
        <f>'Remove outliers'!AA93</f>
        <v/>
      </c>
      <c r="Y309" s="45" t="str">
        <f>'Remove outliers'!AB93</f>
        <v/>
      </c>
      <c r="Z309" s="45" t="str">
        <f>'Remove outliers'!AC93</f>
        <v/>
      </c>
      <c r="AA309" s="45" t="str">
        <f>'Remove outliers'!AD93</f>
        <v/>
      </c>
      <c r="AB309" s="45" t="str">
        <f>'Remove outliers'!AE93</f>
        <v/>
      </c>
      <c r="AC309" s="45" t="str">
        <f>'Remove outliers'!AF93</f>
        <v/>
      </c>
      <c r="AD309" s="45" t="str">
        <f>'Remove outliers'!AG93</f>
        <v/>
      </c>
      <c r="AE309" s="45" t="str">
        <f>'Remove outliers'!AH93</f>
        <v/>
      </c>
      <c r="AF309" s="45" t="str">
        <f>'Remove outliers'!AI93</f>
        <v/>
      </c>
      <c r="AG309" s="45" t="str">
        <f>'Remove outliers'!AJ93</f>
        <v/>
      </c>
      <c r="AH309" s="45" t="str">
        <f>'Remove outliers'!AK93</f>
        <v/>
      </c>
      <c r="AI309" s="45" t="str">
        <f>'Remove outliers'!AL93</f>
        <v/>
      </c>
      <c r="AJ309" s="45" t="str">
        <f>'Remove outliers'!AM93</f>
        <v/>
      </c>
      <c r="AK309" s="45" t="str">
        <f>'Remove outliers'!AN93</f>
        <v/>
      </c>
      <c r="AL309" s="45" t="str">
        <f>'Remove outliers'!AO93</f>
        <v/>
      </c>
      <c r="AM309" s="45" t="str">
        <f>'Remove outliers'!AP93</f>
        <v/>
      </c>
      <c r="AN309" s="45" t="str">
        <f>'Remove outliers'!AQ93</f>
        <v/>
      </c>
      <c r="AO309" s="45" t="str">
        <f>'Remove outliers'!AR93</f>
        <v/>
      </c>
      <c r="AP309" s="45" t="str">
        <f>'Remove outliers'!AS93</f>
        <v/>
      </c>
      <c r="AQ309" s="45" t="str">
        <f>'Remove outliers'!AT93</f>
        <v/>
      </c>
      <c r="AR309" s="45" t="str">
        <f>'Remove outliers'!AU93</f>
        <v/>
      </c>
      <c r="AS309" s="45" t="str">
        <f>'Remove outliers'!AV93</f>
        <v/>
      </c>
      <c r="AT309" s="45" t="str">
        <f>'Remove outliers'!AW93</f>
        <v/>
      </c>
      <c r="AU309" s="45" t="str">
        <f>'Remove outliers'!AX93</f>
        <v/>
      </c>
      <c r="AV309" s="45" t="str">
        <f>'Remove outliers'!AY93</f>
        <v/>
      </c>
      <c r="AW309" s="45" t="str">
        <f>'Remove outliers'!AZ93</f>
        <v/>
      </c>
      <c r="AX309" s="45" t="str">
        <f>'Remove outliers'!BA93</f>
        <v/>
      </c>
      <c r="AY309" s="45" t="str">
        <f>'Remove outliers'!BB93</f>
        <v/>
      </c>
      <c r="AZ309" s="45" t="str">
        <f>'Remove outliers'!BC93</f>
        <v/>
      </c>
      <c r="BA309" s="45" t="str">
        <f>'Remove outliers'!BD93</f>
        <v/>
      </c>
      <c r="BB309" s="45" t="str">
        <f>'Remove outliers'!BE93</f>
        <v/>
      </c>
      <c r="BC309" s="45" t="str">
        <f>'Remove outliers'!BF93</f>
        <v/>
      </c>
      <c r="BD309" s="45" t="str">
        <f>'Remove outliers'!BG93</f>
        <v/>
      </c>
      <c r="BE309" s="45" t="str">
        <f>'Remove outliers'!BH93</f>
        <v/>
      </c>
      <c r="BF309" s="45" t="str">
        <f>'Remove outliers'!BI93</f>
        <v/>
      </c>
      <c r="BG309" s="45" t="str">
        <f>'Remove outliers'!BJ93</f>
        <v/>
      </c>
      <c r="BH309" s="35" t="str">
        <f>'Remove outliers'!BK93</f>
        <v/>
      </c>
      <c r="BI309" s="35" t="str">
        <f>'Remove outliers'!BL93</f>
        <v/>
      </c>
      <c r="BJ309" s="35" t="str">
        <f>'Remove outliers'!BM93</f>
        <v/>
      </c>
      <c r="BK309" s="35" t="str">
        <f>'Remove outliers'!BN93</f>
        <v/>
      </c>
      <c r="BL309" s="35" t="str">
        <f>'Remove outliers'!BO93</f>
        <v/>
      </c>
      <c r="BM309" s="35" t="str">
        <f>'Remove outliers'!BP93</f>
        <v/>
      </c>
      <c r="BN309" s="35" t="str">
        <f>'Remove outliers'!BQ93</f>
        <v/>
      </c>
      <c r="BO309" s="35" t="str">
        <f>'Remove outliers'!BR93</f>
        <v/>
      </c>
      <c r="BP309" s="35" t="str">
        <f>'Remove outliers'!BS93</f>
        <v/>
      </c>
      <c r="BQ309" s="35" t="str">
        <f>'Remove outliers'!BT93</f>
        <v/>
      </c>
      <c r="BR309" s="35" t="str">
        <f>'Remove outliers'!BU93</f>
        <v/>
      </c>
      <c r="BS309" s="35" t="str">
        <f>'Remove outliers'!BV93</f>
        <v/>
      </c>
      <c r="BT309" s="35" t="str">
        <f>'Remove outliers'!BW93</f>
        <v/>
      </c>
      <c r="BU309" s="35" t="str">
        <f>'Remove outliers'!BX93</f>
        <v/>
      </c>
      <c r="BV309" s="35" t="str">
        <f>'Remove outliers'!BY93</f>
        <v/>
      </c>
      <c r="BW309" s="35" t="str">
        <f>'Remove outliers'!BZ93</f>
        <v/>
      </c>
      <c r="BX309" s="35" t="str">
        <f>'Remove outliers'!CA93</f>
        <v/>
      </c>
      <c r="BY309" s="35" t="str">
        <f>'Remove outliers'!CB93</f>
        <v/>
      </c>
      <c r="BZ309" s="35" t="str">
        <f>'Remove outliers'!CC93</f>
        <v/>
      </c>
      <c r="CA309" s="35" t="str">
        <f>'Remove outliers'!CD93</f>
        <v/>
      </c>
    </row>
    <row r="310" spans="6:79" x14ac:dyDescent="0.2">
      <c r="F310" s="45" t="str">
        <f>'Remove outliers'!I94</f>
        <v/>
      </c>
      <c r="G310" s="45" t="str">
        <f>'Remove outliers'!J94</f>
        <v/>
      </c>
      <c r="H310" s="45" t="str">
        <f>'Remove outliers'!K94</f>
        <v/>
      </c>
      <c r="I310" s="45" t="str">
        <f>'Remove outliers'!L94</f>
        <v/>
      </c>
      <c r="J310" s="45" t="str">
        <f>'Remove outliers'!M94</f>
        <v/>
      </c>
      <c r="K310" s="45" t="str">
        <f>'Remove outliers'!N94</f>
        <v/>
      </c>
      <c r="L310" s="45" t="str">
        <f>'Remove outliers'!O94</f>
        <v/>
      </c>
      <c r="M310" s="45" t="str">
        <f>'Remove outliers'!P94</f>
        <v/>
      </c>
      <c r="N310" s="45" t="str">
        <f>'Remove outliers'!Q94</f>
        <v/>
      </c>
      <c r="O310" s="45" t="str">
        <f>'Remove outliers'!R94</f>
        <v/>
      </c>
      <c r="P310" s="45" t="str">
        <f>'Remove outliers'!S94</f>
        <v/>
      </c>
      <c r="Q310" s="45" t="str">
        <f>'Remove outliers'!T94</f>
        <v/>
      </c>
      <c r="R310" s="45" t="str">
        <f>'Remove outliers'!U94</f>
        <v/>
      </c>
      <c r="S310" s="45" t="str">
        <f>'Remove outliers'!V94</f>
        <v/>
      </c>
      <c r="T310" s="45" t="str">
        <f>'Remove outliers'!W94</f>
        <v/>
      </c>
      <c r="U310" s="45" t="str">
        <f>'Remove outliers'!X94</f>
        <v/>
      </c>
      <c r="V310" s="45" t="str">
        <f>'Remove outliers'!Y94</f>
        <v/>
      </c>
      <c r="W310" s="45" t="str">
        <f>'Remove outliers'!Z94</f>
        <v/>
      </c>
      <c r="X310" s="45" t="str">
        <f>'Remove outliers'!AA94</f>
        <v/>
      </c>
      <c r="Y310" s="45" t="str">
        <f>'Remove outliers'!AB94</f>
        <v/>
      </c>
      <c r="Z310" s="45" t="str">
        <f>'Remove outliers'!AC94</f>
        <v/>
      </c>
      <c r="AA310" s="45" t="str">
        <f>'Remove outliers'!AD94</f>
        <v/>
      </c>
      <c r="AB310" s="45" t="str">
        <f>'Remove outliers'!AE94</f>
        <v/>
      </c>
      <c r="AC310" s="45" t="str">
        <f>'Remove outliers'!AF94</f>
        <v/>
      </c>
      <c r="AD310" s="45" t="str">
        <f>'Remove outliers'!AG94</f>
        <v/>
      </c>
      <c r="AE310" s="45" t="str">
        <f>'Remove outliers'!AH94</f>
        <v/>
      </c>
      <c r="AF310" s="45" t="str">
        <f>'Remove outliers'!AI94</f>
        <v/>
      </c>
      <c r="AG310" s="45" t="str">
        <f>'Remove outliers'!AJ94</f>
        <v/>
      </c>
      <c r="AH310" s="45" t="str">
        <f>'Remove outliers'!AK94</f>
        <v/>
      </c>
      <c r="AI310" s="45" t="str">
        <f>'Remove outliers'!AL94</f>
        <v/>
      </c>
      <c r="AJ310" s="45" t="str">
        <f>'Remove outliers'!AM94</f>
        <v/>
      </c>
      <c r="AK310" s="45" t="str">
        <f>'Remove outliers'!AN94</f>
        <v/>
      </c>
      <c r="AL310" s="45" t="str">
        <f>'Remove outliers'!AO94</f>
        <v/>
      </c>
      <c r="AM310" s="45" t="str">
        <f>'Remove outliers'!AP94</f>
        <v/>
      </c>
      <c r="AN310" s="45" t="str">
        <f>'Remove outliers'!AQ94</f>
        <v/>
      </c>
      <c r="AO310" s="45" t="str">
        <f>'Remove outliers'!AR94</f>
        <v/>
      </c>
      <c r="AP310" s="45" t="str">
        <f>'Remove outliers'!AS94</f>
        <v/>
      </c>
      <c r="AQ310" s="45" t="str">
        <f>'Remove outliers'!AT94</f>
        <v/>
      </c>
      <c r="AR310" s="45" t="str">
        <f>'Remove outliers'!AU94</f>
        <v/>
      </c>
      <c r="AS310" s="45" t="str">
        <f>'Remove outliers'!AV94</f>
        <v/>
      </c>
      <c r="AT310" s="45" t="str">
        <f>'Remove outliers'!AW94</f>
        <v/>
      </c>
      <c r="AU310" s="45" t="str">
        <f>'Remove outliers'!AX94</f>
        <v/>
      </c>
      <c r="AV310" s="45" t="str">
        <f>'Remove outliers'!AY94</f>
        <v/>
      </c>
      <c r="AW310" s="45" t="str">
        <f>'Remove outliers'!AZ94</f>
        <v/>
      </c>
      <c r="AX310" s="45" t="str">
        <f>'Remove outliers'!BA94</f>
        <v/>
      </c>
      <c r="AY310" s="45" t="str">
        <f>'Remove outliers'!BB94</f>
        <v/>
      </c>
      <c r="AZ310" s="45" t="str">
        <f>'Remove outliers'!BC94</f>
        <v/>
      </c>
      <c r="BA310" s="45" t="str">
        <f>'Remove outliers'!BD94</f>
        <v/>
      </c>
      <c r="BB310" s="45" t="str">
        <f>'Remove outliers'!BE94</f>
        <v/>
      </c>
      <c r="BC310" s="45" t="str">
        <f>'Remove outliers'!BF94</f>
        <v/>
      </c>
      <c r="BD310" s="45" t="str">
        <f>'Remove outliers'!BG94</f>
        <v/>
      </c>
      <c r="BE310" s="45" t="str">
        <f>'Remove outliers'!BH94</f>
        <v/>
      </c>
      <c r="BF310" s="45" t="str">
        <f>'Remove outliers'!BI94</f>
        <v/>
      </c>
      <c r="BG310" s="45" t="str">
        <f>'Remove outliers'!BJ94</f>
        <v/>
      </c>
      <c r="BH310" s="35" t="str">
        <f>'Remove outliers'!BK94</f>
        <v/>
      </c>
      <c r="BI310" s="35" t="str">
        <f>'Remove outliers'!BL94</f>
        <v/>
      </c>
      <c r="BJ310" s="35" t="str">
        <f>'Remove outliers'!BM94</f>
        <v/>
      </c>
      <c r="BK310" s="35" t="str">
        <f>'Remove outliers'!BN94</f>
        <v/>
      </c>
      <c r="BL310" s="35" t="str">
        <f>'Remove outliers'!BO94</f>
        <v/>
      </c>
      <c r="BM310" s="35" t="str">
        <f>'Remove outliers'!BP94</f>
        <v/>
      </c>
      <c r="BN310" s="35" t="str">
        <f>'Remove outliers'!BQ94</f>
        <v/>
      </c>
      <c r="BO310" s="35" t="str">
        <f>'Remove outliers'!BR94</f>
        <v/>
      </c>
      <c r="BP310" s="35" t="str">
        <f>'Remove outliers'!BS94</f>
        <v/>
      </c>
      <c r="BQ310" s="35" t="str">
        <f>'Remove outliers'!BT94</f>
        <v/>
      </c>
      <c r="BR310" s="35" t="str">
        <f>'Remove outliers'!BU94</f>
        <v/>
      </c>
      <c r="BS310" s="35" t="str">
        <f>'Remove outliers'!BV94</f>
        <v/>
      </c>
      <c r="BT310" s="35" t="str">
        <f>'Remove outliers'!BW94</f>
        <v/>
      </c>
      <c r="BU310" s="35" t="str">
        <f>'Remove outliers'!BX94</f>
        <v/>
      </c>
      <c r="BV310" s="35" t="str">
        <f>'Remove outliers'!BY94</f>
        <v/>
      </c>
      <c r="BW310" s="35" t="str">
        <f>'Remove outliers'!BZ94</f>
        <v/>
      </c>
      <c r="BX310" s="35" t="str">
        <f>'Remove outliers'!CA94</f>
        <v/>
      </c>
      <c r="BY310" s="35" t="str">
        <f>'Remove outliers'!CB94</f>
        <v/>
      </c>
      <c r="BZ310" s="35" t="str">
        <f>'Remove outliers'!CC94</f>
        <v/>
      </c>
      <c r="CA310" s="35" t="str">
        <f>'Remove outliers'!CD94</f>
        <v/>
      </c>
    </row>
    <row r="311" spans="6:79" x14ac:dyDescent="0.2">
      <c r="F311" s="45" t="str">
        <f>'Remove outliers'!I95</f>
        <v/>
      </c>
      <c r="G311" s="45" t="str">
        <f>'Remove outliers'!J95</f>
        <v/>
      </c>
      <c r="H311" s="45" t="str">
        <f>'Remove outliers'!K95</f>
        <v/>
      </c>
      <c r="I311" s="45" t="str">
        <f>'Remove outliers'!L95</f>
        <v/>
      </c>
      <c r="J311" s="45" t="str">
        <f>'Remove outliers'!M95</f>
        <v/>
      </c>
      <c r="K311" s="45" t="str">
        <f>'Remove outliers'!N95</f>
        <v/>
      </c>
      <c r="L311" s="45" t="str">
        <f>'Remove outliers'!O95</f>
        <v/>
      </c>
      <c r="M311" s="45" t="str">
        <f>'Remove outliers'!P95</f>
        <v/>
      </c>
      <c r="N311" s="45" t="str">
        <f>'Remove outliers'!Q95</f>
        <v/>
      </c>
      <c r="O311" s="45" t="str">
        <f>'Remove outliers'!R95</f>
        <v/>
      </c>
      <c r="P311" s="45" t="str">
        <f>'Remove outliers'!S95</f>
        <v/>
      </c>
      <c r="Q311" s="45" t="str">
        <f>'Remove outliers'!T95</f>
        <v/>
      </c>
      <c r="R311" s="45" t="str">
        <f>'Remove outliers'!U95</f>
        <v/>
      </c>
      <c r="S311" s="45" t="str">
        <f>'Remove outliers'!V95</f>
        <v/>
      </c>
      <c r="T311" s="45" t="str">
        <f>'Remove outliers'!W95</f>
        <v/>
      </c>
      <c r="U311" s="45" t="str">
        <f>'Remove outliers'!X95</f>
        <v/>
      </c>
      <c r="V311" s="45" t="str">
        <f>'Remove outliers'!Y95</f>
        <v/>
      </c>
      <c r="W311" s="45" t="str">
        <f>'Remove outliers'!Z95</f>
        <v/>
      </c>
      <c r="X311" s="45" t="str">
        <f>'Remove outliers'!AA95</f>
        <v/>
      </c>
      <c r="Y311" s="45" t="str">
        <f>'Remove outliers'!AB95</f>
        <v/>
      </c>
      <c r="Z311" s="45" t="str">
        <f>'Remove outliers'!AC95</f>
        <v/>
      </c>
      <c r="AA311" s="45" t="str">
        <f>'Remove outliers'!AD95</f>
        <v/>
      </c>
      <c r="AB311" s="45" t="str">
        <f>'Remove outliers'!AE95</f>
        <v/>
      </c>
      <c r="AC311" s="45" t="str">
        <f>'Remove outliers'!AF95</f>
        <v/>
      </c>
      <c r="AD311" s="45" t="str">
        <f>'Remove outliers'!AG95</f>
        <v/>
      </c>
      <c r="AE311" s="45" t="str">
        <f>'Remove outliers'!AH95</f>
        <v/>
      </c>
      <c r="AF311" s="45" t="str">
        <f>'Remove outliers'!AI95</f>
        <v/>
      </c>
      <c r="AG311" s="45" t="str">
        <f>'Remove outliers'!AJ95</f>
        <v/>
      </c>
      <c r="AH311" s="45" t="str">
        <f>'Remove outliers'!AK95</f>
        <v/>
      </c>
      <c r="AI311" s="45" t="str">
        <f>'Remove outliers'!AL95</f>
        <v/>
      </c>
      <c r="AJ311" s="45" t="str">
        <f>'Remove outliers'!AM95</f>
        <v/>
      </c>
      <c r="AK311" s="45" t="str">
        <f>'Remove outliers'!AN95</f>
        <v/>
      </c>
      <c r="AL311" s="45" t="str">
        <f>'Remove outliers'!AO95</f>
        <v/>
      </c>
      <c r="AM311" s="45" t="str">
        <f>'Remove outliers'!AP95</f>
        <v/>
      </c>
      <c r="AN311" s="45" t="str">
        <f>'Remove outliers'!AQ95</f>
        <v/>
      </c>
      <c r="AO311" s="45" t="str">
        <f>'Remove outliers'!AR95</f>
        <v/>
      </c>
      <c r="AP311" s="45" t="str">
        <f>'Remove outliers'!AS95</f>
        <v/>
      </c>
      <c r="AQ311" s="45" t="str">
        <f>'Remove outliers'!AT95</f>
        <v/>
      </c>
      <c r="AR311" s="45" t="str">
        <f>'Remove outliers'!AU95</f>
        <v/>
      </c>
      <c r="AS311" s="45" t="str">
        <f>'Remove outliers'!AV95</f>
        <v/>
      </c>
      <c r="AT311" s="45" t="str">
        <f>'Remove outliers'!AW95</f>
        <v/>
      </c>
      <c r="AU311" s="45" t="str">
        <f>'Remove outliers'!AX95</f>
        <v/>
      </c>
      <c r="AV311" s="45" t="str">
        <f>'Remove outliers'!AY95</f>
        <v/>
      </c>
      <c r="AW311" s="45" t="str">
        <f>'Remove outliers'!AZ95</f>
        <v/>
      </c>
      <c r="AX311" s="45" t="str">
        <f>'Remove outliers'!BA95</f>
        <v/>
      </c>
      <c r="AY311" s="45" t="str">
        <f>'Remove outliers'!BB95</f>
        <v/>
      </c>
      <c r="AZ311" s="45" t="str">
        <f>'Remove outliers'!BC95</f>
        <v/>
      </c>
      <c r="BA311" s="45" t="str">
        <f>'Remove outliers'!BD95</f>
        <v/>
      </c>
      <c r="BB311" s="45" t="str">
        <f>'Remove outliers'!BE95</f>
        <v/>
      </c>
      <c r="BC311" s="45" t="str">
        <f>'Remove outliers'!BF95</f>
        <v/>
      </c>
      <c r="BD311" s="45" t="str">
        <f>'Remove outliers'!BG95</f>
        <v/>
      </c>
      <c r="BE311" s="45" t="str">
        <f>'Remove outliers'!BH95</f>
        <v/>
      </c>
      <c r="BF311" s="45" t="str">
        <f>'Remove outliers'!BI95</f>
        <v/>
      </c>
      <c r="BG311" s="45" t="str">
        <f>'Remove outliers'!BJ95</f>
        <v/>
      </c>
      <c r="BH311" s="35" t="str">
        <f>'Remove outliers'!BK95</f>
        <v/>
      </c>
      <c r="BI311" s="35" t="str">
        <f>'Remove outliers'!BL95</f>
        <v/>
      </c>
      <c r="BJ311" s="35" t="str">
        <f>'Remove outliers'!BM95</f>
        <v/>
      </c>
      <c r="BK311" s="35" t="str">
        <f>'Remove outliers'!BN95</f>
        <v/>
      </c>
      <c r="BL311" s="35" t="str">
        <f>'Remove outliers'!BO95</f>
        <v/>
      </c>
      <c r="BM311" s="35" t="str">
        <f>'Remove outliers'!BP95</f>
        <v/>
      </c>
      <c r="BN311" s="35" t="str">
        <f>'Remove outliers'!BQ95</f>
        <v/>
      </c>
      <c r="BO311" s="35" t="str">
        <f>'Remove outliers'!BR95</f>
        <v/>
      </c>
      <c r="BP311" s="35" t="str">
        <f>'Remove outliers'!BS95</f>
        <v/>
      </c>
      <c r="BQ311" s="35" t="str">
        <f>'Remove outliers'!BT95</f>
        <v/>
      </c>
      <c r="BR311" s="35" t="str">
        <f>'Remove outliers'!BU95</f>
        <v/>
      </c>
      <c r="BS311" s="35" t="str">
        <f>'Remove outliers'!BV95</f>
        <v/>
      </c>
      <c r="BT311" s="35" t="str">
        <f>'Remove outliers'!BW95</f>
        <v/>
      </c>
      <c r="BU311" s="35" t="str">
        <f>'Remove outliers'!BX95</f>
        <v/>
      </c>
      <c r="BV311" s="35" t="str">
        <f>'Remove outliers'!BY95</f>
        <v/>
      </c>
      <c r="BW311" s="35" t="str">
        <f>'Remove outliers'!BZ95</f>
        <v/>
      </c>
      <c r="BX311" s="35" t="str">
        <f>'Remove outliers'!CA95</f>
        <v/>
      </c>
      <c r="BY311" s="35" t="str">
        <f>'Remove outliers'!CB95</f>
        <v/>
      </c>
      <c r="BZ311" s="35" t="str">
        <f>'Remove outliers'!CC95</f>
        <v/>
      </c>
      <c r="CA311" s="35" t="str">
        <f>'Remove outliers'!CD95</f>
        <v/>
      </c>
    </row>
    <row r="312" spans="6:79" x14ac:dyDescent="0.2">
      <c r="F312" s="45" t="str">
        <f>'Remove outliers'!I96</f>
        <v/>
      </c>
      <c r="G312" s="45" t="str">
        <f>'Remove outliers'!J96</f>
        <v/>
      </c>
      <c r="H312" s="45" t="str">
        <f>'Remove outliers'!K96</f>
        <v/>
      </c>
      <c r="I312" s="45" t="str">
        <f>'Remove outliers'!L96</f>
        <v/>
      </c>
      <c r="J312" s="45" t="str">
        <f>'Remove outliers'!M96</f>
        <v/>
      </c>
      <c r="K312" s="45" t="str">
        <f>'Remove outliers'!N96</f>
        <v/>
      </c>
      <c r="L312" s="45" t="str">
        <f>'Remove outliers'!O96</f>
        <v/>
      </c>
      <c r="M312" s="45" t="str">
        <f>'Remove outliers'!P96</f>
        <v/>
      </c>
      <c r="N312" s="45" t="str">
        <f>'Remove outliers'!Q96</f>
        <v/>
      </c>
      <c r="O312" s="45" t="str">
        <f>'Remove outliers'!R96</f>
        <v/>
      </c>
      <c r="P312" s="45" t="str">
        <f>'Remove outliers'!S96</f>
        <v/>
      </c>
      <c r="Q312" s="45" t="str">
        <f>'Remove outliers'!T96</f>
        <v/>
      </c>
      <c r="R312" s="45" t="str">
        <f>'Remove outliers'!U96</f>
        <v/>
      </c>
      <c r="S312" s="45" t="str">
        <f>'Remove outliers'!V96</f>
        <v/>
      </c>
      <c r="T312" s="45" t="str">
        <f>'Remove outliers'!W96</f>
        <v/>
      </c>
      <c r="U312" s="45" t="str">
        <f>'Remove outliers'!X96</f>
        <v/>
      </c>
      <c r="V312" s="45" t="str">
        <f>'Remove outliers'!Y96</f>
        <v/>
      </c>
      <c r="W312" s="45" t="str">
        <f>'Remove outliers'!Z96</f>
        <v/>
      </c>
      <c r="X312" s="45" t="str">
        <f>'Remove outliers'!AA96</f>
        <v/>
      </c>
      <c r="Y312" s="45" t="str">
        <f>'Remove outliers'!AB96</f>
        <v/>
      </c>
      <c r="Z312" s="45" t="str">
        <f>'Remove outliers'!AC96</f>
        <v/>
      </c>
      <c r="AA312" s="45" t="str">
        <f>'Remove outliers'!AD96</f>
        <v/>
      </c>
      <c r="AB312" s="45" t="str">
        <f>'Remove outliers'!AE96</f>
        <v/>
      </c>
      <c r="AC312" s="45" t="str">
        <f>'Remove outliers'!AF96</f>
        <v/>
      </c>
      <c r="AD312" s="45" t="str">
        <f>'Remove outliers'!AG96</f>
        <v/>
      </c>
      <c r="AE312" s="45" t="str">
        <f>'Remove outliers'!AH96</f>
        <v/>
      </c>
      <c r="AF312" s="45" t="str">
        <f>'Remove outliers'!AI96</f>
        <v/>
      </c>
      <c r="AG312" s="45" t="str">
        <f>'Remove outliers'!AJ96</f>
        <v/>
      </c>
      <c r="AH312" s="45" t="str">
        <f>'Remove outliers'!AK96</f>
        <v/>
      </c>
      <c r="AI312" s="45" t="str">
        <f>'Remove outliers'!AL96</f>
        <v/>
      </c>
      <c r="AJ312" s="45" t="str">
        <f>'Remove outliers'!AM96</f>
        <v/>
      </c>
      <c r="AK312" s="45" t="str">
        <f>'Remove outliers'!AN96</f>
        <v/>
      </c>
      <c r="AL312" s="45" t="str">
        <f>'Remove outliers'!AO96</f>
        <v/>
      </c>
      <c r="AM312" s="45" t="str">
        <f>'Remove outliers'!AP96</f>
        <v/>
      </c>
      <c r="AN312" s="45" t="str">
        <f>'Remove outliers'!AQ96</f>
        <v/>
      </c>
      <c r="AO312" s="45" t="str">
        <f>'Remove outliers'!AR96</f>
        <v/>
      </c>
      <c r="AP312" s="45" t="str">
        <f>'Remove outliers'!AS96</f>
        <v/>
      </c>
      <c r="AQ312" s="45" t="str">
        <f>'Remove outliers'!AT96</f>
        <v/>
      </c>
      <c r="AR312" s="45" t="str">
        <f>'Remove outliers'!AU96</f>
        <v/>
      </c>
      <c r="AS312" s="45" t="str">
        <f>'Remove outliers'!AV96</f>
        <v/>
      </c>
      <c r="AT312" s="45" t="str">
        <f>'Remove outliers'!AW96</f>
        <v/>
      </c>
      <c r="AU312" s="45" t="str">
        <f>'Remove outliers'!AX96</f>
        <v/>
      </c>
      <c r="AV312" s="45" t="str">
        <f>'Remove outliers'!AY96</f>
        <v/>
      </c>
      <c r="AW312" s="45" t="str">
        <f>'Remove outliers'!AZ96</f>
        <v/>
      </c>
      <c r="AX312" s="45" t="str">
        <f>'Remove outliers'!BA96</f>
        <v/>
      </c>
      <c r="AY312" s="45" t="str">
        <f>'Remove outliers'!BB96</f>
        <v/>
      </c>
      <c r="AZ312" s="45" t="str">
        <f>'Remove outliers'!BC96</f>
        <v/>
      </c>
      <c r="BA312" s="45" t="str">
        <f>'Remove outliers'!BD96</f>
        <v/>
      </c>
      <c r="BB312" s="45" t="str">
        <f>'Remove outliers'!BE96</f>
        <v/>
      </c>
      <c r="BC312" s="45" t="str">
        <f>'Remove outliers'!BF96</f>
        <v/>
      </c>
      <c r="BD312" s="45" t="str">
        <f>'Remove outliers'!BG96</f>
        <v/>
      </c>
      <c r="BE312" s="45" t="str">
        <f>'Remove outliers'!BH96</f>
        <v/>
      </c>
      <c r="BF312" s="45" t="str">
        <f>'Remove outliers'!BI96</f>
        <v/>
      </c>
      <c r="BG312" s="45" t="str">
        <f>'Remove outliers'!BJ96</f>
        <v/>
      </c>
      <c r="BH312" s="35" t="str">
        <f>'Remove outliers'!BK96</f>
        <v/>
      </c>
      <c r="BI312" s="35" t="str">
        <f>'Remove outliers'!BL96</f>
        <v/>
      </c>
      <c r="BJ312" s="35" t="str">
        <f>'Remove outliers'!BM96</f>
        <v/>
      </c>
      <c r="BK312" s="35" t="str">
        <f>'Remove outliers'!BN96</f>
        <v/>
      </c>
      <c r="BL312" s="35" t="str">
        <f>'Remove outliers'!BO96</f>
        <v/>
      </c>
      <c r="BM312" s="35" t="str">
        <f>'Remove outliers'!BP96</f>
        <v/>
      </c>
      <c r="BN312" s="35" t="str">
        <f>'Remove outliers'!BQ96</f>
        <v/>
      </c>
      <c r="BO312" s="35" t="str">
        <f>'Remove outliers'!BR96</f>
        <v/>
      </c>
      <c r="BP312" s="35" t="str">
        <f>'Remove outliers'!BS96</f>
        <v/>
      </c>
      <c r="BQ312" s="35" t="str">
        <f>'Remove outliers'!BT96</f>
        <v/>
      </c>
      <c r="BR312" s="35" t="str">
        <f>'Remove outliers'!BU96</f>
        <v/>
      </c>
      <c r="BS312" s="35" t="str">
        <f>'Remove outliers'!BV96</f>
        <v/>
      </c>
      <c r="BT312" s="35" t="str">
        <f>'Remove outliers'!BW96</f>
        <v/>
      </c>
      <c r="BU312" s="35" t="str">
        <f>'Remove outliers'!BX96</f>
        <v/>
      </c>
      <c r="BV312" s="35" t="str">
        <f>'Remove outliers'!BY96</f>
        <v/>
      </c>
      <c r="BW312" s="35" t="str">
        <f>'Remove outliers'!BZ96</f>
        <v/>
      </c>
      <c r="BX312" s="35" t="str">
        <f>'Remove outliers'!CA96</f>
        <v/>
      </c>
      <c r="BY312" s="35" t="str">
        <f>'Remove outliers'!CB96</f>
        <v/>
      </c>
      <c r="BZ312" s="35" t="str">
        <f>'Remove outliers'!CC96</f>
        <v/>
      </c>
      <c r="CA312" s="35" t="str">
        <f>'Remove outliers'!CD96</f>
        <v/>
      </c>
    </row>
    <row r="313" spans="6:79" x14ac:dyDescent="0.2">
      <c r="F313" s="45" t="str">
        <f>'Remove outliers'!I97</f>
        <v/>
      </c>
      <c r="G313" s="45" t="str">
        <f>'Remove outliers'!J97</f>
        <v/>
      </c>
      <c r="H313" s="45" t="str">
        <f>'Remove outliers'!K97</f>
        <v/>
      </c>
      <c r="I313" s="45" t="str">
        <f>'Remove outliers'!L97</f>
        <v/>
      </c>
      <c r="J313" s="45" t="str">
        <f>'Remove outliers'!M97</f>
        <v/>
      </c>
      <c r="K313" s="45" t="str">
        <f>'Remove outliers'!N97</f>
        <v/>
      </c>
      <c r="L313" s="45" t="str">
        <f>'Remove outliers'!O97</f>
        <v/>
      </c>
      <c r="M313" s="45" t="str">
        <f>'Remove outliers'!P97</f>
        <v/>
      </c>
      <c r="N313" s="45" t="str">
        <f>'Remove outliers'!Q97</f>
        <v/>
      </c>
      <c r="O313" s="45" t="str">
        <f>'Remove outliers'!R97</f>
        <v/>
      </c>
      <c r="P313" s="45" t="str">
        <f>'Remove outliers'!S97</f>
        <v/>
      </c>
      <c r="Q313" s="45" t="str">
        <f>'Remove outliers'!T97</f>
        <v/>
      </c>
      <c r="R313" s="45" t="str">
        <f>'Remove outliers'!U97</f>
        <v/>
      </c>
      <c r="S313" s="45" t="str">
        <f>'Remove outliers'!V97</f>
        <v/>
      </c>
      <c r="T313" s="45" t="str">
        <f>'Remove outliers'!W97</f>
        <v/>
      </c>
      <c r="U313" s="45" t="str">
        <f>'Remove outliers'!X97</f>
        <v/>
      </c>
      <c r="V313" s="45" t="str">
        <f>'Remove outliers'!Y97</f>
        <v/>
      </c>
      <c r="W313" s="45" t="str">
        <f>'Remove outliers'!Z97</f>
        <v/>
      </c>
      <c r="X313" s="45" t="str">
        <f>'Remove outliers'!AA97</f>
        <v/>
      </c>
      <c r="Y313" s="45" t="str">
        <f>'Remove outliers'!AB97</f>
        <v/>
      </c>
      <c r="Z313" s="45" t="str">
        <f>'Remove outliers'!AC97</f>
        <v/>
      </c>
      <c r="AA313" s="45" t="str">
        <f>'Remove outliers'!AD97</f>
        <v/>
      </c>
      <c r="AB313" s="45" t="str">
        <f>'Remove outliers'!AE97</f>
        <v/>
      </c>
      <c r="AC313" s="45" t="str">
        <f>'Remove outliers'!AF97</f>
        <v/>
      </c>
      <c r="AD313" s="45" t="str">
        <f>'Remove outliers'!AG97</f>
        <v/>
      </c>
      <c r="AE313" s="45" t="str">
        <f>'Remove outliers'!AH97</f>
        <v/>
      </c>
      <c r="AF313" s="45" t="str">
        <f>'Remove outliers'!AI97</f>
        <v/>
      </c>
      <c r="AG313" s="45" t="str">
        <f>'Remove outliers'!AJ97</f>
        <v/>
      </c>
      <c r="AH313" s="45" t="str">
        <f>'Remove outliers'!AK97</f>
        <v/>
      </c>
      <c r="AI313" s="45" t="str">
        <f>'Remove outliers'!AL97</f>
        <v/>
      </c>
      <c r="AJ313" s="45" t="str">
        <f>'Remove outliers'!AM97</f>
        <v/>
      </c>
      <c r="AK313" s="45" t="str">
        <f>'Remove outliers'!AN97</f>
        <v/>
      </c>
      <c r="AL313" s="45" t="str">
        <f>'Remove outliers'!AO97</f>
        <v/>
      </c>
      <c r="AM313" s="45" t="str">
        <f>'Remove outliers'!AP97</f>
        <v/>
      </c>
      <c r="AN313" s="45" t="str">
        <f>'Remove outliers'!AQ97</f>
        <v/>
      </c>
      <c r="AO313" s="45" t="str">
        <f>'Remove outliers'!AR97</f>
        <v/>
      </c>
      <c r="AP313" s="45" t="str">
        <f>'Remove outliers'!AS97</f>
        <v/>
      </c>
      <c r="AQ313" s="45" t="str">
        <f>'Remove outliers'!AT97</f>
        <v/>
      </c>
      <c r="AR313" s="45" t="str">
        <f>'Remove outliers'!AU97</f>
        <v/>
      </c>
      <c r="AS313" s="45" t="str">
        <f>'Remove outliers'!AV97</f>
        <v/>
      </c>
      <c r="AT313" s="45" t="str">
        <f>'Remove outliers'!AW97</f>
        <v/>
      </c>
      <c r="AU313" s="45" t="str">
        <f>'Remove outliers'!AX97</f>
        <v/>
      </c>
      <c r="AV313" s="45" t="str">
        <f>'Remove outliers'!AY97</f>
        <v/>
      </c>
      <c r="AW313" s="45" t="str">
        <f>'Remove outliers'!AZ97</f>
        <v/>
      </c>
      <c r="AX313" s="45" t="str">
        <f>'Remove outliers'!BA97</f>
        <v/>
      </c>
      <c r="AY313" s="45" t="str">
        <f>'Remove outliers'!BB97</f>
        <v/>
      </c>
      <c r="AZ313" s="45" t="str">
        <f>'Remove outliers'!BC97</f>
        <v/>
      </c>
      <c r="BA313" s="45" t="str">
        <f>'Remove outliers'!BD97</f>
        <v/>
      </c>
      <c r="BB313" s="45" t="str">
        <f>'Remove outliers'!BE97</f>
        <v/>
      </c>
      <c r="BC313" s="45" t="str">
        <f>'Remove outliers'!BF97</f>
        <v/>
      </c>
      <c r="BD313" s="45" t="str">
        <f>'Remove outliers'!BG97</f>
        <v/>
      </c>
      <c r="BE313" s="45" t="str">
        <f>'Remove outliers'!BH97</f>
        <v/>
      </c>
      <c r="BF313" s="45" t="str">
        <f>'Remove outliers'!BI97</f>
        <v/>
      </c>
      <c r="BG313" s="45" t="str">
        <f>'Remove outliers'!BJ97</f>
        <v/>
      </c>
      <c r="BH313" s="35" t="str">
        <f>'Remove outliers'!BK97</f>
        <v/>
      </c>
      <c r="BI313" s="35" t="str">
        <f>'Remove outliers'!BL97</f>
        <v/>
      </c>
      <c r="BJ313" s="35" t="str">
        <f>'Remove outliers'!BM97</f>
        <v/>
      </c>
      <c r="BK313" s="35" t="str">
        <f>'Remove outliers'!BN97</f>
        <v/>
      </c>
      <c r="BL313" s="35" t="str">
        <f>'Remove outliers'!BO97</f>
        <v/>
      </c>
      <c r="BM313" s="35" t="str">
        <f>'Remove outliers'!BP97</f>
        <v/>
      </c>
      <c r="BN313" s="35" t="str">
        <f>'Remove outliers'!BQ97</f>
        <v/>
      </c>
      <c r="BO313" s="35" t="str">
        <f>'Remove outliers'!BR97</f>
        <v/>
      </c>
      <c r="BP313" s="35" t="str">
        <f>'Remove outliers'!BS97</f>
        <v/>
      </c>
      <c r="BQ313" s="35" t="str">
        <f>'Remove outliers'!BT97</f>
        <v/>
      </c>
      <c r="BR313" s="35" t="str">
        <f>'Remove outliers'!BU97</f>
        <v/>
      </c>
      <c r="BS313" s="35" t="str">
        <f>'Remove outliers'!BV97</f>
        <v/>
      </c>
      <c r="BT313" s="35" t="str">
        <f>'Remove outliers'!BW97</f>
        <v/>
      </c>
      <c r="BU313" s="35" t="str">
        <f>'Remove outliers'!BX97</f>
        <v/>
      </c>
      <c r="BV313" s="35" t="str">
        <f>'Remove outliers'!BY97</f>
        <v/>
      </c>
      <c r="BW313" s="35" t="str">
        <f>'Remove outliers'!BZ97</f>
        <v/>
      </c>
      <c r="BX313" s="35" t="str">
        <f>'Remove outliers'!CA97</f>
        <v/>
      </c>
      <c r="BY313" s="35" t="str">
        <f>'Remove outliers'!CB97</f>
        <v/>
      </c>
      <c r="BZ313" s="35" t="str">
        <f>'Remove outliers'!CC97</f>
        <v/>
      </c>
      <c r="CA313" s="35" t="str">
        <f>'Remove outliers'!CD97</f>
        <v/>
      </c>
    </row>
    <row r="314" spans="6:79" x14ac:dyDescent="0.2">
      <c r="F314" s="45" t="str">
        <f>'Remove outliers'!I98</f>
        <v/>
      </c>
      <c r="G314" s="45" t="str">
        <f>'Remove outliers'!J98</f>
        <v/>
      </c>
      <c r="H314" s="45" t="str">
        <f>'Remove outliers'!K98</f>
        <v/>
      </c>
      <c r="I314" s="45" t="str">
        <f>'Remove outliers'!L98</f>
        <v/>
      </c>
      <c r="J314" s="45" t="str">
        <f>'Remove outliers'!M98</f>
        <v/>
      </c>
      <c r="K314" s="45" t="str">
        <f>'Remove outliers'!N98</f>
        <v/>
      </c>
      <c r="L314" s="45" t="str">
        <f>'Remove outliers'!O98</f>
        <v/>
      </c>
      <c r="M314" s="45" t="str">
        <f>'Remove outliers'!P98</f>
        <v/>
      </c>
      <c r="N314" s="45" t="str">
        <f>'Remove outliers'!Q98</f>
        <v/>
      </c>
      <c r="O314" s="45" t="str">
        <f>'Remove outliers'!R98</f>
        <v/>
      </c>
      <c r="P314" s="45" t="str">
        <f>'Remove outliers'!S98</f>
        <v/>
      </c>
      <c r="Q314" s="45" t="str">
        <f>'Remove outliers'!T98</f>
        <v/>
      </c>
      <c r="R314" s="45" t="str">
        <f>'Remove outliers'!U98</f>
        <v/>
      </c>
      <c r="S314" s="45" t="str">
        <f>'Remove outliers'!V98</f>
        <v/>
      </c>
      <c r="T314" s="45" t="str">
        <f>'Remove outliers'!W98</f>
        <v/>
      </c>
      <c r="U314" s="45" t="str">
        <f>'Remove outliers'!X98</f>
        <v/>
      </c>
      <c r="V314" s="45" t="str">
        <f>'Remove outliers'!Y98</f>
        <v/>
      </c>
      <c r="W314" s="45" t="str">
        <f>'Remove outliers'!Z98</f>
        <v/>
      </c>
      <c r="X314" s="45" t="str">
        <f>'Remove outliers'!AA98</f>
        <v/>
      </c>
      <c r="Y314" s="45" t="str">
        <f>'Remove outliers'!AB98</f>
        <v/>
      </c>
      <c r="Z314" s="45" t="str">
        <f>'Remove outliers'!AC98</f>
        <v/>
      </c>
      <c r="AA314" s="45" t="str">
        <f>'Remove outliers'!AD98</f>
        <v/>
      </c>
      <c r="AB314" s="45" t="str">
        <f>'Remove outliers'!AE98</f>
        <v/>
      </c>
      <c r="AC314" s="45" t="str">
        <f>'Remove outliers'!AF98</f>
        <v/>
      </c>
      <c r="AD314" s="45" t="str">
        <f>'Remove outliers'!AG98</f>
        <v/>
      </c>
      <c r="AE314" s="45" t="str">
        <f>'Remove outliers'!AH98</f>
        <v/>
      </c>
      <c r="AF314" s="45" t="str">
        <f>'Remove outliers'!AI98</f>
        <v/>
      </c>
      <c r="AG314" s="45" t="str">
        <f>'Remove outliers'!AJ98</f>
        <v/>
      </c>
      <c r="AH314" s="45" t="str">
        <f>'Remove outliers'!AK98</f>
        <v/>
      </c>
      <c r="AI314" s="45" t="str">
        <f>'Remove outliers'!AL98</f>
        <v/>
      </c>
      <c r="AJ314" s="45" t="str">
        <f>'Remove outliers'!AM98</f>
        <v/>
      </c>
      <c r="AK314" s="45" t="str">
        <f>'Remove outliers'!AN98</f>
        <v/>
      </c>
      <c r="AL314" s="45" t="str">
        <f>'Remove outliers'!AO98</f>
        <v/>
      </c>
      <c r="AM314" s="45" t="str">
        <f>'Remove outliers'!AP98</f>
        <v/>
      </c>
      <c r="AN314" s="45" t="str">
        <f>'Remove outliers'!AQ98</f>
        <v/>
      </c>
      <c r="AO314" s="45" t="str">
        <f>'Remove outliers'!AR98</f>
        <v/>
      </c>
      <c r="AP314" s="45" t="str">
        <f>'Remove outliers'!AS98</f>
        <v/>
      </c>
      <c r="AQ314" s="45" t="str">
        <f>'Remove outliers'!AT98</f>
        <v/>
      </c>
      <c r="AR314" s="45" t="str">
        <f>'Remove outliers'!AU98</f>
        <v/>
      </c>
      <c r="AS314" s="45" t="str">
        <f>'Remove outliers'!AV98</f>
        <v/>
      </c>
      <c r="AT314" s="45" t="str">
        <f>'Remove outliers'!AW98</f>
        <v/>
      </c>
      <c r="AU314" s="45" t="str">
        <f>'Remove outliers'!AX98</f>
        <v/>
      </c>
      <c r="AV314" s="45" t="str">
        <f>'Remove outliers'!AY98</f>
        <v/>
      </c>
      <c r="AW314" s="45" t="str">
        <f>'Remove outliers'!AZ98</f>
        <v/>
      </c>
      <c r="AX314" s="45" t="str">
        <f>'Remove outliers'!BA98</f>
        <v/>
      </c>
      <c r="AY314" s="45" t="str">
        <f>'Remove outliers'!BB98</f>
        <v/>
      </c>
      <c r="AZ314" s="45" t="str">
        <f>'Remove outliers'!BC98</f>
        <v/>
      </c>
      <c r="BA314" s="45" t="str">
        <f>'Remove outliers'!BD98</f>
        <v/>
      </c>
      <c r="BB314" s="45" t="str">
        <f>'Remove outliers'!BE98</f>
        <v/>
      </c>
      <c r="BC314" s="45" t="str">
        <f>'Remove outliers'!BF98</f>
        <v/>
      </c>
      <c r="BD314" s="45" t="str">
        <f>'Remove outliers'!BG98</f>
        <v/>
      </c>
      <c r="BE314" s="45" t="str">
        <f>'Remove outliers'!BH98</f>
        <v/>
      </c>
      <c r="BF314" s="45" t="str">
        <f>'Remove outliers'!BI98</f>
        <v/>
      </c>
      <c r="BG314" s="45" t="str">
        <f>'Remove outliers'!BJ98</f>
        <v/>
      </c>
      <c r="BH314" s="35" t="str">
        <f>'Remove outliers'!BK98</f>
        <v/>
      </c>
      <c r="BI314" s="35" t="str">
        <f>'Remove outliers'!BL98</f>
        <v/>
      </c>
      <c r="BJ314" s="35" t="str">
        <f>'Remove outliers'!BM98</f>
        <v/>
      </c>
      <c r="BK314" s="35" t="str">
        <f>'Remove outliers'!BN98</f>
        <v/>
      </c>
      <c r="BL314" s="35" t="str">
        <f>'Remove outliers'!BO98</f>
        <v/>
      </c>
      <c r="BM314" s="35" t="str">
        <f>'Remove outliers'!BP98</f>
        <v/>
      </c>
      <c r="BN314" s="35" t="str">
        <f>'Remove outliers'!BQ98</f>
        <v/>
      </c>
      <c r="BO314" s="35" t="str">
        <f>'Remove outliers'!BR98</f>
        <v/>
      </c>
      <c r="BP314" s="35" t="str">
        <f>'Remove outliers'!BS98</f>
        <v/>
      </c>
      <c r="BQ314" s="35" t="str">
        <f>'Remove outliers'!BT98</f>
        <v/>
      </c>
      <c r="BR314" s="35" t="str">
        <f>'Remove outliers'!BU98</f>
        <v/>
      </c>
      <c r="BS314" s="35" t="str">
        <f>'Remove outliers'!BV98</f>
        <v/>
      </c>
      <c r="BT314" s="35" t="str">
        <f>'Remove outliers'!BW98</f>
        <v/>
      </c>
      <c r="BU314" s="35" t="str">
        <f>'Remove outliers'!BX98</f>
        <v/>
      </c>
      <c r="BV314" s="35" t="str">
        <f>'Remove outliers'!BY98</f>
        <v/>
      </c>
      <c r="BW314" s="35" t="str">
        <f>'Remove outliers'!BZ98</f>
        <v/>
      </c>
      <c r="BX314" s="35" t="str">
        <f>'Remove outliers'!CA98</f>
        <v/>
      </c>
      <c r="BY314" s="35" t="str">
        <f>'Remove outliers'!CB98</f>
        <v/>
      </c>
      <c r="BZ314" s="35" t="str">
        <f>'Remove outliers'!CC98</f>
        <v/>
      </c>
      <c r="CA314" s="35" t="str">
        <f>'Remove outliers'!CD98</f>
        <v/>
      </c>
    </row>
    <row r="315" spans="6:79" x14ac:dyDescent="0.2">
      <c r="F315" s="45" t="str">
        <f>'Remove outliers'!I99</f>
        <v/>
      </c>
      <c r="G315" s="45" t="str">
        <f>'Remove outliers'!J99</f>
        <v/>
      </c>
      <c r="H315" s="45" t="str">
        <f>'Remove outliers'!K99</f>
        <v/>
      </c>
      <c r="I315" s="45" t="str">
        <f>'Remove outliers'!L99</f>
        <v/>
      </c>
      <c r="J315" s="45" t="str">
        <f>'Remove outliers'!M99</f>
        <v/>
      </c>
      <c r="K315" s="45" t="str">
        <f>'Remove outliers'!N99</f>
        <v/>
      </c>
      <c r="L315" s="45" t="str">
        <f>'Remove outliers'!O99</f>
        <v/>
      </c>
      <c r="M315" s="45" t="str">
        <f>'Remove outliers'!P99</f>
        <v/>
      </c>
      <c r="N315" s="45" t="str">
        <f>'Remove outliers'!Q99</f>
        <v/>
      </c>
      <c r="O315" s="45" t="str">
        <f>'Remove outliers'!R99</f>
        <v/>
      </c>
      <c r="P315" s="45" t="str">
        <f>'Remove outliers'!S99</f>
        <v/>
      </c>
      <c r="Q315" s="45" t="str">
        <f>'Remove outliers'!T99</f>
        <v/>
      </c>
      <c r="R315" s="45" t="str">
        <f>'Remove outliers'!U99</f>
        <v/>
      </c>
      <c r="S315" s="45" t="str">
        <f>'Remove outliers'!V99</f>
        <v/>
      </c>
      <c r="T315" s="45" t="str">
        <f>'Remove outliers'!W99</f>
        <v/>
      </c>
      <c r="U315" s="45" t="str">
        <f>'Remove outliers'!X99</f>
        <v/>
      </c>
      <c r="V315" s="45" t="str">
        <f>'Remove outliers'!Y99</f>
        <v/>
      </c>
      <c r="W315" s="45" t="str">
        <f>'Remove outliers'!Z99</f>
        <v/>
      </c>
      <c r="X315" s="45" t="str">
        <f>'Remove outliers'!AA99</f>
        <v/>
      </c>
      <c r="Y315" s="45" t="str">
        <f>'Remove outliers'!AB99</f>
        <v/>
      </c>
      <c r="Z315" s="45" t="str">
        <f>'Remove outliers'!AC99</f>
        <v/>
      </c>
      <c r="AA315" s="45" t="str">
        <f>'Remove outliers'!AD99</f>
        <v/>
      </c>
      <c r="AB315" s="45" t="str">
        <f>'Remove outliers'!AE99</f>
        <v/>
      </c>
      <c r="AC315" s="45" t="str">
        <f>'Remove outliers'!AF99</f>
        <v/>
      </c>
      <c r="AD315" s="45" t="str">
        <f>'Remove outliers'!AG99</f>
        <v/>
      </c>
      <c r="AE315" s="45" t="str">
        <f>'Remove outliers'!AH99</f>
        <v/>
      </c>
      <c r="AF315" s="45" t="str">
        <f>'Remove outliers'!AI99</f>
        <v/>
      </c>
      <c r="AG315" s="45" t="str">
        <f>'Remove outliers'!AJ99</f>
        <v/>
      </c>
      <c r="AH315" s="45" t="str">
        <f>'Remove outliers'!AK99</f>
        <v/>
      </c>
      <c r="AI315" s="45" t="str">
        <f>'Remove outliers'!AL99</f>
        <v/>
      </c>
      <c r="AJ315" s="45" t="str">
        <f>'Remove outliers'!AM99</f>
        <v/>
      </c>
      <c r="AK315" s="45" t="str">
        <f>'Remove outliers'!AN99</f>
        <v/>
      </c>
      <c r="AL315" s="45" t="str">
        <f>'Remove outliers'!AO99</f>
        <v/>
      </c>
      <c r="AM315" s="45" t="str">
        <f>'Remove outliers'!AP99</f>
        <v/>
      </c>
      <c r="AN315" s="45" t="str">
        <f>'Remove outliers'!AQ99</f>
        <v/>
      </c>
      <c r="AO315" s="45" t="str">
        <f>'Remove outliers'!AR99</f>
        <v/>
      </c>
      <c r="AP315" s="45" t="str">
        <f>'Remove outliers'!AS99</f>
        <v/>
      </c>
      <c r="AQ315" s="45" t="str">
        <f>'Remove outliers'!AT99</f>
        <v/>
      </c>
      <c r="AR315" s="45" t="str">
        <f>'Remove outliers'!AU99</f>
        <v/>
      </c>
      <c r="AS315" s="45" t="str">
        <f>'Remove outliers'!AV99</f>
        <v/>
      </c>
      <c r="AT315" s="45" t="str">
        <f>'Remove outliers'!AW99</f>
        <v/>
      </c>
      <c r="AU315" s="45" t="str">
        <f>'Remove outliers'!AX99</f>
        <v/>
      </c>
      <c r="AV315" s="45" t="str">
        <f>'Remove outliers'!AY99</f>
        <v/>
      </c>
      <c r="AW315" s="45" t="str">
        <f>'Remove outliers'!AZ99</f>
        <v/>
      </c>
      <c r="AX315" s="45" t="str">
        <f>'Remove outliers'!BA99</f>
        <v/>
      </c>
      <c r="AY315" s="45" t="str">
        <f>'Remove outliers'!BB99</f>
        <v/>
      </c>
      <c r="AZ315" s="45" t="str">
        <f>'Remove outliers'!BC99</f>
        <v/>
      </c>
      <c r="BA315" s="45" t="str">
        <f>'Remove outliers'!BD99</f>
        <v/>
      </c>
      <c r="BB315" s="45" t="str">
        <f>'Remove outliers'!BE99</f>
        <v/>
      </c>
      <c r="BC315" s="45" t="str">
        <f>'Remove outliers'!BF99</f>
        <v/>
      </c>
      <c r="BD315" s="45" t="str">
        <f>'Remove outliers'!BG99</f>
        <v/>
      </c>
      <c r="BE315" s="45" t="str">
        <f>'Remove outliers'!BH99</f>
        <v/>
      </c>
      <c r="BF315" s="45" t="str">
        <f>'Remove outliers'!BI99</f>
        <v/>
      </c>
      <c r="BG315" s="45" t="str">
        <f>'Remove outliers'!BJ99</f>
        <v/>
      </c>
      <c r="BH315" s="35" t="str">
        <f>'Remove outliers'!BK99</f>
        <v/>
      </c>
      <c r="BI315" s="35" t="str">
        <f>'Remove outliers'!BL99</f>
        <v/>
      </c>
      <c r="BJ315" s="35" t="str">
        <f>'Remove outliers'!BM99</f>
        <v/>
      </c>
      <c r="BK315" s="35" t="str">
        <f>'Remove outliers'!BN99</f>
        <v/>
      </c>
      <c r="BL315" s="35" t="str">
        <f>'Remove outliers'!BO99</f>
        <v/>
      </c>
      <c r="BM315" s="35" t="str">
        <f>'Remove outliers'!BP99</f>
        <v/>
      </c>
      <c r="BN315" s="35" t="str">
        <f>'Remove outliers'!BQ99</f>
        <v/>
      </c>
      <c r="BO315" s="35" t="str">
        <f>'Remove outliers'!BR99</f>
        <v/>
      </c>
      <c r="BP315" s="35" t="str">
        <f>'Remove outliers'!BS99</f>
        <v/>
      </c>
      <c r="BQ315" s="35" t="str">
        <f>'Remove outliers'!BT99</f>
        <v/>
      </c>
      <c r="BR315" s="35" t="str">
        <f>'Remove outliers'!BU99</f>
        <v/>
      </c>
      <c r="BS315" s="35" t="str">
        <f>'Remove outliers'!BV99</f>
        <v/>
      </c>
      <c r="BT315" s="35" t="str">
        <f>'Remove outliers'!BW99</f>
        <v/>
      </c>
      <c r="BU315" s="35" t="str">
        <f>'Remove outliers'!BX99</f>
        <v/>
      </c>
      <c r="BV315" s="35" t="str">
        <f>'Remove outliers'!BY99</f>
        <v/>
      </c>
      <c r="BW315" s="35" t="str">
        <f>'Remove outliers'!BZ99</f>
        <v/>
      </c>
      <c r="BX315" s="35" t="str">
        <f>'Remove outliers'!CA99</f>
        <v/>
      </c>
      <c r="BY315" s="35" t="str">
        <f>'Remove outliers'!CB99</f>
        <v/>
      </c>
      <c r="BZ315" s="35" t="str">
        <f>'Remove outliers'!CC99</f>
        <v/>
      </c>
      <c r="CA315" s="35" t="str">
        <f>'Remove outliers'!CD99</f>
        <v/>
      </c>
    </row>
    <row r="316" spans="6:79" x14ac:dyDescent="0.2">
      <c r="F316" s="45" t="str">
        <f>'Remove outliers'!I100</f>
        <v/>
      </c>
      <c r="G316" s="45" t="str">
        <f>'Remove outliers'!J100</f>
        <v/>
      </c>
      <c r="H316" s="45" t="str">
        <f>'Remove outliers'!K100</f>
        <v/>
      </c>
      <c r="I316" s="45" t="str">
        <f>'Remove outliers'!L100</f>
        <v/>
      </c>
      <c r="J316" s="45" t="str">
        <f>'Remove outliers'!M100</f>
        <v/>
      </c>
      <c r="K316" s="45" t="str">
        <f>'Remove outliers'!N100</f>
        <v/>
      </c>
      <c r="L316" s="45" t="str">
        <f>'Remove outliers'!O100</f>
        <v/>
      </c>
      <c r="M316" s="45" t="str">
        <f>'Remove outliers'!P100</f>
        <v/>
      </c>
      <c r="N316" s="45" t="str">
        <f>'Remove outliers'!Q100</f>
        <v/>
      </c>
      <c r="O316" s="45" t="str">
        <f>'Remove outliers'!R100</f>
        <v/>
      </c>
      <c r="P316" s="45" t="str">
        <f>'Remove outliers'!S100</f>
        <v/>
      </c>
      <c r="Q316" s="45" t="str">
        <f>'Remove outliers'!T100</f>
        <v/>
      </c>
      <c r="R316" s="45" t="str">
        <f>'Remove outliers'!U100</f>
        <v/>
      </c>
      <c r="S316" s="45" t="str">
        <f>'Remove outliers'!V100</f>
        <v/>
      </c>
      <c r="T316" s="45" t="str">
        <f>'Remove outliers'!W100</f>
        <v/>
      </c>
      <c r="U316" s="45" t="str">
        <f>'Remove outliers'!X100</f>
        <v/>
      </c>
      <c r="V316" s="45" t="str">
        <f>'Remove outliers'!Y100</f>
        <v/>
      </c>
      <c r="W316" s="45" t="str">
        <f>'Remove outliers'!Z100</f>
        <v/>
      </c>
      <c r="X316" s="45" t="str">
        <f>'Remove outliers'!AA100</f>
        <v/>
      </c>
      <c r="Y316" s="45" t="str">
        <f>'Remove outliers'!AB100</f>
        <v/>
      </c>
      <c r="Z316" s="45" t="str">
        <f>'Remove outliers'!AC100</f>
        <v/>
      </c>
      <c r="AA316" s="45" t="str">
        <f>'Remove outliers'!AD100</f>
        <v/>
      </c>
      <c r="AB316" s="45" t="str">
        <f>'Remove outliers'!AE100</f>
        <v/>
      </c>
      <c r="AC316" s="45" t="str">
        <f>'Remove outliers'!AF100</f>
        <v/>
      </c>
      <c r="AD316" s="45" t="str">
        <f>'Remove outliers'!AG100</f>
        <v/>
      </c>
      <c r="AE316" s="45" t="str">
        <f>'Remove outliers'!AH100</f>
        <v/>
      </c>
      <c r="AF316" s="45" t="str">
        <f>'Remove outliers'!AI100</f>
        <v/>
      </c>
      <c r="AG316" s="45" t="str">
        <f>'Remove outliers'!AJ100</f>
        <v/>
      </c>
      <c r="AH316" s="45" t="str">
        <f>'Remove outliers'!AK100</f>
        <v/>
      </c>
      <c r="AI316" s="45" t="str">
        <f>'Remove outliers'!AL100</f>
        <v/>
      </c>
      <c r="AJ316" s="45" t="str">
        <f>'Remove outliers'!AM100</f>
        <v/>
      </c>
      <c r="AK316" s="45" t="str">
        <f>'Remove outliers'!AN100</f>
        <v/>
      </c>
      <c r="AL316" s="45" t="str">
        <f>'Remove outliers'!AO100</f>
        <v/>
      </c>
      <c r="AM316" s="45" t="str">
        <f>'Remove outliers'!AP100</f>
        <v/>
      </c>
      <c r="AN316" s="45" t="str">
        <f>'Remove outliers'!AQ100</f>
        <v/>
      </c>
      <c r="AO316" s="45" t="str">
        <f>'Remove outliers'!AR100</f>
        <v/>
      </c>
      <c r="AP316" s="45" t="str">
        <f>'Remove outliers'!AS100</f>
        <v/>
      </c>
      <c r="AQ316" s="45" t="str">
        <f>'Remove outliers'!AT100</f>
        <v/>
      </c>
      <c r="AR316" s="45" t="str">
        <f>'Remove outliers'!AU100</f>
        <v/>
      </c>
      <c r="AS316" s="45" t="str">
        <f>'Remove outliers'!AV100</f>
        <v/>
      </c>
      <c r="AT316" s="45" t="str">
        <f>'Remove outliers'!AW100</f>
        <v/>
      </c>
      <c r="AU316" s="45" t="str">
        <f>'Remove outliers'!AX100</f>
        <v/>
      </c>
      <c r="AV316" s="45" t="str">
        <f>'Remove outliers'!AY100</f>
        <v/>
      </c>
      <c r="AW316" s="45" t="str">
        <f>'Remove outliers'!AZ100</f>
        <v/>
      </c>
      <c r="AX316" s="45" t="str">
        <f>'Remove outliers'!BA100</f>
        <v/>
      </c>
      <c r="AY316" s="45" t="str">
        <f>'Remove outliers'!BB100</f>
        <v/>
      </c>
      <c r="AZ316" s="45" t="str">
        <f>'Remove outliers'!BC100</f>
        <v/>
      </c>
      <c r="BA316" s="45" t="str">
        <f>'Remove outliers'!BD100</f>
        <v/>
      </c>
      <c r="BB316" s="45" t="str">
        <f>'Remove outliers'!BE100</f>
        <v/>
      </c>
      <c r="BC316" s="45" t="str">
        <f>'Remove outliers'!BF100</f>
        <v/>
      </c>
      <c r="BD316" s="45" t="str">
        <f>'Remove outliers'!BG100</f>
        <v/>
      </c>
      <c r="BE316" s="45" t="str">
        <f>'Remove outliers'!BH100</f>
        <v/>
      </c>
      <c r="BF316" s="45" t="str">
        <f>'Remove outliers'!BI100</f>
        <v/>
      </c>
      <c r="BG316" s="45" t="str">
        <f>'Remove outliers'!BJ100</f>
        <v/>
      </c>
      <c r="BH316" s="35" t="str">
        <f>'Remove outliers'!BK100</f>
        <v/>
      </c>
      <c r="BI316" s="35" t="str">
        <f>'Remove outliers'!BL100</f>
        <v/>
      </c>
      <c r="BJ316" s="35" t="str">
        <f>'Remove outliers'!BM100</f>
        <v/>
      </c>
      <c r="BK316" s="35" t="str">
        <f>'Remove outliers'!BN100</f>
        <v/>
      </c>
      <c r="BL316" s="35" t="str">
        <f>'Remove outliers'!BO100</f>
        <v/>
      </c>
      <c r="BM316" s="35" t="str">
        <f>'Remove outliers'!BP100</f>
        <v/>
      </c>
      <c r="BN316" s="35" t="str">
        <f>'Remove outliers'!BQ100</f>
        <v/>
      </c>
      <c r="BO316" s="35" t="str">
        <f>'Remove outliers'!BR100</f>
        <v/>
      </c>
      <c r="BP316" s="35" t="str">
        <f>'Remove outliers'!BS100</f>
        <v/>
      </c>
      <c r="BQ316" s="35" t="str">
        <f>'Remove outliers'!BT100</f>
        <v/>
      </c>
      <c r="BR316" s="35" t="str">
        <f>'Remove outliers'!BU100</f>
        <v/>
      </c>
      <c r="BS316" s="35" t="str">
        <f>'Remove outliers'!BV100</f>
        <v/>
      </c>
      <c r="BT316" s="35" t="str">
        <f>'Remove outliers'!BW100</f>
        <v/>
      </c>
      <c r="BU316" s="35" t="str">
        <f>'Remove outliers'!BX100</f>
        <v/>
      </c>
      <c r="BV316" s="35" t="str">
        <f>'Remove outliers'!BY100</f>
        <v/>
      </c>
      <c r="BW316" s="35" t="str">
        <f>'Remove outliers'!BZ100</f>
        <v/>
      </c>
      <c r="BX316" s="35" t="str">
        <f>'Remove outliers'!CA100</f>
        <v/>
      </c>
      <c r="BY316" s="35" t="str">
        <f>'Remove outliers'!CB100</f>
        <v/>
      </c>
      <c r="BZ316" s="35" t="str">
        <f>'Remove outliers'!CC100</f>
        <v/>
      </c>
      <c r="CA316" s="35" t="str">
        <f>'Remove outliers'!CD100</f>
        <v/>
      </c>
    </row>
    <row r="317" spans="6:79" x14ac:dyDescent="0.2">
      <c r="F317" s="45" t="str">
        <f>'Remove outliers'!I101</f>
        <v/>
      </c>
      <c r="G317" s="45" t="str">
        <f>'Remove outliers'!J101</f>
        <v/>
      </c>
      <c r="H317" s="45" t="str">
        <f>'Remove outliers'!K101</f>
        <v/>
      </c>
      <c r="I317" s="45" t="str">
        <f>'Remove outliers'!L101</f>
        <v/>
      </c>
      <c r="J317" s="45" t="str">
        <f>'Remove outliers'!M101</f>
        <v/>
      </c>
      <c r="K317" s="45" t="str">
        <f>'Remove outliers'!N101</f>
        <v/>
      </c>
      <c r="L317" s="45" t="str">
        <f>'Remove outliers'!O101</f>
        <v/>
      </c>
      <c r="M317" s="45" t="str">
        <f>'Remove outliers'!P101</f>
        <v/>
      </c>
      <c r="N317" s="45" t="str">
        <f>'Remove outliers'!Q101</f>
        <v/>
      </c>
      <c r="O317" s="45" t="str">
        <f>'Remove outliers'!R101</f>
        <v/>
      </c>
      <c r="P317" s="45" t="str">
        <f>'Remove outliers'!S101</f>
        <v/>
      </c>
      <c r="Q317" s="45" t="str">
        <f>'Remove outliers'!T101</f>
        <v/>
      </c>
      <c r="R317" s="45" t="str">
        <f>'Remove outliers'!U101</f>
        <v/>
      </c>
      <c r="S317" s="45" t="str">
        <f>'Remove outliers'!V101</f>
        <v/>
      </c>
      <c r="T317" s="45" t="str">
        <f>'Remove outliers'!W101</f>
        <v/>
      </c>
      <c r="U317" s="45" t="str">
        <f>'Remove outliers'!X101</f>
        <v/>
      </c>
      <c r="V317" s="45" t="str">
        <f>'Remove outliers'!Y101</f>
        <v/>
      </c>
      <c r="W317" s="45" t="str">
        <f>'Remove outliers'!Z101</f>
        <v/>
      </c>
      <c r="X317" s="45" t="str">
        <f>'Remove outliers'!AA101</f>
        <v/>
      </c>
      <c r="Y317" s="45" t="str">
        <f>'Remove outliers'!AB101</f>
        <v/>
      </c>
      <c r="Z317" s="45" t="str">
        <f>'Remove outliers'!AC101</f>
        <v/>
      </c>
      <c r="AA317" s="45" t="str">
        <f>'Remove outliers'!AD101</f>
        <v/>
      </c>
      <c r="AB317" s="45" t="str">
        <f>'Remove outliers'!AE101</f>
        <v/>
      </c>
      <c r="AC317" s="45" t="str">
        <f>'Remove outliers'!AF101</f>
        <v/>
      </c>
      <c r="AD317" s="45" t="str">
        <f>'Remove outliers'!AG101</f>
        <v/>
      </c>
      <c r="AE317" s="45" t="str">
        <f>'Remove outliers'!AH101</f>
        <v/>
      </c>
      <c r="AF317" s="45" t="str">
        <f>'Remove outliers'!AI101</f>
        <v/>
      </c>
      <c r="AG317" s="45" t="str">
        <f>'Remove outliers'!AJ101</f>
        <v/>
      </c>
      <c r="AH317" s="45" t="str">
        <f>'Remove outliers'!AK101</f>
        <v/>
      </c>
      <c r="AI317" s="45" t="str">
        <f>'Remove outliers'!AL101</f>
        <v/>
      </c>
      <c r="AJ317" s="45" t="str">
        <f>'Remove outliers'!AM101</f>
        <v/>
      </c>
      <c r="AK317" s="45" t="str">
        <f>'Remove outliers'!AN101</f>
        <v/>
      </c>
      <c r="AL317" s="45" t="str">
        <f>'Remove outliers'!AO101</f>
        <v/>
      </c>
      <c r="AM317" s="45" t="str">
        <f>'Remove outliers'!AP101</f>
        <v/>
      </c>
      <c r="AN317" s="45" t="str">
        <f>'Remove outliers'!AQ101</f>
        <v/>
      </c>
      <c r="AO317" s="45" t="str">
        <f>'Remove outliers'!AR101</f>
        <v/>
      </c>
      <c r="AP317" s="45" t="str">
        <f>'Remove outliers'!AS101</f>
        <v/>
      </c>
      <c r="AQ317" s="45" t="str">
        <f>'Remove outliers'!AT101</f>
        <v/>
      </c>
      <c r="AR317" s="45" t="str">
        <f>'Remove outliers'!AU101</f>
        <v/>
      </c>
      <c r="AS317" s="45" t="str">
        <f>'Remove outliers'!AV101</f>
        <v/>
      </c>
      <c r="AT317" s="45" t="str">
        <f>'Remove outliers'!AW101</f>
        <v/>
      </c>
      <c r="AU317" s="45" t="str">
        <f>'Remove outliers'!AX101</f>
        <v/>
      </c>
      <c r="AV317" s="45" t="str">
        <f>'Remove outliers'!AY101</f>
        <v/>
      </c>
      <c r="AW317" s="45" t="str">
        <f>'Remove outliers'!AZ101</f>
        <v/>
      </c>
      <c r="AX317" s="45" t="str">
        <f>'Remove outliers'!BA101</f>
        <v/>
      </c>
      <c r="AY317" s="45" t="str">
        <f>'Remove outliers'!BB101</f>
        <v/>
      </c>
      <c r="AZ317" s="45" t="str">
        <f>'Remove outliers'!BC101</f>
        <v/>
      </c>
      <c r="BA317" s="45" t="str">
        <f>'Remove outliers'!BD101</f>
        <v/>
      </c>
      <c r="BB317" s="45" t="str">
        <f>'Remove outliers'!BE101</f>
        <v/>
      </c>
      <c r="BC317" s="45" t="str">
        <f>'Remove outliers'!BF101</f>
        <v/>
      </c>
      <c r="BD317" s="45" t="str">
        <f>'Remove outliers'!BG101</f>
        <v/>
      </c>
      <c r="BE317" s="45" t="str">
        <f>'Remove outliers'!BH101</f>
        <v/>
      </c>
      <c r="BF317" s="45" t="str">
        <f>'Remove outliers'!BI101</f>
        <v/>
      </c>
      <c r="BG317" s="45" t="str">
        <f>'Remove outliers'!BJ101</f>
        <v/>
      </c>
      <c r="BH317" s="35" t="str">
        <f>'Remove outliers'!BK101</f>
        <v/>
      </c>
      <c r="BI317" s="35" t="str">
        <f>'Remove outliers'!BL101</f>
        <v/>
      </c>
      <c r="BJ317" s="35" t="str">
        <f>'Remove outliers'!BM101</f>
        <v/>
      </c>
      <c r="BK317" s="35" t="str">
        <f>'Remove outliers'!BN101</f>
        <v/>
      </c>
      <c r="BL317" s="35" t="str">
        <f>'Remove outliers'!BO101</f>
        <v/>
      </c>
      <c r="BM317" s="35" t="str">
        <f>'Remove outliers'!BP101</f>
        <v/>
      </c>
      <c r="BN317" s="35" t="str">
        <f>'Remove outliers'!BQ101</f>
        <v/>
      </c>
      <c r="BO317" s="35" t="str">
        <f>'Remove outliers'!BR101</f>
        <v/>
      </c>
      <c r="BP317" s="35" t="str">
        <f>'Remove outliers'!BS101</f>
        <v/>
      </c>
      <c r="BQ317" s="35" t="str">
        <f>'Remove outliers'!BT101</f>
        <v/>
      </c>
      <c r="BR317" s="35" t="str">
        <f>'Remove outliers'!BU101</f>
        <v/>
      </c>
      <c r="BS317" s="35" t="str">
        <f>'Remove outliers'!BV101</f>
        <v/>
      </c>
      <c r="BT317" s="35" t="str">
        <f>'Remove outliers'!BW101</f>
        <v/>
      </c>
      <c r="BU317" s="35" t="str">
        <f>'Remove outliers'!BX101</f>
        <v/>
      </c>
      <c r="BV317" s="35" t="str">
        <f>'Remove outliers'!BY101</f>
        <v/>
      </c>
      <c r="BW317" s="35" t="str">
        <f>'Remove outliers'!BZ101</f>
        <v/>
      </c>
      <c r="BX317" s="35" t="str">
        <f>'Remove outliers'!CA101</f>
        <v/>
      </c>
      <c r="BY317" s="35" t="str">
        <f>'Remove outliers'!CB101</f>
        <v/>
      </c>
      <c r="BZ317" s="35" t="str">
        <f>'Remove outliers'!CC101</f>
        <v/>
      </c>
      <c r="CA317" s="35" t="str">
        <f>'Remove outliers'!CD101</f>
        <v/>
      </c>
    </row>
    <row r="318" spans="6:79" x14ac:dyDescent="0.2">
      <c r="F318" s="45" t="str">
        <f>'Remove outliers'!I102</f>
        <v/>
      </c>
      <c r="G318" s="45" t="str">
        <f>'Remove outliers'!J102</f>
        <v/>
      </c>
      <c r="H318" s="45" t="str">
        <f>'Remove outliers'!K102</f>
        <v/>
      </c>
      <c r="I318" s="45" t="str">
        <f>'Remove outliers'!L102</f>
        <v/>
      </c>
      <c r="J318" s="45" t="str">
        <f>'Remove outliers'!M102</f>
        <v/>
      </c>
      <c r="K318" s="45" t="str">
        <f>'Remove outliers'!N102</f>
        <v/>
      </c>
      <c r="L318" s="45" t="str">
        <f>'Remove outliers'!O102</f>
        <v/>
      </c>
      <c r="M318" s="45" t="str">
        <f>'Remove outliers'!P102</f>
        <v/>
      </c>
      <c r="N318" s="45" t="str">
        <f>'Remove outliers'!Q102</f>
        <v/>
      </c>
      <c r="O318" s="45" t="str">
        <f>'Remove outliers'!R102</f>
        <v/>
      </c>
      <c r="P318" s="45" t="str">
        <f>'Remove outliers'!S102</f>
        <v/>
      </c>
      <c r="Q318" s="45" t="str">
        <f>'Remove outliers'!T102</f>
        <v/>
      </c>
      <c r="R318" s="45" t="str">
        <f>'Remove outliers'!U102</f>
        <v/>
      </c>
      <c r="S318" s="45" t="str">
        <f>'Remove outliers'!V102</f>
        <v/>
      </c>
      <c r="T318" s="45" t="str">
        <f>'Remove outliers'!W102</f>
        <v/>
      </c>
      <c r="U318" s="45" t="str">
        <f>'Remove outliers'!X102</f>
        <v/>
      </c>
      <c r="V318" s="45" t="str">
        <f>'Remove outliers'!Y102</f>
        <v/>
      </c>
      <c r="W318" s="45" t="str">
        <f>'Remove outliers'!Z102</f>
        <v/>
      </c>
      <c r="X318" s="45" t="str">
        <f>'Remove outliers'!AA102</f>
        <v/>
      </c>
      <c r="Y318" s="45" t="str">
        <f>'Remove outliers'!AB102</f>
        <v/>
      </c>
      <c r="Z318" s="45" t="str">
        <f>'Remove outliers'!AC102</f>
        <v/>
      </c>
      <c r="AA318" s="45" t="str">
        <f>'Remove outliers'!AD102</f>
        <v/>
      </c>
      <c r="AB318" s="45" t="str">
        <f>'Remove outliers'!AE102</f>
        <v/>
      </c>
      <c r="AC318" s="45" t="str">
        <f>'Remove outliers'!AF102</f>
        <v/>
      </c>
      <c r="AD318" s="45" t="str">
        <f>'Remove outliers'!AG102</f>
        <v/>
      </c>
      <c r="AE318" s="45" t="str">
        <f>'Remove outliers'!AH102</f>
        <v/>
      </c>
      <c r="AF318" s="45" t="str">
        <f>'Remove outliers'!AI102</f>
        <v/>
      </c>
      <c r="AG318" s="45" t="str">
        <f>'Remove outliers'!AJ102</f>
        <v/>
      </c>
      <c r="AH318" s="45" t="str">
        <f>'Remove outliers'!AK102</f>
        <v/>
      </c>
      <c r="AI318" s="45" t="str">
        <f>'Remove outliers'!AL102</f>
        <v/>
      </c>
      <c r="AJ318" s="45" t="str">
        <f>'Remove outliers'!AM102</f>
        <v/>
      </c>
      <c r="AK318" s="45" t="str">
        <f>'Remove outliers'!AN102</f>
        <v/>
      </c>
      <c r="AL318" s="45" t="str">
        <f>'Remove outliers'!AO102</f>
        <v/>
      </c>
      <c r="AM318" s="45" t="str">
        <f>'Remove outliers'!AP102</f>
        <v/>
      </c>
      <c r="AN318" s="45" t="str">
        <f>'Remove outliers'!AQ102</f>
        <v/>
      </c>
      <c r="AO318" s="45" t="str">
        <f>'Remove outliers'!AR102</f>
        <v/>
      </c>
      <c r="AP318" s="45" t="str">
        <f>'Remove outliers'!AS102</f>
        <v/>
      </c>
      <c r="AQ318" s="45" t="str">
        <f>'Remove outliers'!AT102</f>
        <v/>
      </c>
      <c r="AR318" s="45" t="str">
        <f>'Remove outliers'!AU102</f>
        <v/>
      </c>
      <c r="AS318" s="45" t="str">
        <f>'Remove outliers'!AV102</f>
        <v/>
      </c>
      <c r="AT318" s="45" t="str">
        <f>'Remove outliers'!AW102</f>
        <v/>
      </c>
      <c r="AU318" s="45" t="str">
        <f>'Remove outliers'!AX102</f>
        <v/>
      </c>
      <c r="AV318" s="45" t="str">
        <f>'Remove outliers'!AY102</f>
        <v/>
      </c>
      <c r="AW318" s="45" t="str">
        <f>'Remove outliers'!AZ102</f>
        <v/>
      </c>
      <c r="AX318" s="45" t="str">
        <f>'Remove outliers'!BA102</f>
        <v/>
      </c>
      <c r="AY318" s="45" t="str">
        <f>'Remove outliers'!BB102</f>
        <v/>
      </c>
      <c r="AZ318" s="45" t="str">
        <f>'Remove outliers'!BC102</f>
        <v/>
      </c>
      <c r="BA318" s="45" t="str">
        <f>'Remove outliers'!BD102</f>
        <v/>
      </c>
      <c r="BB318" s="45" t="str">
        <f>'Remove outliers'!BE102</f>
        <v/>
      </c>
      <c r="BC318" s="45" t="str">
        <f>'Remove outliers'!BF102</f>
        <v/>
      </c>
      <c r="BD318" s="45" t="str">
        <f>'Remove outliers'!BG102</f>
        <v/>
      </c>
      <c r="BE318" s="45" t="str">
        <f>'Remove outliers'!BH102</f>
        <v/>
      </c>
      <c r="BF318" s="45" t="str">
        <f>'Remove outliers'!BI102</f>
        <v/>
      </c>
      <c r="BG318" s="45" t="str">
        <f>'Remove outliers'!BJ102</f>
        <v/>
      </c>
      <c r="BH318" s="35" t="str">
        <f>'Remove outliers'!BK102</f>
        <v/>
      </c>
      <c r="BI318" s="35" t="str">
        <f>'Remove outliers'!BL102</f>
        <v/>
      </c>
      <c r="BJ318" s="35" t="str">
        <f>'Remove outliers'!BM102</f>
        <v/>
      </c>
      <c r="BK318" s="35" t="str">
        <f>'Remove outliers'!BN102</f>
        <v/>
      </c>
      <c r="BL318" s="35" t="str">
        <f>'Remove outliers'!BO102</f>
        <v/>
      </c>
      <c r="BM318" s="35" t="str">
        <f>'Remove outliers'!BP102</f>
        <v/>
      </c>
      <c r="BN318" s="35" t="str">
        <f>'Remove outliers'!BQ102</f>
        <v/>
      </c>
      <c r="BO318" s="35" t="str">
        <f>'Remove outliers'!BR102</f>
        <v/>
      </c>
      <c r="BP318" s="35" t="str">
        <f>'Remove outliers'!BS102</f>
        <v/>
      </c>
      <c r="BQ318" s="35" t="str">
        <f>'Remove outliers'!BT102</f>
        <v/>
      </c>
      <c r="BR318" s="35" t="str">
        <f>'Remove outliers'!BU102</f>
        <v/>
      </c>
      <c r="BS318" s="35" t="str">
        <f>'Remove outliers'!BV102</f>
        <v/>
      </c>
      <c r="BT318" s="35" t="str">
        <f>'Remove outliers'!BW102</f>
        <v/>
      </c>
      <c r="BU318" s="35" t="str">
        <f>'Remove outliers'!BX102</f>
        <v/>
      </c>
      <c r="BV318" s="35" t="str">
        <f>'Remove outliers'!BY102</f>
        <v/>
      </c>
      <c r="BW318" s="35" t="str">
        <f>'Remove outliers'!BZ102</f>
        <v/>
      </c>
      <c r="BX318" s="35" t="str">
        <f>'Remove outliers'!CA102</f>
        <v/>
      </c>
      <c r="BY318" s="35" t="str">
        <f>'Remove outliers'!CB102</f>
        <v/>
      </c>
      <c r="BZ318" s="35" t="str">
        <f>'Remove outliers'!CC102</f>
        <v/>
      </c>
      <c r="CA318" s="35" t="str">
        <f>'Remove outliers'!CD102</f>
        <v/>
      </c>
    </row>
    <row r="319" spans="6:79" x14ac:dyDescent="0.2">
      <c r="F319" s="45" t="str">
        <f>'Remove outliers'!I103</f>
        <v/>
      </c>
      <c r="G319" s="45" t="str">
        <f>'Remove outliers'!J103</f>
        <v/>
      </c>
      <c r="H319" s="45" t="str">
        <f>'Remove outliers'!K103</f>
        <v/>
      </c>
      <c r="I319" s="45" t="str">
        <f>'Remove outliers'!L103</f>
        <v/>
      </c>
      <c r="J319" s="45" t="str">
        <f>'Remove outliers'!M103</f>
        <v/>
      </c>
      <c r="K319" s="45" t="str">
        <f>'Remove outliers'!N103</f>
        <v/>
      </c>
      <c r="L319" s="45" t="str">
        <f>'Remove outliers'!O103</f>
        <v/>
      </c>
      <c r="M319" s="45" t="str">
        <f>'Remove outliers'!P103</f>
        <v/>
      </c>
      <c r="N319" s="45" t="str">
        <f>'Remove outliers'!Q103</f>
        <v/>
      </c>
      <c r="O319" s="45" t="str">
        <f>'Remove outliers'!R103</f>
        <v/>
      </c>
      <c r="P319" s="45" t="str">
        <f>'Remove outliers'!S103</f>
        <v/>
      </c>
      <c r="Q319" s="45" t="str">
        <f>'Remove outliers'!T103</f>
        <v/>
      </c>
      <c r="R319" s="45" t="str">
        <f>'Remove outliers'!U103</f>
        <v/>
      </c>
      <c r="S319" s="45" t="str">
        <f>'Remove outliers'!V103</f>
        <v/>
      </c>
      <c r="T319" s="45" t="str">
        <f>'Remove outliers'!W103</f>
        <v/>
      </c>
      <c r="U319" s="45" t="str">
        <f>'Remove outliers'!X103</f>
        <v/>
      </c>
      <c r="V319" s="45" t="str">
        <f>'Remove outliers'!Y103</f>
        <v/>
      </c>
      <c r="W319" s="45" t="str">
        <f>'Remove outliers'!Z103</f>
        <v/>
      </c>
      <c r="X319" s="45" t="str">
        <f>'Remove outliers'!AA103</f>
        <v/>
      </c>
      <c r="Y319" s="45" t="str">
        <f>'Remove outliers'!AB103</f>
        <v/>
      </c>
      <c r="Z319" s="45" t="str">
        <f>'Remove outliers'!AC103</f>
        <v/>
      </c>
      <c r="AA319" s="45" t="str">
        <f>'Remove outliers'!AD103</f>
        <v/>
      </c>
      <c r="AB319" s="45" t="str">
        <f>'Remove outliers'!AE103</f>
        <v/>
      </c>
      <c r="AC319" s="45" t="str">
        <f>'Remove outliers'!AF103</f>
        <v/>
      </c>
      <c r="AD319" s="45" t="str">
        <f>'Remove outliers'!AG103</f>
        <v/>
      </c>
      <c r="AE319" s="45" t="str">
        <f>'Remove outliers'!AH103</f>
        <v/>
      </c>
      <c r="AF319" s="45" t="str">
        <f>'Remove outliers'!AI103</f>
        <v/>
      </c>
      <c r="AG319" s="45" t="str">
        <f>'Remove outliers'!AJ103</f>
        <v/>
      </c>
      <c r="AH319" s="45" t="str">
        <f>'Remove outliers'!AK103</f>
        <v/>
      </c>
      <c r="AI319" s="45" t="str">
        <f>'Remove outliers'!AL103</f>
        <v/>
      </c>
      <c r="AJ319" s="45" t="str">
        <f>'Remove outliers'!AM103</f>
        <v/>
      </c>
      <c r="AK319" s="45" t="str">
        <f>'Remove outliers'!AN103</f>
        <v/>
      </c>
      <c r="AL319" s="45" t="str">
        <f>'Remove outliers'!AO103</f>
        <v/>
      </c>
      <c r="AM319" s="45" t="str">
        <f>'Remove outliers'!AP103</f>
        <v/>
      </c>
      <c r="AN319" s="45" t="str">
        <f>'Remove outliers'!AQ103</f>
        <v/>
      </c>
      <c r="AO319" s="45" t="str">
        <f>'Remove outliers'!AR103</f>
        <v/>
      </c>
      <c r="AP319" s="45" t="str">
        <f>'Remove outliers'!AS103</f>
        <v/>
      </c>
      <c r="AQ319" s="45" t="str">
        <f>'Remove outliers'!AT103</f>
        <v/>
      </c>
      <c r="AR319" s="45" t="str">
        <f>'Remove outliers'!AU103</f>
        <v/>
      </c>
      <c r="AS319" s="45" t="str">
        <f>'Remove outliers'!AV103</f>
        <v/>
      </c>
      <c r="AT319" s="45" t="str">
        <f>'Remove outliers'!AW103</f>
        <v/>
      </c>
      <c r="AU319" s="45" t="str">
        <f>'Remove outliers'!AX103</f>
        <v/>
      </c>
      <c r="AV319" s="45" t="str">
        <f>'Remove outliers'!AY103</f>
        <v/>
      </c>
      <c r="AW319" s="45" t="str">
        <f>'Remove outliers'!AZ103</f>
        <v/>
      </c>
      <c r="AX319" s="45" t="str">
        <f>'Remove outliers'!BA103</f>
        <v/>
      </c>
      <c r="AY319" s="45" t="str">
        <f>'Remove outliers'!BB103</f>
        <v/>
      </c>
      <c r="AZ319" s="45" t="str">
        <f>'Remove outliers'!BC103</f>
        <v/>
      </c>
      <c r="BA319" s="45" t="str">
        <f>'Remove outliers'!BD103</f>
        <v/>
      </c>
      <c r="BB319" s="45" t="str">
        <f>'Remove outliers'!BE103</f>
        <v/>
      </c>
      <c r="BC319" s="45" t="str">
        <f>'Remove outliers'!BF103</f>
        <v/>
      </c>
      <c r="BD319" s="45" t="str">
        <f>'Remove outliers'!BG103</f>
        <v/>
      </c>
      <c r="BE319" s="45" t="str">
        <f>'Remove outliers'!BH103</f>
        <v/>
      </c>
      <c r="BF319" s="45" t="str">
        <f>'Remove outliers'!BI103</f>
        <v/>
      </c>
      <c r="BG319" s="45" t="str">
        <f>'Remove outliers'!BJ103</f>
        <v/>
      </c>
      <c r="BH319" s="35" t="str">
        <f>'Remove outliers'!BK103</f>
        <v/>
      </c>
      <c r="BI319" s="35" t="str">
        <f>'Remove outliers'!BL103</f>
        <v/>
      </c>
      <c r="BJ319" s="35" t="str">
        <f>'Remove outliers'!BM103</f>
        <v/>
      </c>
      <c r="BK319" s="35" t="str">
        <f>'Remove outliers'!BN103</f>
        <v/>
      </c>
      <c r="BL319" s="35" t="str">
        <f>'Remove outliers'!BO103</f>
        <v/>
      </c>
      <c r="BM319" s="35" t="str">
        <f>'Remove outliers'!BP103</f>
        <v/>
      </c>
      <c r="BN319" s="35" t="str">
        <f>'Remove outliers'!BQ103</f>
        <v/>
      </c>
      <c r="BO319" s="35" t="str">
        <f>'Remove outliers'!BR103</f>
        <v/>
      </c>
      <c r="BP319" s="35" t="str">
        <f>'Remove outliers'!BS103</f>
        <v/>
      </c>
      <c r="BQ319" s="35" t="str">
        <f>'Remove outliers'!BT103</f>
        <v/>
      </c>
      <c r="BR319" s="35" t="str">
        <f>'Remove outliers'!BU103</f>
        <v/>
      </c>
      <c r="BS319" s="35" t="str">
        <f>'Remove outliers'!BV103</f>
        <v/>
      </c>
      <c r="BT319" s="35" t="str">
        <f>'Remove outliers'!BW103</f>
        <v/>
      </c>
      <c r="BU319" s="35" t="str">
        <f>'Remove outliers'!BX103</f>
        <v/>
      </c>
      <c r="BV319" s="35" t="str">
        <f>'Remove outliers'!BY103</f>
        <v/>
      </c>
      <c r="BW319" s="35" t="str">
        <f>'Remove outliers'!BZ103</f>
        <v/>
      </c>
      <c r="BX319" s="35" t="str">
        <f>'Remove outliers'!CA103</f>
        <v/>
      </c>
      <c r="BY319" s="35" t="str">
        <f>'Remove outliers'!CB103</f>
        <v/>
      </c>
      <c r="BZ319" s="35" t="str">
        <f>'Remove outliers'!CC103</f>
        <v/>
      </c>
      <c r="CA319" s="35" t="str">
        <f>'Remove outliers'!CD103</f>
        <v/>
      </c>
    </row>
    <row r="320" spans="6:79" x14ac:dyDescent="0.2">
      <c r="F320" s="45" t="str">
        <f>'Remove outliers'!I104</f>
        <v/>
      </c>
      <c r="G320" s="45" t="str">
        <f>'Remove outliers'!J104</f>
        <v/>
      </c>
      <c r="H320" s="45" t="str">
        <f>'Remove outliers'!K104</f>
        <v/>
      </c>
      <c r="I320" s="45" t="str">
        <f>'Remove outliers'!L104</f>
        <v/>
      </c>
      <c r="J320" s="45" t="str">
        <f>'Remove outliers'!M104</f>
        <v/>
      </c>
      <c r="K320" s="45" t="str">
        <f>'Remove outliers'!N104</f>
        <v/>
      </c>
      <c r="L320" s="45" t="str">
        <f>'Remove outliers'!O104</f>
        <v/>
      </c>
      <c r="M320" s="45" t="str">
        <f>'Remove outliers'!P104</f>
        <v/>
      </c>
      <c r="N320" s="45" t="str">
        <f>'Remove outliers'!Q104</f>
        <v/>
      </c>
      <c r="O320" s="45" t="str">
        <f>'Remove outliers'!R104</f>
        <v/>
      </c>
      <c r="P320" s="45" t="str">
        <f>'Remove outliers'!S104</f>
        <v/>
      </c>
      <c r="Q320" s="45" t="str">
        <f>'Remove outliers'!T104</f>
        <v/>
      </c>
      <c r="R320" s="45" t="str">
        <f>'Remove outliers'!U104</f>
        <v/>
      </c>
      <c r="S320" s="45" t="str">
        <f>'Remove outliers'!V104</f>
        <v/>
      </c>
      <c r="T320" s="45" t="str">
        <f>'Remove outliers'!W104</f>
        <v/>
      </c>
      <c r="U320" s="45" t="str">
        <f>'Remove outliers'!X104</f>
        <v/>
      </c>
      <c r="V320" s="45" t="str">
        <f>'Remove outliers'!Y104</f>
        <v/>
      </c>
      <c r="W320" s="45" t="str">
        <f>'Remove outliers'!Z104</f>
        <v/>
      </c>
      <c r="X320" s="45" t="str">
        <f>'Remove outliers'!AA104</f>
        <v/>
      </c>
      <c r="Y320" s="45" t="str">
        <f>'Remove outliers'!AB104</f>
        <v/>
      </c>
      <c r="Z320" s="45" t="str">
        <f>'Remove outliers'!AC104</f>
        <v/>
      </c>
      <c r="AA320" s="45" t="str">
        <f>'Remove outliers'!AD104</f>
        <v/>
      </c>
      <c r="AB320" s="45" t="str">
        <f>'Remove outliers'!AE104</f>
        <v/>
      </c>
      <c r="AC320" s="45" t="str">
        <f>'Remove outliers'!AF104</f>
        <v/>
      </c>
      <c r="AD320" s="45" t="str">
        <f>'Remove outliers'!AG104</f>
        <v/>
      </c>
      <c r="AE320" s="45" t="str">
        <f>'Remove outliers'!AH104</f>
        <v/>
      </c>
      <c r="AF320" s="45" t="str">
        <f>'Remove outliers'!AI104</f>
        <v/>
      </c>
      <c r="AG320" s="45" t="str">
        <f>'Remove outliers'!AJ104</f>
        <v/>
      </c>
      <c r="AH320" s="45" t="str">
        <f>'Remove outliers'!AK104</f>
        <v/>
      </c>
      <c r="AI320" s="45" t="str">
        <f>'Remove outliers'!AL104</f>
        <v/>
      </c>
      <c r="AJ320" s="45" t="str">
        <f>'Remove outliers'!AM104</f>
        <v/>
      </c>
      <c r="AK320" s="45" t="str">
        <f>'Remove outliers'!AN104</f>
        <v/>
      </c>
      <c r="AL320" s="45" t="str">
        <f>'Remove outliers'!AO104</f>
        <v/>
      </c>
      <c r="AM320" s="45" t="str">
        <f>'Remove outliers'!AP104</f>
        <v/>
      </c>
      <c r="AN320" s="45" t="str">
        <f>'Remove outliers'!AQ104</f>
        <v/>
      </c>
      <c r="AO320" s="45" t="str">
        <f>'Remove outliers'!AR104</f>
        <v/>
      </c>
      <c r="AP320" s="45" t="str">
        <f>'Remove outliers'!AS104</f>
        <v/>
      </c>
      <c r="AQ320" s="45" t="str">
        <f>'Remove outliers'!AT104</f>
        <v/>
      </c>
      <c r="AR320" s="45" t="str">
        <f>'Remove outliers'!AU104</f>
        <v/>
      </c>
      <c r="AS320" s="45" t="str">
        <f>'Remove outliers'!AV104</f>
        <v/>
      </c>
      <c r="AT320" s="45" t="str">
        <f>'Remove outliers'!AW104</f>
        <v/>
      </c>
      <c r="AU320" s="45" t="str">
        <f>'Remove outliers'!AX104</f>
        <v/>
      </c>
      <c r="AV320" s="45" t="str">
        <f>'Remove outliers'!AY104</f>
        <v/>
      </c>
      <c r="AW320" s="45" t="str">
        <f>'Remove outliers'!AZ104</f>
        <v/>
      </c>
      <c r="AX320" s="45" t="str">
        <f>'Remove outliers'!BA104</f>
        <v/>
      </c>
      <c r="AY320" s="45" t="str">
        <f>'Remove outliers'!BB104</f>
        <v/>
      </c>
      <c r="AZ320" s="45" t="str">
        <f>'Remove outliers'!BC104</f>
        <v/>
      </c>
      <c r="BA320" s="45" t="str">
        <f>'Remove outliers'!BD104</f>
        <v/>
      </c>
      <c r="BB320" s="45" t="str">
        <f>'Remove outliers'!BE104</f>
        <v/>
      </c>
      <c r="BC320" s="45" t="str">
        <f>'Remove outliers'!BF104</f>
        <v/>
      </c>
      <c r="BD320" s="45" t="str">
        <f>'Remove outliers'!BG104</f>
        <v/>
      </c>
      <c r="BE320" s="45" t="str">
        <f>'Remove outliers'!BH104</f>
        <v/>
      </c>
      <c r="BF320" s="45" t="str">
        <f>'Remove outliers'!BI104</f>
        <v/>
      </c>
      <c r="BG320" s="45" t="str">
        <f>'Remove outliers'!BJ104</f>
        <v/>
      </c>
      <c r="BH320" s="35" t="str">
        <f>'Remove outliers'!BK104</f>
        <v/>
      </c>
      <c r="BI320" s="35" t="str">
        <f>'Remove outliers'!BL104</f>
        <v/>
      </c>
      <c r="BJ320" s="35" t="str">
        <f>'Remove outliers'!BM104</f>
        <v/>
      </c>
      <c r="BK320" s="35" t="str">
        <f>'Remove outliers'!BN104</f>
        <v/>
      </c>
      <c r="BL320" s="35" t="str">
        <f>'Remove outliers'!BO104</f>
        <v/>
      </c>
      <c r="BM320" s="35" t="str">
        <f>'Remove outliers'!BP104</f>
        <v/>
      </c>
      <c r="BN320" s="35" t="str">
        <f>'Remove outliers'!BQ104</f>
        <v/>
      </c>
      <c r="BO320" s="35" t="str">
        <f>'Remove outliers'!BR104</f>
        <v/>
      </c>
      <c r="BP320" s="35" t="str">
        <f>'Remove outliers'!BS104</f>
        <v/>
      </c>
      <c r="BQ320" s="35" t="str">
        <f>'Remove outliers'!BT104</f>
        <v/>
      </c>
      <c r="BR320" s="35" t="str">
        <f>'Remove outliers'!BU104</f>
        <v/>
      </c>
      <c r="BS320" s="35" t="str">
        <f>'Remove outliers'!BV104</f>
        <v/>
      </c>
      <c r="BT320" s="35" t="str">
        <f>'Remove outliers'!BW104</f>
        <v/>
      </c>
      <c r="BU320" s="35" t="str">
        <f>'Remove outliers'!BX104</f>
        <v/>
      </c>
      <c r="BV320" s="35" t="str">
        <f>'Remove outliers'!BY104</f>
        <v/>
      </c>
      <c r="BW320" s="35" t="str">
        <f>'Remove outliers'!BZ104</f>
        <v/>
      </c>
      <c r="BX320" s="35" t="str">
        <f>'Remove outliers'!CA104</f>
        <v/>
      </c>
      <c r="BY320" s="35" t="str">
        <f>'Remove outliers'!CB104</f>
        <v/>
      </c>
      <c r="BZ320" s="35" t="str">
        <f>'Remove outliers'!CC104</f>
        <v/>
      </c>
      <c r="CA320" s="35" t="str">
        <f>'Remove outliers'!CD104</f>
        <v/>
      </c>
    </row>
    <row r="321" spans="6:79" x14ac:dyDescent="0.2">
      <c r="F321" s="45" t="str">
        <f>'Remove outliers'!I105</f>
        <v/>
      </c>
      <c r="G321" s="45" t="str">
        <f>'Remove outliers'!J105</f>
        <v/>
      </c>
      <c r="H321" s="45" t="str">
        <f>'Remove outliers'!K105</f>
        <v/>
      </c>
      <c r="I321" s="45" t="str">
        <f>'Remove outliers'!L105</f>
        <v/>
      </c>
      <c r="J321" s="45" t="str">
        <f>'Remove outliers'!M105</f>
        <v/>
      </c>
      <c r="K321" s="45" t="str">
        <f>'Remove outliers'!N105</f>
        <v/>
      </c>
      <c r="L321" s="45" t="str">
        <f>'Remove outliers'!O105</f>
        <v/>
      </c>
      <c r="M321" s="45" t="str">
        <f>'Remove outliers'!P105</f>
        <v/>
      </c>
      <c r="N321" s="45" t="str">
        <f>'Remove outliers'!Q105</f>
        <v/>
      </c>
      <c r="O321" s="45" t="str">
        <f>'Remove outliers'!R105</f>
        <v/>
      </c>
      <c r="P321" s="45" t="str">
        <f>'Remove outliers'!S105</f>
        <v/>
      </c>
      <c r="Q321" s="45" t="str">
        <f>'Remove outliers'!T105</f>
        <v/>
      </c>
      <c r="R321" s="45" t="str">
        <f>'Remove outliers'!U105</f>
        <v/>
      </c>
      <c r="S321" s="45" t="str">
        <f>'Remove outliers'!V105</f>
        <v/>
      </c>
      <c r="T321" s="45" t="str">
        <f>'Remove outliers'!W105</f>
        <v/>
      </c>
      <c r="U321" s="45" t="str">
        <f>'Remove outliers'!X105</f>
        <v/>
      </c>
      <c r="V321" s="45" t="str">
        <f>'Remove outliers'!Y105</f>
        <v/>
      </c>
      <c r="W321" s="45" t="str">
        <f>'Remove outliers'!Z105</f>
        <v/>
      </c>
      <c r="X321" s="45" t="str">
        <f>'Remove outliers'!AA105</f>
        <v/>
      </c>
      <c r="Y321" s="45" t="str">
        <f>'Remove outliers'!AB105</f>
        <v/>
      </c>
      <c r="Z321" s="45" t="str">
        <f>'Remove outliers'!AC105</f>
        <v/>
      </c>
      <c r="AA321" s="45" t="str">
        <f>'Remove outliers'!AD105</f>
        <v/>
      </c>
      <c r="AB321" s="45" t="str">
        <f>'Remove outliers'!AE105</f>
        <v/>
      </c>
      <c r="AC321" s="45" t="str">
        <f>'Remove outliers'!AF105</f>
        <v/>
      </c>
      <c r="AD321" s="45" t="str">
        <f>'Remove outliers'!AG105</f>
        <v/>
      </c>
      <c r="AE321" s="45" t="str">
        <f>'Remove outliers'!AH105</f>
        <v/>
      </c>
      <c r="AF321" s="45" t="str">
        <f>'Remove outliers'!AI105</f>
        <v/>
      </c>
      <c r="AG321" s="45" t="str">
        <f>'Remove outliers'!AJ105</f>
        <v/>
      </c>
      <c r="AH321" s="45" t="str">
        <f>'Remove outliers'!AK105</f>
        <v/>
      </c>
      <c r="AI321" s="45" t="str">
        <f>'Remove outliers'!AL105</f>
        <v/>
      </c>
      <c r="AJ321" s="45" t="str">
        <f>'Remove outliers'!AM105</f>
        <v/>
      </c>
      <c r="AK321" s="45" t="str">
        <f>'Remove outliers'!AN105</f>
        <v/>
      </c>
      <c r="AL321" s="45" t="str">
        <f>'Remove outliers'!AO105</f>
        <v/>
      </c>
      <c r="AM321" s="45" t="str">
        <f>'Remove outliers'!AP105</f>
        <v/>
      </c>
      <c r="AN321" s="45" t="str">
        <f>'Remove outliers'!AQ105</f>
        <v/>
      </c>
      <c r="AO321" s="45" t="str">
        <f>'Remove outliers'!AR105</f>
        <v/>
      </c>
      <c r="AP321" s="45" t="str">
        <f>'Remove outliers'!AS105</f>
        <v/>
      </c>
      <c r="AQ321" s="45" t="str">
        <f>'Remove outliers'!AT105</f>
        <v/>
      </c>
      <c r="AR321" s="45" t="str">
        <f>'Remove outliers'!AU105</f>
        <v/>
      </c>
      <c r="AS321" s="45" t="str">
        <f>'Remove outliers'!AV105</f>
        <v/>
      </c>
      <c r="AT321" s="45" t="str">
        <f>'Remove outliers'!AW105</f>
        <v/>
      </c>
      <c r="AU321" s="45" t="str">
        <f>'Remove outliers'!AX105</f>
        <v/>
      </c>
      <c r="AV321" s="45" t="str">
        <f>'Remove outliers'!AY105</f>
        <v/>
      </c>
      <c r="AW321" s="45" t="str">
        <f>'Remove outliers'!AZ105</f>
        <v/>
      </c>
      <c r="AX321" s="45" t="str">
        <f>'Remove outliers'!BA105</f>
        <v/>
      </c>
      <c r="AY321" s="45" t="str">
        <f>'Remove outliers'!BB105</f>
        <v/>
      </c>
      <c r="AZ321" s="45" t="str">
        <f>'Remove outliers'!BC105</f>
        <v/>
      </c>
      <c r="BA321" s="45" t="str">
        <f>'Remove outliers'!BD105</f>
        <v/>
      </c>
      <c r="BB321" s="45" t="str">
        <f>'Remove outliers'!BE105</f>
        <v/>
      </c>
      <c r="BC321" s="45" t="str">
        <f>'Remove outliers'!BF105</f>
        <v/>
      </c>
      <c r="BD321" s="45" t="str">
        <f>'Remove outliers'!BG105</f>
        <v/>
      </c>
      <c r="BE321" s="45" t="str">
        <f>'Remove outliers'!BH105</f>
        <v/>
      </c>
      <c r="BF321" s="45" t="str">
        <f>'Remove outliers'!BI105</f>
        <v/>
      </c>
      <c r="BG321" s="45" t="str">
        <f>'Remove outliers'!BJ105</f>
        <v/>
      </c>
      <c r="BH321" s="35" t="str">
        <f>'Remove outliers'!BK105</f>
        <v/>
      </c>
      <c r="BI321" s="35" t="str">
        <f>'Remove outliers'!BL105</f>
        <v/>
      </c>
      <c r="BJ321" s="35" t="str">
        <f>'Remove outliers'!BM105</f>
        <v/>
      </c>
      <c r="BK321" s="35" t="str">
        <f>'Remove outliers'!BN105</f>
        <v/>
      </c>
      <c r="BL321" s="35" t="str">
        <f>'Remove outliers'!BO105</f>
        <v/>
      </c>
      <c r="BM321" s="35" t="str">
        <f>'Remove outliers'!BP105</f>
        <v/>
      </c>
      <c r="BN321" s="35" t="str">
        <f>'Remove outliers'!BQ105</f>
        <v/>
      </c>
      <c r="BO321" s="35" t="str">
        <f>'Remove outliers'!BR105</f>
        <v/>
      </c>
      <c r="BP321" s="35" t="str">
        <f>'Remove outliers'!BS105</f>
        <v/>
      </c>
      <c r="BQ321" s="35" t="str">
        <f>'Remove outliers'!BT105</f>
        <v/>
      </c>
      <c r="BR321" s="35" t="str">
        <f>'Remove outliers'!BU105</f>
        <v/>
      </c>
      <c r="BS321" s="35" t="str">
        <f>'Remove outliers'!BV105</f>
        <v/>
      </c>
      <c r="BT321" s="35" t="str">
        <f>'Remove outliers'!BW105</f>
        <v/>
      </c>
      <c r="BU321" s="35" t="str">
        <f>'Remove outliers'!BX105</f>
        <v/>
      </c>
      <c r="BV321" s="35" t="str">
        <f>'Remove outliers'!BY105</f>
        <v/>
      </c>
      <c r="BW321" s="35" t="str">
        <f>'Remove outliers'!BZ105</f>
        <v/>
      </c>
      <c r="BX321" s="35" t="str">
        <f>'Remove outliers'!CA105</f>
        <v/>
      </c>
      <c r="BY321" s="35" t="str">
        <f>'Remove outliers'!CB105</f>
        <v/>
      </c>
      <c r="BZ321" s="35" t="str">
        <f>'Remove outliers'!CC105</f>
        <v/>
      </c>
      <c r="CA321" s="35" t="str">
        <f>'Remove outliers'!CD105</f>
        <v/>
      </c>
    </row>
    <row r="322" spans="6:79" x14ac:dyDescent="0.2">
      <c r="F322" s="45" t="str">
        <f>'Remove outliers'!I106</f>
        <v/>
      </c>
      <c r="G322" s="45" t="str">
        <f>'Remove outliers'!J106</f>
        <v/>
      </c>
      <c r="H322" s="45" t="str">
        <f>'Remove outliers'!K106</f>
        <v/>
      </c>
      <c r="I322" s="45" t="str">
        <f>'Remove outliers'!L106</f>
        <v/>
      </c>
      <c r="J322" s="45" t="str">
        <f>'Remove outliers'!M106</f>
        <v/>
      </c>
      <c r="K322" s="45" t="str">
        <f>'Remove outliers'!N106</f>
        <v/>
      </c>
      <c r="L322" s="45" t="str">
        <f>'Remove outliers'!O106</f>
        <v/>
      </c>
      <c r="M322" s="45" t="str">
        <f>'Remove outliers'!P106</f>
        <v/>
      </c>
      <c r="N322" s="45" t="str">
        <f>'Remove outliers'!Q106</f>
        <v/>
      </c>
      <c r="O322" s="45" t="str">
        <f>'Remove outliers'!R106</f>
        <v/>
      </c>
      <c r="P322" s="45" t="str">
        <f>'Remove outliers'!S106</f>
        <v/>
      </c>
      <c r="Q322" s="45" t="str">
        <f>'Remove outliers'!T106</f>
        <v/>
      </c>
      <c r="R322" s="45" t="str">
        <f>'Remove outliers'!U106</f>
        <v/>
      </c>
      <c r="S322" s="45" t="str">
        <f>'Remove outliers'!V106</f>
        <v/>
      </c>
      <c r="T322" s="45" t="str">
        <f>'Remove outliers'!W106</f>
        <v/>
      </c>
      <c r="U322" s="45" t="str">
        <f>'Remove outliers'!X106</f>
        <v/>
      </c>
      <c r="V322" s="45" t="str">
        <f>'Remove outliers'!Y106</f>
        <v/>
      </c>
      <c r="W322" s="45" t="str">
        <f>'Remove outliers'!Z106</f>
        <v/>
      </c>
      <c r="X322" s="45" t="str">
        <f>'Remove outliers'!AA106</f>
        <v/>
      </c>
      <c r="Y322" s="45" t="str">
        <f>'Remove outliers'!AB106</f>
        <v/>
      </c>
      <c r="Z322" s="45" t="str">
        <f>'Remove outliers'!AC106</f>
        <v/>
      </c>
      <c r="AA322" s="45" t="str">
        <f>'Remove outliers'!AD106</f>
        <v/>
      </c>
      <c r="AB322" s="45" t="str">
        <f>'Remove outliers'!AE106</f>
        <v/>
      </c>
      <c r="AC322" s="45" t="str">
        <f>'Remove outliers'!AF106</f>
        <v/>
      </c>
      <c r="AD322" s="45" t="str">
        <f>'Remove outliers'!AG106</f>
        <v/>
      </c>
      <c r="AE322" s="45" t="str">
        <f>'Remove outliers'!AH106</f>
        <v/>
      </c>
      <c r="AF322" s="45" t="str">
        <f>'Remove outliers'!AI106</f>
        <v/>
      </c>
      <c r="AG322" s="45" t="str">
        <f>'Remove outliers'!AJ106</f>
        <v/>
      </c>
      <c r="AH322" s="45" t="str">
        <f>'Remove outliers'!AK106</f>
        <v/>
      </c>
      <c r="AI322" s="45" t="str">
        <f>'Remove outliers'!AL106</f>
        <v/>
      </c>
      <c r="AJ322" s="45" t="str">
        <f>'Remove outliers'!AM106</f>
        <v/>
      </c>
      <c r="AK322" s="45" t="str">
        <f>'Remove outliers'!AN106</f>
        <v/>
      </c>
      <c r="AL322" s="45" t="str">
        <f>'Remove outliers'!AO106</f>
        <v/>
      </c>
      <c r="AM322" s="45" t="str">
        <f>'Remove outliers'!AP106</f>
        <v/>
      </c>
      <c r="AN322" s="45" t="str">
        <f>'Remove outliers'!AQ106</f>
        <v/>
      </c>
      <c r="AO322" s="45" t="str">
        <f>'Remove outliers'!AR106</f>
        <v/>
      </c>
      <c r="AP322" s="45" t="str">
        <f>'Remove outliers'!AS106</f>
        <v/>
      </c>
      <c r="AQ322" s="45" t="str">
        <f>'Remove outliers'!AT106</f>
        <v/>
      </c>
      <c r="AR322" s="45" t="str">
        <f>'Remove outliers'!AU106</f>
        <v/>
      </c>
      <c r="AS322" s="45" t="str">
        <f>'Remove outliers'!AV106</f>
        <v/>
      </c>
      <c r="AT322" s="45" t="str">
        <f>'Remove outliers'!AW106</f>
        <v/>
      </c>
      <c r="AU322" s="45" t="str">
        <f>'Remove outliers'!AX106</f>
        <v/>
      </c>
      <c r="AV322" s="45" t="str">
        <f>'Remove outliers'!AY106</f>
        <v/>
      </c>
      <c r="AW322" s="45" t="str">
        <f>'Remove outliers'!AZ106</f>
        <v/>
      </c>
      <c r="AX322" s="45" t="str">
        <f>'Remove outliers'!BA106</f>
        <v/>
      </c>
      <c r="AY322" s="45" t="str">
        <f>'Remove outliers'!BB106</f>
        <v/>
      </c>
      <c r="AZ322" s="45" t="str">
        <f>'Remove outliers'!BC106</f>
        <v/>
      </c>
      <c r="BA322" s="45" t="str">
        <f>'Remove outliers'!BD106</f>
        <v/>
      </c>
      <c r="BB322" s="45" t="str">
        <f>'Remove outliers'!BE106</f>
        <v/>
      </c>
      <c r="BC322" s="45" t="str">
        <f>'Remove outliers'!BF106</f>
        <v/>
      </c>
      <c r="BD322" s="45" t="str">
        <f>'Remove outliers'!BG106</f>
        <v/>
      </c>
      <c r="BE322" s="45" t="str">
        <f>'Remove outliers'!BH106</f>
        <v/>
      </c>
      <c r="BF322" s="45" t="str">
        <f>'Remove outliers'!BI106</f>
        <v/>
      </c>
      <c r="BG322" s="45" t="str">
        <f>'Remove outliers'!BJ106</f>
        <v/>
      </c>
      <c r="BH322" s="35" t="str">
        <f>'Remove outliers'!BK106</f>
        <v/>
      </c>
      <c r="BI322" s="35" t="str">
        <f>'Remove outliers'!BL106</f>
        <v/>
      </c>
      <c r="BJ322" s="35" t="str">
        <f>'Remove outliers'!BM106</f>
        <v/>
      </c>
      <c r="BK322" s="35" t="str">
        <f>'Remove outliers'!BN106</f>
        <v/>
      </c>
      <c r="BL322" s="35" t="str">
        <f>'Remove outliers'!BO106</f>
        <v/>
      </c>
      <c r="BM322" s="35" t="str">
        <f>'Remove outliers'!BP106</f>
        <v/>
      </c>
      <c r="BN322" s="35" t="str">
        <f>'Remove outliers'!BQ106</f>
        <v/>
      </c>
      <c r="BO322" s="35" t="str">
        <f>'Remove outliers'!BR106</f>
        <v/>
      </c>
      <c r="BP322" s="35" t="str">
        <f>'Remove outliers'!BS106</f>
        <v/>
      </c>
      <c r="BQ322" s="35" t="str">
        <f>'Remove outliers'!BT106</f>
        <v/>
      </c>
      <c r="BR322" s="35" t="str">
        <f>'Remove outliers'!BU106</f>
        <v/>
      </c>
      <c r="BS322" s="35" t="str">
        <f>'Remove outliers'!BV106</f>
        <v/>
      </c>
      <c r="BT322" s="35" t="str">
        <f>'Remove outliers'!BW106</f>
        <v/>
      </c>
      <c r="BU322" s="35" t="str">
        <f>'Remove outliers'!BX106</f>
        <v/>
      </c>
      <c r="BV322" s="35" t="str">
        <f>'Remove outliers'!BY106</f>
        <v/>
      </c>
      <c r="BW322" s="35" t="str">
        <f>'Remove outliers'!BZ106</f>
        <v/>
      </c>
      <c r="BX322" s="35" t="str">
        <f>'Remove outliers'!CA106</f>
        <v/>
      </c>
      <c r="BY322" s="35" t="str">
        <f>'Remove outliers'!CB106</f>
        <v/>
      </c>
      <c r="BZ322" s="35" t="str">
        <f>'Remove outliers'!CC106</f>
        <v/>
      </c>
      <c r="CA322" s="35" t="str">
        <f>'Remove outliers'!CD106</f>
        <v/>
      </c>
    </row>
    <row r="323" spans="6:79" x14ac:dyDescent="0.2">
      <c r="F323" s="45" t="str">
        <f>'Remove outliers'!I107</f>
        <v/>
      </c>
      <c r="G323" s="45" t="str">
        <f>'Remove outliers'!J107</f>
        <v/>
      </c>
      <c r="H323" s="45" t="str">
        <f>'Remove outliers'!K107</f>
        <v/>
      </c>
      <c r="I323" s="45" t="str">
        <f>'Remove outliers'!L107</f>
        <v/>
      </c>
      <c r="J323" s="45" t="str">
        <f>'Remove outliers'!M107</f>
        <v/>
      </c>
      <c r="K323" s="45" t="str">
        <f>'Remove outliers'!N107</f>
        <v/>
      </c>
      <c r="L323" s="45" t="str">
        <f>'Remove outliers'!O107</f>
        <v/>
      </c>
      <c r="M323" s="45" t="str">
        <f>'Remove outliers'!P107</f>
        <v/>
      </c>
      <c r="N323" s="45" t="str">
        <f>'Remove outliers'!Q107</f>
        <v/>
      </c>
      <c r="O323" s="45" t="str">
        <f>'Remove outliers'!R107</f>
        <v/>
      </c>
      <c r="P323" s="45" t="str">
        <f>'Remove outliers'!S107</f>
        <v/>
      </c>
      <c r="Q323" s="45" t="str">
        <f>'Remove outliers'!T107</f>
        <v/>
      </c>
      <c r="R323" s="45" t="str">
        <f>'Remove outliers'!U107</f>
        <v/>
      </c>
      <c r="S323" s="45" t="str">
        <f>'Remove outliers'!V107</f>
        <v/>
      </c>
      <c r="T323" s="45" t="str">
        <f>'Remove outliers'!W107</f>
        <v/>
      </c>
      <c r="U323" s="45" t="str">
        <f>'Remove outliers'!X107</f>
        <v/>
      </c>
      <c r="V323" s="45" t="str">
        <f>'Remove outliers'!Y107</f>
        <v/>
      </c>
      <c r="W323" s="45" t="str">
        <f>'Remove outliers'!Z107</f>
        <v/>
      </c>
      <c r="X323" s="45" t="str">
        <f>'Remove outliers'!AA107</f>
        <v/>
      </c>
      <c r="Y323" s="45" t="str">
        <f>'Remove outliers'!AB107</f>
        <v/>
      </c>
      <c r="Z323" s="45" t="str">
        <f>'Remove outliers'!AC107</f>
        <v/>
      </c>
      <c r="AA323" s="45" t="str">
        <f>'Remove outliers'!AD107</f>
        <v/>
      </c>
      <c r="AB323" s="45" t="str">
        <f>'Remove outliers'!AE107</f>
        <v/>
      </c>
      <c r="AC323" s="45" t="str">
        <f>'Remove outliers'!AF107</f>
        <v/>
      </c>
      <c r="AD323" s="45" t="str">
        <f>'Remove outliers'!AG107</f>
        <v/>
      </c>
      <c r="AE323" s="45" t="str">
        <f>'Remove outliers'!AH107</f>
        <v/>
      </c>
      <c r="AF323" s="45" t="str">
        <f>'Remove outliers'!AI107</f>
        <v/>
      </c>
      <c r="AG323" s="45" t="str">
        <f>'Remove outliers'!AJ107</f>
        <v/>
      </c>
      <c r="AH323" s="45" t="str">
        <f>'Remove outliers'!AK107</f>
        <v/>
      </c>
      <c r="AI323" s="45" t="str">
        <f>'Remove outliers'!AL107</f>
        <v/>
      </c>
      <c r="AJ323" s="45" t="str">
        <f>'Remove outliers'!AM107</f>
        <v/>
      </c>
      <c r="AK323" s="45" t="str">
        <f>'Remove outliers'!AN107</f>
        <v/>
      </c>
      <c r="AL323" s="45" t="str">
        <f>'Remove outliers'!AO107</f>
        <v/>
      </c>
      <c r="AM323" s="45" t="str">
        <f>'Remove outliers'!AP107</f>
        <v/>
      </c>
      <c r="AN323" s="45" t="str">
        <f>'Remove outliers'!AQ107</f>
        <v/>
      </c>
      <c r="AO323" s="45" t="str">
        <f>'Remove outliers'!AR107</f>
        <v/>
      </c>
      <c r="AP323" s="45" t="str">
        <f>'Remove outliers'!AS107</f>
        <v/>
      </c>
      <c r="AQ323" s="45" t="str">
        <f>'Remove outliers'!AT107</f>
        <v/>
      </c>
      <c r="AR323" s="45" t="str">
        <f>'Remove outliers'!AU107</f>
        <v/>
      </c>
      <c r="AS323" s="45" t="str">
        <f>'Remove outliers'!AV107</f>
        <v/>
      </c>
      <c r="AT323" s="45" t="str">
        <f>'Remove outliers'!AW107</f>
        <v/>
      </c>
      <c r="AU323" s="45" t="str">
        <f>'Remove outliers'!AX107</f>
        <v/>
      </c>
      <c r="AV323" s="45" t="str">
        <f>'Remove outliers'!AY107</f>
        <v/>
      </c>
      <c r="AW323" s="45" t="str">
        <f>'Remove outliers'!AZ107</f>
        <v/>
      </c>
      <c r="AX323" s="45" t="str">
        <f>'Remove outliers'!BA107</f>
        <v/>
      </c>
      <c r="AY323" s="45" t="str">
        <f>'Remove outliers'!BB107</f>
        <v/>
      </c>
      <c r="AZ323" s="45" t="str">
        <f>'Remove outliers'!BC107</f>
        <v/>
      </c>
      <c r="BA323" s="45" t="str">
        <f>'Remove outliers'!BD107</f>
        <v/>
      </c>
      <c r="BB323" s="45" t="str">
        <f>'Remove outliers'!BE107</f>
        <v/>
      </c>
      <c r="BC323" s="45" t="str">
        <f>'Remove outliers'!BF107</f>
        <v/>
      </c>
      <c r="BD323" s="45" t="str">
        <f>'Remove outliers'!BG107</f>
        <v/>
      </c>
      <c r="BE323" s="45" t="str">
        <f>'Remove outliers'!BH107</f>
        <v/>
      </c>
      <c r="BF323" s="45" t="str">
        <f>'Remove outliers'!BI107</f>
        <v/>
      </c>
      <c r="BG323" s="45" t="str">
        <f>'Remove outliers'!BJ107</f>
        <v/>
      </c>
      <c r="BH323" s="35" t="str">
        <f>'Remove outliers'!BK107</f>
        <v/>
      </c>
      <c r="BI323" s="35" t="str">
        <f>'Remove outliers'!BL107</f>
        <v/>
      </c>
      <c r="BJ323" s="35" t="str">
        <f>'Remove outliers'!BM107</f>
        <v/>
      </c>
      <c r="BK323" s="35" t="str">
        <f>'Remove outliers'!BN107</f>
        <v/>
      </c>
      <c r="BL323" s="35" t="str">
        <f>'Remove outliers'!BO107</f>
        <v/>
      </c>
      <c r="BM323" s="35" t="str">
        <f>'Remove outliers'!BP107</f>
        <v/>
      </c>
      <c r="BN323" s="35" t="str">
        <f>'Remove outliers'!BQ107</f>
        <v/>
      </c>
      <c r="BO323" s="35" t="str">
        <f>'Remove outliers'!BR107</f>
        <v/>
      </c>
      <c r="BP323" s="35" t="str">
        <f>'Remove outliers'!BS107</f>
        <v/>
      </c>
      <c r="BQ323" s="35" t="str">
        <f>'Remove outliers'!BT107</f>
        <v/>
      </c>
      <c r="BR323" s="35" t="str">
        <f>'Remove outliers'!BU107</f>
        <v/>
      </c>
      <c r="BS323" s="35" t="str">
        <f>'Remove outliers'!BV107</f>
        <v/>
      </c>
      <c r="BT323" s="35" t="str">
        <f>'Remove outliers'!BW107</f>
        <v/>
      </c>
      <c r="BU323" s="35" t="str">
        <f>'Remove outliers'!BX107</f>
        <v/>
      </c>
      <c r="BV323" s="35" t="str">
        <f>'Remove outliers'!BY107</f>
        <v/>
      </c>
      <c r="BW323" s="35" t="str">
        <f>'Remove outliers'!BZ107</f>
        <v/>
      </c>
      <c r="BX323" s="35" t="str">
        <f>'Remove outliers'!CA107</f>
        <v/>
      </c>
      <c r="BY323" s="35" t="str">
        <f>'Remove outliers'!CB107</f>
        <v/>
      </c>
      <c r="BZ323" s="35" t="str">
        <f>'Remove outliers'!CC107</f>
        <v/>
      </c>
      <c r="CA323" s="35" t="str">
        <f>'Remove outliers'!CD107</f>
        <v/>
      </c>
    </row>
    <row r="324" spans="6:79" x14ac:dyDescent="0.2">
      <c r="F324" s="45" t="str">
        <f>'Remove outliers'!I108</f>
        <v/>
      </c>
      <c r="G324" s="45" t="str">
        <f>'Remove outliers'!J108</f>
        <v/>
      </c>
      <c r="H324" s="45" t="str">
        <f>'Remove outliers'!K108</f>
        <v/>
      </c>
      <c r="I324" s="45" t="str">
        <f>'Remove outliers'!L108</f>
        <v/>
      </c>
      <c r="J324" s="45" t="str">
        <f>'Remove outliers'!M108</f>
        <v/>
      </c>
      <c r="K324" s="45" t="str">
        <f>'Remove outliers'!N108</f>
        <v/>
      </c>
      <c r="L324" s="45" t="str">
        <f>'Remove outliers'!O108</f>
        <v/>
      </c>
      <c r="M324" s="45" t="str">
        <f>'Remove outliers'!P108</f>
        <v/>
      </c>
      <c r="N324" s="45" t="str">
        <f>'Remove outliers'!Q108</f>
        <v/>
      </c>
      <c r="O324" s="45" t="str">
        <f>'Remove outliers'!R108</f>
        <v/>
      </c>
      <c r="P324" s="45" t="str">
        <f>'Remove outliers'!S108</f>
        <v/>
      </c>
      <c r="Q324" s="45" t="str">
        <f>'Remove outliers'!T108</f>
        <v/>
      </c>
      <c r="R324" s="45" t="str">
        <f>'Remove outliers'!U108</f>
        <v/>
      </c>
      <c r="S324" s="45" t="str">
        <f>'Remove outliers'!V108</f>
        <v/>
      </c>
      <c r="T324" s="45" t="str">
        <f>'Remove outliers'!W108</f>
        <v/>
      </c>
      <c r="U324" s="45" t="str">
        <f>'Remove outliers'!X108</f>
        <v/>
      </c>
      <c r="V324" s="45" t="str">
        <f>'Remove outliers'!Y108</f>
        <v/>
      </c>
      <c r="W324" s="45" t="str">
        <f>'Remove outliers'!Z108</f>
        <v/>
      </c>
      <c r="X324" s="45" t="str">
        <f>'Remove outliers'!AA108</f>
        <v/>
      </c>
      <c r="Y324" s="45" t="str">
        <f>'Remove outliers'!AB108</f>
        <v/>
      </c>
      <c r="Z324" s="45" t="str">
        <f>'Remove outliers'!AC108</f>
        <v/>
      </c>
      <c r="AA324" s="45" t="str">
        <f>'Remove outliers'!AD108</f>
        <v/>
      </c>
      <c r="AB324" s="45" t="str">
        <f>'Remove outliers'!AE108</f>
        <v/>
      </c>
      <c r="AC324" s="45" t="str">
        <f>'Remove outliers'!AF108</f>
        <v/>
      </c>
      <c r="AD324" s="45" t="str">
        <f>'Remove outliers'!AG108</f>
        <v/>
      </c>
      <c r="AE324" s="45" t="str">
        <f>'Remove outliers'!AH108</f>
        <v/>
      </c>
      <c r="AF324" s="45" t="str">
        <f>'Remove outliers'!AI108</f>
        <v/>
      </c>
      <c r="AG324" s="45" t="str">
        <f>'Remove outliers'!AJ108</f>
        <v/>
      </c>
      <c r="AH324" s="45" t="str">
        <f>'Remove outliers'!AK108</f>
        <v/>
      </c>
      <c r="AI324" s="45" t="str">
        <f>'Remove outliers'!AL108</f>
        <v/>
      </c>
      <c r="AJ324" s="45" t="str">
        <f>'Remove outliers'!AM108</f>
        <v/>
      </c>
      <c r="AK324" s="45" t="str">
        <f>'Remove outliers'!AN108</f>
        <v/>
      </c>
      <c r="AL324" s="45" t="str">
        <f>'Remove outliers'!AO108</f>
        <v/>
      </c>
      <c r="AM324" s="45" t="str">
        <f>'Remove outliers'!AP108</f>
        <v/>
      </c>
      <c r="AN324" s="45" t="str">
        <f>'Remove outliers'!AQ108</f>
        <v/>
      </c>
      <c r="AO324" s="45" t="str">
        <f>'Remove outliers'!AR108</f>
        <v/>
      </c>
      <c r="AP324" s="45" t="str">
        <f>'Remove outliers'!AS108</f>
        <v/>
      </c>
      <c r="AQ324" s="45" t="str">
        <f>'Remove outliers'!AT108</f>
        <v/>
      </c>
      <c r="AR324" s="45" t="str">
        <f>'Remove outliers'!AU108</f>
        <v/>
      </c>
      <c r="AS324" s="45" t="str">
        <f>'Remove outliers'!AV108</f>
        <v/>
      </c>
      <c r="AT324" s="45" t="str">
        <f>'Remove outliers'!AW108</f>
        <v/>
      </c>
      <c r="AU324" s="45" t="str">
        <f>'Remove outliers'!AX108</f>
        <v/>
      </c>
      <c r="AV324" s="45" t="str">
        <f>'Remove outliers'!AY108</f>
        <v/>
      </c>
      <c r="AW324" s="45" t="str">
        <f>'Remove outliers'!AZ108</f>
        <v/>
      </c>
      <c r="AX324" s="45" t="str">
        <f>'Remove outliers'!BA108</f>
        <v/>
      </c>
      <c r="AY324" s="45" t="str">
        <f>'Remove outliers'!BB108</f>
        <v/>
      </c>
      <c r="AZ324" s="45" t="str">
        <f>'Remove outliers'!BC108</f>
        <v/>
      </c>
      <c r="BA324" s="45" t="str">
        <f>'Remove outliers'!BD108</f>
        <v/>
      </c>
      <c r="BB324" s="45" t="str">
        <f>'Remove outliers'!BE108</f>
        <v/>
      </c>
      <c r="BC324" s="45" t="str">
        <f>'Remove outliers'!BF108</f>
        <v/>
      </c>
      <c r="BD324" s="45" t="str">
        <f>'Remove outliers'!BG108</f>
        <v/>
      </c>
      <c r="BE324" s="45" t="str">
        <f>'Remove outliers'!BH108</f>
        <v/>
      </c>
      <c r="BF324" s="45" t="str">
        <f>'Remove outliers'!BI108</f>
        <v/>
      </c>
      <c r="BG324" s="45" t="str">
        <f>'Remove outliers'!BJ108</f>
        <v/>
      </c>
      <c r="BH324" s="35" t="str">
        <f>'Remove outliers'!BK108</f>
        <v/>
      </c>
      <c r="BI324" s="35" t="str">
        <f>'Remove outliers'!BL108</f>
        <v/>
      </c>
      <c r="BJ324" s="35" t="str">
        <f>'Remove outliers'!BM108</f>
        <v/>
      </c>
      <c r="BK324" s="35" t="str">
        <f>'Remove outliers'!BN108</f>
        <v/>
      </c>
      <c r="BL324" s="35" t="str">
        <f>'Remove outliers'!BO108</f>
        <v/>
      </c>
      <c r="BM324" s="35" t="str">
        <f>'Remove outliers'!BP108</f>
        <v/>
      </c>
      <c r="BN324" s="35" t="str">
        <f>'Remove outliers'!BQ108</f>
        <v/>
      </c>
      <c r="BO324" s="35" t="str">
        <f>'Remove outliers'!BR108</f>
        <v/>
      </c>
      <c r="BP324" s="35" t="str">
        <f>'Remove outliers'!BS108</f>
        <v/>
      </c>
      <c r="BQ324" s="35" t="str">
        <f>'Remove outliers'!BT108</f>
        <v/>
      </c>
      <c r="BR324" s="35" t="str">
        <f>'Remove outliers'!BU108</f>
        <v/>
      </c>
      <c r="BS324" s="35" t="str">
        <f>'Remove outliers'!BV108</f>
        <v/>
      </c>
      <c r="BT324" s="35" t="str">
        <f>'Remove outliers'!BW108</f>
        <v/>
      </c>
      <c r="BU324" s="35" t="str">
        <f>'Remove outliers'!BX108</f>
        <v/>
      </c>
      <c r="BV324" s="35" t="str">
        <f>'Remove outliers'!BY108</f>
        <v/>
      </c>
      <c r="BW324" s="35" t="str">
        <f>'Remove outliers'!BZ108</f>
        <v/>
      </c>
      <c r="BX324" s="35" t="str">
        <f>'Remove outliers'!CA108</f>
        <v/>
      </c>
      <c r="BY324" s="35" t="str">
        <f>'Remove outliers'!CB108</f>
        <v/>
      </c>
      <c r="BZ324" s="35" t="str">
        <f>'Remove outliers'!CC108</f>
        <v/>
      </c>
      <c r="CA324" s="35" t="str">
        <f>'Remove outliers'!CD108</f>
        <v/>
      </c>
    </row>
    <row r="325" spans="6:79" x14ac:dyDescent="0.2">
      <c r="F325" s="45" t="str">
        <f>'Remove outliers'!I109</f>
        <v/>
      </c>
      <c r="G325" s="45" t="str">
        <f>'Remove outliers'!J109</f>
        <v/>
      </c>
      <c r="H325" s="45" t="str">
        <f>'Remove outliers'!K109</f>
        <v/>
      </c>
      <c r="I325" s="45" t="str">
        <f>'Remove outliers'!L109</f>
        <v/>
      </c>
      <c r="J325" s="45" t="str">
        <f>'Remove outliers'!M109</f>
        <v/>
      </c>
      <c r="K325" s="45" t="str">
        <f>'Remove outliers'!N109</f>
        <v/>
      </c>
      <c r="L325" s="45" t="str">
        <f>'Remove outliers'!O109</f>
        <v/>
      </c>
      <c r="M325" s="45" t="str">
        <f>'Remove outliers'!P109</f>
        <v/>
      </c>
      <c r="N325" s="45" t="str">
        <f>'Remove outliers'!Q109</f>
        <v/>
      </c>
      <c r="O325" s="45" t="str">
        <f>'Remove outliers'!R109</f>
        <v/>
      </c>
      <c r="P325" s="45" t="str">
        <f>'Remove outliers'!S109</f>
        <v/>
      </c>
      <c r="Q325" s="45" t="str">
        <f>'Remove outliers'!T109</f>
        <v/>
      </c>
      <c r="R325" s="45" t="str">
        <f>'Remove outliers'!U109</f>
        <v/>
      </c>
      <c r="S325" s="45" t="str">
        <f>'Remove outliers'!V109</f>
        <v/>
      </c>
      <c r="T325" s="45" t="str">
        <f>'Remove outliers'!W109</f>
        <v/>
      </c>
      <c r="U325" s="45" t="str">
        <f>'Remove outliers'!X109</f>
        <v/>
      </c>
      <c r="V325" s="45" t="str">
        <f>'Remove outliers'!Y109</f>
        <v/>
      </c>
      <c r="W325" s="45" t="str">
        <f>'Remove outliers'!Z109</f>
        <v/>
      </c>
      <c r="X325" s="45" t="str">
        <f>'Remove outliers'!AA109</f>
        <v/>
      </c>
      <c r="Y325" s="45" t="str">
        <f>'Remove outliers'!AB109</f>
        <v/>
      </c>
      <c r="Z325" s="45" t="str">
        <f>'Remove outliers'!AC109</f>
        <v/>
      </c>
      <c r="AA325" s="45" t="str">
        <f>'Remove outliers'!AD109</f>
        <v/>
      </c>
      <c r="AB325" s="45" t="str">
        <f>'Remove outliers'!AE109</f>
        <v/>
      </c>
      <c r="AC325" s="45" t="str">
        <f>'Remove outliers'!AF109</f>
        <v/>
      </c>
      <c r="AD325" s="45" t="str">
        <f>'Remove outliers'!AG109</f>
        <v/>
      </c>
      <c r="AE325" s="45" t="str">
        <f>'Remove outliers'!AH109</f>
        <v/>
      </c>
      <c r="AF325" s="45" t="str">
        <f>'Remove outliers'!AI109</f>
        <v/>
      </c>
      <c r="AG325" s="45" t="str">
        <f>'Remove outliers'!AJ109</f>
        <v/>
      </c>
      <c r="AH325" s="45" t="str">
        <f>'Remove outliers'!AK109</f>
        <v/>
      </c>
      <c r="AI325" s="45" t="str">
        <f>'Remove outliers'!AL109</f>
        <v/>
      </c>
      <c r="AJ325" s="45" t="str">
        <f>'Remove outliers'!AM109</f>
        <v/>
      </c>
      <c r="AK325" s="45" t="str">
        <f>'Remove outliers'!AN109</f>
        <v/>
      </c>
      <c r="AL325" s="45" t="str">
        <f>'Remove outliers'!AO109</f>
        <v/>
      </c>
      <c r="AM325" s="45" t="str">
        <f>'Remove outliers'!AP109</f>
        <v/>
      </c>
      <c r="AN325" s="45" t="str">
        <f>'Remove outliers'!AQ109</f>
        <v/>
      </c>
      <c r="AO325" s="45" t="str">
        <f>'Remove outliers'!AR109</f>
        <v/>
      </c>
      <c r="AP325" s="45" t="str">
        <f>'Remove outliers'!AS109</f>
        <v/>
      </c>
      <c r="AQ325" s="45" t="str">
        <f>'Remove outliers'!AT109</f>
        <v/>
      </c>
      <c r="AR325" s="45" t="str">
        <f>'Remove outliers'!AU109</f>
        <v/>
      </c>
      <c r="AS325" s="45" t="str">
        <f>'Remove outliers'!AV109</f>
        <v/>
      </c>
      <c r="AT325" s="45" t="str">
        <f>'Remove outliers'!AW109</f>
        <v/>
      </c>
      <c r="AU325" s="45" t="str">
        <f>'Remove outliers'!AX109</f>
        <v/>
      </c>
      <c r="AV325" s="45" t="str">
        <f>'Remove outliers'!AY109</f>
        <v/>
      </c>
      <c r="AW325" s="45" t="str">
        <f>'Remove outliers'!AZ109</f>
        <v/>
      </c>
      <c r="AX325" s="45" t="str">
        <f>'Remove outliers'!BA109</f>
        <v/>
      </c>
      <c r="AY325" s="45" t="str">
        <f>'Remove outliers'!BB109</f>
        <v/>
      </c>
      <c r="AZ325" s="45" t="str">
        <f>'Remove outliers'!BC109</f>
        <v/>
      </c>
      <c r="BA325" s="45" t="str">
        <f>'Remove outliers'!BD109</f>
        <v/>
      </c>
      <c r="BB325" s="45" t="str">
        <f>'Remove outliers'!BE109</f>
        <v/>
      </c>
      <c r="BC325" s="45" t="str">
        <f>'Remove outliers'!BF109</f>
        <v/>
      </c>
      <c r="BD325" s="45" t="str">
        <f>'Remove outliers'!BG109</f>
        <v/>
      </c>
      <c r="BE325" s="45" t="str">
        <f>'Remove outliers'!BH109</f>
        <v/>
      </c>
      <c r="BF325" s="45" t="str">
        <f>'Remove outliers'!BI109</f>
        <v/>
      </c>
      <c r="BG325" s="45" t="str">
        <f>'Remove outliers'!BJ109</f>
        <v/>
      </c>
      <c r="BH325" s="35" t="str">
        <f>'Remove outliers'!BK109</f>
        <v/>
      </c>
      <c r="BI325" s="35" t="str">
        <f>'Remove outliers'!BL109</f>
        <v/>
      </c>
      <c r="BJ325" s="35" t="str">
        <f>'Remove outliers'!BM109</f>
        <v/>
      </c>
      <c r="BK325" s="35" t="str">
        <f>'Remove outliers'!BN109</f>
        <v/>
      </c>
      <c r="BL325" s="35" t="str">
        <f>'Remove outliers'!BO109</f>
        <v/>
      </c>
      <c r="BM325" s="35" t="str">
        <f>'Remove outliers'!BP109</f>
        <v/>
      </c>
      <c r="BN325" s="35" t="str">
        <f>'Remove outliers'!BQ109</f>
        <v/>
      </c>
      <c r="BO325" s="35" t="str">
        <f>'Remove outliers'!BR109</f>
        <v/>
      </c>
      <c r="BP325" s="35" t="str">
        <f>'Remove outliers'!BS109</f>
        <v/>
      </c>
      <c r="BQ325" s="35" t="str">
        <f>'Remove outliers'!BT109</f>
        <v/>
      </c>
      <c r="BR325" s="35" t="str">
        <f>'Remove outliers'!BU109</f>
        <v/>
      </c>
      <c r="BS325" s="35" t="str">
        <f>'Remove outliers'!BV109</f>
        <v/>
      </c>
      <c r="BT325" s="35" t="str">
        <f>'Remove outliers'!BW109</f>
        <v/>
      </c>
      <c r="BU325" s="35" t="str">
        <f>'Remove outliers'!BX109</f>
        <v/>
      </c>
      <c r="BV325" s="35" t="str">
        <f>'Remove outliers'!BY109</f>
        <v/>
      </c>
      <c r="BW325" s="35" t="str">
        <f>'Remove outliers'!BZ109</f>
        <v/>
      </c>
      <c r="BX325" s="35" t="str">
        <f>'Remove outliers'!CA109</f>
        <v/>
      </c>
      <c r="BY325" s="35" t="str">
        <f>'Remove outliers'!CB109</f>
        <v/>
      </c>
      <c r="BZ325" s="35" t="str">
        <f>'Remove outliers'!CC109</f>
        <v/>
      </c>
      <c r="CA325" s="35" t="str">
        <f>'Remove outliers'!CD109</f>
        <v/>
      </c>
    </row>
    <row r="326" spans="6:79" x14ac:dyDescent="0.2">
      <c r="F326" s="45" t="str">
        <f>'Remove outliers'!I110</f>
        <v/>
      </c>
      <c r="G326" s="45" t="str">
        <f>'Remove outliers'!J110</f>
        <v/>
      </c>
      <c r="H326" s="45" t="str">
        <f>'Remove outliers'!K110</f>
        <v/>
      </c>
      <c r="I326" s="45" t="str">
        <f>'Remove outliers'!L110</f>
        <v/>
      </c>
      <c r="J326" s="45" t="str">
        <f>'Remove outliers'!M110</f>
        <v/>
      </c>
      <c r="K326" s="45" t="str">
        <f>'Remove outliers'!N110</f>
        <v/>
      </c>
      <c r="L326" s="45" t="str">
        <f>'Remove outliers'!O110</f>
        <v/>
      </c>
      <c r="M326" s="45" t="str">
        <f>'Remove outliers'!P110</f>
        <v/>
      </c>
      <c r="N326" s="45" t="str">
        <f>'Remove outliers'!Q110</f>
        <v/>
      </c>
      <c r="O326" s="45" t="str">
        <f>'Remove outliers'!R110</f>
        <v/>
      </c>
      <c r="P326" s="45" t="str">
        <f>'Remove outliers'!S110</f>
        <v/>
      </c>
      <c r="Q326" s="45" t="str">
        <f>'Remove outliers'!T110</f>
        <v/>
      </c>
      <c r="R326" s="45" t="str">
        <f>'Remove outliers'!U110</f>
        <v/>
      </c>
      <c r="S326" s="45" t="str">
        <f>'Remove outliers'!V110</f>
        <v/>
      </c>
      <c r="T326" s="45" t="str">
        <f>'Remove outliers'!W110</f>
        <v/>
      </c>
      <c r="U326" s="45" t="str">
        <f>'Remove outliers'!X110</f>
        <v/>
      </c>
      <c r="V326" s="45" t="str">
        <f>'Remove outliers'!Y110</f>
        <v/>
      </c>
      <c r="W326" s="45" t="str">
        <f>'Remove outliers'!Z110</f>
        <v/>
      </c>
      <c r="X326" s="45" t="str">
        <f>'Remove outliers'!AA110</f>
        <v/>
      </c>
      <c r="Y326" s="45" t="str">
        <f>'Remove outliers'!AB110</f>
        <v/>
      </c>
      <c r="Z326" s="45" t="str">
        <f>'Remove outliers'!AC110</f>
        <v/>
      </c>
      <c r="AA326" s="45" t="str">
        <f>'Remove outliers'!AD110</f>
        <v/>
      </c>
      <c r="AB326" s="45" t="str">
        <f>'Remove outliers'!AE110</f>
        <v/>
      </c>
      <c r="AC326" s="45" t="str">
        <f>'Remove outliers'!AF110</f>
        <v/>
      </c>
      <c r="AD326" s="45" t="str">
        <f>'Remove outliers'!AG110</f>
        <v/>
      </c>
      <c r="AE326" s="45" t="str">
        <f>'Remove outliers'!AH110</f>
        <v/>
      </c>
      <c r="AF326" s="45" t="str">
        <f>'Remove outliers'!AI110</f>
        <v/>
      </c>
      <c r="AG326" s="45" t="str">
        <f>'Remove outliers'!AJ110</f>
        <v/>
      </c>
      <c r="AH326" s="45" t="str">
        <f>'Remove outliers'!AK110</f>
        <v/>
      </c>
      <c r="AI326" s="45" t="str">
        <f>'Remove outliers'!AL110</f>
        <v/>
      </c>
      <c r="AJ326" s="45" t="str">
        <f>'Remove outliers'!AM110</f>
        <v/>
      </c>
      <c r="AK326" s="45" t="str">
        <f>'Remove outliers'!AN110</f>
        <v/>
      </c>
      <c r="AL326" s="45" t="str">
        <f>'Remove outliers'!AO110</f>
        <v/>
      </c>
      <c r="AM326" s="45" t="str">
        <f>'Remove outliers'!AP110</f>
        <v/>
      </c>
      <c r="AN326" s="45" t="str">
        <f>'Remove outliers'!AQ110</f>
        <v/>
      </c>
      <c r="AO326" s="45" t="str">
        <f>'Remove outliers'!AR110</f>
        <v/>
      </c>
      <c r="AP326" s="45" t="str">
        <f>'Remove outliers'!AS110</f>
        <v/>
      </c>
      <c r="AQ326" s="45" t="str">
        <f>'Remove outliers'!AT110</f>
        <v/>
      </c>
      <c r="AR326" s="45" t="str">
        <f>'Remove outliers'!AU110</f>
        <v/>
      </c>
      <c r="AS326" s="45" t="str">
        <f>'Remove outliers'!AV110</f>
        <v/>
      </c>
      <c r="AT326" s="45" t="str">
        <f>'Remove outliers'!AW110</f>
        <v/>
      </c>
      <c r="AU326" s="45" t="str">
        <f>'Remove outliers'!AX110</f>
        <v/>
      </c>
      <c r="AV326" s="45" t="str">
        <f>'Remove outliers'!AY110</f>
        <v/>
      </c>
      <c r="AW326" s="45" t="str">
        <f>'Remove outliers'!AZ110</f>
        <v/>
      </c>
      <c r="AX326" s="45" t="str">
        <f>'Remove outliers'!BA110</f>
        <v/>
      </c>
      <c r="AY326" s="45" t="str">
        <f>'Remove outliers'!BB110</f>
        <v/>
      </c>
      <c r="AZ326" s="45" t="str">
        <f>'Remove outliers'!BC110</f>
        <v/>
      </c>
      <c r="BA326" s="45" t="str">
        <f>'Remove outliers'!BD110</f>
        <v/>
      </c>
      <c r="BB326" s="45" t="str">
        <f>'Remove outliers'!BE110</f>
        <v/>
      </c>
      <c r="BC326" s="45" t="str">
        <f>'Remove outliers'!BF110</f>
        <v/>
      </c>
      <c r="BD326" s="45" t="str">
        <f>'Remove outliers'!BG110</f>
        <v/>
      </c>
      <c r="BE326" s="45" t="str">
        <f>'Remove outliers'!BH110</f>
        <v/>
      </c>
      <c r="BF326" s="45" t="str">
        <f>'Remove outliers'!BI110</f>
        <v/>
      </c>
      <c r="BG326" s="45" t="str">
        <f>'Remove outliers'!BJ110</f>
        <v/>
      </c>
      <c r="BH326" s="35" t="str">
        <f>'Remove outliers'!BK110</f>
        <v/>
      </c>
      <c r="BI326" s="35" t="str">
        <f>'Remove outliers'!BL110</f>
        <v/>
      </c>
      <c r="BJ326" s="35" t="str">
        <f>'Remove outliers'!BM110</f>
        <v/>
      </c>
      <c r="BK326" s="35" t="str">
        <f>'Remove outliers'!BN110</f>
        <v/>
      </c>
      <c r="BL326" s="35" t="str">
        <f>'Remove outliers'!BO110</f>
        <v/>
      </c>
      <c r="BM326" s="35" t="str">
        <f>'Remove outliers'!BP110</f>
        <v/>
      </c>
      <c r="BN326" s="35" t="str">
        <f>'Remove outliers'!BQ110</f>
        <v/>
      </c>
      <c r="BO326" s="35" t="str">
        <f>'Remove outliers'!BR110</f>
        <v/>
      </c>
      <c r="BP326" s="35" t="str">
        <f>'Remove outliers'!BS110</f>
        <v/>
      </c>
      <c r="BQ326" s="35" t="str">
        <f>'Remove outliers'!BT110</f>
        <v/>
      </c>
      <c r="BR326" s="35" t="str">
        <f>'Remove outliers'!BU110</f>
        <v/>
      </c>
      <c r="BS326" s="35" t="str">
        <f>'Remove outliers'!BV110</f>
        <v/>
      </c>
      <c r="BT326" s="35" t="str">
        <f>'Remove outliers'!BW110</f>
        <v/>
      </c>
      <c r="BU326" s="35" t="str">
        <f>'Remove outliers'!BX110</f>
        <v/>
      </c>
      <c r="BV326" s="35" t="str">
        <f>'Remove outliers'!BY110</f>
        <v/>
      </c>
      <c r="BW326" s="35" t="str">
        <f>'Remove outliers'!BZ110</f>
        <v/>
      </c>
      <c r="BX326" s="35" t="str">
        <f>'Remove outliers'!CA110</f>
        <v/>
      </c>
      <c r="BY326" s="35" t="str">
        <f>'Remove outliers'!CB110</f>
        <v/>
      </c>
      <c r="BZ326" s="35" t="str">
        <f>'Remove outliers'!CC110</f>
        <v/>
      </c>
      <c r="CA326" s="35" t="str">
        <f>'Remove outliers'!CD110</f>
        <v/>
      </c>
    </row>
    <row r="327" spans="6:79" x14ac:dyDescent="0.2">
      <c r="F327" s="45" t="str">
        <f>'Remove outliers'!I111</f>
        <v/>
      </c>
      <c r="G327" s="45" t="str">
        <f>'Remove outliers'!J111</f>
        <v/>
      </c>
      <c r="H327" s="45" t="str">
        <f>'Remove outliers'!K111</f>
        <v/>
      </c>
      <c r="I327" s="45" t="str">
        <f>'Remove outliers'!L111</f>
        <v/>
      </c>
      <c r="J327" s="45" t="str">
        <f>'Remove outliers'!M111</f>
        <v/>
      </c>
      <c r="K327" s="45" t="str">
        <f>'Remove outliers'!N111</f>
        <v/>
      </c>
      <c r="L327" s="45" t="str">
        <f>'Remove outliers'!O111</f>
        <v/>
      </c>
      <c r="M327" s="45" t="str">
        <f>'Remove outliers'!P111</f>
        <v/>
      </c>
      <c r="N327" s="45" t="str">
        <f>'Remove outliers'!Q111</f>
        <v/>
      </c>
      <c r="O327" s="45" t="str">
        <f>'Remove outliers'!R111</f>
        <v/>
      </c>
      <c r="P327" s="45" t="str">
        <f>'Remove outliers'!S111</f>
        <v/>
      </c>
      <c r="Q327" s="45" t="str">
        <f>'Remove outliers'!T111</f>
        <v/>
      </c>
      <c r="R327" s="45" t="str">
        <f>'Remove outliers'!U111</f>
        <v/>
      </c>
      <c r="S327" s="45" t="str">
        <f>'Remove outliers'!V111</f>
        <v/>
      </c>
      <c r="T327" s="45" t="str">
        <f>'Remove outliers'!W111</f>
        <v/>
      </c>
      <c r="U327" s="45" t="str">
        <f>'Remove outliers'!X111</f>
        <v/>
      </c>
      <c r="V327" s="45" t="str">
        <f>'Remove outliers'!Y111</f>
        <v/>
      </c>
      <c r="W327" s="45" t="str">
        <f>'Remove outliers'!Z111</f>
        <v/>
      </c>
      <c r="X327" s="45" t="str">
        <f>'Remove outliers'!AA111</f>
        <v/>
      </c>
      <c r="Y327" s="45" t="str">
        <f>'Remove outliers'!AB111</f>
        <v/>
      </c>
      <c r="Z327" s="45" t="str">
        <f>'Remove outliers'!AC111</f>
        <v/>
      </c>
      <c r="AA327" s="45" t="str">
        <f>'Remove outliers'!AD111</f>
        <v/>
      </c>
      <c r="AB327" s="45" t="str">
        <f>'Remove outliers'!AE111</f>
        <v/>
      </c>
      <c r="AC327" s="45" t="str">
        <f>'Remove outliers'!AF111</f>
        <v/>
      </c>
      <c r="AD327" s="45" t="str">
        <f>'Remove outliers'!AG111</f>
        <v/>
      </c>
      <c r="AE327" s="45" t="str">
        <f>'Remove outliers'!AH111</f>
        <v/>
      </c>
      <c r="AF327" s="45" t="str">
        <f>'Remove outliers'!AI111</f>
        <v/>
      </c>
      <c r="AG327" s="45" t="str">
        <f>'Remove outliers'!AJ111</f>
        <v/>
      </c>
      <c r="AH327" s="45" t="str">
        <f>'Remove outliers'!AK111</f>
        <v/>
      </c>
      <c r="AI327" s="45" t="str">
        <f>'Remove outliers'!AL111</f>
        <v/>
      </c>
      <c r="AJ327" s="45" t="str">
        <f>'Remove outliers'!AM111</f>
        <v/>
      </c>
      <c r="AK327" s="45" t="str">
        <f>'Remove outliers'!AN111</f>
        <v/>
      </c>
      <c r="AL327" s="45" t="str">
        <f>'Remove outliers'!AO111</f>
        <v/>
      </c>
      <c r="AM327" s="45" t="str">
        <f>'Remove outliers'!AP111</f>
        <v/>
      </c>
      <c r="AN327" s="45" t="str">
        <f>'Remove outliers'!AQ111</f>
        <v/>
      </c>
      <c r="AO327" s="45" t="str">
        <f>'Remove outliers'!AR111</f>
        <v/>
      </c>
      <c r="AP327" s="45" t="str">
        <f>'Remove outliers'!AS111</f>
        <v/>
      </c>
      <c r="AQ327" s="45" t="str">
        <f>'Remove outliers'!AT111</f>
        <v/>
      </c>
      <c r="AR327" s="45" t="str">
        <f>'Remove outliers'!AU111</f>
        <v/>
      </c>
      <c r="AS327" s="45" t="str">
        <f>'Remove outliers'!AV111</f>
        <v/>
      </c>
      <c r="AT327" s="45" t="str">
        <f>'Remove outliers'!AW111</f>
        <v/>
      </c>
      <c r="AU327" s="45" t="str">
        <f>'Remove outliers'!AX111</f>
        <v/>
      </c>
      <c r="AV327" s="45" t="str">
        <f>'Remove outliers'!AY111</f>
        <v/>
      </c>
      <c r="AW327" s="45" t="str">
        <f>'Remove outliers'!AZ111</f>
        <v/>
      </c>
      <c r="AX327" s="45" t="str">
        <f>'Remove outliers'!BA111</f>
        <v/>
      </c>
      <c r="AY327" s="45" t="str">
        <f>'Remove outliers'!BB111</f>
        <v/>
      </c>
      <c r="AZ327" s="45" t="str">
        <f>'Remove outliers'!BC111</f>
        <v/>
      </c>
      <c r="BA327" s="45" t="str">
        <f>'Remove outliers'!BD111</f>
        <v/>
      </c>
      <c r="BB327" s="45" t="str">
        <f>'Remove outliers'!BE111</f>
        <v/>
      </c>
      <c r="BC327" s="45" t="str">
        <f>'Remove outliers'!BF111</f>
        <v/>
      </c>
      <c r="BD327" s="45" t="str">
        <f>'Remove outliers'!BG111</f>
        <v/>
      </c>
      <c r="BE327" s="45" t="str">
        <f>'Remove outliers'!BH111</f>
        <v/>
      </c>
      <c r="BF327" s="45" t="str">
        <f>'Remove outliers'!BI111</f>
        <v/>
      </c>
      <c r="BG327" s="45" t="str">
        <f>'Remove outliers'!BJ111</f>
        <v/>
      </c>
      <c r="BH327" s="35" t="str">
        <f>'Remove outliers'!BK111</f>
        <v/>
      </c>
      <c r="BI327" s="35" t="str">
        <f>'Remove outliers'!BL111</f>
        <v/>
      </c>
      <c r="BJ327" s="35" t="str">
        <f>'Remove outliers'!BM111</f>
        <v/>
      </c>
      <c r="BK327" s="35" t="str">
        <f>'Remove outliers'!BN111</f>
        <v/>
      </c>
      <c r="BL327" s="35" t="str">
        <f>'Remove outliers'!BO111</f>
        <v/>
      </c>
      <c r="BM327" s="35" t="str">
        <f>'Remove outliers'!BP111</f>
        <v/>
      </c>
      <c r="BN327" s="35" t="str">
        <f>'Remove outliers'!BQ111</f>
        <v/>
      </c>
      <c r="BO327" s="35" t="str">
        <f>'Remove outliers'!BR111</f>
        <v/>
      </c>
      <c r="BP327" s="35" t="str">
        <f>'Remove outliers'!BS111</f>
        <v/>
      </c>
      <c r="BQ327" s="35" t="str">
        <f>'Remove outliers'!BT111</f>
        <v/>
      </c>
      <c r="BR327" s="35" t="str">
        <f>'Remove outliers'!BU111</f>
        <v/>
      </c>
      <c r="BS327" s="35" t="str">
        <f>'Remove outliers'!BV111</f>
        <v/>
      </c>
      <c r="BT327" s="35" t="str">
        <f>'Remove outliers'!BW111</f>
        <v/>
      </c>
      <c r="BU327" s="35" t="str">
        <f>'Remove outliers'!BX111</f>
        <v/>
      </c>
      <c r="BV327" s="35" t="str">
        <f>'Remove outliers'!BY111</f>
        <v/>
      </c>
      <c r="BW327" s="35" t="str">
        <f>'Remove outliers'!BZ111</f>
        <v/>
      </c>
      <c r="BX327" s="35" t="str">
        <f>'Remove outliers'!CA111</f>
        <v/>
      </c>
      <c r="BY327" s="35" t="str">
        <f>'Remove outliers'!CB111</f>
        <v/>
      </c>
      <c r="BZ327" s="35" t="str">
        <f>'Remove outliers'!CC111</f>
        <v/>
      </c>
      <c r="CA327" s="35" t="str">
        <f>'Remove outliers'!CD111</f>
        <v/>
      </c>
    </row>
    <row r="328" spans="6:79" x14ac:dyDescent="0.2">
      <c r="F328" s="45" t="str">
        <f>'Remove outliers'!I112</f>
        <v/>
      </c>
      <c r="G328" s="45" t="str">
        <f>'Remove outliers'!J112</f>
        <v/>
      </c>
      <c r="H328" s="45" t="str">
        <f>'Remove outliers'!K112</f>
        <v/>
      </c>
      <c r="I328" s="45" t="str">
        <f>'Remove outliers'!L112</f>
        <v/>
      </c>
      <c r="J328" s="45" t="str">
        <f>'Remove outliers'!M112</f>
        <v/>
      </c>
      <c r="K328" s="45" t="str">
        <f>'Remove outliers'!N112</f>
        <v/>
      </c>
      <c r="L328" s="45" t="str">
        <f>'Remove outliers'!O112</f>
        <v/>
      </c>
      <c r="M328" s="45" t="str">
        <f>'Remove outliers'!P112</f>
        <v/>
      </c>
      <c r="N328" s="45" t="str">
        <f>'Remove outliers'!Q112</f>
        <v/>
      </c>
      <c r="O328" s="45" t="str">
        <f>'Remove outliers'!R112</f>
        <v/>
      </c>
      <c r="P328" s="45" t="str">
        <f>'Remove outliers'!S112</f>
        <v/>
      </c>
      <c r="Q328" s="45" t="str">
        <f>'Remove outliers'!T112</f>
        <v/>
      </c>
      <c r="R328" s="45" t="str">
        <f>'Remove outliers'!U112</f>
        <v/>
      </c>
      <c r="S328" s="45" t="str">
        <f>'Remove outliers'!V112</f>
        <v/>
      </c>
      <c r="T328" s="45" t="str">
        <f>'Remove outliers'!W112</f>
        <v/>
      </c>
      <c r="U328" s="45" t="str">
        <f>'Remove outliers'!X112</f>
        <v/>
      </c>
      <c r="V328" s="45" t="str">
        <f>'Remove outliers'!Y112</f>
        <v/>
      </c>
      <c r="W328" s="45" t="str">
        <f>'Remove outliers'!Z112</f>
        <v/>
      </c>
      <c r="X328" s="45" t="str">
        <f>'Remove outliers'!AA112</f>
        <v/>
      </c>
      <c r="Y328" s="45" t="str">
        <f>'Remove outliers'!AB112</f>
        <v/>
      </c>
      <c r="Z328" s="45" t="str">
        <f>'Remove outliers'!AC112</f>
        <v/>
      </c>
      <c r="AA328" s="45" t="str">
        <f>'Remove outliers'!AD112</f>
        <v/>
      </c>
      <c r="AB328" s="45" t="str">
        <f>'Remove outliers'!AE112</f>
        <v/>
      </c>
      <c r="AC328" s="45" t="str">
        <f>'Remove outliers'!AF112</f>
        <v/>
      </c>
      <c r="AD328" s="45" t="str">
        <f>'Remove outliers'!AG112</f>
        <v/>
      </c>
      <c r="AE328" s="45" t="str">
        <f>'Remove outliers'!AH112</f>
        <v/>
      </c>
      <c r="AF328" s="45" t="str">
        <f>'Remove outliers'!AI112</f>
        <v/>
      </c>
      <c r="AG328" s="45" t="str">
        <f>'Remove outliers'!AJ112</f>
        <v/>
      </c>
      <c r="AH328" s="45" t="str">
        <f>'Remove outliers'!AK112</f>
        <v/>
      </c>
      <c r="AI328" s="45" t="str">
        <f>'Remove outliers'!AL112</f>
        <v/>
      </c>
      <c r="AJ328" s="45" t="str">
        <f>'Remove outliers'!AM112</f>
        <v/>
      </c>
      <c r="AK328" s="45" t="str">
        <f>'Remove outliers'!AN112</f>
        <v/>
      </c>
      <c r="AL328" s="45" t="str">
        <f>'Remove outliers'!AO112</f>
        <v/>
      </c>
      <c r="AM328" s="45" t="str">
        <f>'Remove outliers'!AP112</f>
        <v/>
      </c>
      <c r="AN328" s="45" t="str">
        <f>'Remove outliers'!AQ112</f>
        <v/>
      </c>
      <c r="AO328" s="45" t="str">
        <f>'Remove outliers'!AR112</f>
        <v/>
      </c>
      <c r="AP328" s="45" t="str">
        <f>'Remove outliers'!AS112</f>
        <v/>
      </c>
      <c r="AQ328" s="45" t="str">
        <f>'Remove outliers'!AT112</f>
        <v/>
      </c>
      <c r="AR328" s="45" t="str">
        <f>'Remove outliers'!AU112</f>
        <v/>
      </c>
      <c r="AS328" s="45" t="str">
        <f>'Remove outliers'!AV112</f>
        <v/>
      </c>
      <c r="AT328" s="45" t="str">
        <f>'Remove outliers'!AW112</f>
        <v/>
      </c>
      <c r="AU328" s="45" t="str">
        <f>'Remove outliers'!AX112</f>
        <v/>
      </c>
      <c r="AV328" s="45" t="str">
        <f>'Remove outliers'!AY112</f>
        <v/>
      </c>
      <c r="AW328" s="45" t="str">
        <f>'Remove outliers'!AZ112</f>
        <v/>
      </c>
      <c r="AX328" s="45" t="str">
        <f>'Remove outliers'!BA112</f>
        <v/>
      </c>
      <c r="AY328" s="45" t="str">
        <f>'Remove outliers'!BB112</f>
        <v/>
      </c>
      <c r="AZ328" s="45" t="str">
        <f>'Remove outliers'!BC112</f>
        <v/>
      </c>
      <c r="BA328" s="45" t="str">
        <f>'Remove outliers'!BD112</f>
        <v/>
      </c>
      <c r="BB328" s="45" t="str">
        <f>'Remove outliers'!BE112</f>
        <v/>
      </c>
      <c r="BC328" s="45" t="str">
        <f>'Remove outliers'!BF112</f>
        <v/>
      </c>
      <c r="BD328" s="45" t="str">
        <f>'Remove outliers'!BG112</f>
        <v/>
      </c>
      <c r="BE328" s="45" t="str">
        <f>'Remove outliers'!BH112</f>
        <v/>
      </c>
      <c r="BF328" s="45" t="str">
        <f>'Remove outliers'!BI112</f>
        <v/>
      </c>
      <c r="BG328" s="45" t="str">
        <f>'Remove outliers'!BJ112</f>
        <v/>
      </c>
      <c r="BH328" s="35" t="str">
        <f>'Remove outliers'!BK112</f>
        <v/>
      </c>
      <c r="BI328" s="35" t="str">
        <f>'Remove outliers'!BL112</f>
        <v/>
      </c>
      <c r="BJ328" s="35" t="str">
        <f>'Remove outliers'!BM112</f>
        <v/>
      </c>
      <c r="BK328" s="35" t="str">
        <f>'Remove outliers'!BN112</f>
        <v/>
      </c>
      <c r="BL328" s="35" t="str">
        <f>'Remove outliers'!BO112</f>
        <v/>
      </c>
      <c r="BM328" s="35" t="str">
        <f>'Remove outliers'!BP112</f>
        <v/>
      </c>
      <c r="BN328" s="35" t="str">
        <f>'Remove outliers'!BQ112</f>
        <v/>
      </c>
      <c r="BO328" s="35" t="str">
        <f>'Remove outliers'!BR112</f>
        <v/>
      </c>
      <c r="BP328" s="35" t="str">
        <f>'Remove outliers'!BS112</f>
        <v/>
      </c>
      <c r="BQ328" s="35" t="str">
        <f>'Remove outliers'!BT112</f>
        <v/>
      </c>
      <c r="BR328" s="35" t="str">
        <f>'Remove outliers'!BU112</f>
        <v/>
      </c>
      <c r="BS328" s="35" t="str">
        <f>'Remove outliers'!BV112</f>
        <v/>
      </c>
      <c r="BT328" s="35" t="str">
        <f>'Remove outliers'!BW112</f>
        <v/>
      </c>
      <c r="BU328" s="35" t="str">
        <f>'Remove outliers'!BX112</f>
        <v/>
      </c>
      <c r="BV328" s="35" t="str">
        <f>'Remove outliers'!BY112</f>
        <v/>
      </c>
      <c r="BW328" s="35" t="str">
        <f>'Remove outliers'!BZ112</f>
        <v/>
      </c>
      <c r="BX328" s="35" t="str">
        <f>'Remove outliers'!CA112</f>
        <v/>
      </c>
      <c r="BY328" s="35" t="str">
        <f>'Remove outliers'!CB112</f>
        <v/>
      </c>
      <c r="BZ328" s="35" t="str">
        <f>'Remove outliers'!CC112</f>
        <v/>
      </c>
      <c r="CA328" s="35" t="str">
        <f>'Remove outliers'!CD112</f>
        <v/>
      </c>
    </row>
    <row r="329" spans="6:79" x14ac:dyDescent="0.2">
      <c r="F329" s="45" t="str">
        <f>'Remove outliers'!I113</f>
        <v/>
      </c>
      <c r="G329" s="45" t="str">
        <f>'Remove outliers'!J113</f>
        <v/>
      </c>
      <c r="H329" s="45" t="str">
        <f>'Remove outliers'!K113</f>
        <v/>
      </c>
      <c r="I329" s="45" t="str">
        <f>'Remove outliers'!L113</f>
        <v/>
      </c>
      <c r="J329" s="45" t="str">
        <f>'Remove outliers'!M113</f>
        <v/>
      </c>
      <c r="K329" s="45" t="str">
        <f>'Remove outliers'!N113</f>
        <v/>
      </c>
      <c r="L329" s="45" t="str">
        <f>'Remove outliers'!O113</f>
        <v/>
      </c>
      <c r="M329" s="45" t="str">
        <f>'Remove outliers'!P113</f>
        <v/>
      </c>
      <c r="N329" s="45" t="str">
        <f>'Remove outliers'!Q113</f>
        <v/>
      </c>
      <c r="O329" s="45" t="str">
        <f>'Remove outliers'!R113</f>
        <v/>
      </c>
      <c r="P329" s="45" t="str">
        <f>'Remove outliers'!S113</f>
        <v/>
      </c>
      <c r="Q329" s="45" t="str">
        <f>'Remove outliers'!T113</f>
        <v/>
      </c>
      <c r="R329" s="45" t="str">
        <f>'Remove outliers'!U113</f>
        <v/>
      </c>
      <c r="S329" s="45" t="str">
        <f>'Remove outliers'!V113</f>
        <v/>
      </c>
      <c r="T329" s="45" t="str">
        <f>'Remove outliers'!W113</f>
        <v/>
      </c>
      <c r="U329" s="45" t="str">
        <f>'Remove outliers'!X113</f>
        <v/>
      </c>
      <c r="V329" s="45" t="str">
        <f>'Remove outliers'!Y113</f>
        <v/>
      </c>
      <c r="W329" s="45" t="str">
        <f>'Remove outliers'!Z113</f>
        <v/>
      </c>
      <c r="X329" s="45" t="str">
        <f>'Remove outliers'!AA113</f>
        <v/>
      </c>
      <c r="Y329" s="45" t="str">
        <f>'Remove outliers'!AB113</f>
        <v/>
      </c>
      <c r="Z329" s="45" t="str">
        <f>'Remove outliers'!AC113</f>
        <v/>
      </c>
      <c r="AA329" s="45" t="str">
        <f>'Remove outliers'!AD113</f>
        <v/>
      </c>
      <c r="AB329" s="45" t="str">
        <f>'Remove outliers'!AE113</f>
        <v/>
      </c>
      <c r="AC329" s="45" t="str">
        <f>'Remove outliers'!AF113</f>
        <v/>
      </c>
      <c r="AD329" s="45" t="str">
        <f>'Remove outliers'!AG113</f>
        <v/>
      </c>
      <c r="AE329" s="45" t="str">
        <f>'Remove outliers'!AH113</f>
        <v/>
      </c>
      <c r="AF329" s="45" t="str">
        <f>'Remove outliers'!AI113</f>
        <v/>
      </c>
      <c r="AG329" s="45" t="str">
        <f>'Remove outliers'!AJ113</f>
        <v/>
      </c>
      <c r="AH329" s="45" t="str">
        <f>'Remove outliers'!AK113</f>
        <v/>
      </c>
      <c r="AI329" s="45" t="str">
        <f>'Remove outliers'!AL113</f>
        <v/>
      </c>
      <c r="AJ329" s="45" t="str">
        <f>'Remove outliers'!AM113</f>
        <v/>
      </c>
      <c r="AK329" s="45" t="str">
        <f>'Remove outliers'!AN113</f>
        <v/>
      </c>
      <c r="AL329" s="45" t="str">
        <f>'Remove outliers'!AO113</f>
        <v/>
      </c>
      <c r="AM329" s="45" t="str">
        <f>'Remove outliers'!AP113</f>
        <v/>
      </c>
      <c r="AN329" s="45" t="str">
        <f>'Remove outliers'!AQ113</f>
        <v/>
      </c>
      <c r="AO329" s="45" t="str">
        <f>'Remove outliers'!AR113</f>
        <v/>
      </c>
      <c r="AP329" s="45" t="str">
        <f>'Remove outliers'!AS113</f>
        <v/>
      </c>
      <c r="AQ329" s="45" t="str">
        <f>'Remove outliers'!AT113</f>
        <v/>
      </c>
      <c r="AR329" s="45" t="str">
        <f>'Remove outliers'!AU113</f>
        <v/>
      </c>
      <c r="AS329" s="45" t="str">
        <f>'Remove outliers'!AV113</f>
        <v/>
      </c>
      <c r="AT329" s="45" t="str">
        <f>'Remove outliers'!AW113</f>
        <v/>
      </c>
      <c r="AU329" s="45" t="str">
        <f>'Remove outliers'!AX113</f>
        <v/>
      </c>
      <c r="AV329" s="45" t="str">
        <f>'Remove outliers'!AY113</f>
        <v/>
      </c>
      <c r="AW329" s="45" t="str">
        <f>'Remove outliers'!AZ113</f>
        <v/>
      </c>
      <c r="AX329" s="45" t="str">
        <f>'Remove outliers'!BA113</f>
        <v/>
      </c>
      <c r="AY329" s="45" t="str">
        <f>'Remove outliers'!BB113</f>
        <v/>
      </c>
      <c r="AZ329" s="45" t="str">
        <f>'Remove outliers'!BC113</f>
        <v/>
      </c>
      <c r="BA329" s="45" t="str">
        <f>'Remove outliers'!BD113</f>
        <v/>
      </c>
      <c r="BB329" s="45" t="str">
        <f>'Remove outliers'!BE113</f>
        <v/>
      </c>
      <c r="BC329" s="45" t="str">
        <f>'Remove outliers'!BF113</f>
        <v/>
      </c>
      <c r="BD329" s="45" t="str">
        <f>'Remove outliers'!BG113</f>
        <v/>
      </c>
      <c r="BE329" s="45" t="str">
        <f>'Remove outliers'!BH113</f>
        <v/>
      </c>
      <c r="BF329" s="45" t="str">
        <f>'Remove outliers'!BI113</f>
        <v/>
      </c>
      <c r="BG329" s="45" t="str">
        <f>'Remove outliers'!BJ113</f>
        <v/>
      </c>
      <c r="BH329" s="35" t="str">
        <f>'Remove outliers'!BK113</f>
        <v/>
      </c>
      <c r="BI329" s="35" t="str">
        <f>'Remove outliers'!BL113</f>
        <v/>
      </c>
      <c r="BJ329" s="35" t="str">
        <f>'Remove outliers'!BM113</f>
        <v/>
      </c>
      <c r="BK329" s="35" t="str">
        <f>'Remove outliers'!BN113</f>
        <v/>
      </c>
      <c r="BL329" s="35" t="str">
        <f>'Remove outliers'!BO113</f>
        <v/>
      </c>
      <c r="BM329" s="35" t="str">
        <f>'Remove outliers'!BP113</f>
        <v/>
      </c>
      <c r="BN329" s="35" t="str">
        <f>'Remove outliers'!BQ113</f>
        <v/>
      </c>
      <c r="BO329" s="35" t="str">
        <f>'Remove outliers'!BR113</f>
        <v/>
      </c>
      <c r="BP329" s="35" t="str">
        <f>'Remove outliers'!BS113</f>
        <v/>
      </c>
      <c r="BQ329" s="35" t="str">
        <f>'Remove outliers'!BT113</f>
        <v/>
      </c>
      <c r="BR329" s="35" t="str">
        <f>'Remove outliers'!BU113</f>
        <v/>
      </c>
      <c r="BS329" s="35" t="str">
        <f>'Remove outliers'!BV113</f>
        <v/>
      </c>
      <c r="BT329" s="35" t="str">
        <f>'Remove outliers'!BW113</f>
        <v/>
      </c>
      <c r="BU329" s="35" t="str">
        <f>'Remove outliers'!BX113</f>
        <v/>
      </c>
      <c r="BV329" s="35" t="str">
        <f>'Remove outliers'!BY113</f>
        <v/>
      </c>
      <c r="BW329" s="35" t="str">
        <f>'Remove outliers'!BZ113</f>
        <v/>
      </c>
      <c r="BX329" s="35" t="str">
        <f>'Remove outliers'!CA113</f>
        <v/>
      </c>
      <c r="BY329" s="35" t="str">
        <f>'Remove outliers'!CB113</f>
        <v/>
      </c>
      <c r="BZ329" s="35" t="str">
        <f>'Remove outliers'!CC113</f>
        <v/>
      </c>
      <c r="CA329" s="35" t="str">
        <f>'Remove outliers'!CD113</f>
        <v/>
      </c>
    </row>
    <row r="330" spans="6:79" x14ac:dyDescent="0.2">
      <c r="F330" s="45" t="str">
        <f>'Remove outliers'!I114</f>
        <v/>
      </c>
      <c r="G330" s="45" t="str">
        <f>'Remove outliers'!J114</f>
        <v/>
      </c>
      <c r="H330" s="45" t="str">
        <f>'Remove outliers'!K114</f>
        <v/>
      </c>
      <c r="I330" s="45" t="str">
        <f>'Remove outliers'!L114</f>
        <v/>
      </c>
      <c r="J330" s="45" t="str">
        <f>'Remove outliers'!M114</f>
        <v/>
      </c>
      <c r="K330" s="45" t="str">
        <f>'Remove outliers'!N114</f>
        <v/>
      </c>
      <c r="L330" s="45" t="str">
        <f>'Remove outliers'!O114</f>
        <v/>
      </c>
      <c r="M330" s="45" t="str">
        <f>'Remove outliers'!P114</f>
        <v/>
      </c>
      <c r="N330" s="45" t="str">
        <f>'Remove outliers'!Q114</f>
        <v/>
      </c>
      <c r="O330" s="45" t="str">
        <f>'Remove outliers'!R114</f>
        <v/>
      </c>
      <c r="P330" s="45" t="str">
        <f>'Remove outliers'!S114</f>
        <v/>
      </c>
      <c r="Q330" s="45" t="str">
        <f>'Remove outliers'!T114</f>
        <v/>
      </c>
      <c r="R330" s="45" t="str">
        <f>'Remove outliers'!U114</f>
        <v/>
      </c>
      <c r="S330" s="45" t="str">
        <f>'Remove outliers'!V114</f>
        <v/>
      </c>
      <c r="T330" s="45" t="str">
        <f>'Remove outliers'!W114</f>
        <v/>
      </c>
      <c r="U330" s="45" t="str">
        <f>'Remove outliers'!X114</f>
        <v/>
      </c>
      <c r="V330" s="45" t="str">
        <f>'Remove outliers'!Y114</f>
        <v/>
      </c>
      <c r="W330" s="45" t="str">
        <f>'Remove outliers'!Z114</f>
        <v/>
      </c>
      <c r="X330" s="45" t="str">
        <f>'Remove outliers'!AA114</f>
        <v/>
      </c>
      <c r="Y330" s="45" t="str">
        <f>'Remove outliers'!AB114</f>
        <v/>
      </c>
      <c r="Z330" s="45" t="str">
        <f>'Remove outliers'!AC114</f>
        <v/>
      </c>
      <c r="AA330" s="45" t="str">
        <f>'Remove outliers'!AD114</f>
        <v/>
      </c>
      <c r="AB330" s="45" t="str">
        <f>'Remove outliers'!AE114</f>
        <v/>
      </c>
      <c r="AC330" s="45" t="str">
        <f>'Remove outliers'!AF114</f>
        <v/>
      </c>
      <c r="AD330" s="45" t="str">
        <f>'Remove outliers'!AG114</f>
        <v/>
      </c>
      <c r="AE330" s="45" t="str">
        <f>'Remove outliers'!AH114</f>
        <v/>
      </c>
      <c r="AF330" s="45" t="str">
        <f>'Remove outliers'!AI114</f>
        <v/>
      </c>
      <c r="AG330" s="45" t="str">
        <f>'Remove outliers'!AJ114</f>
        <v/>
      </c>
      <c r="AH330" s="45" t="str">
        <f>'Remove outliers'!AK114</f>
        <v/>
      </c>
      <c r="AI330" s="45" t="str">
        <f>'Remove outliers'!AL114</f>
        <v/>
      </c>
      <c r="AJ330" s="45" t="str">
        <f>'Remove outliers'!AM114</f>
        <v/>
      </c>
      <c r="AK330" s="45" t="str">
        <f>'Remove outliers'!AN114</f>
        <v/>
      </c>
      <c r="AL330" s="45" t="str">
        <f>'Remove outliers'!AO114</f>
        <v/>
      </c>
      <c r="AM330" s="45" t="str">
        <f>'Remove outliers'!AP114</f>
        <v/>
      </c>
      <c r="AN330" s="45" t="str">
        <f>'Remove outliers'!AQ114</f>
        <v/>
      </c>
      <c r="AO330" s="45" t="str">
        <f>'Remove outliers'!AR114</f>
        <v/>
      </c>
      <c r="AP330" s="45" t="str">
        <f>'Remove outliers'!AS114</f>
        <v/>
      </c>
      <c r="AQ330" s="45" t="str">
        <f>'Remove outliers'!AT114</f>
        <v/>
      </c>
      <c r="AR330" s="45" t="str">
        <f>'Remove outliers'!AU114</f>
        <v/>
      </c>
      <c r="AS330" s="45" t="str">
        <f>'Remove outliers'!AV114</f>
        <v/>
      </c>
      <c r="AT330" s="45" t="str">
        <f>'Remove outliers'!AW114</f>
        <v/>
      </c>
      <c r="AU330" s="45" t="str">
        <f>'Remove outliers'!AX114</f>
        <v/>
      </c>
      <c r="AV330" s="45" t="str">
        <f>'Remove outliers'!AY114</f>
        <v/>
      </c>
      <c r="AW330" s="45" t="str">
        <f>'Remove outliers'!AZ114</f>
        <v/>
      </c>
      <c r="AX330" s="45" t="str">
        <f>'Remove outliers'!BA114</f>
        <v/>
      </c>
      <c r="AY330" s="45" t="str">
        <f>'Remove outliers'!BB114</f>
        <v/>
      </c>
      <c r="AZ330" s="45" t="str">
        <f>'Remove outliers'!BC114</f>
        <v/>
      </c>
      <c r="BA330" s="45" t="str">
        <f>'Remove outliers'!BD114</f>
        <v/>
      </c>
      <c r="BB330" s="45" t="str">
        <f>'Remove outliers'!BE114</f>
        <v/>
      </c>
      <c r="BC330" s="45" t="str">
        <f>'Remove outliers'!BF114</f>
        <v/>
      </c>
      <c r="BD330" s="45" t="str">
        <f>'Remove outliers'!BG114</f>
        <v/>
      </c>
      <c r="BE330" s="45" t="str">
        <f>'Remove outliers'!BH114</f>
        <v/>
      </c>
      <c r="BF330" s="45" t="str">
        <f>'Remove outliers'!BI114</f>
        <v/>
      </c>
      <c r="BG330" s="45" t="str">
        <f>'Remove outliers'!BJ114</f>
        <v/>
      </c>
      <c r="BH330" s="35" t="str">
        <f>'Remove outliers'!BK114</f>
        <v/>
      </c>
      <c r="BI330" s="35" t="str">
        <f>'Remove outliers'!BL114</f>
        <v/>
      </c>
      <c r="BJ330" s="35" t="str">
        <f>'Remove outliers'!BM114</f>
        <v/>
      </c>
      <c r="BK330" s="35" t="str">
        <f>'Remove outliers'!BN114</f>
        <v/>
      </c>
      <c r="BL330" s="35" t="str">
        <f>'Remove outliers'!BO114</f>
        <v/>
      </c>
      <c r="BM330" s="35" t="str">
        <f>'Remove outliers'!BP114</f>
        <v/>
      </c>
      <c r="BN330" s="35" t="str">
        <f>'Remove outliers'!BQ114</f>
        <v/>
      </c>
      <c r="BO330" s="35" t="str">
        <f>'Remove outliers'!BR114</f>
        <v/>
      </c>
      <c r="BP330" s="35" t="str">
        <f>'Remove outliers'!BS114</f>
        <v/>
      </c>
      <c r="BQ330" s="35" t="str">
        <f>'Remove outliers'!BT114</f>
        <v/>
      </c>
      <c r="BR330" s="35" t="str">
        <f>'Remove outliers'!BU114</f>
        <v/>
      </c>
      <c r="BS330" s="35" t="str">
        <f>'Remove outliers'!BV114</f>
        <v/>
      </c>
      <c r="BT330" s="35" t="str">
        <f>'Remove outliers'!BW114</f>
        <v/>
      </c>
      <c r="BU330" s="35" t="str">
        <f>'Remove outliers'!BX114</f>
        <v/>
      </c>
      <c r="BV330" s="35" t="str">
        <f>'Remove outliers'!BY114</f>
        <v/>
      </c>
      <c r="BW330" s="35" t="str">
        <f>'Remove outliers'!BZ114</f>
        <v/>
      </c>
      <c r="BX330" s="35" t="str">
        <f>'Remove outliers'!CA114</f>
        <v/>
      </c>
      <c r="BY330" s="35" t="str">
        <f>'Remove outliers'!CB114</f>
        <v/>
      </c>
      <c r="BZ330" s="35" t="str">
        <f>'Remove outliers'!CC114</f>
        <v/>
      </c>
      <c r="CA330" s="35" t="str">
        <f>'Remove outliers'!CD114</f>
        <v/>
      </c>
    </row>
    <row r="331" spans="6:79" x14ac:dyDescent="0.2">
      <c r="F331" s="45" t="str">
        <f>'Remove outliers'!I115</f>
        <v/>
      </c>
      <c r="G331" s="45" t="str">
        <f>'Remove outliers'!J115</f>
        <v/>
      </c>
      <c r="H331" s="45" t="str">
        <f>'Remove outliers'!K115</f>
        <v/>
      </c>
      <c r="I331" s="45" t="str">
        <f>'Remove outliers'!L115</f>
        <v/>
      </c>
      <c r="J331" s="45" t="str">
        <f>'Remove outliers'!M115</f>
        <v/>
      </c>
      <c r="K331" s="45" t="str">
        <f>'Remove outliers'!N115</f>
        <v/>
      </c>
      <c r="L331" s="45" t="str">
        <f>'Remove outliers'!O115</f>
        <v/>
      </c>
      <c r="M331" s="45" t="str">
        <f>'Remove outliers'!P115</f>
        <v/>
      </c>
      <c r="N331" s="45" t="str">
        <f>'Remove outliers'!Q115</f>
        <v/>
      </c>
      <c r="O331" s="45" t="str">
        <f>'Remove outliers'!R115</f>
        <v/>
      </c>
      <c r="P331" s="45" t="str">
        <f>'Remove outliers'!S115</f>
        <v/>
      </c>
      <c r="Q331" s="45" t="str">
        <f>'Remove outliers'!T115</f>
        <v/>
      </c>
      <c r="R331" s="45" t="str">
        <f>'Remove outliers'!U115</f>
        <v/>
      </c>
      <c r="S331" s="45" t="str">
        <f>'Remove outliers'!V115</f>
        <v/>
      </c>
      <c r="T331" s="45" t="str">
        <f>'Remove outliers'!W115</f>
        <v/>
      </c>
      <c r="U331" s="45" t="str">
        <f>'Remove outliers'!X115</f>
        <v/>
      </c>
      <c r="V331" s="45" t="str">
        <f>'Remove outliers'!Y115</f>
        <v/>
      </c>
      <c r="W331" s="45" t="str">
        <f>'Remove outliers'!Z115</f>
        <v/>
      </c>
      <c r="X331" s="45" t="str">
        <f>'Remove outliers'!AA115</f>
        <v/>
      </c>
      <c r="Y331" s="45" t="str">
        <f>'Remove outliers'!AB115</f>
        <v/>
      </c>
      <c r="Z331" s="45" t="str">
        <f>'Remove outliers'!AC115</f>
        <v/>
      </c>
      <c r="AA331" s="45" t="str">
        <f>'Remove outliers'!AD115</f>
        <v/>
      </c>
      <c r="AB331" s="45" t="str">
        <f>'Remove outliers'!AE115</f>
        <v/>
      </c>
      <c r="AC331" s="45" t="str">
        <f>'Remove outliers'!AF115</f>
        <v/>
      </c>
      <c r="AD331" s="45" t="str">
        <f>'Remove outliers'!AG115</f>
        <v/>
      </c>
      <c r="AE331" s="45" t="str">
        <f>'Remove outliers'!AH115</f>
        <v/>
      </c>
      <c r="AF331" s="45" t="str">
        <f>'Remove outliers'!AI115</f>
        <v/>
      </c>
      <c r="AG331" s="45" t="str">
        <f>'Remove outliers'!AJ115</f>
        <v/>
      </c>
      <c r="AH331" s="45" t="str">
        <f>'Remove outliers'!AK115</f>
        <v/>
      </c>
      <c r="AI331" s="45" t="str">
        <f>'Remove outliers'!AL115</f>
        <v/>
      </c>
      <c r="AJ331" s="45" t="str">
        <f>'Remove outliers'!AM115</f>
        <v/>
      </c>
      <c r="AK331" s="45" t="str">
        <f>'Remove outliers'!AN115</f>
        <v/>
      </c>
      <c r="AL331" s="45" t="str">
        <f>'Remove outliers'!AO115</f>
        <v/>
      </c>
      <c r="AM331" s="45" t="str">
        <f>'Remove outliers'!AP115</f>
        <v/>
      </c>
      <c r="AN331" s="45" t="str">
        <f>'Remove outliers'!AQ115</f>
        <v/>
      </c>
      <c r="AO331" s="45" t="str">
        <f>'Remove outliers'!AR115</f>
        <v/>
      </c>
      <c r="AP331" s="45" t="str">
        <f>'Remove outliers'!AS115</f>
        <v/>
      </c>
      <c r="AQ331" s="45" t="str">
        <f>'Remove outliers'!AT115</f>
        <v/>
      </c>
      <c r="AR331" s="45" t="str">
        <f>'Remove outliers'!AU115</f>
        <v/>
      </c>
      <c r="AS331" s="45" t="str">
        <f>'Remove outliers'!AV115</f>
        <v/>
      </c>
      <c r="AT331" s="45" t="str">
        <f>'Remove outliers'!AW115</f>
        <v/>
      </c>
      <c r="AU331" s="45" t="str">
        <f>'Remove outliers'!AX115</f>
        <v/>
      </c>
      <c r="AV331" s="45" t="str">
        <f>'Remove outliers'!AY115</f>
        <v/>
      </c>
      <c r="AW331" s="45" t="str">
        <f>'Remove outliers'!AZ115</f>
        <v/>
      </c>
      <c r="AX331" s="45" t="str">
        <f>'Remove outliers'!BA115</f>
        <v/>
      </c>
      <c r="AY331" s="45" t="str">
        <f>'Remove outliers'!BB115</f>
        <v/>
      </c>
      <c r="AZ331" s="45" t="str">
        <f>'Remove outliers'!BC115</f>
        <v/>
      </c>
      <c r="BA331" s="45" t="str">
        <f>'Remove outliers'!BD115</f>
        <v/>
      </c>
      <c r="BB331" s="45" t="str">
        <f>'Remove outliers'!BE115</f>
        <v/>
      </c>
      <c r="BC331" s="45" t="str">
        <f>'Remove outliers'!BF115</f>
        <v/>
      </c>
      <c r="BD331" s="45" t="str">
        <f>'Remove outliers'!BG115</f>
        <v/>
      </c>
      <c r="BE331" s="45" t="str">
        <f>'Remove outliers'!BH115</f>
        <v/>
      </c>
      <c r="BF331" s="45" t="str">
        <f>'Remove outliers'!BI115</f>
        <v/>
      </c>
      <c r="BG331" s="45" t="str">
        <f>'Remove outliers'!BJ115</f>
        <v/>
      </c>
      <c r="BH331" s="35" t="str">
        <f>'Remove outliers'!BK115</f>
        <v/>
      </c>
      <c r="BI331" s="35" t="str">
        <f>'Remove outliers'!BL115</f>
        <v/>
      </c>
      <c r="BJ331" s="35" t="str">
        <f>'Remove outliers'!BM115</f>
        <v/>
      </c>
      <c r="BK331" s="35" t="str">
        <f>'Remove outliers'!BN115</f>
        <v/>
      </c>
      <c r="BL331" s="35" t="str">
        <f>'Remove outliers'!BO115</f>
        <v/>
      </c>
      <c r="BM331" s="35" t="str">
        <f>'Remove outliers'!BP115</f>
        <v/>
      </c>
      <c r="BN331" s="35" t="str">
        <f>'Remove outliers'!BQ115</f>
        <v/>
      </c>
      <c r="BO331" s="35" t="str">
        <f>'Remove outliers'!BR115</f>
        <v/>
      </c>
      <c r="BP331" s="35" t="str">
        <f>'Remove outliers'!BS115</f>
        <v/>
      </c>
      <c r="BQ331" s="35" t="str">
        <f>'Remove outliers'!BT115</f>
        <v/>
      </c>
      <c r="BR331" s="35" t="str">
        <f>'Remove outliers'!BU115</f>
        <v/>
      </c>
      <c r="BS331" s="35" t="str">
        <f>'Remove outliers'!BV115</f>
        <v/>
      </c>
      <c r="BT331" s="35" t="str">
        <f>'Remove outliers'!BW115</f>
        <v/>
      </c>
      <c r="BU331" s="35" t="str">
        <f>'Remove outliers'!BX115</f>
        <v/>
      </c>
      <c r="BV331" s="35" t="str">
        <f>'Remove outliers'!BY115</f>
        <v/>
      </c>
      <c r="BW331" s="35" t="str">
        <f>'Remove outliers'!BZ115</f>
        <v/>
      </c>
      <c r="BX331" s="35" t="str">
        <f>'Remove outliers'!CA115</f>
        <v/>
      </c>
      <c r="BY331" s="35" t="str">
        <f>'Remove outliers'!CB115</f>
        <v/>
      </c>
      <c r="BZ331" s="35" t="str">
        <f>'Remove outliers'!CC115</f>
        <v/>
      </c>
      <c r="CA331" s="35" t="str">
        <f>'Remove outliers'!CD115</f>
        <v/>
      </c>
    </row>
    <row r="332" spans="6:79" x14ac:dyDescent="0.2">
      <c r="F332" s="45" t="str">
        <f>'Remove outliers'!I116</f>
        <v/>
      </c>
      <c r="G332" s="45" t="str">
        <f>'Remove outliers'!J116</f>
        <v/>
      </c>
      <c r="H332" s="45" t="str">
        <f>'Remove outliers'!K116</f>
        <v/>
      </c>
      <c r="I332" s="45" t="str">
        <f>'Remove outliers'!L116</f>
        <v/>
      </c>
      <c r="J332" s="45" t="str">
        <f>'Remove outliers'!M116</f>
        <v/>
      </c>
      <c r="K332" s="45" t="str">
        <f>'Remove outliers'!N116</f>
        <v/>
      </c>
      <c r="L332" s="45" t="str">
        <f>'Remove outliers'!O116</f>
        <v/>
      </c>
      <c r="M332" s="45" t="str">
        <f>'Remove outliers'!P116</f>
        <v/>
      </c>
      <c r="N332" s="45" t="str">
        <f>'Remove outliers'!Q116</f>
        <v/>
      </c>
      <c r="O332" s="45" t="str">
        <f>'Remove outliers'!R116</f>
        <v/>
      </c>
      <c r="P332" s="45" t="str">
        <f>'Remove outliers'!S116</f>
        <v/>
      </c>
      <c r="Q332" s="45" t="str">
        <f>'Remove outliers'!T116</f>
        <v/>
      </c>
      <c r="R332" s="45" t="str">
        <f>'Remove outliers'!U116</f>
        <v/>
      </c>
      <c r="S332" s="45" t="str">
        <f>'Remove outliers'!V116</f>
        <v/>
      </c>
      <c r="T332" s="45" t="str">
        <f>'Remove outliers'!W116</f>
        <v/>
      </c>
      <c r="U332" s="45" t="str">
        <f>'Remove outliers'!X116</f>
        <v/>
      </c>
      <c r="V332" s="45" t="str">
        <f>'Remove outliers'!Y116</f>
        <v/>
      </c>
      <c r="W332" s="45" t="str">
        <f>'Remove outliers'!Z116</f>
        <v/>
      </c>
      <c r="X332" s="45" t="str">
        <f>'Remove outliers'!AA116</f>
        <v/>
      </c>
      <c r="Y332" s="45" t="str">
        <f>'Remove outliers'!AB116</f>
        <v/>
      </c>
      <c r="Z332" s="45" t="str">
        <f>'Remove outliers'!AC116</f>
        <v/>
      </c>
      <c r="AA332" s="45" t="str">
        <f>'Remove outliers'!AD116</f>
        <v/>
      </c>
      <c r="AB332" s="45" t="str">
        <f>'Remove outliers'!AE116</f>
        <v/>
      </c>
      <c r="AC332" s="45" t="str">
        <f>'Remove outliers'!AF116</f>
        <v/>
      </c>
      <c r="AD332" s="45" t="str">
        <f>'Remove outliers'!AG116</f>
        <v/>
      </c>
      <c r="AE332" s="45" t="str">
        <f>'Remove outliers'!AH116</f>
        <v/>
      </c>
      <c r="AF332" s="45" t="str">
        <f>'Remove outliers'!AI116</f>
        <v/>
      </c>
      <c r="AG332" s="45" t="str">
        <f>'Remove outliers'!AJ116</f>
        <v/>
      </c>
      <c r="AH332" s="45" t="str">
        <f>'Remove outliers'!AK116</f>
        <v/>
      </c>
      <c r="AI332" s="45" t="str">
        <f>'Remove outliers'!AL116</f>
        <v/>
      </c>
      <c r="AJ332" s="45" t="str">
        <f>'Remove outliers'!AM116</f>
        <v/>
      </c>
      <c r="AK332" s="45" t="str">
        <f>'Remove outliers'!AN116</f>
        <v/>
      </c>
      <c r="AL332" s="45" t="str">
        <f>'Remove outliers'!AO116</f>
        <v/>
      </c>
      <c r="AM332" s="45" t="str">
        <f>'Remove outliers'!AP116</f>
        <v/>
      </c>
      <c r="AN332" s="45" t="str">
        <f>'Remove outliers'!AQ116</f>
        <v/>
      </c>
      <c r="AO332" s="45" t="str">
        <f>'Remove outliers'!AR116</f>
        <v/>
      </c>
      <c r="AP332" s="45" t="str">
        <f>'Remove outliers'!AS116</f>
        <v/>
      </c>
      <c r="AQ332" s="45" t="str">
        <f>'Remove outliers'!AT116</f>
        <v/>
      </c>
      <c r="AR332" s="45" t="str">
        <f>'Remove outliers'!AU116</f>
        <v/>
      </c>
      <c r="AS332" s="45" t="str">
        <f>'Remove outliers'!AV116</f>
        <v/>
      </c>
      <c r="AT332" s="45" t="str">
        <f>'Remove outliers'!AW116</f>
        <v/>
      </c>
      <c r="AU332" s="45" t="str">
        <f>'Remove outliers'!AX116</f>
        <v/>
      </c>
      <c r="AV332" s="45" t="str">
        <f>'Remove outliers'!AY116</f>
        <v/>
      </c>
      <c r="AW332" s="45" t="str">
        <f>'Remove outliers'!AZ116</f>
        <v/>
      </c>
      <c r="AX332" s="45" t="str">
        <f>'Remove outliers'!BA116</f>
        <v/>
      </c>
      <c r="AY332" s="45" t="str">
        <f>'Remove outliers'!BB116</f>
        <v/>
      </c>
      <c r="AZ332" s="45" t="str">
        <f>'Remove outliers'!BC116</f>
        <v/>
      </c>
      <c r="BA332" s="45" t="str">
        <f>'Remove outliers'!BD116</f>
        <v/>
      </c>
      <c r="BB332" s="45" t="str">
        <f>'Remove outliers'!BE116</f>
        <v/>
      </c>
      <c r="BC332" s="45" t="str">
        <f>'Remove outliers'!BF116</f>
        <v/>
      </c>
      <c r="BD332" s="45" t="str">
        <f>'Remove outliers'!BG116</f>
        <v/>
      </c>
      <c r="BE332" s="45" t="str">
        <f>'Remove outliers'!BH116</f>
        <v/>
      </c>
      <c r="BF332" s="45" t="str">
        <f>'Remove outliers'!BI116</f>
        <v/>
      </c>
      <c r="BG332" s="45" t="str">
        <f>'Remove outliers'!BJ116</f>
        <v/>
      </c>
      <c r="BH332" s="35" t="str">
        <f>'Remove outliers'!BK116</f>
        <v/>
      </c>
      <c r="BI332" s="35" t="str">
        <f>'Remove outliers'!BL116</f>
        <v/>
      </c>
      <c r="BJ332" s="35" t="str">
        <f>'Remove outliers'!BM116</f>
        <v/>
      </c>
      <c r="BK332" s="35" t="str">
        <f>'Remove outliers'!BN116</f>
        <v/>
      </c>
      <c r="BL332" s="35" t="str">
        <f>'Remove outliers'!BO116</f>
        <v/>
      </c>
      <c r="BM332" s="35" t="str">
        <f>'Remove outliers'!BP116</f>
        <v/>
      </c>
      <c r="BN332" s="35" t="str">
        <f>'Remove outliers'!BQ116</f>
        <v/>
      </c>
      <c r="BO332" s="35" t="str">
        <f>'Remove outliers'!BR116</f>
        <v/>
      </c>
      <c r="BP332" s="35" t="str">
        <f>'Remove outliers'!BS116</f>
        <v/>
      </c>
      <c r="BQ332" s="35" t="str">
        <f>'Remove outliers'!BT116</f>
        <v/>
      </c>
      <c r="BR332" s="35" t="str">
        <f>'Remove outliers'!BU116</f>
        <v/>
      </c>
      <c r="BS332" s="35" t="str">
        <f>'Remove outliers'!BV116</f>
        <v/>
      </c>
      <c r="BT332" s="35" t="str">
        <f>'Remove outliers'!BW116</f>
        <v/>
      </c>
      <c r="BU332" s="35" t="str">
        <f>'Remove outliers'!BX116</f>
        <v/>
      </c>
      <c r="BV332" s="35" t="str">
        <f>'Remove outliers'!BY116</f>
        <v/>
      </c>
      <c r="BW332" s="35" t="str">
        <f>'Remove outliers'!BZ116</f>
        <v/>
      </c>
      <c r="BX332" s="35" t="str">
        <f>'Remove outliers'!CA116</f>
        <v/>
      </c>
      <c r="BY332" s="35" t="str">
        <f>'Remove outliers'!CB116</f>
        <v/>
      </c>
      <c r="BZ332" s="35" t="str">
        <f>'Remove outliers'!CC116</f>
        <v/>
      </c>
      <c r="CA332" s="35" t="str">
        <f>'Remove outliers'!CD116</f>
        <v/>
      </c>
    </row>
    <row r="333" spans="6:79" x14ac:dyDescent="0.2">
      <c r="F333" s="45" t="str">
        <f>'Remove outliers'!I117</f>
        <v/>
      </c>
      <c r="G333" s="45" t="str">
        <f>'Remove outliers'!J117</f>
        <v/>
      </c>
      <c r="H333" s="45" t="str">
        <f>'Remove outliers'!K117</f>
        <v/>
      </c>
      <c r="I333" s="45" t="str">
        <f>'Remove outliers'!L117</f>
        <v/>
      </c>
      <c r="J333" s="45" t="str">
        <f>'Remove outliers'!M117</f>
        <v/>
      </c>
      <c r="K333" s="45" t="str">
        <f>'Remove outliers'!N117</f>
        <v/>
      </c>
      <c r="L333" s="45" t="str">
        <f>'Remove outliers'!O117</f>
        <v/>
      </c>
      <c r="M333" s="45" t="str">
        <f>'Remove outliers'!P117</f>
        <v/>
      </c>
      <c r="N333" s="45" t="str">
        <f>'Remove outliers'!Q117</f>
        <v/>
      </c>
      <c r="O333" s="45" t="str">
        <f>'Remove outliers'!R117</f>
        <v/>
      </c>
      <c r="P333" s="45" t="str">
        <f>'Remove outliers'!S117</f>
        <v/>
      </c>
      <c r="Q333" s="45" t="str">
        <f>'Remove outliers'!T117</f>
        <v/>
      </c>
      <c r="R333" s="45" t="str">
        <f>'Remove outliers'!U117</f>
        <v/>
      </c>
      <c r="S333" s="45" t="str">
        <f>'Remove outliers'!V117</f>
        <v/>
      </c>
      <c r="T333" s="45" t="str">
        <f>'Remove outliers'!W117</f>
        <v/>
      </c>
      <c r="U333" s="45" t="str">
        <f>'Remove outliers'!X117</f>
        <v/>
      </c>
      <c r="V333" s="45" t="str">
        <f>'Remove outliers'!Y117</f>
        <v/>
      </c>
      <c r="W333" s="45" t="str">
        <f>'Remove outliers'!Z117</f>
        <v/>
      </c>
      <c r="X333" s="45" t="str">
        <f>'Remove outliers'!AA117</f>
        <v/>
      </c>
      <c r="Y333" s="45" t="str">
        <f>'Remove outliers'!AB117</f>
        <v/>
      </c>
      <c r="Z333" s="45" t="str">
        <f>'Remove outliers'!AC117</f>
        <v/>
      </c>
      <c r="AA333" s="45" t="str">
        <f>'Remove outliers'!AD117</f>
        <v/>
      </c>
      <c r="AB333" s="45" t="str">
        <f>'Remove outliers'!AE117</f>
        <v/>
      </c>
      <c r="AC333" s="45" t="str">
        <f>'Remove outliers'!AF117</f>
        <v/>
      </c>
      <c r="AD333" s="45" t="str">
        <f>'Remove outliers'!AG117</f>
        <v/>
      </c>
      <c r="AE333" s="45" t="str">
        <f>'Remove outliers'!AH117</f>
        <v/>
      </c>
      <c r="AF333" s="45" t="str">
        <f>'Remove outliers'!AI117</f>
        <v/>
      </c>
      <c r="AG333" s="45" t="str">
        <f>'Remove outliers'!AJ117</f>
        <v/>
      </c>
      <c r="AH333" s="45" t="str">
        <f>'Remove outliers'!AK117</f>
        <v/>
      </c>
      <c r="AI333" s="45" t="str">
        <f>'Remove outliers'!AL117</f>
        <v/>
      </c>
      <c r="AJ333" s="45" t="str">
        <f>'Remove outliers'!AM117</f>
        <v/>
      </c>
      <c r="AK333" s="45" t="str">
        <f>'Remove outliers'!AN117</f>
        <v/>
      </c>
      <c r="AL333" s="45" t="str">
        <f>'Remove outliers'!AO117</f>
        <v/>
      </c>
      <c r="AM333" s="45" t="str">
        <f>'Remove outliers'!AP117</f>
        <v/>
      </c>
      <c r="AN333" s="45" t="str">
        <f>'Remove outliers'!AQ117</f>
        <v/>
      </c>
      <c r="AO333" s="45" t="str">
        <f>'Remove outliers'!AR117</f>
        <v/>
      </c>
      <c r="AP333" s="45" t="str">
        <f>'Remove outliers'!AS117</f>
        <v/>
      </c>
      <c r="AQ333" s="45" t="str">
        <f>'Remove outliers'!AT117</f>
        <v/>
      </c>
      <c r="AR333" s="45" t="str">
        <f>'Remove outliers'!AU117</f>
        <v/>
      </c>
      <c r="AS333" s="45" t="str">
        <f>'Remove outliers'!AV117</f>
        <v/>
      </c>
      <c r="AT333" s="45" t="str">
        <f>'Remove outliers'!AW117</f>
        <v/>
      </c>
      <c r="AU333" s="45" t="str">
        <f>'Remove outliers'!AX117</f>
        <v/>
      </c>
      <c r="AV333" s="45" t="str">
        <f>'Remove outliers'!AY117</f>
        <v/>
      </c>
      <c r="AW333" s="45" t="str">
        <f>'Remove outliers'!AZ117</f>
        <v/>
      </c>
      <c r="AX333" s="45" t="str">
        <f>'Remove outliers'!BA117</f>
        <v/>
      </c>
      <c r="AY333" s="45" t="str">
        <f>'Remove outliers'!BB117</f>
        <v/>
      </c>
      <c r="AZ333" s="45" t="str">
        <f>'Remove outliers'!BC117</f>
        <v/>
      </c>
      <c r="BA333" s="45" t="str">
        <f>'Remove outliers'!BD117</f>
        <v/>
      </c>
      <c r="BB333" s="45" t="str">
        <f>'Remove outliers'!BE117</f>
        <v/>
      </c>
      <c r="BC333" s="45" t="str">
        <f>'Remove outliers'!BF117</f>
        <v/>
      </c>
      <c r="BD333" s="45" t="str">
        <f>'Remove outliers'!BG117</f>
        <v/>
      </c>
      <c r="BE333" s="45" t="str">
        <f>'Remove outliers'!BH117</f>
        <v/>
      </c>
      <c r="BF333" s="45" t="str">
        <f>'Remove outliers'!BI117</f>
        <v/>
      </c>
      <c r="BG333" s="45" t="str">
        <f>'Remove outliers'!BJ117</f>
        <v/>
      </c>
      <c r="BH333" s="35" t="str">
        <f>'Remove outliers'!BK117</f>
        <v/>
      </c>
      <c r="BI333" s="35" t="str">
        <f>'Remove outliers'!BL117</f>
        <v/>
      </c>
      <c r="BJ333" s="35" t="str">
        <f>'Remove outliers'!BM117</f>
        <v/>
      </c>
      <c r="BK333" s="35" t="str">
        <f>'Remove outliers'!BN117</f>
        <v/>
      </c>
      <c r="BL333" s="35" t="str">
        <f>'Remove outliers'!BO117</f>
        <v/>
      </c>
      <c r="BM333" s="35" t="str">
        <f>'Remove outliers'!BP117</f>
        <v/>
      </c>
      <c r="BN333" s="35" t="str">
        <f>'Remove outliers'!BQ117</f>
        <v/>
      </c>
      <c r="BO333" s="35" t="str">
        <f>'Remove outliers'!BR117</f>
        <v/>
      </c>
      <c r="BP333" s="35" t="str">
        <f>'Remove outliers'!BS117</f>
        <v/>
      </c>
      <c r="BQ333" s="35" t="str">
        <f>'Remove outliers'!BT117</f>
        <v/>
      </c>
      <c r="BR333" s="35" t="str">
        <f>'Remove outliers'!BU117</f>
        <v/>
      </c>
      <c r="BS333" s="35" t="str">
        <f>'Remove outliers'!BV117</f>
        <v/>
      </c>
      <c r="BT333" s="35" t="str">
        <f>'Remove outliers'!BW117</f>
        <v/>
      </c>
      <c r="BU333" s="35" t="str">
        <f>'Remove outliers'!BX117</f>
        <v/>
      </c>
      <c r="BV333" s="35" t="str">
        <f>'Remove outliers'!BY117</f>
        <v/>
      </c>
      <c r="BW333" s="35" t="str">
        <f>'Remove outliers'!BZ117</f>
        <v/>
      </c>
      <c r="BX333" s="35" t="str">
        <f>'Remove outliers'!CA117</f>
        <v/>
      </c>
      <c r="BY333" s="35" t="str">
        <f>'Remove outliers'!CB117</f>
        <v/>
      </c>
      <c r="BZ333" s="35" t="str">
        <f>'Remove outliers'!CC117</f>
        <v/>
      </c>
      <c r="CA333" s="35" t="str">
        <f>'Remove outliers'!CD117</f>
        <v/>
      </c>
    </row>
    <row r="334" spans="6:79" x14ac:dyDescent="0.2">
      <c r="F334" s="45" t="str">
        <f>'Remove outliers'!I118</f>
        <v/>
      </c>
      <c r="G334" s="45" t="str">
        <f>'Remove outliers'!J118</f>
        <v/>
      </c>
      <c r="H334" s="45" t="str">
        <f>'Remove outliers'!K118</f>
        <v/>
      </c>
      <c r="I334" s="45" t="str">
        <f>'Remove outliers'!L118</f>
        <v/>
      </c>
      <c r="J334" s="45" t="str">
        <f>'Remove outliers'!M118</f>
        <v/>
      </c>
      <c r="K334" s="45" t="str">
        <f>'Remove outliers'!N118</f>
        <v/>
      </c>
      <c r="L334" s="45" t="str">
        <f>'Remove outliers'!O118</f>
        <v/>
      </c>
      <c r="M334" s="45" t="str">
        <f>'Remove outliers'!P118</f>
        <v/>
      </c>
      <c r="N334" s="45" t="str">
        <f>'Remove outliers'!Q118</f>
        <v/>
      </c>
      <c r="O334" s="45" t="str">
        <f>'Remove outliers'!R118</f>
        <v/>
      </c>
      <c r="P334" s="45" t="str">
        <f>'Remove outliers'!S118</f>
        <v/>
      </c>
      <c r="Q334" s="45" t="str">
        <f>'Remove outliers'!T118</f>
        <v/>
      </c>
      <c r="R334" s="45" t="str">
        <f>'Remove outliers'!U118</f>
        <v/>
      </c>
      <c r="S334" s="45" t="str">
        <f>'Remove outliers'!V118</f>
        <v/>
      </c>
      <c r="T334" s="45" t="str">
        <f>'Remove outliers'!W118</f>
        <v/>
      </c>
      <c r="U334" s="45" t="str">
        <f>'Remove outliers'!X118</f>
        <v/>
      </c>
      <c r="V334" s="45" t="str">
        <f>'Remove outliers'!Y118</f>
        <v/>
      </c>
      <c r="W334" s="45" t="str">
        <f>'Remove outliers'!Z118</f>
        <v/>
      </c>
      <c r="X334" s="45" t="str">
        <f>'Remove outliers'!AA118</f>
        <v/>
      </c>
      <c r="Y334" s="45" t="str">
        <f>'Remove outliers'!AB118</f>
        <v/>
      </c>
      <c r="Z334" s="45" t="str">
        <f>'Remove outliers'!AC118</f>
        <v/>
      </c>
      <c r="AA334" s="45" t="str">
        <f>'Remove outliers'!AD118</f>
        <v/>
      </c>
      <c r="AB334" s="45" t="str">
        <f>'Remove outliers'!AE118</f>
        <v/>
      </c>
      <c r="AC334" s="45" t="str">
        <f>'Remove outliers'!AF118</f>
        <v/>
      </c>
      <c r="AD334" s="45" t="str">
        <f>'Remove outliers'!AG118</f>
        <v/>
      </c>
      <c r="AE334" s="45" t="str">
        <f>'Remove outliers'!AH118</f>
        <v/>
      </c>
      <c r="AF334" s="45" t="str">
        <f>'Remove outliers'!AI118</f>
        <v/>
      </c>
      <c r="AG334" s="45" t="str">
        <f>'Remove outliers'!AJ118</f>
        <v/>
      </c>
      <c r="AH334" s="45" t="str">
        <f>'Remove outliers'!AK118</f>
        <v/>
      </c>
      <c r="AI334" s="45" t="str">
        <f>'Remove outliers'!AL118</f>
        <v/>
      </c>
      <c r="AJ334" s="45" t="str">
        <f>'Remove outliers'!AM118</f>
        <v/>
      </c>
      <c r="AK334" s="45" t="str">
        <f>'Remove outliers'!AN118</f>
        <v/>
      </c>
      <c r="AL334" s="45" t="str">
        <f>'Remove outliers'!AO118</f>
        <v/>
      </c>
      <c r="AM334" s="45" t="str">
        <f>'Remove outliers'!AP118</f>
        <v/>
      </c>
      <c r="AN334" s="45" t="str">
        <f>'Remove outliers'!AQ118</f>
        <v/>
      </c>
      <c r="AO334" s="45" t="str">
        <f>'Remove outliers'!AR118</f>
        <v/>
      </c>
      <c r="AP334" s="45" t="str">
        <f>'Remove outliers'!AS118</f>
        <v/>
      </c>
      <c r="AQ334" s="45" t="str">
        <f>'Remove outliers'!AT118</f>
        <v/>
      </c>
      <c r="AR334" s="45" t="str">
        <f>'Remove outliers'!AU118</f>
        <v/>
      </c>
      <c r="AS334" s="45" t="str">
        <f>'Remove outliers'!AV118</f>
        <v/>
      </c>
      <c r="AT334" s="45" t="str">
        <f>'Remove outliers'!AW118</f>
        <v/>
      </c>
      <c r="AU334" s="45" t="str">
        <f>'Remove outliers'!AX118</f>
        <v/>
      </c>
      <c r="AV334" s="45" t="str">
        <f>'Remove outliers'!AY118</f>
        <v/>
      </c>
      <c r="AW334" s="45" t="str">
        <f>'Remove outliers'!AZ118</f>
        <v/>
      </c>
      <c r="AX334" s="45" t="str">
        <f>'Remove outliers'!BA118</f>
        <v/>
      </c>
      <c r="AY334" s="45" t="str">
        <f>'Remove outliers'!BB118</f>
        <v/>
      </c>
      <c r="AZ334" s="45" t="str">
        <f>'Remove outliers'!BC118</f>
        <v/>
      </c>
      <c r="BA334" s="45" t="str">
        <f>'Remove outliers'!BD118</f>
        <v/>
      </c>
      <c r="BB334" s="45" t="str">
        <f>'Remove outliers'!BE118</f>
        <v/>
      </c>
      <c r="BC334" s="45" t="str">
        <f>'Remove outliers'!BF118</f>
        <v/>
      </c>
      <c r="BD334" s="45" t="str">
        <f>'Remove outliers'!BG118</f>
        <v/>
      </c>
      <c r="BE334" s="45" t="str">
        <f>'Remove outliers'!BH118</f>
        <v/>
      </c>
      <c r="BF334" s="45" t="str">
        <f>'Remove outliers'!BI118</f>
        <v/>
      </c>
      <c r="BG334" s="45" t="str">
        <f>'Remove outliers'!BJ118</f>
        <v/>
      </c>
      <c r="BH334" s="35" t="str">
        <f>'Remove outliers'!BK118</f>
        <v/>
      </c>
      <c r="BI334" s="35" t="str">
        <f>'Remove outliers'!BL118</f>
        <v/>
      </c>
      <c r="BJ334" s="35" t="str">
        <f>'Remove outliers'!BM118</f>
        <v/>
      </c>
      <c r="BK334" s="35" t="str">
        <f>'Remove outliers'!BN118</f>
        <v/>
      </c>
      <c r="BL334" s="35" t="str">
        <f>'Remove outliers'!BO118</f>
        <v/>
      </c>
      <c r="BM334" s="35" t="str">
        <f>'Remove outliers'!BP118</f>
        <v/>
      </c>
      <c r="BN334" s="35" t="str">
        <f>'Remove outliers'!BQ118</f>
        <v/>
      </c>
      <c r="BO334" s="35" t="str">
        <f>'Remove outliers'!BR118</f>
        <v/>
      </c>
      <c r="BP334" s="35" t="str">
        <f>'Remove outliers'!BS118</f>
        <v/>
      </c>
      <c r="BQ334" s="35" t="str">
        <f>'Remove outliers'!BT118</f>
        <v/>
      </c>
      <c r="BR334" s="35" t="str">
        <f>'Remove outliers'!BU118</f>
        <v/>
      </c>
      <c r="BS334" s="35" t="str">
        <f>'Remove outliers'!BV118</f>
        <v/>
      </c>
      <c r="BT334" s="35" t="str">
        <f>'Remove outliers'!BW118</f>
        <v/>
      </c>
      <c r="BU334" s="35" t="str">
        <f>'Remove outliers'!BX118</f>
        <v/>
      </c>
      <c r="BV334" s="35" t="str">
        <f>'Remove outliers'!BY118</f>
        <v/>
      </c>
      <c r="BW334" s="35" t="str">
        <f>'Remove outliers'!BZ118</f>
        <v/>
      </c>
      <c r="BX334" s="35" t="str">
        <f>'Remove outliers'!CA118</f>
        <v/>
      </c>
      <c r="BY334" s="35" t="str">
        <f>'Remove outliers'!CB118</f>
        <v/>
      </c>
      <c r="BZ334" s="35" t="str">
        <f>'Remove outliers'!CC118</f>
        <v/>
      </c>
      <c r="CA334" s="35" t="str">
        <f>'Remove outliers'!CD118</f>
        <v/>
      </c>
    </row>
    <row r="335" spans="6:79" x14ac:dyDescent="0.2">
      <c r="F335" s="45" t="str">
        <f>'Remove outliers'!I119</f>
        <v/>
      </c>
      <c r="G335" s="45" t="str">
        <f>'Remove outliers'!J119</f>
        <v/>
      </c>
      <c r="H335" s="45" t="str">
        <f>'Remove outliers'!K119</f>
        <v/>
      </c>
      <c r="I335" s="45" t="str">
        <f>'Remove outliers'!L119</f>
        <v/>
      </c>
      <c r="J335" s="45" t="str">
        <f>'Remove outliers'!M119</f>
        <v/>
      </c>
      <c r="K335" s="45" t="str">
        <f>'Remove outliers'!N119</f>
        <v/>
      </c>
      <c r="L335" s="45" t="str">
        <f>'Remove outliers'!O119</f>
        <v/>
      </c>
      <c r="M335" s="45" t="str">
        <f>'Remove outliers'!P119</f>
        <v/>
      </c>
      <c r="N335" s="45" t="str">
        <f>'Remove outliers'!Q119</f>
        <v/>
      </c>
      <c r="O335" s="45" t="str">
        <f>'Remove outliers'!R119</f>
        <v/>
      </c>
      <c r="P335" s="45" t="str">
        <f>'Remove outliers'!S119</f>
        <v/>
      </c>
      <c r="Q335" s="45" t="str">
        <f>'Remove outliers'!T119</f>
        <v/>
      </c>
      <c r="R335" s="45" t="str">
        <f>'Remove outliers'!U119</f>
        <v/>
      </c>
      <c r="S335" s="45" t="str">
        <f>'Remove outliers'!V119</f>
        <v/>
      </c>
      <c r="T335" s="45" t="str">
        <f>'Remove outliers'!W119</f>
        <v/>
      </c>
      <c r="U335" s="45" t="str">
        <f>'Remove outliers'!X119</f>
        <v/>
      </c>
      <c r="V335" s="45" t="str">
        <f>'Remove outliers'!Y119</f>
        <v/>
      </c>
      <c r="W335" s="45" t="str">
        <f>'Remove outliers'!Z119</f>
        <v/>
      </c>
      <c r="X335" s="45" t="str">
        <f>'Remove outliers'!AA119</f>
        <v/>
      </c>
      <c r="Y335" s="45" t="str">
        <f>'Remove outliers'!AB119</f>
        <v/>
      </c>
      <c r="Z335" s="45" t="str">
        <f>'Remove outliers'!AC119</f>
        <v/>
      </c>
      <c r="AA335" s="45" t="str">
        <f>'Remove outliers'!AD119</f>
        <v/>
      </c>
      <c r="AB335" s="45" t="str">
        <f>'Remove outliers'!AE119</f>
        <v/>
      </c>
      <c r="AC335" s="45" t="str">
        <f>'Remove outliers'!AF119</f>
        <v/>
      </c>
      <c r="AD335" s="45" t="str">
        <f>'Remove outliers'!AG119</f>
        <v/>
      </c>
      <c r="AE335" s="45" t="str">
        <f>'Remove outliers'!AH119</f>
        <v/>
      </c>
      <c r="AF335" s="45" t="str">
        <f>'Remove outliers'!AI119</f>
        <v/>
      </c>
      <c r="AG335" s="45" t="str">
        <f>'Remove outliers'!AJ119</f>
        <v/>
      </c>
      <c r="AH335" s="45" t="str">
        <f>'Remove outliers'!AK119</f>
        <v/>
      </c>
      <c r="AI335" s="45" t="str">
        <f>'Remove outliers'!AL119</f>
        <v/>
      </c>
      <c r="AJ335" s="45" t="str">
        <f>'Remove outliers'!AM119</f>
        <v/>
      </c>
      <c r="AK335" s="45" t="str">
        <f>'Remove outliers'!AN119</f>
        <v/>
      </c>
      <c r="AL335" s="45" t="str">
        <f>'Remove outliers'!AO119</f>
        <v/>
      </c>
      <c r="AM335" s="45" t="str">
        <f>'Remove outliers'!AP119</f>
        <v/>
      </c>
      <c r="AN335" s="45" t="str">
        <f>'Remove outliers'!AQ119</f>
        <v/>
      </c>
      <c r="AO335" s="45" t="str">
        <f>'Remove outliers'!AR119</f>
        <v/>
      </c>
      <c r="AP335" s="45" t="str">
        <f>'Remove outliers'!AS119</f>
        <v/>
      </c>
      <c r="AQ335" s="45" t="str">
        <f>'Remove outliers'!AT119</f>
        <v/>
      </c>
      <c r="AR335" s="45" t="str">
        <f>'Remove outliers'!AU119</f>
        <v/>
      </c>
      <c r="AS335" s="45" t="str">
        <f>'Remove outliers'!AV119</f>
        <v/>
      </c>
      <c r="AT335" s="45" t="str">
        <f>'Remove outliers'!AW119</f>
        <v/>
      </c>
      <c r="AU335" s="45" t="str">
        <f>'Remove outliers'!AX119</f>
        <v/>
      </c>
      <c r="AV335" s="45" t="str">
        <f>'Remove outliers'!AY119</f>
        <v/>
      </c>
      <c r="AW335" s="45" t="str">
        <f>'Remove outliers'!AZ119</f>
        <v/>
      </c>
      <c r="AX335" s="45" t="str">
        <f>'Remove outliers'!BA119</f>
        <v/>
      </c>
      <c r="AY335" s="45" t="str">
        <f>'Remove outliers'!BB119</f>
        <v/>
      </c>
      <c r="AZ335" s="45" t="str">
        <f>'Remove outliers'!BC119</f>
        <v/>
      </c>
      <c r="BA335" s="45" t="str">
        <f>'Remove outliers'!BD119</f>
        <v/>
      </c>
      <c r="BB335" s="45" t="str">
        <f>'Remove outliers'!BE119</f>
        <v/>
      </c>
      <c r="BC335" s="45" t="str">
        <f>'Remove outliers'!BF119</f>
        <v/>
      </c>
      <c r="BD335" s="45" t="str">
        <f>'Remove outliers'!BG119</f>
        <v/>
      </c>
      <c r="BE335" s="45" t="str">
        <f>'Remove outliers'!BH119</f>
        <v/>
      </c>
      <c r="BF335" s="45" t="str">
        <f>'Remove outliers'!BI119</f>
        <v/>
      </c>
      <c r="BG335" s="45" t="str">
        <f>'Remove outliers'!BJ119</f>
        <v/>
      </c>
      <c r="BH335" s="35" t="str">
        <f>'Remove outliers'!BK119</f>
        <v/>
      </c>
      <c r="BI335" s="35" t="str">
        <f>'Remove outliers'!BL119</f>
        <v/>
      </c>
      <c r="BJ335" s="35" t="str">
        <f>'Remove outliers'!BM119</f>
        <v/>
      </c>
      <c r="BK335" s="35" t="str">
        <f>'Remove outliers'!BN119</f>
        <v/>
      </c>
      <c r="BL335" s="35" t="str">
        <f>'Remove outliers'!BO119</f>
        <v/>
      </c>
      <c r="BM335" s="35" t="str">
        <f>'Remove outliers'!BP119</f>
        <v/>
      </c>
      <c r="BN335" s="35" t="str">
        <f>'Remove outliers'!BQ119</f>
        <v/>
      </c>
      <c r="BO335" s="35" t="str">
        <f>'Remove outliers'!BR119</f>
        <v/>
      </c>
      <c r="BP335" s="35" t="str">
        <f>'Remove outliers'!BS119</f>
        <v/>
      </c>
      <c r="BQ335" s="35" t="str">
        <f>'Remove outliers'!BT119</f>
        <v/>
      </c>
      <c r="BR335" s="35" t="str">
        <f>'Remove outliers'!BU119</f>
        <v/>
      </c>
      <c r="BS335" s="35" t="str">
        <f>'Remove outliers'!BV119</f>
        <v/>
      </c>
      <c r="BT335" s="35" t="str">
        <f>'Remove outliers'!BW119</f>
        <v/>
      </c>
      <c r="BU335" s="35" t="str">
        <f>'Remove outliers'!BX119</f>
        <v/>
      </c>
      <c r="BV335" s="35" t="str">
        <f>'Remove outliers'!BY119</f>
        <v/>
      </c>
      <c r="BW335" s="35" t="str">
        <f>'Remove outliers'!BZ119</f>
        <v/>
      </c>
      <c r="BX335" s="35" t="str">
        <f>'Remove outliers'!CA119</f>
        <v/>
      </c>
      <c r="BY335" s="35" t="str">
        <f>'Remove outliers'!CB119</f>
        <v/>
      </c>
      <c r="BZ335" s="35" t="str">
        <f>'Remove outliers'!CC119</f>
        <v/>
      </c>
      <c r="CA335" s="35" t="str">
        <f>'Remove outliers'!CD119</f>
        <v/>
      </c>
    </row>
    <row r="336" spans="6:79" x14ac:dyDescent="0.2">
      <c r="F336" s="45" t="str">
        <f>'Remove outliers'!I120</f>
        <v/>
      </c>
      <c r="G336" s="45" t="str">
        <f>'Remove outliers'!J120</f>
        <v/>
      </c>
      <c r="H336" s="45" t="str">
        <f>'Remove outliers'!K120</f>
        <v/>
      </c>
      <c r="I336" s="45" t="str">
        <f>'Remove outliers'!L120</f>
        <v/>
      </c>
      <c r="J336" s="45" t="str">
        <f>'Remove outliers'!M120</f>
        <v/>
      </c>
      <c r="K336" s="45" t="str">
        <f>'Remove outliers'!N120</f>
        <v/>
      </c>
      <c r="L336" s="45" t="str">
        <f>'Remove outliers'!O120</f>
        <v/>
      </c>
      <c r="M336" s="45" t="str">
        <f>'Remove outliers'!P120</f>
        <v/>
      </c>
      <c r="N336" s="45" t="str">
        <f>'Remove outliers'!Q120</f>
        <v/>
      </c>
      <c r="O336" s="45" t="str">
        <f>'Remove outliers'!R120</f>
        <v/>
      </c>
      <c r="P336" s="45" t="str">
        <f>'Remove outliers'!S120</f>
        <v/>
      </c>
      <c r="Q336" s="45" t="str">
        <f>'Remove outliers'!T120</f>
        <v/>
      </c>
      <c r="R336" s="45" t="str">
        <f>'Remove outliers'!U120</f>
        <v/>
      </c>
      <c r="S336" s="45" t="str">
        <f>'Remove outliers'!V120</f>
        <v/>
      </c>
      <c r="T336" s="45" t="str">
        <f>'Remove outliers'!W120</f>
        <v/>
      </c>
      <c r="U336" s="45" t="str">
        <f>'Remove outliers'!X120</f>
        <v/>
      </c>
      <c r="V336" s="45" t="str">
        <f>'Remove outliers'!Y120</f>
        <v/>
      </c>
      <c r="W336" s="45" t="str">
        <f>'Remove outliers'!Z120</f>
        <v/>
      </c>
      <c r="X336" s="45" t="str">
        <f>'Remove outliers'!AA120</f>
        <v/>
      </c>
      <c r="Y336" s="45" t="str">
        <f>'Remove outliers'!AB120</f>
        <v/>
      </c>
      <c r="Z336" s="45" t="str">
        <f>'Remove outliers'!AC120</f>
        <v/>
      </c>
      <c r="AA336" s="45" t="str">
        <f>'Remove outliers'!AD120</f>
        <v/>
      </c>
      <c r="AB336" s="45" t="str">
        <f>'Remove outliers'!AE120</f>
        <v/>
      </c>
      <c r="AC336" s="45" t="str">
        <f>'Remove outliers'!AF120</f>
        <v/>
      </c>
      <c r="AD336" s="45" t="str">
        <f>'Remove outliers'!AG120</f>
        <v/>
      </c>
      <c r="AE336" s="45" t="str">
        <f>'Remove outliers'!AH120</f>
        <v/>
      </c>
      <c r="AF336" s="45" t="str">
        <f>'Remove outliers'!AI120</f>
        <v/>
      </c>
      <c r="AG336" s="45" t="str">
        <f>'Remove outliers'!AJ120</f>
        <v/>
      </c>
      <c r="AH336" s="45" t="str">
        <f>'Remove outliers'!AK120</f>
        <v/>
      </c>
      <c r="AI336" s="45" t="str">
        <f>'Remove outliers'!AL120</f>
        <v/>
      </c>
      <c r="AJ336" s="45" t="str">
        <f>'Remove outliers'!AM120</f>
        <v/>
      </c>
      <c r="AK336" s="45" t="str">
        <f>'Remove outliers'!AN120</f>
        <v/>
      </c>
      <c r="AL336" s="45" t="str">
        <f>'Remove outliers'!AO120</f>
        <v/>
      </c>
      <c r="AM336" s="45" t="str">
        <f>'Remove outliers'!AP120</f>
        <v/>
      </c>
      <c r="AN336" s="45" t="str">
        <f>'Remove outliers'!AQ120</f>
        <v/>
      </c>
      <c r="AO336" s="45" t="str">
        <f>'Remove outliers'!AR120</f>
        <v/>
      </c>
      <c r="AP336" s="45" t="str">
        <f>'Remove outliers'!AS120</f>
        <v/>
      </c>
      <c r="AQ336" s="45" t="str">
        <f>'Remove outliers'!AT120</f>
        <v/>
      </c>
      <c r="AR336" s="45" t="str">
        <f>'Remove outliers'!AU120</f>
        <v/>
      </c>
      <c r="AS336" s="45" t="str">
        <f>'Remove outliers'!AV120</f>
        <v/>
      </c>
      <c r="AT336" s="45" t="str">
        <f>'Remove outliers'!AW120</f>
        <v/>
      </c>
      <c r="AU336" s="45" t="str">
        <f>'Remove outliers'!AX120</f>
        <v/>
      </c>
      <c r="AV336" s="45" t="str">
        <f>'Remove outliers'!AY120</f>
        <v/>
      </c>
      <c r="AW336" s="45" t="str">
        <f>'Remove outliers'!AZ120</f>
        <v/>
      </c>
      <c r="AX336" s="45" t="str">
        <f>'Remove outliers'!BA120</f>
        <v/>
      </c>
      <c r="AY336" s="45" t="str">
        <f>'Remove outliers'!BB120</f>
        <v/>
      </c>
      <c r="AZ336" s="45" t="str">
        <f>'Remove outliers'!BC120</f>
        <v/>
      </c>
      <c r="BA336" s="45" t="str">
        <f>'Remove outliers'!BD120</f>
        <v/>
      </c>
      <c r="BB336" s="45" t="str">
        <f>'Remove outliers'!BE120</f>
        <v/>
      </c>
      <c r="BC336" s="45" t="str">
        <f>'Remove outliers'!BF120</f>
        <v/>
      </c>
      <c r="BD336" s="45" t="str">
        <f>'Remove outliers'!BG120</f>
        <v/>
      </c>
      <c r="BE336" s="45" t="str">
        <f>'Remove outliers'!BH120</f>
        <v/>
      </c>
      <c r="BF336" s="45" t="str">
        <f>'Remove outliers'!BI120</f>
        <v/>
      </c>
      <c r="BG336" s="45" t="str">
        <f>'Remove outliers'!BJ120</f>
        <v/>
      </c>
      <c r="BH336" s="35" t="str">
        <f>'Remove outliers'!BK120</f>
        <v/>
      </c>
      <c r="BI336" s="35" t="str">
        <f>'Remove outliers'!BL120</f>
        <v/>
      </c>
      <c r="BJ336" s="35" t="str">
        <f>'Remove outliers'!BM120</f>
        <v/>
      </c>
      <c r="BK336" s="35" t="str">
        <f>'Remove outliers'!BN120</f>
        <v/>
      </c>
      <c r="BL336" s="35" t="str">
        <f>'Remove outliers'!BO120</f>
        <v/>
      </c>
      <c r="BM336" s="35" t="str">
        <f>'Remove outliers'!BP120</f>
        <v/>
      </c>
      <c r="BN336" s="35" t="str">
        <f>'Remove outliers'!BQ120</f>
        <v/>
      </c>
      <c r="BO336" s="35" t="str">
        <f>'Remove outliers'!BR120</f>
        <v/>
      </c>
      <c r="BP336" s="35" t="str">
        <f>'Remove outliers'!BS120</f>
        <v/>
      </c>
      <c r="BQ336" s="35" t="str">
        <f>'Remove outliers'!BT120</f>
        <v/>
      </c>
      <c r="BR336" s="35" t="str">
        <f>'Remove outliers'!BU120</f>
        <v/>
      </c>
      <c r="BS336" s="35" t="str">
        <f>'Remove outliers'!BV120</f>
        <v/>
      </c>
      <c r="BT336" s="35" t="str">
        <f>'Remove outliers'!BW120</f>
        <v/>
      </c>
      <c r="BU336" s="35" t="str">
        <f>'Remove outliers'!BX120</f>
        <v/>
      </c>
      <c r="BV336" s="35" t="str">
        <f>'Remove outliers'!BY120</f>
        <v/>
      </c>
      <c r="BW336" s="35" t="str">
        <f>'Remove outliers'!BZ120</f>
        <v/>
      </c>
      <c r="BX336" s="35" t="str">
        <f>'Remove outliers'!CA120</f>
        <v/>
      </c>
      <c r="BY336" s="35" t="str">
        <f>'Remove outliers'!CB120</f>
        <v/>
      </c>
      <c r="BZ336" s="35" t="str">
        <f>'Remove outliers'!CC120</f>
        <v/>
      </c>
      <c r="CA336" s="35" t="str">
        <f>'Remove outliers'!CD120</f>
        <v/>
      </c>
    </row>
    <row r="337" spans="6:79" x14ac:dyDescent="0.2">
      <c r="F337" s="45" t="str">
        <f>'Remove outliers'!I121</f>
        <v/>
      </c>
      <c r="G337" s="45" t="str">
        <f>'Remove outliers'!J121</f>
        <v/>
      </c>
      <c r="H337" s="45" t="str">
        <f>'Remove outliers'!K121</f>
        <v/>
      </c>
      <c r="I337" s="45" t="str">
        <f>'Remove outliers'!L121</f>
        <v/>
      </c>
      <c r="J337" s="45" t="str">
        <f>'Remove outliers'!M121</f>
        <v/>
      </c>
      <c r="K337" s="45" t="str">
        <f>'Remove outliers'!N121</f>
        <v/>
      </c>
      <c r="L337" s="45" t="str">
        <f>'Remove outliers'!O121</f>
        <v/>
      </c>
      <c r="M337" s="45" t="str">
        <f>'Remove outliers'!P121</f>
        <v/>
      </c>
      <c r="N337" s="45" t="str">
        <f>'Remove outliers'!Q121</f>
        <v/>
      </c>
      <c r="O337" s="45" t="str">
        <f>'Remove outliers'!R121</f>
        <v/>
      </c>
      <c r="P337" s="45" t="str">
        <f>'Remove outliers'!S121</f>
        <v/>
      </c>
      <c r="Q337" s="45" t="str">
        <f>'Remove outliers'!T121</f>
        <v/>
      </c>
      <c r="R337" s="45" t="str">
        <f>'Remove outliers'!U121</f>
        <v/>
      </c>
      <c r="S337" s="45" t="str">
        <f>'Remove outliers'!V121</f>
        <v/>
      </c>
      <c r="T337" s="45" t="str">
        <f>'Remove outliers'!W121</f>
        <v/>
      </c>
      <c r="U337" s="45" t="str">
        <f>'Remove outliers'!X121</f>
        <v/>
      </c>
      <c r="V337" s="45" t="str">
        <f>'Remove outliers'!Y121</f>
        <v/>
      </c>
      <c r="W337" s="45" t="str">
        <f>'Remove outliers'!Z121</f>
        <v/>
      </c>
      <c r="X337" s="45" t="str">
        <f>'Remove outliers'!AA121</f>
        <v/>
      </c>
      <c r="Y337" s="45" t="str">
        <f>'Remove outliers'!AB121</f>
        <v/>
      </c>
      <c r="Z337" s="45" t="str">
        <f>'Remove outliers'!AC121</f>
        <v/>
      </c>
      <c r="AA337" s="45" t="str">
        <f>'Remove outliers'!AD121</f>
        <v/>
      </c>
      <c r="AB337" s="45" t="str">
        <f>'Remove outliers'!AE121</f>
        <v/>
      </c>
      <c r="AC337" s="45" t="str">
        <f>'Remove outliers'!AF121</f>
        <v/>
      </c>
      <c r="AD337" s="45" t="str">
        <f>'Remove outliers'!AG121</f>
        <v/>
      </c>
      <c r="AE337" s="45" t="str">
        <f>'Remove outliers'!AH121</f>
        <v/>
      </c>
      <c r="AF337" s="45" t="str">
        <f>'Remove outliers'!AI121</f>
        <v/>
      </c>
      <c r="AG337" s="45" t="str">
        <f>'Remove outliers'!AJ121</f>
        <v/>
      </c>
      <c r="AH337" s="45" t="str">
        <f>'Remove outliers'!AK121</f>
        <v/>
      </c>
      <c r="AI337" s="45" t="str">
        <f>'Remove outliers'!AL121</f>
        <v/>
      </c>
      <c r="AJ337" s="45" t="str">
        <f>'Remove outliers'!AM121</f>
        <v/>
      </c>
      <c r="AK337" s="45" t="str">
        <f>'Remove outliers'!AN121</f>
        <v/>
      </c>
      <c r="AL337" s="45" t="str">
        <f>'Remove outliers'!AO121</f>
        <v/>
      </c>
      <c r="AM337" s="45" t="str">
        <f>'Remove outliers'!AP121</f>
        <v/>
      </c>
      <c r="AN337" s="45" t="str">
        <f>'Remove outliers'!AQ121</f>
        <v/>
      </c>
      <c r="AO337" s="45" t="str">
        <f>'Remove outliers'!AR121</f>
        <v/>
      </c>
      <c r="AP337" s="45" t="str">
        <f>'Remove outliers'!AS121</f>
        <v/>
      </c>
      <c r="AQ337" s="45" t="str">
        <f>'Remove outliers'!AT121</f>
        <v/>
      </c>
      <c r="AR337" s="45" t="str">
        <f>'Remove outliers'!AU121</f>
        <v/>
      </c>
      <c r="AS337" s="45" t="str">
        <f>'Remove outliers'!AV121</f>
        <v/>
      </c>
      <c r="AT337" s="45" t="str">
        <f>'Remove outliers'!AW121</f>
        <v/>
      </c>
      <c r="AU337" s="45" t="str">
        <f>'Remove outliers'!AX121</f>
        <v/>
      </c>
      <c r="AV337" s="45" t="str">
        <f>'Remove outliers'!AY121</f>
        <v/>
      </c>
      <c r="AW337" s="45" t="str">
        <f>'Remove outliers'!AZ121</f>
        <v/>
      </c>
      <c r="AX337" s="45" t="str">
        <f>'Remove outliers'!BA121</f>
        <v/>
      </c>
      <c r="AY337" s="45" t="str">
        <f>'Remove outliers'!BB121</f>
        <v/>
      </c>
      <c r="AZ337" s="45" t="str">
        <f>'Remove outliers'!BC121</f>
        <v/>
      </c>
      <c r="BA337" s="45" t="str">
        <f>'Remove outliers'!BD121</f>
        <v/>
      </c>
      <c r="BB337" s="45" t="str">
        <f>'Remove outliers'!BE121</f>
        <v/>
      </c>
      <c r="BC337" s="45" t="str">
        <f>'Remove outliers'!BF121</f>
        <v/>
      </c>
      <c r="BD337" s="45" t="str">
        <f>'Remove outliers'!BG121</f>
        <v/>
      </c>
      <c r="BE337" s="45" t="str">
        <f>'Remove outliers'!BH121</f>
        <v/>
      </c>
      <c r="BF337" s="45" t="str">
        <f>'Remove outliers'!BI121</f>
        <v/>
      </c>
      <c r="BG337" s="45" t="str">
        <f>'Remove outliers'!BJ121</f>
        <v/>
      </c>
      <c r="BH337" s="35" t="str">
        <f>'Remove outliers'!BK121</f>
        <v/>
      </c>
      <c r="BI337" s="35" t="str">
        <f>'Remove outliers'!BL121</f>
        <v/>
      </c>
      <c r="BJ337" s="35" t="str">
        <f>'Remove outliers'!BM121</f>
        <v/>
      </c>
      <c r="BK337" s="35" t="str">
        <f>'Remove outliers'!BN121</f>
        <v/>
      </c>
      <c r="BL337" s="35" t="str">
        <f>'Remove outliers'!BO121</f>
        <v/>
      </c>
      <c r="BM337" s="35" t="str">
        <f>'Remove outliers'!BP121</f>
        <v/>
      </c>
      <c r="BN337" s="35" t="str">
        <f>'Remove outliers'!BQ121</f>
        <v/>
      </c>
      <c r="BO337" s="35" t="str">
        <f>'Remove outliers'!BR121</f>
        <v/>
      </c>
      <c r="BP337" s="35" t="str">
        <f>'Remove outliers'!BS121</f>
        <v/>
      </c>
      <c r="BQ337" s="35" t="str">
        <f>'Remove outliers'!BT121</f>
        <v/>
      </c>
      <c r="BR337" s="35" t="str">
        <f>'Remove outliers'!BU121</f>
        <v/>
      </c>
      <c r="BS337" s="35" t="str">
        <f>'Remove outliers'!BV121</f>
        <v/>
      </c>
      <c r="BT337" s="35" t="str">
        <f>'Remove outliers'!BW121</f>
        <v/>
      </c>
      <c r="BU337" s="35" t="str">
        <f>'Remove outliers'!BX121</f>
        <v/>
      </c>
      <c r="BV337" s="35" t="str">
        <f>'Remove outliers'!BY121</f>
        <v/>
      </c>
      <c r="BW337" s="35" t="str">
        <f>'Remove outliers'!BZ121</f>
        <v/>
      </c>
      <c r="BX337" s="35" t="str">
        <f>'Remove outliers'!CA121</f>
        <v/>
      </c>
      <c r="BY337" s="35" t="str">
        <f>'Remove outliers'!CB121</f>
        <v/>
      </c>
      <c r="BZ337" s="35" t="str">
        <f>'Remove outliers'!CC121</f>
        <v/>
      </c>
      <c r="CA337" s="35" t="str">
        <f>'Remove outliers'!CD121</f>
        <v/>
      </c>
    </row>
    <row r="338" spans="6:79" x14ac:dyDescent="0.2">
      <c r="F338" s="45" t="str">
        <f>'Remove outliers'!I122</f>
        <v/>
      </c>
      <c r="G338" s="45" t="str">
        <f>'Remove outliers'!J122</f>
        <v/>
      </c>
      <c r="H338" s="45" t="str">
        <f>'Remove outliers'!K122</f>
        <v/>
      </c>
      <c r="I338" s="45" t="str">
        <f>'Remove outliers'!L122</f>
        <v/>
      </c>
      <c r="J338" s="45" t="str">
        <f>'Remove outliers'!M122</f>
        <v/>
      </c>
      <c r="K338" s="45" t="str">
        <f>'Remove outliers'!N122</f>
        <v/>
      </c>
      <c r="L338" s="45" t="str">
        <f>'Remove outliers'!O122</f>
        <v/>
      </c>
      <c r="M338" s="45" t="str">
        <f>'Remove outliers'!P122</f>
        <v/>
      </c>
      <c r="N338" s="45" t="str">
        <f>'Remove outliers'!Q122</f>
        <v/>
      </c>
      <c r="O338" s="45" t="str">
        <f>'Remove outliers'!R122</f>
        <v/>
      </c>
      <c r="P338" s="45" t="str">
        <f>'Remove outliers'!S122</f>
        <v/>
      </c>
      <c r="Q338" s="45" t="str">
        <f>'Remove outliers'!T122</f>
        <v/>
      </c>
      <c r="R338" s="45" t="str">
        <f>'Remove outliers'!U122</f>
        <v/>
      </c>
      <c r="S338" s="45" t="str">
        <f>'Remove outliers'!V122</f>
        <v/>
      </c>
      <c r="T338" s="45" t="str">
        <f>'Remove outliers'!W122</f>
        <v/>
      </c>
      <c r="U338" s="45" t="str">
        <f>'Remove outliers'!X122</f>
        <v/>
      </c>
      <c r="V338" s="45" t="str">
        <f>'Remove outliers'!Y122</f>
        <v/>
      </c>
      <c r="W338" s="45" t="str">
        <f>'Remove outliers'!Z122</f>
        <v/>
      </c>
      <c r="X338" s="45" t="str">
        <f>'Remove outliers'!AA122</f>
        <v/>
      </c>
      <c r="Y338" s="45" t="str">
        <f>'Remove outliers'!AB122</f>
        <v/>
      </c>
      <c r="Z338" s="45" t="str">
        <f>'Remove outliers'!AC122</f>
        <v/>
      </c>
      <c r="AA338" s="45" t="str">
        <f>'Remove outliers'!AD122</f>
        <v/>
      </c>
      <c r="AB338" s="45" t="str">
        <f>'Remove outliers'!AE122</f>
        <v/>
      </c>
      <c r="AC338" s="45" t="str">
        <f>'Remove outliers'!AF122</f>
        <v/>
      </c>
      <c r="AD338" s="45" t="str">
        <f>'Remove outliers'!AG122</f>
        <v/>
      </c>
      <c r="AE338" s="45" t="str">
        <f>'Remove outliers'!AH122</f>
        <v/>
      </c>
      <c r="AF338" s="45" t="str">
        <f>'Remove outliers'!AI122</f>
        <v/>
      </c>
      <c r="AG338" s="45" t="str">
        <f>'Remove outliers'!AJ122</f>
        <v/>
      </c>
      <c r="AH338" s="45" t="str">
        <f>'Remove outliers'!AK122</f>
        <v/>
      </c>
      <c r="AI338" s="45" t="str">
        <f>'Remove outliers'!AL122</f>
        <v/>
      </c>
      <c r="AJ338" s="45" t="str">
        <f>'Remove outliers'!AM122</f>
        <v/>
      </c>
      <c r="AK338" s="45" t="str">
        <f>'Remove outliers'!AN122</f>
        <v/>
      </c>
      <c r="AL338" s="45" t="str">
        <f>'Remove outliers'!AO122</f>
        <v/>
      </c>
      <c r="AM338" s="45" t="str">
        <f>'Remove outliers'!AP122</f>
        <v/>
      </c>
      <c r="AN338" s="45" t="str">
        <f>'Remove outliers'!AQ122</f>
        <v/>
      </c>
      <c r="AO338" s="45" t="str">
        <f>'Remove outliers'!AR122</f>
        <v/>
      </c>
      <c r="AP338" s="45" t="str">
        <f>'Remove outliers'!AS122</f>
        <v/>
      </c>
      <c r="AQ338" s="45" t="str">
        <f>'Remove outliers'!AT122</f>
        <v/>
      </c>
      <c r="AR338" s="45" t="str">
        <f>'Remove outliers'!AU122</f>
        <v/>
      </c>
      <c r="AS338" s="45" t="str">
        <f>'Remove outliers'!AV122</f>
        <v/>
      </c>
      <c r="AT338" s="45" t="str">
        <f>'Remove outliers'!AW122</f>
        <v/>
      </c>
      <c r="AU338" s="45" t="str">
        <f>'Remove outliers'!AX122</f>
        <v/>
      </c>
      <c r="AV338" s="45" t="str">
        <f>'Remove outliers'!AY122</f>
        <v/>
      </c>
      <c r="AW338" s="45" t="str">
        <f>'Remove outliers'!AZ122</f>
        <v/>
      </c>
      <c r="AX338" s="45" t="str">
        <f>'Remove outliers'!BA122</f>
        <v/>
      </c>
      <c r="AY338" s="45" t="str">
        <f>'Remove outliers'!BB122</f>
        <v/>
      </c>
      <c r="AZ338" s="45" t="str">
        <f>'Remove outliers'!BC122</f>
        <v/>
      </c>
      <c r="BA338" s="45" t="str">
        <f>'Remove outliers'!BD122</f>
        <v/>
      </c>
      <c r="BB338" s="45" t="str">
        <f>'Remove outliers'!BE122</f>
        <v/>
      </c>
      <c r="BC338" s="45" t="str">
        <f>'Remove outliers'!BF122</f>
        <v/>
      </c>
      <c r="BD338" s="45" t="str">
        <f>'Remove outliers'!BG122</f>
        <v/>
      </c>
      <c r="BE338" s="45" t="str">
        <f>'Remove outliers'!BH122</f>
        <v/>
      </c>
      <c r="BF338" s="45" t="str">
        <f>'Remove outliers'!BI122</f>
        <v/>
      </c>
      <c r="BG338" s="45" t="str">
        <f>'Remove outliers'!BJ122</f>
        <v/>
      </c>
      <c r="BH338" s="35" t="str">
        <f>'Remove outliers'!BK122</f>
        <v/>
      </c>
      <c r="BI338" s="35" t="str">
        <f>'Remove outliers'!BL122</f>
        <v/>
      </c>
      <c r="BJ338" s="35" t="str">
        <f>'Remove outliers'!BM122</f>
        <v/>
      </c>
      <c r="BK338" s="35" t="str">
        <f>'Remove outliers'!BN122</f>
        <v/>
      </c>
      <c r="BL338" s="35" t="str">
        <f>'Remove outliers'!BO122</f>
        <v/>
      </c>
      <c r="BM338" s="35" t="str">
        <f>'Remove outliers'!BP122</f>
        <v/>
      </c>
      <c r="BN338" s="35" t="str">
        <f>'Remove outliers'!BQ122</f>
        <v/>
      </c>
      <c r="BO338" s="35" t="str">
        <f>'Remove outliers'!BR122</f>
        <v/>
      </c>
      <c r="BP338" s="35" t="str">
        <f>'Remove outliers'!BS122</f>
        <v/>
      </c>
      <c r="BQ338" s="35" t="str">
        <f>'Remove outliers'!BT122</f>
        <v/>
      </c>
      <c r="BR338" s="35" t="str">
        <f>'Remove outliers'!BU122</f>
        <v/>
      </c>
      <c r="BS338" s="35" t="str">
        <f>'Remove outliers'!BV122</f>
        <v/>
      </c>
      <c r="BT338" s="35" t="str">
        <f>'Remove outliers'!BW122</f>
        <v/>
      </c>
      <c r="BU338" s="35" t="str">
        <f>'Remove outliers'!BX122</f>
        <v/>
      </c>
      <c r="BV338" s="35" t="str">
        <f>'Remove outliers'!BY122</f>
        <v/>
      </c>
      <c r="BW338" s="35" t="str">
        <f>'Remove outliers'!BZ122</f>
        <v/>
      </c>
      <c r="BX338" s="35" t="str">
        <f>'Remove outliers'!CA122</f>
        <v/>
      </c>
      <c r="BY338" s="35" t="str">
        <f>'Remove outliers'!CB122</f>
        <v/>
      </c>
      <c r="BZ338" s="35" t="str">
        <f>'Remove outliers'!CC122</f>
        <v/>
      </c>
      <c r="CA338" s="35" t="str">
        <f>'Remove outliers'!CD122</f>
        <v/>
      </c>
    </row>
    <row r="339" spans="6:79" x14ac:dyDescent="0.2">
      <c r="F339" s="45" t="str">
        <f>'Remove outliers'!I123</f>
        <v/>
      </c>
      <c r="G339" s="45" t="str">
        <f>'Remove outliers'!J123</f>
        <v/>
      </c>
      <c r="H339" s="45" t="str">
        <f>'Remove outliers'!K123</f>
        <v/>
      </c>
      <c r="I339" s="45" t="str">
        <f>'Remove outliers'!L123</f>
        <v/>
      </c>
      <c r="J339" s="45" t="str">
        <f>'Remove outliers'!M123</f>
        <v/>
      </c>
      <c r="K339" s="45" t="str">
        <f>'Remove outliers'!N123</f>
        <v/>
      </c>
      <c r="L339" s="45" t="str">
        <f>'Remove outliers'!O123</f>
        <v/>
      </c>
      <c r="M339" s="45" t="str">
        <f>'Remove outliers'!P123</f>
        <v/>
      </c>
      <c r="N339" s="45" t="str">
        <f>'Remove outliers'!Q123</f>
        <v/>
      </c>
      <c r="O339" s="45" t="str">
        <f>'Remove outliers'!R123</f>
        <v/>
      </c>
      <c r="P339" s="45" t="str">
        <f>'Remove outliers'!S123</f>
        <v/>
      </c>
      <c r="Q339" s="45" t="str">
        <f>'Remove outliers'!T123</f>
        <v/>
      </c>
      <c r="R339" s="45" t="str">
        <f>'Remove outliers'!U123</f>
        <v/>
      </c>
      <c r="S339" s="45" t="str">
        <f>'Remove outliers'!V123</f>
        <v/>
      </c>
      <c r="T339" s="45" t="str">
        <f>'Remove outliers'!W123</f>
        <v/>
      </c>
      <c r="U339" s="45" t="str">
        <f>'Remove outliers'!X123</f>
        <v/>
      </c>
      <c r="V339" s="45" t="str">
        <f>'Remove outliers'!Y123</f>
        <v/>
      </c>
      <c r="W339" s="45" t="str">
        <f>'Remove outliers'!Z123</f>
        <v/>
      </c>
      <c r="X339" s="45" t="str">
        <f>'Remove outliers'!AA123</f>
        <v/>
      </c>
      <c r="Y339" s="45" t="str">
        <f>'Remove outliers'!AB123</f>
        <v/>
      </c>
      <c r="Z339" s="45" t="str">
        <f>'Remove outliers'!AC123</f>
        <v/>
      </c>
      <c r="AA339" s="45" t="str">
        <f>'Remove outliers'!AD123</f>
        <v/>
      </c>
      <c r="AB339" s="45" t="str">
        <f>'Remove outliers'!AE123</f>
        <v/>
      </c>
      <c r="AC339" s="45" t="str">
        <f>'Remove outliers'!AF123</f>
        <v/>
      </c>
      <c r="AD339" s="45" t="str">
        <f>'Remove outliers'!AG123</f>
        <v/>
      </c>
      <c r="AE339" s="45" t="str">
        <f>'Remove outliers'!AH123</f>
        <v/>
      </c>
      <c r="AF339" s="45" t="str">
        <f>'Remove outliers'!AI123</f>
        <v/>
      </c>
      <c r="AG339" s="45" t="str">
        <f>'Remove outliers'!AJ123</f>
        <v/>
      </c>
      <c r="AH339" s="45" t="str">
        <f>'Remove outliers'!AK123</f>
        <v/>
      </c>
      <c r="AI339" s="45" t="str">
        <f>'Remove outliers'!AL123</f>
        <v/>
      </c>
      <c r="AJ339" s="45" t="str">
        <f>'Remove outliers'!AM123</f>
        <v/>
      </c>
      <c r="AK339" s="45" t="str">
        <f>'Remove outliers'!AN123</f>
        <v/>
      </c>
      <c r="AL339" s="45" t="str">
        <f>'Remove outliers'!AO123</f>
        <v/>
      </c>
      <c r="AM339" s="45" t="str">
        <f>'Remove outliers'!AP123</f>
        <v/>
      </c>
      <c r="AN339" s="45" t="str">
        <f>'Remove outliers'!AQ123</f>
        <v/>
      </c>
      <c r="AO339" s="45" t="str">
        <f>'Remove outliers'!AR123</f>
        <v/>
      </c>
      <c r="AP339" s="45" t="str">
        <f>'Remove outliers'!AS123</f>
        <v/>
      </c>
      <c r="AQ339" s="45" t="str">
        <f>'Remove outliers'!AT123</f>
        <v/>
      </c>
      <c r="AR339" s="45" t="str">
        <f>'Remove outliers'!AU123</f>
        <v/>
      </c>
      <c r="AS339" s="45" t="str">
        <f>'Remove outliers'!AV123</f>
        <v/>
      </c>
      <c r="AT339" s="45" t="str">
        <f>'Remove outliers'!AW123</f>
        <v/>
      </c>
      <c r="AU339" s="45" t="str">
        <f>'Remove outliers'!AX123</f>
        <v/>
      </c>
      <c r="AV339" s="45" t="str">
        <f>'Remove outliers'!AY123</f>
        <v/>
      </c>
      <c r="AW339" s="45" t="str">
        <f>'Remove outliers'!AZ123</f>
        <v/>
      </c>
      <c r="AX339" s="45" t="str">
        <f>'Remove outliers'!BA123</f>
        <v/>
      </c>
      <c r="AY339" s="45" t="str">
        <f>'Remove outliers'!BB123</f>
        <v/>
      </c>
      <c r="AZ339" s="45" t="str">
        <f>'Remove outliers'!BC123</f>
        <v/>
      </c>
      <c r="BA339" s="45" t="str">
        <f>'Remove outliers'!BD123</f>
        <v/>
      </c>
      <c r="BB339" s="45" t="str">
        <f>'Remove outliers'!BE123</f>
        <v/>
      </c>
      <c r="BC339" s="45" t="str">
        <f>'Remove outliers'!BF123</f>
        <v/>
      </c>
      <c r="BD339" s="45" t="str">
        <f>'Remove outliers'!BG123</f>
        <v/>
      </c>
      <c r="BE339" s="45" t="str">
        <f>'Remove outliers'!BH123</f>
        <v/>
      </c>
      <c r="BF339" s="45" t="str">
        <f>'Remove outliers'!BI123</f>
        <v/>
      </c>
      <c r="BG339" s="45" t="str">
        <f>'Remove outliers'!BJ123</f>
        <v/>
      </c>
      <c r="BH339" s="35" t="str">
        <f>'Remove outliers'!BK123</f>
        <v/>
      </c>
      <c r="BI339" s="35" t="str">
        <f>'Remove outliers'!BL123</f>
        <v/>
      </c>
      <c r="BJ339" s="35" t="str">
        <f>'Remove outliers'!BM123</f>
        <v/>
      </c>
      <c r="BK339" s="35" t="str">
        <f>'Remove outliers'!BN123</f>
        <v/>
      </c>
      <c r="BL339" s="35" t="str">
        <f>'Remove outliers'!BO123</f>
        <v/>
      </c>
      <c r="BM339" s="35" t="str">
        <f>'Remove outliers'!BP123</f>
        <v/>
      </c>
      <c r="BN339" s="35" t="str">
        <f>'Remove outliers'!BQ123</f>
        <v/>
      </c>
      <c r="BO339" s="35" t="str">
        <f>'Remove outliers'!BR123</f>
        <v/>
      </c>
      <c r="BP339" s="35" t="str">
        <f>'Remove outliers'!BS123</f>
        <v/>
      </c>
      <c r="BQ339" s="35" t="str">
        <f>'Remove outliers'!BT123</f>
        <v/>
      </c>
      <c r="BR339" s="35" t="str">
        <f>'Remove outliers'!BU123</f>
        <v/>
      </c>
      <c r="BS339" s="35" t="str">
        <f>'Remove outliers'!BV123</f>
        <v/>
      </c>
      <c r="BT339" s="35" t="str">
        <f>'Remove outliers'!BW123</f>
        <v/>
      </c>
      <c r="BU339" s="35" t="str">
        <f>'Remove outliers'!BX123</f>
        <v/>
      </c>
      <c r="BV339" s="35" t="str">
        <f>'Remove outliers'!BY123</f>
        <v/>
      </c>
      <c r="BW339" s="35" t="str">
        <f>'Remove outliers'!BZ123</f>
        <v/>
      </c>
      <c r="BX339" s="35" t="str">
        <f>'Remove outliers'!CA123</f>
        <v/>
      </c>
      <c r="BY339" s="35" t="str">
        <f>'Remove outliers'!CB123</f>
        <v/>
      </c>
      <c r="BZ339" s="35" t="str">
        <f>'Remove outliers'!CC123</f>
        <v/>
      </c>
      <c r="CA339" s="35" t="str">
        <f>'Remove outliers'!CD123</f>
        <v/>
      </c>
    </row>
    <row r="340" spans="6:79" x14ac:dyDescent="0.2">
      <c r="F340" s="45" t="str">
        <f>'Remove outliers'!I124</f>
        <v/>
      </c>
      <c r="G340" s="45" t="str">
        <f>'Remove outliers'!J124</f>
        <v/>
      </c>
      <c r="H340" s="45" t="str">
        <f>'Remove outliers'!K124</f>
        <v/>
      </c>
      <c r="I340" s="45" t="str">
        <f>'Remove outliers'!L124</f>
        <v/>
      </c>
      <c r="J340" s="45" t="str">
        <f>'Remove outliers'!M124</f>
        <v/>
      </c>
      <c r="K340" s="45" t="str">
        <f>'Remove outliers'!N124</f>
        <v/>
      </c>
      <c r="L340" s="45" t="str">
        <f>'Remove outliers'!O124</f>
        <v/>
      </c>
      <c r="M340" s="45" t="str">
        <f>'Remove outliers'!P124</f>
        <v/>
      </c>
      <c r="N340" s="45" t="str">
        <f>'Remove outliers'!Q124</f>
        <v/>
      </c>
      <c r="O340" s="45" t="str">
        <f>'Remove outliers'!R124</f>
        <v/>
      </c>
      <c r="P340" s="45" t="str">
        <f>'Remove outliers'!S124</f>
        <v/>
      </c>
      <c r="Q340" s="45" t="str">
        <f>'Remove outliers'!T124</f>
        <v/>
      </c>
      <c r="R340" s="45" t="str">
        <f>'Remove outliers'!U124</f>
        <v/>
      </c>
      <c r="S340" s="45" t="str">
        <f>'Remove outliers'!V124</f>
        <v/>
      </c>
      <c r="T340" s="45" t="str">
        <f>'Remove outliers'!W124</f>
        <v/>
      </c>
      <c r="U340" s="45" t="str">
        <f>'Remove outliers'!X124</f>
        <v/>
      </c>
      <c r="V340" s="45" t="str">
        <f>'Remove outliers'!Y124</f>
        <v/>
      </c>
      <c r="W340" s="45" t="str">
        <f>'Remove outliers'!Z124</f>
        <v/>
      </c>
      <c r="X340" s="45" t="str">
        <f>'Remove outliers'!AA124</f>
        <v/>
      </c>
      <c r="Y340" s="45" t="str">
        <f>'Remove outliers'!AB124</f>
        <v/>
      </c>
      <c r="Z340" s="45" t="str">
        <f>'Remove outliers'!AC124</f>
        <v/>
      </c>
      <c r="AA340" s="45" t="str">
        <f>'Remove outliers'!AD124</f>
        <v/>
      </c>
      <c r="AB340" s="45" t="str">
        <f>'Remove outliers'!AE124</f>
        <v/>
      </c>
      <c r="AC340" s="45" t="str">
        <f>'Remove outliers'!AF124</f>
        <v/>
      </c>
      <c r="AD340" s="45" t="str">
        <f>'Remove outliers'!AG124</f>
        <v/>
      </c>
      <c r="AE340" s="45" t="str">
        <f>'Remove outliers'!AH124</f>
        <v/>
      </c>
      <c r="AF340" s="45" t="str">
        <f>'Remove outliers'!AI124</f>
        <v/>
      </c>
      <c r="AG340" s="45" t="str">
        <f>'Remove outliers'!AJ124</f>
        <v/>
      </c>
      <c r="AH340" s="45" t="str">
        <f>'Remove outliers'!AK124</f>
        <v/>
      </c>
      <c r="AI340" s="45" t="str">
        <f>'Remove outliers'!AL124</f>
        <v/>
      </c>
      <c r="AJ340" s="45" t="str">
        <f>'Remove outliers'!AM124</f>
        <v/>
      </c>
      <c r="AK340" s="45" t="str">
        <f>'Remove outliers'!AN124</f>
        <v/>
      </c>
      <c r="AL340" s="45" t="str">
        <f>'Remove outliers'!AO124</f>
        <v/>
      </c>
      <c r="AM340" s="45" t="str">
        <f>'Remove outliers'!AP124</f>
        <v/>
      </c>
      <c r="AN340" s="45" t="str">
        <f>'Remove outliers'!AQ124</f>
        <v/>
      </c>
      <c r="AO340" s="45" t="str">
        <f>'Remove outliers'!AR124</f>
        <v/>
      </c>
      <c r="AP340" s="45" t="str">
        <f>'Remove outliers'!AS124</f>
        <v/>
      </c>
      <c r="AQ340" s="45" t="str">
        <f>'Remove outliers'!AT124</f>
        <v/>
      </c>
      <c r="AR340" s="45" t="str">
        <f>'Remove outliers'!AU124</f>
        <v/>
      </c>
      <c r="AS340" s="45" t="str">
        <f>'Remove outliers'!AV124</f>
        <v/>
      </c>
      <c r="AT340" s="45" t="str">
        <f>'Remove outliers'!AW124</f>
        <v/>
      </c>
      <c r="AU340" s="45" t="str">
        <f>'Remove outliers'!AX124</f>
        <v/>
      </c>
      <c r="AV340" s="45" t="str">
        <f>'Remove outliers'!AY124</f>
        <v/>
      </c>
      <c r="AW340" s="45" t="str">
        <f>'Remove outliers'!AZ124</f>
        <v/>
      </c>
      <c r="AX340" s="45" t="str">
        <f>'Remove outliers'!BA124</f>
        <v/>
      </c>
      <c r="AY340" s="45" t="str">
        <f>'Remove outliers'!BB124</f>
        <v/>
      </c>
      <c r="AZ340" s="45" t="str">
        <f>'Remove outliers'!BC124</f>
        <v/>
      </c>
      <c r="BA340" s="45" t="str">
        <f>'Remove outliers'!BD124</f>
        <v/>
      </c>
      <c r="BB340" s="45" t="str">
        <f>'Remove outliers'!BE124</f>
        <v/>
      </c>
      <c r="BC340" s="45" t="str">
        <f>'Remove outliers'!BF124</f>
        <v/>
      </c>
      <c r="BD340" s="45" t="str">
        <f>'Remove outliers'!BG124</f>
        <v/>
      </c>
      <c r="BE340" s="45" t="str">
        <f>'Remove outliers'!BH124</f>
        <v/>
      </c>
      <c r="BF340" s="45" t="str">
        <f>'Remove outliers'!BI124</f>
        <v/>
      </c>
      <c r="BG340" s="45" t="str">
        <f>'Remove outliers'!BJ124</f>
        <v/>
      </c>
      <c r="BH340" s="35" t="str">
        <f>'Remove outliers'!BK124</f>
        <v/>
      </c>
      <c r="BI340" s="35" t="str">
        <f>'Remove outliers'!BL124</f>
        <v/>
      </c>
      <c r="BJ340" s="35" t="str">
        <f>'Remove outliers'!BM124</f>
        <v/>
      </c>
      <c r="BK340" s="35" t="str">
        <f>'Remove outliers'!BN124</f>
        <v/>
      </c>
      <c r="BL340" s="35" t="str">
        <f>'Remove outliers'!BO124</f>
        <v/>
      </c>
      <c r="BM340" s="35" t="str">
        <f>'Remove outliers'!BP124</f>
        <v/>
      </c>
      <c r="BN340" s="35" t="str">
        <f>'Remove outliers'!BQ124</f>
        <v/>
      </c>
      <c r="BO340" s="35" t="str">
        <f>'Remove outliers'!BR124</f>
        <v/>
      </c>
      <c r="BP340" s="35" t="str">
        <f>'Remove outliers'!BS124</f>
        <v/>
      </c>
      <c r="BQ340" s="35" t="str">
        <f>'Remove outliers'!BT124</f>
        <v/>
      </c>
      <c r="BR340" s="35" t="str">
        <f>'Remove outliers'!BU124</f>
        <v/>
      </c>
      <c r="BS340" s="35" t="str">
        <f>'Remove outliers'!BV124</f>
        <v/>
      </c>
      <c r="BT340" s="35" t="str">
        <f>'Remove outliers'!BW124</f>
        <v/>
      </c>
      <c r="BU340" s="35" t="str">
        <f>'Remove outliers'!BX124</f>
        <v/>
      </c>
      <c r="BV340" s="35" t="str">
        <f>'Remove outliers'!BY124</f>
        <v/>
      </c>
      <c r="BW340" s="35" t="str">
        <f>'Remove outliers'!BZ124</f>
        <v/>
      </c>
      <c r="BX340" s="35" t="str">
        <f>'Remove outliers'!CA124</f>
        <v/>
      </c>
      <c r="BY340" s="35" t="str">
        <f>'Remove outliers'!CB124</f>
        <v/>
      </c>
      <c r="BZ340" s="35" t="str">
        <f>'Remove outliers'!CC124</f>
        <v/>
      </c>
      <c r="CA340" s="35" t="str">
        <f>'Remove outliers'!CD124</f>
        <v/>
      </c>
    </row>
    <row r="341" spans="6:79" x14ac:dyDescent="0.2">
      <c r="F341" s="45" t="str">
        <f>'Remove outliers'!I125</f>
        <v/>
      </c>
      <c r="G341" s="45" t="str">
        <f>'Remove outliers'!J125</f>
        <v/>
      </c>
      <c r="H341" s="45" t="str">
        <f>'Remove outliers'!K125</f>
        <v/>
      </c>
      <c r="I341" s="45" t="str">
        <f>'Remove outliers'!L125</f>
        <v/>
      </c>
      <c r="J341" s="45" t="str">
        <f>'Remove outliers'!M125</f>
        <v/>
      </c>
      <c r="K341" s="45" t="str">
        <f>'Remove outliers'!N125</f>
        <v/>
      </c>
      <c r="L341" s="45" t="str">
        <f>'Remove outliers'!O125</f>
        <v/>
      </c>
      <c r="M341" s="45" t="str">
        <f>'Remove outliers'!P125</f>
        <v/>
      </c>
      <c r="N341" s="45" t="str">
        <f>'Remove outliers'!Q125</f>
        <v/>
      </c>
      <c r="O341" s="45" t="str">
        <f>'Remove outliers'!R125</f>
        <v/>
      </c>
      <c r="P341" s="45" t="str">
        <f>'Remove outliers'!S125</f>
        <v/>
      </c>
      <c r="Q341" s="45" t="str">
        <f>'Remove outliers'!T125</f>
        <v/>
      </c>
      <c r="R341" s="45" t="str">
        <f>'Remove outliers'!U125</f>
        <v/>
      </c>
      <c r="S341" s="45" t="str">
        <f>'Remove outliers'!V125</f>
        <v/>
      </c>
      <c r="T341" s="45" t="str">
        <f>'Remove outliers'!W125</f>
        <v/>
      </c>
      <c r="U341" s="45" t="str">
        <f>'Remove outliers'!X125</f>
        <v/>
      </c>
      <c r="V341" s="45" t="str">
        <f>'Remove outliers'!Y125</f>
        <v/>
      </c>
      <c r="W341" s="45" t="str">
        <f>'Remove outliers'!Z125</f>
        <v/>
      </c>
      <c r="X341" s="45" t="str">
        <f>'Remove outliers'!AA125</f>
        <v/>
      </c>
      <c r="Y341" s="45" t="str">
        <f>'Remove outliers'!AB125</f>
        <v/>
      </c>
      <c r="Z341" s="45" t="str">
        <f>'Remove outliers'!AC125</f>
        <v/>
      </c>
      <c r="AA341" s="45" t="str">
        <f>'Remove outliers'!AD125</f>
        <v/>
      </c>
      <c r="AB341" s="45" t="str">
        <f>'Remove outliers'!AE125</f>
        <v/>
      </c>
      <c r="AC341" s="45" t="str">
        <f>'Remove outliers'!AF125</f>
        <v/>
      </c>
      <c r="AD341" s="45" t="str">
        <f>'Remove outliers'!AG125</f>
        <v/>
      </c>
      <c r="AE341" s="45" t="str">
        <f>'Remove outliers'!AH125</f>
        <v/>
      </c>
      <c r="AF341" s="45" t="str">
        <f>'Remove outliers'!AI125</f>
        <v/>
      </c>
      <c r="AG341" s="45" t="str">
        <f>'Remove outliers'!AJ125</f>
        <v/>
      </c>
      <c r="AH341" s="45" t="str">
        <f>'Remove outliers'!AK125</f>
        <v/>
      </c>
      <c r="AI341" s="45" t="str">
        <f>'Remove outliers'!AL125</f>
        <v/>
      </c>
      <c r="AJ341" s="45" t="str">
        <f>'Remove outliers'!AM125</f>
        <v/>
      </c>
      <c r="AK341" s="45" t="str">
        <f>'Remove outliers'!AN125</f>
        <v/>
      </c>
      <c r="AL341" s="45" t="str">
        <f>'Remove outliers'!AO125</f>
        <v/>
      </c>
      <c r="AM341" s="45" t="str">
        <f>'Remove outliers'!AP125</f>
        <v/>
      </c>
      <c r="AN341" s="45" t="str">
        <f>'Remove outliers'!AQ125</f>
        <v/>
      </c>
      <c r="AO341" s="45" t="str">
        <f>'Remove outliers'!AR125</f>
        <v/>
      </c>
      <c r="AP341" s="45" t="str">
        <f>'Remove outliers'!AS125</f>
        <v/>
      </c>
      <c r="AQ341" s="45" t="str">
        <f>'Remove outliers'!AT125</f>
        <v/>
      </c>
      <c r="AR341" s="45" t="str">
        <f>'Remove outliers'!AU125</f>
        <v/>
      </c>
      <c r="AS341" s="45" t="str">
        <f>'Remove outliers'!AV125</f>
        <v/>
      </c>
      <c r="AT341" s="45" t="str">
        <f>'Remove outliers'!AW125</f>
        <v/>
      </c>
      <c r="AU341" s="45" t="str">
        <f>'Remove outliers'!AX125</f>
        <v/>
      </c>
      <c r="AV341" s="45" t="str">
        <f>'Remove outliers'!AY125</f>
        <v/>
      </c>
      <c r="AW341" s="45" t="str">
        <f>'Remove outliers'!AZ125</f>
        <v/>
      </c>
      <c r="AX341" s="45" t="str">
        <f>'Remove outliers'!BA125</f>
        <v/>
      </c>
      <c r="AY341" s="45" t="str">
        <f>'Remove outliers'!BB125</f>
        <v/>
      </c>
      <c r="AZ341" s="45" t="str">
        <f>'Remove outliers'!BC125</f>
        <v/>
      </c>
      <c r="BA341" s="45" t="str">
        <f>'Remove outliers'!BD125</f>
        <v/>
      </c>
      <c r="BB341" s="45" t="str">
        <f>'Remove outliers'!BE125</f>
        <v/>
      </c>
      <c r="BC341" s="45" t="str">
        <f>'Remove outliers'!BF125</f>
        <v/>
      </c>
      <c r="BD341" s="45" t="str">
        <f>'Remove outliers'!BG125</f>
        <v/>
      </c>
      <c r="BE341" s="45" t="str">
        <f>'Remove outliers'!BH125</f>
        <v/>
      </c>
      <c r="BF341" s="45" t="str">
        <f>'Remove outliers'!BI125</f>
        <v/>
      </c>
      <c r="BG341" s="45" t="str">
        <f>'Remove outliers'!BJ125</f>
        <v/>
      </c>
      <c r="BH341" s="35" t="str">
        <f>'Remove outliers'!BK125</f>
        <v/>
      </c>
      <c r="BI341" s="35" t="str">
        <f>'Remove outliers'!BL125</f>
        <v/>
      </c>
      <c r="BJ341" s="35" t="str">
        <f>'Remove outliers'!BM125</f>
        <v/>
      </c>
      <c r="BK341" s="35" t="str">
        <f>'Remove outliers'!BN125</f>
        <v/>
      </c>
      <c r="BL341" s="35" t="str">
        <f>'Remove outliers'!BO125</f>
        <v/>
      </c>
      <c r="BM341" s="35" t="str">
        <f>'Remove outliers'!BP125</f>
        <v/>
      </c>
      <c r="BN341" s="35" t="str">
        <f>'Remove outliers'!BQ125</f>
        <v/>
      </c>
      <c r="BO341" s="35" t="str">
        <f>'Remove outliers'!BR125</f>
        <v/>
      </c>
      <c r="BP341" s="35" t="str">
        <f>'Remove outliers'!BS125</f>
        <v/>
      </c>
      <c r="BQ341" s="35" t="str">
        <f>'Remove outliers'!BT125</f>
        <v/>
      </c>
      <c r="BR341" s="35" t="str">
        <f>'Remove outliers'!BU125</f>
        <v/>
      </c>
      <c r="BS341" s="35" t="str">
        <f>'Remove outliers'!BV125</f>
        <v/>
      </c>
      <c r="BT341" s="35" t="str">
        <f>'Remove outliers'!BW125</f>
        <v/>
      </c>
      <c r="BU341" s="35" t="str">
        <f>'Remove outliers'!BX125</f>
        <v/>
      </c>
      <c r="BV341" s="35" t="str">
        <f>'Remove outliers'!BY125</f>
        <v/>
      </c>
      <c r="BW341" s="35" t="str">
        <f>'Remove outliers'!BZ125</f>
        <v/>
      </c>
      <c r="BX341" s="35" t="str">
        <f>'Remove outliers'!CA125</f>
        <v/>
      </c>
      <c r="BY341" s="35" t="str">
        <f>'Remove outliers'!CB125</f>
        <v/>
      </c>
      <c r="BZ341" s="35" t="str">
        <f>'Remove outliers'!CC125</f>
        <v/>
      </c>
      <c r="CA341" s="35" t="str">
        <f>'Remove outliers'!CD125</f>
        <v/>
      </c>
    </row>
    <row r="342" spans="6:79" x14ac:dyDescent="0.2">
      <c r="F342" s="45" t="str">
        <f>'Remove outliers'!I126</f>
        <v/>
      </c>
      <c r="G342" s="45" t="str">
        <f>'Remove outliers'!J126</f>
        <v/>
      </c>
      <c r="H342" s="45" t="str">
        <f>'Remove outliers'!K126</f>
        <v/>
      </c>
      <c r="I342" s="45" t="str">
        <f>'Remove outliers'!L126</f>
        <v/>
      </c>
      <c r="J342" s="45" t="str">
        <f>'Remove outliers'!M126</f>
        <v/>
      </c>
      <c r="K342" s="45" t="str">
        <f>'Remove outliers'!N126</f>
        <v/>
      </c>
      <c r="L342" s="45" t="str">
        <f>'Remove outliers'!O126</f>
        <v/>
      </c>
      <c r="M342" s="45" t="str">
        <f>'Remove outliers'!P126</f>
        <v/>
      </c>
      <c r="N342" s="45" t="str">
        <f>'Remove outliers'!Q126</f>
        <v/>
      </c>
      <c r="O342" s="45" t="str">
        <f>'Remove outliers'!R126</f>
        <v/>
      </c>
      <c r="P342" s="45" t="str">
        <f>'Remove outliers'!S126</f>
        <v/>
      </c>
      <c r="Q342" s="45" t="str">
        <f>'Remove outliers'!T126</f>
        <v/>
      </c>
      <c r="R342" s="45" t="str">
        <f>'Remove outliers'!U126</f>
        <v/>
      </c>
      <c r="S342" s="45" t="str">
        <f>'Remove outliers'!V126</f>
        <v/>
      </c>
      <c r="T342" s="45" t="str">
        <f>'Remove outliers'!W126</f>
        <v/>
      </c>
      <c r="U342" s="45" t="str">
        <f>'Remove outliers'!X126</f>
        <v/>
      </c>
      <c r="V342" s="45" t="str">
        <f>'Remove outliers'!Y126</f>
        <v/>
      </c>
      <c r="W342" s="45" t="str">
        <f>'Remove outliers'!Z126</f>
        <v/>
      </c>
      <c r="X342" s="45" t="str">
        <f>'Remove outliers'!AA126</f>
        <v/>
      </c>
      <c r="Y342" s="45" t="str">
        <f>'Remove outliers'!AB126</f>
        <v/>
      </c>
      <c r="Z342" s="45" t="str">
        <f>'Remove outliers'!AC126</f>
        <v/>
      </c>
      <c r="AA342" s="45" t="str">
        <f>'Remove outliers'!AD126</f>
        <v/>
      </c>
      <c r="AB342" s="45" t="str">
        <f>'Remove outliers'!AE126</f>
        <v/>
      </c>
      <c r="AC342" s="45" t="str">
        <f>'Remove outliers'!AF126</f>
        <v/>
      </c>
      <c r="AD342" s="45" t="str">
        <f>'Remove outliers'!AG126</f>
        <v/>
      </c>
      <c r="AE342" s="45" t="str">
        <f>'Remove outliers'!AH126</f>
        <v/>
      </c>
      <c r="AF342" s="45" t="str">
        <f>'Remove outliers'!AI126</f>
        <v/>
      </c>
      <c r="AG342" s="45" t="str">
        <f>'Remove outliers'!AJ126</f>
        <v/>
      </c>
      <c r="AH342" s="45" t="str">
        <f>'Remove outliers'!AK126</f>
        <v/>
      </c>
      <c r="AI342" s="45" t="str">
        <f>'Remove outliers'!AL126</f>
        <v/>
      </c>
      <c r="AJ342" s="45" t="str">
        <f>'Remove outliers'!AM126</f>
        <v/>
      </c>
      <c r="AK342" s="45" t="str">
        <f>'Remove outliers'!AN126</f>
        <v/>
      </c>
      <c r="AL342" s="45" t="str">
        <f>'Remove outliers'!AO126</f>
        <v/>
      </c>
      <c r="AM342" s="45" t="str">
        <f>'Remove outliers'!AP126</f>
        <v/>
      </c>
      <c r="AN342" s="45" t="str">
        <f>'Remove outliers'!AQ126</f>
        <v/>
      </c>
      <c r="AO342" s="45" t="str">
        <f>'Remove outliers'!AR126</f>
        <v/>
      </c>
      <c r="AP342" s="45" t="str">
        <f>'Remove outliers'!AS126</f>
        <v/>
      </c>
      <c r="AQ342" s="45" t="str">
        <f>'Remove outliers'!AT126</f>
        <v/>
      </c>
      <c r="AR342" s="45" t="str">
        <f>'Remove outliers'!AU126</f>
        <v/>
      </c>
      <c r="AS342" s="45" t="str">
        <f>'Remove outliers'!AV126</f>
        <v/>
      </c>
      <c r="AT342" s="45" t="str">
        <f>'Remove outliers'!AW126</f>
        <v/>
      </c>
      <c r="AU342" s="45" t="str">
        <f>'Remove outliers'!AX126</f>
        <v/>
      </c>
      <c r="AV342" s="45" t="str">
        <f>'Remove outliers'!AY126</f>
        <v/>
      </c>
      <c r="AW342" s="45" t="str">
        <f>'Remove outliers'!AZ126</f>
        <v/>
      </c>
      <c r="AX342" s="45" t="str">
        <f>'Remove outliers'!BA126</f>
        <v/>
      </c>
      <c r="AY342" s="45" t="str">
        <f>'Remove outliers'!BB126</f>
        <v/>
      </c>
      <c r="AZ342" s="45" t="str">
        <f>'Remove outliers'!BC126</f>
        <v/>
      </c>
      <c r="BA342" s="45" t="str">
        <f>'Remove outliers'!BD126</f>
        <v/>
      </c>
      <c r="BB342" s="45" t="str">
        <f>'Remove outliers'!BE126</f>
        <v/>
      </c>
      <c r="BC342" s="45" t="str">
        <f>'Remove outliers'!BF126</f>
        <v/>
      </c>
      <c r="BD342" s="45" t="str">
        <f>'Remove outliers'!BG126</f>
        <v/>
      </c>
      <c r="BE342" s="45" t="str">
        <f>'Remove outliers'!BH126</f>
        <v/>
      </c>
      <c r="BF342" s="45" t="str">
        <f>'Remove outliers'!BI126</f>
        <v/>
      </c>
      <c r="BG342" s="45" t="str">
        <f>'Remove outliers'!BJ126</f>
        <v/>
      </c>
      <c r="BH342" s="35" t="str">
        <f>'Remove outliers'!BK126</f>
        <v/>
      </c>
      <c r="BI342" s="35" t="str">
        <f>'Remove outliers'!BL126</f>
        <v/>
      </c>
      <c r="BJ342" s="35" t="str">
        <f>'Remove outliers'!BM126</f>
        <v/>
      </c>
      <c r="BK342" s="35" t="str">
        <f>'Remove outliers'!BN126</f>
        <v/>
      </c>
      <c r="BL342" s="35" t="str">
        <f>'Remove outliers'!BO126</f>
        <v/>
      </c>
      <c r="BM342" s="35" t="str">
        <f>'Remove outliers'!BP126</f>
        <v/>
      </c>
      <c r="BN342" s="35" t="str">
        <f>'Remove outliers'!BQ126</f>
        <v/>
      </c>
      <c r="BO342" s="35" t="str">
        <f>'Remove outliers'!BR126</f>
        <v/>
      </c>
      <c r="BP342" s="35" t="str">
        <f>'Remove outliers'!BS126</f>
        <v/>
      </c>
      <c r="BQ342" s="35" t="str">
        <f>'Remove outliers'!BT126</f>
        <v/>
      </c>
      <c r="BR342" s="35" t="str">
        <f>'Remove outliers'!BU126</f>
        <v/>
      </c>
      <c r="BS342" s="35" t="str">
        <f>'Remove outliers'!BV126</f>
        <v/>
      </c>
      <c r="BT342" s="35" t="str">
        <f>'Remove outliers'!BW126</f>
        <v/>
      </c>
      <c r="BU342" s="35" t="str">
        <f>'Remove outliers'!BX126</f>
        <v/>
      </c>
      <c r="BV342" s="35" t="str">
        <f>'Remove outliers'!BY126</f>
        <v/>
      </c>
      <c r="BW342" s="35" t="str">
        <f>'Remove outliers'!BZ126</f>
        <v/>
      </c>
      <c r="BX342" s="35" t="str">
        <f>'Remove outliers'!CA126</f>
        <v/>
      </c>
      <c r="BY342" s="35" t="str">
        <f>'Remove outliers'!CB126</f>
        <v/>
      </c>
      <c r="BZ342" s="35" t="str">
        <f>'Remove outliers'!CC126</f>
        <v/>
      </c>
      <c r="CA342" s="35" t="str">
        <f>'Remove outliers'!CD126</f>
        <v/>
      </c>
    </row>
    <row r="343" spans="6:79" x14ac:dyDescent="0.2">
      <c r="F343" s="45" t="str">
        <f>'Remove outliers'!I127</f>
        <v/>
      </c>
      <c r="G343" s="45" t="str">
        <f>'Remove outliers'!J127</f>
        <v/>
      </c>
      <c r="H343" s="45" t="str">
        <f>'Remove outliers'!K127</f>
        <v/>
      </c>
      <c r="I343" s="45" t="str">
        <f>'Remove outliers'!L127</f>
        <v/>
      </c>
      <c r="J343" s="45" t="str">
        <f>'Remove outliers'!M127</f>
        <v/>
      </c>
      <c r="K343" s="45" t="str">
        <f>'Remove outliers'!N127</f>
        <v/>
      </c>
      <c r="L343" s="45" t="str">
        <f>'Remove outliers'!O127</f>
        <v/>
      </c>
      <c r="M343" s="45" t="str">
        <f>'Remove outliers'!P127</f>
        <v/>
      </c>
      <c r="N343" s="45" t="str">
        <f>'Remove outliers'!Q127</f>
        <v/>
      </c>
      <c r="O343" s="45" t="str">
        <f>'Remove outliers'!R127</f>
        <v/>
      </c>
      <c r="P343" s="45" t="str">
        <f>'Remove outliers'!S127</f>
        <v/>
      </c>
      <c r="Q343" s="45" t="str">
        <f>'Remove outliers'!T127</f>
        <v/>
      </c>
      <c r="R343" s="45" t="str">
        <f>'Remove outliers'!U127</f>
        <v/>
      </c>
      <c r="S343" s="45" t="str">
        <f>'Remove outliers'!V127</f>
        <v/>
      </c>
      <c r="T343" s="45" t="str">
        <f>'Remove outliers'!W127</f>
        <v/>
      </c>
      <c r="U343" s="45" t="str">
        <f>'Remove outliers'!X127</f>
        <v/>
      </c>
      <c r="V343" s="45" t="str">
        <f>'Remove outliers'!Y127</f>
        <v/>
      </c>
      <c r="W343" s="45" t="str">
        <f>'Remove outliers'!Z127</f>
        <v/>
      </c>
      <c r="X343" s="45" t="str">
        <f>'Remove outliers'!AA127</f>
        <v/>
      </c>
      <c r="Y343" s="45" t="str">
        <f>'Remove outliers'!AB127</f>
        <v/>
      </c>
      <c r="Z343" s="45" t="str">
        <f>'Remove outliers'!AC127</f>
        <v/>
      </c>
      <c r="AA343" s="45" t="str">
        <f>'Remove outliers'!AD127</f>
        <v/>
      </c>
      <c r="AB343" s="45" t="str">
        <f>'Remove outliers'!AE127</f>
        <v/>
      </c>
      <c r="AC343" s="45" t="str">
        <f>'Remove outliers'!AF127</f>
        <v/>
      </c>
      <c r="AD343" s="45" t="str">
        <f>'Remove outliers'!AG127</f>
        <v/>
      </c>
      <c r="AE343" s="45" t="str">
        <f>'Remove outliers'!AH127</f>
        <v/>
      </c>
      <c r="AF343" s="45" t="str">
        <f>'Remove outliers'!AI127</f>
        <v/>
      </c>
      <c r="AG343" s="45" t="str">
        <f>'Remove outliers'!AJ127</f>
        <v/>
      </c>
      <c r="AH343" s="45" t="str">
        <f>'Remove outliers'!AK127</f>
        <v/>
      </c>
      <c r="AI343" s="45" t="str">
        <f>'Remove outliers'!AL127</f>
        <v/>
      </c>
      <c r="AJ343" s="45" t="str">
        <f>'Remove outliers'!AM127</f>
        <v/>
      </c>
      <c r="AK343" s="45" t="str">
        <f>'Remove outliers'!AN127</f>
        <v/>
      </c>
      <c r="AL343" s="45" t="str">
        <f>'Remove outliers'!AO127</f>
        <v/>
      </c>
      <c r="AM343" s="45" t="str">
        <f>'Remove outliers'!AP127</f>
        <v/>
      </c>
      <c r="AN343" s="45" t="str">
        <f>'Remove outliers'!AQ127</f>
        <v/>
      </c>
      <c r="AO343" s="45" t="str">
        <f>'Remove outliers'!AR127</f>
        <v/>
      </c>
      <c r="AP343" s="45" t="str">
        <f>'Remove outliers'!AS127</f>
        <v/>
      </c>
      <c r="AQ343" s="45" t="str">
        <f>'Remove outliers'!AT127</f>
        <v/>
      </c>
      <c r="AR343" s="45" t="str">
        <f>'Remove outliers'!AU127</f>
        <v/>
      </c>
      <c r="AS343" s="45" t="str">
        <f>'Remove outliers'!AV127</f>
        <v/>
      </c>
      <c r="AT343" s="45" t="str">
        <f>'Remove outliers'!AW127</f>
        <v/>
      </c>
      <c r="AU343" s="45" t="str">
        <f>'Remove outliers'!AX127</f>
        <v/>
      </c>
      <c r="AV343" s="45" t="str">
        <f>'Remove outliers'!AY127</f>
        <v/>
      </c>
      <c r="AW343" s="45" t="str">
        <f>'Remove outliers'!AZ127</f>
        <v/>
      </c>
      <c r="AX343" s="45" t="str">
        <f>'Remove outliers'!BA127</f>
        <v/>
      </c>
      <c r="AY343" s="45" t="str">
        <f>'Remove outliers'!BB127</f>
        <v/>
      </c>
      <c r="AZ343" s="45" t="str">
        <f>'Remove outliers'!BC127</f>
        <v/>
      </c>
      <c r="BA343" s="45" t="str">
        <f>'Remove outliers'!BD127</f>
        <v/>
      </c>
      <c r="BB343" s="45" t="str">
        <f>'Remove outliers'!BE127</f>
        <v/>
      </c>
      <c r="BC343" s="45" t="str">
        <f>'Remove outliers'!BF127</f>
        <v/>
      </c>
      <c r="BD343" s="45" t="str">
        <f>'Remove outliers'!BG127</f>
        <v/>
      </c>
      <c r="BE343" s="45" t="str">
        <f>'Remove outliers'!BH127</f>
        <v/>
      </c>
      <c r="BF343" s="45" t="str">
        <f>'Remove outliers'!BI127</f>
        <v/>
      </c>
      <c r="BG343" s="45" t="str">
        <f>'Remove outliers'!BJ127</f>
        <v/>
      </c>
      <c r="BH343" s="35" t="str">
        <f>'Remove outliers'!BK127</f>
        <v/>
      </c>
      <c r="BI343" s="35" t="str">
        <f>'Remove outliers'!BL127</f>
        <v/>
      </c>
      <c r="BJ343" s="35" t="str">
        <f>'Remove outliers'!BM127</f>
        <v/>
      </c>
      <c r="BK343" s="35" t="str">
        <f>'Remove outliers'!BN127</f>
        <v/>
      </c>
      <c r="BL343" s="35" t="str">
        <f>'Remove outliers'!BO127</f>
        <v/>
      </c>
      <c r="BM343" s="35" t="str">
        <f>'Remove outliers'!BP127</f>
        <v/>
      </c>
      <c r="BN343" s="35" t="str">
        <f>'Remove outliers'!BQ127</f>
        <v/>
      </c>
      <c r="BO343" s="35" t="str">
        <f>'Remove outliers'!BR127</f>
        <v/>
      </c>
      <c r="BP343" s="35" t="str">
        <f>'Remove outliers'!BS127</f>
        <v/>
      </c>
      <c r="BQ343" s="35" t="str">
        <f>'Remove outliers'!BT127</f>
        <v/>
      </c>
      <c r="BR343" s="35" t="str">
        <f>'Remove outliers'!BU127</f>
        <v/>
      </c>
      <c r="BS343" s="35" t="str">
        <f>'Remove outliers'!BV127</f>
        <v/>
      </c>
      <c r="BT343" s="35" t="str">
        <f>'Remove outliers'!BW127</f>
        <v/>
      </c>
      <c r="BU343" s="35" t="str">
        <f>'Remove outliers'!BX127</f>
        <v/>
      </c>
      <c r="BV343" s="35" t="str">
        <f>'Remove outliers'!BY127</f>
        <v/>
      </c>
      <c r="BW343" s="35" t="str">
        <f>'Remove outliers'!BZ127</f>
        <v/>
      </c>
      <c r="BX343" s="35" t="str">
        <f>'Remove outliers'!CA127</f>
        <v/>
      </c>
      <c r="BY343" s="35" t="str">
        <f>'Remove outliers'!CB127</f>
        <v/>
      </c>
      <c r="BZ343" s="35" t="str">
        <f>'Remove outliers'!CC127</f>
        <v/>
      </c>
      <c r="CA343" s="35" t="str">
        <f>'Remove outliers'!CD127</f>
        <v/>
      </c>
    </row>
    <row r="344" spans="6:79" x14ac:dyDescent="0.2">
      <c r="F344" s="45" t="str">
        <f>'Remove outliers'!I128</f>
        <v/>
      </c>
      <c r="G344" s="45" t="str">
        <f>'Remove outliers'!J128</f>
        <v/>
      </c>
      <c r="H344" s="45" t="str">
        <f>'Remove outliers'!K128</f>
        <v/>
      </c>
      <c r="I344" s="45" t="str">
        <f>'Remove outliers'!L128</f>
        <v/>
      </c>
      <c r="J344" s="45" t="str">
        <f>'Remove outliers'!M128</f>
        <v/>
      </c>
      <c r="K344" s="45" t="str">
        <f>'Remove outliers'!N128</f>
        <v/>
      </c>
      <c r="L344" s="45" t="str">
        <f>'Remove outliers'!O128</f>
        <v/>
      </c>
      <c r="M344" s="45" t="str">
        <f>'Remove outliers'!P128</f>
        <v/>
      </c>
      <c r="N344" s="45" t="str">
        <f>'Remove outliers'!Q128</f>
        <v/>
      </c>
      <c r="O344" s="45" t="str">
        <f>'Remove outliers'!R128</f>
        <v/>
      </c>
      <c r="P344" s="45" t="str">
        <f>'Remove outliers'!S128</f>
        <v/>
      </c>
      <c r="Q344" s="45" t="str">
        <f>'Remove outliers'!T128</f>
        <v/>
      </c>
      <c r="R344" s="45" t="str">
        <f>'Remove outliers'!U128</f>
        <v/>
      </c>
      <c r="S344" s="45" t="str">
        <f>'Remove outliers'!V128</f>
        <v/>
      </c>
      <c r="T344" s="45" t="str">
        <f>'Remove outliers'!W128</f>
        <v/>
      </c>
      <c r="U344" s="45" t="str">
        <f>'Remove outliers'!X128</f>
        <v/>
      </c>
      <c r="V344" s="45" t="str">
        <f>'Remove outliers'!Y128</f>
        <v/>
      </c>
      <c r="W344" s="45" t="str">
        <f>'Remove outliers'!Z128</f>
        <v/>
      </c>
      <c r="X344" s="45" t="str">
        <f>'Remove outliers'!AA128</f>
        <v/>
      </c>
      <c r="Y344" s="45" t="str">
        <f>'Remove outliers'!AB128</f>
        <v/>
      </c>
      <c r="Z344" s="45" t="str">
        <f>'Remove outliers'!AC128</f>
        <v/>
      </c>
      <c r="AA344" s="45" t="str">
        <f>'Remove outliers'!AD128</f>
        <v/>
      </c>
      <c r="AB344" s="45" t="str">
        <f>'Remove outliers'!AE128</f>
        <v/>
      </c>
      <c r="AC344" s="45" t="str">
        <f>'Remove outliers'!AF128</f>
        <v/>
      </c>
      <c r="AD344" s="45" t="str">
        <f>'Remove outliers'!AG128</f>
        <v/>
      </c>
      <c r="AE344" s="45" t="str">
        <f>'Remove outliers'!AH128</f>
        <v/>
      </c>
      <c r="AF344" s="45" t="str">
        <f>'Remove outliers'!AI128</f>
        <v/>
      </c>
      <c r="AG344" s="45" t="str">
        <f>'Remove outliers'!AJ128</f>
        <v/>
      </c>
      <c r="AH344" s="45" t="str">
        <f>'Remove outliers'!AK128</f>
        <v/>
      </c>
      <c r="AI344" s="45" t="str">
        <f>'Remove outliers'!AL128</f>
        <v/>
      </c>
      <c r="AJ344" s="45" t="str">
        <f>'Remove outliers'!AM128</f>
        <v/>
      </c>
      <c r="AK344" s="45" t="str">
        <f>'Remove outliers'!AN128</f>
        <v/>
      </c>
      <c r="AL344" s="45" t="str">
        <f>'Remove outliers'!AO128</f>
        <v/>
      </c>
      <c r="AM344" s="45" t="str">
        <f>'Remove outliers'!AP128</f>
        <v/>
      </c>
      <c r="AN344" s="45" t="str">
        <f>'Remove outliers'!AQ128</f>
        <v/>
      </c>
      <c r="AO344" s="45" t="str">
        <f>'Remove outliers'!AR128</f>
        <v/>
      </c>
      <c r="AP344" s="45" t="str">
        <f>'Remove outliers'!AS128</f>
        <v/>
      </c>
      <c r="AQ344" s="45" t="str">
        <f>'Remove outliers'!AT128</f>
        <v/>
      </c>
      <c r="AR344" s="45" t="str">
        <f>'Remove outliers'!AU128</f>
        <v/>
      </c>
      <c r="AS344" s="45" t="str">
        <f>'Remove outliers'!AV128</f>
        <v/>
      </c>
      <c r="AT344" s="45" t="str">
        <f>'Remove outliers'!AW128</f>
        <v/>
      </c>
      <c r="AU344" s="45" t="str">
        <f>'Remove outliers'!AX128</f>
        <v/>
      </c>
      <c r="AV344" s="45" t="str">
        <f>'Remove outliers'!AY128</f>
        <v/>
      </c>
      <c r="AW344" s="45" t="str">
        <f>'Remove outliers'!AZ128</f>
        <v/>
      </c>
      <c r="AX344" s="45" t="str">
        <f>'Remove outliers'!BA128</f>
        <v/>
      </c>
      <c r="AY344" s="45" t="str">
        <f>'Remove outliers'!BB128</f>
        <v/>
      </c>
      <c r="AZ344" s="45" t="str">
        <f>'Remove outliers'!BC128</f>
        <v/>
      </c>
      <c r="BA344" s="45" t="str">
        <f>'Remove outliers'!BD128</f>
        <v/>
      </c>
      <c r="BB344" s="45" t="str">
        <f>'Remove outliers'!BE128</f>
        <v/>
      </c>
      <c r="BC344" s="45" t="str">
        <f>'Remove outliers'!BF128</f>
        <v/>
      </c>
      <c r="BD344" s="45" t="str">
        <f>'Remove outliers'!BG128</f>
        <v/>
      </c>
      <c r="BE344" s="45" t="str">
        <f>'Remove outliers'!BH128</f>
        <v/>
      </c>
      <c r="BF344" s="45" t="str">
        <f>'Remove outliers'!BI128</f>
        <v/>
      </c>
      <c r="BG344" s="45" t="str">
        <f>'Remove outliers'!BJ128</f>
        <v/>
      </c>
      <c r="BH344" s="35" t="str">
        <f>'Remove outliers'!BK128</f>
        <v/>
      </c>
      <c r="BI344" s="35" t="str">
        <f>'Remove outliers'!BL128</f>
        <v/>
      </c>
      <c r="BJ344" s="35" t="str">
        <f>'Remove outliers'!BM128</f>
        <v/>
      </c>
      <c r="BK344" s="35" t="str">
        <f>'Remove outliers'!BN128</f>
        <v/>
      </c>
      <c r="BL344" s="35" t="str">
        <f>'Remove outliers'!BO128</f>
        <v/>
      </c>
      <c r="BM344" s="35" t="str">
        <f>'Remove outliers'!BP128</f>
        <v/>
      </c>
      <c r="BN344" s="35" t="str">
        <f>'Remove outliers'!BQ128</f>
        <v/>
      </c>
      <c r="BO344" s="35" t="str">
        <f>'Remove outliers'!BR128</f>
        <v/>
      </c>
      <c r="BP344" s="35" t="str">
        <f>'Remove outliers'!BS128</f>
        <v/>
      </c>
      <c r="BQ344" s="35" t="str">
        <f>'Remove outliers'!BT128</f>
        <v/>
      </c>
      <c r="BR344" s="35" t="str">
        <f>'Remove outliers'!BU128</f>
        <v/>
      </c>
      <c r="BS344" s="35" t="str">
        <f>'Remove outliers'!BV128</f>
        <v/>
      </c>
      <c r="BT344" s="35" t="str">
        <f>'Remove outliers'!BW128</f>
        <v/>
      </c>
      <c r="BU344" s="35" t="str">
        <f>'Remove outliers'!BX128</f>
        <v/>
      </c>
      <c r="BV344" s="35" t="str">
        <f>'Remove outliers'!BY128</f>
        <v/>
      </c>
      <c r="BW344" s="35" t="str">
        <f>'Remove outliers'!BZ128</f>
        <v/>
      </c>
      <c r="BX344" s="35" t="str">
        <f>'Remove outliers'!CA128</f>
        <v/>
      </c>
      <c r="BY344" s="35" t="str">
        <f>'Remove outliers'!CB128</f>
        <v/>
      </c>
      <c r="BZ344" s="35" t="str">
        <f>'Remove outliers'!CC128</f>
        <v/>
      </c>
      <c r="CA344" s="35" t="str">
        <f>'Remove outliers'!CD128</f>
        <v/>
      </c>
    </row>
    <row r="345" spans="6:79" x14ac:dyDescent="0.2">
      <c r="F345" s="45" t="str">
        <f>'Remove outliers'!I129</f>
        <v/>
      </c>
      <c r="G345" s="45" t="str">
        <f>'Remove outliers'!J129</f>
        <v/>
      </c>
      <c r="H345" s="45" t="str">
        <f>'Remove outliers'!K129</f>
        <v/>
      </c>
      <c r="I345" s="45" t="str">
        <f>'Remove outliers'!L129</f>
        <v/>
      </c>
      <c r="J345" s="45" t="str">
        <f>'Remove outliers'!M129</f>
        <v/>
      </c>
      <c r="K345" s="45" t="str">
        <f>'Remove outliers'!N129</f>
        <v/>
      </c>
      <c r="L345" s="45" t="str">
        <f>'Remove outliers'!O129</f>
        <v/>
      </c>
      <c r="M345" s="45" t="str">
        <f>'Remove outliers'!P129</f>
        <v/>
      </c>
      <c r="N345" s="45" t="str">
        <f>'Remove outliers'!Q129</f>
        <v/>
      </c>
      <c r="O345" s="45" t="str">
        <f>'Remove outliers'!R129</f>
        <v/>
      </c>
      <c r="P345" s="45" t="str">
        <f>'Remove outliers'!S129</f>
        <v/>
      </c>
      <c r="Q345" s="45" t="str">
        <f>'Remove outliers'!T129</f>
        <v/>
      </c>
      <c r="R345" s="45" t="str">
        <f>'Remove outliers'!U129</f>
        <v/>
      </c>
      <c r="S345" s="45" t="str">
        <f>'Remove outliers'!V129</f>
        <v/>
      </c>
      <c r="T345" s="45" t="str">
        <f>'Remove outliers'!W129</f>
        <v/>
      </c>
      <c r="U345" s="45" t="str">
        <f>'Remove outliers'!X129</f>
        <v/>
      </c>
      <c r="V345" s="45" t="str">
        <f>'Remove outliers'!Y129</f>
        <v/>
      </c>
      <c r="W345" s="45" t="str">
        <f>'Remove outliers'!Z129</f>
        <v/>
      </c>
      <c r="X345" s="45" t="str">
        <f>'Remove outliers'!AA129</f>
        <v/>
      </c>
      <c r="Y345" s="45" t="str">
        <f>'Remove outliers'!AB129</f>
        <v/>
      </c>
      <c r="Z345" s="45" t="str">
        <f>'Remove outliers'!AC129</f>
        <v/>
      </c>
      <c r="AA345" s="45" t="str">
        <f>'Remove outliers'!AD129</f>
        <v/>
      </c>
      <c r="AB345" s="45" t="str">
        <f>'Remove outliers'!AE129</f>
        <v/>
      </c>
      <c r="AC345" s="45" t="str">
        <f>'Remove outliers'!AF129</f>
        <v/>
      </c>
      <c r="AD345" s="45" t="str">
        <f>'Remove outliers'!AG129</f>
        <v/>
      </c>
      <c r="AE345" s="45" t="str">
        <f>'Remove outliers'!AH129</f>
        <v/>
      </c>
      <c r="AF345" s="45" t="str">
        <f>'Remove outliers'!AI129</f>
        <v/>
      </c>
      <c r="AG345" s="45" t="str">
        <f>'Remove outliers'!AJ129</f>
        <v/>
      </c>
      <c r="AH345" s="45" t="str">
        <f>'Remove outliers'!AK129</f>
        <v/>
      </c>
      <c r="AI345" s="45" t="str">
        <f>'Remove outliers'!AL129</f>
        <v/>
      </c>
      <c r="AJ345" s="45" t="str">
        <f>'Remove outliers'!AM129</f>
        <v/>
      </c>
      <c r="AK345" s="45" t="str">
        <f>'Remove outliers'!AN129</f>
        <v/>
      </c>
      <c r="AL345" s="45" t="str">
        <f>'Remove outliers'!AO129</f>
        <v/>
      </c>
      <c r="AM345" s="45" t="str">
        <f>'Remove outliers'!AP129</f>
        <v/>
      </c>
      <c r="AN345" s="45" t="str">
        <f>'Remove outliers'!AQ129</f>
        <v/>
      </c>
      <c r="AO345" s="45" t="str">
        <f>'Remove outliers'!AR129</f>
        <v/>
      </c>
      <c r="AP345" s="45" t="str">
        <f>'Remove outliers'!AS129</f>
        <v/>
      </c>
      <c r="AQ345" s="45" t="str">
        <f>'Remove outliers'!AT129</f>
        <v/>
      </c>
      <c r="AR345" s="45" t="str">
        <f>'Remove outliers'!AU129</f>
        <v/>
      </c>
      <c r="AS345" s="45" t="str">
        <f>'Remove outliers'!AV129</f>
        <v/>
      </c>
      <c r="AT345" s="45" t="str">
        <f>'Remove outliers'!AW129</f>
        <v/>
      </c>
      <c r="AU345" s="45" t="str">
        <f>'Remove outliers'!AX129</f>
        <v/>
      </c>
      <c r="AV345" s="45" t="str">
        <f>'Remove outliers'!AY129</f>
        <v/>
      </c>
      <c r="AW345" s="45" t="str">
        <f>'Remove outliers'!AZ129</f>
        <v/>
      </c>
      <c r="AX345" s="45" t="str">
        <f>'Remove outliers'!BA129</f>
        <v/>
      </c>
      <c r="AY345" s="45" t="str">
        <f>'Remove outliers'!BB129</f>
        <v/>
      </c>
      <c r="AZ345" s="45" t="str">
        <f>'Remove outliers'!BC129</f>
        <v/>
      </c>
      <c r="BA345" s="45" t="str">
        <f>'Remove outliers'!BD129</f>
        <v/>
      </c>
      <c r="BB345" s="45" t="str">
        <f>'Remove outliers'!BE129</f>
        <v/>
      </c>
      <c r="BC345" s="45" t="str">
        <f>'Remove outliers'!BF129</f>
        <v/>
      </c>
      <c r="BD345" s="45" t="str">
        <f>'Remove outliers'!BG129</f>
        <v/>
      </c>
      <c r="BE345" s="45" t="str">
        <f>'Remove outliers'!BH129</f>
        <v/>
      </c>
      <c r="BF345" s="45" t="str">
        <f>'Remove outliers'!BI129</f>
        <v/>
      </c>
      <c r="BG345" s="45" t="str">
        <f>'Remove outliers'!BJ129</f>
        <v/>
      </c>
      <c r="BH345" s="35" t="str">
        <f>'Remove outliers'!BK129</f>
        <v/>
      </c>
      <c r="BI345" s="35" t="str">
        <f>'Remove outliers'!BL129</f>
        <v/>
      </c>
      <c r="BJ345" s="35" t="str">
        <f>'Remove outliers'!BM129</f>
        <v/>
      </c>
      <c r="BK345" s="35" t="str">
        <f>'Remove outliers'!BN129</f>
        <v/>
      </c>
      <c r="BL345" s="35" t="str">
        <f>'Remove outliers'!BO129</f>
        <v/>
      </c>
      <c r="BM345" s="35" t="str">
        <f>'Remove outliers'!BP129</f>
        <v/>
      </c>
      <c r="BN345" s="35" t="str">
        <f>'Remove outliers'!BQ129</f>
        <v/>
      </c>
      <c r="BO345" s="35" t="str">
        <f>'Remove outliers'!BR129</f>
        <v/>
      </c>
      <c r="BP345" s="35" t="str">
        <f>'Remove outliers'!BS129</f>
        <v/>
      </c>
      <c r="BQ345" s="35" t="str">
        <f>'Remove outliers'!BT129</f>
        <v/>
      </c>
      <c r="BR345" s="35" t="str">
        <f>'Remove outliers'!BU129</f>
        <v/>
      </c>
      <c r="BS345" s="35" t="str">
        <f>'Remove outliers'!BV129</f>
        <v/>
      </c>
      <c r="BT345" s="35" t="str">
        <f>'Remove outliers'!BW129</f>
        <v/>
      </c>
      <c r="BU345" s="35" t="str">
        <f>'Remove outliers'!BX129</f>
        <v/>
      </c>
      <c r="BV345" s="35" t="str">
        <f>'Remove outliers'!BY129</f>
        <v/>
      </c>
      <c r="BW345" s="35" t="str">
        <f>'Remove outliers'!BZ129</f>
        <v/>
      </c>
      <c r="BX345" s="35" t="str">
        <f>'Remove outliers'!CA129</f>
        <v/>
      </c>
      <c r="BY345" s="35" t="str">
        <f>'Remove outliers'!CB129</f>
        <v/>
      </c>
      <c r="BZ345" s="35" t="str">
        <f>'Remove outliers'!CC129</f>
        <v/>
      </c>
      <c r="CA345" s="35" t="str">
        <f>'Remove outliers'!CD129</f>
        <v/>
      </c>
    </row>
    <row r="346" spans="6:79" x14ac:dyDescent="0.2">
      <c r="F346" s="45" t="str">
        <f>'Remove outliers'!I130</f>
        <v/>
      </c>
      <c r="G346" s="45" t="str">
        <f>'Remove outliers'!J130</f>
        <v/>
      </c>
      <c r="H346" s="45" t="str">
        <f>'Remove outliers'!K130</f>
        <v/>
      </c>
      <c r="I346" s="45" t="str">
        <f>'Remove outliers'!L130</f>
        <v/>
      </c>
      <c r="J346" s="45" t="str">
        <f>'Remove outliers'!M130</f>
        <v/>
      </c>
      <c r="K346" s="45" t="str">
        <f>'Remove outliers'!N130</f>
        <v/>
      </c>
      <c r="L346" s="45" t="str">
        <f>'Remove outliers'!O130</f>
        <v/>
      </c>
      <c r="M346" s="45" t="str">
        <f>'Remove outliers'!P130</f>
        <v/>
      </c>
      <c r="N346" s="45" t="str">
        <f>'Remove outliers'!Q130</f>
        <v/>
      </c>
      <c r="O346" s="45" t="str">
        <f>'Remove outliers'!R130</f>
        <v/>
      </c>
      <c r="P346" s="45" t="str">
        <f>'Remove outliers'!S130</f>
        <v/>
      </c>
      <c r="Q346" s="45" t="str">
        <f>'Remove outliers'!T130</f>
        <v/>
      </c>
      <c r="R346" s="45" t="str">
        <f>'Remove outliers'!U130</f>
        <v/>
      </c>
      <c r="S346" s="45" t="str">
        <f>'Remove outliers'!V130</f>
        <v/>
      </c>
      <c r="T346" s="45" t="str">
        <f>'Remove outliers'!W130</f>
        <v/>
      </c>
      <c r="U346" s="45" t="str">
        <f>'Remove outliers'!X130</f>
        <v/>
      </c>
      <c r="V346" s="45" t="str">
        <f>'Remove outliers'!Y130</f>
        <v/>
      </c>
      <c r="W346" s="45" t="str">
        <f>'Remove outliers'!Z130</f>
        <v/>
      </c>
      <c r="X346" s="45" t="str">
        <f>'Remove outliers'!AA130</f>
        <v/>
      </c>
      <c r="Y346" s="45" t="str">
        <f>'Remove outliers'!AB130</f>
        <v/>
      </c>
      <c r="Z346" s="45" t="str">
        <f>'Remove outliers'!AC130</f>
        <v/>
      </c>
      <c r="AA346" s="45" t="str">
        <f>'Remove outliers'!AD130</f>
        <v/>
      </c>
      <c r="AB346" s="45" t="str">
        <f>'Remove outliers'!AE130</f>
        <v/>
      </c>
      <c r="AC346" s="45" t="str">
        <f>'Remove outliers'!AF130</f>
        <v/>
      </c>
      <c r="AD346" s="45" t="str">
        <f>'Remove outliers'!AG130</f>
        <v/>
      </c>
      <c r="AE346" s="45" t="str">
        <f>'Remove outliers'!AH130</f>
        <v/>
      </c>
      <c r="AF346" s="45" t="str">
        <f>'Remove outliers'!AI130</f>
        <v/>
      </c>
      <c r="AG346" s="45" t="str">
        <f>'Remove outliers'!AJ130</f>
        <v/>
      </c>
      <c r="AH346" s="45" t="str">
        <f>'Remove outliers'!AK130</f>
        <v/>
      </c>
      <c r="AI346" s="45" t="str">
        <f>'Remove outliers'!AL130</f>
        <v/>
      </c>
      <c r="AJ346" s="45" t="str">
        <f>'Remove outliers'!AM130</f>
        <v/>
      </c>
      <c r="AK346" s="45" t="str">
        <f>'Remove outliers'!AN130</f>
        <v/>
      </c>
      <c r="AL346" s="45" t="str">
        <f>'Remove outliers'!AO130</f>
        <v/>
      </c>
      <c r="AM346" s="45" t="str">
        <f>'Remove outliers'!AP130</f>
        <v/>
      </c>
      <c r="AN346" s="45" t="str">
        <f>'Remove outliers'!AQ130</f>
        <v/>
      </c>
      <c r="AO346" s="45" t="str">
        <f>'Remove outliers'!AR130</f>
        <v/>
      </c>
      <c r="AP346" s="45" t="str">
        <f>'Remove outliers'!AS130</f>
        <v/>
      </c>
      <c r="AQ346" s="45" t="str">
        <f>'Remove outliers'!AT130</f>
        <v/>
      </c>
      <c r="AR346" s="45" t="str">
        <f>'Remove outliers'!AU130</f>
        <v/>
      </c>
      <c r="AS346" s="45" t="str">
        <f>'Remove outliers'!AV130</f>
        <v/>
      </c>
      <c r="AT346" s="45" t="str">
        <f>'Remove outliers'!AW130</f>
        <v/>
      </c>
      <c r="AU346" s="45" t="str">
        <f>'Remove outliers'!AX130</f>
        <v/>
      </c>
      <c r="AV346" s="45" t="str">
        <f>'Remove outliers'!AY130</f>
        <v/>
      </c>
      <c r="AW346" s="45" t="str">
        <f>'Remove outliers'!AZ130</f>
        <v/>
      </c>
      <c r="AX346" s="45" t="str">
        <f>'Remove outliers'!BA130</f>
        <v/>
      </c>
      <c r="AY346" s="45" t="str">
        <f>'Remove outliers'!BB130</f>
        <v/>
      </c>
      <c r="AZ346" s="45" t="str">
        <f>'Remove outliers'!BC130</f>
        <v/>
      </c>
      <c r="BA346" s="45" t="str">
        <f>'Remove outliers'!BD130</f>
        <v/>
      </c>
      <c r="BB346" s="45" t="str">
        <f>'Remove outliers'!BE130</f>
        <v/>
      </c>
      <c r="BC346" s="45" t="str">
        <f>'Remove outliers'!BF130</f>
        <v/>
      </c>
      <c r="BD346" s="45" t="str">
        <f>'Remove outliers'!BG130</f>
        <v/>
      </c>
      <c r="BE346" s="45" t="str">
        <f>'Remove outliers'!BH130</f>
        <v/>
      </c>
      <c r="BF346" s="45" t="str">
        <f>'Remove outliers'!BI130</f>
        <v/>
      </c>
      <c r="BG346" s="45" t="str">
        <f>'Remove outliers'!BJ130</f>
        <v/>
      </c>
      <c r="BH346" s="35" t="str">
        <f>'Remove outliers'!BK130</f>
        <v/>
      </c>
      <c r="BI346" s="35" t="str">
        <f>'Remove outliers'!BL130</f>
        <v/>
      </c>
      <c r="BJ346" s="35" t="str">
        <f>'Remove outliers'!BM130</f>
        <v/>
      </c>
      <c r="BK346" s="35" t="str">
        <f>'Remove outliers'!BN130</f>
        <v/>
      </c>
      <c r="BL346" s="35" t="str">
        <f>'Remove outliers'!BO130</f>
        <v/>
      </c>
      <c r="BM346" s="35" t="str">
        <f>'Remove outliers'!BP130</f>
        <v/>
      </c>
      <c r="BN346" s="35" t="str">
        <f>'Remove outliers'!BQ130</f>
        <v/>
      </c>
      <c r="BO346" s="35" t="str">
        <f>'Remove outliers'!BR130</f>
        <v/>
      </c>
      <c r="BP346" s="35" t="str">
        <f>'Remove outliers'!BS130</f>
        <v/>
      </c>
      <c r="BQ346" s="35" t="str">
        <f>'Remove outliers'!BT130</f>
        <v/>
      </c>
      <c r="BR346" s="35" t="str">
        <f>'Remove outliers'!BU130</f>
        <v/>
      </c>
      <c r="BS346" s="35" t="str">
        <f>'Remove outliers'!BV130</f>
        <v/>
      </c>
      <c r="BT346" s="35" t="str">
        <f>'Remove outliers'!BW130</f>
        <v/>
      </c>
      <c r="BU346" s="35" t="str">
        <f>'Remove outliers'!BX130</f>
        <v/>
      </c>
      <c r="BV346" s="35" t="str">
        <f>'Remove outliers'!BY130</f>
        <v/>
      </c>
      <c r="BW346" s="35" t="str">
        <f>'Remove outliers'!BZ130</f>
        <v/>
      </c>
      <c r="BX346" s="35" t="str">
        <f>'Remove outliers'!CA130</f>
        <v/>
      </c>
      <c r="BY346" s="35" t="str">
        <f>'Remove outliers'!CB130</f>
        <v/>
      </c>
      <c r="BZ346" s="35" t="str">
        <f>'Remove outliers'!CC130</f>
        <v/>
      </c>
      <c r="CA346" s="35" t="str">
        <f>'Remove outliers'!CD130</f>
        <v/>
      </c>
    </row>
    <row r="347" spans="6:79" x14ac:dyDescent="0.2">
      <c r="F347" s="45" t="str">
        <f>'Remove outliers'!I131</f>
        <v/>
      </c>
      <c r="G347" s="45" t="str">
        <f>'Remove outliers'!J131</f>
        <v/>
      </c>
      <c r="H347" s="45" t="str">
        <f>'Remove outliers'!K131</f>
        <v/>
      </c>
      <c r="I347" s="45" t="str">
        <f>'Remove outliers'!L131</f>
        <v/>
      </c>
      <c r="J347" s="45" t="str">
        <f>'Remove outliers'!M131</f>
        <v/>
      </c>
      <c r="K347" s="45" t="str">
        <f>'Remove outliers'!N131</f>
        <v/>
      </c>
      <c r="L347" s="45" t="str">
        <f>'Remove outliers'!O131</f>
        <v/>
      </c>
      <c r="M347" s="45" t="str">
        <f>'Remove outliers'!P131</f>
        <v/>
      </c>
      <c r="N347" s="45" t="str">
        <f>'Remove outliers'!Q131</f>
        <v/>
      </c>
      <c r="O347" s="45" t="str">
        <f>'Remove outliers'!R131</f>
        <v/>
      </c>
      <c r="P347" s="45" t="str">
        <f>'Remove outliers'!S131</f>
        <v/>
      </c>
      <c r="Q347" s="45" t="str">
        <f>'Remove outliers'!T131</f>
        <v/>
      </c>
      <c r="R347" s="45" t="str">
        <f>'Remove outliers'!U131</f>
        <v/>
      </c>
      <c r="S347" s="45" t="str">
        <f>'Remove outliers'!V131</f>
        <v/>
      </c>
      <c r="T347" s="45" t="str">
        <f>'Remove outliers'!W131</f>
        <v/>
      </c>
      <c r="U347" s="45" t="str">
        <f>'Remove outliers'!X131</f>
        <v/>
      </c>
      <c r="V347" s="45" t="str">
        <f>'Remove outliers'!Y131</f>
        <v/>
      </c>
      <c r="W347" s="45" t="str">
        <f>'Remove outliers'!Z131</f>
        <v/>
      </c>
      <c r="X347" s="45" t="str">
        <f>'Remove outliers'!AA131</f>
        <v/>
      </c>
      <c r="Y347" s="45" t="str">
        <f>'Remove outliers'!AB131</f>
        <v/>
      </c>
      <c r="Z347" s="45" t="str">
        <f>'Remove outliers'!AC131</f>
        <v/>
      </c>
      <c r="AA347" s="45" t="str">
        <f>'Remove outliers'!AD131</f>
        <v/>
      </c>
      <c r="AB347" s="45" t="str">
        <f>'Remove outliers'!AE131</f>
        <v/>
      </c>
      <c r="AC347" s="45" t="str">
        <f>'Remove outliers'!AF131</f>
        <v/>
      </c>
      <c r="AD347" s="45" t="str">
        <f>'Remove outliers'!AG131</f>
        <v/>
      </c>
      <c r="AE347" s="45" t="str">
        <f>'Remove outliers'!AH131</f>
        <v/>
      </c>
      <c r="AF347" s="45" t="str">
        <f>'Remove outliers'!AI131</f>
        <v/>
      </c>
      <c r="AG347" s="45" t="str">
        <f>'Remove outliers'!AJ131</f>
        <v/>
      </c>
      <c r="AH347" s="45" t="str">
        <f>'Remove outliers'!AK131</f>
        <v/>
      </c>
      <c r="AI347" s="45" t="str">
        <f>'Remove outliers'!AL131</f>
        <v/>
      </c>
      <c r="AJ347" s="45" t="str">
        <f>'Remove outliers'!AM131</f>
        <v/>
      </c>
      <c r="AK347" s="45" t="str">
        <f>'Remove outliers'!AN131</f>
        <v/>
      </c>
      <c r="AL347" s="45" t="str">
        <f>'Remove outliers'!AO131</f>
        <v/>
      </c>
      <c r="AM347" s="45" t="str">
        <f>'Remove outliers'!AP131</f>
        <v/>
      </c>
      <c r="AN347" s="45" t="str">
        <f>'Remove outliers'!AQ131</f>
        <v/>
      </c>
      <c r="AO347" s="45" t="str">
        <f>'Remove outliers'!AR131</f>
        <v/>
      </c>
      <c r="AP347" s="45" t="str">
        <f>'Remove outliers'!AS131</f>
        <v/>
      </c>
      <c r="AQ347" s="45" t="str">
        <f>'Remove outliers'!AT131</f>
        <v/>
      </c>
      <c r="AR347" s="45" t="str">
        <f>'Remove outliers'!AU131</f>
        <v/>
      </c>
      <c r="AS347" s="45" t="str">
        <f>'Remove outliers'!AV131</f>
        <v/>
      </c>
      <c r="AT347" s="45" t="str">
        <f>'Remove outliers'!AW131</f>
        <v/>
      </c>
      <c r="AU347" s="45" t="str">
        <f>'Remove outliers'!AX131</f>
        <v/>
      </c>
      <c r="AV347" s="45" t="str">
        <f>'Remove outliers'!AY131</f>
        <v/>
      </c>
      <c r="AW347" s="45" t="str">
        <f>'Remove outliers'!AZ131</f>
        <v/>
      </c>
      <c r="AX347" s="45" t="str">
        <f>'Remove outliers'!BA131</f>
        <v/>
      </c>
      <c r="AY347" s="45" t="str">
        <f>'Remove outliers'!BB131</f>
        <v/>
      </c>
      <c r="AZ347" s="45" t="str">
        <f>'Remove outliers'!BC131</f>
        <v/>
      </c>
      <c r="BA347" s="45" t="str">
        <f>'Remove outliers'!BD131</f>
        <v/>
      </c>
      <c r="BB347" s="45" t="str">
        <f>'Remove outliers'!BE131</f>
        <v/>
      </c>
      <c r="BC347" s="45" t="str">
        <f>'Remove outliers'!BF131</f>
        <v/>
      </c>
      <c r="BD347" s="45" t="str">
        <f>'Remove outliers'!BG131</f>
        <v/>
      </c>
      <c r="BE347" s="45" t="str">
        <f>'Remove outliers'!BH131</f>
        <v/>
      </c>
      <c r="BF347" s="45" t="str">
        <f>'Remove outliers'!BI131</f>
        <v/>
      </c>
      <c r="BG347" s="45" t="str">
        <f>'Remove outliers'!BJ131</f>
        <v/>
      </c>
      <c r="BH347" s="35" t="str">
        <f>'Remove outliers'!BK131</f>
        <v/>
      </c>
      <c r="BI347" s="35" t="str">
        <f>'Remove outliers'!BL131</f>
        <v/>
      </c>
      <c r="BJ347" s="35" t="str">
        <f>'Remove outliers'!BM131</f>
        <v/>
      </c>
      <c r="BK347" s="35" t="str">
        <f>'Remove outliers'!BN131</f>
        <v/>
      </c>
      <c r="BL347" s="35" t="str">
        <f>'Remove outliers'!BO131</f>
        <v/>
      </c>
      <c r="BM347" s="35" t="str">
        <f>'Remove outliers'!BP131</f>
        <v/>
      </c>
      <c r="BN347" s="35" t="str">
        <f>'Remove outliers'!BQ131</f>
        <v/>
      </c>
      <c r="BO347" s="35" t="str">
        <f>'Remove outliers'!BR131</f>
        <v/>
      </c>
      <c r="BP347" s="35" t="str">
        <f>'Remove outliers'!BS131</f>
        <v/>
      </c>
      <c r="BQ347" s="35" t="str">
        <f>'Remove outliers'!BT131</f>
        <v/>
      </c>
      <c r="BR347" s="35" t="str">
        <f>'Remove outliers'!BU131</f>
        <v/>
      </c>
      <c r="BS347" s="35" t="str">
        <f>'Remove outliers'!BV131</f>
        <v/>
      </c>
      <c r="BT347" s="35" t="str">
        <f>'Remove outliers'!BW131</f>
        <v/>
      </c>
      <c r="BU347" s="35" t="str">
        <f>'Remove outliers'!BX131</f>
        <v/>
      </c>
      <c r="BV347" s="35" t="str">
        <f>'Remove outliers'!BY131</f>
        <v/>
      </c>
      <c r="BW347" s="35" t="str">
        <f>'Remove outliers'!BZ131</f>
        <v/>
      </c>
      <c r="BX347" s="35" t="str">
        <f>'Remove outliers'!CA131</f>
        <v/>
      </c>
      <c r="BY347" s="35" t="str">
        <f>'Remove outliers'!CB131</f>
        <v/>
      </c>
      <c r="BZ347" s="35" t="str">
        <f>'Remove outliers'!CC131</f>
        <v/>
      </c>
      <c r="CA347" s="35" t="str">
        <f>'Remove outliers'!CD131</f>
        <v/>
      </c>
    </row>
    <row r="348" spans="6:79" x14ac:dyDescent="0.2">
      <c r="F348" s="45" t="str">
        <f>'Remove outliers'!I132</f>
        <v/>
      </c>
      <c r="G348" s="45" t="str">
        <f>'Remove outliers'!J132</f>
        <v/>
      </c>
      <c r="H348" s="45" t="str">
        <f>'Remove outliers'!K132</f>
        <v/>
      </c>
      <c r="I348" s="45" t="str">
        <f>'Remove outliers'!L132</f>
        <v/>
      </c>
      <c r="J348" s="45" t="str">
        <f>'Remove outliers'!M132</f>
        <v/>
      </c>
      <c r="K348" s="45" t="str">
        <f>'Remove outliers'!N132</f>
        <v/>
      </c>
      <c r="L348" s="45" t="str">
        <f>'Remove outliers'!O132</f>
        <v/>
      </c>
      <c r="M348" s="45" t="str">
        <f>'Remove outliers'!P132</f>
        <v/>
      </c>
      <c r="N348" s="45" t="str">
        <f>'Remove outliers'!Q132</f>
        <v/>
      </c>
      <c r="O348" s="45" t="str">
        <f>'Remove outliers'!R132</f>
        <v/>
      </c>
      <c r="P348" s="45" t="str">
        <f>'Remove outliers'!S132</f>
        <v/>
      </c>
      <c r="Q348" s="45" t="str">
        <f>'Remove outliers'!T132</f>
        <v/>
      </c>
      <c r="R348" s="45" t="str">
        <f>'Remove outliers'!U132</f>
        <v/>
      </c>
      <c r="S348" s="45" t="str">
        <f>'Remove outliers'!V132</f>
        <v/>
      </c>
      <c r="T348" s="45" t="str">
        <f>'Remove outliers'!W132</f>
        <v/>
      </c>
      <c r="U348" s="45" t="str">
        <f>'Remove outliers'!X132</f>
        <v/>
      </c>
      <c r="V348" s="45" t="str">
        <f>'Remove outliers'!Y132</f>
        <v/>
      </c>
      <c r="W348" s="45" t="str">
        <f>'Remove outliers'!Z132</f>
        <v/>
      </c>
      <c r="X348" s="45" t="str">
        <f>'Remove outliers'!AA132</f>
        <v/>
      </c>
      <c r="Y348" s="45" t="str">
        <f>'Remove outliers'!AB132</f>
        <v/>
      </c>
      <c r="Z348" s="45" t="str">
        <f>'Remove outliers'!AC132</f>
        <v/>
      </c>
      <c r="AA348" s="45" t="str">
        <f>'Remove outliers'!AD132</f>
        <v/>
      </c>
      <c r="AB348" s="45" t="str">
        <f>'Remove outliers'!AE132</f>
        <v/>
      </c>
      <c r="AC348" s="45" t="str">
        <f>'Remove outliers'!AF132</f>
        <v/>
      </c>
      <c r="AD348" s="45" t="str">
        <f>'Remove outliers'!AG132</f>
        <v/>
      </c>
      <c r="AE348" s="45" t="str">
        <f>'Remove outliers'!AH132</f>
        <v/>
      </c>
      <c r="AF348" s="45" t="str">
        <f>'Remove outliers'!AI132</f>
        <v/>
      </c>
      <c r="AG348" s="45" t="str">
        <f>'Remove outliers'!AJ132</f>
        <v/>
      </c>
      <c r="AH348" s="45" t="str">
        <f>'Remove outliers'!AK132</f>
        <v/>
      </c>
      <c r="AI348" s="45" t="str">
        <f>'Remove outliers'!AL132</f>
        <v/>
      </c>
      <c r="AJ348" s="45" t="str">
        <f>'Remove outliers'!AM132</f>
        <v/>
      </c>
      <c r="AK348" s="45" t="str">
        <f>'Remove outliers'!AN132</f>
        <v/>
      </c>
      <c r="AL348" s="45" t="str">
        <f>'Remove outliers'!AO132</f>
        <v/>
      </c>
      <c r="AM348" s="45" t="str">
        <f>'Remove outliers'!AP132</f>
        <v/>
      </c>
      <c r="AN348" s="45" t="str">
        <f>'Remove outliers'!AQ132</f>
        <v/>
      </c>
      <c r="AO348" s="45" t="str">
        <f>'Remove outliers'!AR132</f>
        <v/>
      </c>
      <c r="AP348" s="45" t="str">
        <f>'Remove outliers'!AS132</f>
        <v/>
      </c>
      <c r="AQ348" s="45" t="str">
        <f>'Remove outliers'!AT132</f>
        <v/>
      </c>
      <c r="AR348" s="45" t="str">
        <f>'Remove outliers'!AU132</f>
        <v/>
      </c>
      <c r="AS348" s="45" t="str">
        <f>'Remove outliers'!AV132</f>
        <v/>
      </c>
      <c r="AT348" s="45" t="str">
        <f>'Remove outliers'!AW132</f>
        <v/>
      </c>
      <c r="AU348" s="45" t="str">
        <f>'Remove outliers'!AX132</f>
        <v/>
      </c>
      <c r="AV348" s="45" t="str">
        <f>'Remove outliers'!AY132</f>
        <v/>
      </c>
      <c r="AW348" s="45" t="str">
        <f>'Remove outliers'!AZ132</f>
        <v/>
      </c>
      <c r="AX348" s="45" t="str">
        <f>'Remove outliers'!BA132</f>
        <v/>
      </c>
      <c r="AY348" s="45" t="str">
        <f>'Remove outliers'!BB132</f>
        <v/>
      </c>
      <c r="AZ348" s="45" t="str">
        <f>'Remove outliers'!BC132</f>
        <v/>
      </c>
      <c r="BA348" s="45" t="str">
        <f>'Remove outliers'!BD132</f>
        <v/>
      </c>
      <c r="BB348" s="45" t="str">
        <f>'Remove outliers'!BE132</f>
        <v/>
      </c>
      <c r="BC348" s="45" t="str">
        <f>'Remove outliers'!BF132</f>
        <v/>
      </c>
      <c r="BD348" s="45" t="str">
        <f>'Remove outliers'!BG132</f>
        <v/>
      </c>
      <c r="BE348" s="45" t="str">
        <f>'Remove outliers'!BH132</f>
        <v/>
      </c>
      <c r="BF348" s="45" t="str">
        <f>'Remove outliers'!BI132</f>
        <v/>
      </c>
      <c r="BG348" s="45" t="str">
        <f>'Remove outliers'!BJ132</f>
        <v/>
      </c>
      <c r="BH348" s="35" t="str">
        <f>'Remove outliers'!BK132</f>
        <v/>
      </c>
      <c r="BI348" s="35" t="str">
        <f>'Remove outliers'!BL132</f>
        <v/>
      </c>
      <c r="BJ348" s="35" t="str">
        <f>'Remove outliers'!BM132</f>
        <v/>
      </c>
      <c r="BK348" s="35" t="str">
        <f>'Remove outliers'!BN132</f>
        <v/>
      </c>
      <c r="BL348" s="35" t="str">
        <f>'Remove outliers'!BO132</f>
        <v/>
      </c>
      <c r="BM348" s="35" t="str">
        <f>'Remove outliers'!BP132</f>
        <v/>
      </c>
      <c r="BN348" s="35" t="str">
        <f>'Remove outliers'!BQ132</f>
        <v/>
      </c>
      <c r="BO348" s="35" t="str">
        <f>'Remove outliers'!BR132</f>
        <v/>
      </c>
      <c r="BP348" s="35" t="str">
        <f>'Remove outliers'!BS132</f>
        <v/>
      </c>
      <c r="BQ348" s="35" t="str">
        <f>'Remove outliers'!BT132</f>
        <v/>
      </c>
      <c r="BR348" s="35" t="str">
        <f>'Remove outliers'!BU132</f>
        <v/>
      </c>
      <c r="BS348" s="35" t="str">
        <f>'Remove outliers'!BV132</f>
        <v/>
      </c>
      <c r="BT348" s="35" t="str">
        <f>'Remove outliers'!BW132</f>
        <v/>
      </c>
      <c r="BU348" s="35" t="str">
        <f>'Remove outliers'!BX132</f>
        <v/>
      </c>
      <c r="BV348" s="35" t="str">
        <f>'Remove outliers'!BY132</f>
        <v/>
      </c>
      <c r="BW348" s="35" t="str">
        <f>'Remove outliers'!BZ132</f>
        <v/>
      </c>
      <c r="BX348" s="35" t="str">
        <f>'Remove outliers'!CA132</f>
        <v/>
      </c>
      <c r="BY348" s="35" t="str">
        <f>'Remove outliers'!CB132</f>
        <v/>
      </c>
      <c r="BZ348" s="35" t="str">
        <f>'Remove outliers'!CC132</f>
        <v/>
      </c>
      <c r="CA348" s="35" t="str">
        <f>'Remove outliers'!CD132</f>
        <v/>
      </c>
    </row>
    <row r="349" spans="6:79" x14ac:dyDescent="0.2">
      <c r="F349" s="45" t="str">
        <f>'Remove outliers'!I133</f>
        <v/>
      </c>
      <c r="G349" s="45" t="str">
        <f>'Remove outliers'!J133</f>
        <v/>
      </c>
      <c r="H349" s="45" t="str">
        <f>'Remove outliers'!K133</f>
        <v/>
      </c>
      <c r="I349" s="45" t="str">
        <f>'Remove outliers'!L133</f>
        <v/>
      </c>
      <c r="J349" s="45" t="str">
        <f>'Remove outliers'!M133</f>
        <v/>
      </c>
      <c r="K349" s="45" t="str">
        <f>'Remove outliers'!N133</f>
        <v/>
      </c>
      <c r="L349" s="45" t="str">
        <f>'Remove outliers'!O133</f>
        <v/>
      </c>
      <c r="M349" s="45" t="str">
        <f>'Remove outliers'!P133</f>
        <v/>
      </c>
      <c r="N349" s="45" t="str">
        <f>'Remove outliers'!Q133</f>
        <v/>
      </c>
      <c r="O349" s="45" t="str">
        <f>'Remove outliers'!R133</f>
        <v/>
      </c>
      <c r="P349" s="45" t="str">
        <f>'Remove outliers'!S133</f>
        <v/>
      </c>
      <c r="Q349" s="45" t="str">
        <f>'Remove outliers'!T133</f>
        <v/>
      </c>
      <c r="R349" s="45" t="str">
        <f>'Remove outliers'!U133</f>
        <v/>
      </c>
      <c r="S349" s="45" t="str">
        <f>'Remove outliers'!V133</f>
        <v/>
      </c>
      <c r="T349" s="45" t="str">
        <f>'Remove outliers'!W133</f>
        <v/>
      </c>
      <c r="U349" s="45" t="str">
        <f>'Remove outliers'!X133</f>
        <v/>
      </c>
      <c r="V349" s="45" t="str">
        <f>'Remove outliers'!Y133</f>
        <v/>
      </c>
      <c r="W349" s="45" t="str">
        <f>'Remove outliers'!Z133</f>
        <v/>
      </c>
      <c r="X349" s="45" t="str">
        <f>'Remove outliers'!AA133</f>
        <v/>
      </c>
      <c r="Y349" s="45" t="str">
        <f>'Remove outliers'!AB133</f>
        <v/>
      </c>
      <c r="Z349" s="45" t="str">
        <f>'Remove outliers'!AC133</f>
        <v/>
      </c>
      <c r="AA349" s="45" t="str">
        <f>'Remove outliers'!AD133</f>
        <v/>
      </c>
      <c r="AB349" s="45" t="str">
        <f>'Remove outliers'!AE133</f>
        <v/>
      </c>
      <c r="AC349" s="45" t="str">
        <f>'Remove outliers'!AF133</f>
        <v/>
      </c>
      <c r="AD349" s="45" t="str">
        <f>'Remove outliers'!AG133</f>
        <v/>
      </c>
      <c r="AE349" s="45" t="str">
        <f>'Remove outliers'!AH133</f>
        <v/>
      </c>
      <c r="AF349" s="45" t="str">
        <f>'Remove outliers'!AI133</f>
        <v/>
      </c>
      <c r="AG349" s="45" t="str">
        <f>'Remove outliers'!AJ133</f>
        <v/>
      </c>
      <c r="AH349" s="45" t="str">
        <f>'Remove outliers'!AK133</f>
        <v/>
      </c>
      <c r="AI349" s="45" t="str">
        <f>'Remove outliers'!AL133</f>
        <v/>
      </c>
      <c r="AJ349" s="45" t="str">
        <f>'Remove outliers'!AM133</f>
        <v/>
      </c>
      <c r="AK349" s="45" t="str">
        <f>'Remove outliers'!AN133</f>
        <v/>
      </c>
      <c r="AL349" s="45" t="str">
        <f>'Remove outliers'!AO133</f>
        <v/>
      </c>
      <c r="AM349" s="45" t="str">
        <f>'Remove outliers'!AP133</f>
        <v/>
      </c>
      <c r="AN349" s="45" t="str">
        <f>'Remove outliers'!AQ133</f>
        <v/>
      </c>
      <c r="AO349" s="45" t="str">
        <f>'Remove outliers'!AR133</f>
        <v/>
      </c>
      <c r="AP349" s="45" t="str">
        <f>'Remove outliers'!AS133</f>
        <v/>
      </c>
      <c r="AQ349" s="45" t="str">
        <f>'Remove outliers'!AT133</f>
        <v/>
      </c>
      <c r="AR349" s="45" t="str">
        <f>'Remove outliers'!AU133</f>
        <v/>
      </c>
      <c r="AS349" s="45" t="str">
        <f>'Remove outliers'!AV133</f>
        <v/>
      </c>
      <c r="AT349" s="45" t="str">
        <f>'Remove outliers'!AW133</f>
        <v/>
      </c>
      <c r="AU349" s="45" t="str">
        <f>'Remove outliers'!AX133</f>
        <v/>
      </c>
      <c r="AV349" s="45" t="str">
        <f>'Remove outliers'!AY133</f>
        <v/>
      </c>
      <c r="AW349" s="45" t="str">
        <f>'Remove outliers'!AZ133</f>
        <v/>
      </c>
      <c r="AX349" s="45" t="str">
        <f>'Remove outliers'!BA133</f>
        <v/>
      </c>
      <c r="AY349" s="45" t="str">
        <f>'Remove outliers'!BB133</f>
        <v/>
      </c>
      <c r="AZ349" s="45" t="str">
        <f>'Remove outliers'!BC133</f>
        <v/>
      </c>
      <c r="BA349" s="45" t="str">
        <f>'Remove outliers'!BD133</f>
        <v/>
      </c>
      <c r="BB349" s="45" t="str">
        <f>'Remove outliers'!BE133</f>
        <v/>
      </c>
      <c r="BC349" s="45" t="str">
        <f>'Remove outliers'!BF133</f>
        <v/>
      </c>
      <c r="BD349" s="45" t="str">
        <f>'Remove outliers'!BG133</f>
        <v/>
      </c>
      <c r="BE349" s="45" t="str">
        <f>'Remove outliers'!BH133</f>
        <v/>
      </c>
      <c r="BF349" s="45" t="str">
        <f>'Remove outliers'!BI133</f>
        <v/>
      </c>
      <c r="BG349" s="45" t="str">
        <f>'Remove outliers'!BJ133</f>
        <v/>
      </c>
      <c r="BH349" s="35" t="str">
        <f>'Remove outliers'!BK133</f>
        <v/>
      </c>
      <c r="BI349" s="35" t="str">
        <f>'Remove outliers'!BL133</f>
        <v/>
      </c>
      <c r="BJ349" s="35" t="str">
        <f>'Remove outliers'!BM133</f>
        <v/>
      </c>
      <c r="BK349" s="35" t="str">
        <f>'Remove outliers'!BN133</f>
        <v/>
      </c>
      <c r="BL349" s="35" t="str">
        <f>'Remove outliers'!BO133</f>
        <v/>
      </c>
      <c r="BM349" s="35" t="str">
        <f>'Remove outliers'!BP133</f>
        <v/>
      </c>
      <c r="BN349" s="35" t="str">
        <f>'Remove outliers'!BQ133</f>
        <v/>
      </c>
      <c r="BO349" s="35" t="str">
        <f>'Remove outliers'!BR133</f>
        <v/>
      </c>
      <c r="BP349" s="35" t="str">
        <f>'Remove outliers'!BS133</f>
        <v/>
      </c>
      <c r="BQ349" s="35" t="str">
        <f>'Remove outliers'!BT133</f>
        <v/>
      </c>
      <c r="BR349" s="35" t="str">
        <f>'Remove outliers'!BU133</f>
        <v/>
      </c>
      <c r="BS349" s="35" t="str">
        <f>'Remove outliers'!BV133</f>
        <v/>
      </c>
      <c r="BT349" s="35" t="str">
        <f>'Remove outliers'!BW133</f>
        <v/>
      </c>
      <c r="BU349" s="35" t="str">
        <f>'Remove outliers'!BX133</f>
        <v/>
      </c>
      <c r="BV349" s="35" t="str">
        <f>'Remove outliers'!BY133</f>
        <v/>
      </c>
      <c r="BW349" s="35" t="str">
        <f>'Remove outliers'!BZ133</f>
        <v/>
      </c>
      <c r="BX349" s="35" t="str">
        <f>'Remove outliers'!CA133</f>
        <v/>
      </c>
      <c r="BY349" s="35" t="str">
        <f>'Remove outliers'!CB133</f>
        <v/>
      </c>
      <c r="BZ349" s="35" t="str">
        <f>'Remove outliers'!CC133</f>
        <v/>
      </c>
      <c r="CA349" s="35" t="str">
        <f>'Remove outliers'!CD133</f>
        <v/>
      </c>
    </row>
    <row r="350" spans="6:79" x14ac:dyDescent="0.2">
      <c r="F350" s="45" t="str">
        <f>'Remove outliers'!I134</f>
        <v/>
      </c>
      <c r="G350" s="45" t="str">
        <f>'Remove outliers'!J134</f>
        <v/>
      </c>
      <c r="H350" s="45" t="str">
        <f>'Remove outliers'!K134</f>
        <v/>
      </c>
      <c r="I350" s="45" t="str">
        <f>'Remove outliers'!L134</f>
        <v/>
      </c>
      <c r="J350" s="45" t="str">
        <f>'Remove outliers'!M134</f>
        <v/>
      </c>
      <c r="K350" s="45" t="str">
        <f>'Remove outliers'!N134</f>
        <v/>
      </c>
      <c r="L350" s="45" t="str">
        <f>'Remove outliers'!O134</f>
        <v/>
      </c>
      <c r="M350" s="45" t="str">
        <f>'Remove outliers'!P134</f>
        <v/>
      </c>
      <c r="N350" s="45" t="str">
        <f>'Remove outliers'!Q134</f>
        <v/>
      </c>
      <c r="O350" s="45" t="str">
        <f>'Remove outliers'!R134</f>
        <v/>
      </c>
      <c r="P350" s="45" t="str">
        <f>'Remove outliers'!S134</f>
        <v/>
      </c>
      <c r="Q350" s="45" t="str">
        <f>'Remove outliers'!T134</f>
        <v/>
      </c>
      <c r="R350" s="45" t="str">
        <f>'Remove outliers'!U134</f>
        <v/>
      </c>
      <c r="S350" s="45" t="str">
        <f>'Remove outliers'!V134</f>
        <v/>
      </c>
      <c r="T350" s="45" t="str">
        <f>'Remove outliers'!W134</f>
        <v/>
      </c>
      <c r="U350" s="45" t="str">
        <f>'Remove outliers'!X134</f>
        <v/>
      </c>
      <c r="V350" s="45" t="str">
        <f>'Remove outliers'!Y134</f>
        <v/>
      </c>
      <c r="W350" s="45" t="str">
        <f>'Remove outliers'!Z134</f>
        <v/>
      </c>
      <c r="X350" s="45" t="str">
        <f>'Remove outliers'!AA134</f>
        <v/>
      </c>
      <c r="Y350" s="45" t="str">
        <f>'Remove outliers'!AB134</f>
        <v/>
      </c>
      <c r="Z350" s="45" t="str">
        <f>'Remove outliers'!AC134</f>
        <v/>
      </c>
      <c r="AA350" s="45" t="str">
        <f>'Remove outliers'!AD134</f>
        <v/>
      </c>
      <c r="AB350" s="45" t="str">
        <f>'Remove outliers'!AE134</f>
        <v/>
      </c>
      <c r="AC350" s="45" t="str">
        <f>'Remove outliers'!AF134</f>
        <v/>
      </c>
      <c r="AD350" s="45" t="str">
        <f>'Remove outliers'!AG134</f>
        <v/>
      </c>
      <c r="AE350" s="45" t="str">
        <f>'Remove outliers'!AH134</f>
        <v/>
      </c>
      <c r="AF350" s="45" t="str">
        <f>'Remove outliers'!AI134</f>
        <v/>
      </c>
      <c r="AG350" s="45" t="str">
        <f>'Remove outliers'!AJ134</f>
        <v/>
      </c>
      <c r="AH350" s="45" t="str">
        <f>'Remove outliers'!AK134</f>
        <v/>
      </c>
      <c r="AI350" s="45" t="str">
        <f>'Remove outliers'!AL134</f>
        <v/>
      </c>
      <c r="AJ350" s="45" t="str">
        <f>'Remove outliers'!AM134</f>
        <v/>
      </c>
      <c r="AK350" s="45" t="str">
        <f>'Remove outliers'!AN134</f>
        <v/>
      </c>
      <c r="AL350" s="45" t="str">
        <f>'Remove outliers'!AO134</f>
        <v/>
      </c>
      <c r="AM350" s="45" t="str">
        <f>'Remove outliers'!AP134</f>
        <v/>
      </c>
      <c r="AN350" s="45" t="str">
        <f>'Remove outliers'!AQ134</f>
        <v/>
      </c>
      <c r="AO350" s="45" t="str">
        <f>'Remove outliers'!AR134</f>
        <v/>
      </c>
      <c r="AP350" s="45" t="str">
        <f>'Remove outliers'!AS134</f>
        <v/>
      </c>
      <c r="AQ350" s="45" t="str">
        <f>'Remove outliers'!AT134</f>
        <v/>
      </c>
      <c r="AR350" s="45" t="str">
        <f>'Remove outliers'!AU134</f>
        <v/>
      </c>
      <c r="AS350" s="45" t="str">
        <f>'Remove outliers'!AV134</f>
        <v/>
      </c>
      <c r="AT350" s="45" t="str">
        <f>'Remove outliers'!AW134</f>
        <v/>
      </c>
      <c r="AU350" s="45" t="str">
        <f>'Remove outliers'!AX134</f>
        <v/>
      </c>
      <c r="AV350" s="45" t="str">
        <f>'Remove outliers'!AY134</f>
        <v/>
      </c>
      <c r="AW350" s="45" t="str">
        <f>'Remove outliers'!AZ134</f>
        <v/>
      </c>
      <c r="AX350" s="45" t="str">
        <f>'Remove outliers'!BA134</f>
        <v/>
      </c>
      <c r="AY350" s="45" t="str">
        <f>'Remove outliers'!BB134</f>
        <v/>
      </c>
      <c r="AZ350" s="45" t="str">
        <f>'Remove outliers'!BC134</f>
        <v/>
      </c>
      <c r="BA350" s="45" t="str">
        <f>'Remove outliers'!BD134</f>
        <v/>
      </c>
      <c r="BB350" s="45" t="str">
        <f>'Remove outliers'!BE134</f>
        <v/>
      </c>
      <c r="BC350" s="45" t="str">
        <f>'Remove outliers'!BF134</f>
        <v/>
      </c>
      <c r="BD350" s="45" t="str">
        <f>'Remove outliers'!BG134</f>
        <v/>
      </c>
      <c r="BE350" s="45" t="str">
        <f>'Remove outliers'!BH134</f>
        <v/>
      </c>
      <c r="BF350" s="45" t="str">
        <f>'Remove outliers'!BI134</f>
        <v/>
      </c>
      <c r="BG350" s="45" t="str">
        <f>'Remove outliers'!BJ134</f>
        <v/>
      </c>
      <c r="BH350" s="35" t="str">
        <f>'Remove outliers'!BK134</f>
        <v/>
      </c>
      <c r="BI350" s="35" t="str">
        <f>'Remove outliers'!BL134</f>
        <v/>
      </c>
      <c r="BJ350" s="35" t="str">
        <f>'Remove outliers'!BM134</f>
        <v/>
      </c>
      <c r="BK350" s="35" t="str">
        <f>'Remove outliers'!BN134</f>
        <v/>
      </c>
      <c r="BL350" s="35" t="str">
        <f>'Remove outliers'!BO134</f>
        <v/>
      </c>
      <c r="BM350" s="35" t="str">
        <f>'Remove outliers'!BP134</f>
        <v/>
      </c>
      <c r="BN350" s="35" t="str">
        <f>'Remove outliers'!BQ134</f>
        <v/>
      </c>
      <c r="BO350" s="35" t="str">
        <f>'Remove outliers'!BR134</f>
        <v/>
      </c>
      <c r="BP350" s="35" t="str">
        <f>'Remove outliers'!BS134</f>
        <v/>
      </c>
      <c r="BQ350" s="35" t="str">
        <f>'Remove outliers'!BT134</f>
        <v/>
      </c>
      <c r="BR350" s="35" t="str">
        <f>'Remove outliers'!BU134</f>
        <v/>
      </c>
      <c r="BS350" s="35" t="str">
        <f>'Remove outliers'!BV134</f>
        <v/>
      </c>
      <c r="BT350" s="35" t="str">
        <f>'Remove outliers'!BW134</f>
        <v/>
      </c>
      <c r="BU350" s="35" t="str">
        <f>'Remove outliers'!BX134</f>
        <v/>
      </c>
      <c r="BV350" s="35" t="str">
        <f>'Remove outliers'!BY134</f>
        <v/>
      </c>
      <c r="BW350" s="35" t="str">
        <f>'Remove outliers'!BZ134</f>
        <v/>
      </c>
      <c r="BX350" s="35" t="str">
        <f>'Remove outliers'!CA134</f>
        <v/>
      </c>
      <c r="BY350" s="35" t="str">
        <f>'Remove outliers'!CB134</f>
        <v/>
      </c>
      <c r="BZ350" s="35" t="str">
        <f>'Remove outliers'!CC134</f>
        <v/>
      </c>
      <c r="CA350" s="35" t="str">
        <f>'Remove outliers'!CD134</f>
        <v/>
      </c>
    </row>
    <row r="351" spans="6:79" x14ac:dyDescent="0.2">
      <c r="F351" s="45" t="str">
        <f>'Remove outliers'!I135</f>
        <v/>
      </c>
      <c r="G351" s="45" t="str">
        <f>'Remove outliers'!J135</f>
        <v/>
      </c>
      <c r="H351" s="45" t="str">
        <f>'Remove outliers'!K135</f>
        <v/>
      </c>
      <c r="I351" s="45" t="str">
        <f>'Remove outliers'!L135</f>
        <v/>
      </c>
      <c r="J351" s="45" t="str">
        <f>'Remove outliers'!M135</f>
        <v/>
      </c>
      <c r="K351" s="45" t="str">
        <f>'Remove outliers'!N135</f>
        <v/>
      </c>
      <c r="L351" s="45" t="str">
        <f>'Remove outliers'!O135</f>
        <v/>
      </c>
      <c r="M351" s="45" t="str">
        <f>'Remove outliers'!P135</f>
        <v/>
      </c>
      <c r="N351" s="45" t="str">
        <f>'Remove outliers'!Q135</f>
        <v/>
      </c>
      <c r="O351" s="45" t="str">
        <f>'Remove outliers'!R135</f>
        <v/>
      </c>
      <c r="P351" s="45" t="str">
        <f>'Remove outliers'!S135</f>
        <v/>
      </c>
      <c r="Q351" s="45" t="str">
        <f>'Remove outliers'!T135</f>
        <v/>
      </c>
      <c r="R351" s="45" t="str">
        <f>'Remove outliers'!U135</f>
        <v/>
      </c>
      <c r="S351" s="45" t="str">
        <f>'Remove outliers'!V135</f>
        <v/>
      </c>
      <c r="T351" s="45" t="str">
        <f>'Remove outliers'!W135</f>
        <v/>
      </c>
      <c r="U351" s="45" t="str">
        <f>'Remove outliers'!X135</f>
        <v/>
      </c>
      <c r="V351" s="45" t="str">
        <f>'Remove outliers'!Y135</f>
        <v/>
      </c>
      <c r="W351" s="45" t="str">
        <f>'Remove outliers'!Z135</f>
        <v/>
      </c>
      <c r="X351" s="45" t="str">
        <f>'Remove outliers'!AA135</f>
        <v/>
      </c>
      <c r="Y351" s="45" t="str">
        <f>'Remove outliers'!AB135</f>
        <v/>
      </c>
      <c r="Z351" s="45" t="str">
        <f>'Remove outliers'!AC135</f>
        <v/>
      </c>
      <c r="AA351" s="45" t="str">
        <f>'Remove outliers'!AD135</f>
        <v/>
      </c>
      <c r="AB351" s="45" t="str">
        <f>'Remove outliers'!AE135</f>
        <v/>
      </c>
      <c r="AC351" s="45" t="str">
        <f>'Remove outliers'!AF135</f>
        <v/>
      </c>
      <c r="AD351" s="45" t="str">
        <f>'Remove outliers'!AG135</f>
        <v/>
      </c>
      <c r="AE351" s="45" t="str">
        <f>'Remove outliers'!AH135</f>
        <v/>
      </c>
      <c r="AF351" s="45" t="str">
        <f>'Remove outliers'!AI135</f>
        <v/>
      </c>
      <c r="AG351" s="45" t="str">
        <f>'Remove outliers'!AJ135</f>
        <v/>
      </c>
      <c r="AH351" s="45" t="str">
        <f>'Remove outliers'!AK135</f>
        <v/>
      </c>
      <c r="AI351" s="45" t="str">
        <f>'Remove outliers'!AL135</f>
        <v/>
      </c>
      <c r="AJ351" s="45" t="str">
        <f>'Remove outliers'!AM135</f>
        <v/>
      </c>
      <c r="AK351" s="45" t="str">
        <f>'Remove outliers'!AN135</f>
        <v/>
      </c>
      <c r="AL351" s="45" t="str">
        <f>'Remove outliers'!AO135</f>
        <v/>
      </c>
      <c r="AM351" s="45" t="str">
        <f>'Remove outliers'!AP135</f>
        <v/>
      </c>
      <c r="AN351" s="45" t="str">
        <f>'Remove outliers'!AQ135</f>
        <v/>
      </c>
      <c r="AO351" s="45" t="str">
        <f>'Remove outliers'!AR135</f>
        <v/>
      </c>
      <c r="AP351" s="45" t="str">
        <f>'Remove outliers'!AS135</f>
        <v/>
      </c>
      <c r="AQ351" s="45" t="str">
        <f>'Remove outliers'!AT135</f>
        <v/>
      </c>
      <c r="AR351" s="45" t="str">
        <f>'Remove outliers'!AU135</f>
        <v/>
      </c>
      <c r="AS351" s="45" t="str">
        <f>'Remove outliers'!AV135</f>
        <v/>
      </c>
      <c r="AT351" s="45" t="str">
        <f>'Remove outliers'!AW135</f>
        <v/>
      </c>
      <c r="AU351" s="45" t="str">
        <f>'Remove outliers'!AX135</f>
        <v/>
      </c>
      <c r="AV351" s="45" t="str">
        <f>'Remove outliers'!AY135</f>
        <v/>
      </c>
      <c r="AW351" s="45" t="str">
        <f>'Remove outliers'!AZ135</f>
        <v/>
      </c>
      <c r="AX351" s="45" t="str">
        <f>'Remove outliers'!BA135</f>
        <v/>
      </c>
      <c r="AY351" s="45" t="str">
        <f>'Remove outliers'!BB135</f>
        <v/>
      </c>
      <c r="AZ351" s="45" t="str">
        <f>'Remove outliers'!BC135</f>
        <v/>
      </c>
      <c r="BA351" s="45" t="str">
        <f>'Remove outliers'!BD135</f>
        <v/>
      </c>
      <c r="BB351" s="45" t="str">
        <f>'Remove outliers'!BE135</f>
        <v/>
      </c>
      <c r="BC351" s="45" t="str">
        <f>'Remove outliers'!BF135</f>
        <v/>
      </c>
      <c r="BD351" s="45" t="str">
        <f>'Remove outliers'!BG135</f>
        <v/>
      </c>
      <c r="BE351" s="45" t="str">
        <f>'Remove outliers'!BH135</f>
        <v/>
      </c>
      <c r="BF351" s="45" t="str">
        <f>'Remove outliers'!BI135</f>
        <v/>
      </c>
      <c r="BG351" s="45" t="str">
        <f>'Remove outliers'!BJ135</f>
        <v/>
      </c>
      <c r="BH351" s="35" t="str">
        <f>'Remove outliers'!BK135</f>
        <v/>
      </c>
      <c r="BI351" s="35" t="str">
        <f>'Remove outliers'!BL135</f>
        <v/>
      </c>
      <c r="BJ351" s="35" t="str">
        <f>'Remove outliers'!BM135</f>
        <v/>
      </c>
      <c r="BK351" s="35" t="str">
        <f>'Remove outliers'!BN135</f>
        <v/>
      </c>
      <c r="BL351" s="35" t="str">
        <f>'Remove outliers'!BO135</f>
        <v/>
      </c>
      <c r="BM351" s="35" t="str">
        <f>'Remove outliers'!BP135</f>
        <v/>
      </c>
      <c r="BN351" s="35" t="str">
        <f>'Remove outliers'!BQ135</f>
        <v/>
      </c>
      <c r="BO351" s="35" t="str">
        <f>'Remove outliers'!BR135</f>
        <v/>
      </c>
      <c r="BP351" s="35" t="str">
        <f>'Remove outliers'!BS135</f>
        <v/>
      </c>
      <c r="BQ351" s="35" t="str">
        <f>'Remove outliers'!BT135</f>
        <v/>
      </c>
      <c r="BR351" s="35" t="str">
        <f>'Remove outliers'!BU135</f>
        <v/>
      </c>
      <c r="BS351" s="35" t="str">
        <f>'Remove outliers'!BV135</f>
        <v/>
      </c>
      <c r="BT351" s="35" t="str">
        <f>'Remove outliers'!BW135</f>
        <v/>
      </c>
      <c r="BU351" s="35" t="str">
        <f>'Remove outliers'!BX135</f>
        <v/>
      </c>
      <c r="BV351" s="35" t="str">
        <f>'Remove outliers'!BY135</f>
        <v/>
      </c>
      <c r="BW351" s="35" t="str">
        <f>'Remove outliers'!BZ135</f>
        <v/>
      </c>
      <c r="BX351" s="35" t="str">
        <f>'Remove outliers'!CA135</f>
        <v/>
      </c>
      <c r="BY351" s="35" t="str">
        <f>'Remove outliers'!CB135</f>
        <v/>
      </c>
      <c r="BZ351" s="35" t="str">
        <f>'Remove outliers'!CC135</f>
        <v/>
      </c>
      <c r="CA351" s="35" t="str">
        <f>'Remove outliers'!CD135</f>
        <v/>
      </c>
    </row>
    <row r="352" spans="6:79" x14ac:dyDescent="0.2">
      <c r="F352" s="45" t="str">
        <f>'Remove outliers'!I136</f>
        <v/>
      </c>
      <c r="G352" s="45" t="str">
        <f>'Remove outliers'!J136</f>
        <v/>
      </c>
      <c r="H352" s="45" t="str">
        <f>'Remove outliers'!K136</f>
        <v/>
      </c>
      <c r="I352" s="45" t="str">
        <f>'Remove outliers'!L136</f>
        <v/>
      </c>
      <c r="J352" s="45" t="str">
        <f>'Remove outliers'!M136</f>
        <v/>
      </c>
      <c r="K352" s="45" t="str">
        <f>'Remove outliers'!N136</f>
        <v/>
      </c>
      <c r="L352" s="45" t="str">
        <f>'Remove outliers'!O136</f>
        <v/>
      </c>
      <c r="M352" s="45" t="str">
        <f>'Remove outliers'!P136</f>
        <v/>
      </c>
      <c r="N352" s="45" t="str">
        <f>'Remove outliers'!Q136</f>
        <v/>
      </c>
      <c r="O352" s="45" t="str">
        <f>'Remove outliers'!R136</f>
        <v/>
      </c>
      <c r="P352" s="45" t="str">
        <f>'Remove outliers'!S136</f>
        <v/>
      </c>
      <c r="Q352" s="45" t="str">
        <f>'Remove outliers'!T136</f>
        <v/>
      </c>
      <c r="R352" s="45" t="str">
        <f>'Remove outliers'!U136</f>
        <v/>
      </c>
      <c r="S352" s="45" t="str">
        <f>'Remove outliers'!V136</f>
        <v/>
      </c>
      <c r="T352" s="45" t="str">
        <f>'Remove outliers'!W136</f>
        <v/>
      </c>
      <c r="U352" s="45" t="str">
        <f>'Remove outliers'!X136</f>
        <v/>
      </c>
      <c r="V352" s="45" t="str">
        <f>'Remove outliers'!Y136</f>
        <v/>
      </c>
      <c r="W352" s="45" t="str">
        <f>'Remove outliers'!Z136</f>
        <v/>
      </c>
      <c r="X352" s="45" t="str">
        <f>'Remove outliers'!AA136</f>
        <v/>
      </c>
      <c r="Y352" s="45" t="str">
        <f>'Remove outliers'!AB136</f>
        <v/>
      </c>
      <c r="Z352" s="45" t="str">
        <f>'Remove outliers'!AC136</f>
        <v/>
      </c>
      <c r="AA352" s="45" t="str">
        <f>'Remove outliers'!AD136</f>
        <v/>
      </c>
      <c r="AB352" s="45" t="str">
        <f>'Remove outliers'!AE136</f>
        <v/>
      </c>
      <c r="AC352" s="45" t="str">
        <f>'Remove outliers'!AF136</f>
        <v/>
      </c>
      <c r="AD352" s="45" t="str">
        <f>'Remove outliers'!AG136</f>
        <v/>
      </c>
      <c r="AE352" s="45" t="str">
        <f>'Remove outliers'!AH136</f>
        <v/>
      </c>
      <c r="AF352" s="45" t="str">
        <f>'Remove outliers'!AI136</f>
        <v/>
      </c>
      <c r="AG352" s="45" t="str">
        <f>'Remove outliers'!AJ136</f>
        <v/>
      </c>
      <c r="AH352" s="45" t="str">
        <f>'Remove outliers'!AK136</f>
        <v/>
      </c>
      <c r="AI352" s="45" t="str">
        <f>'Remove outliers'!AL136</f>
        <v/>
      </c>
      <c r="AJ352" s="45" t="str">
        <f>'Remove outliers'!AM136</f>
        <v/>
      </c>
      <c r="AK352" s="45" t="str">
        <f>'Remove outliers'!AN136</f>
        <v/>
      </c>
      <c r="AL352" s="45" t="str">
        <f>'Remove outliers'!AO136</f>
        <v/>
      </c>
      <c r="AM352" s="45" t="str">
        <f>'Remove outliers'!AP136</f>
        <v/>
      </c>
      <c r="AN352" s="45" t="str">
        <f>'Remove outliers'!AQ136</f>
        <v/>
      </c>
      <c r="AO352" s="45" t="str">
        <f>'Remove outliers'!AR136</f>
        <v/>
      </c>
      <c r="AP352" s="45" t="str">
        <f>'Remove outliers'!AS136</f>
        <v/>
      </c>
      <c r="AQ352" s="45" t="str">
        <f>'Remove outliers'!AT136</f>
        <v/>
      </c>
      <c r="AR352" s="45" t="str">
        <f>'Remove outliers'!AU136</f>
        <v/>
      </c>
      <c r="AS352" s="45" t="str">
        <f>'Remove outliers'!AV136</f>
        <v/>
      </c>
      <c r="AT352" s="45" t="str">
        <f>'Remove outliers'!AW136</f>
        <v/>
      </c>
      <c r="AU352" s="45" t="str">
        <f>'Remove outliers'!AX136</f>
        <v/>
      </c>
      <c r="AV352" s="45" t="str">
        <f>'Remove outliers'!AY136</f>
        <v/>
      </c>
      <c r="AW352" s="45" t="str">
        <f>'Remove outliers'!AZ136</f>
        <v/>
      </c>
      <c r="AX352" s="45" t="str">
        <f>'Remove outliers'!BA136</f>
        <v/>
      </c>
      <c r="AY352" s="45" t="str">
        <f>'Remove outliers'!BB136</f>
        <v/>
      </c>
      <c r="AZ352" s="45" t="str">
        <f>'Remove outliers'!BC136</f>
        <v/>
      </c>
      <c r="BA352" s="45" t="str">
        <f>'Remove outliers'!BD136</f>
        <v/>
      </c>
      <c r="BB352" s="45" t="str">
        <f>'Remove outliers'!BE136</f>
        <v/>
      </c>
      <c r="BC352" s="45" t="str">
        <f>'Remove outliers'!BF136</f>
        <v/>
      </c>
      <c r="BD352" s="45" t="str">
        <f>'Remove outliers'!BG136</f>
        <v/>
      </c>
      <c r="BE352" s="45" t="str">
        <f>'Remove outliers'!BH136</f>
        <v/>
      </c>
      <c r="BF352" s="45" t="str">
        <f>'Remove outliers'!BI136</f>
        <v/>
      </c>
      <c r="BG352" s="45" t="str">
        <f>'Remove outliers'!BJ136</f>
        <v/>
      </c>
      <c r="BH352" s="35" t="str">
        <f>'Remove outliers'!BK136</f>
        <v/>
      </c>
      <c r="BI352" s="35" t="str">
        <f>'Remove outliers'!BL136</f>
        <v/>
      </c>
      <c r="BJ352" s="35" t="str">
        <f>'Remove outliers'!BM136</f>
        <v/>
      </c>
      <c r="BK352" s="35" t="str">
        <f>'Remove outliers'!BN136</f>
        <v/>
      </c>
      <c r="BL352" s="35" t="str">
        <f>'Remove outliers'!BO136</f>
        <v/>
      </c>
      <c r="BM352" s="35" t="str">
        <f>'Remove outliers'!BP136</f>
        <v/>
      </c>
      <c r="BN352" s="35" t="str">
        <f>'Remove outliers'!BQ136</f>
        <v/>
      </c>
      <c r="BO352" s="35" t="str">
        <f>'Remove outliers'!BR136</f>
        <v/>
      </c>
      <c r="BP352" s="35" t="str">
        <f>'Remove outliers'!BS136</f>
        <v/>
      </c>
      <c r="BQ352" s="35" t="str">
        <f>'Remove outliers'!BT136</f>
        <v/>
      </c>
      <c r="BR352" s="35" t="str">
        <f>'Remove outliers'!BU136</f>
        <v/>
      </c>
      <c r="BS352" s="35" t="str">
        <f>'Remove outliers'!BV136</f>
        <v/>
      </c>
      <c r="BT352" s="35" t="str">
        <f>'Remove outliers'!BW136</f>
        <v/>
      </c>
      <c r="BU352" s="35" t="str">
        <f>'Remove outliers'!BX136</f>
        <v/>
      </c>
      <c r="BV352" s="35" t="str">
        <f>'Remove outliers'!BY136</f>
        <v/>
      </c>
      <c r="BW352" s="35" t="str">
        <f>'Remove outliers'!BZ136</f>
        <v/>
      </c>
      <c r="BX352" s="35" t="str">
        <f>'Remove outliers'!CA136</f>
        <v/>
      </c>
      <c r="BY352" s="35" t="str">
        <f>'Remove outliers'!CB136</f>
        <v/>
      </c>
      <c r="BZ352" s="35" t="str">
        <f>'Remove outliers'!CC136</f>
        <v/>
      </c>
      <c r="CA352" s="35" t="str">
        <f>'Remove outliers'!CD136</f>
        <v/>
      </c>
    </row>
    <row r="353" spans="6:79" x14ac:dyDescent="0.2">
      <c r="F353" s="45" t="str">
        <f>'Remove outliers'!I137</f>
        <v/>
      </c>
      <c r="G353" s="45" t="str">
        <f>'Remove outliers'!J137</f>
        <v/>
      </c>
      <c r="H353" s="45" t="str">
        <f>'Remove outliers'!K137</f>
        <v/>
      </c>
      <c r="I353" s="45" t="str">
        <f>'Remove outliers'!L137</f>
        <v/>
      </c>
      <c r="J353" s="45" t="str">
        <f>'Remove outliers'!M137</f>
        <v/>
      </c>
      <c r="K353" s="45" t="str">
        <f>'Remove outliers'!N137</f>
        <v/>
      </c>
      <c r="L353" s="45" t="str">
        <f>'Remove outliers'!O137</f>
        <v/>
      </c>
      <c r="M353" s="45" t="str">
        <f>'Remove outliers'!P137</f>
        <v/>
      </c>
      <c r="N353" s="45" t="str">
        <f>'Remove outliers'!Q137</f>
        <v/>
      </c>
      <c r="O353" s="45" t="str">
        <f>'Remove outliers'!R137</f>
        <v/>
      </c>
      <c r="P353" s="45" t="str">
        <f>'Remove outliers'!S137</f>
        <v/>
      </c>
      <c r="Q353" s="45" t="str">
        <f>'Remove outliers'!T137</f>
        <v/>
      </c>
      <c r="R353" s="45" t="str">
        <f>'Remove outliers'!U137</f>
        <v/>
      </c>
      <c r="S353" s="45" t="str">
        <f>'Remove outliers'!V137</f>
        <v/>
      </c>
      <c r="T353" s="45" t="str">
        <f>'Remove outliers'!W137</f>
        <v/>
      </c>
      <c r="U353" s="45" t="str">
        <f>'Remove outliers'!X137</f>
        <v/>
      </c>
      <c r="V353" s="45" t="str">
        <f>'Remove outliers'!Y137</f>
        <v/>
      </c>
      <c r="W353" s="45" t="str">
        <f>'Remove outliers'!Z137</f>
        <v/>
      </c>
      <c r="X353" s="45" t="str">
        <f>'Remove outliers'!AA137</f>
        <v/>
      </c>
      <c r="Y353" s="45" t="str">
        <f>'Remove outliers'!AB137</f>
        <v/>
      </c>
      <c r="Z353" s="45" t="str">
        <f>'Remove outliers'!AC137</f>
        <v/>
      </c>
      <c r="AA353" s="45" t="str">
        <f>'Remove outliers'!AD137</f>
        <v/>
      </c>
      <c r="AB353" s="45" t="str">
        <f>'Remove outliers'!AE137</f>
        <v/>
      </c>
      <c r="AC353" s="45" t="str">
        <f>'Remove outliers'!AF137</f>
        <v/>
      </c>
      <c r="AD353" s="45" t="str">
        <f>'Remove outliers'!AG137</f>
        <v/>
      </c>
      <c r="AE353" s="45" t="str">
        <f>'Remove outliers'!AH137</f>
        <v/>
      </c>
      <c r="AF353" s="45" t="str">
        <f>'Remove outliers'!AI137</f>
        <v/>
      </c>
      <c r="AG353" s="45" t="str">
        <f>'Remove outliers'!AJ137</f>
        <v/>
      </c>
      <c r="AH353" s="45" t="str">
        <f>'Remove outliers'!AK137</f>
        <v/>
      </c>
      <c r="AI353" s="45" t="str">
        <f>'Remove outliers'!AL137</f>
        <v/>
      </c>
      <c r="AJ353" s="45" t="str">
        <f>'Remove outliers'!AM137</f>
        <v/>
      </c>
      <c r="AK353" s="45" t="str">
        <f>'Remove outliers'!AN137</f>
        <v/>
      </c>
      <c r="AL353" s="45" t="str">
        <f>'Remove outliers'!AO137</f>
        <v/>
      </c>
      <c r="AM353" s="45" t="str">
        <f>'Remove outliers'!AP137</f>
        <v/>
      </c>
      <c r="AN353" s="45" t="str">
        <f>'Remove outliers'!AQ137</f>
        <v/>
      </c>
      <c r="AO353" s="45" t="str">
        <f>'Remove outliers'!AR137</f>
        <v/>
      </c>
      <c r="AP353" s="45" t="str">
        <f>'Remove outliers'!AS137</f>
        <v/>
      </c>
      <c r="AQ353" s="45" t="str">
        <f>'Remove outliers'!AT137</f>
        <v/>
      </c>
      <c r="AR353" s="45" t="str">
        <f>'Remove outliers'!AU137</f>
        <v/>
      </c>
      <c r="AS353" s="45" t="str">
        <f>'Remove outliers'!AV137</f>
        <v/>
      </c>
      <c r="AT353" s="45" t="str">
        <f>'Remove outliers'!AW137</f>
        <v/>
      </c>
      <c r="AU353" s="45" t="str">
        <f>'Remove outliers'!AX137</f>
        <v/>
      </c>
      <c r="AV353" s="45" t="str">
        <f>'Remove outliers'!AY137</f>
        <v/>
      </c>
      <c r="AW353" s="45" t="str">
        <f>'Remove outliers'!AZ137</f>
        <v/>
      </c>
      <c r="AX353" s="45" t="str">
        <f>'Remove outliers'!BA137</f>
        <v/>
      </c>
      <c r="AY353" s="45" t="str">
        <f>'Remove outliers'!BB137</f>
        <v/>
      </c>
      <c r="AZ353" s="45" t="str">
        <f>'Remove outliers'!BC137</f>
        <v/>
      </c>
      <c r="BA353" s="45" t="str">
        <f>'Remove outliers'!BD137</f>
        <v/>
      </c>
      <c r="BB353" s="45" t="str">
        <f>'Remove outliers'!BE137</f>
        <v/>
      </c>
      <c r="BC353" s="45" t="str">
        <f>'Remove outliers'!BF137</f>
        <v/>
      </c>
      <c r="BD353" s="45" t="str">
        <f>'Remove outliers'!BG137</f>
        <v/>
      </c>
      <c r="BE353" s="45" t="str">
        <f>'Remove outliers'!BH137</f>
        <v/>
      </c>
      <c r="BF353" s="45" t="str">
        <f>'Remove outliers'!BI137</f>
        <v/>
      </c>
      <c r="BG353" s="45" t="str">
        <f>'Remove outliers'!BJ137</f>
        <v/>
      </c>
      <c r="BH353" s="35" t="str">
        <f>'Remove outliers'!BK137</f>
        <v/>
      </c>
      <c r="BI353" s="35" t="str">
        <f>'Remove outliers'!BL137</f>
        <v/>
      </c>
      <c r="BJ353" s="35" t="str">
        <f>'Remove outliers'!BM137</f>
        <v/>
      </c>
      <c r="BK353" s="35" t="str">
        <f>'Remove outliers'!BN137</f>
        <v/>
      </c>
      <c r="BL353" s="35" t="str">
        <f>'Remove outliers'!BO137</f>
        <v/>
      </c>
      <c r="BM353" s="35" t="str">
        <f>'Remove outliers'!BP137</f>
        <v/>
      </c>
      <c r="BN353" s="35" t="str">
        <f>'Remove outliers'!BQ137</f>
        <v/>
      </c>
      <c r="BO353" s="35" t="str">
        <f>'Remove outliers'!BR137</f>
        <v/>
      </c>
      <c r="BP353" s="35" t="str">
        <f>'Remove outliers'!BS137</f>
        <v/>
      </c>
      <c r="BQ353" s="35" t="str">
        <f>'Remove outliers'!BT137</f>
        <v/>
      </c>
      <c r="BR353" s="35" t="str">
        <f>'Remove outliers'!BU137</f>
        <v/>
      </c>
      <c r="BS353" s="35" t="str">
        <f>'Remove outliers'!BV137</f>
        <v/>
      </c>
      <c r="BT353" s="35" t="str">
        <f>'Remove outliers'!BW137</f>
        <v/>
      </c>
      <c r="BU353" s="35" t="str">
        <f>'Remove outliers'!BX137</f>
        <v/>
      </c>
      <c r="BV353" s="35" t="str">
        <f>'Remove outliers'!BY137</f>
        <v/>
      </c>
      <c r="BW353" s="35" t="str">
        <f>'Remove outliers'!BZ137</f>
        <v/>
      </c>
      <c r="BX353" s="35" t="str">
        <f>'Remove outliers'!CA137</f>
        <v/>
      </c>
      <c r="BY353" s="35" t="str">
        <f>'Remove outliers'!CB137</f>
        <v/>
      </c>
      <c r="BZ353" s="35" t="str">
        <f>'Remove outliers'!CC137</f>
        <v/>
      </c>
      <c r="CA353" s="35" t="str">
        <f>'Remove outliers'!CD137</f>
        <v/>
      </c>
    </row>
    <row r="354" spans="6:79" x14ac:dyDescent="0.2">
      <c r="F354" s="45" t="str">
        <f>'Remove outliers'!I138</f>
        <v/>
      </c>
      <c r="G354" s="45" t="str">
        <f>'Remove outliers'!J138</f>
        <v/>
      </c>
      <c r="H354" s="45" t="str">
        <f>'Remove outliers'!K138</f>
        <v/>
      </c>
      <c r="I354" s="45" t="str">
        <f>'Remove outliers'!L138</f>
        <v/>
      </c>
      <c r="J354" s="45" t="str">
        <f>'Remove outliers'!M138</f>
        <v/>
      </c>
      <c r="K354" s="45" t="str">
        <f>'Remove outliers'!N138</f>
        <v/>
      </c>
      <c r="L354" s="45" t="str">
        <f>'Remove outliers'!O138</f>
        <v/>
      </c>
      <c r="M354" s="45" t="str">
        <f>'Remove outliers'!P138</f>
        <v/>
      </c>
      <c r="N354" s="45" t="str">
        <f>'Remove outliers'!Q138</f>
        <v/>
      </c>
      <c r="O354" s="45" t="str">
        <f>'Remove outliers'!R138</f>
        <v/>
      </c>
      <c r="P354" s="45" t="str">
        <f>'Remove outliers'!S138</f>
        <v/>
      </c>
      <c r="Q354" s="45" t="str">
        <f>'Remove outliers'!T138</f>
        <v/>
      </c>
      <c r="R354" s="45" t="str">
        <f>'Remove outliers'!U138</f>
        <v/>
      </c>
      <c r="S354" s="45" t="str">
        <f>'Remove outliers'!V138</f>
        <v/>
      </c>
      <c r="T354" s="45" t="str">
        <f>'Remove outliers'!W138</f>
        <v/>
      </c>
      <c r="U354" s="45" t="str">
        <f>'Remove outliers'!X138</f>
        <v/>
      </c>
      <c r="V354" s="45" t="str">
        <f>'Remove outliers'!Y138</f>
        <v/>
      </c>
      <c r="W354" s="45" t="str">
        <f>'Remove outliers'!Z138</f>
        <v/>
      </c>
      <c r="X354" s="45" t="str">
        <f>'Remove outliers'!AA138</f>
        <v/>
      </c>
      <c r="Y354" s="45" t="str">
        <f>'Remove outliers'!AB138</f>
        <v/>
      </c>
      <c r="Z354" s="45" t="str">
        <f>'Remove outliers'!AC138</f>
        <v/>
      </c>
      <c r="AA354" s="45" t="str">
        <f>'Remove outliers'!AD138</f>
        <v/>
      </c>
      <c r="AB354" s="45" t="str">
        <f>'Remove outliers'!AE138</f>
        <v/>
      </c>
      <c r="AC354" s="45" t="str">
        <f>'Remove outliers'!AF138</f>
        <v/>
      </c>
      <c r="AD354" s="45" t="str">
        <f>'Remove outliers'!AG138</f>
        <v/>
      </c>
      <c r="AE354" s="45" t="str">
        <f>'Remove outliers'!AH138</f>
        <v/>
      </c>
      <c r="AF354" s="45" t="str">
        <f>'Remove outliers'!AI138</f>
        <v/>
      </c>
      <c r="AG354" s="45" t="str">
        <f>'Remove outliers'!AJ138</f>
        <v/>
      </c>
      <c r="AH354" s="45" t="str">
        <f>'Remove outliers'!AK138</f>
        <v/>
      </c>
      <c r="AI354" s="45" t="str">
        <f>'Remove outliers'!AL138</f>
        <v/>
      </c>
      <c r="AJ354" s="45" t="str">
        <f>'Remove outliers'!AM138</f>
        <v/>
      </c>
      <c r="AK354" s="45" t="str">
        <f>'Remove outliers'!AN138</f>
        <v/>
      </c>
      <c r="AL354" s="45" t="str">
        <f>'Remove outliers'!AO138</f>
        <v/>
      </c>
      <c r="AM354" s="45" t="str">
        <f>'Remove outliers'!AP138</f>
        <v/>
      </c>
      <c r="AN354" s="45" t="str">
        <f>'Remove outliers'!AQ138</f>
        <v/>
      </c>
      <c r="AO354" s="45" t="str">
        <f>'Remove outliers'!AR138</f>
        <v/>
      </c>
      <c r="AP354" s="45" t="str">
        <f>'Remove outliers'!AS138</f>
        <v/>
      </c>
      <c r="AQ354" s="45" t="str">
        <f>'Remove outliers'!AT138</f>
        <v/>
      </c>
      <c r="AR354" s="45" t="str">
        <f>'Remove outliers'!AU138</f>
        <v/>
      </c>
      <c r="AS354" s="45" t="str">
        <f>'Remove outliers'!AV138</f>
        <v/>
      </c>
      <c r="AT354" s="45" t="str">
        <f>'Remove outliers'!AW138</f>
        <v/>
      </c>
      <c r="AU354" s="45" t="str">
        <f>'Remove outliers'!AX138</f>
        <v/>
      </c>
      <c r="AV354" s="45" t="str">
        <f>'Remove outliers'!AY138</f>
        <v/>
      </c>
      <c r="AW354" s="45" t="str">
        <f>'Remove outliers'!AZ138</f>
        <v/>
      </c>
      <c r="AX354" s="45" t="str">
        <f>'Remove outliers'!BA138</f>
        <v/>
      </c>
      <c r="AY354" s="45" t="str">
        <f>'Remove outliers'!BB138</f>
        <v/>
      </c>
      <c r="AZ354" s="45" t="str">
        <f>'Remove outliers'!BC138</f>
        <v/>
      </c>
      <c r="BA354" s="45" t="str">
        <f>'Remove outliers'!BD138</f>
        <v/>
      </c>
      <c r="BB354" s="45" t="str">
        <f>'Remove outliers'!BE138</f>
        <v/>
      </c>
      <c r="BC354" s="45" t="str">
        <f>'Remove outliers'!BF138</f>
        <v/>
      </c>
      <c r="BD354" s="45" t="str">
        <f>'Remove outliers'!BG138</f>
        <v/>
      </c>
      <c r="BE354" s="45" t="str">
        <f>'Remove outliers'!BH138</f>
        <v/>
      </c>
      <c r="BF354" s="45" t="str">
        <f>'Remove outliers'!BI138</f>
        <v/>
      </c>
      <c r="BG354" s="45" t="str">
        <f>'Remove outliers'!BJ138</f>
        <v/>
      </c>
      <c r="BH354" s="35" t="str">
        <f>'Remove outliers'!BK138</f>
        <v/>
      </c>
      <c r="BI354" s="35" t="str">
        <f>'Remove outliers'!BL138</f>
        <v/>
      </c>
      <c r="BJ354" s="35" t="str">
        <f>'Remove outliers'!BM138</f>
        <v/>
      </c>
      <c r="BK354" s="35" t="str">
        <f>'Remove outliers'!BN138</f>
        <v/>
      </c>
      <c r="BL354" s="35" t="str">
        <f>'Remove outliers'!BO138</f>
        <v/>
      </c>
      <c r="BM354" s="35" t="str">
        <f>'Remove outliers'!BP138</f>
        <v/>
      </c>
      <c r="BN354" s="35" t="str">
        <f>'Remove outliers'!BQ138</f>
        <v/>
      </c>
      <c r="BO354" s="35" t="str">
        <f>'Remove outliers'!BR138</f>
        <v/>
      </c>
      <c r="BP354" s="35" t="str">
        <f>'Remove outliers'!BS138</f>
        <v/>
      </c>
      <c r="BQ354" s="35" t="str">
        <f>'Remove outliers'!BT138</f>
        <v/>
      </c>
      <c r="BR354" s="35" t="str">
        <f>'Remove outliers'!BU138</f>
        <v/>
      </c>
      <c r="BS354" s="35" t="str">
        <f>'Remove outliers'!BV138</f>
        <v/>
      </c>
      <c r="BT354" s="35" t="str">
        <f>'Remove outliers'!BW138</f>
        <v/>
      </c>
      <c r="BU354" s="35" t="str">
        <f>'Remove outliers'!BX138</f>
        <v/>
      </c>
      <c r="BV354" s="35" t="str">
        <f>'Remove outliers'!BY138</f>
        <v/>
      </c>
      <c r="BW354" s="35" t="str">
        <f>'Remove outliers'!BZ138</f>
        <v/>
      </c>
      <c r="BX354" s="35" t="str">
        <f>'Remove outliers'!CA138</f>
        <v/>
      </c>
      <c r="BY354" s="35" t="str">
        <f>'Remove outliers'!CB138</f>
        <v/>
      </c>
      <c r="BZ354" s="35" t="str">
        <f>'Remove outliers'!CC138</f>
        <v/>
      </c>
      <c r="CA354" s="35" t="str">
        <f>'Remove outliers'!CD138</f>
        <v/>
      </c>
    </row>
    <row r="355" spans="6:79" x14ac:dyDescent="0.2">
      <c r="F355" s="45" t="str">
        <f>'Remove outliers'!I139</f>
        <v/>
      </c>
      <c r="G355" s="45" t="str">
        <f>'Remove outliers'!J139</f>
        <v/>
      </c>
      <c r="H355" s="45" t="str">
        <f>'Remove outliers'!K139</f>
        <v/>
      </c>
      <c r="I355" s="45" t="str">
        <f>'Remove outliers'!L139</f>
        <v/>
      </c>
      <c r="J355" s="45" t="str">
        <f>'Remove outliers'!M139</f>
        <v/>
      </c>
      <c r="K355" s="45" t="str">
        <f>'Remove outliers'!N139</f>
        <v/>
      </c>
      <c r="L355" s="45" t="str">
        <f>'Remove outliers'!O139</f>
        <v/>
      </c>
      <c r="M355" s="45" t="str">
        <f>'Remove outliers'!P139</f>
        <v/>
      </c>
      <c r="N355" s="45" t="str">
        <f>'Remove outliers'!Q139</f>
        <v/>
      </c>
      <c r="O355" s="45" t="str">
        <f>'Remove outliers'!R139</f>
        <v/>
      </c>
      <c r="P355" s="45" t="str">
        <f>'Remove outliers'!S139</f>
        <v/>
      </c>
      <c r="Q355" s="45" t="str">
        <f>'Remove outliers'!T139</f>
        <v/>
      </c>
      <c r="R355" s="45" t="str">
        <f>'Remove outliers'!U139</f>
        <v/>
      </c>
      <c r="S355" s="45" t="str">
        <f>'Remove outliers'!V139</f>
        <v/>
      </c>
      <c r="T355" s="45" t="str">
        <f>'Remove outliers'!W139</f>
        <v/>
      </c>
      <c r="U355" s="45" t="str">
        <f>'Remove outliers'!X139</f>
        <v/>
      </c>
      <c r="V355" s="45" t="str">
        <f>'Remove outliers'!Y139</f>
        <v/>
      </c>
      <c r="W355" s="45" t="str">
        <f>'Remove outliers'!Z139</f>
        <v/>
      </c>
      <c r="X355" s="45" t="str">
        <f>'Remove outliers'!AA139</f>
        <v/>
      </c>
      <c r="Y355" s="45" t="str">
        <f>'Remove outliers'!AB139</f>
        <v/>
      </c>
      <c r="Z355" s="45" t="str">
        <f>'Remove outliers'!AC139</f>
        <v/>
      </c>
      <c r="AA355" s="45" t="str">
        <f>'Remove outliers'!AD139</f>
        <v/>
      </c>
      <c r="AB355" s="45" t="str">
        <f>'Remove outliers'!AE139</f>
        <v/>
      </c>
      <c r="AC355" s="45" t="str">
        <f>'Remove outliers'!AF139</f>
        <v/>
      </c>
      <c r="AD355" s="45" t="str">
        <f>'Remove outliers'!AG139</f>
        <v/>
      </c>
      <c r="AE355" s="45" t="str">
        <f>'Remove outliers'!AH139</f>
        <v/>
      </c>
      <c r="AF355" s="45" t="str">
        <f>'Remove outliers'!AI139</f>
        <v/>
      </c>
      <c r="AG355" s="45" t="str">
        <f>'Remove outliers'!AJ139</f>
        <v/>
      </c>
      <c r="AH355" s="45" t="str">
        <f>'Remove outliers'!AK139</f>
        <v/>
      </c>
      <c r="AI355" s="45" t="str">
        <f>'Remove outliers'!AL139</f>
        <v/>
      </c>
      <c r="AJ355" s="45" t="str">
        <f>'Remove outliers'!AM139</f>
        <v/>
      </c>
      <c r="AK355" s="45" t="str">
        <f>'Remove outliers'!AN139</f>
        <v/>
      </c>
      <c r="AL355" s="45" t="str">
        <f>'Remove outliers'!AO139</f>
        <v/>
      </c>
      <c r="AM355" s="45" t="str">
        <f>'Remove outliers'!AP139</f>
        <v/>
      </c>
      <c r="AN355" s="45" t="str">
        <f>'Remove outliers'!AQ139</f>
        <v/>
      </c>
      <c r="AO355" s="45" t="str">
        <f>'Remove outliers'!AR139</f>
        <v/>
      </c>
      <c r="AP355" s="45" t="str">
        <f>'Remove outliers'!AS139</f>
        <v/>
      </c>
      <c r="AQ355" s="45" t="str">
        <f>'Remove outliers'!AT139</f>
        <v/>
      </c>
      <c r="AR355" s="45" t="str">
        <f>'Remove outliers'!AU139</f>
        <v/>
      </c>
      <c r="AS355" s="45" t="str">
        <f>'Remove outliers'!AV139</f>
        <v/>
      </c>
      <c r="AT355" s="45" t="str">
        <f>'Remove outliers'!AW139</f>
        <v/>
      </c>
      <c r="AU355" s="45" t="str">
        <f>'Remove outliers'!AX139</f>
        <v/>
      </c>
      <c r="AV355" s="45" t="str">
        <f>'Remove outliers'!AY139</f>
        <v/>
      </c>
      <c r="AW355" s="45" t="str">
        <f>'Remove outliers'!AZ139</f>
        <v/>
      </c>
      <c r="AX355" s="45" t="str">
        <f>'Remove outliers'!BA139</f>
        <v/>
      </c>
      <c r="AY355" s="45" t="str">
        <f>'Remove outliers'!BB139</f>
        <v/>
      </c>
      <c r="AZ355" s="45" t="str">
        <f>'Remove outliers'!BC139</f>
        <v/>
      </c>
      <c r="BA355" s="45" t="str">
        <f>'Remove outliers'!BD139</f>
        <v/>
      </c>
      <c r="BB355" s="45" t="str">
        <f>'Remove outliers'!BE139</f>
        <v/>
      </c>
      <c r="BC355" s="45" t="str">
        <f>'Remove outliers'!BF139</f>
        <v/>
      </c>
      <c r="BD355" s="45" t="str">
        <f>'Remove outliers'!BG139</f>
        <v/>
      </c>
      <c r="BE355" s="45" t="str">
        <f>'Remove outliers'!BH139</f>
        <v/>
      </c>
      <c r="BF355" s="45" t="str">
        <f>'Remove outliers'!BI139</f>
        <v/>
      </c>
      <c r="BG355" s="45" t="str">
        <f>'Remove outliers'!BJ139</f>
        <v/>
      </c>
      <c r="BH355" s="35" t="str">
        <f>'Remove outliers'!BK139</f>
        <v/>
      </c>
      <c r="BI355" s="35" t="str">
        <f>'Remove outliers'!BL139</f>
        <v/>
      </c>
      <c r="BJ355" s="35" t="str">
        <f>'Remove outliers'!BM139</f>
        <v/>
      </c>
      <c r="BK355" s="35" t="str">
        <f>'Remove outliers'!BN139</f>
        <v/>
      </c>
      <c r="BL355" s="35" t="str">
        <f>'Remove outliers'!BO139</f>
        <v/>
      </c>
      <c r="BM355" s="35" t="str">
        <f>'Remove outliers'!BP139</f>
        <v/>
      </c>
      <c r="BN355" s="35" t="str">
        <f>'Remove outliers'!BQ139</f>
        <v/>
      </c>
      <c r="BO355" s="35" t="str">
        <f>'Remove outliers'!BR139</f>
        <v/>
      </c>
      <c r="BP355" s="35" t="str">
        <f>'Remove outliers'!BS139</f>
        <v/>
      </c>
      <c r="BQ355" s="35" t="str">
        <f>'Remove outliers'!BT139</f>
        <v/>
      </c>
      <c r="BR355" s="35" t="str">
        <f>'Remove outliers'!BU139</f>
        <v/>
      </c>
      <c r="BS355" s="35" t="str">
        <f>'Remove outliers'!BV139</f>
        <v/>
      </c>
      <c r="BT355" s="35" t="str">
        <f>'Remove outliers'!BW139</f>
        <v/>
      </c>
      <c r="BU355" s="35" t="str">
        <f>'Remove outliers'!BX139</f>
        <v/>
      </c>
      <c r="BV355" s="35" t="str">
        <f>'Remove outliers'!BY139</f>
        <v/>
      </c>
      <c r="BW355" s="35" t="str">
        <f>'Remove outliers'!BZ139</f>
        <v/>
      </c>
      <c r="BX355" s="35" t="str">
        <f>'Remove outliers'!CA139</f>
        <v/>
      </c>
      <c r="BY355" s="35" t="str">
        <f>'Remove outliers'!CB139</f>
        <v/>
      </c>
      <c r="BZ355" s="35" t="str">
        <f>'Remove outliers'!CC139</f>
        <v/>
      </c>
      <c r="CA355" s="35" t="str">
        <f>'Remove outliers'!CD139</f>
        <v/>
      </c>
    </row>
    <row r="356" spans="6:79" x14ac:dyDescent="0.2">
      <c r="F356" s="45" t="str">
        <f>'Remove outliers'!I140</f>
        <v/>
      </c>
      <c r="G356" s="45" t="str">
        <f>'Remove outliers'!J140</f>
        <v/>
      </c>
      <c r="H356" s="45" t="str">
        <f>'Remove outliers'!K140</f>
        <v/>
      </c>
      <c r="I356" s="45" t="str">
        <f>'Remove outliers'!L140</f>
        <v/>
      </c>
      <c r="J356" s="45" t="str">
        <f>'Remove outliers'!M140</f>
        <v/>
      </c>
      <c r="K356" s="45" t="str">
        <f>'Remove outliers'!N140</f>
        <v/>
      </c>
      <c r="L356" s="45" t="str">
        <f>'Remove outliers'!O140</f>
        <v/>
      </c>
      <c r="M356" s="45" t="str">
        <f>'Remove outliers'!P140</f>
        <v/>
      </c>
      <c r="N356" s="45" t="str">
        <f>'Remove outliers'!Q140</f>
        <v/>
      </c>
      <c r="O356" s="45" t="str">
        <f>'Remove outliers'!R140</f>
        <v/>
      </c>
      <c r="P356" s="45" t="str">
        <f>'Remove outliers'!S140</f>
        <v/>
      </c>
      <c r="Q356" s="45" t="str">
        <f>'Remove outliers'!T140</f>
        <v/>
      </c>
      <c r="R356" s="45" t="str">
        <f>'Remove outliers'!U140</f>
        <v/>
      </c>
      <c r="S356" s="45" t="str">
        <f>'Remove outliers'!V140</f>
        <v/>
      </c>
      <c r="T356" s="45" t="str">
        <f>'Remove outliers'!W140</f>
        <v/>
      </c>
      <c r="U356" s="45" t="str">
        <f>'Remove outliers'!X140</f>
        <v/>
      </c>
      <c r="V356" s="45" t="str">
        <f>'Remove outliers'!Y140</f>
        <v/>
      </c>
      <c r="W356" s="45" t="str">
        <f>'Remove outliers'!Z140</f>
        <v/>
      </c>
      <c r="X356" s="45" t="str">
        <f>'Remove outliers'!AA140</f>
        <v/>
      </c>
      <c r="Y356" s="45" t="str">
        <f>'Remove outliers'!AB140</f>
        <v/>
      </c>
      <c r="Z356" s="45" t="str">
        <f>'Remove outliers'!AC140</f>
        <v/>
      </c>
      <c r="AA356" s="45" t="str">
        <f>'Remove outliers'!AD140</f>
        <v/>
      </c>
      <c r="AB356" s="45" t="str">
        <f>'Remove outliers'!AE140</f>
        <v/>
      </c>
      <c r="AC356" s="45" t="str">
        <f>'Remove outliers'!AF140</f>
        <v/>
      </c>
      <c r="AD356" s="45" t="str">
        <f>'Remove outliers'!AG140</f>
        <v/>
      </c>
      <c r="AE356" s="45" t="str">
        <f>'Remove outliers'!AH140</f>
        <v/>
      </c>
      <c r="AF356" s="45" t="str">
        <f>'Remove outliers'!AI140</f>
        <v/>
      </c>
      <c r="AG356" s="45" t="str">
        <f>'Remove outliers'!AJ140</f>
        <v/>
      </c>
      <c r="AH356" s="45" t="str">
        <f>'Remove outliers'!AK140</f>
        <v/>
      </c>
      <c r="AI356" s="45" t="str">
        <f>'Remove outliers'!AL140</f>
        <v/>
      </c>
      <c r="AJ356" s="45" t="str">
        <f>'Remove outliers'!AM140</f>
        <v/>
      </c>
      <c r="AK356" s="45" t="str">
        <f>'Remove outliers'!AN140</f>
        <v/>
      </c>
      <c r="AL356" s="45" t="str">
        <f>'Remove outliers'!AO140</f>
        <v/>
      </c>
      <c r="AM356" s="45" t="str">
        <f>'Remove outliers'!AP140</f>
        <v/>
      </c>
      <c r="AN356" s="45" t="str">
        <f>'Remove outliers'!AQ140</f>
        <v/>
      </c>
      <c r="AO356" s="45" t="str">
        <f>'Remove outliers'!AR140</f>
        <v/>
      </c>
      <c r="AP356" s="45" t="str">
        <f>'Remove outliers'!AS140</f>
        <v/>
      </c>
      <c r="AQ356" s="45" t="str">
        <f>'Remove outliers'!AT140</f>
        <v/>
      </c>
      <c r="AR356" s="45" t="str">
        <f>'Remove outliers'!AU140</f>
        <v/>
      </c>
      <c r="AS356" s="45" t="str">
        <f>'Remove outliers'!AV140</f>
        <v/>
      </c>
      <c r="AT356" s="45" t="str">
        <f>'Remove outliers'!AW140</f>
        <v/>
      </c>
      <c r="AU356" s="45" t="str">
        <f>'Remove outliers'!AX140</f>
        <v/>
      </c>
      <c r="AV356" s="45" t="str">
        <f>'Remove outliers'!AY140</f>
        <v/>
      </c>
      <c r="AW356" s="45" t="str">
        <f>'Remove outliers'!AZ140</f>
        <v/>
      </c>
      <c r="AX356" s="45" t="str">
        <f>'Remove outliers'!BA140</f>
        <v/>
      </c>
      <c r="AY356" s="45" t="str">
        <f>'Remove outliers'!BB140</f>
        <v/>
      </c>
      <c r="AZ356" s="45" t="str">
        <f>'Remove outliers'!BC140</f>
        <v/>
      </c>
      <c r="BA356" s="45" t="str">
        <f>'Remove outliers'!BD140</f>
        <v/>
      </c>
      <c r="BB356" s="45" t="str">
        <f>'Remove outliers'!BE140</f>
        <v/>
      </c>
      <c r="BC356" s="45" t="str">
        <f>'Remove outliers'!BF140</f>
        <v/>
      </c>
      <c r="BD356" s="45" t="str">
        <f>'Remove outliers'!BG140</f>
        <v/>
      </c>
      <c r="BE356" s="45" t="str">
        <f>'Remove outliers'!BH140</f>
        <v/>
      </c>
      <c r="BF356" s="45" t="str">
        <f>'Remove outliers'!BI140</f>
        <v/>
      </c>
      <c r="BG356" s="45" t="str">
        <f>'Remove outliers'!BJ140</f>
        <v/>
      </c>
      <c r="BH356" s="35" t="str">
        <f>'Remove outliers'!BK140</f>
        <v/>
      </c>
      <c r="BI356" s="35" t="str">
        <f>'Remove outliers'!BL140</f>
        <v/>
      </c>
      <c r="BJ356" s="35" t="str">
        <f>'Remove outliers'!BM140</f>
        <v/>
      </c>
      <c r="BK356" s="35" t="str">
        <f>'Remove outliers'!BN140</f>
        <v/>
      </c>
      <c r="BL356" s="35" t="str">
        <f>'Remove outliers'!BO140</f>
        <v/>
      </c>
      <c r="BM356" s="35" t="str">
        <f>'Remove outliers'!BP140</f>
        <v/>
      </c>
      <c r="BN356" s="35" t="str">
        <f>'Remove outliers'!BQ140</f>
        <v/>
      </c>
      <c r="BO356" s="35" t="str">
        <f>'Remove outliers'!BR140</f>
        <v/>
      </c>
      <c r="BP356" s="35" t="str">
        <f>'Remove outliers'!BS140</f>
        <v/>
      </c>
      <c r="BQ356" s="35" t="str">
        <f>'Remove outliers'!BT140</f>
        <v/>
      </c>
      <c r="BR356" s="35" t="str">
        <f>'Remove outliers'!BU140</f>
        <v/>
      </c>
      <c r="BS356" s="35" t="str">
        <f>'Remove outliers'!BV140</f>
        <v/>
      </c>
      <c r="BT356" s="35" t="str">
        <f>'Remove outliers'!BW140</f>
        <v/>
      </c>
      <c r="BU356" s="35" t="str">
        <f>'Remove outliers'!BX140</f>
        <v/>
      </c>
      <c r="BV356" s="35" t="str">
        <f>'Remove outliers'!BY140</f>
        <v/>
      </c>
      <c r="BW356" s="35" t="str">
        <f>'Remove outliers'!BZ140</f>
        <v/>
      </c>
      <c r="BX356" s="35" t="str">
        <f>'Remove outliers'!CA140</f>
        <v/>
      </c>
      <c r="BY356" s="35" t="str">
        <f>'Remove outliers'!CB140</f>
        <v/>
      </c>
      <c r="BZ356" s="35" t="str">
        <f>'Remove outliers'!CC140</f>
        <v/>
      </c>
      <c r="CA356" s="35" t="str">
        <f>'Remove outliers'!CD140</f>
        <v/>
      </c>
    </row>
    <row r="357" spans="6:79" x14ac:dyDescent="0.2">
      <c r="F357" s="45" t="str">
        <f>'Remove outliers'!I141</f>
        <v/>
      </c>
      <c r="G357" s="45" t="str">
        <f>'Remove outliers'!J141</f>
        <v/>
      </c>
      <c r="H357" s="45" t="str">
        <f>'Remove outliers'!K141</f>
        <v/>
      </c>
      <c r="I357" s="45" t="str">
        <f>'Remove outliers'!L141</f>
        <v/>
      </c>
      <c r="J357" s="45" t="str">
        <f>'Remove outliers'!M141</f>
        <v/>
      </c>
      <c r="K357" s="45" t="str">
        <f>'Remove outliers'!N141</f>
        <v/>
      </c>
      <c r="L357" s="45" t="str">
        <f>'Remove outliers'!O141</f>
        <v/>
      </c>
      <c r="M357" s="45" t="str">
        <f>'Remove outliers'!P141</f>
        <v/>
      </c>
      <c r="N357" s="45" t="str">
        <f>'Remove outliers'!Q141</f>
        <v/>
      </c>
      <c r="O357" s="45" t="str">
        <f>'Remove outliers'!R141</f>
        <v/>
      </c>
      <c r="P357" s="45" t="str">
        <f>'Remove outliers'!S141</f>
        <v/>
      </c>
      <c r="Q357" s="45" t="str">
        <f>'Remove outliers'!T141</f>
        <v/>
      </c>
      <c r="R357" s="45" t="str">
        <f>'Remove outliers'!U141</f>
        <v/>
      </c>
      <c r="S357" s="45" t="str">
        <f>'Remove outliers'!V141</f>
        <v/>
      </c>
      <c r="T357" s="45" t="str">
        <f>'Remove outliers'!W141</f>
        <v/>
      </c>
      <c r="U357" s="45" t="str">
        <f>'Remove outliers'!X141</f>
        <v/>
      </c>
      <c r="V357" s="45" t="str">
        <f>'Remove outliers'!Y141</f>
        <v/>
      </c>
      <c r="W357" s="45" t="str">
        <f>'Remove outliers'!Z141</f>
        <v/>
      </c>
      <c r="X357" s="45" t="str">
        <f>'Remove outliers'!AA141</f>
        <v/>
      </c>
      <c r="Y357" s="45" t="str">
        <f>'Remove outliers'!AB141</f>
        <v/>
      </c>
      <c r="Z357" s="45" t="str">
        <f>'Remove outliers'!AC141</f>
        <v/>
      </c>
      <c r="AA357" s="45" t="str">
        <f>'Remove outliers'!AD141</f>
        <v/>
      </c>
      <c r="AB357" s="45" t="str">
        <f>'Remove outliers'!AE141</f>
        <v/>
      </c>
      <c r="AC357" s="45" t="str">
        <f>'Remove outliers'!AF141</f>
        <v/>
      </c>
      <c r="AD357" s="45" t="str">
        <f>'Remove outliers'!AG141</f>
        <v/>
      </c>
      <c r="AE357" s="45" t="str">
        <f>'Remove outliers'!AH141</f>
        <v/>
      </c>
      <c r="AF357" s="45" t="str">
        <f>'Remove outliers'!AI141</f>
        <v/>
      </c>
      <c r="AG357" s="45" t="str">
        <f>'Remove outliers'!AJ141</f>
        <v/>
      </c>
      <c r="AH357" s="45" t="str">
        <f>'Remove outliers'!AK141</f>
        <v/>
      </c>
      <c r="AI357" s="45" t="str">
        <f>'Remove outliers'!AL141</f>
        <v/>
      </c>
      <c r="AJ357" s="45" t="str">
        <f>'Remove outliers'!AM141</f>
        <v/>
      </c>
      <c r="AK357" s="45" t="str">
        <f>'Remove outliers'!AN141</f>
        <v/>
      </c>
      <c r="AL357" s="45" t="str">
        <f>'Remove outliers'!AO141</f>
        <v/>
      </c>
      <c r="AM357" s="45" t="str">
        <f>'Remove outliers'!AP141</f>
        <v/>
      </c>
      <c r="AN357" s="45" t="str">
        <f>'Remove outliers'!AQ141</f>
        <v/>
      </c>
      <c r="AO357" s="45" t="str">
        <f>'Remove outliers'!AR141</f>
        <v/>
      </c>
      <c r="AP357" s="45" t="str">
        <f>'Remove outliers'!AS141</f>
        <v/>
      </c>
      <c r="AQ357" s="45" t="str">
        <f>'Remove outliers'!AT141</f>
        <v/>
      </c>
      <c r="AR357" s="45" t="str">
        <f>'Remove outliers'!AU141</f>
        <v/>
      </c>
      <c r="AS357" s="45" t="str">
        <f>'Remove outliers'!AV141</f>
        <v/>
      </c>
      <c r="AT357" s="45" t="str">
        <f>'Remove outliers'!AW141</f>
        <v/>
      </c>
      <c r="AU357" s="45" t="str">
        <f>'Remove outliers'!AX141</f>
        <v/>
      </c>
      <c r="AV357" s="45" t="str">
        <f>'Remove outliers'!AY141</f>
        <v/>
      </c>
      <c r="AW357" s="45" t="str">
        <f>'Remove outliers'!AZ141</f>
        <v/>
      </c>
      <c r="AX357" s="45" t="str">
        <f>'Remove outliers'!BA141</f>
        <v/>
      </c>
      <c r="AY357" s="45" t="str">
        <f>'Remove outliers'!BB141</f>
        <v/>
      </c>
      <c r="AZ357" s="45" t="str">
        <f>'Remove outliers'!BC141</f>
        <v/>
      </c>
      <c r="BA357" s="45" t="str">
        <f>'Remove outliers'!BD141</f>
        <v/>
      </c>
      <c r="BB357" s="45" t="str">
        <f>'Remove outliers'!BE141</f>
        <v/>
      </c>
      <c r="BC357" s="45" t="str">
        <f>'Remove outliers'!BF141</f>
        <v/>
      </c>
      <c r="BD357" s="45" t="str">
        <f>'Remove outliers'!BG141</f>
        <v/>
      </c>
      <c r="BE357" s="45" t="str">
        <f>'Remove outliers'!BH141</f>
        <v/>
      </c>
      <c r="BF357" s="45" t="str">
        <f>'Remove outliers'!BI141</f>
        <v/>
      </c>
      <c r="BG357" s="45" t="str">
        <f>'Remove outliers'!BJ141</f>
        <v/>
      </c>
      <c r="BH357" s="35" t="str">
        <f>'Remove outliers'!BK141</f>
        <v/>
      </c>
      <c r="BI357" s="35" t="str">
        <f>'Remove outliers'!BL141</f>
        <v/>
      </c>
      <c r="BJ357" s="35" t="str">
        <f>'Remove outliers'!BM141</f>
        <v/>
      </c>
      <c r="BK357" s="35" t="str">
        <f>'Remove outliers'!BN141</f>
        <v/>
      </c>
      <c r="BL357" s="35" t="str">
        <f>'Remove outliers'!BO141</f>
        <v/>
      </c>
      <c r="BM357" s="35" t="str">
        <f>'Remove outliers'!BP141</f>
        <v/>
      </c>
      <c r="BN357" s="35" t="str">
        <f>'Remove outliers'!BQ141</f>
        <v/>
      </c>
      <c r="BO357" s="35" t="str">
        <f>'Remove outliers'!BR141</f>
        <v/>
      </c>
      <c r="BP357" s="35" t="str">
        <f>'Remove outliers'!BS141</f>
        <v/>
      </c>
      <c r="BQ357" s="35" t="str">
        <f>'Remove outliers'!BT141</f>
        <v/>
      </c>
      <c r="BR357" s="35" t="str">
        <f>'Remove outliers'!BU141</f>
        <v/>
      </c>
      <c r="BS357" s="35" t="str">
        <f>'Remove outliers'!BV141</f>
        <v/>
      </c>
      <c r="BT357" s="35" t="str">
        <f>'Remove outliers'!BW141</f>
        <v/>
      </c>
      <c r="BU357" s="35" t="str">
        <f>'Remove outliers'!BX141</f>
        <v/>
      </c>
      <c r="BV357" s="35" t="str">
        <f>'Remove outliers'!BY141</f>
        <v/>
      </c>
      <c r="BW357" s="35" t="str">
        <f>'Remove outliers'!BZ141</f>
        <v/>
      </c>
      <c r="BX357" s="35" t="str">
        <f>'Remove outliers'!CA141</f>
        <v/>
      </c>
      <c r="BY357" s="35" t="str">
        <f>'Remove outliers'!CB141</f>
        <v/>
      </c>
      <c r="BZ357" s="35" t="str">
        <f>'Remove outliers'!CC141</f>
        <v/>
      </c>
      <c r="CA357" s="35" t="str">
        <f>'Remove outliers'!CD141</f>
        <v/>
      </c>
    </row>
    <row r="358" spans="6:79" x14ac:dyDescent="0.2">
      <c r="F358" s="45" t="str">
        <f>'Remove outliers'!I142</f>
        <v/>
      </c>
      <c r="G358" s="45" t="str">
        <f>'Remove outliers'!J142</f>
        <v/>
      </c>
      <c r="H358" s="45" t="str">
        <f>'Remove outliers'!K142</f>
        <v/>
      </c>
      <c r="I358" s="45" t="str">
        <f>'Remove outliers'!L142</f>
        <v/>
      </c>
      <c r="J358" s="45" t="str">
        <f>'Remove outliers'!M142</f>
        <v/>
      </c>
      <c r="K358" s="45" t="str">
        <f>'Remove outliers'!N142</f>
        <v/>
      </c>
      <c r="L358" s="45" t="str">
        <f>'Remove outliers'!O142</f>
        <v/>
      </c>
      <c r="M358" s="45" t="str">
        <f>'Remove outliers'!P142</f>
        <v/>
      </c>
      <c r="N358" s="45" t="str">
        <f>'Remove outliers'!Q142</f>
        <v/>
      </c>
      <c r="O358" s="45" t="str">
        <f>'Remove outliers'!R142</f>
        <v/>
      </c>
      <c r="P358" s="45" t="str">
        <f>'Remove outliers'!S142</f>
        <v/>
      </c>
      <c r="Q358" s="45" t="str">
        <f>'Remove outliers'!T142</f>
        <v/>
      </c>
      <c r="R358" s="45" t="str">
        <f>'Remove outliers'!U142</f>
        <v/>
      </c>
      <c r="S358" s="45" t="str">
        <f>'Remove outliers'!V142</f>
        <v/>
      </c>
      <c r="T358" s="45" t="str">
        <f>'Remove outliers'!W142</f>
        <v/>
      </c>
      <c r="U358" s="45" t="str">
        <f>'Remove outliers'!X142</f>
        <v/>
      </c>
      <c r="V358" s="45" t="str">
        <f>'Remove outliers'!Y142</f>
        <v/>
      </c>
      <c r="W358" s="45" t="str">
        <f>'Remove outliers'!Z142</f>
        <v/>
      </c>
      <c r="X358" s="45" t="str">
        <f>'Remove outliers'!AA142</f>
        <v/>
      </c>
      <c r="Y358" s="45" t="str">
        <f>'Remove outliers'!AB142</f>
        <v/>
      </c>
      <c r="Z358" s="45" t="str">
        <f>'Remove outliers'!AC142</f>
        <v/>
      </c>
      <c r="AA358" s="45" t="str">
        <f>'Remove outliers'!AD142</f>
        <v/>
      </c>
      <c r="AB358" s="45" t="str">
        <f>'Remove outliers'!AE142</f>
        <v/>
      </c>
      <c r="AC358" s="45" t="str">
        <f>'Remove outliers'!AF142</f>
        <v/>
      </c>
      <c r="AD358" s="45" t="str">
        <f>'Remove outliers'!AG142</f>
        <v/>
      </c>
      <c r="AE358" s="45" t="str">
        <f>'Remove outliers'!AH142</f>
        <v/>
      </c>
      <c r="AF358" s="45" t="str">
        <f>'Remove outliers'!AI142</f>
        <v/>
      </c>
      <c r="AG358" s="45" t="str">
        <f>'Remove outliers'!AJ142</f>
        <v/>
      </c>
      <c r="AH358" s="45" t="str">
        <f>'Remove outliers'!AK142</f>
        <v/>
      </c>
      <c r="AI358" s="45" t="str">
        <f>'Remove outliers'!AL142</f>
        <v/>
      </c>
      <c r="AJ358" s="45" t="str">
        <f>'Remove outliers'!AM142</f>
        <v/>
      </c>
      <c r="AK358" s="45" t="str">
        <f>'Remove outliers'!AN142</f>
        <v/>
      </c>
      <c r="AL358" s="45" t="str">
        <f>'Remove outliers'!AO142</f>
        <v/>
      </c>
      <c r="AM358" s="45" t="str">
        <f>'Remove outliers'!AP142</f>
        <v/>
      </c>
      <c r="AN358" s="45" t="str">
        <f>'Remove outliers'!AQ142</f>
        <v/>
      </c>
      <c r="AO358" s="45" t="str">
        <f>'Remove outliers'!AR142</f>
        <v/>
      </c>
      <c r="AP358" s="45" t="str">
        <f>'Remove outliers'!AS142</f>
        <v/>
      </c>
      <c r="AQ358" s="45" t="str">
        <f>'Remove outliers'!AT142</f>
        <v/>
      </c>
      <c r="AR358" s="45" t="str">
        <f>'Remove outliers'!AU142</f>
        <v/>
      </c>
      <c r="AS358" s="45" t="str">
        <f>'Remove outliers'!AV142</f>
        <v/>
      </c>
      <c r="AT358" s="45" t="str">
        <f>'Remove outliers'!AW142</f>
        <v/>
      </c>
      <c r="AU358" s="45" t="str">
        <f>'Remove outliers'!AX142</f>
        <v/>
      </c>
      <c r="AV358" s="45" t="str">
        <f>'Remove outliers'!AY142</f>
        <v/>
      </c>
      <c r="AW358" s="45" t="str">
        <f>'Remove outliers'!AZ142</f>
        <v/>
      </c>
      <c r="AX358" s="45" t="str">
        <f>'Remove outliers'!BA142</f>
        <v/>
      </c>
      <c r="AY358" s="45" t="str">
        <f>'Remove outliers'!BB142</f>
        <v/>
      </c>
      <c r="AZ358" s="45" t="str">
        <f>'Remove outliers'!BC142</f>
        <v/>
      </c>
      <c r="BA358" s="45" t="str">
        <f>'Remove outliers'!BD142</f>
        <v/>
      </c>
      <c r="BB358" s="45" t="str">
        <f>'Remove outliers'!BE142</f>
        <v/>
      </c>
      <c r="BC358" s="45" t="str">
        <f>'Remove outliers'!BF142</f>
        <v/>
      </c>
      <c r="BD358" s="45" t="str">
        <f>'Remove outliers'!BG142</f>
        <v/>
      </c>
      <c r="BE358" s="45" t="str">
        <f>'Remove outliers'!BH142</f>
        <v/>
      </c>
      <c r="BF358" s="45" t="str">
        <f>'Remove outliers'!BI142</f>
        <v/>
      </c>
      <c r="BG358" s="45" t="str">
        <f>'Remove outliers'!BJ142</f>
        <v/>
      </c>
      <c r="BH358" s="35" t="str">
        <f>'Remove outliers'!BK142</f>
        <v/>
      </c>
      <c r="BI358" s="35" t="str">
        <f>'Remove outliers'!BL142</f>
        <v/>
      </c>
      <c r="BJ358" s="35" t="str">
        <f>'Remove outliers'!BM142</f>
        <v/>
      </c>
      <c r="BK358" s="35" t="str">
        <f>'Remove outliers'!BN142</f>
        <v/>
      </c>
      <c r="BL358" s="35" t="str">
        <f>'Remove outliers'!BO142</f>
        <v/>
      </c>
      <c r="BM358" s="35" t="str">
        <f>'Remove outliers'!BP142</f>
        <v/>
      </c>
      <c r="BN358" s="35" t="str">
        <f>'Remove outliers'!BQ142</f>
        <v/>
      </c>
      <c r="BO358" s="35" t="str">
        <f>'Remove outliers'!BR142</f>
        <v/>
      </c>
      <c r="BP358" s="35" t="str">
        <f>'Remove outliers'!BS142</f>
        <v/>
      </c>
      <c r="BQ358" s="35" t="str">
        <f>'Remove outliers'!BT142</f>
        <v/>
      </c>
      <c r="BR358" s="35" t="str">
        <f>'Remove outliers'!BU142</f>
        <v/>
      </c>
      <c r="BS358" s="35" t="str">
        <f>'Remove outliers'!BV142</f>
        <v/>
      </c>
      <c r="BT358" s="35" t="str">
        <f>'Remove outliers'!BW142</f>
        <v/>
      </c>
      <c r="BU358" s="35" t="str">
        <f>'Remove outliers'!BX142</f>
        <v/>
      </c>
      <c r="BV358" s="35" t="str">
        <f>'Remove outliers'!BY142</f>
        <v/>
      </c>
      <c r="BW358" s="35" t="str">
        <f>'Remove outliers'!BZ142</f>
        <v/>
      </c>
      <c r="BX358" s="35" t="str">
        <f>'Remove outliers'!CA142</f>
        <v/>
      </c>
      <c r="BY358" s="35" t="str">
        <f>'Remove outliers'!CB142</f>
        <v/>
      </c>
      <c r="BZ358" s="35" t="str">
        <f>'Remove outliers'!CC142</f>
        <v/>
      </c>
      <c r="CA358" s="35" t="str">
        <f>'Remove outliers'!CD142</f>
        <v/>
      </c>
    </row>
    <row r="359" spans="6:79" x14ac:dyDescent="0.2">
      <c r="F359" s="45" t="str">
        <f>'Remove outliers'!I143</f>
        <v/>
      </c>
      <c r="G359" s="45" t="str">
        <f>'Remove outliers'!J143</f>
        <v/>
      </c>
      <c r="H359" s="45" t="str">
        <f>'Remove outliers'!K143</f>
        <v/>
      </c>
      <c r="I359" s="45" t="str">
        <f>'Remove outliers'!L143</f>
        <v/>
      </c>
      <c r="J359" s="45" t="str">
        <f>'Remove outliers'!M143</f>
        <v/>
      </c>
      <c r="K359" s="45" t="str">
        <f>'Remove outliers'!N143</f>
        <v/>
      </c>
      <c r="L359" s="45" t="str">
        <f>'Remove outliers'!O143</f>
        <v/>
      </c>
      <c r="M359" s="45" t="str">
        <f>'Remove outliers'!P143</f>
        <v/>
      </c>
      <c r="N359" s="45" t="str">
        <f>'Remove outliers'!Q143</f>
        <v/>
      </c>
      <c r="O359" s="45" t="str">
        <f>'Remove outliers'!R143</f>
        <v/>
      </c>
      <c r="P359" s="45" t="str">
        <f>'Remove outliers'!S143</f>
        <v/>
      </c>
      <c r="Q359" s="45" t="str">
        <f>'Remove outliers'!T143</f>
        <v/>
      </c>
      <c r="R359" s="45" t="str">
        <f>'Remove outliers'!U143</f>
        <v/>
      </c>
      <c r="S359" s="45" t="str">
        <f>'Remove outliers'!V143</f>
        <v/>
      </c>
      <c r="T359" s="45" t="str">
        <f>'Remove outliers'!W143</f>
        <v/>
      </c>
      <c r="U359" s="45" t="str">
        <f>'Remove outliers'!X143</f>
        <v/>
      </c>
      <c r="V359" s="45" t="str">
        <f>'Remove outliers'!Y143</f>
        <v/>
      </c>
      <c r="W359" s="45" t="str">
        <f>'Remove outliers'!Z143</f>
        <v/>
      </c>
      <c r="X359" s="45" t="str">
        <f>'Remove outliers'!AA143</f>
        <v/>
      </c>
      <c r="Y359" s="45" t="str">
        <f>'Remove outliers'!AB143</f>
        <v/>
      </c>
      <c r="Z359" s="45" t="str">
        <f>'Remove outliers'!AC143</f>
        <v/>
      </c>
      <c r="AA359" s="45" t="str">
        <f>'Remove outliers'!AD143</f>
        <v/>
      </c>
      <c r="AB359" s="45" t="str">
        <f>'Remove outliers'!AE143</f>
        <v/>
      </c>
      <c r="AC359" s="45" t="str">
        <f>'Remove outliers'!AF143</f>
        <v/>
      </c>
      <c r="AD359" s="45" t="str">
        <f>'Remove outliers'!AG143</f>
        <v/>
      </c>
      <c r="AE359" s="45" t="str">
        <f>'Remove outliers'!AH143</f>
        <v/>
      </c>
      <c r="AF359" s="45" t="str">
        <f>'Remove outliers'!AI143</f>
        <v/>
      </c>
      <c r="AG359" s="45" t="str">
        <f>'Remove outliers'!AJ143</f>
        <v/>
      </c>
      <c r="AH359" s="45" t="str">
        <f>'Remove outliers'!AK143</f>
        <v/>
      </c>
      <c r="AI359" s="45" t="str">
        <f>'Remove outliers'!AL143</f>
        <v/>
      </c>
      <c r="AJ359" s="45" t="str">
        <f>'Remove outliers'!AM143</f>
        <v/>
      </c>
      <c r="AK359" s="45" t="str">
        <f>'Remove outliers'!AN143</f>
        <v/>
      </c>
      <c r="AL359" s="45" t="str">
        <f>'Remove outliers'!AO143</f>
        <v/>
      </c>
      <c r="AM359" s="45" t="str">
        <f>'Remove outliers'!AP143</f>
        <v/>
      </c>
      <c r="AN359" s="45" t="str">
        <f>'Remove outliers'!AQ143</f>
        <v/>
      </c>
      <c r="AO359" s="45" t="str">
        <f>'Remove outliers'!AR143</f>
        <v/>
      </c>
      <c r="AP359" s="45" t="str">
        <f>'Remove outliers'!AS143</f>
        <v/>
      </c>
      <c r="AQ359" s="45" t="str">
        <f>'Remove outliers'!AT143</f>
        <v/>
      </c>
      <c r="AR359" s="45" t="str">
        <f>'Remove outliers'!AU143</f>
        <v/>
      </c>
      <c r="AS359" s="45" t="str">
        <f>'Remove outliers'!AV143</f>
        <v/>
      </c>
      <c r="AT359" s="45" t="str">
        <f>'Remove outliers'!AW143</f>
        <v/>
      </c>
      <c r="AU359" s="45" t="str">
        <f>'Remove outliers'!AX143</f>
        <v/>
      </c>
      <c r="AV359" s="45" t="str">
        <f>'Remove outliers'!AY143</f>
        <v/>
      </c>
      <c r="AW359" s="45" t="str">
        <f>'Remove outliers'!AZ143</f>
        <v/>
      </c>
      <c r="AX359" s="45" t="str">
        <f>'Remove outliers'!BA143</f>
        <v/>
      </c>
      <c r="AY359" s="45" t="str">
        <f>'Remove outliers'!BB143</f>
        <v/>
      </c>
      <c r="AZ359" s="45" t="str">
        <f>'Remove outliers'!BC143</f>
        <v/>
      </c>
      <c r="BA359" s="45" t="str">
        <f>'Remove outliers'!BD143</f>
        <v/>
      </c>
      <c r="BB359" s="45" t="str">
        <f>'Remove outliers'!BE143</f>
        <v/>
      </c>
      <c r="BC359" s="45" t="str">
        <f>'Remove outliers'!BF143</f>
        <v/>
      </c>
      <c r="BD359" s="45" t="str">
        <f>'Remove outliers'!BG143</f>
        <v/>
      </c>
      <c r="BE359" s="45" t="str">
        <f>'Remove outliers'!BH143</f>
        <v/>
      </c>
      <c r="BF359" s="45" t="str">
        <f>'Remove outliers'!BI143</f>
        <v/>
      </c>
      <c r="BG359" s="45" t="str">
        <f>'Remove outliers'!BJ143</f>
        <v/>
      </c>
      <c r="BH359" s="35" t="str">
        <f>'Remove outliers'!BK143</f>
        <v/>
      </c>
      <c r="BI359" s="35" t="str">
        <f>'Remove outliers'!BL143</f>
        <v/>
      </c>
      <c r="BJ359" s="35" t="str">
        <f>'Remove outliers'!BM143</f>
        <v/>
      </c>
      <c r="BK359" s="35" t="str">
        <f>'Remove outliers'!BN143</f>
        <v/>
      </c>
      <c r="BL359" s="35" t="str">
        <f>'Remove outliers'!BO143</f>
        <v/>
      </c>
      <c r="BM359" s="35" t="str">
        <f>'Remove outliers'!BP143</f>
        <v/>
      </c>
      <c r="BN359" s="35" t="str">
        <f>'Remove outliers'!BQ143</f>
        <v/>
      </c>
      <c r="BO359" s="35" t="str">
        <f>'Remove outliers'!BR143</f>
        <v/>
      </c>
      <c r="BP359" s="35" t="str">
        <f>'Remove outliers'!BS143</f>
        <v/>
      </c>
      <c r="BQ359" s="35" t="str">
        <f>'Remove outliers'!BT143</f>
        <v/>
      </c>
      <c r="BR359" s="35" t="str">
        <f>'Remove outliers'!BU143</f>
        <v/>
      </c>
      <c r="BS359" s="35" t="str">
        <f>'Remove outliers'!BV143</f>
        <v/>
      </c>
      <c r="BT359" s="35" t="str">
        <f>'Remove outliers'!BW143</f>
        <v/>
      </c>
      <c r="BU359" s="35" t="str">
        <f>'Remove outliers'!BX143</f>
        <v/>
      </c>
      <c r="BV359" s="35" t="str">
        <f>'Remove outliers'!BY143</f>
        <v/>
      </c>
      <c r="BW359" s="35" t="str">
        <f>'Remove outliers'!BZ143</f>
        <v/>
      </c>
      <c r="BX359" s="35" t="str">
        <f>'Remove outliers'!CA143</f>
        <v/>
      </c>
      <c r="BY359" s="35" t="str">
        <f>'Remove outliers'!CB143</f>
        <v/>
      </c>
      <c r="BZ359" s="35" t="str">
        <f>'Remove outliers'!CC143</f>
        <v/>
      </c>
      <c r="CA359" s="35" t="str">
        <f>'Remove outliers'!CD143</f>
        <v/>
      </c>
    </row>
    <row r="360" spans="6:79" x14ac:dyDescent="0.2">
      <c r="F360" s="45" t="str">
        <f>'Remove outliers'!I144</f>
        <v/>
      </c>
      <c r="G360" s="45" t="str">
        <f>'Remove outliers'!J144</f>
        <v/>
      </c>
      <c r="H360" s="45" t="str">
        <f>'Remove outliers'!K144</f>
        <v/>
      </c>
      <c r="I360" s="45" t="str">
        <f>'Remove outliers'!L144</f>
        <v/>
      </c>
      <c r="J360" s="45" t="str">
        <f>'Remove outliers'!M144</f>
        <v/>
      </c>
      <c r="K360" s="45" t="str">
        <f>'Remove outliers'!N144</f>
        <v/>
      </c>
      <c r="L360" s="45" t="str">
        <f>'Remove outliers'!O144</f>
        <v/>
      </c>
      <c r="M360" s="45" t="str">
        <f>'Remove outliers'!P144</f>
        <v/>
      </c>
      <c r="N360" s="45" t="str">
        <f>'Remove outliers'!Q144</f>
        <v/>
      </c>
      <c r="O360" s="45" t="str">
        <f>'Remove outliers'!R144</f>
        <v/>
      </c>
      <c r="P360" s="45" t="str">
        <f>'Remove outliers'!S144</f>
        <v/>
      </c>
      <c r="Q360" s="45" t="str">
        <f>'Remove outliers'!T144</f>
        <v/>
      </c>
      <c r="R360" s="45" t="str">
        <f>'Remove outliers'!U144</f>
        <v/>
      </c>
      <c r="S360" s="45" t="str">
        <f>'Remove outliers'!V144</f>
        <v/>
      </c>
      <c r="T360" s="45" t="str">
        <f>'Remove outliers'!W144</f>
        <v/>
      </c>
      <c r="U360" s="45" t="str">
        <f>'Remove outliers'!X144</f>
        <v/>
      </c>
      <c r="V360" s="45" t="str">
        <f>'Remove outliers'!Y144</f>
        <v/>
      </c>
      <c r="W360" s="45" t="str">
        <f>'Remove outliers'!Z144</f>
        <v/>
      </c>
      <c r="X360" s="45" t="str">
        <f>'Remove outliers'!AA144</f>
        <v/>
      </c>
      <c r="Y360" s="45" t="str">
        <f>'Remove outliers'!AB144</f>
        <v/>
      </c>
      <c r="Z360" s="45" t="str">
        <f>'Remove outliers'!AC144</f>
        <v/>
      </c>
      <c r="AA360" s="45" t="str">
        <f>'Remove outliers'!AD144</f>
        <v/>
      </c>
      <c r="AB360" s="45" t="str">
        <f>'Remove outliers'!AE144</f>
        <v/>
      </c>
      <c r="AC360" s="45" t="str">
        <f>'Remove outliers'!AF144</f>
        <v/>
      </c>
      <c r="AD360" s="45" t="str">
        <f>'Remove outliers'!AG144</f>
        <v/>
      </c>
      <c r="AE360" s="45" t="str">
        <f>'Remove outliers'!AH144</f>
        <v/>
      </c>
      <c r="AF360" s="45" t="str">
        <f>'Remove outliers'!AI144</f>
        <v/>
      </c>
      <c r="AG360" s="45" t="str">
        <f>'Remove outliers'!AJ144</f>
        <v/>
      </c>
      <c r="AH360" s="45" t="str">
        <f>'Remove outliers'!AK144</f>
        <v/>
      </c>
      <c r="AI360" s="45" t="str">
        <f>'Remove outliers'!AL144</f>
        <v/>
      </c>
      <c r="AJ360" s="45" t="str">
        <f>'Remove outliers'!AM144</f>
        <v/>
      </c>
      <c r="AK360" s="45" t="str">
        <f>'Remove outliers'!AN144</f>
        <v/>
      </c>
      <c r="AL360" s="45" t="str">
        <f>'Remove outliers'!AO144</f>
        <v/>
      </c>
      <c r="AM360" s="45" t="str">
        <f>'Remove outliers'!AP144</f>
        <v/>
      </c>
      <c r="AN360" s="45" t="str">
        <f>'Remove outliers'!AQ144</f>
        <v/>
      </c>
      <c r="AO360" s="45" t="str">
        <f>'Remove outliers'!AR144</f>
        <v/>
      </c>
      <c r="AP360" s="45" t="str">
        <f>'Remove outliers'!AS144</f>
        <v/>
      </c>
      <c r="AQ360" s="45" t="str">
        <f>'Remove outliers'!AT144</f>
        <v/>
      </c>
      <c r="AR360" s="45" t="str">
        <f>'Remove outliers'!AU144</f>
        <v/>
      </c>
      <c r="AS360" s="45" t="str">
        <f>'Remove outliers'!AV144</f>
        <v/>
      </c>
      <c r="AT360" s="45" t="str">
        <f>'Remove outliers'!AW144</f>
        <v/>
      </c>
      <c r="AU360" s="45" t="str">
        <f>'Remove outliers'!AX144</f>
        <v/>
      </c>
      <c r="AV360" s="45" t="str">
        <f>'Remove outliers'!AY144</f>
        <v/>
      </c>
      <c r="AW360" s="45" t="str">
        <f>'Remove outliers'!AZ144</f>
        <v/>
      </c>
      <c r="AX360" s="45" t="str">
        <f>'Remove outliers'!BA144</f>
        <v/>
      </c>
      <c r="AY360" s="45" t="str">
        <f>'Remove outliers'!BB144</f>
        <v/>
      </c>
      <c r="AZ360" s="45" t="str">
        <f>'Remove outliers'!BC144</f>
        <v/>
      </c>
      <c r="BA360" s="45" t="str">
        <f>'Remove outliers'!BD144</f>
        <v/>
      </c>
      <c r="BB360" s="45" t="str">
        <f>'Remove outliers'!BE144</f>
        <v/>
      </c>
      <c r="BC360" s="45" t="str">
        <f>'Remove outliers'!BF144</f>
        <v/>
      </c>
      <c r="BD360" s="45" t="str">
        <f>'Remove outliers'!BG144</f>
        <v/>
      </c>
      <c r="BE360" s="45" t="str">
        <f>'Remove outliers'!BH144</f>
        <v/>
      </c>
      <c r="BF360" s="45" t="str">
        <f>'Remove outliers'!BI144</f>
        <v/>
      </c>
      <c r="BG360" s="45" t="str">
        <f>'Remove outliers'!BJ144</f>
        <v/>
      </c>
      <c r="BH360" s="35" t="str">
        <f>'Remove outliers'!BK144</f>
        <v/>
      </c>
      <c r="BI360" s="35" t="str">
        <f>'Remove outliers'!BL144</f>
        <v/>
      </c>
      <c r="BJ360" s="35" t="str">
        <f>'Remove outliers'!BM144</f>
        <v/>
      </c>
      <c r="BK360" s="35" t="str">
        <f>'Remove outliers'!BN144</f>
        <v/>
      </c>
      <c r="BL360" s="35" t="str">
        <f>'Remove outliers'!BO144</f>
        <v/>
      </c>
      <c r="BM360" s="35" t="str">
        <f>'Remove outliers'!BP144</f>
        <v/>
      </c>
      <c r="BN360" s="35" t="str">
        <f>'Remove outliers'!BQ144</f>
        <v/>
      </c>
      <c r="BO360" s="35" t="str">
        <f>'Remove outliers'!BR144</f>
        <v/>
      </c>
      <c r="BP360" s="35" t="str">
        <f>'Remove outliers'!BS144</f>
        <v/>
      </c>
      <c r="BQ360" s="35" t="str">
        <f>'Remove outliers'!BT144</f>
        <v/>
      </c>
      <c r="BR360" s="35" t="str">
        <f>'Remove outliers'!BU144</f>
        <v/>
      </c>
      <c r="BS360" s="35" t="str">
        <f>'Remove outliers'!BV144</f>
        <v/>
      </c>
      <c r="BT360" s="35" t="str">
        <f>'Remove outliers'!BW144</f>
        <v/>
      </c>
      <c r="BU360" s="35" t="str">
        <f>'Remove outliers'!BX144</f>
        <v/>
      </c>
      <c r="BV360" s="35" t="str">
        <f>'Remove outliers'!BY144</f>
        <v/>
      </c>
      <c r="BW360" s="35" t="str">
        <f>'Remove outliers'!BZ144</f>
        <v/>
      </c>
      <c r="BX360" s="35" t="str">
        <f>'Remove outliers'!CA144</f>
        <v/>
      </c>
      <c r="BY360" s="35" t="str">
        <f>'Remove outliers'!CB144</f>
        <v/>
      </c>
      <c r="BZ360" s="35" t="str">
        <f>'Remove outliers'!CC144</f>
        <v/>
      </c>
      <c r="CA360" s="35" t="str">
        <f>'Remove outliers'!CD144</f>
        <v/>
      </c>
    </row>
    <row r="361" spans="6:79" x14ac:dyDescent="0.2">
      <c r="F361" s="45" t="str">
        <f>'Remove outliers'!I145</f>
        <v/>
      </c>
      <c r="G361" s="45" t="str">
        <f>'Remove outliers'!J145</f>
        <v/>
      </c>
      <c r="H361" s="45" t="str">
        <f>'Remove outliers'!K145</f>
        <v/>
      </c>
      <c r="I361" s="45" t="str">
        <f>'Remove outliers'!L145</f>
        <v/>
      </c>
      <c r="J361" s="45" t="str">
        <f>'Remove outliers'!M145</f>
        <v/>
      </c>
      <c r="K361" s="45" t="str">
        <f>'Remove outliers'!N145</f>
        <v/>
      </c>
      <c r="L361" s="45" t="str">
        <f>'Remove outliers'!O145</f>
        <v/>
      </c>
      <c r="M361" s="45" t="str">
        <f>'Remove outliers'!P145</f>
        <v/>
      </c>
      <c r="N361" s="45" t="str">
        <f>'Remove outliers'!Q145</f>
        <v/>
      </c>
      <c r="O361" s="45" t="str">
        <f>'Remove outliers'!R145</f>
        <v/>
      </c>
      <c r="P361" s="45" t="str">
        <f>'Remove outliers'!S145</f>
        <v/>
      </c>
      <c r="Q361" s="45" t="str">
        <f>'Remove outliers'!T145</f>
        <v/>
      </c>
      <c r="R361" s="45" t="str">
        <f>'Remove outliers'!U145</f>
        <v/>
      </c>
      <c r="S361" s="45" t="str">
        <f>'Remove outliers'!V145</f>
        <v/>
      </c>
      <c r="T361" s="45" t="str">
        <f>'Remove outliers'!W145</f>
        <v/>
      </c>
      <c r="U361" s="45" t="str">
        <f>'Remove outliers'!X145</f>
        <v/>
      </c>
      <c r="V361" s="45" t="str">
        <f>'Remove outliers'!Y145</f>
        <v/>
      </c>
      <c r="W361" s="45" t="str">
        <f>'Remove outliers'!Z145</f>
        <v/>
      </c>
      <c r="X361" s="45" t="str">
        <f>'Remove outliers'!AA145</f>
        <v/>
      </c>
      <c r="Y361" s="45" t="str">
        <f>'Remove outliers'!AB145</f>
        <v/>
      </c>
      <c r="Z361" s="45" t="str">
        <f>'Remove outliers'!AC145</f>
        <v/>
      </c>
      <c r="AA361" s="45" t="str">
        <f>'Remove outliers'!AD145</f>
        <v/>
      </c>
      <c r="AB361" s="45" t="str">
        <f>'Remove outliers'!AE145</f>
        <v/>
      </c>
      <c r="AC361" s="45" t="str">
        <f>'Remove outliers'!AF145</f>
        <v/>
      </c>
      <c r="AD361" s="45" t="str">
        <f>'Remove outliers'!AG145</f>
        <v/>
      </c>
      <c r="AE361" s="45" t="str">
        <f>'Remove outliers'!AH145</f>
        <v/>
      </c>
      <c r="AF361" s="45" t="str">
        <f>'Remove outliers'!AI145</f>
        <v/>
      </c>
      <c r="AG361" s="45" t="str">
        <f>'Remove outliers'!AJ145</f>
        <v/>
      </c>
      <c r="AH361" s="45" t="str">
        <f>'Remove outliers'!AK145</f>
        <v/>
      </c>
      <c r="AI361" s="45" t="str">
        <f>'Remove outliers'!AL145</f>
        <v/>
      </c>
      <c r="AJ361" s="45" t="str">
        <f>'Remove outliers'!AM145</f>
        <v/>
      </c>
      <c r="AK361" s="45" t="str">
        <f>'Remove outliers'!AN145</f>
        <v/>
      </c>
      <c r="AL361" s="45" t="str">
        <f>'Remove outliers'!AO145</f>
        <v/>
      </c>
      <c r="AM361" s="45" t="str">
        <f>'Remove outliers'!AP145</f>
        <v/>
      </c>
      <c r="AN361" s="45" t="str">
        <f>'Remove outliers'!AQ145</f>
        <v/>
      </c>
      <c r="AO361" s="45" t="str">
        <f>'Remove outliers'!AR145</f>
        <v/>
      </c>
      <c r="AP361" s="45" t="str">
        <f>'Remove outliers'!AS145</f>
        <v/>
      </c>
      <c r="AQ361" s="45" t="str">
        <f>'Remove outliers'!AT145</f>
        <v/>
      </c>
      <c r="AR361" s="45" t="str">
        <f>'Remove outliers'!AU145</f>
        <v/>
      </c>
      <c r="AS361" s="45" t="str">
        <f>'Remove outliers'!AV145</f>
        <v/>
      </c>
      <c r="AT361" s="45" t="str">
        <f>'Remove outliers'!AW145</f>
        <v/>
      </c>
      <c r="AU361" s="45" t="str">
        <f>'Remove outliers'!AX145</f>
        <v/>
      </c>
      <c r="AV361" s="45" t="str">
        <f>'Remove outliers'!AY145</f>
        <v/>
      </c>
      <c r="AW361" s="45" t="str">
        <f>'Remove outliers'!AZ145</f>
        <v/>
      </c>
      <c r="AX361" s="45" t="str">
        <f>'Remove outliers'!BA145</f>
        <v/>
      </c>
      <c r="AY361" s="45" t="str">
        <f>'Remove outliers'!BB145</f>
        <v/>
      </c>
      <c r="AZ361" s="45" t="str">
        <f>'Remove outliers'!BC145</f>
        <v/>
      </c>
      <c r="BA361" s="45" t="str">
        <f>'Remove outliers'!BD145</f>
        <v/>
      </c>
      <c r="BB361" s="45" t="str">
        <f>'Remove outliers'!BE145</f>
        <v/>
      </c>
      <c r="BC361" s="45" t="str">
        <f>'Remove outliers'!BF145</f>
        <v/>
      </c>
      <c r="BD361" s="45" t="str">
        <f>'Remove outliers'!BG145</f>
        <v/>
      </c>
      <c r="BE361" s="45" t="str">
        <f>'Remove outliers'!BH145</f>
        <v/>
      </c>
      <c r="BF361" s="45" t="str">
        <f>'Remove outliers'!BI145</f>
        <v/>
      </c>
      <c r="BG361" s="45" t="str">
        <f>'Remove outliers'!BJ145</f>
        <v/>
      </c>
      <c r="BH361" s="35" t="str">
        <f>'Remove outliers'!BK145</f>
        <v/>
      </c>
      <c r="BI361" s="35" t="str">
        <f>'Remove outliers'!BL145</f>
        <v/>
      </c>
      <c r="BJ361" s="35" t="str">
        <f>'Remove outliers'!BM145</f>
        <v/>
      </c>
      <c r="BK361" s="35" t="str">
        <f>'Remove outliers'!BN145</f>
        <v/>
      </c>
      <c r="BL361" s="35" t="str">
        <f>'Remove outliers'!BO145</f>
        <v/>
      </c>
      <c r="BM361" s="35" t="str">
        <f>'Remove outliers'!BP145</f>
        <v/>
      </c>
      <c r="BN361" s="35" t="str">
        <f>'Remove outliers'!BQ145</f>
        <v/>
      </c>
      <c r="BO361" s="35" t="str">
        <f>'Remove outliers'!BR145</f>
        <v/>
      </c>
      <c r="BP361" s="35" t="str">
        <f>'Remove outliers'!BS145</f>
        <v/>
      </c>
      <c r="BQ361" s="35" t="str">
        <f>'Remove outliers'!BT145</f>
        <v/>
      </c>
      <c r="BR361" s="35" t="str">
        <f>'Remove outliers'!BU145</f>
        <v/>
      </c>
      <c r="BS361" s="35" t="str">
        <f>'Remove outliers'!BV145</f>
        <v/>
      </c>
      <c r="BT361" s="35" t="str">
        <f>'Remove outliers'!BW145</f>
        <v/>
      </c>
      <c r="BU361" s="35" t="str">
        <f>'Remove outliers'!BX145</f>
        <v/>
      </c>
      <c r="BV361" s="35" t="str">
        <f>'Remove outliers'!BY145</f>
        <v/>
      </c>
      <c r="BW361" s="35" t="str">
        <f>'Remove outliers'!BZ145</f>
        <v/>
      </c>
      <c r="BX361" s="35" t="str">
        <f>'Remove outliers'!CA145</f>
        <v/>
      </c>
      <c r="BY361" s="35" t="str">
        <f>'Remove outliers'!CB145</f>
        <v/>
      </c>
      <c r="BZ361" s="35" t="str">
        <f>'Remove outliers'!CC145</f>
        <v/>
      </c>
      <c r="CA361" s="35" t="str">
        <f>'Remove outliers'!CD145</f>
        <v/>
      </c>
    </row>
    <row r="362" spans="6:79" x14ac:dyDescent="0.2">
      <c r="F362" s="45" t="str">
        <f>'Remove outliers'!I146</f>
        <v/>
      </c>
      <c r="G362" s="45" t="str">
        <f>'Remove outliers'!J146</f>
        <v/>
      </c>
      <c r="H362" s="45" t="str">
        <f>'Remove outliers'!K146</f>
        <v/>
      </c>
      <c r="I362" s="45" t="str">
        <f>'Remove outliers'!L146</f>
        <v/>
      </c>
      <c r="J362" s="45" t="str">
        <f>'Remove outliers'!M146</f>
        <v/>
      </c>
      <c r="K362" s="45" t="str">
        <f>'Remove outliers'!N146</f>
        <v/>
      </c>
      <c r="L362" s="45" t="str">
        <f>'Remove outliers'!O146</f>
        <v/>
      </c>
      <c r="M362" s="45" t="str">
        <f>'Remove outliers'!P146</f>
        <v/>
      </c>
      <c r="N362" s="45" t="str">
        <f>'Remove outliers'!Q146</f>
        <v/>
      </c>
      <c r="O362" s="45" t="str">
        <f>'Remove outliers'!R146</f>
        <v/>
      </c>
      <c r="P362" s="45" t="str">
        <f>'Remove outliers'!S146</f>
        <v/>
      </c>
      <c r="Q362" s="45" t="str">
        <f>'Remove outliers'!T146</f>
        <v/>
      </c>
      <c r="R362" s="45" t="str">
        <f>'Remove outliers'!U146</f>
        <v/>
      </c>
      <c r="S362" s="45" t="str">
        <f>'Remove outliers'!V146</f>
        <v/>
      </c>
      <c r="T362" s="45" t="str">
        <f>'Remove outliers'!W146</f>
        <v/>
      </c>
      <c r="U362" s="45" t="str">
        <f>'Remove outliers'!X146</f>
        <v/>
      </c>
      <c r="V362" s="45" t="str">
        <f>'Remove outliers'!Y146</f>
        <v/>
      </c>
      <c r="W362" s="45" t="str">
        <f>'Remove outliers'!Z146</f>
        <v/>
      </c>
      <c r="X362" s="45" t="str">
        <f>'Remove outliers'!AA146</f>
        <v/>
      </c>
      <c r="Y362" s="45" t="str">
        <f>'Remove outliers'!AB146</f>
        <v/>
      </c>
      <c r="Z362" s="45" t="str">
        <f>'Remove outliers'!AC146</f>
        <v/>
      </c>
      <c r="AA362" s="45" t="str">
        <f>'Remove outliers'!AD146</f>
        <v/>
      </c>
      <c r="AB362" s="45" t="str">
        <f>'Remove outliers'!AE146</f>
        <v/>
      </c>
      <c r="AC362" s="45" t="str">
        <f>'Remove outliers'!AF146</f>
        <v/>
      </c>
      <c r="AD362" s="45" t="str">
        <f>'Remove outliers'!AG146</f>
        <v/>
      </c>
      <c r="AE362" s="45" t="str">
        <f>'Remove outliers'!AH146</f>
        <v/>
      </c>
      <c r="AF362" s="45" t="str">
        <f>'Remove outliers'!AI146</f>
        <v/>
      </c>
      <c r="AG362" s="45" t="str">
        <f>'Remove outliers'!AJ146</f>
        <v/>
      </c>
      <c r="AH362" s="45" t="str">
        <f>'Remove outliers'!AK146</f>
        <v/>
      </c>
      <c r="AI362" s="45" t="str">
        <f>'Remove outliers'!AL146</f>
        <v/>
      </c>
      <c r="AJ362" s="45" t="str">
        <f>'Remove outliers'!AM146</f>
        <v/>
      </c>
      <c r="AK362" s="45" t="str">
        <f>'Remove outliers'!AN146</f>
        <v/>
      </c>
      <c r="AL362" s="45" t="str">
        <f>'Remove outliers'!AO146</f>
        <v/>
      </c>
      <c r="AM362" s="45" t="str">
        <f>'Remove outliers'!AP146</f>
        <v/>
      </c>
      <c r="AN362" s="45" t="str">
        <f>'Remove outliers'!AQ146</f>
        <v/>
      </c>
      <c r="AO362" s="45" t="str">
        <f>'Remove outliers'!AR146</f>
        <v/>
      </c>
      <c r="AP362" s="45" t="str">
        <f>'Remove outliers'!AS146</f>
        <v/>
      </c>
      <c r="AQ362" s="45" t="str">
        <f>'Remove outliers'!AT146</f>
        <v/>
      </c>
      <c r="AR362" s="45" t="str">
        <f>'Remove outliers'!AU146</f>
        <v/>
      </c>
      <c r="AS362" s="45" t="str">
        <f>'Remove outliers'!AV146</f>
        <v/>
      </c>
      <c r="AT362" s="45" t="str">
        <f>'Remove outliers'!AW146</f>
        <v/>
      </c>
      <c r="AU362" s="45" t="str">
        <f>'Remove outliers'!AX146</f>
        <v/>
      </c>
      <c r="AV362" s="45" t="str">
        <f>'Remove outliers'!AY146</f>
        <v/>
      </c>
      <c r="AW362" s="45" t="str">
        <f>'Remove outliers'!AZ146</f>
        <v/>
      </c>
      <c r="AX362" s="45" t="str">
        <f>'Remove outliers'!BA146</f>
        <v/>
      </c>
      <c r="AY362" s="45" t="str">
        <f>'Remove outliers'!BB146</f>
        <v/>
      </c>
      <c r="AZ362" s="45" t="str">
        <f>'Remove outliers'!BC146</f>
        <v/>
      </c>
      <c r="BA362" s="45" t="str">
        <f>'Remove outliers'!BD146</f>
        <v/>
      </c>
      <c r="BB362" s="45" t="str">
        <f>'Remove outliers'!BE146</f>
        <v/>
      </c>
      <c r="BC362" s="45" t="str">
        <f>'Remove outliers'!BF146</f>
        <v/>
      </c>
      <c r="BD362" s="45" t="str">
        <f>'Remove outliers'!BG146</f>
        <v/>
      </c>
      <c r="BE362" s="45" t="str">
        <f>'Remove outliers'!BH146</f>
        <v/>
      </c>
      <c r="BF362" s="45" t="str">
        <f>'Remove outliers'!BI146</f>
        <v/>
      </c>
      <c r="BG362" s="45" t="str">
        <f>'Remove outliers'!BJ146</f>
        <v/>
      </c>
      <c r="BH362" s="35" t="str">
        <f>'Remove outliers'!BK146</f>
        <v/>
      </c>
      <c r="BI362" s="35" t="str">
        <f>'Remove outliers'!BL146</f>
        <v/>
      </c>
      <c r="BJ362" s="35" t="str">
        <f>'Remove outliers'!BM146</f>
        <v/>
      </c>
      <c r="BK362" s="35" t="str">
        <f>'Remove outliers'!BN146</f>
        <v/>
      </c>
      <c r="BL362" s="35" t="str">
        <f>'Remove outliers'!BO146</f>
        <v/>
      </c>
      <c r="BM362" s="35" t="str">
        <f>'Remove outliers'!BP146</f>
        <v/>
      </c>
      <c r="BN362" s="35" t="str">
        <f>'Remove outliers'!BQ146</f>
        <v/>
      </c>
      <c r="BO362" s="35" t="str">
        <f>'Remove outliers'!BR146</f>
        <v/>
      </c>
      <c r="BP362" s="35" t="str">
        <f>'Remove outliers'!BS146</f>
        <v/>
      </c>
      <c r="BQ362" s="35" t="str">
        <f>'Remove outliers'!BT146</f>
        <v/>
      </c>
      <c r="BR362" s="35" t="str">
        <f>'Remove outliers'!BU146</f>
        <v/>
      </c>
      <c r="BS362" s="35" t="str">
        <f>'Remove outliers'!BV146</f>
        <v/>
      </c>
      <c r="BT362" s="35" t="str">
        <f>'Remove outliers'!BW146</f>
        <v/>
      </c>
      <c r="BU362" s="35" t="str">
        <f>'Remove outliers'!BX146</f>
        <v/>
      </c>
      <c r="BV362" s="35" t="str">
        <f>'Remove outliers'!BY146</f>
        <v/>
      </c>
      <c r="BW362" s="35" t="str">
        <f>'Remove outliers'!BZ146</f>
        <v/>
      </c>
      <c r="BX362" s="35" t="str">
        <f>'Remove outliers'!CA146</f>
        <v/>
      </c>
      <c r="BY362" s="35" t="str">
        <f>'Remove outliers'!CB146</f>
        <v/>
      </c>
      <c r="BZ362" s="35" t="str">
        <f>'Remove outliers'!CC146</f>
        <v/>
      </c>
      <c r="CA362" s="35" t="str">
        <f>'Remove outliers'!CD146</f>
        <v/>
      </c>
    </row>
    <row r="363" spans="6:79" x14ac:dyDescent="0.2">
      <c r="F363" s="45" t="str">
        <f>'Remove outliers'!I147</f>
        <v/>
      </c>
      <c r="G363" s="45" t="str">
        <f>'Remove outliers'!J147</f>
        <v/>
      </c>
      <c r="H363" s="45" t="str">
        <f>'Remove outliers'!K147</f>
        <v/>
      </c>
      <c r="I363" s="45" t="str">
        <f>'Remove outliers'!L147</f>
        <v/>
      </c>
      <c r="J363" s="45" t="str">
        <f>'Remove outliers'!M147</f>
        <v/>
      </c>
      <c r="K363" s="45" t="str">
        <f>'Remove outliers'!N147</f>
        <v/>
      </c>
      <c r="L363" s="45" t="str">
        <f>'Remove outliers'!O147</f>
        <v/>
      </c>
      <c r="M363" s="45" t="str">
        <f>'Remove outliers'!P147</f>
        <v/>
      </c>
      <c r="N363" s="45" t="str">
        <f>'Remove outliers'!Q147</f>
        <v/>
      </c>
      <c r="O363" s="45" t="str">
        <f>'Remove outliers'!R147</f>
        <v/>
      </c>
      <c r="P363" s="45" t="str">
        <f>'Remove outliers'!S147</f>
        <v/>
      </c>
      <c r="Q363" s="45" t="str">
        <f>'Remove outliers'!T147</f>
        <v/>
      </c>
      <c r="R363" s="45" t="str">
        <f>'Remove outliers'!U147</f>
        <v/>
      </c>
      <c r="S363" s="45" t="str">
        <f>'Remove outliers'!V147</f>
        <v/>
      </c>
      <c r="T363" s="45" t="str">
        <f>'Remove outliers'!W147</f>
        <v/>
      </c>
      <c r="U363" s="45" t="str">
        <f>'Remove outliers'!X147</f>
        <v/>
      </c>
      <c r="V363" s="45" t="str">
        <f>'Remove outliers'!Y147</f>
        <v/>
      </c>
      <c r="W363" s="45" t="str">
        <f>'Remove outliers'!Z147</f>
        <v/>
      </c>
      <c r="X363" s="45" t="str">
        <f>'Remove outliers'!AA147</f>
        <v/>
      </c>
      <c r="Y363" s="45" t="str">
        <f>'Remove outliers'!AB147</f>
        <v/>
      </c>
      <c r="Z363" s="45" t="str">
        <f>'Remove outliers'!AC147</f>
        <v/>
      </c>
      <c r="AA363" s="45" t="str">
        <f>'Remove outliers'!AD147</f>
        <v/>
      </c>
      <c r="AB363" s="45" t="str">
        <f>'Remove outliers'!AE147</f>
        <v/>
      </c>
      <c r="AC363" s="45" t="str">
        <f>'Remove outliers'!AF147</f>
        <v/>
      </c>
      <c r="AD363" s="45" t="str">
        <f>'Remove outliers'!AG147</f>
        <v/>
      </c>
      <c r="AE363" s="45" t="str">
        <f>'Remove outliers'!AH147</f>
        <v/>
      </c>
      <c r="AF363" s="45" t="str">
        <f>'Remove outliers'!AI147</f>
        <v/>
      </c>
      <c r="AG363" s="45" t="str">
        <f>'Remove outliers'!AJ147</f>
        <v/>
      </c>
      <c r="AH363" s="45" t="str">
        <f>'Remove outliers'!AK147</f>
        <v/>
      </c>
      <c r="AI363" s="45" t="str">
        <f>'Remove outliers'!AL147</f>
        <v/>
      </c>
      <c r="AJ363" s="45" t="str">
        <f>'Remove outliers'!AM147</f>
        <v/>
      </c>
      <c r="AK363" s="45" t="str">
        <f>'Remove outliers'!AN147</f>
        <v/>
      </c>
      <c r="AL363" s="45" t="str">
        <f>'Remove outliers'!AO147</f>
        <v/>
      </c>
      <c r="AM363" s="45" t="str">
        <f>'Remove outliers'!AP147</f>
        <v/>
      </c>
      <c r="AN363" s="45" t="str">
        <f>'Remove outliers'!AQ147</f>
        <v/>
      </c>
      <c r="AO363" s="45" t="str">
        <f>'Remove outliers'!AR147</f>
        <v/>
      </c>
      <c r="AP363" s="45" t="str">
        <f>'Remove outliers'!AS147</f>
        <v/>
      </c>
      <c r="AQ363" s="45" t="str">
        <f>'Remove outliers'!AT147</f>
        <v/>
      </c>
      <c r="AR363" s="45" t="str">
        <f>'Remove outliers'!AU147</f>
        <v/>
      </c>
      <c r="AS363" s="45" t="str">
        <f>'Remove outliers'!AV147</f>
        <v/>
      </c>
      <c r="AT363" s="45" t="str">
        <f>'Remove outliers'!AW147</f>
        <v/>
      </c>
      <c r="AU363" s="45" t="str">
        <f>'Remove outliers'!AX147</f>
        <v/>
      </c>
      <c r="AV363" s="45" t="str">
        <f>'Remove outliers'!AY147</f>
        <v/>
      </c>
      <c r="AW363" s="45" t="str">
        <f>'Remove outliers'!AZ147</f>
        <v/>
      </c>
      <c r="AX363" s="45" t="str">
        <f>'Remove outliers'!BA147</f>
        <v/>
      </c>
      <c r="AY363" s="45" t="str">
        <f>'Remove outliers'!BB147</f>
        <v/>
      </c>
      <c r="AZ363" s="45" t="str">
        <f>'Remove outliers'!BC147</f>
        <v/>
      </c>
      <c r="BA363" s="45" t="str">
        <f>'Remove outliers'!BD147</f>
        <v/>
      </c>
      <c r="BB363" s="45" t="str">
        <f>'Remove outliers'!BE147</f>
        <v/>
      </c>
      <c r="BC363" s="45" t="str">
        <f>'Remove outliers'!BF147</f>
        <v/>
      </c>
      <c r="BD363" s="45" t="str">
        <f>'Remove outliers'!BG147</f>
        <v/>
      </c>
      <c r="BE363" s="45" t="str">
        <f>'Remove outliers'!BH147</f>
        <v/>
      </c>
      <c r="BF363" s="45" t="str">
        <f>'Remove outliers'!BI147</f>
        <v/>
      </c>
      <c r="BG363" s="45" t="str">
        <f>'Remove outliers'!BJ147</f>
        <v/>
      </c>
      <c r="BH363" s="35" t="str">
        <f>'Remove outliers'!BK147</f>
        <v/>
      </c>
      <c r="BI363" s="35" t="str">
        <f>'Remove outliers'!BL147</f>
        <v/>
      </c>
      <c r="BJ363" s="35" t="str">
        <f>'Remove outliers'!BM147</f>
        <v/>
      </c>
      <c r="BK363" s="35" t="str">
        <f>'Remove outliers'!BN147</f>
        <v/>
      </c>
      <c r="BL363" s="35" t="str">
        <f>'Remove outliers'!BO147</f>
        <v/>
      </c>
      <c r="BM363" s="35" t="str">
        <f>'Remove outliers'!BP147</f>
        <v/>
      </c>
      <c r="BN363" s="35" t="str">
        <f>'Remove outliers'!BQ147</f>
        <v/>
      </c>
      <c r="BO363" s="35" t="str">
        <f>'Remove outliers'!BR147</f>
        <v/>
      </c>
      <c r="BP363" s="35" t="str">
        <f>'Remove outliers'!BS147</f>
        <v/>
      </c>
      <c r="BQ363" s="35" t="str">
        <f>'Remove outliers'!BT147</f>
        <v/>
      </c>
      <c r="BR363" s="35" t="str">
        <f>'Remove outliers'!BU147</f>
        <v/>
      </c>
      <c r="BS363" s="35" t="str">
        <f>'Remove outliers'!BV147</f>
        <v/>
      </c>
      <c r="BT363" s="35" t="str">
        <f>'Remove outliers'!BW147</f>
        <v/>
      </c>
      <c r="BU363" s="35" t="str">
        <f>'Remove outliers'!BX147</f>
        <v/>
      </c>
      <c r="BV363" s="35" t="str">
        <f>'Remove outliers'!BY147</f>
        <v/>
      </c>
      <c r="BW363" s="35" t="str">
        <f>'Remove outliers'!BZ147</f>
        <v/>
      </c>
      <c r="BX363" s="35" t="str">
        <f>'Remove outliers'!CA147</f>
        <v/>
      </c>
      <c r="BY363" s="35" t="str">
        <f>'Remove outliers'!CB147</f>
        <v/>
      </c>
      <c r="BZ363" s="35" t="str">
        <f>'Remove outliers'!CC147</f>
        <v/>
      </c>
      <c r="CA363" s="35" t="str">
        <f>'Remove outliers'!CD147</f>
        <v/>
      </c>
    </row>
    <row r="364" spans="6:79" x14ac:dyDescent="0.2">
      <c r="F364" s="45" t="str">
        <f>'Remove outliers'!I148</f>
        <v/>
      </c>
      <c r="G364" s="45" t="str">
        <f>'Remove outliers'!J148</f>
        <v/>
      </c>
      <c r="H364" s="45" t="str">
        <f>'Remove outliers'!K148</f>
        <v/>
      </c>
      <c r="I364" s="45" t="str">
        <f>'Remove outliers'!L148</f>
        <v/>
      </c>
      <c r="J364" s="45" t="str">
        <f>'Remove outliers'!M148</f>
        <v/>
      </c>
      <c r="K364" s="45" t="str">
        <f>'Remove outliers'!N148</f>
        <v/>
      </c>
      <c r="L364" s="45" t="str">
        <f>'Remove outliers'!O148</f>
        <v/>
      </c>
      <c r="M364" s="45" t="str">
        <f>'Remove outliers'!P148</f>
        <v/>
      </c>
      <c r="N364" s="45" t="str">
        <f>'Remove outliers'!Q148</f>
        <v/>
      </c>
      <c r="O364" s="45" t="str">
        <f>'Remove outliers'!R148</f>
        <v/>
      </c>
      <c r="P364" s="45" t="str">
        <f>'Remove outliers'!S148</f>
        <v/>
      </c>
      <c r="Q364" s="45" t="str">
        <f>'Remove outliers'!T148</f>
        <v/>
      </c>
      <c r="R364" s="45" t="str">
        <f>'Remove outliers'!U148</f>
        <v/>
      </c>
      <c r="S364" s="45" t="str">
        <f>'Remove outliers'!V148</f>
        <v/>
      </c>
      <c r="T364" s="45" t="str">
        <f>'Remove outliers'!W148</f>
        <v/>
      </c>
      <c r="U364" s="45" t="str">
        <f>'Remove outliers'!X148</f>
        <v/>
      </c>
      <c r="V364" s="45" t="str">
        <f>'Remove outliers'!Y148</f>
        <v/>
      </c>
      <c r="W364" s="45" t="str">
        <f>'Remove outliers'!Z148</f>
        <v/>
      </c>
      <c r="X364" s="45" t="str">
        <f>'Remove outliers'!AA148</f>
        <v/>
      </c>
      <c r="Y364" s="45" t="str">
        <f>'Remove outliers'!AB148</f>
        <v/>
      </c>
      <c r="Z364" s="45" t="str">
        <f>'Remove outliers'!AC148</f>
        <v/>
      </c>
      <c r="AA364" s="45" t="str">
        <f>'Remove outliers'!AD148</f>
        <v/>
      </c>
      <c r="AB364" s="45" t="str">
        <f>'Remove outliers'!AE148</f>
        <v/>
      </c>
      <c r="AC364" s="45" t="str">
        <f>'Remove outliers'!AF148</f>
        <v/>
      </c>
      <c r="AD364" s="45" t="str">
        <f>'Remove outliers'!AG148</f>
        <v/>
      </c>
      <c r="AE364" s="45" t="str">
        <f>'Remove outliers'!AH148</f>
        <v/>
      </c>
      <c r="AF364" s="45" t="str">
        <f>'Remove outliers'!AI148</f>
        <v/>
      </c>
      <c r="AG364" s="45" t="str">
        <f>'Remove outliers'!AJ148</f>
        <v/>
      </c>
      <c r="AH364" s="45" t="str">
        <f>'Remove outliers'!AK148</f>
        <v/>
      </c>
      <c r="AI364" s="45" t="str">
        <f>'Remove outliers'!AL148</f>
        <v/>
      </c>
      <c r="AJ364" s="45" t="str">
        <f>'Remove outliers'!AM148</f>
        <v/>
      </c>
      <c r="AK364" s="45" t="str">
        <f>'Remove outliers'!AN148</f>
        <v/>
      </c>
      <c r="AL364" s="45" t="str">
        <f>'Remove outliers'!AO148</f>
        <v/>
      </c>
      <c r="AM364" s="45" t="str">
        <f>'Remove outliers'!AP148</f>
        <v/>
      </c>
      <c r="AN364" s="45" t="str">
        <f>'Remove outliers'!AQ148</f>
        <v/>
      </c>
      <c r="AO364" s="45" t="str">
        <f>'Remove outliers'!AR148</f>
        <v/>
      </c>
      <c r="AP364" s="45" t="str">
        <f>'Remove outliers'!AS148</f>
        <v/>
      </c>
      <c r="AQ364" s="45" t="str">
        <f>'Remove outliers'!AT148</f>
        <v/>
      </c>
      <c r="AR364" s="45" t="str">
        <f>'Remove outliers'!AU148</f>
        <v/>
      </c>
      <c r="AS364" s="45" t="str">
        <f>'Remove outliers'!AV148</f>
        <v/>
      </c>
      <c r="AT364" s="45" t="str">
        <f>'Remove outliers'!AW148</f>
        <v/>
      </c>
      <c r="AU364" s="45" t="str">
        <f>'Remove outliers'!AX148</f>
        <v/>
      </c>
      <c r="AV364" s="45" t="str">
        <f>'Remove outliers'!AY148</f>
        <v/>
      </c>
      <c r="AW364" s="45" t="str">
        <f>'Remove outliers'!AZ148</f>
        <v/>
      </c>
      <c r="AX364" s="45" t="str">
        <f>'Remove outliers'!BA148</f>
        <v/>
      </c>
      <c r="AY364" s="45" t="str">
        <f>'Remove outliers'!BB148</f>
        <v/>
      </c>
      <c r="AZ364" s="45" t="str">
        <f>'Remove outliers'!BC148</f>
        <v/>
      </c>
      <c r="BA364" s="45" t="str">
        <f>'Remove outliers'!BD148</f>
        <v/>
      </c>
      <c r="BB364" s="45" t="str">
        <f>'Remove outliers'!BE148</f>
        <v/>
      </c>
      <c r="BC364" s="45" t="str">
        <f>'Remove outliers'!BF148</f>
        <v/>
      </c>
      <c r="BD364" s="45" t="str">
        <f>'Remove outliers'!BG148</f>
        <v/>
      </c>
      <c r="BE364" s="45" t="str">
        <f>'Remove outliers'!BH148</f>
        <v/>
      </c>
      <c r="BF364" s="45" t="str">
        <f>'Remove outliers'!BI148</f>
        <v/>
      </c>
      <c r="BG364" s="45" t="str">
        <f>'Remove outliers'!BJ148</f>
        <v/>
      </c>
      <c r="BH364" s="35" t="str">
        <f>'Remove outliers'!BK148</f>
        <v/>
      </c>
      <c r="BI364" s="35" t="str">
        <f>'Remove outliers'!BL148</f>
        <v/>
      </c>
      <c r="BJ364" s="35" t="str">
        <f>'Remove outliers'!BM148</f>
        <v/>
      </c>
      <c r="BK364" s="35" t="str">
        <f>'Remove outliers'!BN148</f>
        <v/>
      </c>
      <c r="BL364" s="35" t="str">
        <f>'Remove outliers'!BO148</f>
        <v/>
      </c>
      <c r="BM364" s="35" t="str">
        <f>'Remove outliers'!BP148</f>
        <v/>
      </c>
      <c r="BN364" s="35" t="str">
        <f>'Remove outliers'!BQ148</f>
        <v/>
      </c>
      <c r="BO364" s="35" t="str">
        <f>'Remove outliers'!BR148</f>
        <v/>
      </c>
      <c r="BP364" s="35" t="str">
        <f>'Remove outliers'!BS148</f>
        <v/>
      </c>
      <c r="BQ364" s="35" t="str">
        <f>'Remove outliers'!BT148</f>
        <v/>
      </c>
      <c r="BR364" s="35" t="str">
        <f>'Remove outliers'!BU148</f>
        <v/>
      </c>
      <c r="BS364" s="35" t="str">
        <f>'Remove outliers'!BV148</f>
        <v/>
      </c>
      <c r="BT364" s="35" t="str">
        <f>'Remove outliers'!BW148</f>
        <v/>
      </c>
      <c r="BU364" s="35" t="str">
        <f>'Remove outliers'!BX148</f>
        <v/>
      </c>
      <c r="BV364" s="35" t="str">
        <f>'Remove outliers'!BY148</f>
        <v/>
      </c>
      <c r="BW364" s="35" t="str">
        <f>'Remove outliers'!BZ148</f>
        <v/>
      </c>
      <c r="BX364" s="35" t="str">
        <f>'Remove outliers'!CA148</f>
        <v/>
      </c>
      <c r="BY364" s="35" t="str">
        <f>'Remove outliers'!CB148</f>
        <v/>
      </c>
      <c r="BZ364" s="35" t="str">
        <f>'Remove outliers'!CC148</f>
        <v/>
      </c>
      <c r="CA364" s="35" t="str">
        <f>'Remove outliers'!CD148</f>
        <v/>
      </c>
    </row>
    <row r="365" spans="6:79" x14ac:dyDescent="0.2">
      <c r="F365" s="45" t="str">
        <f>'Remove outliers'!I149</f>
        <v/>
      </c>
      <c r="G365" s="45" t="str">
        <f>'Remove outliers'!J149</f>
        <v/>
      </c>
      <c r="H365" s="45" t="str">
        <f>'Remove outliers'!K149</f>
        <v/>
      </c>
      <c r="I365" s="45" t="str">
        <f>'Remove outliers'!L149</f>
        <v/>
      </c>
      <c r="J365" s="45" t="str">
        <f>'Remove outliers'!M149</f>
        <v/>
      </c>
      <c r="K365" s="45" t="str">
        <f>'Remove outliers'!N149</f>
        <v/>
      </c>
      <c r="L365" s="45" t="str">
        <f>'Remove outliers'!O149</f>
        <v/>
      </c>
      <c r="M365" s="45" t="str">
        <f>'Remove outliers'!P149</f>
        <v/>
      </c>
      <c r="N365" s="45" t="str">
        <f>'Remove outliers'!Q149</f>
        <v/>
      </c>
      <c r="O365" s="45" t="str">
        <f>'Remove outliers'!R149</f>
        <v/>
      </c>
      <c r="P365" s="45" t="str">
        <f>'Remove outliers'!S149</f>
        <v/>
      </c>
      <c r="Q365" s="45" t="str">
        <f>'Remove outliers'!T149</f>
        <v/>
      </c>
      <c r="R365" s="45" t="str">
        <f>'Remove outliers'!U149</f>
        <v/>
      </c>
      <c r="S365" s="45" t="str">
        <f>'Remove outliers'!V149</f>
        <v/>
      </c>
      <c r="T365" s="45" t="str">
        <f>'Remove outliers'!W149</f>
        <v/>
      </c>
      <c r="U365" s="45" t="str">
        <f>'Remove outliers'!X149</f>
        <v/>
      </c>
      <c r="V365" s="45" t="str">
        <f>'Remove outliers'!Y149</f>
        <v/>
      </c>
      <c r="W365" s="45" t="str">
        <f>'Remove outliers'!Z149</f>
        <v/>
      </c>
      <c r="X365" s="45" t="str">
        <f>'Remove outliers'!AA149</f>
        <v/>
      </c>
      <c r="Y365" s="45" t="str">
        <f>'Remove outliers'!AB149</f>
        <v/>
      </c>
      <c r="Z365" s="45" t="str">
        <f>'Remove outliers'!AC149</f>
        <v/>
      </c>
      <c r="AA365" s="45" t="str">
        <f>'Remove outliers'!AD149</f>
        <v/>
      </c>
      <c r="AB365" s="45" t="str">
        <f>'Remove outliers'!AE149</f>
        <v/>
      </c>
      <c r="AC365" s="45" t="str">
        <f>'Remove outliers'!AF149</f>
        <v/>
      </c>
      <c r="AD365" s="45" t="str">
        <f>'Remove outliers'!AG149</f>
        <v/>
      </c>
      <c r="AE365" s="45" t="str">
        <f>'Remove outliers'!AH149</f>
        <v/>
      </c>
      <c r="AF365" s="45" t="str">
        <f>'Remove outliers'!AI149</f>
        <v/>
      </c>
      <c r="AG365" s="45" t="str">
        <f>'Remove outliers'!AJ149</f>
        <v/>
      </c>
      <c r="AH365" s="45" t="str">
        <f>'Remove outliers'!AK149</f>
        <v/>
      </c>
      <c r="AI365" s="45" t="str">
        <f>'Remove outliers'!AL149</f>
        <v/>
      </c>
      <c r="AJ365" s="45" t="str">
        <f>'Remove outliers'!AM149</f>
        <v/>
      </c>
      <c r="AK365" s="45" t="str">
        <f>'Remove outliers'!AN149</f>
        <v/>
      </c>
      <c r="AL365" s="45" t="str">
        <f>'Remove outliers'!AO149</f>
        <v/>
      </c>
      <c r="AM365" s="45" t="str">
        <f>'Remove outliers'!AP149</f>
        <v/>
      </c>
      <c r="AN365" s="45" t="str">
        <f>'Remove outliers'!AQ149</f>
        <v/>
      </c>
      <c r="AO365" s="45" t="str">
        <f>'Remove outliers'!AR149</f>
        <v/>
      </c>
      <c r="AP365" s="45" t="str">
        <f>'Remove outliers'!AS149</f>
        <v/>
      </c>
      <c r="AQ365" s="45" t="str">
        <f>'Remove outliers'!AT149</f>
        <v/>
      </c>
      <c r="AR365" s="45" t="str">
        <f>'Remove outliers'!AU149</f>
        <v/>
      </c>
      <c r="AS365" s="45" t="str">
        <f>'Remove outliers'!AV149</f>
        <v/>
      </c>
      <c r="AT365" s="45" t="str">
        <f>'Remove outliers'!AW149</f>
        <v/>
      </c>
      <c r="AU365" s="45" t="str">
        <f>'Remove outliers'!AX149</f>
        <v/>
      </c>
      <c r="AV365" s="45" t="str">
        <f>'Remove outliers'!AY149</f>
        <v/>
      </c>
      <c r="AW365" s="45" t="str">
        <f>'Remove outliers'!AZ149</f>
        <v/>
      </c>
      <c r="AX365" s="45" t="str">
        <f>'Remove outliers'!BA149</f>
        <v/>
      </c>
      <c r="AY365" s="45" t="str">
        <f>'Remove outliers'!BB149</f>
        <v/>
      </c>
      <c r="AZ365" s="45" t="str">
        <f>'Remove outliers'!BC149</f>
        <v/>
      </c>
      <c r="BA365" s="45" t="str">
        <f>'Remove outliers'!BD149</f>
        <v/>
      </c>
      <c r="BB365" s="45" t="str">
        <f>'Remove outliers'!BE149</f>
        <v/>
      </c>
      <c r="BC365" s="45" t="str">
        <f>'Remove outliers'!BF149</f>
        <v/>
      </c>
      <c r="BD365" s="45" t="str">
        <f>'Remove outliers'!BG149</f>
        <v/>
      </c>
      <c r="BE365" s="45" t="str">
        <f>'Remove outliers'!BH149</f>
        <v/>
      </c>
      <c r="BF365" s="45" t="str">
        <f>'Remove outliers'!BI149</f>
        <v/>
      </c>
      <c r="BG365" s="45" t="str">
        <f>'Remove outliers'!BJ149</f>
        <v/>
      </c>
      <c r="BH365" s="35" t="str">
        <f>'Remove outliers'!BK149</f>
        <v/>
      </c>
      <c r="BI365" s="35" t="str">
        <f>'Remove outliers'!BL149</f>
        <v/>
      </c>
      <c r="BJ365" s="35" t="str">
        <f>'Remove outliers'!BM149</f>
        <v/>
      </c>
      <c r="BK365" s="35" t="str">
        <f>'Remove outliers'!BN149</f>
        <v/>
      </c>
      <c r="BL365" s="35" t="str">
        <f>'Remove outliers'!BO149</f>
        <v/>
      </c>
      <c r="BM365" s="35" t="str">
        <f>'Remove outliers'!BP149</f>
        <v/>
      </c>
      <c r="BN365" s="35" t="str">
        <f>'Remove outliers'!BQ149</f>
        <v/>
      </c>
      <c r="BO365" s="35" t="str">
        <f>'Remove outliers'!BR149</f>
        <v/>
      </c>
      <c r="BP365" s="35" t="str">
        <f>'Remove outliers'!BS149</f>
        <v/>
      </c>
      <c r="BQ365" s="35" t="str">
        <f>'Remove outliers'!BT149</f>
        <v/>
      </c>
      <c r="BR365" s="35" t="str">
        <f>'Remove outliers'!BU149</f>
        <v/>
      </c>
      <c r="BS365" s="35" t="str">
        <f>'Remove outliers'!BV149</f>
        <v/>
      </c>
      <c r="BT365" s="35" t="str">
        <f>'Remove outliers'!BW149</f>
        <v/>
      </c>
      <c r="BU365" s="35" t="str">
        <f>'Remove outliers'!BX149</f>
        <v/>
      </c>
      <c r="BV365" s="35" t="str">
        <f>'Remove outliers'!BY149</f>
        <v/>
      </c>
      <c r="BW365" s="35" t="str">
        <f>'Remove outliers'!BZ149</f>
        <v/>
      </c>
      <c r="BX365" s="35" t="str">
        <f>'Remove outliers'!CA149</f>
        <v/>
      </c>
      <c r="BY365" s="35" t="str">
        <f>'Remove outliers'!CB149</f>
        <v/>
      </c>
      <c r="BZ365" s="35" t="str">
        <f>'Remove outliers'!CC149</f>
        <v/>
      </c>
      <c r="CA365" s="35" t="str">
        <f>'Remove outliers'!CD149</f>
        <v/>
      </c>
    </row>
    <row r="366" spans="6:79" x14ac:dyDescent="0.2">
      <c r="F366" s="45" t="str">
        <f>'Remove outliers'!I150</f>
        <v/>
      </c>
      <c r="G366" s="45" t="str">
        <f>'Remove outliers'!J150</f>
        <v/>
      </c>
      <c r="H366" s="45" t="str">
        <f>'Remove outliers'!K150</f>
        <v/>
      </c>
      <c r="I366" s="45" t="str">
        <f>'Remove outliers'!L150</f>
        <v/>
      </c>
      <c r="J366" s="45" t="str">
        <f>'Remove outliers'!M150</f>
        <v/>
      </c>
      <c r="K366" s="45" t="str">
        <f>'Remove outliers'!N150</f>
        <v/>
      </c>
      <c r="L366" s="45" t="str">
        <f>'Remove outliers'!O150</f>
        <v/>
      </c>
      <c r="M366" s="45" t="str">
        <f>'Remove outliers'!P150</f>
        <v/>
      </c>
      <c r="N366" s="45" t="str">
        <f>'Remove outliers'!Q150</f>
        <v/>
      </c>
      <c r="O366" s="45" t="str">
        <f>'Remove outliers'!R150</f>
        <v/>
      </c>
      <c r="P366" s="45" t="str">
        <f>'Remove outliers'!S150</f>
        <v/>
      </c>
      <c r="Q366" s="45" t="str">
        <f>'Remove outliers'!T150</f>
        <v/>
      </c>
      <c r="R366" s="45" t="str">
        <f>'Remove outliers'!U150</f>
        <v/>
      </c>
      <c r="S366" s="45" t="str">
        <f>'Remove outliers'!V150</f>
        <v/>
      </c>
      <c r="T366" s="45" t="str">
        <f>'Remove outliers'!W150</f>
        <v/>
      </c>
      <c r="U366" s="45" t="str">
        <f>'Remove outliers'!X150</f>
        <v/>
      </c>
      <c r="V366" s="45" t="str">
        <f>'Remove outliers'!Y150</f>
        <v/>
      </c>
      <c r="W366" s="45" t="str">
        <f>'Remove outliers'!Z150</f>
        <v/>
      </c>
      <c r="X366" s="45" t="str">
        <f>'Remove outliers'!AA150</f>
        <v/>
      </c>
      <c r="Y366" s="45" t="str">
        <f>'Remove outliers'!AB150</f>
        <v/>
      </c>
      <c r="Z366" s="45" t="str">
        <f>'Remove outliers'!AC150</f>
        <v/>
      </c>
      <c r="AA366" s="45" t="str">
        <f>'Remove outliers'!AD150</f>
        <v/>
      </c>
      <c r="AB366" s="45" t="str">
        <f>'Remove outliers'!AE150</f>
        <v/>
      </c>
      <c r="AC366" s="45" t="str">
        <f>'Remove outliers'!AF150</f>
        <v/>
      </c>
      <c r="AD366" s="45" t="str">
        <f>'Remove outliers'!AG150</f>
        <v/>
      </c>
      <c r="AE366" s="45" t="str">
        <f>'Remove outliers'!AH150</f>
        <v/>
      </c>
      <c r="AF366" s="45" t="str">
        <f>'Remove outliers'!AI150</f>
        <v/>
      </c>
      <c r="AG366" s="45" t="str">
        <f>'Remove outliers'!AJ150</f>
        <v/>
      </c>
      <c r="AH366" s="45" t="str">
        <f>'Remove outliers'!AK150</f>
        <v/>
      </c>
      <c r="AI366" s="45" t="str">
        <f>'Remove outliers'!AL150</f>
        <v/>
      </c>
      <c r="AJ366" s="45" t="str">
        <f>'Remove outliers'!AM150</f>
        <v/>
      </c>
      <c r="AK366" s="45" t="str">
        <f>'Remove outliers'!AN150</f>
        <v/>
      </c>
      <c r="AL366" s="45" t="str">
        <f>'Remove outliers'!AO150</f>
        <v/>
      </c>
      <c r="AM366" s="45" t="str">
        <f>'Remove outliers'!AP150</f>
        <v/>
      </c>
      <c r="AN366" s="45" t="str">
        <f>'Remove outliers'!AQ150</f>
        <v/>
      </c>
      <c r="AO366" s="45" t="str">
        <f>'Remove outliers'!AR150</f>
        <v/>
      </c>
      <c r="AP366" s="45" t="str">
        <f>'Remove outliers'!AS150</f>
        <v/>
      </c>
      <c r="AQ366" s="45" t="str">
        <f>'Remove outliers'!AT150</f>
        <v/>
      </c>
      <c r="AR366" s="45" t="str">
        <f>'Remove outliers'!AU150</f>
        <v/>
      </c>
      <c r="AS366" s="45" t="str">
        <f>'Remove outliers'!AV150</f>
        <v/>
      </c>
      <c r="AT366" s="45" t="str">
        <f>'Remove outliers'!AW150</f>
        <v/>
      </c>
      <c r="AU366" s="45" t="str">
        <f>'Remove outliers'!AX150</f>
        <v/>
      </c>
      <c r="AV366" s="45" t="str">
        <f>'Remove outliers'!AY150</f>
        <v/>
      </c>
      <c r="AW366" s="45" t="str">
        <f>'Remove outliers'!AZ150</f>
        <v/>
      </c>
      <c r="AX366" s="45" t="str">
        <f>'Remove outliers'!BA150</f>
        <v/>
      </c>
      <c r="AY366" s="45" t="str">
        <f>'Remove outliers'!BB150</f>
        <v/>
      </c>
      <c r="AZ366" s="45" t="str">
        <f>'Remove outliers'!BC150</f>
        <v/>
      </c>
      <c r="BA366" s="45" t="str">
        <f>'Remove outliers'!BD150</f>
        <v/>
      </c>
      <c r="BB366" s="45" t="str">
        <f>'Remove outliers'!BE150</f>
        <v/>
      </c>
      <c r="BC366" s="45" t="str">
        <f>'Remove outliers'!BF150</f>
        <v/>
      </c>
      <c r="BD366" s="45" t="str">
        <f>'Remove outliers'!BG150</f>
        <v/>
      </c>
      <c r="BE366" s="45" t="str">
        <f>'Remove outliers'!BH150</f>
        <v/>
      </c>
      <c r="BF366" s="45" t="str">
        <f>'Remove outliers'!BI150</f>
        <v/>
      </c>
      <c r="BG366" s="45" t="str">
        <f>'Remove outliers'!BJ150</f>
        <v/>
      </c>
      <c r="BH366" s="35" t="str">
        <f>'Remove outliers'!BK150</f>
        <v/>
      </c>
      <c r="BI366" s="35" t="str">
        <f>'Remove outliers'!BL150</f>
        <v/>
      </c>
      <c r="BJ366" s="35" t="str">
        <f>'Remove outliers'!BM150</f>
        <v/>
      </c>
      <c r="BK366" s="35" t="str">
        <f>'Remove outliers'!BN150</f>
        <v/>
      </c>
      <c r="BL366" s="35" t="str">
        <f>'Remove outliers'!BO150</f>
        <v/>
      </c>
      <c r="BM366" s="35" t="str">
        <f>'Remove outliers'!BP150</f>
        <v/>
      </c>
      <c r="BN366" s="35" t="str">
        <f>'Remove outliers'!BQ150</f>
        <v/>
      </c>
      <c r="BO366" s="35" t="str">
        <f>'Remove outliers'!BR150</f>
        <v/>
      </c>
      <c r="BP366" s="35" t="str">
        <f>'Remove outliers'!BS150</f>
        <v/>
      </c>
      <c r="BQ366" s="35" t="str">
        <f>'Remove outliers'!BT150</f>
        <v/>
      </c>
      <c r="BR366" s="35" t="str">
        <f>'Remove outliers'!BU150</f>
        <v/>
      </c>
      <c r="BS366" s="35" t="str">
        <f>'Remove outliers'!BV150</f>
        <v/>
      </c>
      <c r="BT366" s="35" t="str">
        <f>'Remove outliers'!BW150</f>
        <v/>
      </c>
      <c r="BU366" s="35" t="str">
        <f>'Remove outliers'!BX150</f>
        <v/>
      </c>
      <c r="BV366" s="35" t="str">
        <f>'Remove outliers'!BY150</f>
        <v/>
      </c>
      <c r="BW366" s="35" t="str">
        <f>'Remove outliers'!BZ150</f>
        <v/>
      </c>
      <c r="BX366" s="35" t="str">
        <f>'Remove outliers'!CA150</f>
        <v/>
      </c>
      <c r="BY366" s="35" t="str">
        <f>'Remove outliers'!CB150</f>
        <v/>
      </c>
      <c r="BZ366" s="35" t="str">
        <f>'Remove outliers'!CC150</f>
        <v/>
      </c>
      <c r="CA366" s="35" t="str">
        <f>'Remove outliers'!CD150</f>
        <v/>
      </c>
    </row>
    <row r="367" spans="6:79" x14ac:dyDescent="0.2">
      <c r="F367" s="45" t="str">
        <f>'Remove outliers'!I151</f>
        <v/>
      </c>
      <c r="G367" s="45" t="str">
        <f>'Remove outliers'!J151</f>
        <v/>
      </c>
      <c r="H367" s="45" t="str">
        <f>'Remove outliers'!K151</f>
        <v/>
      </c>
      <c r="I367" s="45" t="str">
        <f>'Remove outliers'!L151</f>
        <v/>
      </c>
      <c r="J367" s="45" t="str">
        <f>'Remove outliers'!M151</f>
        <v/>
      </c>
      <c r="K367" s="45" t="str">
        <f>'Remove outliers'!N151</f>
        <v/>
      </c>
      <c r="L367" s="45" t="str">
        <f>'Remove outliers'!O151</f>
        <v/>
      </c>
      <c r="M367" s="45" t="str">
        <f>'Remove outliers'!P151</f>
        <v/>
      </c>
      <c r="N367" s="45" t="str">
        <f>'Remove outliers'!Q151</f>
        <v/>
      </c>
      <c r="O367" s="45" t="str">
        <f>'Remove outliers'!R151</f>
        <v/>
      </c>
      <c r="P367" s="45" t="str">
        <f>'Remove outliers'!S151</f>
        <v/>
      </c>
      <c r="Q367" s="45" t="str">
        <f>'Remove outliers'!T151</f>
        <v/>
      </c>
      <c r="R367" s="45" t="str">
        <f>'Remove outliers'!U151</f>
        <v/>
      </c>
      <c r="S367" s="45" t="str">
        <f>'Remove outliers'!V151</f>
        <v/>
      </c>
      <c r="T367" s="45" t="str">
        <f>'Remove outliers'!W151</f>
        <v/>
      </c>
      <c r="U367" s="45" t="str">
        <f>'Remove outliers'!X151</f>
        <v/>
      </c>
      <c r="V367" s="45" t="str">
        <f>'Remove outliers'!Y151</f>
        <v/>
      </c>
      <c r="W367" s="45" t="str">
        <f>'Remove outliers'!Z151</f>
        <v/>
      </c>
      <c r="X367" s="45" t="str">
        <f>'Remove outliers'!AA151</f>
        <v/>
      </c>
      <c r="Y367" s="45" t="str">
        <f>'Remove outliers'!AB151</f>
        <v/>
      </c>
      <c r="Z367" s="45" t="str">
        <f>'Remove outliers'!AC151</f>
        <v/>
      </c>
      <c r="AA367" s="45" t="str">
        <f>'Remove outliers'!AD151</f>
        <v/>
      </c>
      <c r="AB367" s="45" t="str">
        <f>'Remove outliers'!AE151</f>
        <v/>
      </c>
      <c r="AC367" s="45" t="str">
        <f>'Remove outliers'!AF151</f>
        <v/>
      </c>
      <c r="AD367" s="45" t="str">
        <f>'Remove outliers'!AG151</f>
        <v/>
      </c>
      <c r="AE367" s="45" t="str">
        <f>'Remove outliers'!AH151</f>
        <v/>
      </c>
      <c r="AF367" s="45" t="str">
        <f>'Remove outliers'!AI151</f>
        <v/>
      </c>
      <c r="AG367" s="45" t="str">
        <f>'Remove outliers'!AJ151</f>
        <v/>
      </c>
      <c r="AH367" s="45" t="str">
        <f>'Remove outliers'!AK151</f>
        <v/>
      </c>
      <c r="AI367" s="45" t="str">
        <f>'Remove outliers'!AL151</f>
        <v/>
      </c>
      <c r="AJ367" s="45" t="str">
        <f>'Remove outliers'!AM151</f>
        <v/>
      </c>
      <c r="AK367" s="45" t="str">
        <f>'Remove outliers'!AN151</f>
        <v/>
      </c>
      <c r="AL367" s="45" t="str">
        <f>'Remove outliers'!AO151</f>
        <v/>
      </c>
      <c r="AM367" s="45" t="str">
        <f>'Remove outliers'!AP151</f>
        <v/>
      </c>
      <c r="AN367" s="45" t="str">
        <f>'Remove outliers'!AQ151</f>
        <v/>
      </c>
      <c r="AO367" s="45" t="str">
        <f>'Remove outliers'!AR151</f>
        <v/>
      </c>
      <c r="AP367" s="45" t="str">
        <f>'Remove outliers'!AS151</f>
        <v/>
      </c>
      <c r="AQ367" s="45" t="str">
        <f>'Remove outliers'!AT151</f>
        <v/>
      </c>
      <c r="AR367" s="45" t="str">
        <f>'Remove outliers'!AU151</f>
        <v/>
      </c>
      <c r="AS367" s="45" t="str">
        <f>'Remove outliers'!AV151</f>
        <v/>
      </c>
      <c r="AT367" s="45" t="str">
        <f>'Remove outliers'!AW151</f>
        <v/>
      </c>
      <c r="AU367" s="45" t="str">
        <f>'Remove outliers'!AX151</f>
        <v/>
      </c>
      <c r="AV367" s="45" t="str">
        <f>'Remove outliers'!AY151</f>
        <v/>
      </c>
      <c r="AW367" s="45" t="str">
        <f>'Remove outliers'!AZ151</f>
        <v/>
      </c>
      <c r="AX367" s="45" t="str">
        <f>'Remove outliers'!BA151</f>
        <v/>
      </c>
      <c r="AY367" s="45" t="str">
        <f>'Remove outliers'!BB151</f>
        <v/>
      </c>
      <c r="AZ367" s="45" t="str">
        <f>'Remove outliers'!BC151</f>
        <v/>
      </c>
      <c r="BA367" s="45" t="str">
        <f>'Remove outliers'!BD151</f>
        <v/>
      </c>
      <c r="BB367" s="45" t="str">
        <f>'Remove outliers'!BE151</f>
        <v/>
      </c>
      <c r="BC367" s="45" t="str">
        <f>'Remove outliers'!BF151</f>
        <v/>
      </c>
      <c r="BD367" s="45" t="str">
        <f>'Remove outliers'!BG151</f>
        <v/>
      </c>
      <c r="BE367" s="45" t="str">
        <f>'Remove outliers'!BH151</f>
        <v/>
      </c>
      <c r="BF367" s="45" t="str">
        <f>'Remove outliers'!BI151</f>
        <v/>
      </c>
      <c r="BG367" s="45" t="str">
        <f>'Remove outliers'!BJ151</f>
        <v/>
      </c>
      <c r="BH367" s="35" t="str">
        <f>'Remove outliers'!BK151</f>
        <v/>
      </c>
      <c r="BI367" s="35" t="str">
        <f>'Remove outliers'!BL151</f>
        <v/>
      </c>
      <c r="BJ367" s="35" t="str">
        <f>'Remove outliers'!BM151</f>
        <v/>
      </c>
      <c r="BK367" s="35" t="str">
        <f>'Remove outliers'!BN151</f>
        <v/>
      </c>
      <c r="BL367" s="35" t="str">
        <f>'Remove outliers'!BO151</f>
        <v/>
      </c>
      <c r="BM367" s="35" t="str">
        <f>'Remove outliers'!BP151</f>
        <v/>
      </c>
      <c r="BN367" s="35" t="str">
        <f>'Remove outliers'!BQ151</f>
        <v/>
      </c>
      <c r="BO367" s="35" t="str">
        <f>'Remove outliers'!BR151</f>
        <v/>
      </c>
      <c r="BP367" s="35" t="str">
        <f>'Remove outliers'!BS151</f>
        <v/>
      </c>
      <c r="BQ367" s="35" t="str">
        <f>'Remove outliers'!BT151</f>
        <v/>
      </c>
      <c r="BR367" s="35" t="str">
        <f>'Remove outliers'!BU151</f>
        <v/>
      </c>
      <c r="BS367" s="35" t="str">
        <f>'Remove outliers'!BV151</f>
        <v/>
      </c>
      <c r="BT367" s="35" t="str">
        <f>'Remove outliers'!BW151</f>
        <v/>
      </c>
      <c r="BU367" s="35" t="str">
        <f>'Remove outliers'!BX151</f>
        <v/>
      </c>
      <c r="BV367" s="35" t="str">
        <f>'Remove outliers'!BY151</f>
        <v/>
      </c>
      <c r="BW367" s="35" t="str">
        <f>'Remove outliers'!BZ151</f>
        <v/>
      </c>
      <c r="BX367" s="35" t="str">
        <f>'Remove outliers'!CA151</f>
        <v/>
      </c>
      <c r="BY367" s="35" t="str">
        <f>'Remove outliers'!CB151</f>
        <v/>
      </c>
      <c r="BZ367" s="35" t="str">
        <f>'Remove outliers'!CC151</f>
        <v/>
      </c>
      <c r="CA367" s="35" t="str">
        <f>'Remove outliers'!CD151</f>
        <v/>
      </c>
    </row>
    <row r="368" spans="6:79" x14ac:dyDescent="0.2">
      <c r="F368" s="45" t="str">
        <f>'Remove outliers'!I152</f>
        <v/>
      </c>
      <c r="G368" s="45" t="str">
        <f>'Remove outliers'!J152</f>
        <v/>
      </c>
      <c r="H368" s="45" t="str">
        <f>'Remove outliers'!K152</f>
        <v/>
      </c>
      <c r="I368" s="45" t="str">
        <f>'Remove outliers'!L152</f>
        <v/>
      </c>
      <c r="J368" s="45" t="str">
        <f>'Remove outliers'!M152</f>
        <v/>
      </c>
      <c r="K368" s="45" t="str">
        <f>'Remove outliers'!N152</f>
        <v/>
      </c>
      <c r="L368" s="45" t="str">
        <f>'Remove outliers'!O152</f>
        <v/>
      </c>
      <c r="M368" s="45" t="str">
        <f>'Remove outliers'!P152</f>
        <v/>
      </c>
      <c r="N368" s="45" t="str">
        <f>'Remove outliers'!Q152</f>
        <v/>
      </c>
      <c r="O368" s="45" t="str">
        <f>'Remove outliers'!R152</f>
        <v/>
      </c>
      <c r="P368" s="45" t="str">
        <f>'Remove outliers'!S152</f>
        <v/>
      </c>
      <c r="Q368" s="45" t="str">
        <f>'Remove outliers'!T152</f>
        <v/>
      </c>
      <c r="R368" s="45" t="str">
        <f>'Remove outliers'!U152</f>
        <v/>
      </c>
      <c r="S368" s="45" t="str">
        <f>'Remove outliers'!V152</f>
        <v/>
      </c>
      <c r="T368" s="45" t="str">
        <f>'Remove outliers'!W152</f>
        <v/>
      </c>
      <c r="U368" s="45" t="str">
        <f>'Remove outliers'!X152</f>
        <v/>
      </c>
      <c r="V368" s="45" t="str">
        <f>'Remove outliers'!Y152</f>
        <v/>
      </c>
      <c r="W368" s="45" t="str">
        <f>'Remove outliers'!Z152</f>
        <v/>
      </c>
      <c r="X368" s="45" t="str">
        <f>'Remove outliers'!AA152</f>
        <v/>
      </c>
      <c r="Y368" s="45" t="str">
        <f>'Remove outliers'!AB152</f>
        <v/>
      </c>
      <c r="Z368" s="45" t="str">
        <f>'Remove outliers'!AC152</f>
        <v/>
      </c>
      <c r="AA368" s="45" t="str">
        <f>'Remove outliers'!AD152</f>
        <v/>
      </c>
      <c r="AB368" s="45" t="str">
        <f>'Remove outliers'!AE152</f>
        <v/>
      </c>
      <c r="AC368" s="45" t="str">
        <f>'Remove outliers'!AF152</f>
        <v/>
      </c>
      <c r="AD368" s="45" t="str">
        <f>'Remove outliers'!AG152</f>
        <v/>
      </c>
      <c r="AE368" s="45" t="str">
        <f>'Remove outliers'!AH152</f>
        <v/>
      </c>
      <c r="AF368" s="45" t="str">
        <f>'Remove outliers'!AI152</f>
        <v/>
      </c>
      <c r="AG368" s="45" t="str">
        <f>'Remove outliers'!AJ152</f>
        <v/>
      </c>
      <c r="AH368" s="45" t="str">
        <f>'Remove outliers'!AK152</f>
        <v/>
      </c>
      <c r="AI368" s="45" t="str">
        <f>'Remove outliers'!AL152</f>
        <v/>
      </c>
      <c r="AJ368" s="45" t="str">
        <f>'Remove outliers'!AM152</f>
        <v/>
      </c>
      <c r="AK368" s="45" t="str">
        <f>'Remove outliers'!AN152</f>
        <v/>
      </c>
      <c r="AL368" s="45" t="str">
        <f>'Remove outliers'!AO152</f>
        <v/>
      </c>
      <c r="AM368" s="45" t="str">
        <f>'Remove outliers'!AP152</f>
        <v/>
      </c>
      <c r="AN368" s="45" t="str">
        <f>'Remove outliers'!AQ152</f>
        <v/>
      </c>
      <c r="AO368" s="45" t="str">
        <f>'Remove outliers'!AR152</f>
        <v/>
      </c>
      <c r="AP368" s="45" t="str">
        <f>'Remove outliers'!AS152</f>
        <v/>
      </c>
      <c r="AQ368" s="45" t="str">
        <f>'Remove outliers'!AT152</f>
        <v/>
      </c>
      <c r="AR368" s="45" t="str">
        <f>'Remove outliers'!AU152</f>
        <v/>
      </c>
      <c r="AS368" s="45" t="str">
        <f>'Remove outliers'!AV152</f>
        <v/>
      </c>
      <c r="AT368" s="45" t="str">
        <f>'Remove outliers'!AW152</f>
        <v/>
      </c>
      <c r="AU368" s="45" t="str">
        <f>'Remove outliers'!AX152</f>
        <v/>
      </c>
      <c r="AV368" s="45" t="str">
        <f>'Remove outliers'!AY152</f>
        <v/>
      </c>
      <c r="AW368" s="45" t="str">
        <f>'Remove outliers'!AZ152</f>
        <v/>
      </c>
      <c r="AX368" s="45" t="str">
        <f>'Remove outliers'!BA152</f>
        <v/>
      </c>
      <c r="AY368" s="45" t="str">
        <f>'Remove outliers'!BB152</f>
        <v/>
      </c>
      <c r="AZ368" s="45" t="str">
        <f>'Remove outliers'!BC152</f>
        <v/>
      </c>
      <c r="BA368" s="45" t="str">
        <f>'Remove outliers'!BD152</f>
        <v/>
      </c>
      <c r="BB368" s="45" t="str">
        <f>'Remove outliers'!BE152</f>
        <v/>
      </c>
      <c r="BC368" s="45" t="str">
        <f>'Remove outliers'!BF152</f>
        <v/>
      </c>
      <c r="BD368" s="45" t="str">
        <f>'Remove outliers'!BG152</f>
        <v/>
      </c>
      <c r="BE368" s="45" t="str">
        <f>'Remove outliers'!BH152</f>
        <v/>
      </c>
      <c r="BF368" s="45" t="str">
        <f>'Remove outliers'!BI152</f>
        <v/>
      </c>
      <c r="BG368" s="45" t="str">
        <f>'Remove outliers'!BJ152</f>
        <v/>
      </c>
      <c r="BH368" s="35" t="str">
        <f>'Remove outliers'!BK152</f>
        <v/>
      </c>
      <c r="BI368" s="35" t="str">
        <f>'Remove outliers'!BL152</f>
        <v/>
      </c>
      <c r="BJ368" s="35" t="str">
        <f>'Remove outliers'!BM152</f>
        <v/>
      </c>
      <c r="BK368" s="35" t="str">
        <f>'Remove outliers'!BN152</f>
        <v/>
      </c>
      <c r="BL368" s="35" t="str">
        <f>'Remove outliers'!BO152</f>
        <v/>
      </c>
      <c r="BM368" s="35" t="str">
        <f>'Remove outliers'!BP152</f>
        <v/>
      </c>
      <c r="BN368" s="35" t="str">
        <f>'Remove outliers'!BQ152</f>
        <v/>
      </c>
      <c r="BO368" s="35" t="str">
        <f>'Remove outliers'!BR152</f>
        <v/>
      </c>
      <c r="BP368" s="35" t="str">
        <f>'Remove outliers'!BS152</f>
        <v/>
      </c>
      <c r="BQ368" s="35" t="str">
        <f>'Remove outliers'!BT152</f>
        <v/>
      </c>
      <c r="BR368" s="35" t="str">
        <f>'Remove outliers'!BU152</f>
        <v/>
      </c>
      <c r="BS368" s="35" t="str">
        <f>'Remove outliers'!BV152</f>
        <v/>
      </c>
      <c r="BT368" s="35" t="str">
        <f>'Remove outliers'!BW152</f>
        <v/>
      </c>
      <c r="BU368" s="35" t="str">
        <f>'Remove outliers'!BX152</f>
        <v/>
      </c>
      <c r="BV368" s="35" t="str">
        <f>'Remove outliers'!BY152</f>
        <v/>
      </c>
      <c r="BW368" s="35" t="str">
        <f>'Remove outliers'!BZ152</f>
        <v/>
      </c>
      <c r="BX368" s="35" t="str">
        <f>'Remove outliers'!CA152</f>
        <v/>
      </c>
      <c r="BY368" s="35" t="str">
        <f>'Remove outliers'!CB152</f>
        <v/>
      </c>
      <c r="BZ368" s="35" t="str">
        <f>'Remove outliers'!CC152</f>
        <v/>
      </c>
      <c r="CA368" s="35" t="str">
        <f>'Remove outliers'!CD152</f>
        <v/>
      </c>
    </row>
    <row r="369" spans="6:79" x14ac:dyDescent="0.2">
      <c r="F369" s="45" t="str">
        <f>'Remove outliers'!I153</f>
        <v/>
      </c>
      <c r="G369" s="45" t="str">
        <f>'Remove outliers'!J153</f>
        <v/>
      </c>
      <c r="H369" s="45" t="str">
        <f>'Remove outliers'!K153</f>
        <v/>
      </c>
      <c r="I369" s="45" t="str">
        <f>'Remove outliers'!L153</f>
        <v/>
      </c>
      <c r="J369" s="45" t="str">
        <f>'Remove outliers'!M153</f>
        <v/>
      </c>
      <c r="K369" s="45" t="str">
        <f>'Remove outliers'!N153</f>
        <v/>
      </c>
      <c r="L369" s="45" t="str">
        <f>'Remove outliers'!O153</f>
        <v/>
      </c>
      <c r="M369" s="45" t="str">
        <f>'Remove outliers'!P153</f>
        <v/>
      </c>
      <c r="N369" s="45" t="str">
        <f>'Remove outliers'!Q153</f>
        <v/>
      </c>
      <c r="O369" s="45" t="str">
        <f>'Remove outliers'!R153</f>
        <v/>
      </c>
      <c r="P369" s="45" t="str">
        <f>'Remove outliers'!S153</f>
        <v/>
      </c>
      <c r="Q369" s="45" t="str">
        <f>'Remove outliers'!T153</f>
        <v/>
      </c>
      <c r="R369" s="45" t="str">
        <f>'Remove outliers'!U153</f>
        <v/>
      </c>
      <c r="S369" s="45" t="str">
        <f>'Remove outliers'!V153</f>
        <v/>
      </c>
      <c r="T369" s="45" t="str">
        <f>'Remove outliers'!W153</f>
        <v/>
      </c>
      <c r="U369" s="45" t="str">
        <f>'Remove outliers'!X153</f>
        <v/>
      </c>
      <c r="V369" s="45" t="str">
        <f>'Remove outliers'!Y153</f>
        <v/>
      </c>
      <c r="W369" s="45" t="str">
        <f>'Remove outliers'!Z153</f>
        <v/>
      </c>
      <c r="X369" s="45" t="str">
        <f>'Remove outliers'!AA153</f>
        <v/>
      </c>
      <c r="Y369" s="45" t="str">
        <f>'Remove outliers'!AB153</f>
        <v/>
      </c>
      <c r="Z369" s="45" t="str">
        <f>'Remove outliers'!AC153</f>
        <v/>
      </c>
      <c r="AA369" s="45" t="str">
        <f>'Remove outliers'!AD153</f>
        <v/>
      </c>
      <c r="AB369" s="45" t="str">
        <f>'Remove outliers'!AE153</f>
        <v/>
      </c>
      <c r="AC369" s="45" t="str">
        <f>'Remove outliers'!AF153</f>
        <v/>
      </c>
      <c r="AD369" s="45" t="str">
        <f>'Remove outliers'!AG153</f>
        <v/>
      </c>
      <c r="AE369" s="45" t="str">
        <f>'Remove outliers'!AH153</f>
        <v/>
      </c>
      <c r="AF369" s="45" t="str">
        <f>'Remove outliers'!AI153</f>
        <v/>
      </c>
      <c r="AG369" s="45" t="str">
        <f>'Remove outliers'!AJ153</f>
        <v/>
      </c>
      <c r="AH369" s="45" t="str">
        <f>'Remove outliers'!AK153</f>
        <v/>
      </c>
      <c r="AI369" s="45" t="str">
        <f>'Remove outliers'!AL153</f>
        <v/>
      </c>
      <c r="AJ369" s="45" t="str">
        <f>'Remove outliers'!AM153</f>
        <v/>
      </c>
      <c r="AK369" s="45" t="str">
        <f>'Remove outliers'!AN153</f>
        <v/>
      </c>
      <c r="AL369" s="45" t="str">
        <f>'Remove outliers'!AO153</f>
        <v/>
      </c>
      <c r="AM369" s="45" t="str">
        <f>'Remove outliers'!AP153</f>
        <v/>
      </c>
      <c r="AN369" s="45" t="str">
        <f>'Remove outliers'!AQ153</f>
        <v/>
      </c>
      <c r="AO369" s="45" t="str">
        <f>'Remove outliers'!AR153</f>
        <v/>
      </c>
      <c r="AP369" s="45" t="str">
        <f>'Remove outliers'!AS153</f>
        <v/>
      </c>
      <c r="AQ369" s="45" t="str">
        <f>'Remove outliers'!AT153</f>
        <v/>
      </c>
      <c r="AR369" s="45" t="str">
        <f>'Remove outliers'!AU153</f>
        <v/>
      </c>
      <c r="AS369" s="45" t="str">
        <f>'Remove outliers'!AV153</f>
        <v/>
      </c>
      <c r="AT369" s="45" t="str">
        <f>'Remove outliers'!AW153</f>
        <v/>
      </c>
      <c r="AU369" s="45" t="str">
        <f>'Remove outliers'!AX153</f>
        <v/>
      </c>
      <c r="AV369" s="45" t="str">
        <f>'Remove outliers'!AY153</f>
        <v/>
      </c>
      <c r="AW369" s="45" t="str">
        <f>'Remove outliers'!AZ153</f>
        <v/>
      </c>
      <c r="AX369" s="45" t="str">
        <f>'Remove outliers'!BA153</f>
        <v/>
      </c>
      <c r="AY369" s="45" t="str">
        <f>'Remove outliers'!BB153</f>
        <v/>
      </c>
      <c r="AZ369" s="45" t="str">
        <f>'Remove outliers'!BC153</f>
        <v/>
      </c>
      <c r="BA369" s="45" t="str">
        <f>'Remove outliers'!BD153</f>
        <v/>
      </c>
      <c r="BB369" s="45" t="str">
        <f>'Remove outliers'!BE153</f>
        <v/>
      </c>
      <c r="BC369" s="45" t="str">
        <f>'Remove outliers'!BF153</f>
        <v/>
      </c>
      <c r="BD369" s="45" t="str">
        <f>'Remove outliers'!BG153</f>
        <v/>
      </c>
      <c r="BE369" s="45" t="str">
        <f>'Remove outliers'!BH153</f>
        <v/>
      </c>
      <c r="BF369" s="45" t="str">
        <f>'Remove outliers'!BI153</f>
        <v/>
      </c>
      <c r="BG369" s="45" t="str">
        <f>'Remove outliers'!BJ153</f>
        <v/>
      </c>
      <c r="BH369" s="35" t="str">
        <f>'Remove outliers'!BK153</f>
        <v/>
      </c>
      <c r="BI369" s="35" t="str">
        <f>'Remove outliers'!BL153</f>
        <v/>
      </c>
      <c r="BJ369" s="35" t="str">
        <f>'Remove outliers'!BM153</f>
        <v/>
      </c>
      <c r="BK369" s="35" t="str">
        <f>'Remove outliers'!BN153</f>
        <v/>
      </c>
      <c r="BL369" s="35" t="str">
        <f>'Remove outliers'!BO153</f>
        <v/>
      </c>
      <c r="BM369" s="35" t="str">
        <f>'Remove outliers'!BP153</f>
        <v/>
      </c>
      <c r="BN369" s="35" t="str">
        <f>'Remove outliers'!BQ153</f>
        <v/>
      </c>
      <c r="BO369" s="35" t="str">
        <f>'Remove outliers'!BR153</f>
        <v/>
      </c>
      <c r="BP369" s="35" t="str">
        <f>'Remove outliers'!BS153</f>
        <v/>
      </c>
      <c r="BQ369" s="35" t="str">
        <f>'Remove outliers'!BT153</f>
        <v/>
      </c>
      <c r="BR369" s="35" t="str">
        <f>'Remove outliers'!BU153</f>
        <v/>
      </c>
      <c r="BS369" s="35" t="str">
        <f>'Remove outliers'!BV153</f>
        <v/>
      </c>
      <c r="BT369" s="35" t="str">
        <f>'Remove outliers'!BW153</f>
        <v/>
      </c>
      <c r="BU369" s="35" t="str">
        <f>'Remove outliers'!BX153</f>
        <v/>
      </c>
      <c r="BV369" s="35" t="str">
        <f>'Remove outliers'!BY153</f>
        <v/>
      </c>
      <c r="BW369" s="35" t="str">
        <f>'Remove outliers'!BZ153</f>
        <v/>
      </c>
      <c r="BX369" s="35" t="str">
        <f>'Remove outliers'!CA153</f>
        <v/>
      </c>
      <c r="BY369" s="35" t="str">
        <f>'Remove outliers'!CB153</f>
        <v/>
      </c>
      <c r="BZ369" s="35" t="str">
        <f>'Remove outliers'!CC153</f>
        <v/>
      </c>
      <c r="CA369" s="35" t="str">
        <f>'Remove outliers'!CD153</f>
        <v/>
      </c>
    </row>
    <row r="370" spans="6:79" x14ac:dyDescent="0.2">
      <c r="F370" s="45" t="str">
        <f>'Remove outliers'!I154</f>
        <v/>
      </c>
      <c r="G370" s="45" t="str">
        <f>'Remove outliers'!J154</f>
        <v/>
      </c>
      <c r="H370" s="45" t="str">
        <f>'Remove outliers'!K154</f>
        <v/>
      </c>
      <c r="I370" s="45" t="str">
        <f>'Remove outliers'!L154</f>
        <v/>
      </c>
      <c r="J370" s="45" t="str">
        <f>'Remove outliers'!M154</f>
        <v/>
      </c>
      <c r="K370" s="45" t="str">
        <f>'Remove outliers'!N154</f>
        <v/>
      </c>
      <c r="L370" s="45" t="str">
        <f>'Remove outliers'!O154</f>
        <v/>
      </c>
      <c r="M370" s="45" t="str">
        <f>'Remove outliers'!P154</f>
        <v/>
      </c>
      <c r="N370" s="45" t="str">
        <f>'Remove outliers'!Q154</f>
        <v/>
      </c>
      <c r="O370" s="45" t="str">
        <f>'Remove outliers'!R154</f>
        <v/>
      </c>
      <c r="P370" s="45" t="str">
        <f>'Remove outliers'!S154</f>
        <v/>
      </c>
      <c r="Q370" s="45" t="str">
        <f>'Remove outliers'!T154</f>
        <v/>
      </c>
      <c r="R370" s="45" t="str">
        <f>'Remove outliers'!U154</f>
        <v/>
      </c>
      <c r="S370" s="45" t="str">
        <f>'Remove outliers'!V154</f>
        <v/>
      </c>
      <c r="T370" s="45" t="str">
        <f>'Remove outliers'!W154</f>
        <v/>
      </c>
      <c r="U370" s="45" t="str">
        <f>'Remove outliers'!X154</f>
        <v/>
      </c>
      <c r="V370" s="45" t="str">
        <f>'Remove outliers'!Y154</f>
        <v/>
      </c>
      <c r="W370" s="45" t="str">
        <f>'Remove outliers'!Z154</f>
        <v/>
      </c>
      <c r="X370" s="45" t="str">
        <f>'Remove outliers'!AA154</f>
        <v/>
      </c>
      <c r="Y370" s="45" t="str">
        <f>'Remove outliers'!AB154</f>
        <v/>
      </c>
      <c r="Z370" s="45" t="str">
        <f>'Remove outliers'!AC154</f>
        <v/>
      </c>
      <c r="AA370" s="45" t="str">
        <f>'Remove outliers'!AD154</f>
        <v/>
      </c>
      <c r="AB370" s="45" t="str">
        <f>'Remove outliers'!AE154</f>
        <v/>
      </c>
      <c r="AC370" s="45" t="str">
        <f>'Remove outliers'!AF154</f>
        <v/>
      </c>
      <c r="AD370" s="45" t="str">
        <f>'Remove outliers'!AG154</f>
        <v/>
      </c>
      <c r="AE370" s="45" t="str">
        <f>'Remove outliers'!AH154</f>
        <v/>
      </c>
      <c r="AF370" s="45" t="str">
        <f>'Remove outliers'!AI154</f>
        <v/>
      </c>
      <c r="AG370" s="45" t="str">
        <f>'Remove outliers'!AJ154</f>
        <v/>
      </c>
      <c r="AH370" s="45" t="str">
        <f>'Remove outliers'!AK154</f>
        <v/>
      </c>
      <c r="AI370" s="45" t="str">
        <f>'Remove outliers'!AL154</f>
        <v/>
      </c>
      <c r="AJ370" s="45" t="str">
        <f>'Remove outliers'!AM154</f>
        <v/>
      </c>
      <c r="AK370" s="45" t="str">
        <f>'Remove outliers'!AN154</f>
        <v/>
      </c>
      <c r="AL370" s="45" t="str">
        <f>'Remove outliers'!AO154</f>
        <v/>
      </c>
      <c r="AM370" s="45" t="str">
        <f>'Remove outliers'!AP154</f>
        <v/>
      </c>
      <c r="AN370" s="45" t="str">
        <f>'Remove outliers'!AQ154</f>
        <v/>
      </c>
      <c r="AO370" s="45" t="str">
        <f>'Remove outliers'!AR154</f>
        <v/>
      </c>
      <c r="AP370" s="45" t="str">
        <f>'Remove outliers'!AS154</f>
        <v/>
      </c>
      <c r="AQ370" s="45" t="str">
        <f>'Remove outliers'!AT154</f>
        <v/>
      </c>
      <c r="AR370" s="45" t="str">
        <f>'Remove outliers'!AU154</f>
        <v/>
      </c>
      <c r="AS370" s="45" t="str">
        <f>'Remove outliers'!AV154</f>
        <v/>
      </c>
      <c r="AT370" s="45" t="str">
        <f>'Remove outliers'!AW154</f>
        <v/>
      </c>
      <c r="AU370" s="45" t="str">
        <f>'Remove outliers'!AX154</f>
        <v/>
      </c>
      <c r="AV370" s="45" t="str">
        <f>'Remove outliers'!AY154</f>
        <v/>
      </c>
      <c r="AW370" s="45" t="str">
        <f>'Remove outliers'!AZ154</f>
        <v/>
      </c>
      <c r="AX370" s="45" t="str">
        <f>'Remove outliers'!BA154</f>
        <v/>
      </c>
      <c r="AY370" s="45" t="str">
        <f>'Remove outliers'!BB154</f>
        <v/>
      </c>
      <c r="AZ370" s="45" t="str">
        <f>'Remove outliers'!BC154</f>
        <v/>
      </c>
      <c r="BA370" s="45" t="str">
        <f>'Remove outliers'!BD154</f>
        <v/>
      </c>
      <c r="BB370" s="45" t="str">
        <f>'Remove outliers'!BE154</f>
        <v/>
      </c>
      <c r="BC370" s="45" t="str">
        <f>'Remove outliers'!BF154</f>
        <v/>
      </c>
      <c r="BD370" s="45" t="str">
        <f>'Remove outliers'!BG154</f>
        <v/>
      </c>
      <c r="BE370" s="45" t="str">
        <f>'Remove outliers'!BH154</f>
        <v/>
      </c>
      <c r="BF370" s="45" t="str">
        <f>'Remove outliers'!BI154</f>
        <v/>
      </c>
      <c r="BG370" s="45" t="str">
        <f>'Remove outliers'!BJ154</f>
        <v/>
      </c>
      <c r="BH370" s="35" t="str">
        <f>'Remove outliers'!BK154</f>
        <v/>
      </c>
      <c r="BI370" s="35" t="str">
        <f>'Remove outliers'!BL154</f>
        <v/>
      </c>
      <c r="BJ370" s="35" t="str">
        <f>'Remove outliers'!BM154</f>
        <v/>
      </c>
      <c r="BK370" s="35" t="str">
        <f>'Remove outliers'!BN154</f>
        <v/>
      </c>
      <c r="BL370" s="35" t="str">
        <f>'Remove outliers'!BO154</f>
        <v/>
      </c>
      <c r="BM370" s="35" t="str">
        <f>'Remove outliers'!BP154</f>
        <v/>
      </c>
      <c r="BN370" s="35" t="str">
        <f>'Remove outliers'!BQ154</f>
        <v/>
      </c>
      <c r="BO370" s="35" t="str">
        <f>'Remove outliers'!BR154</f>
        <v/>
      </c>
      <c r="BP370" s="35" t="str">
        <f>'Remove outliers'!BS154</f>
        <v/>
      </c>
      <c r="BQ370" s="35" t="str">
        <f>'Remove outliers'!BT154</f>
        <v/>
      </c>
      <c r="BR370" s="35" t="str">
        <f>'Remove outliers'!BU154</f>
        <v/>
      </c>
      <c r="BS370" s="35" t="str">
        <f>'Remove outliers'!BV154</f>
        <v/>
      </c>
      <c r="BT370" s="35" t="str">
        <f>'Remove outliers'!BW154</f>
        <v/>
      </c>
      <c r="BU370" s="35" t="str">
        <f>'Remove outliers'!BX154</f>
        <v/>
      </c>
      <c r="BV370" s="35" t="str">
        <f>'Remove outliers'!BY154</f>
        <v/>
      </c>
      <c r="BW370" s="35" t="str">
        <f>'Remove outliers'!BZ154</f>
        <v/>
      </c>
      <c r="BX370" s="35" t="str">
        <f>'Remove outliers'!CA154</f>
        <v/>
      </c>
      <c r="BY370" s="35" t="str">
        <f>'Remove outliers'!CB154</f>
        <v/>
      </c>
      <c r="BZ370" s="35" t="str">
        <f>'Remove outliers'!CC154</f>
        <v/>
      </c>
      <c r="CA370" s="35" t="str">
        <f>'Remove outliers'!CD154</f>
        <v/>
      </c>
    </row>
    <row r="371" spans="6:79" x14ac:dyDescent="0.2">
      <c r="F371" s="45" t="str">
        <f>'Remove outliers'!I155</f>
        <v/>
      </c>
      <c r="G371" s="45" t="str">
        <f>'Remove outliers'!J155</f>
        <v/>
      </c>
      <c r="H371" s="45" t="str">
        <f>'Remove outliers'!K155</f>
        <v/>
      </c>
      <c r="I371" s="45" t="str">
        <f>'Remove outliers'!L155</f>
        <v/>
      </c>
      <c r="J371" s="45" t="str">
        <f>'Remove outliers'!M155</f>
        <v/>
      </c>
      <c r="K371" s="45" t="str">
        <f>'Remove outliers'!N155</f>
        <v/>
      </c>
      <c r="L371" s="45" t="str">
        <f>'Remove outliers'!O155</f>
        <v/>
      </c>
      <c r="M371" s="45" t="str">
        <f>'Remove outliers'!P155</f>
        <v/>
      </c>
      <c r="N371" s="45" t="str">
        <f>'Remove outliers'!Q155</f>
        <v/>
      </c>
      <c r="O371" s="45" t="str">
        <f>'Remove outliers'!R155</f>
        <v/>
      </c>
      <c r="P371" s="45" t="str">
        <f>'Remove outliers'!S155</f>
        <v/>
      </c>
      <c r="Q371" s="45" t="str">
        <f>'Remove outliers'!T155</f>
        <v/>
      </c>
      <c r="R371" s="45" t="str">
        <f>'Remove outliers'!U155</f>
        <v/>
      </c>
      <c r="S371" s="45" t="str">
        <f>'Remove outliers'!V155</f>
        <v/>
      </c>
      <c r="T371" s="45" t="str">
        <f>'Remove outliers'!W155</f>
        <v/>
      </c>
      <c r="U371" s="45" t="str">
        <f>'Remove outliers'!X155</f>
        <v/>
      </c>
      <c r="V371" s="45" t="str">
        <f>'Remove outliers'!Y155</f>
        <v/>
      </c>
      <c r="W371" s="45" t="str">
        <f>'Remove outliers'!Z155</f>
        <v/>
      </c>
      <c r="X371" s="45" t="str">
        <f>'Remove outliers'!AA155</f>
        <v/>
      </c>
      <c r="Y371" s="45" t="str">
        <f>'Remove outliers'!AB155</f>
        <v/>
      </c>
      <c r="Z371" s="45" t="str">
        <f>'Remove outliers'!AC155</f>
        <v/>
      </c>
      <c r="AA371" s="45" t="str">
        <f>'Remove outliers'!AD155</f>
        <v/>
      </c>
      <c r="AB371" s="45" t="str">
        <f>'Remove outliers'!AE155</f>
        <v/>
      </c>
      <c r="AC371" s="45" t="str">
        <f>'Remove outliers'!AF155</f>
        <v/>
      </c>
      <c r="AD371" s="45" t="str">
        <f>'Remove outliers'!AG155</f>
        <v/>
      </c>
      <c r="AE371" s="45" t="str">
        <f>'Remove outliers'!AH155</f>
        <v/>
      </c>
      <c r="AF371" s="45" t="str">
        <f>'Remove outliers'!AI155</f>
        <v/>
      </c>
      <c r="AG371" s="45" t="str">
        <f>'Remove outliers'!AJ155</f>
        <v/>
      </c>
      <c r="AH371" s="45" t="str">
        <f>'Remove outliers'!AK155</f>
        <v/>
      </c>
      <c r="AI371" s="45" t="str">
        <f>'Remove outliers'!AL155</f>
        <v/>
      </c>
      <c r="AJ371" s="45" t="str">
        <f>'Remove outliers'!AM155</f>
        <v/>
      </c>
      <c r="AK371" s="45" t="str">
        <f>'Remove outliers'!AN155</f>
        <v/>
      </c>
      <c r="AL371" s="45" t="str">
        <f>'Remove outliers'!AO155</f>
        <v/>
      </c>
      <c r="AM371" s="45" t="str">
        <f>'Remove outliers'!AP155</f>
        <v/>
      </c>
      <c r="AN371" s="45" t="str">
        <f>'Remove outliers'!AQ155</f>
        <v/>
      </c>
      <c r="AO371" s="45" t="str">
        <f>'Remove outliers'!AR155</f>
        <v/>
      </c>
      <c r="AP371" s="45" t="str">
        <f>'Remove outliers'!AS155</f>
        <v/>
      </c>
      <c r="AQ371" s="45" t="str">
        <f>'Remove outliers'!AT155</f>
        <v/>
      </c>
      <c r="AR371" s="45" t="str">
        <f>'Remove outliers'!AU155</f>
        <v/>
      </c>
      <c r="AS371" s="45" t="str">
        <f>'Remove outliers'!AV155</f>
        <v/>
      </c>
      <c r="AT371" s="45" t="str">
        <f>'Remove outliers'!AW155</f>
        <v/>
      </c>
      <c r="AU371" s="45" t="str">
        <f>'Remove outliers'!AX155</f>
        <v/>
      </c>
      <c r="AV371" s="45" t="str">
        <f>'Remove outliers'!AY155</f>
        <v/>
      </c>
      <c r="AW371" s="45" t="str">
        <f>'Remove outliers'!AZ155</f>
        <v/>
      </c>
      <c r="AX371" s="45" t="str">
        <f>'Remove outliers'!BA155</f>
        <v/>
      </c>
      <c r="AY371" s="45" t="str">
        <f>'Remove outliers'!BB155</f>
        <v/>
      </c>
      <c r="AZ371" s="45" t="str">
        <f>'Remove outliers'!BC155</f>
        <v/>
      </c>
      <c r="BA371" s="45" t="str">
        <f>'Remove outliers'!BD155</f>
        <v/>
      </c>
      <c r="BB371" s="45" t="str">
        <f>'Remove outliers'!BE155</f>
        <v/>
      </c>
      <c r="BC371" s="45" t="str">
        <f>'Remove outliers'!BF155</f>
        <v/>
      </c>
      <c r="BD371" s="45" t="str">
        <f>'Remove outliers'!BG155</f>
        <v/>
      </c>
      <c r="BE371" s="45" t="str">
        <f>'Remove outliers'!BH155</f>
        <v/>
      </c>
      <c r="BF371" s="45" t="str">
        <f>'Remove outliers'!BI155</f>
        <v/>
      </c>
      <c r="BG371" s="45" t="str">
        <f>'Remove outliers'!BJ155</f>
        <v/>
      </c>
      <c r="BH371" s="35" t="str">
        <f>'Remove outliers'!BK155</f>
        <v/>
      </c>
      <c r="BI371" s="35" t="str">
        <f>'Remove outliers'!BL155</f>
        <v/>
      </c>
      <c r="BJ371" s="35" t="str">
        <f>'Remove outliers'!BM155</f>
        <v/>
      </c>
      <c r="BK371" s="35" t="str">
        <f>'Remove outliers'!BN155</f>
        <v/>
      </c>
      <c r="BL371" s="35" t="str">
        <f>'Remove outliers'!BO155</f>
        <v/>
      </c>
      <c r="BM371" s="35" t="str">
        <f>'Remove outliers'!BP155</f>
        <v/>
      </c>
      <c r="BN371" s="35" t="str">
        <f>'Remove outliers'!BQ155</f>
        <v/>
      </c>
      <c r="BO371" s="35" t="str">
        <f>'Remove outliers'!BR155</f>
        <v/>
      </c>
      <c r="BP371" s="35" t="str">
        <f>'Remove outliers'!BS155</f>
        <v/>
      </c>
      <c r="BQ371" s="35" t="str">
        <f>'Remove outliers'!BT155</f>
        <v/>
      </c>
      <c r="BR371" s="35" t="str">
        <f>'Remove outliers'!BU155</f>
        <v/>
      </c>
      <c r="BS371" s="35" t="str">
        <f>'Remove outliers'!BV155</f>
        <v/>
      </c>
      <c r="BT371" s="35" t="str">
        <f>'Remove outliers'!BW155</f>
        <v/>
      </c>
      <c r="BU371" s="35" t="str">
        <f>'Remove outliers'!BX155</f>
        <v/>
      </c>
      <c r="BV371" s="35" t="str">
        <f>'Remove outliers'!BY155</f>
        <v/>
      </c>
      <c r="BW371" s="35" t="str">
        <f>'Remove outliers'!BZ155</f>
        <v/>
      </c>
      <c r="BX371" s="35" t="str">
        <f>'Remove outliers'!CA155</f>
        <v/>
      </c>
      <c r="BY371" s="35" t="str">
        <f>'Remove outliers'!CB155</f>
        <v/>
      </c>
      <c r="BZ371" s="35" t="str">
        <f>'Remove outliers'!CC155</f>
        <v/>
      </c>
      <c r="CA371" s="35" t="str">
        <f>'Remove outliers'!CD155</f>
        <v/>
      </c>
    </row>
    <row r="372" spans="6:79" x14ac:dyDescent="0.2">
      <c r="F372" s="45" t="str">
        <f>'Remove outliers'!I156</f>
        <v/>
      </c>
      <c r="G372" s="45" t="str">
        <f>'Remove outliers'!J156</f>
        <v/>
      </c>
      <c r="H372" s="45" t="str">
        <f>'Remove outliers'!K156</f>
        <v/>
      </c>
      <c r="I372" s="45" t="str">
        <f>'Remove outliers'!L156</f>
        <v/>
      </c>
      <c r="J372" s="45" t="str">
        <f>'Remove outliers'!M156</f>
        <v/>
      </c>
      <c r="K372" s="45" t="str">
        <f>'Remove outliers'!N156</f>
        <v/>
      </c>
      <c r="L372" s="45" t="str">
        <f>'Remove outliers'!O156</f>
        <v/>
      </c>
      <c r="M372" s="45" t="str">
        <f>'Remove outliers'!P156</f>
        <v/>
      </c>
      <c r="N372" s="45" t="str">
        <f>'Remove outliers'!Q156</f>
        <v/>
      </c>
      <c r="O372" s="45" t="str">
        <f>'Remove outliers'!R156</f>
        <v/>
      </c>
      <c r="P372" s="45" t="str">
        <f>'Remove outliers'!S156</f>
        <v/>
      </c>
      <c r="Q372" s="45" t="str">
        <f>'Remove outliers'!T156</f>
        <v/>
      </c>
      <c r="R372" s="45" t="str">
        <f>'Remove outliers'!U156</f>
        <v/>
      </c>
      <c r="S372" s="45" t="str">
        <f>'Remove outliers'!V156</f>
        <v/>
      </c>
      <c r="T372" s="45" t="str">
        <f>'Remove outliers'!W156</f>
        <v/>
      </c>
      <c r="U372" s="45" t="str">
        <f>'Remove outliers'!X156</f>
        <v/>
      </c>
      <c r="V372" s="45" t="str">
        <f>'Remove outliers'!Y156</f>
        <v/>
      </c>
      <c r="W372" s="45" t="str">
        <f>'Remove outliers'!Z156</f>
        <v/>
      </c>
      <c r="X372" s="45" t="str">
        <f>'Remove outliers'!AA156</f>
        <v/>
      </c>
      <c r="Y372" s="45" t="str">
        <f>'Remove outliers'!AB156</f>
        <v/>
      </c>
      <c r="Z372" s="45" t="str">
        <f>'Remove outliers'!AC156</f>
        <v/>
      </c>
      <c r="AA372" s="45" t="str">
        <f>'Remove outliers'!AD156</f>
        <v/>
      </c>
      <c r="AB372" s="45" t="str">
        <f>'Remove outliers'!AE156</f>
        <v/>
      </c>
      <c r="AC372" s="45" t="str">
        <f>'Remove outliers'!AF156</f>
        <v/>
      </c>
      <c r="AD372" s="45" t="str">
        <f>'Remove outliers'!AG156</f>
        <v/>
      </c>
      <c r="AE372" s="45" t="str">
        <f>'Remove outliers'!AH156</f>
        <v/>
      </c>
      <c r="AF372" s="45" t="str">
        <f>'Remove outliers'!AI156</f>
        <v/>
      </c>
      <c r="AG372" s="45" t="str">
        <f>'Remove outliers'!AJ156</f>
        <v/>
      </c>
      <c r="AH372" s="45" t="str">
        <f>'Remove outliers'!AK156</f>
        <v/>
      </c>
      <c r="AI372" s="45" t="str">
        <f>'Remove outliers'!AL156</f>
        <v/>
      </c>
      <c r="AJ372" s="45" t="str">
        <f>'Remove outliers'!AM156</f>
        <v/>
      </c>
      <c r="AK372" s="45" t="str">
        <f>'Remove outliers'!AN156</f>
        <v/>
      </c>
      <c r="AL372" s="45" t="str">
        <f>'Remove outliers'!AO156</f>
        <v/>
      </c>
      <c r="AM372" s="45" t="str">
        <f>'Remove outliers'!AP156</f>
        <v/>
      </c>
      <c r="AN372" s="45" t="str">
        <f>'Remove outliers'!AQ156</f>
        <v/>
      </c>
      <c r="AO372" s="45" t="str">
        <f>'Remove outliers'!AR156</f>
        <v/>
      </c>
      <c r="AP372" s="45" t="str">
        <f>'Remove outliers'!AS156</f>
        <v/>
      </c>
      <c r="AQ372" s="45" t="str">
        <f>'Remove outliers'!AT156</f>
        <v/>
      </c>
      <c r="AR372" s="45" t="str">
        <f>'Remove outliers'!AU156</f>
        <v/>
      </c>
      <c r="AS372" s="45" t="str">
        <f>'Remove outliers'!AV156</f>
        <v/>
      </c>
      <c r="AT372" s="45" t="str">
        <f>'Remove outliers'!AW156</f>
        <v/>
      </c>
      <c r="AU372" s="45" t="str">
        <f>'Remove outliers'!AX156</f>
        <v/>
      </c>
      <c r="AV372" s="45" t="str">
        <f>'Remove outliers'!AY156</f>
        <v/>
      </c>
      <c r="AW372" s="45" t="str">
        <f>'Remove outliers'!AZ156</f>
        <v/>
      </c>
      <c r="AX372" s="45" t="str">
        <f>'Remove outliers'!BA156</f>
        <v/>
      </c>
      <c r="AY372" s="45" t="str">
        <f>'Remove outliers'!BB156</f>
        <v/>
      </c>
      <c r="AZ372" s="45" t="str">
        <f>'Remove outliers'!BC156</f>
        <v/>
      </c>
      <c r="BA372" s="45" t="str">
        <f>'Remove outliers'!BD156</f>
        <v/>
      </c>
      <c r="BB372" s="45" t="str">
        <f>'Remove outliers'!BE156</f>
        <v/>
      </c>
      <c r="BC372" s="45" t="str">
        <f>'Remove outliers'!BF156</f>
        <v/>
      </c>
      <c r="BD372" s="45" t="str">
        <f>'Remove outliers'!BG156</f>
        <v/>
      </c>
      <c r="BE372" s="45" t="str">
        <f>'Remove outliers'!BH156</f>
        <v/>
      </c>
      <c r="BF372" s="45" t="str">
        <f>'Remove outliers'!BI156</f>
        <v/>
      </c>
      <c r="BG372" s="45" t="str">
        <f>'Remove outliers'!BJ156</f>
        <v/>
      </c>
      <c r="BH372" s="35" t="str">
        <f>'Remove outliers'!BK156</f>
        <v/>
      </c>
      <c r="BI372" s="35" t="str">
        <f>'Remove outliers'!BL156</f>
        <v/>
      </c>
      <c r="BJ372" s="35" t="str">
        <f>'Remove outliers'!BM156</f>
        <v/>
      </c>
      <c r="BK372" s="35" t="str">
        <f>'Remove outliers'!BN156</f>
        <v/>
      </c>
      <c r="BL372" s="35" t="str">
        <f>'Remove outliers'!BO156</f>
        <v/>
      </c>
      <c r="BM372" s="35" t="str">
        <f>'Remove outliers'!BP156</f>
        <v/>
      </c>
      <c r="BN372" s="35" t="str">
        <f>'Remove outliers'!BQ156</f>
        <v/>
      </c>
      <c r="BO372" s="35" t="str">
        <f>'Remove outliers'!BR156</f>
        <v/>
      </c>
      <c r="BP372" s="35" t="str">
        <f>'Remove outliers'!BS156</f>
        <v/>
      </c>
      <c r="BQ372" s="35" t="str">
        <f>'Remove outliers'!BT156</f>
        <v/>
      </c>
      <c r="BR372" s="35" t="str">
        <f>'Remove outliers'!BU156</f>
        <v/>
      </c>
      <c r="BS372" s="35" t="str">
        <f>'Remove outliers'!BV156</f>
        <v/>
      </c>
      <c r="BT372" s="35" t="str">
        <f>'Remove outliers'!BW156</f>
        <v/>
      </c>
      <c r="BU372" s="35" t="str">
        <f>'Remove outliers'!BX156</f>
        <v/>
      </c>
      <c r="BV372" s="35" t="str">
        <f>'Remove outliers'!BY156</f>
        <v/>
      </c>
      <c r="BW372" s="35" t="str">
        <f>'Remove outliers'!BZ156</f>
        <v/>
      </c>
      <c r="BX372" s="35" t="str">
        <f>'Remove outliers'!CA156</f>
        <v/>
      </c>
      <c r="BY372" s="35" t="str">
        <f>'Remove outliers'!CB156</f>
        <v/>
      </c>
      <c r="BZ372" s="35" t="str">
        <f>'Remove outliers'!CC156</f>
        <v/>
      </c>
      <c r="CA372" s="35" t="str">
        <f>'Remove outliers'!CD156</f>
        <v/>
      </c>
    </row>
    <row r="373" spans="6:79" x14ac:dyDescent="0.2">
      <c r="F373" s="45" t="str">
        <f>'Remove outliers'!I157</f>
        <v/>
      </c>
      <c r="G373" s="45" t="str">
        <f>'Remove outliers'!J157</f>
        <v/>
      </c>
      <c r="H373" s="45" t="str">
        <f>'Remove outliers'!K157</f>
        <v/>
      </c>
      <c r="I373" s="45" t="str">
        <f>'Remove outliers'!L157</f>
        <v/>
      </c>
      <c r="J373" s="45" t="str">
        <f>'Remove outliers'!M157</f>
        <v/>
      </c>
      <c r="K373" s="45" t="str">
        <f>'Remove outliers'!N157</f>
        <v/>
      </c>
      <c r="L373" s="45" t="str">
        <f>'Remove outliers'!O157</f>
        <v/>
      </c>
      <c r="M373" s="45" t="str">
        <f>'Remove outliers'!P157</f>
        <v/>
      </c>
      <c r="N373" s="45" t="str">
        <f>'Remove outliers'!Q157</f>
        <v/>
      </c>
      <c r="O373" s="45" t="str">
        <f>'Remove outliers'!R157</f>
        <v/>
      </c>
      <c r="P373" s="45" t="str">
        <f>'Remove outliers'!S157</f>
        <v/>
      </c>
      <c r="Q373" s="45" t="str">
        <f>'Remove outliers'!T157</f>
        <v/>
      </c>
      <c r="R373" s="45" t="str">
        <f>'Remove outliers'!U157</f>
        <v/>
      </c>
      <c r="S373" s="45" t="str">
        <f>'Remove outliers'!V157</f>
        <v/>
      </c>
      <c r="T373" s="45" t="str">
        <f>'Remove outliers'!W157</f>
        <v/>
      </c>
      <c r="U373" s="45" t="str">
        <f>'Remove outliers'!X157</f>
        <v/>
      </c>
      <c r="V373" s="45" t="str">
        <f>'Remove outliers'!Y157</f>
        <v/>
      </c>
      <c r="W373" s="45" t="str">
        <f>'Remove outliers'!Z157</f>
        <v/>
      </c>
      <c r="X373" s="45" t="str">
        <f>'Remove outliers'!AA157</f>
        <v/>
      </c>
      <c r="Y373" s="45" t="str">
        <f>'Remove outliers'!AB157</f>
        <v/>
      </c>
      <c r="Z373" s="45" t="str">
        <f>'Remove outliers'!AC157</f>
        <v/>
      </c>
      <c r="AA373" s="45" t="str">
        <f>'Remove outliers'!AD157</f>
        <v/>
      </c>
      <c r="AB373" s="45" t="str">
        <f>'Remove outliers'!AE157</f>
        <v/>
      </c>
      <c r="AC373" s="45" t="str">
        <f>'Remove outliers'!AF157</f>
        <v/>
      </c>
      <c r="AD373" s="45" t="str">
        <f>'Remove outliers'!AG157</f>
        <v/>
      </c>
      <c r="AE373" s="45" t="str">
        <f>'Remove outliers'!AH157</f>
        <v/>
      </c>
      <c r="AF373" s="45" t="str">
        <f>'Remove outliers'!AI157</f>
        <v/>
      </c>
      <c r="AG373" s="45" t="str">
        <f>'Remove outliers'!AJ157</f>
        <v/>
      </c>
      <c r="AH373" s="45" t="str">
        <f>'Remove outliers'!AK157</f>
        <v/>
      </c>
      <c r="AI373" s="45" t="str">
        <f>'Remove outliers'!AL157</f>
        <v/>
      </c>
      <c r="AJ373" s="45" t="str">
        <f>'Remove outliers'!AM157</f>
        <v/>
      </c>
      <c r="AK373" s="45" t="str">
        <f>'Remove outliers'!AN157</f>
        <v/>
      </c>
      <c r="AL373" s="45" t="str">
        <f>'Remove outliers'!AO157</f>
        <v/>
      </c>
      <c r="AM373" s="45" t="str">
        <f>'Remove outliers'!AP157</f>
        <v/>
      </c>
      <c r="AN373" s="45" t="str">
        <f>'Remove outliers'!AQ157</f>
        <v/>
      </c>
      <c r="AO373" s="45" t="str">
        <f>'Remove outliers'!AR157</f>
        <v/>
      </c>
      <c r="AP373" s="45" t="str">
        <f>'Remove outliers'!AS157</f>
        <v/>
      </c>
      <c r="AQ373" s="45" t="str">
        <f>'Remove outliers'!AT157</f>
        <v/>
      </c>
      <c r="AR373" s="45" t="str">
        <f>'Remove outliers'!AU157</f>
        <v/>
      </c>
      <c r="AS373" s="45" t="str">
        <f>'Remove outliers'!AV157</f>
        <v/>
      </c>
      <c r="AT373" s="45" t="str">
        <f>'Remove outliers'!AW157</f>
        <v/>
      </c>
      <c r="AU373" s="45" t="str">
        <f>'Remove outliers'!AX157</f>
        <v/>
      </c>
      <c r="AV373" s="45" t="str">
        <f>'Remove outliers'!AY157</f>
        <v/>
      </c>
      <c r="AW373" s="45" t="str">
        <f>'Remove outliers'!AZ157</f>
        <v/>
      </c>
      <c r="AX373" s="45" t="str">
        <f>'Remove outliers'!BA157</f>
        <v/>
      </c>
      <c r="AY373" s="45" t="str">
        <f>'Remove outliers'!BB157</f>
        <v/>
      </c>
      <c r="AZ373" s="45" t="str">
        <f>'Remove outliers'!BC157</f>
        <v/>
      </c>
      <c r="BA373" s="45" t="str">
        <f>'Remove outliers'!BD157</f>
        <v/>
      </c>
      <c r="BB373" s="45" t="str">
        <f>'Remove outliers'!BE157</f>
        <v/>
      </c>
      <c r="BC373" s="45" t="str">
        <f>'Remove outliers'!BF157</f>
        <v/>
      </c>
      <c r="BD373" s="45" t="str">
        <f>'Remove outliers'!BG157</f>
        <v/>
      </c>
      <c r="BE373" s="45" t="str">
        <f>'Remove outliers'!BH157</f>
        <v/>
      </c>
      <c r="BF373" s="45" t="str">
        <f>'Remove outliers'!BI157</f>
        <v/>
      </c>
      <c r="BG373" s="45" t="str">
        <f>'Remove outliers'!BJ157</f>
        <v/>
      </c>
      <c r="BH373" s="35" t="str">
        <f>'Remove outliers'!BK157</f>
        <v/>
      </c>
      <c r="BI373" s="35" t="str">
        <f>'Remove outliers'!BL157</f>
        <v/>
      </c>
      <c r="BJ373" s="35" t="str">
        <f>'Remove outliers'!BM157</f>
        <v/>
      </c>
      <c r="BK373" s="35" t="str">
        <f>'Remove outliers'!BN157</f>
        <v/>
      </c>
      <c r="BL373" s="35" t="str">
        <f>'Remove outliers'!BO157</f>
        <v/>
      </c>
      <c r="BM373" s="35" t="str">
        <f>'Remove outliers'!BP157</f>
        <v/>
      </c>
      <c r="BN373" s="35" t="str">
        <f>'Remove outliers'!BQ157</f>
        <v/>
      </c>
      <c r="BO373" s="35" t="str">
        <f>'Remove outliers'!BR157</f>
        <v/>
      </c>
      <c r="BP373" s="35" t="str">
        <f>'Remove outliers'!BS157</f>
        <v/>
      </c>
      <c r="BQ373" s="35" t="str">
        <f>'Remove outliers'!BT157</f>
        <v/>
      </c>
      <c r="BR373" s="35" t="str">
        <f>'Remove outliers'!BU157</f>
        <v/>
      </c>
      <c r="BS373" s="35" t="str">
        <f>'Remove outliers'!BV157</f>
        <v/>
      </c>
      <c r="BT373" s="35" t="str">
        <f>'Remove outliers'!BW157</f>
        <v/>
      </c>
      <c r="BU373" s="35" t="str">
        <f>'Remove outliers'!BX157</f>
        <v/>
      </c>
      <c r="BV373" s="35" t="str">
        <f>'Remove outliers'!BY157</f>
        <v/>
      </c>
      <c r="BW373" s="35" t="str">
        <f>'Remove outliers'!BZ157</f>
        <v/>
      </c>
      <c r="BX373" s="35" t="str">
        <f>'Remove outliers'!CA157</f>
        <v/>
      </c>
      <c r="BY373" s="35" t="str">
        <f>'Remove outliers'!CB157</f>
        <v/>
      </c>
      <c r="BZ373" s="35" t="str">
        <f>'Remove outliers'!CC157</f>
        <v/>
      </c>
      <c r="CA373" s="35" t="str">
        <f>'Remove outliers'!CD157</f>
        <v/>
      </c>
    </row>
    <row r="374" spans="6:79" x14ac:dyDescent="0.2">
      <c r="F374" s="45" t="str">
        <f>'Remove outliers'!I158</f>
        <v/>
      </c>
      <c r="G374" s="45" t="str">
        <f>'Remove outliers'!J158</f>
        <v/>
      </c>
      <c r="H374" s="45" t="str">
        <f>'Remove outliers'!K158</f>
        <v/>
      </c>
      <c r="I374" s="45" t="str">
        <f>'Remove outliers'!L158</f>
        <v/>
      </c>
      <c r="J374" s="45" t="str">
        <f>'Remove outliers'!M158</f>
        <v/>
      </c>
      <c r="K374" s="45" t="str">
        <f>'Remove outliers'!N158</f>
        <v/>
      </c>
      <c r="L374" s="45" t="str">
        <f>'Remove outliers'!O158</f>
        <v/>
      </c>
      <c r="M374" s="45" t="str">
        <f>'Remove outliers'!P158</f>
        <v/>
      </c>
      <c r="N374" s="45" t="str">
        <f>'Remove outliers'!Q158</f>
        <v/>
      </c>
      <c r="O374" s="45" t="str">
        <f>'Remove outliers'!R158</f>
        <v/>
      </c>
      <c r="P374" s="45" t="str">
        <f>'Remove outliers'!S158</f>
        <v/>
      </c>
      <c r="Q374" s="45" t="str">
        <f>'Remove outliers'!T158</f>
        <v/>
      </c>
      <c r="R374" s="45" t="str">
        <f>'Remove outliers'!U158</f>
        <v/>
      </c>
      <c r="S374" s="45" t="str">
        <f>'Remove outliers'!V158</f>
        <v/>
      </c>
      <c r="T374" s="45" t="str">
        <f>'Remove outliers'!W158</f>
        <v/>
      </c>
      <c r="U374" s="45" t="str">
        <f>'Remove outliers'!X158</f>
        <v/>
      </c>
      <c r="V374" s="45" t="str">
        <f>'Remove outliers'!Y158</f>
        <v/>
      </c>
      <c r="W374" s="45" t="str">
        <f>'Remove outliers'!Z158</f>
        <v/>
      </c>
      <c r="X374" s="45" t="str">
        <f>'Remove outliers'!AA158</f>
        <v/>
      </c>
      <c r="Y374" s="45" t="str">
        <f>'Remove outliers'!AB158</f>
        <v/>
      </c>
      <c r="Z374" s="45" t="str">
        <f>'Remove outliers'!AC158</f>
        <v/>
      </c>
      <c r="AA374" s="45" t="str">
        <f>'Remove outliers'!AD158</f>
        <v/>
      </c>
      <c r="AB374" s="45" t="str">
        <f>'Remove outliers'!AE158</f>
        <v/>
      </c>
      <c r="AC374" s="45" t="str">
        <f>'Remove outliers'!AF158</f>
        <v/>
      </c>
      <c r="AD374" s="45" t="str">
        <f>'Remove outliers'!AG158</f>
        <v/>
      </c>
      <c r="AE374" s="45" t="str">
        <f>'Remove outliers'!AH158</f>
        <v/>
      </c>
      <c r="AF374" s="45" t="str">
        <f>'Remove outliers'!AI158</f>
        <v/>
      </c>
      <c r="AG374" s="45" t="str">
        <f>'Remove outliers'!AJ158</f>
        <v/>
      </c>
      <c r="AH374" s="45" t="str">
        <f>'Remove outliers'!AK158</f>
        <v/>
      </c>
      <c r="AI374" s="45" t="str">
        <f>'Remove outliers'!AL158</f>
        <v/>
      </c>
      <c r="AJ374" s="45" t="str">
        <f>'Remove outliers'!AM158</f>
        <v/>
      </c>
      <c r="AK374" s="45" t="str">
        <f>'Remove outliers'!AN158</f>
        <v/>
      </c>
      <c r="AL374" s="45" t="str">
        <f>'Remove outliers'!AO158</f>
        <v/>
      </c>
      <c r="AM374" s="45" t="str">
        <f>'Remove outliers'!AP158</f>
        <v/>
      </c>
      <c r="AN374" s="45" t="str">
        <f>'Remove outliers'!AQ158</f>
        <v/>
      </c>
      <c r="AO374" s="45" t="str">
        <f>'Remove outliers'!AR158</f>
        <v/>
      </c>
      <c r="AP374" s="45" t="str">
        <f>'Remove outliers'!AS158</f>
        <v/>
      </c>
      <c r="AQ374" s="45" t="str">
        <f>'Remove outliers'!AT158</f>
        <v/>
      </c>
      <c r="AR374" s="45" t="str">
        <f>'Remove outliers'!AU158</f>
        <v/>
      </c>
      <c r="AS374" s="45" t="str">
        <f>'Remove outliers'!AV158</f>
        <v/>
      </c>
      <c r="AT374" s="45" t="str">
        <f>'Remove outliers'!AW158</f>
        <v/>
      </c>
      <c r="AU374" s="45" t="str">
        <f>'Remove outliers'!AX158</f>
        <v/>
      </c>
      <c r="AV374" s="45" t="str">
        <f>'Remove outliers'!AY158</f>
        <v/>
      </c>
      <c r="AW374" s="45" t="str">
        <f>'Remove outliers'!AZ158</f>
        <v/>
      </c>
      <c r="AX374" s="45" t="str">
        <f>'Remove outliers'!BA158</f>
        <v/>
      </c>
      <c r="AY374" s="45" t="str">
        <f>'Remove outliers'!BB158</f>
        <v/>
      </c>
      <c r="AZ374" s="45" t="str">
        <f>'Remove outliers'!BC158</f>
        <v/>
      </c>
      <c r="BA374" s="45" t="str">
        <f>'Remove outliers'!BD158</f>
        <v/>
      </c>
      <c r="BB374" s="45" t="str">
        <f>'Remove outliers'!BE158</f>
        <v/>
      </c>
      <c r="BC374" s="45" t="str">
        <f>'Remove outliers'!BF158</f>
        <v/>
      </c>
      <c r="BD374" s="45" t="str">
        <f>'Remove outliers'!BG158</f>
        <v/>
      </c>
      <c r="BE374" s="45" t="str">
        <f>'Remove outliers'!BH158</f>
        <v/>
      </c>
      <c r="BF374" s="45" t="str">
        <f>'Remove outliers'!BI158</f>
        <v/>
      </c>
      <c r="BG374" s="45" t="str">
        <f>'Remove outliers'!BJ158</f>
        <v/>
      </c>
      <c r="BH374" s="35" t="str">
        <f>'Remove outliers'!BK158</f>
        <v/>
      </c>
      <c r="BI374" s="35" t="str">
        <f>'Remove outliers'!BL158</f>
        <v/>
      </c>
      <c r="BJ374" s="35" t="str">
        <f>'Remove outliers'!BM158</f>
        <v/>
      </c>
      <c r="BK374" s="35" t="str">
        <f>'Remove outliers'!BN158</f>
        <v/>
      </c>
      <c r="BL374" s="35" t="str">
        <f>'Remove outliers'!BO158</f>
        <v/>
      </c>
      <c r="BM374" s="35" t="str">
        <f>'Remove outliers'!BP158</f>
        <v/>
      </c>
      <c r="BN374" s="35" t="str">
        <f>'Remove outliers'!BQ158</f>
        <v/>
      </c>
      <c r="BO374" s="35" t="str">
        <f>'Remove outliers'!BR158</f>
        <v/>
      </c>
      <c r="BP374" s="35" t="str">
        <f>'Remove outliers'!BS158</f>
        <v/>
      </c>
      <c r="BQ374" s="35" t="str">
        <f>'Remove outliers'!BT158</f>
        <v/>
      </c>
      <c r="BR374" s="35" t="str">
        <f>'Remove outliers'!BU158</f>
        <v/>
      </c>
      <c r="BS374" s="35" t="str">
        <f>'Remove outliers'!BV158</f>
        <v/>
      </c>
      <c r="BT374" s="35" t="str">
        <f>'Remove outliers'!BW158</f>
        <v/>
      </c>
      <c r="BU374" s="35" t="str">
        <f>'Remove outliers'!BX158</f>
        <v/>
      </c>
      <c r="BV374" s="35" t="str">
        <f>'Remove outliers'!BY158</f>
        <v/>
      </c>
      <c r="BW374" s="35" t="str">
        <f>'Remove outliers'!BZ158</f>
        <v/>
      </c>
      <c r="BX374" s="35" t="str">
        <f>'Remove outliers'!CA158</f>
        <v/>
      </c>
      <c r="BY374" s="35" t="str">
        <f>'Remove outliers'!CB158</f>
        <v/>
      </c>
      <c r="BZ374" s="35" t="str">
        <f>'Remove outliers'!CC158</f>
        <v/>
      </c>
      <c r="CA374" s="35" t="str">
        <f>'Remove outliers'!CD158</f>
        <v/>
      </c>
    </row>
    <row r="375" spans="6:79" x14ac:dyDescent="0.2">
      <c r="F375" s="45" t="str">
        <f>'Remove outliers'!I159</f>
        <v/>
      </c>
      <c r="G375" s="45" t="str">
        <f>'Remove outliers'!J159</f>
        <v/>
      </c>
      <c r="H375" s="45" t="str">
        <f>'Remove outliers'!K159</f>
        <v/>
      </c>
      <c r="I375" s="45" t="str">
        <f>'Remove outliers'!L159</f>
        <v/>
      </c>
      <c r="J375" s="45" t="str">
        <f>'Remove outliers'!M159</f>
        <v/>
      </c>
      <c r="K375" s="45" t="str">
        <f>'Remove outliers'!N159</f>
        <v/>
      </c>
      <c r="L375" s="45" t="str">
        <f>'Remove outliers'!O159</f>
        <v/>
      </c>
      <c r="M375" s="45" t="str">
        <f>'Remove outliers'!P159</f>
        <v/>
      </c>
      <c r="N375" s="45" t="str">
        <f>'Remove outliers'!Q159</f>
        <v/>
      </c>
      <c r="O375" s="45" t="str">
        <f>'Remove outliers'!R159</f>
        <v/>
      </c>
      <c r="P375" s="45" t="str">
        <f>'Remove outliers'!S159</f>
        <v/>
      </c>
      <c r="Q375" s="45" t="str">
        <f>'Remove outliers'!T159</f>
        <v/>
      </c>
      <c r="R375" s="45" t="str">
        <f>'Remove outliers'!U159</f>
        <v/>
      </c>
      <c r="S375" s="45" t="str">
        <f>'Remove outliers'!V159</f>
        <v/>
      </c>
      <c r="T375" s="45" t="str">
        <f>'Remove outliers'!W159</f>
        <v/>
      </c>
      <c r="U375" s="45" t="str">
        <f>'Remove outliers'!X159</f>
        <v/>
      </c>
      <c r="V375" s="45" t="str">
        <f>'Remove outliers'!Y159</f>
        <v/>
      </c>
      <c r="W375" s="45" t="str">
        <f>'Remove outliers'!Z159</f>
        <v/>
      </c>
      <c r="X375" s="45" t="str">
        <f>'Remove outliers'!AA159</f>
        <v/>
      </c>
      <c r="Y375" s="45" t="str">
        <f>'Remove outliers'!AB159</f>
        <v/>
      </c>
      <c r="Z375" s="45" t="str">
        <f>'Remove outliers'!AC159</f>
        <v/>
      </c>
      <c r="AA375" s="45" t="str">
        <f>'Remove outliers'!AD159</f>
        <v/>
      </c>
      <c r="AB375" s="45" t="str">
        <f>'Remove outliers'!AE159</f>
        <v/>
      </c>
      <c r="AC375" s="45" t="str">
        <f>'Remove outliers'!AF159</f>
        <v/>
      </c>
      <c r="AD375" s="45" t="str">
        <f>'Remove outliers'!AG159</f>
        <v/>
      </c>
      <c r="AE375" s="45" t="str">
        <f>'Remove outliers'!AH159</f>
        <v/>
      </c>
      <c r="AF375" s="45" t="str">
        <f>'Remove outliers'!AI159</f>
        <v/>
      </c>
      <c r="AG375" s="45" t="str">
        <f>'Remove outliers'!AJ159</f>
        <v/>
      </c>
      <c r="AH375" s="45" t="str">
        <f>'Remove outliers'!AK159</f>
        <v/>
      </c>
      <c r="AI375" s="45" t="str">
        <f>'Remove outliers'!AL159</f>
        <v/>
      </c>
      <c r="AJ375" s="45" t="str">
        <f>'Remove outliers'!AM159</f>
        <v/>
      </c>
      <c r="AK375" s="45" t="str">
        <f>'Remove outliers'!AN159</f>
        <v/>
      </c>
      <c r="AL375" s="45" t="str">
        <f>'Remove outliers'!AO159</f>
        <v/>
      </c>
      <c r="AM375" s="45" t="str">
        <f>'Remove outliers'!AP159</f>
        <v/>
      </c>
      <c r="AN375" s="45" t="str">
        <f>'Remove outliers'!AQ159</f>
        <v/>
      </c>
      <c r="AO375" s="45" t="str">
        <f>'Remove outliers'!AR159</f>
        <v/>
      </c>
      <c r="AP375" s="45" t="str">
        <f>'Remove outliers'!AS159</f>
        <v/>
      </c>
      <c r="AQ375" s="45" t="str">
        <f>'Remove outliers'!AT159</f>
        <v/>
      </c>
      <c r="AR375" s="45" t="str">
        <f>'Remove outliers'!AU159</f>
        <v/>
      </c>
      <c r="AS375" s="45" t="str">
        <f>'Remove outliers'!AV159</f>
        <v/>
      </c>
      <c r="AT375" s="45" t="str">
        <f>'Remove outliers'!AW159</f>
        <v/>
      </c>
      <c r="AU375" s="45" t="str">
        <f>'Remove outliers'!AX159</f>
        <v/>
      </c>
      <c r="AV375" s="45" t="str">
        <f>'Remove outliers'!AY159</f>
        <v/>
      </c>
      <c r="AW375" s="45" t="str">
        <f>'Remove outliers'!AZ159</f>
        <v/>
      </c>
      <c r="AX375" s="45" t="str">
        <f>'Remove outliers'!BA159</f>
        <v/>
      </c>
      <c r="AY375" s="45" t="str">
        <f>'Remove outliers'!BB159</f>
        <v/>
      </c>
      <c r="AZ375" s="45" t="str">
        <f>'Remove outliers'!BC159</f>
        <v/>
      </c>
      <c r="BA375" s="45" t="str">
        <f>'Remove outliers'!BD159</f>
        <v/>
      </c>
      <c r="BB375" s="45" t="str">
        <f>'Remove outliers'!BE159</f>
        <v/>
      </c>
      <c r="BC375" s="45" t="str">
        <f>'Remove outliers'!BF159</f>
        <v/>
      </c>
      <c r="BD375" s="45" t="str">
        <f>'Remove outliers'!BG159</f>
        <v/>
      </c>
      <c r="BE375" s="45" t="str">
        <f>'Remove outliers'!BH159</f>
        <v/>
      </c>
      <c r="BF375" s="45" t="str">
        <f>'Remove outliers'!BI159</f>
        <v/>
      </c>
      <c r="BG375" s="45" t="str">
        <f>'Remove outliers'!BJ159</f>
        <v/>
      </c>
      <c r="BH375" s="35" t="str">
        <f>'Remove outliers'!BK159</f>
        <v/>
      </c>
      <c r="BI375" s="35" t="str">
        <f>'Remove outliers'!BL159</f>
        <v/>
      </c>
      <c r="BJ375" s="35" t="str">
        <f>'Remove outliers'!BM159</f>
        <v/>
      </c>
      <c r="BK375" s="35" t="str">
        <f>'Remove outliers'!BN159</f>
        <v/>
      </c>
      <c r="BL375" s="35" t="str">
        <f>'Remove outliers'!BO159</f>
        <v/>
      </c>
      <c r="BM375" s="35" t="str">
        <f>'Remove outliers'!BP159</f>
        <v/>
      </c>
      <c r="BN375" s="35" t="str">
        <f>'Remove outliers'!BQ159</f>
        <v/>
      </c>
      <c r="BO375" s="35" t="str">
        <f>'Remove outliers'!BR159</f>
        <v/>
      </c>
      <c r="BP375" s="35" t="str">
        <f>'Remove outliers'!BS159</f>
        <v/>
      </c>
      <c r="BQ375" s="35" t="str">
        <f>'Remove outliers'!BT159</f>
        <v/>
      </c>
      <c r="BR375" s="35" t="str">
        <f>'Remove outliers'!BU159</f>
        <v/>
      </c>
      <c r="BS375" s="35" t="str">
        <f>'Remove outliers'!BV159</f>
        <v/>
      </c>
      <c r="BT375" s="35" t="str">
        <f>'Remove outliers'!BW159</f>
        <v/>
      </c>
      <c r="BU375" s="35" t="str">
        <f>'Remove outliers'!BX159</f>
        <v/>
      </c>
      <c r="BV375" s="35" t="str">
        <f>'Remove outliers'!BY159</f>
        <v/>
      </c>
      <c r="BW375" s="35" t="str">
        <f>'Remove outliers'!BZ159</f>
        <v/>
      </c>
      <c r="BX375" s="35" t="str">
        <f>'Remove outliers'!CA159</f>
        <v/>
      </c>
      <c r="BY375" s="35" t="str">
        <f>'Remove outliers'!CB159</f>
        <v/>
      </c>
      <c r="BZ375" s="35" t="str">
        <f>'Remove outliers'!CC159</f>
        <v/>
      </c>
      <c r="CA375" s="35" t="str">
        <f>'Remove outliers'!CD159</f>
        <v/>
      </c>
    </row>
    <row r="376" spans="6:79" x14ac:dyDescent="0.2">
      <c r="F376" s="45" t="str">
        <f>'Remove outliers'!I160</f>
        <v/>
      </c>
      <c r="G376" s="45" t="str">
        <f>'Remove outliers'!J160</f>
        <v/>
      </c>
      <c r="H376" s="45" t="str">
        <f>'Remove outliers'!K160</f>
        <v/>
      </c>
      <c r="I376" s="45" t="str">
        <f>'Remove outliers'!L160</f>
        <v/>
      </c>
      <c r="J376" s="45" t="str">
        <f>'Remove outliers'!M160</f>
        <v/>
      </c>
      <c r="K376" s="45" t="str">
        <f>'Remove outliers'!N160</f>
        <v/>
      </c>
      <c r="L376" s="45" t="str">
        <f>'Remove outliers'!O160</f>
        <v/>
      </c>
      <c r="M376" s="45" t="str">
        <f>'Remove outliers'!P160</f>
        <v/>
      </c>
      <c r="N376" s="45" t="str">
        <f>'Remove outliers'!Q160</f>
        <v/>
      </c>
      <c r="O376" s="45" t="str">
        <f>'Remove outliers'!R160</f>
        <v/>
      </c>
      <c r="P376" s="45" t="str">
        <f>'Remove outliers'!S160</f>
        <v/>
      </c>
      <c r="Q376" s="45" t="str">
        <f>'Remove outliers'!T160</f>
        <v/>
      </c>
      <c r="R376" s="45" t="str">
        <f>'Remove outliers'!U160</f>
        <v/>
      </c>
      <c r="S376" s="45" t="str">
        <f>'Remove outliers'!V160</f>
        <v/>
      </c>
      <c r="T376" s="45" t="str">
        <f>'Remove outliers'!W160</f>
        <v/>
      </c>
      <c r="U376" s="45" t="str">
        <f>'Remove outliers'!X160</f>
        <v/>
      </c>
      <c r="V376" s="45" t="str">
        <f>'Remove outliers'!Y160</f>
        <v/>
      </c>
      <c r="W376" s="45" t="str">
        <f>'Remove outliers'!Z160</f>
        <v/>
      </c>
      <c r="X376" s="45" t="str">
        <f>'Remove outliers'!AA160</f>
        <v/>
      </c>
      <c r="Y376" s="45" t="str">
        <f>'Remove outliers'!AB160</f>
        <v/>
      </c>
      <c r="Z376" s="45" t="str">
        <f>'Remove outliers'!AC160</f>
        <v/>
      </c>
      <c r="AA376" s="45" t="str">
        <f>'Remove outliers'!AD160</f>
        <v/>
      </c>
      <c r="AB376" s="45" t="str">
        <f>'Remove outliers'!AE160</f>
        <v/>
      </c>
      <c r="AC376" s="45" t="str">
        <f>'Remove outliers'!AF160</f>
        <v/>
      </c>
      <c r="AD376" s="45" t="str">
        <f>'Remove outliers'!AG160</f>
        <v/>
      </c>
      <c r="AE376" s="45" t="str">
        <f>'Remove outliers'!AH160</f>
        <v/>
      </c>
      <c r="AF376" s="45" t="str">
        <f>'Remove outliers'!AI160</f>
        <v/>
      </c>
      <c r="AG376" s="45" t="str">
        <f>'Remove outliers'!AJ160</f>
        <v/>
      </c>
      <c r="AH376" s="45" t="str">
        <f>'Remove outliers'!AK160</f>
        <v/>
      </c>
      <c r="AI376" s="45" t="str">
        <f>'Remove outliers'!AL160</f>
        <v/>
      </c>
      <c r="AJ376" s="45" t="str">
        <f>'Remove outliers'!AM160</f>
        <v/>
      </c>
      <c r="AK376" s="45" t="str">
        <f>'Remove outliers'!AN160</f>
        <v/>
      </c>
      <c r="AL376" s="45" t="str">
        <f>'Remove outliers'!AO160</f>
        <v/>
      </c>
      <c r="AM376" s="45" t="str">
        <f>'Remove outliers'!AP160</f>
        <v/>
      </c>
      <c r="AN376" s="45" t="str">
        <f>'Remove outliers'!AQ160</f>
        <v/>
      </c>
      <c r="AO376" s="45" t="str">
        <f>'Remove outliers'!AR160</f>
        <v/>
      </c>
      <c r="AP376" s="45" t="str">
        <f>'Remove outliers'!AS160</f>
        <v/>
      </c>
      <c r="AQ376" s="45" t="str">
        <f>'Remove outliers'!AT160</f>
        <v/>
      </c>
      <c r="AR376" s="45" t="str">
        <f>'Remove outliers'!AU160</f>
        <v/>
      </c>
      <c r="AS376" s="45" t="str">
        <f>'Remove outliers'!AV160</f>
        <v/>
      </c>
      <c r="AT376" s="45" t="str">
        <f>'Remove outliers'!AW160</f>
        <v/>
      </c>
      <c r="AU376" s="45" t="str">
        <f>'Remove outliers'!AX160</f>
        <v/>
      </c>
      <c r="AV376" s="45" t="str">
        <f>'Remove outliers'!AY160</f>
        <v/>
      </c>
      <c r="AW376" s="45" t="str">
        <f>'Remove outliers'!AZ160</f>
        <v/>
      </c>
      <c r="AX376" s="45" t="str">
        <f>'Remove outliers'!BA160</f>
        <v/>
      </c>
      <c r="AY376" s="45" t="str">
        <f>'Remove outliers'!BB160</f>
        <v/>
      </c>
      <c r="AZ376" s="45" t="str">
        <f>'Remove outliers'!BC160</f>
        <v/>
      </c>
      <c r="BA376" s="45" t="str">
        <f>'Remove outliers'!BD160</f>
        <v/>
      </c>
      <c r="BB376" s="45" t="str">
        <f>'Remove outliers'!BE160</f>
        <v/>
      </c>
      <c r="BC376" s="45" t="str">
        <f>'Remove outliers'!BF160</f>
        <v/>
      </c>
      <c r="BD376" s="45" t="str">
        <f>'Remove outliers'!BG160</f>
        <v/>
      </c>
      <c r="BE376" s="45" t="str">
        <f>'Remove outliers'!BH160</f>
        <v/>
      </c>
      <c r="BF376" s="45" t="str">
        <f>'Remove outliers'!BI160</f>
        <v/>
      </c>
      <c r="BG376" s="45" t="str">
        <f>'Remove outliers'!BJ160</f>
        <v/>
      </c>
      <c r="BH376" s="35" t="str">
        <f>'Remove outliers'!BK160</f>
        <v/>
      </c>
      <c r="BI376" s="35" t="str">
        <f>'Remove outliers'!BL160</f>
        <v/>
      </c>
      <c r="BJ376" s="35" t="str">
        <f>'Remove outliers'!BM160</f>
        <v/>
      </c>
      <c r="BK376" s="35" t="str">
        <f>'Remove outliers'!BN160</f>
        <v/>
      </c>
      <c r="BL376" s="35" t="str">
        <f>'Remove outliers'!BO160</f>
        <v/>
      </c>
      <c r="BM376" s="35" t="str">
        <f>'Remove outliers'!BP160</f>
        <v/>
      </c>
      <c r="BN376" s="35" t="str">
        <f>'Remove outliers'!BQ160</f>
        <v/>
      </c>
      <c r="BO376" s="35" t="str">
        <f>'Remove outliers'!BR160</f>
        <v/>
      </c>
      <c r="BP376" s="35" t="str">
        <f>'Remove outliers'!BS160</f>
        <v/>
      </c>
      <c r="BQ376" s="35" t="str">
        <f>'Remove outliers'!BT160</f>
        <v/>
      </c>
      <c r="BR376" s="35" t="str">
        <f>'Remove outliers'!BU160</f>
        <v/>
      </c>
      <c r="BS376" s="35" t="str">
        <f>'Remove outliers'!BV160</f>
        <v/>
      </c>
      <c r="BT376" s="35" t="str">
        <f>'Remove outliers'!BW160</f>
        <v/>
      </c>
      <c r="BU376" s="35" t="str">
        <f>'Remove outliers'!BX160</f>
        <v/>
      </c>
      <c r="BV376" s="35" t="str">
        <f>'Remove outliers'!BY160</f>
        <v/>
      </c>
      <c r="BW376" s="35" t="str">
        <f>'Remove outliers'!BZ160</f>
        <v/>
      </c>
      <c r="BX376" s="35" t="str">
        <f>'Remove outliers'!CA160</f>
        <v/>
      </c>
      <c r="BY376" s="35" t="str">
        <f>'Remove outliers'!CB160</f>
        <v/>
      </c>
      <c r="BZ376" s="35" t="str">
        <f>'Remove outliers'!CC160</f>
        <v/>
      </c>
      <c r="CA376" s="35" t="str">
        <f>'Remove outliers'!CD160</f>
        <v/>
      </c>
    </row>
    <row r="377" spans="6:79" x14ac:dyDescent="0.2">
      <c r="F377" s="45" t="str">
        <f>'Remove outliers'!I161</f>
        <v/>
      </c>
      <c r="G377" s="45" t="str">
        <f>'Remove outliers'!J161</f>
        <v/>
      </c>
      <c r="H377" s="45" t="str">
        <f>'Remove outliers'!K161</f>
        <v/>
      </c>
      <c r="I377" s="45" t="str">
        <f>'Remove outliers'!L161</f>
        <v/>
      </c>
      <c r="J377" s="45" t="str">
        <f>'Remove outliers'!M161</f>
        <v/>
      </c>
      <c r="K377" s="45" t="str">
        <f>'Remove outliers'!N161</f>
        <v/>
      </c>
      <c r="L377" s="45" t="str">
        <f>'Remove outliers'!O161</f>
        <v/>
      </c>
      <c r="M377" s="45" t="str">
        <f>'Remove outliers'!P161</f>
        <v/>
      </c>
      <c r="N377" s="45" t="str">
        <f>'Remove outliers'!Q161</f>
        <v/>
      </c>
      <c r="O377" s="45" t="str">
        <f>'Remove outliers'!R161</f>
        <v/>
      </c>
      <c r="P377" s="45" t="str">
        <f>'Remove outliers'!S161</f>
        <v/>
      </c>
      <c r="Q377" s="45" t="str">
        <f>'Remove outliers'!T161</f>
        <v/>
      </c>
      <c r="R377" s="45" t="str">
        <f>'Remove outliers'!U161</f>
        <v/>
      </c>
      <c r="S377" s="45" t="str">
        <f>'Remove outliers'!V161</f>
        <v/>
      </c>
      <c r="T377" s="45" t="str">
        <f>'Remove outliers'!W161</f>
        <v/>
      </c>
      <c r="U377" s="45" t="str">
        <f>'Remove outliers'!X161</f>
        <v/>
      </c>
      <c r="V377" s="45" t="str">
        <f>'Remove outliers'!Y161</f>
        <v/>
      </c>
      <c r="W377" s="45" t="str">
        <f>'Remove outliers'!Z161</f>
        <v/>
      </c>
      <c r="X377" s="45" t="str">
        <f>'Remove outliers'!AA161</f>
        <v/>
      </c>
      <c r="Y377" s="45" t="str">
        <f>'Remove outliers'!AB161</f>
        <v/>
      </c>
      <c r="Z377" s="45" t="str">
        <f>'Remove outliers'!AC161</f>
        <v/>
      </c>
      <c r="AA377" s="45" t="str">
        <f>'Remove outliers'!AD161</f>
        <v/>
      </c>
      <c r="AB377" s="45" t="str">
        <f>'Remove outliers'!AE161</f>
        <v/>
      </c>
      <c r="AC377" s="45" t="str">
        <f>'Remove outliers'!AF161</f>
        <v/>
      </c>
      <c r="AD377" s="45" t="str">
        <f>'Remove outliers'!AG161</f>
        <v/>
      </c>
      <c r="AE377" s="45" t="str">
        <f>'Remove outliers'!AH161</f>
        <v/>
      </c>
      <c r="AF377" s="45" t="str">
        <f>'Remove outliers'!AI161</f>
        <v/>
      </c>
      <c r="AG377" s="45" t="str">
        <f>'Remove outliers'!AJ161</f>
        <v/>
      </c>
      <c r="AH377" s="45" t="str">
        <f>'Remove outliers'!AK161</f>
        <v/>
      </c>
      <c r="AI377" s="45" t="str">
        <f>'Remove outliers'!AL161</f>
        <v/>
      </c>
      <c r="AJ377" s="45" t="str">
        <f>'Remove outliers'!AM161</f>
        <v/>
      </c>
      <c r="AK377" s="45" t="str">
        <f>'Remove outliers'!AN161</f>
        <v/>
      </c>
      <c r="AL377" s="45" t="str">
        <f>'Remove outliers'!AO161</f>
        <v/>
      </c>
      <c r="AM377" s="45" t="str">
        <f>'Remove outliers'!AP161</f>
        <v/>
      </c>
      <c r="AN377" s="45" t="str">
        <f>'Remove outliers'!AQ161</f>
        <v/>
      </c>
      <c r="AO377" s="45" t="str">
        <f>'Remove outliers'!AR161</f>
        <v/>
      </c>
      <c r="AP377" s="45" t="str">
        <f>'Remove outliers'!AS161</f>
        <v/>
      </c>
      <c r="AQ377" s="45" t="str">
        <f>'Remove outliers'!AT161</f>
        <v/>
      </c>
      <c r="AR377" s="45" t="str">
        <f>'Remove outliers'!AU161</f>
        <v/>
      </c>
      <c r="AS377" s="45" t="str">
        <f>'Remove outliers'!AV161</f>
        <v/>
      </c>
      <c r="AT377" s="45" t="str">
        <f>'Remove outliers'!AW161</f>
        <v/>
      </c>
      <c r="AU377" s="45" t="str">
        <f>'Remove outliers'!AX161</f>
        <v/>
      </c>
      <c r="AV377" s="45" t="str">
        <f>'Remove outliers'!AY161</f>
        <v/>
      </c>
      <c r="AW377" s="45" t="str">
        <f>'Remove outliers'!AZ161</f>
        <v/>
      </c>
      <c r="AX377" s="45" t="str">
        <f>'Remove outliers'!BA161</f>
        <v/>
      </c>
      <c r="AY377" s="45" t="str">
        <f>'Remove outliers'!BB161</f>
        <v/>
      </c>
      <c r="AZ377" s="45" t="str">
        <f>'Remove outliers'!BC161</f>
        <v/>
      </c>
      <c r="BA377" s="45" t="str">
        <f>'Remove outliers'!BD161</f>
        <v/>
      </c>
      <c r="BB377" s="45" t="str">
        <f>'Remove outliers'!BE161</f>
        <v/>
      </c>
      <c r="BC377" s="45" t="str">
        <f>'Remove outliers'!BF161</f>
        <v/>
      </c>
      <c r="BD377" s="45" t="str">
        <f>'Remove outliers'!BG161</f>
        <v/>
      </c>
      <c r="BE377" s="45" t="str">
        <f>'Remove outliers'!BH161</f>
        <v/>
      </c>
      <c r="BF377" s="45" t="str">
        <f>'Remove outliers'!BI161</f>
        <v/>
      </c>
      <c r="BG377" s="45" t="str">
        <f>'Remove outliers'!BJ161</f>
        <v/>
      </c>
      <c r="BH377" s="35" t="str">
        <f>'Remove outliers'!BK161</f>
        <v/>
      </c>
      <c r="BI377" s="35" t="str">
        <f>'Remove outliers'!BL161</f>
        <v/>
      </c>
      <c r="BJ377" s="35" t="str">
        <f>'Remove outliers'!BM161</f>
        <v/>
      </c>
      <c r="BK377" s="35" t="str">
        <f>'Remove outliers'!BN161</f>
        <v/>
      </c>
      <c r="BL377" s="35" t="str">
        <f>'Remove outliers'!BO161</f>
        <v/>
      </c>
      <c r="BM377" s="35" t="str">
        <f>'Remove outliers'!BP161</f>
        <v/>
      </c>
      <c r="BN377" s="35" t="str">
        <f>'Remove outliers'!BQ161</f>
        <v/>
      </c>
      <c r="BO377" s="35" t="str">
        <f>'Remove outliers'!BR161</f>
        <v/>
      </c>
      <c r="BP377" s="35" t="str">
        <f>'Remove outliers'!BS161</f>
        <v/>
      </c>
      <c r="BQ377" s="35" t="str">
        <f>'Remove outliers'!BT161</f>
        <v/>
      </c>
      <c r="BR377" s="35" t="str">
        <f>'Remove outliers'!BU161</f>
        <v/>
      </c>
      <c r="BS377" s="35" t="str">
        <f>'Remove outliers'!BV161</f>
        <v/>
      </c>
      <c r="BT377" s="35" t="str">
        <f>'Remove outliers'!BW161</f>
        <v/>
      </c>
      <c r="BU377" s="35" t="str">
        <f>'Remove outliers'!BX161</f>
        <v/>
      </c>
      <c r="BV377" s="35" t="str">
        <f>'Remove outliers'!BY161</f>
        <v/>
      </c>
      <c r="BW377" s="35" t="str">
        <f>'Remove outliers'!BZ161</f>
        <v/>
      </c>
      <c r="BX377" s="35" t="str">
        <f>'Remove outliers'!CA161</f>
        <v/>
      </c>
      <c r="BY377" s="35" t="str">
        <f>'Remove outliers'!CB161</f>
        <v/>
      </c>
      <c r="BZ377" s="35" t="str">
        <f>'Remove outliers'!CC161</f>
        <v/>
      </c>
      <c r="CA377" s="35" t="str">
        <f>'Remove outliers'!CD161</f>
        <v/>
      </c>
    </row>
    <row r="378" spans="6:79" x14ac:dyDescent="0.2">
      <c r="F378" s="45" t="str">
        <f>'Remove outliers'!I162</f>
        <v/>
      </c>
      <c r="G378" s="45" t="str">
        <f>'Remove outliers'!J162</f>
        <v/>
      </c>
      <c r="H378" s="45" t="str">
        <f>'Remove outliers'!K162</f>
        <v/>
      </c>
      <c r="I378" s="45" t="str">
        <f>'Remove outliers'!L162</f>
        <v/>
      </c>
      <c r="J378" s="45" t="str">
        <f>'Remove outliers'!M162</f>
        <v/>
      </c>
      <c r="K378" s="45" t="str">
        <f>'Remove outliers'!N162</f>
        <v/>
      </c>
      <c r="L378" s="45" t="str">
        <f>'Remove outliers'!O162</f>
        <v/>
      </c>
      <c r="M378" s="45" t="str">
        <f>'Remove outliers'!P162</f>
        <v/>
      </c>
      <c r="N378" s="45" t="str">
        <f>'Remove outliers'!Q162</f>
        <v/>
      </c>
      <c r="O378" s="45" t="str">
        <f>'Remove outliers'!R162</f>
        <v/>
      </c>
      <c r="P378" s="45" t="str">
        <f>'Remove outliers'!S162</f>
        <v/>
      </c>
      <c r="Q378" s="45" t="str">
        <f>'Remove outliers'!T162</f>
        <v/>
      </c>
      <c r="R378" s="45" t="str">
        <f>'Remove outliers'!U162</f>
        <v/>
      </c>
      <c r="S378" s="45" t="str">
        <f>'Remove outliers'!V162</f>
        <v/>
      </c>
      <c r="T378" s="45" t="str">
        <f>'Remove outliers'!W162</f>
        <v/>
      </c>
      <c r="U378" s="45" t="str">
        <f>'Remove outliers'!X162</f>
        <v/>
      </c>
      <c r="V378" s="45" t="str">
        <f>'Remove outliers'!Y162</f>
        <v/>
      </c>
      <c r="W378" s="45" t="str">
        <f>'Remove outliers'!Z162</f>
        <v/>
      </c>
      <c r="X378" s="45" t="str">
        <f>'Remove outliers'!AA162</f>
        <v/>
      </c>
      <c r="Y378" s="45" t="str">
        <f>'Remove outliers'!AB162</f>
        <v/>
      </c>
      <c r="Z378" s="45" t="str">
        <f>'Remove outliers'!AC162</f>
        <v/>
      </c>
      <c r="AA378" s="45" t="str">
        <f>'Remove outliers'!AD162</f>
        <v/>
      </c>
      <c r="AB378" s="45" t="str">
        <f>'Remove outliers'!AE162</f>
        <v/>
      </c>
      <c r="AC378" s="45" t="str">
        <f>'Remove outliers'!AF162</f>
        <v/>
      </c>
      <c r="AD378" s="45" t="str">
        <f>'Remove outliers'!AG162</f>
        <v/>
      </c>
      <c r="AE378" s="45" t="str">
        <f>'Remove outliers'!AH162</f>
        <v/>
      </c>
      <c r="AF378" s="45" t="str">
        <f>'Remove outliers'!AI162</f>
        <v/>
      </c>
      <c r="AG378" s="45" t="str">
        <f>'Remove outliers'!AJ162</f>
        <v/>
      </c>
      <c r="AH378" s="45" t="str">
        <f>'Remove outliers'!AK162</f>
        <v/>
      </c>
      <c r="AI378" s="45" t="str">
        <f>'Remove outliers'!AL162</f>
        <v/>
      </c>
      <c r="AJ378" s="45" t="str">
        <f>'Remove outliers'!AM162</f>
        <v/>
      </c>
      <c r="AK378" s="45" t="str">
        <f>'Remove outliers'!AN162</f>
        <v/>
      </c>
      <c r="AL378" s="45" t="str">
        <f>'Remove outliers'!AO162</f>
        <v/>
      </c>
      <c r="AM378" s="45" t="str">
        <f>'Remove outliers'!AP162</f>
        <v/>
      </c>
      <c r="AN378" s="45" t="str">
        <f>'Remove outliers'!AQ162</f>
        <v/>
      </c>
      <c r="AO378" s="45" t="str">
        <f>'Remove outliers'!AR162</f>
        <v/>
      </c>
      <c r="AP378" s="45" t="str">
        <f>'Remove outliers'!AS162</f>
        <v/>
      </c>
      <c r="AQ378" s="45" t="str">
        <f>'Remove outliers'!AT162</f>
        <v/>
      </c>
      <c r="AR378" s="45" t="str">
        <f>'Remove outliers'!AU162</f>
        <v/>
      </c>
      <c r="AS378" s="45" t="str">
        <f>'Remove outliers'!AV162</f>
        <v/>
      </c>
      <c r="AT378" s="45" t="str">
        <f>'Remove outliers'!AW162</f>
        <v/>
      </c>
      <c r="AU378" s="45" t="str">
        <f>'Remove outliers'!AX162</f>
        <v/>
      </c>
      <c r="AV378" s="45" t="str">
        <f>'Remove outliers'!AY162</f>
        <v/>
      </c>
      <c r="AW378" s="45" t="str">
        <f>'Remove outliers'!AZ162</f>
        <v/>
      </c>
      <c r="AX378" s="45" t="str">
        <f>'Remove outliers'!BA162</f>
        <v/>
      </c>
      <c r="AY378" s="45" t="str">
        <f>'Remove outliers'!BB162</f>
        <v/>
      </c>
      <c r="AZ378" s="45" t="str">
        <f>'Remove outliers'!BC162</f>
        <v/>
      </c>
      <c r="BA378" s="45" t="str">
        <f>'Remove outliers'!BD162</f>
        <v/>
      </c>
      <c r="BB378" s="45" t="str">
        <f>'Remove outliers'!BE162</f>
        <v/>
      </c>
      <c r="BC378" s="45" t="str">
        <f>'Remove outliers'!BF162</f>
        <v/>
      </c>
      <c r="BD378" s="45" t="str">
        <f>'Remove outliers'!BG162</f>
        <v/>
      </c>
      <c r="BE378" s="45" t="str">
        <f>'Remove outliers'!BH162</f>
        <v/>
      </c>
      <c r="BF378" s="45" t="str">
        <f>'Remove outliers'!BI162</f>
        <v/>
      </c>
      <c r="BG378" s="45" t="str">
        <f>'Remove outliers'!BJ162</f>
        <v/>
      </c>
      <c r="BH378" s="35" t="str">
        <f>'Remove outliers'!BK162</f>
        <v/>
      </c>
      <c r="BI378" s="35" t="str">
        <f>'Remove outliers'!BL162</f>
        <v/>
      </c>
      <c r="BJ378" s="35" t="str">
        <f>'Remove outliers'!BM162</f>
        <v/>
      </c>
      <c r="BK378" s="35" t="str">
        <f>'Remove outliers'!BN162</f>
        <v/>
      </c>
      <c r="BL378" s="35" t="str">
        <f>'Remove outliers'!BO162</f>
        <v/>
      </c>
      <c r="BM378" s="35" t="str">
        <f>'Remove outliers'!BP162</f>
        <v/>
      </c>
      <c r="BN378" s="35" t="str">
        <f>'Remove outliers'!BQ162</f>
        <v/>
      </c>
      <c r="BO378" s="35" t="str">
        <f>'Remove outliers'!BR162</f>
        <v/>
      </c>
      <c r="BP378" s="35" t="str">
        <f>'Remove outliers'!BS162</f>
        <v/>
      </c>
      <c r="BQ378" s="35" t="str">
        <f>'Remove outliers'!BT162</f>
        <v/>
      </c>
      <c r="BR378" s="35" t="str">
        <f>'Remove outliers'!BU162</f>
        <v/>
      </c>
      <c r="BS378" s="35" t="str">
        <f>'Remove outliers'!BV162</f>
        <v/>
      </c>
      <c r="BT378" s="35" t="str">
        <f>'Remove outliers'!BW162</f>
        <v/>
      </c>
      <c r="BU378" s="35" t="str">
        <f>'Remove outliers'!BX162</f>
        <v/>
      </c>
      <c r="BV378" s="35" t="str">
        <f>'Remove outliers'!BY162</f>
        <v/>
      </c>
      <c r="BW378" s="35" t="str">
        <f>'Remove outliers'!BZ162</f>
        <v/>
      </c>
      <c r="BX378" s="35" t="str">
        <f>'Remove outliers'!CA162</f>
        <v/>
      </c>
      <c r="BY378" s="35" t="str">
        <f>'Remove outliers'!CB162</f>
        <v/>
      </c>
      <c r="BZ378" s="35" t="str">
        <f>'Remove outliers'!CC162</f>
        <v/>
      </c>
      <c r="CA378" s="35" t="str">
        <f>'Remove outliers'!CD162</f>
        <v/>
      </c>
    </row>
    <row r="379" spans="6:79" x14ac:dyDescent="0.2">
      <c r="F379" s="45" t="str">
        <f>'Remove outliers'!I163</f>
        <v/>
      </c>
      <c r="G379" s="45" t="str">
        <f>'Remove outliers'!J163</f>
        <v/>
      </c>
      <c r="H379" s="45" t="str">
        <f>'Remove outliers'!K163</f>
        <v/>
      </c>
      <c r="I379" s="45" t="str">
        <f>'Remove outliers'!L163</f>
        <v/>
      </c>
      <c r="J379" s="45" t="str">
        <f>'Remove outliers'!M163</f>
        <v/>
      </c>
      <c r="K379" s="45" t="str">
        <f>'Remove outliers'!N163</f>
        <v/>
      </c>
      <c r="L379" s="45" t="str">
        <f>'Remove outliers'!O163</f>
        <v/>
      </c>
      <c r="M379" s="45" t="str">
        <f>'Remove outliers'!P163</f>
        <v/>
      </c>
      <c r="N379" s="45" t="str">
        <f>'Remove outliers'!Q163</f>
        <v/>
      </c>
      <c r="O379" s="45" t="str">
        <f>'Remove outliers'!R163</f>
        <v/>
      </c>
      <c r="P379" s="45" t="str">
        <f>'Remove outliers'!S163</f>
        <v/>
      </c>
      <c r="Q379" s="45" t="str">
        <f>'Remove outliers'!T163</f>
        <v/>
      </c>
      <c r="R379" s="45" t="str">
        <f>'Remove outliers'!U163</f>
        <v/>
      </c>
      <c r="S379" s="45" t="str">
        <f>'Remove outliers'!V163</f>
        <v/>
      </c>
      <c r="T379" s="45" t="str">
        <f>'Remove outliers'!W163</f>
        <v/>
      </c>
      <c r="U379" s="45" t="str">
        <f>'Remove outliers'!X163</f>
        <v/>
      </c>
      <c r="V379" s="45" t="str">
        <f>'Remove outliers'!Y163</f>
        <v/>
      </c>
      <c r="W379" s="45" t="str">
        <f>'Remove outliers'!Z163</f>
        <v/>
      </c>
      <c r="X379" s="45" t="str">
        <f>'Remove outliers'!AA163</f>
        <v/>
      </c>
      <c r="Y379" s="45" t="str">
        <f>'Remove outliers'!AB163</f>
        <v/>
      </c>
      <c r="Z379" s="45" t="str">
        <f>'Remove outliers'!AC163</f>
        <v/>
      </c>
      <c r="AA379" s="45" t="str">
        <f>'Remove outliers'!AD163</f>
        <v/>
      </c>
      <c r="AB379" s="45" t="str">
        <f>'Remove outliers'!AE163</f>
        <v/>
      </c>
      <c r="AC379" s="45" t="str">
        <f>'Remove outliers'!AF163</f>
        <v/>
      </c>
      <c r="AD379" s="45" t="str">
        <f>'Remove outliers'!AG163</f>
        <v/>
      </c>
      <c r="AE379" s="45" t="str">
        <f>'Remove outliers'!AH163</f>
        <v/>
      </c>
      <c r="AF379" s="45" t="str">
        <f>'Remove outliers'!AI163</f>
        <v/>
      </c>
      <c r="AG379" s="45" t="str">
        <f>'Remove outliers'!AJ163</f>
        <v/>
      </c>
      <c r="AH379" s="45" t="str">
        <f>'Remove outliers'!AK163</f>
        <v/>
      </c>
      <c r="AI379" s="45" t="str">
        <f>'Remove outliers'!AL163</f>
        <v/>
      </c>
      <c r="AJ379" s="45" t="str">
        <f>'Remove outliers'!AM163</f>
        <v/>
      </c>
      <c r="AK379" s="45" t="str">
        <f>'Remove outliers'!AN163</f>
        <v/>
      </c>
      <c r="AL379" s="45" t="str">
        <f>'Remove outliers'!AO163</f>
        <v/>
      </c>
      <c r="AM379" s="45" t="str">
        <f>'Remove outliers'!AP163</f>
        <v/>
      </c>
      <c r="AN379" s="45" t="str">
        <f>'Remove outliers'!AQ163</f>
        <v/>
      </c>
      <c r="AO379" s="45" t="str">
        <f>'Remove outliers'!AR163</f>
        <v/>
      </c>
      <c r="AP379" s="45" t="str">
        <f>'Remove outliers'!AS163</f>
        <v/>
      </c>
      <c r="AQ379" s="45" t="str">
        <f>'Remove outliers'!AT163</f>
        <v/>
      </c>
      <c r="AR379" s="45" t="str">
        <f>'Remove outliers'!AU163</f>
        <v/>
      </c>
      <c r="AS379" s="45" t="str">
        <f>'Remove outliers'!AV163</f>
        <v/>
      </c>
      <c r="AT379" s="45" t="str">
        <f>'Remove outliers'!AW163</f>
        <v/>
      </c>
      <c r="AU379" s="45" t="str">
        <f>'Remove outliers'!AX163</f>
        <v/>
      </c>
      <c r="AV379" s="45" t="str">
        <f>'Remove outliers'!AY163</f>
        <v/>
      </c>
      <c r="AW379" s="45" t="str">
        <f>'Remove outliers'!AZ163</f>
        <v/>
      </c>
      <c r="AX379" s="45" t="str">
        <f>'Remove outliers'!BA163</f>
        <v/>
      </c>
      <c r="AY379" s="45" t="str">
        <f>'Remove outliers'!BB163</f>
        <v/>
      </c>
      <c r="AZ379" s="45" t="str">
        <f>'Remove outliers'!BC163</f>
        <v/>
      </c>
      <c r="BA379" s="45" t="str">
        <f>'Remove outliers'!BD163</f>
        <v/>
      </c>
      <c r="BB379" s="45" t="str">
        <f>'Remove outliers'!BE163</f>
        <v/>
      </c>
      <c r="BC379" s="45" t="str">
        <f>'Remove outliers'!BF163</f>
        <v/>
      </c>
      <c r="BD379" s="45" t="str">
        <f>'Remove outliers'!BG163</f>
        <v/>
      </c>
      <c r="BE379" s="45" t="str">
        <f>'Remove outliers'!BH163</f>
        <v/>
      </c>
      <c r="BF379" s="45" t="str">
        <f>'Remove outliers'!BI163</f>
        <v/>
      </c>
      <c r="BG379" s="45" t="str">
        <f>'Remove outliers'!BJ163</f>
        <v/>
      </c>
      <c r="BH379" s="35" t="str">
        <f>'Remove outliers'!BK163</f>
        <v/>
      </c>
      <c r="BI379" s="35" t="str">
        <f>'Remove outliers'!BL163</f>
        <v/>
      </c>
      <c r="BJ379" s="35" t="str">
        <f>'Remove outliers'!BM163</f>
        <v/>
      </c>
      <c r="BK379" s="35" t="str">
        <f>'Remove outliers'!BN163</f>
        <v/>
      </c>
      <c r="BL379" s="35" t="str">
        <f>'Remove outliers'!BO163</f>
        <v/>
      </c>
      <c r="BM379" s="35" t="str">
        <f>'Remove outliers'!BP163</f>
        <v/>
      </c>
      <c r="BN379" s="35" t="str">
        <f>'Remove outliers'!BQ163</f>
        <v/>
      </c>
      <c r="BO379" s="35" t="str">
        <f>'Remove outliers'!BR163</f>
        <v/>
      </c>
      <c r="BP379" s="35" t="str">
        <f>'Remove outliers'!BS163</f>
        <v/>
      </c>
      <c r="BQ379" s="35" t="str">
        <f>'Remove outliers'!BT163</f>
        <v/>
      </c>
      <c r="BR379" s="35" t="str">
        <f>'Remove outliers'!BU163</f>
        <v/>
      </c>
      <c r="BS379" s="35" t="str">
        <f>'Remove outliers'!BV163</f>
        <v/>
      </c>
      <c r="BT379" s="35" t="str">
        <f>'Remove outliers'!BW163</f>
        <v/>
      </c>
      <c r="BU379" s="35" t="str">
        <f>'Remove outliers'!BX163</f>
        <v/>
      </c>
      <c r="BV379" s="35" t="str">
        <f>'Remove outliers'!BY163</f>
        <v/>
      </c>
      <c r="BW379" s="35" t="str">
        <f>'Remove outliers'!BZ163</f>
        <v/>
      </c>
      <c r="BX379" s="35" t="str">
        <f>'Remove outliers'!CA163</f>
        <v/>
      </c>
      <c r="BY379" s="35" t="str">
        <f>'Remove outliers'!CB163</f>
        <v/>
      </c>
      <c r="BZ379" s="35" t="str">
        <f>'Remove outliers'!CC163</f>
        <v/>
      </c>
      <c r="CA379" s="35" t="str">
        <f>'Remove outliers'!CD163</f>
        <v/>
      </c>
    </row>
    <row r="380" spans="6:79" x14ac:dyDescent="0.2">
      <c r="F380" s="45" t="str">
        <f>'Remove outliers'!I164</f>
        <v/>
      </c>
      <c r="G380" s="45" t="str">
        <f>'Remove outliers'!J164</f>
        <v/>
      </c>
      <c r="H380" s="45" t="str">
        <f>'Remove outliers'!K164</f>
        <v/>
      </c>
      <c r="I380" s="45" t="str">
        <f>'Remove outliers'!L164</f>
        <v/>
      </c>
      <c r="J380" s="45" t="str">
        <f>'Remove outliers'!M164</f>
        <v/>
      </c>
      <c r="K380" s="45" t="str">
        <f>'Remove outliers'!N164</f>
        <v/>
      </c>
      <c r="L380" s="45" t="str">
        <f>'Remove outliers'!O164</f>
        <v/>
      </c>
      <c r="M380" s="45" t="str">
        <f>'Remove outliers'!P164</f>
        <v/>
      </c>
      <c r="N380" s="45" t="str">
        <f>'Remove outliers'!Q164</f>
        <v/>
      </c>
      <c r="O380" s="45" t="str">
        <f>'Remove outliers'!R164</f>
        <v/>
      </c>
      <c r="P380" s="45" t="str">
        <f>'Remove outliers'!S164</f>
        <v/>
      </c>
      <c r="Q380" s="45" t="str">
        <f>'Remove outliers'!T164</f>
        <v/>
      </c>
      <c r="R380" s="45" t="str">
        <f>'Remove outliers'!U164</f>
        <v/>
      </c>
      <c r="S380" s="45" t="str">
        <f>'Remove outliers'!V164</f>
        <v/>
      </c>
      <c r="T380" s="45" t="str">
        <f>'Remove outliers'!W164</f>
        <v/>
      </c>
      <c r="U380" s="45" t="str">
        <f>'Remove outliers'!X164</f>
        <v/>
      </c>
      <c r="V380" s="45" t="str">
        <f>'Remove outliers'!Y164</f>
        <v/>
      </c>
      <c r="W380" s="45" t="str">
        <f>'Remove outliers'!Z164</f>
        <v/>
      </c>
      <c r="X380" s="45" t="str">
        <f>'Remove outliers'!AA164</f>
        <v/>
      </c>
      <c r="Y380" s="45" t="str">
        <f>'Remove outliers'!AB164</f>
        <v/>
      </c>
      <c r="Z380" s="45" t="str">
        <f>'Remove outliers'!AC164</f>
        <v/>
      </c>
      <c r="AA380" s="45" t="str">
        <f>'Remove outliers'!AD164</f>
        <v/>
      </c>
      <c r="AB380" s="45" t="str">
        <f>'Remove outliers'!AE164</f>
        <v/>
      </c>
      <c r="AC380" s="45" t="str">
        <f>'Remove outliers'!AF164</f>
        <v/>
      </c>
      <c r="AD380" s="45" t="str">
        <f>'Remove outliers'!AG164</f>
        <v/>
      </c>
      <c r="AE380" s="45" t="str">
        <f>'Remove outliers'!AH164</f>
        <v/>
      </c>
      <c r="AF380" s="45" t="str">
        <f>'Remove outliers'!AI164</f>
        <v/>
      </c>
      <c r="AG380" s="45" t="str">
        <f>'Remove outliers'!AJ164</f>
        <v/>
      </c>
      <c r="AH380" s="45" t="str">
        <f>'Remove outliers'!AK164</f>
        <v/>
      </c>
      <c r="AI380" s="45" t="str">
        <f>'Remove outliers'!AL164</f>
        <v/>
      </c>
      <c r="AJ380" s="45" t="str">
        <f>'Remove outliers'!AM164</f>
        <v/>
      </c>
      <c r="AK380" s="45" t="str">
        <f>'Remove outliers'!AN164</f>
        <v/>
      </c>
      <c r="AL380" s="45" t="str">
        <f>'Remove outliers'!AO164</f>
        <v/>
      </c>
      <c r="AM380" s="45" t="str">
        <f>'Remove outliers'!AP164</f>
        <v/>
      </c>
      <c r="AN380" s="45" t="str">
        <f>'Remove outliers'!AQ164</f>
        <v/>
      </c>
      <c r="AO380" s="45" t="str">
        <f>'Remove outliers'!AR164</f>
        <v/>
      </c>
      <c r="AP380" s="45" t="str">
        <f>'Remove outliers'!AS164</f>
        <v/>
      </c>
      <c r="AQ380" s="45" t="str">
        <f>'Remove outliers'!AT164</f>
        <v/>
      </c>
      <c r="AR380" s="45" t="str">
        <f>'Remove outliers'!AU164</f>
        <v/>
      </c>
      <c r="AS380" s="45" t="str">
        <f>'Remove outliers'!AV164</f>
        <v/>
      </c>
      <c r="AT380" s="45" t="str">
        <f>'Remove outliers'!AW164</f>
        <v/>
      </c>
      <c r="AU380" s="45" t="str">
        <f>'Remove outliers'!AX164</f>
        <v/>
      </c>
      <c r="AV380" s="45" t="str">
        <f>'Remove outliers'!AY164</f>
        <v/>
      </c>
      <c r="AW380" s="45" t="str">
        <f>'Remove outliers'!AZ164</f>
        <v/>
      </c>
      <c r="AX380" s="45" t="str">
        <f>'Remove outliers'!BA164</f>
        <v/>
      </c>
      <c r="AY380" s="45" t="str">
        <f>'Remove outliers'!BB164</f>
        <v/>
      </c>
      <c r="AZ380" s="45" t="str">
        <f>'Remove outliers'!BC164</f>
        <v/>
      </c>
      <c r="BA380" s="45" t="str">
        <f>'Remove outliers'!BD164</f>
        <v/>
      </c>
      <c r="BB380" s="45" t="str">
        <f>'Remove outliers'!BE164</f>
        <v/>
      </c>
      <c r="BC380" s="45" t="str">
        <f>'Remove outliers'!BF164</f>
        <v/>
      </c>
      <c r="BD380" s="45" t="str">
        <f>'Remove outliers'!BG164</f>
        <v/>
      </c>
      <c r="BE380" s="45" t="str">
        <f>'Remove outliers'!BH164</f>
        <v/>
      </c>
      <c r="BF380" s="45" t="str">
        <f>'Remove outliers'!BI164</f>
        <v/>
      </c>
      <c r="BG380" s="45" t="str">
        <f>'Remove outliers'!BJ164</f>
        <v/>
      </c>
      <c r="BH380" s="35" t="str">
        <f>'Remove outliers'!BK164</f>
        <v/>
      </c>
      <c r="BI380" s="35" t="str">
        <f>'Remove outliers'!BL164</f>
        <v/>
      </c>
      <c r="BJ380" s="35" t="str">
        <f>'Remove outliers'!BM164</f>
        <v/>
      </c>
      <c r="BK380" s="35" t="str">
        <f>'Remove outliers'!BN164</f>
        <v/>
      </c>
      <c r="BL380" s="35" t="str">
        <f>'Remove outliers'!BO164</f>
        <v/>
      </c>
      <c r="BM380" s="35" t="str">
        <f>'Remove outliers'!BP164</f>
        <v/>
      </c>
      <c r="BN380" s="35" t="str">
        <f>'Remove outliers'!BQ164</f>
        <v/>
      </c>
      <c r="BO380" s="35" t="str">
        <f>'Remove outliers'!BR164</f>
        <v/>
      </c>
      <c r="BP380" s="35" t="str">
        <f>'Remove outliers'!BS164</f>
        <v/>
      </c>
      <c r="BQ380" s="35" t="str">
        <f>'Remove outliers'!BT164</f>
        <v/>
      </c>
      <c r="BR380" s="35" t="str">
        <f>'Remove outliers'!BU164</f>
        <v/>
      </c>
      <c r="BS380" s="35" t="str">
        <f>'Remove outliers'!BV164</f>
        <v/>
      </c>
      <c r="BT380" s="35" t="str">
        <f>'Remove outliers'!BW164</f>
        <v/>
      </c>
      <c r="BU380" s="35" t="str">
        <f>'Remove outliers'!BX164</f>
        <v/>
      </c>
      <c r="BV380" s="35" t="str">
        <f>'Remove outliers'!BY164</f>
        <v/>
      </c>
      <c r="BW380" s="35" t="str">
        <f>'Remove outliers'!BZ164</f>
        <v/>
      </c>
      <c r="BX380" s="35" t="str">
        <f>'Remove outliers'!CA164</f>
        <v/>
      </c>
      <c r="BY380" s="35" t="str">
        <f>'Remove outliers'!CB164</f>
        <v/>
      </c>
      <c r="BZ380" s="35" t="str">
        <f>'Remove outliers'!CC164</f>
        <v/>
      </c>
      <c r="CA380" s="35" t="str">
        <f>'Remove outliers'!CD164</f>
        <v/>
      </c>
    </row>
    <row r="381" spans="6:79" x14ac:dyDescent="0.2">
      <c r="F381" s="45" t="str">
        <f>'Remove outliers'!I165</f>
        <v/>
      </c>
      <c r="G381" s="45" t="str">
        <f>'Remove outliers'!J165</f>
        <v/>
      </c>
      <c r="H381" s="45" t="str">
        <f>'Remove outliers'!K165</f>
        <v/>
      </c>
      <c r="I381" s="45" t="str">
        <f>'Remove outliers'!L165</f>
        <v/>
      </c>
      <c r="J381" s="45" t="str">
        <f>'Remove outliers'!M165</f>
        <v/>
      </c>
      <c r="K381" s="45" t="str">
        <f>'Remove outliers'!N165</f>
        <v/>
      </c>
      <c r="L381" s="45" t="str">
        <f>'Remove outliers'!O165</f>
        <v/>
      </c>
      <c r="M381" s="45" t="str">
        <f>'Remove outliers'!P165</f>
        <v/>
      </c>
      <c r="N381" s="45" t="str">
        <f>'Remove outliers'!Q165</f>
        <v/>
      </c>
      <c r="O381" s="45" t="str">
        <f>'Remove outliers'!R165</f>
        <v/>
      </c>
      <c r="P381" s="45" t="str">
        <f>'Remove outliers'!S165</f>
        <v/>
      </c>
      <c r="Q381" s="45" t="str">
        <f>'Remove outliers'!T165</f>
        <v/>
      </c>
      <c r="R381" s="45" t="str">
        <f>'Remove outliers'!U165</f>
        <v/>
      </c>
      <c r="S381" s="45" t="str">
        <f>'Remove outliers'!V165</f>
        <v/>
      </c>
      <c r="T381" s="45" t="str">
        <f>'Remove outliers'!W165</f>
        <v/>
      </c>
      <c r="U381" s="45" t="str">
        <f>'Remove outliers'!X165</f>
        <v/>
      </c>
      <c r="V381" s="45" t="str">
        <f>'Remove outliers'!Y165</f>
        <v/>
      </c>
      <c r="W381" s="45" t="str">
        <f>'Remove outliers'!Z165</f>
        <v/>
      </c>
      <c r="X381" s="45" t="str">
        <f>'Remove outliers'!AA165</f>
        <v/>
      </c>
      <c r="Y381" s="45" t="str">
        <f>'Remove outliers'!AB165</f>
        <v/>
      </c>
      <c r="Z381" s="45" t="str">
        <f>'Remove outliers'!AC165</f>
        <v/>
      </c>
      <c r="AA381" s="45" t="str">
        <f>'Remove outliers'!AD165</f>
        <v/>
      </c>
      <c r="AB381" s="45" t="str">
        <f>'Remove outliers'!AE165</f>
        <v/>
      </c>
      <c r="AC381" s="45" t="str">
        <f>'Remove outliers'!AF165</f>
        <v/>
      </c>
      <c r="AD381" s="45" t="str">
        <f>'Remove outliers'!AG165</f>
        <v/>
      </c>
      <c r="AE381" s="45" t="str">
        <f>'Remove outliers'!AH165</f>
        <v/>
      </c>
      <c r="AF381" s="45" t="str">
        <f>'Remove outliers'!AI165</f>
        <v/>
      </c>
      <c r="AG381" s="45" t="str">
        <f>'Remove outliers'!AJ165</f>
        <v/>
      </c>
      <c r="AH381" s="45" t="str">
        <f>'Remove outliers'!AK165</f>
        <v/>
      </c>
      <c r="AI381" s="45" t="str">
        <f>'Remove outliers'!AL165</f>
        <v/>
      </c>
      <c r="AJ381" s="45" t="str">
        <f>'Remove outliers'!AM165</f>
        <v/>
      </c>
      <c r="AK381" s="45" t="str">
        <f>'Remove outliers'!AN165</f>
        <v/>
      </c>
      <c r="AL381" s="45" t="str">
        <f>'Remove outliers'!AO165</f>
        <v/>
      </c>
      <c r="AM381" s="45" t="str">
        <f>'Remove outliers'!AP165</f>
        <v/>
      </c>
      <c r="AN381" s="45" t="str">
        <f>'Remove outliers'!AQ165</f>
        <v/>
      </c>
      <c r="AO381" s="45" t="str">
        <f>'Remove outliers'!AR165</f>
        <v/>
      </c>
      <c r="AP381" s="45" t="str">
        <f>'Remove outliers'!AS165</f>
        <v/>
      </c>
      <c r="AQ381" s="45" t="str">
        <f>'Remove outliers'!AT165</f>
        <v/>
      </c>
      <c r="AR381" s="45" t="str">
        <f>'Remove outliers'!AU165</f>
        <v/>
      </c>
      <c r="AS381" s="45" t="str">
        <f>'Remove outliers'!AV165</f>
        <v/>
      </c>
      <c r="AT381" s="45" t="str">
        <f>'Remove outliers'!AW165</f>
        <v/>
      </c>
      <c r="AU381" s="45" t="str">
        <f>'Remove outliers'!AX165</f>
        <v/>
      </c>
      <c r="AV381" s="45" t="str">
        <f>'Remove outliers'!AY165</f>
        <v/>
      </c>
      <c r="AW381" s="45" t="str">
        <f>'Remove outliers'!AZ165</f>
        <v/>
      </c>
      <c r="AX381" s="45" t="str">
        <f>'Remove outliers'!BA165</f>
        <v/>
      </c>
      <c r="AY381" s="45" t="str">
        <f>'Remove outliers'!BB165</f>
        <v/>
      </c>
      <c r="AZ381" s="45" t="str">
        <f>'Remove outliers'!BC165</f>
        <v/>
      </c>
      <c r="BA381" s="45" t="str">
        <f>'Remove outliers'!BD165</f>
        <v/>
      </c>
      <c r="BB381" s="45" t="str">
        <f>'Remove outliers'!BE165</f>
        <v/>
      </c>
      <c r="BC381" s="45" t="str">
        <f>'Remove outliers'!BF165</f>
        <v/>
      </c>
      <c r="BD381" s="45" t="str">
        <f>'Remove outliers'!BG165</f>
        <v/>
      </c>
      <c r="BE381" s="45" t="str">
        <f>'Remove outliers'!BH165</f>
        <v/>
      </c>
      <c r="BF381" s="45" t="str">
        <f>'Remove outliers'!BI165</f>
        <v/>
      </c>
      <c r="BG381" s="45" t="str">
        <f>'Remove outliers'!BJ165</f>
        <v/>
      </c>
      <c r="BH381" s="35" t="str">
        <f>'Remove outliers'!BK165</f>
        <v/>
      </c>
      <c r="BI381" s="35" t="str">
        <f>'Remove outliers'!BL165</f>
        <v/>
      </c>
      <c r="BJ381" s="35" t="str">
        <f>'Remove outliers'!BM165</f>
        <v/>
      </c>
      <c r="BK381" s="35" t="str">
        <f>'Remove outliers'!BN165</f>
        <v/>
      </c>
      <c r="BL381" s="35" t="str">
        <f>'Remove outliers'!BO165</f>
        <v/>
      </c>
      <c r="BM381" s="35" t="str">
        <f>'Remove outliers'!BP165</f>
        <v/>
      </c>
      <c r="BN381" s="35" t="str">
        <f>'Remove outliers'!BQ165</f>
        <v/>
      </c>
      <c r="BO381" s="35" t="str">
        <f>'Remove outliers'!BR165</f>
        <v/>
      </c>
      <c r="BP381" s="35" t="str">
        <f>'Remove outliers'!BS165</f>
        <v/>
      </c>
      <c r="BQ381" s="35" t="str">
        <f>'Remove outliers'!BT165</f>
        <v/>
      </c>
      <c r="BR381" s="35" t="str">
        <f>'Remove outliers'!BU165</f>
        <v/>
      </c>
      <c r="BS381" s="35" t="str">
        <f>'Remove outliers'!BV165</f>
        <v/>
      </c>
      <c r="BT381" s="35" t="str">
        <f>'Remove outliers'!BW165</f>
        <v/>
      </c>
      <c r="BU381" s="35" t="str">
        <f>'Remove outliers'!BX165</f>
        <v/>
      </c>
      <c r="BV381" s="35" t="str">
        <f>'Remove outliers'!BY165</f>
        <v/>
      </c>
      <c r="BW381" s="35" t="str">
        <f>'Remove outliers'!BZ165</f>
        <v/>
      </c>
      <c r="BX381" s="35" t="str">
        <f>'Remove outliers'!CA165</f>
        <v/>
      </c>
      <c r="BY381" s="35" t="str">
        <f>'Remove outliers'!CB165</f>
        <v/>
      </c>
      <c r="BZ381" s="35" t="str">
        <f>'Remove outliers'!CC165</f>
        <v/>
      </c>
      <c r="CA381" s="35" t="str">
        <f>'Remove outliers'!CD165</f>
        <v/>
      </c>
    </row>
    <row r="382" spans="6:79" x14ac:dyDescent="0.2">
      <c r="F382" s="45" t="str">
        <f>'Remove outliers'!I166</f>
        <v/>
      </c>
      <c r="G382" s="45" t="str">
        <f>'Remove outliers'!J166</f>
        <v/>
      </c>
      <c r="H382" s="45" t="str">
        <f>'Remove outliers'!K166</f>
        <v/>
      </c>
      <c r="I382" s="45" t="str">
        <f>'Remove outliers'!L166</f>
        <v/>
      </c>
      <c r="J382" s="45" t="str">
        <f>'Remove outliers'!M166</f>
        <v/>
      </c>
      <c r="K382" s="45" t="str">
        <f>'Remove outliers'!N166</f>
        <v/>
      </c>
      <c r="L382" s="45" t="str">
        <f>'Remove outliers'!O166</f>
        <v/>
      </c>
      <c r="M382" s="45" t="str">
        <f>'Remove outliers'!P166</f>
        <v/>
      </c>
      <c r="N382" s="45" t="str">
        <f>'Remove outliers'!Q166</f>
        <v/>
      </c>
      <c r="O382" s="45" t="str">
        <f>'Remove outliers'!R166</f>
        <v/>
      </c>
      <c r="P382" s="45" t="str">
        <f>'Remove outliers'!S166</f>
        <v/>
      </c>
      <c r="Q382" s="45" t="str">
        <f>'Remove outliers'!T166</f>
        <v/>
      </c>
      <c r="R382" s="45" t="str">
        <f>'Remove outliers'!U166</f>
        <v/>
      </c>
      <c r="S382" s="45" t="str">
        <f>'Remove outliers'!V166</f>
        <v/>
      </c>
      <c r="T382" s="45" t="str">
        <f>'Remove outliers'!W166</f>
        <v/>
      </c>
      <c r="U382" s="45" t="str">
        <f>'Remove outliers'!X166</f>
        <v/>
      </c>
      <c r="V382" s="45" t="str">
        <f>'Remove outliers'!Y166</f>
        <v/>
      </c>
      <c r="W382" s="45" t="str">
        <f>'Remove outliers'!Z166</f>
        <v/>
      </c>
      <c r="X382" s="45" t="str">
        <f>'Remove outliers'!AA166</f>
        <v/>
      </c>
      <c r="Y382" s="45" t="str">
        <f>'Remove outliers'!AB166</f>
        <v/>
      </c>
      <c r="Z382" s="45" t="str">
        <f>'Remove outliers'!AC166</f>
        <v/>
      </c>
      <c r="AA382" s="45" t="str">
        <f>'Remove outliers'!AD166</f>
        <v/>
      </c>
      <c r="AB382" s="45" t="str">
        <f>'Remove outliers'!AE166</f>
        <v/>
      </c>
      <c r="AC382" s="45" t="str">
        <f>'Remove outliers'!AF166</f>
        <v/>
      </c>
      <c r="AD382" s="45" t="str">
        <f>'Remove outliers'!AG166</f>
        <v/>
      </c>
      <c r="AE382" s="45" t="str">
        <f>'Remove outliers'!AH166</f>
        <v/>
      </c>
      <c r="AF382" s="45" t="str">
        <f>'Remove outliers'!AI166</f>
        <v/>
      </c>
      <c r="AG382" s="45" t="str">
        <f>'Remove outliers'!AJ166</f>
        <v/>
      </c>
      <c r="AH382" s="45" t="str">
        <f>'Remove outliers'!AK166</f>
        <v/>
      </c>
      <c r="AI382" s="45" t="str">
        <f>'Remove outliers'!AL166</f>
        <v/>
      </c>
      <c r="AJ382" s="45" t="str">
        <f>'Remove outliers'!AM166</f>
        <v/>
      </c>
      <c r="AK382" s="45" t="str">
        <f>'Remove outliers'!AN166</f>
        <v/>
      </c>
      <c r="AL382" s="45" t="str">
        <f>'Remove outliers'!AO166</f>
        <v/>
      </c>
      <c r="AM382" s="45" t="str">
        <f>'Remove outliers'!AP166</f>
        <v/>
      </c>
      <c r="AN382" s="45" t="str">
        <f>'Remove outliers'!AQ166</f>
        <v/>
      </c>
      <c r="AO382" s="45" t="str">
        <f>'Remove outliers'!AR166</f>
        <v/>
      </c>
      <c r="AP382" s="45" t="str">
        <f>'Remove outliers'!AS166</f>
        <v/>
      </c>
      <c r="AQ382" s="45" t="str">
        <f>'Remove outliers'!AT166</f>
        <v/>
      </c>
      <c r="AR382" s="45" t="str">
        <f>'Remove outliers'!AU166</f>
        <v/>
      </c>
      <c r="AS382" s="45" t="str">
        <f>'Remove outliers'!AV166</f>
        <v/>
      </c>
      <c r="AT382" s="45" t="str">
        <f>'Remove outliers'!AW166</f>
        <v/>
      </c>
      <c r="AU382" s="45" t="str">
        <f>'Remove outliers'!AX166</f>
        <v/>
      </c>
      <c r="AV382" s="45" t="str">
        <f>'Remove outliers'!AY166</f>
        <v/>
      </c>
      <c r="AW382" s="45" t="str">
        <f>'Remove outliers'!AZ166</f>
        <v/>
      </c>
      <c r="AX382" s="45" t="str">
        <f>'Remove outliers'!BA166</f>
        <v/>
      </c>
      <c r="AY382" s="45" t="str">
        <f>'Remove outliers'!BB166</f>
        <v/>
      </c>
      <c r="AZ382" s="45" t="str">
        <f>'Remove outliers'!BC166</f>
        <v/>
      </c>
      <c r="BA382" s="45" t="str">
        <f>'Remove outliers'!BD166</f>
        <v/>
      </c>
      <c r="BB382" s="45" t="str">
        <f>'Remove outliers'!BE166</f>
        <v/>
      </c>
      <c r="BC382" s="45" t="str">
        <f>'Remove outliers'!BF166</f>
        <v/>
      </c>
      <c r="BD382" s="45" t="str">
        <f>'Remove outliers'!BG166</f>
        <v/>
      </c>
      <c r="BE382" s="45" t="str">
        <f>'Remove outliers'!BH166</f>
        <v/>
      </c>
      <c r="BF382" s="45" t="str">
        <f>'Remove outliers'!BI166</f>
        <v/>
      </c>
      <c r="BG382" s="45" t="str">
        <f>'Remove outliers'!BJ166</f>
        <v/>
      </c>
      <c r="BH382" s="35" t="str">
        <f>'Remove outliers'!BK166</f>
        <v/>
      </c>
      <c r="BI382" s="35" t="str">
        <f>'Remove outliers'!BL166</f>
        <v/>
      </c>
      <c r="BJ382" s="35" t="str">
        <f>'Remove outliers'!BM166</f>
        <v/>
      </c>
      <c r="BK382" s="35" t="str">
        <f>'Remove outliers'!BN166</f>
        <v/>
      </c>
      <c r="BL382" s="35" t="str">
        <f>'Remove outliers'!BO166</f>
        <v/>
      </c>
      <c r="BM382" s="35" t="str">
        <f>'Remove outliers'!BP166</f>
        <v/>
      </c>
      <c r="BN382" s="35" t="str">
        <f>'Remove outliers'!BQ166</f>
        <v/>
      </c>
      <c r="BO382" s="35" t="str">
        <f>'Remove outliers'!BR166</f>
        <v/>
      </c>
      <c r="BP382" s="35" t="str">
        <f>'Remove outliers'!BS166</f>
        <v/>
      </c>
      <c r="BQ382" s="35" t="str">
        <f>'Remove outliers'!BT166</f>
        <v/>
      </c>
      <c r="BR382" s="35" t="str">
        <f>'Remove outliers'!BU166</f>
        <v/>
      </c>
      <c r="BS382" s="35" t="str">
        <f>'Remove outliers'!BV166</f>
        <v/>
      </c>
      <c r="BT382" s="35" t="str">
        <f>'Remove outliers'!BW166</f>
        <v/>
      </c>
      <c r="BU382" s="35" t="str">
        <f>'Remove outliers'!BX166</f>
        <v/>
      </c>
      <c r="BV382" s="35" t="str">
        <f>'Remove outliers'!BY166</f>
        <v/>
      </c>
      <c r="BW382" s="35" t="str">
        <f>'Remove outliers'!BZ166</f>
        <v/>
      </c>
      <c r="BX382" s="35" t="str">
        <f>'Remove outliers'!CA166</f>
        <v/>
      </c>
      <c r="BY382" s="35" t="str">
        <f>'Remove outliers'!CB166</f>
        <v/>
      </c>
      <c r="BZ382" s="35" t="str">
        <f>'Remove outliers'!CC166</f>
        <v/>
      </c>
      <c r="CA382" s="35" t="str">
        <f>'Remove outliers'!CD166</f>
        <v/>
      </c>
    </row>
    <row r="383" spans="6:79" x14ac:dyDescent="0.2">
      <c r="F383" s="45" t="str">
        <f>'Remove outliers'!I167</f>
        <v/>
      </c>
      <c r="G383" s="45" t="str">
        <f>'Remove outliers'!J167</f>
        <v/>
      </c>
      <c r="H383" s="45" t="str">
        <f>'Remove outliers'!K167</f>
        <v/>
      </c>
      <c r="I383" s="45" t="str">
        <f>'Remove outliers'!L167</f>
        <v/>
      </c>
      <c r="J383" s="45" t="str">
        <f>'Remove outliers'!M167</f>
        <v/>
      </c>
      <c r="K383" s="45" t="str">
        <f>'Remove outliers'!N167</f>
        <v/>
      </c>
      <c r="L383" s="45" t="str">
        <f>'Remove outliers'!O167</f>
        <v/>
      </c>
      <c r="M383" s="45" t="str">
        <f>'Remove outliers'!P167</f>
        <v/>
      </c>
      <c r="N383" s="45" t="str">
        <f>'Remove outliers'!Q167</f>
        <v/>
      </c>
      <c r="O383" s="45" t="str">
        <f>'Remove outliers'!R167</f>
        <v/>
      </c>
      <c r="P383" s="45" t="str">
        <f>'Remove outliers'!S167</f>
        <v/>
      </c>
      <c r="Q383" s="45" t="str">
        <f>'Remove outliers'!T167</f>
        <v/>
      </c>
      <c r="R383" s="45" t="str">
        <f>'Remove outliers'!U167</f>
        <v/>
      </c>
      <c r="S383" s="45" t="str">
        <f>'Remove outliers'!V167</f>
        <v/>
      </c>
      <c r="T383" s="45" t="str">
        <f>'Remove outliers'!W167</f>
        <v/>
      </c>
      <c r="U383" s="45" t="str">
        <f>'Remove outliers'!X167</f>
        <v/>
      </c>
      <c r="V383" s="45" t="str">
        <f>'Remove outliers'!Y167</f>
        <v/>
      </c>
      <c r="W383" s="45" t="str">
        <f>'Remove outliers'!Z167</f>
        <v/>
      </c>
      <c r="X383" s="45" t="str">
        <f>'Remove outliers'!AA167</f>
        <v/>
      </c>
      <c r="Y383" s="45" t="str">
        <f>'Remove outliers'!AB167</f>
        <v/>
      </c>
      <c r="Z383" s="45" t="str">
        <f>'Remove outliers'!AC167</f>
        <v/>
      </c>
      <c r="AA383" s="45" t="str">
        <f>'Remove outliers'!AD167</f>
        <v/>
      </c>
      <c r="AB383" s="45" t="str">
        <f>'Remove outliers'!AE167</f>
        <v/>
      </c>
      <c r="AC383" s="45" t="str">
        <f>'Remove outliers'!AF167</f>
        <v/>
      </c>
      <c r="AD383" s="45" t="str">
        <f>'Remove outliers'!AG167</f>
        <v/>
      </c>
      <c r="AE383" s="45" t="str">
        <f>'Remove outliers'!AH167</f>
        <v/>
      </c>
      <c r="AF383" s="45" t="str">
        <f>'Remove outliers'!AI167</f>
        <v/>
      </c>
      <c r="AG383" s="45" t="str">
        <f>'Remove outliers'!AJ167</f>
        <v/>
      </c>
      <c r="AH383" s="45" t="str">
        <f>'Remove outliers'!AK167</f>
        <v/>
      </c>
      <c r="AI383" s="45" t="str">
        <f>'Remove outliers'!AL167</f>
        <v/>
      </c>
      <c r="AJ383" s="45" t="str">
        <f>'Remove outliers'!AM167</f>
        <v/>
      </c>
      <c r="AK383" s="45" t="str">
        <f>'Remove outliers'!AN167</f>
        <v/>
      </c>
      <c r="AL383" s="45" t="str">
        <f>'Remove outliers'!AO167</f>
        <v/>
      </c>
      <c r="AM383" s="45" t="str">
        <f>'Remove outliers'!AP167</f>
        <v/>
      </c>
      <c r="AN383" s="45" t="str">
        <f>'Remove outliers'!AQ167</f>
        <v/>
      </c>
      <c r="AO383" s="45" t="str">
        <f>'Remove outliers'!AR167</f>
        <v/>
      </c>
      <c r="AP383" s="45" t="str">
        <f>'Remove outliers'!AS167</f>
        <v/>
      </c>
      <c r="AQ383" s="45" t="str">
        <f>'Remove outliers'!AT167</f>
        <v/>
      </c>
      <c r="AR383" s="45" t="str">
        <f>'Remove outliers'!AU167</f>
        <v/>
      </c>
      <c r="AS383" s="45" t="str">
        <f>'Remove outliers'!AV167</f>
        <v/>
      </c>
      <c r="AT383" s="45" t="str">
        <f>'Remove outliers'!AW167</f>
        <v/>
      </c>
      <c r="AU383" s="45" t="str">
        <f>'Remove outliers'!AX167</f>
        <v/>
      </c>
      <c r="AV383" s="45" t="str">
        <f>'Remove outliers'!AY167</f>
        <v/>
      </c>
      <c r="AW383" s="45" t="str">
        <f>'Remove outliers'!AZ167</f>
        <v/>
      </c>
      <c r="AX383" s="45" t="str">
        <f>'Remove outliers'!BA167</f>
        <v/>
      </c>
      <c r="AY383" s="45" t="str">
        <f>'Remove outliers'!BB167</f>
        <v/>
      </c>
      <c r="AZ383" s="45" t="str">
        <f>'Remove outliers'!BC167</f>
        <v/>
      </c>
      <c r="BA383" s="45" t="str">
        <f>'Remove outliers'!BD167</f>
        <v/>
      </c>
      <c r="BB383" s="45" t="str">
        <f>'Remove outliers'!BE167</f>
        <v/>
      </c>
      <c r="BC383" s="45" t="str">
        <f>'Remove outliers'!BF167</f>
        <v/>
      </c>
      <c r="BD383" s="45" t="str">
        <f>'Remove outliers'!BG167</f>
        <v/>
      </c>
      <c r="BE383" s="45" t="str">
        <f>'Remove outliers'!BH167</f>
        <v/>
      </c>
      <c r="BF383" s="45" t="str">
        <f>'Remove outliers'!BI167</f>
        <v/>
      </c>
      <c r="BG383" s="45" t="str">
        <f>'Remove outliers'!BJ167</f>
        <v/>
      </c>
      <c r="BH383" s="35" t="str">
        <f>'Remove outliers'!BK167</f>
        <v/>
      </c>
      <c r="BI383" s="35" t="str">
        <f>'Remove outliers'!BL167</f>
        <v/>
      </c>
      <c r="BJ383" s="35" t="str">
        <f>'Remove outliers'!BM167</f>
        <v/>
      </c>
      <c r="BK383" s="35" t="str">
        <f>'Remove outliers'!BN167</f>
        <v/>
      </c>
      <c r="BL383" s="35" t="str">
        <f>'Remove outliers'!BO167</f>
        <v/>
      </c>
      <c r="BM383" s="35" t="str">
        <f>'Remove outliers'!BP167</f>
        <v/>
      </c>
      <c r="BN383" s="35" t="str">
        <f>'Remove outliers'!BQ167</f>
        <v/>
      </c>
      <c r="BO383" s="35" t="str">
        <f>'Remove outliers'!BR167</f>
        <v/>
      </c>
      <c r="BP383" s="35" t="str">
        <f>'Remove outliers'!BS167</f>
        <v/>
      </c>
      <c r="BQ383" s="35" t="str">
        <f>'Remove outliers'!BT167</f>
        <v/>
      </c>
      <c r="BR383" s="35" t="str">
        <f>'Remove outliers'!BU167</f>
        <v/>
      </c>
      <c r="BS383" s="35" t="str">
        <f>'Remove outliers'!BV167</f>
        <v/>
      </c>
      <c r="BT383" s="35" t="str">
        <f>'Remove outliers'!BW167</f>
        <v/>
      </c>
      <c r="BU383" s="35" t="str">
        <f>'Remove outliers'!BX167</f>
        <v/>
      </c>
      <c r="BV383" s="35" t="str">
        <f>'Remove outliers'!BY167</f>
        <v/>
      </c>
      <c r="BW383" s="35" t="str">
        <f>'Remove outliers'!BZ167</f>
        <v/>
      </c>
      <c r="BX383" s="35" t="str">
        <f>'Remove outliers'!CA167</f>
        <v/>
      </c>
      <c r="BY383" s="35" t="str">
        <f>'Remove outliers'!CB167</f>
        <v/>
      </c>
      <c r="BZ383" s="35" t="str">
        <f>'Remove outliers'!CC167</f>
        <v/>
      </c>
      <c r="CA383" s="35" t="str">
        <f>'Remove outliers'!CD167</f>
        <v/>
      </c>
    </row>
    <row r="384" spans="6:79" x14ac:dyDescent="0.2">
      <c r="F384" s="45" t="str">
        <f>'Remove outliers'!I168</f>
        <v/>
      </c>
      <c r="G384" s="45" t="str">
        <f>'Remove outliers'!J168</f>
        <v/>
      </c>
      <c r="H384" s="45" t="str">
        <f>'Remove outliers'!K168</f>
        <v/>
      </c>
      <c r="I384" s="45" t="str">
        <f>'Remove outliers'!L168</f>
        <v/>
      </c>
      <c r="J384" s="45" t="str">
        <f>'Remove outliers'!M168</f>
        <v/>
      </c>
      <c r="K384" s="45" t="str">
        <f>'Remove outliers'!N168</f>
        <v/>
      </c>
      <c r="L384" s="45" t="str">
        <f>'Remove outliers'!O168</f>
        <v/>
      </c>
      <c r="M384" s="45" t="str">
        <f>'Remove outliers'!P168</f>
        <v/>
      </c>
      <c r="N384" s="45" t="str">
        <f>'Remove outliers'!Q168</f>
        <v/>
      </c>
      <c r="O384" s="45" t="str">
        <f>'Remove outliers'!R168</f>
        <v/>
      </c>
      <c r="P384" s="45" t="str">
        <f>'Remove outliers'!S168</f>
        <v/>
      </c>
      <c r="Q384" s="45" t="str">
        <f>'Remove outliers'!T168</f>
        <v/>
      </c>
      <c r="R384" s="45" t="str">
        <f>'Remove outliers'!U168</f>
        <v/>
      </c>
      <c r="S384" s="45" t="str">
        <f>'Remove outliers'!V168</f>
        <v/>
      </c>
      <c r="T384" s="45" t="str">
        <f>'Remove outliers'!W168</f>
        <v/>
      </c>
      <c r="U384" s="45" t="str">
        <f>'Remove outliers'!X168</f>
        <v/>
      </c>
      <c r="V384" s="45" t="str">
        <f>'Remove outliers'!Y168</f>
        <v/>
      </c>
      <c r="W384" s="45" t="str">
        <f>'Remove outliers'!Z168</f>
        <v/>
      </c>
      <c r="X384" s="45" t="str">
        <f>'Remove outliers'!AA168</f>
        <v/>
      </c>
      <c r="Y384" s="45" t="str">
        <f>'Remove outliers'!AB168</f>
        <v/>
      </c>
      <c r="Z384" s="45" t="str">
        <f>'Remove outliers'!AC168</f>
        <v/>
      </c>
      <c r="AA384" s="45" t="str">
        <f>'Remove outliers'!AD168</f>
        <v/>
      </c>
      <c r="AB384" s="45" t="str">
        <f>'Remove outliers'!AE168</f>
        <v/>
      </c>
      <c r="AC384" s="45" t="str">
        <f>'Remove outliers'!AF168</f>
        <v/>
      </c>
      <c r="AD384" s="45" t="str">
        <f>'Remove outliers'!AG168</f>
        <v/>
      </c>
      <c r="AE384" s="45" t="str">
        <f>'Remove outliers'!AH168</f>
        <v/>
      </c>
      <c r="AF384" s="45" t="str">
        <f>'Remove outliers'!AI168</f>
        <v/>
      </c>
      <c r="AG384" s="45" t="str">
        <f>'Remove outliers'!AJ168</f>
        <v/>
      </c>
      <c r="AH384" s="45" t="str">
        <f>'Remove outliers'!AK168</f>
        <v/>
      </c>
      <c r="AI384" s="45" t="str">
        <f>'Remove outliers'!AL168</f>
        <v/>
      </c>
      <c r="AJ384" s="45" t="str">
        <f>'Remove outliers'!AM168</f>
        <v/>
      </c>
      <c r="AK384" s="45" t="str">
        <f>'Remove outliers'!AN168</f>
        <v/>
      </c>
      <c r="AL384" s="45" t="str">
        <f>'Remove outliers'!AO168</f>
        <v/>
      </c>
      <c r="AM384" s="45" t="str">
        <f>'Remove outliers'!AP168</f>
        <v/>
      </c>
      <c r="AN384" s="45" t="str">
        <f>'Remove outliers'!AQ168</f>
        <v/>
      </c>
      <c r="AO384" s="45" t="str">
        <f>'Remove outliers'!AR168</f>
        <v/>
      </c>
      <c r="AP384" s="45" t="str">
        <f>'Remove outliers'!AS168</f>
        <v/>
      </c>
      <c r="AQ384" s="45" t="str">
        <f>'Remove outliers'!AT168</f>
        <v/>
      </c>
      <c r="AR384" s="45" t="str">
        <f>'Remove outliers'!AU168</f>
        <v/>
      </c>
      <c r="AS384" s="45" t="str">
        <f>'Remove outliers'!AV168</f>
        <v/>
      </c>
      <c r="AT384" s="45" t="str">
        <f>'Remove outliers'!AW168</f>
        <v/>
      </c>
      <c r="AU384" s="45" t="str">
        <f>'Remove outliers'!AX168</f>
        <v/>
      </c>
      <c r="AV384" s="45" t="str">
        <f>'Remove outliers'!AY168</f>
        <v/>
      </c>
      <c r="AW384" s="45" t="str">
        <f>'Remove outliers'!AZ168</f>
        <v/>
      </c>
      <c r="AX384" s="45" t="str">
        <f>'Remove outliers'!BA168</f>
        <v/>
      </c>
      <c r="AY384" s="45" t="str">
        <f>'Remove outliers'!BB168</f>
        <v/>
      </c>
      <c r="AZ384" s="45" t="str">
        <f>'Remove outliers'!BC168</f>
        <v/>
      </c>
      <c r="BA384" s="45" t="str">
        <f>'Remove outliers'!BD168</f>
        <v/>
      </c>
      <c r="BB384" s="45" t="str">
        <f>'Remove outliers'!BE168</f>
        <v/>
      </c>
      <c r="BC384" s="45" t="str">
        <f>'Remove outliers'!BF168</f>
        <v/>
      </c>
      <c r="BD384" s="45" t="str">
        <f>'Remove outliers'!BG168</f>
        <v/>
      </c>
      <c r="BE384" s="45" t="str">
        <f>'Remove outliers'!BH168</f>
        <v/>
      </c>
      <c r="BF384" s="45" t="str">
        <f>'Remove outliers'!BI168</f>
        <v/>
      </c>
      <c r="BG384" s="45" t="str">
        <f>'Remove outliers'!BJ168</f>
        <v/>
      </c>
      <c r="BH384" s="35" t="str">
        <f>'Remove outliers'!BK168</f>
        <v/>
      </c>
      <c r="BI384" s="35" t="str">
        <f>'Remove outliers'!BL168</f>
        <v/>
      </c>
      <c r="BJ384" s="35" t="str">
        <f>'Remove outliers'!BM168</f>
        <v/>
      </c>
      <c r="BK384" s="35" t="str">
        <f>'Remove outliers'!BN168</f>
        <v/>
      </c>
      <c r="BL384" s="35" t="str">
        <f>'Remove outliers'!BO168</f>
        <v/>
      </c>
      <c r="BM384" s="35" t="str">
        <f>'Remove outliers'!BP168</f>
        <v/>
      </c>
      <c r="BN384" s="35" t="str">
        <f>'Remove outliers'!BQ168</f>
        <v/>
      </c>
      <c r="BO384" s="35" t="str">
        <f>'Remove outliers'!BR168</f>
        <v/>
      </c>
      <c r="BP384" s="35" t="str">
        <f>'Remove outliers'!BS168</f>
        <v/>
      </c>
      <c r="BQ384" s="35" t="str">
        <f>'Remove outliers'!BT168</f>
        <v/>
      </c>
      <c r="BR384" s="35" t="str">
        <f>'Remove outliers'!BU168</f>
        <v/>
      </c>
      <c r="BS384" s="35" t="str">
        <f>'Remove outliers'!BV168</f>
        <v/>
      </c>
      <c r="BT384" s="35" t="str">
        <f>'Remove outliers'!BW168</f>
        <v/>
      </c>
      <c r="BU384" s="35" t="str">
        <f>'Remove outliers'!BX168</f>
        <v/>
      </c>
      <c r="BV384" s="35" t="str">
        <f>'Remove outliers'!BY168</f>
        <v/>
      </c>
      <c r="BW384" s="35" t="str">
        <f>'Remove outliers'!BZ168</f>
        <v/>
      </c>
      <c r="BX384" s="35" t="str">
        <f>'Remove outliers'!CA168</f>
        <v/>
      </c>
      <c r="BY384" s="35" t="str">
        <f>'Remove outliers'!CB168</f>
        <v/>
      </c>
      <c r="BZ384" s="35" t="str">
        <f>'Remove outliers'!CC168</f>
        <v/>
      </c>
      <c r="CA384" s="35" t="str">
        <f>'Remove outliers'!CD168</f>
        <v/>
      </c>
    </row>
    <row r="385" spans="6:79" x14ac:dyDescent="0.2">
      <c r="F385" s="45" t="str">
        <f>'Remove outliers'!I169</f>
        <v/>
      </c>
      <c r="G385" s="45" t="str">
        <f>'Remove outliers'!J169</f>
        <v/>
      </c>
      <c r="H385" s="45" t="str">
        <f>'Remove outliers'!K169</f>
        <v/>
      </c>
      <c r="I385" s="45" t="str">
        <f>'Remove outliers'!L169</f>
        <v/>
      </c>
      <c r="J385" s="45" t="str">
        <f>'Remove outliers'!M169</f>
        <v/>
      </c>
      <c r="K385" s="45" t="str">
        <f>'Remove outliers'!N169</f>
        <v/>
      </c>
      <c r="L385" s="45" t="str">
        <f>'Remove outliers'!O169</f>
        <v/>
      </c>
      <c r="M385" s="45" t="str">
        <f>'Remove outliers'!P169</f>
        <v/>
      </c>
      <c r="N385" s="45" t="str">
        <f>'Remove outliers'!Q169</f>
        <v/>
      </c>
      <c r="O385" s="45" t="str">
        <f>'Remove outliers'!R169</f>
        <v/>
      </c>
      <c r="P385" s="45" t="str">
        <f>'Remove outliers'!S169</f>
        <v/>
      </c>
      <c r="Q385" s="45" t="str">
        <f>'Remove outliers'!T169</f>
        <v/>
      </c>
      <c r="R385" s="45" t="str">
        <f>'Remove outliers'!U169</f>
        <v/>
      </c>
      <c r="S385" s="45" t="str">
        <f>'Remove outliers'!V169</f>
        <v/>
      </c>
      <c r="T385" s="45" t="str">
        <f>'Remove outliers'!W169</f>
        <v/>
      </c>
      <c r="U385" s="45" t="str">
        <f>'Remove outliers'!X169</f>
        <v/>
      </c>
      <c r="V385" s="45" t="str">
        <f>'Remove outliers'!Y169</f>
        <v/>
      </c>
      <c r="W385" s="45" t="str">
        <f>'Remove outliers'!Z169</f>
        <v/>
      </c>
      <c r="X385" s="45" t="str">
        <f>'Remove outliers'!AA169</f>
        <v/>
      </c>
      <c r="Y385" s="45" t="str">
        <f>'Remove outliers'!AB169</f>
        <v/>
      </c>
      <c r="Z385" s="45" t="str">
        <f>'Remove outliers'!AC169</f>
        <v/>
      </c>
      <c r="AA385" s="45" t="str">
        <f>'Remove outliers'!AD169</f>
        <v/>
      </c>
      <c r="AB385" s="45" t="str">
        <f>'Remove outliers'!AE169</f>
        <v/>
      </c>
      <c r="AC385" s="45" t="str">
        <f>'Remove outliers'!AF169</f>
        <v/>
      </c>
      <c r="AD385" s="45" t="str">
        <f>'Remove outliers'!AG169</f>
        <v/>
      </c>
      <c r="AE385" s="45" t="str">
        <f>'Remove outliers'!AH169</f>
        <v/>
      </c>
      <c r="AF385" s="45" t="str">
        <f>'Remove outliers'!AI169</f>
        <v/>
      </c>
      <c r="AG385" s="45" t="str">
        <f>'Remove outliers'!AJ169</f>
        <v/>
      </c>
      <c r="AH385" s="45" t="str">
        <f>'Remove outliers'!AK169</f>
        <v/>
      </c>
      <c r="AI385" s="45" t="str">
        <f>'Remove outliers'!AL169</f>
        <v/>
      </c>
      <c r="AJ385" s="45" t="str">
        <f>'Remove outliers'!AM169</f>
        <v/>
      </c>
      <c r="AK385" s="45" t="str">
        <f>'Remove outliers'!AN169</f>
        <v/>
      </c>
      <c r="AL385" s="45" t="str">
        <f>'Remove outliers'!AO169</f>
        <v/>
      </c>
      <c r="AM385" s="45" t="str">
        <f>'Remove outliers'!AP169</f>
        <v/>
      </c>
      <c r="AN385" s="45" t="str">
        <f>'Remove outliers'!AQ169</f>
        <v/>
      </c>
      <c r="AO385" s="45" t="str">
        <f>'Remove outliers'!AR169</f>
        <v/>
      </c>
      <c r="AP385" s="45" t="str">
        <f>'Remove outliers'!AS169</f>
        <v/>
      </c>
      <c r="AQ385" s="45" t="str">
        <f>'Remove outliers'!AT169</f>
        <v/>
      </c>
      <c r="AR385" s="45" t="str">
        <f>'Remove outliers'!AU169</f>
        <v/>
      </c>
      <c r="AS385" s="45" t="str">
        <f>'Remove outliers'!AV169</f>
        <v/>
      </c>
      <c r="AT385" s="45" t="str">
        <f>'Remove outliers'!AW169</f>
        <v/>
      </c>
      <c r="AU385" s="45" t="str">
        <f>'Remove outliers'!AX169</f>
        <v/>
      </c>
      <c r="AV385" s="45" t="str">
        <f>'Remove outliers'!AY169</f>
        <v/>
      </c>
      <c r="AW385" s="45" t="str">
        <f>'Remove outliers'!AZ169</f>
        <v/>
      </c>
      <c r="AX385" s="45" t="str">
        <f>'Remove outliers'!BA169</f>
        <v/>
      </c>
      <c r="AY385" s="45" t="str">
        <f>'Remove outliers'!BB169</f>
        <v/>
      </c>
      <c r="AZ385" s="45" t="str">
        <f>'Remove outliers'!BC169</f>
        <v/>
      </c>
      <c r="BA385" s="45" t="str">
        <f>'Remove outliers'!BD169</f>
        <v/>
      </c>
      <c r="BB385" s="45" t="str">
        <f>'Remove outliers'!BE169</f>
        <v/>
      </c>
      <c r="BC385" s="45" t="str">
        <f>'Remove outliers'!BF169</f>
        <v/>
      </c>
      <c r="BD385" s="45" t="str">
        <f>'Remove outliers'!BG169</f>
        <v/>
      </c>
      <c r="BE385" s="45" t="str">
        <f>'Remove outliers'!BH169</f>
        <v/>
      </c>
      <c r="BF385" s="45" t="str">
        <f>'Remove outliers'!BI169</f>
        <v/>
      </c>
      <c r="BG385" s="45" t="str">
        <f>'Remove outliers'!BJ169</f>
        <v/>
      </c>
      <c r="BH385" s="35" t="str">
        <f>'Remove outliers'!BK169</f>
        <v/>
      </c>
      <c r="BI385" s="35" t="str">
        <f>'Remove outliers'!BL169</f>
        <v/>
      </c>
      <c r="BJ385" s="35" t="str">
        <f>'Remove outliers'!BM169</f>
        <v/>
      </c>
      <c r="BK385" s="35" t="str">
        <f>'Remove outliers'!BN169</f>
        <v/>
      </c>
      <c r="BL385" s="35" t="str">
        <f>'Remove outliers'!BO169</f>
        <v/>
      </c>
      <c r="BM385" s="35" t="str">
        <f>'Remove outliers'!BP169</f>
        <v/>
      </c>
      <c r="BN385" s="35" t="str">
        <f>'Remove outliers'!BQ169</f>
        <v/>
      </c>
      <c r="BO385" s="35" t="str">
        <f>'Remove outliers'!BR169</f>
        <v/>
      </c>
      <c r="BP385" s="35" t="str">
        <f>'Remove outliers'!BS169</f>
        <v/>
      </c>
      <c r="BQ385" s="35" t="str">
        <f>'Remove outliers'!BT169</f>
        <v/>
      </c>
      <c r="BR385" s="35" t="str">
        <f>'Remove outliers'!BU169</f>
        <v/>
      </c>
      <c r="BS385" s="35" t="str">
        <f>'Remove outliers'!BV169</f>
        <v/>
      </c>
      <c r="BT385" s="35" t="str">
        <f>'Remove outliers'!BW169</f>
        <v/>
      </c>
      <c r="BU385" s="35" t="str">
        <f>'Remove outliers'!BX169</f>
        <v/>
      </c>
      <c r="BV385" s="35" t="str">
        <f>'Remove outliers'!BY169</f>
        <v/>
      </c>
      <c r="BW385" s="35" t="str">
        <f>'Remove outliers'!BZ169</f>
        <v/>
      </c>
      <c r="BX385" s="35" t="str">
        <f>'Remove outliers'!CA169</f>
        <v/>
      </c>
      <c r="BY385" s="35" t="str">
        <f>'Remove outliers'!CB169</f>
        <v/>
      </c>
      <c r="BZ385" s="35" t="str">
        <f>'Remove outliers'!CC169</f>
        <v/>
      </c>
      <c r="CA385" s="35" t="str">
        <f>'Remove outliers'!CD169</f>
        <v/>
      </c>
    </row>
    <row r="386" spans="6:79" x14ac:dyDescent="0.2">
      <c r="F386" s="45" t="str">
        <f>'Remove outliers'!I170</f>
        <v/>
      </c>
      <c r="G386" s="45" t="str">
        <f>'Remove outliers'!J170</f>
        <v/>
      </c>
      <c r="H386" s="45" t="str">
        <f>'Remove outliers'!K170</f>
        <v/>
      </c>
      <c r="I386" s="45" t="str">
        <f>'Remove outliers'!L170</f>
        <v/>
      </c>
      <c r="J386" s="45" t="str">
        <f>'Remove outliers'!M170</f>
        <v/>
      </c>
      <c r="K386" s="45" t="str">
        <f>'Remove outliers'!N170</f>
        <v/>
      </c>
      <c r="L386" s="45" t="str">
        <f>'Remove outliers'!O170</f>
        <v/>
      </c>
      <c r="M386" s="45" t="str">
        <f>'Remove outliers'!P170</f>
        <v/>
      </c>
      <c r="N386" s="45" t="str">
        <f>'Remove outliers'!Q170</f>
        <v/>
      </c>
      <c r="O386" s="45" t="str">
        <f>'Remove outliers'!R170</f>
        <v/>
      </c>
      <c r="P386" s="45" t="str">
        <f>'Remove outliers'!S170</f>
        <v/>
      </c>
      <c r="Q386" s="45" t="str">
        <f>'Remove outliers'!T170</f>
        <v/>
      </c>
      <c r="R386" s="45" t="str">
        <f>'Remove outliers'!U170</f>
        <v/>
      </c>
      <c r="S386" s="45" t="str">
        <f>'Remove outliers'!V170</f>
        <v/>
      </c>
      <c r="T386" s="45" t="str">
        <f>'Remove outliers'!W170</f>
        <v/>
      </c>
      <c r="U386" s="45" t="str">
        <f>'Remove outliers'!X170</f>
        <v/>
      </c>
      <c r="V386" s="45" t="str">
        <f>'Remove outliers'!Y170</f>
        <v/>
      </c>
      <c r="W386" s="45" t="str">
        <f>'Remove outliers'!Z170</f>
        <v/>
      </c>
      <c r="X386" s="45" t="str">
        <f>'Remove outliers'!AA170</f>
        <v/>
      </c>
      <c r="Y386" s="45" t="str">
        <f>'Remove outliers'!AB170</f>
        <v/>
      </c>
      <c r="Z386" s="45" t="str">
        <f>'Remove outliers'!AC170</f>
        <v/>
      </c>
      <c r="AA386" s="45" t="str">
        <f>'Remove outliers'!AD170</f>
        <v/>
      </c>
      <c r="AB386" s="45" t="str">
        <f>'Remove outliers'!AE170</f>
        <v/>
      </c>
      <c r="AC386" s="45" t="str">
        <f>'Remove outliers'!AF170</f>
        <v/>
      </c>
      <c r="AD386" s="45" t="str">
        <f>'Remove outliers'!AG170</f>
        <v/>
      </c>
      <c r="AE386" s="45" t="str">
        <f>'Remove outliers'!AH170</f>
        <v/>
      </c>
      <c r="AF386" s="45" t="str">
        <f>'Remove outliers'!AI170</f>
        <v/>
      </c>
      <c r="AG386" s="45" t="str">
        <f>'Remove outliers'!AJ170</f>
        <v/>
      </c>
      <c r="AH386" s="45" t="str">
        <f>'Remove outliers'!AK170</f>
        <v/>
      </c>
      <c r="AI386" s="45" t="str">
        <f>'Remove outliers'!AL170</f>
        <v/>
      </c>
      <c r="AJ386" s="45" t="str">
        <f>'Remove outliers'!AM170</f>
        <v/>
      </c>
      <c r="AK386" s="45" t="str">
        <f>'Remove outliers'!AN170</f>
        <v/>
      </c>
      <c r="AL386" s="45" t="str">
        <f>'Remove outliers'!AO170</f>
        <v/>
      </c>
      <c r="AM386" s="45" t="str">
        <f>'Remove outliers'!AP170</f>
        <v/>
      </c>
      <c r="AN386" s="45" t="str">
        <f>'Remove outliers'!AQ170</f>
        <v/>
      </c>
      <c r="AO386" s="45" t="str">
        <f>'Remove outliers'!AR170</f>
        <v/>
      </c>
      <c r="AP386" s="45" t="str">
        <f>'Remove outliers'!AS170</f>
        <v/>
      </c>
      <c r="AQ386" s="45" t="str">
        <f>'Remove outliers'!AT170</f>
        <v/>
      </c>
      <c r="AR386" s="45" t="str">
        <f>'Remove outliers'!AU170</f>
        <v/>
      </c>
      <c r="AS386" s="45" t="str">
        <f>'Remove outliers'!AV170</f>
        <v/>
      </c>
      <c r="AT386" s="45" t="str">
        <f>'Remove outliers'!AW170</f>
        <v/>
      </c>
      <c r="AU386" s="45" t="str">
        <f>'Remove outliers'!AX170</f>
        <v/>
      </c>
      <c r="AV386" s="45" t="str">
        <f>'Remove outliers'!AY170</f>
        <v/>
      </c>
      <c r="AW386" s="45" t="str">
        <f>'Remove outliers'!AZ170</f>
        <v/>
      </c>
      <c r="AX386" s="45" t="str">
        <f>'Remove outliers'!BA170</f>
        <v/>
      </c>
      <c r="AY386" s="45" t="str">
        <f>'Remove outliers'!BB170</f>
        <v/>
      </c>
      <c r="AZ386" s="45" t="str">
        <f>'Remove outliers'!BC170</f>
        <v/>
      </c>
      <c r="BA386" s="45" t="str">
        <f>'Remove outliers'!BD170</f>
        <v/>
      </c>
      <c r="BB386" s="45" t="str">
        <f>'Remove outliers'!BE170</f>
        <v/>
      </c>
      <c r="BC386" s="45" t="str">
        <f>'Remove outliers'!BF170</f>
        <v/>
      </c>
      <c r="BD386" s="45" t="str">
        <f>'Remove outliers'!BG170</f>
        <v/>
      </c>
      <c r="BE386" s="45" t="str">
        <f>'Remove outliers'!BH170</f>
        <v/>
      </c>
      <c r="BF386" s="45" t="str">
        <f>'Remove outliers'!BI170</f>
        <v/>
      </c>
      <c r="BG386" s="45" t="str">
        <f>'Remove outliers'!BJ170</f>
        <v/>
      </c>
      <c r="BH386" s="35" t="str">
        <f>'Remove outliers'!BK170</f>
        <v/>
      </c>
      <c r="BI386" s="35" t="str">
        <f>'Remove outliers'!BL170</f>
        <v/>
      </c>
      <c r="BJ386" s="35" t="str">
        <f>'Remove outliers'!BM170</f>
        <v/>
      </c>
      <c r="BK386" s="35" t="str">
        <f>'Remove outliers'!BN170</f>
        <v/>
      </c>
      <c r="BL386" s="35" t="str">
        <f>'Remove outliers'!BO170</f>
        <v/>
      </c>
      <c r="BM386" s="35" t="str">
        <f>'Remove outliers'!BP170</f>
        <v/>
      </c>
      <c r="BN386" s="35" t="str">
        <f>'Remove outliers'!BQ170</f>
        <v/>
      </c>
      <c r="BO386" s="35" t="str">
        <f>'Remove outliers'!BR170</f>
        <v/>
      </c>
      <c r="BP386" s="35" t="str">
        <f>'Remove outliers'!BS170</f>
        <v/>
      </c>
      <c r="BQ386" s="35" t="str">
        <f>'Remove outliers'!BT170</f>
        <v/>
      </c>
      <c r="BR386" s="35" t="str">
        <f>'Remove outliers'!BU170</f>
        <v/>
      </c>
      <c r="BS386" s="35" t="str">
        <f>'Remove outliers'!BV170</f>
        <v/>
      </c>
      <c r="BT386" s="35" t="str">
        <f>'Remove outliers'!BW170</f>
        <v/>
      </c>
      <c r="BU386" s="35" t="str">
        <f>'Remove outliers'!BX170</f>
        <v/>
      </c>
      <c r="BV386" s="35" t="str">
        <f>'Remove outliers'!BY170</f>
        <v/>
      </c>
      <c r="BW386" s="35" t="str">
        <f>'Remove outliers'!BZ170</f>
        <v/>
      </c>
      <c r="BX386" s="35" t="str">
        <f>'Remove outliers'!CA170</f>
        <v/>
      </c>
      <c r="BY386" s="35" t="str">
        <f>'Remove outliers'!CB170</f>
        <v/>
      </c>
      <c r="BZ386" s="35" t="str">
        <f>'Remove outliers'!CC170</f>
        <v/>
      </c>
      <c r="CA386" s="35" t="str">
        <f>'Remove outliers'!CD170</f>
        <v/>
      </c>
    </row>
    <row r="387" spans="6:79" x14ac:dyDescent="0.2">
      <c r="F387" s="45" t="str">
        <f>'Remove outliers'!I171</f>
        <v/>
      </c>
      <c r="G387" s="45" t="str">
        <f>'Remove outliers'!J171</f>
        <v/>
      </c>
      <c r="H387" s="45" t="str">
        <f>'Remove outliers'!K171</f>
        <v/>
      </c>
      <c r="I387" s="45" t="str">
        <f>'Remove outliers'!L171</f>
        <v/>
      </c>
      <c r="J387" s="45" t="str">
        <f>'Remove outliers'!M171</f>
        <v/>
      </c>
      <c r="K387" s="45" t="str">
        <f>'Remove outliers'!N171</f>
        <v/>
      </c>
      <c r="L387" s="45" t="str">
        <f>'Remove outliers'!O171</f>
        <v/>
      </c>
      <c r="M387" s="45" t="str">
        <f>'Remove outliers'!P171</f>
        <v/>
      </c>
      <c r="N387" s="45" t="str">
        <f>'Remove outliers'!Q171</f>
        <v/>
      </c>
      <c r="O387" s="45" t="str">
        <f>'Remove outliers'!R171</f>
        <v/>
      </c>
      <c r="P387" s="45" t="str">
        <f>'Remove outliers'!S171</f>
        <v/>
      </c>
      <c r="Q387" s="45" t="str">
        <f>'Remove outliers'!T171</f>
        <v/>
      </c>
      <c r="R387" s="45" t="str">
        <f>'Remove outliers'!U171</f>
        <v/>
      </c>
      <c r="S387" s="45" t="str">
        <f>'Remove outliers'!V171</f>
        <v/>
      </c>
      <c r="T387" s="45" t="str">
        <f>'Remove outliers'!W171</f>
        <v/>
      </c>
      <c r="U387" s="45" t="str">
        <f>'Remove outliers'!X171</f>
        <v/>
      </c>
      <c r="V387" s="45" t="str">
        <f>'Remove outliers'!Y171</f>
        <v/>
      </c>
      <c r="W387" s="45" t="str">
        <f>'Remove outliers'!Z171</f>
        <v/>
      </c>
      <c r="X387" s="45" t="str">
        <f>'Remove outliers'!AA171</f>
        <v/>
      </c>
      <c r="Y387" s="45" t="str">
        <f>'Remove outliers'!AB171</f>
        <v/>
      </c>
      <c r="Z387" s="45" t="str">
        <f>'Remove outliers'!AC171</f>
        <v/>
      </c>
      <c r="AA387" s="45" t="str">
        <f>'Remove outliers'!AD171</f>
        <v/>
      </c>
      <c r="AB387" s="45" t="str">
        <f>'Remove outliers'!AE171</f>
        <v/>
      </c>
      <c r="AC387" s="45" t="str">
        <f>'Remove outliers'!AF171</f>
        <v/>
      </c>
      <c r="AD387" s="45" t="str">
        <f>'Remove outliers'!AG171</f>
        <v/>
      </c>
      <c r="AE387" s="45" t="str">
        <f>'Remove outliers'!AH171</f>
        <v/>
      </c>
      <c r="AF387" s="45" t="str">
        <f>'Remove outliers'!AI171</f>
        <v/>
      </c>
      <c r="AG387" s="45" t="str">
        <f>'Remove outliers'!AJ171</f>
        <v/>
      </c>
      <c r="AH387" s="45" t="str">
        <f>'Remove outliers'!AK171</f>
        <v/>
      </c>
      <c r="AI387" s="45" t="str">
        <f>'Remove outliers'!AL171</f>
        <v/>
      </c>
      <c r="AJ387" s="45" t="str">
        <f>'Remove outliers'!AM171</f>
        <v/>
      </c>
      <c r="AK387" s="45" t="str">
        <f>'Remove outliers'!AN171</f>
        <v/>
      </c>
      <c r="AL387" s="45" t="str">
        <f>'Remove outliers'!AO171</f>
        <v/>
      </c>
      <c r="AM387" s="45" t="str">
        <f>'Remove outliers'!AP171</f>
        <v/>
      </c>
      <c r="AN387" s="45" t="str">
        <f>'Remove outliers'!AQ171</f>
        <v/>
      </c>
      <c r="AO387" s="45" t="str">
        <f>'Remove outliers'!AR171</f>
        <v/>
      </c>
      <c r="AP387" s="45" t="str">
        <f>'Remove outliers'!AS171</f>
        <v/>
      </c>
      <c r="AQ387" s="45" t="str">
        <f>'Remove outliers'!AT171</f>
        <v/>
      </c>
      <c r="AR387" s="45" t="str">
        <f>'Remove outliers'!AU171</f>
        <v/>
      </c>
      <c r="AS387" s="45" t="str">
        <f>'Remove outliers'!AV171</f>
        <v/>
      </c>
      <c r="AT387" s="45" t="str">
        <f>'Remove outliers'!AW171</f>
        <v/>
      </c>
      <c r="AU387" s="45" t="str">
        <f>'Remove outliers'!AX171</f>
        <v/>
      </c>
      <c r="AV387" s="45" t="str">
        <f>'Remove outliers'!AY171</f>
        <v/>
      </c>
      <c r="AW387" s="45" t="str">
        <f>'Remove outliers'!AZ171</f>
        <v/>
      </c>
      <c r="AX387" s="45" t="str">
        <f>'Remove outliers'!BA171</f>
        <v/>
      </c>
      <c r="AY387" s="45" t="str">
        <f>'Remove outliers'!BB171</f>
        <v/>
      </c>
      <c r="AZ387" s="45" t="str">
        <f>'Remove outliers'!BC171</f>
        <v/>
      </c>
      <c r="BA387" s="45" t="str">
        <f>'Remove outliers'!BD171</f>
        <v/>
      </c>
      <c r="BB387" s="45" t="str">
        <f>'Remove outliers'!BE171</f>
        <v/>
      </c>
      <c r="BC387" s="45" t="str">
        <f>'Remove outliers'!BF171</f>
        <v/>
      </c>
      <c r="BD387" s="45" t="str">
        <f>'Remove outliers'!BG171</f>
        <v/>
      </c>
      <c r="BE387" s="45" t="str">
        <f>'Remove outliers'!BH171</f>
        <v/>
      </c>
      <c r="BF387" s="45" t="str">
        <f>'Remove outliers'!BI171</f>
        <v/>
      </c>
      <c r="BG387" s="45" t="str">
        <f>'Remove outliers'!BJ171</f>
        <v/>
      </c>
      <c r="BH387" s="35" t="str">
        <f>'Remove outliers'!BK171</f>
        <v/>
      </c>
      <c r="BI387" s="35" t="str">
        <f>'Remove outliers'!BL171</f>
        <v/>
      </c>
      <c r="BJ387" s="35" t="str">
        <f>'Remove outliers'!BM171</f>
        <v/>
      </c>
      <c r="BK387" s="35" t="str">
        <f>'Remove outliers'!BN171</f>
        <v/>
      </c>
      <c r="BL387" s="35" t="str">
        <f>'Remove outliers'!BO171</f>
        <v/>
      </c>
      <c r="BM387" s="35" t="str">
        <f>'Remove outliers'!BP171</f>
        <v/>
      </c>
      <c r="BN387" s="35" t="str">
        <f>'Remove outliers'!BQ171</f>
        <v/>
      </c>
      <c r="BO387" s="35" t="str">
        <f>'Remove outliers'!BR171</f>
        <v/>
      </c>
      <c r="BP387" s="35" t="str">
        <f>'Remove outliers'!BS171</f>
        <v/>
      </c>
      <c r="BQ387" s="35" t="str">
        <f>'Remove outliers'!BT171</f>
        <v/>
      </c>
      <c r="BR387" s="35" t="str">
        <f>'Remove outliers'!BU171</f>
        <v/>
      </c>
      <c r="BS387" s="35" t="str">
        <f>'Remove outliers'!BV171</f>
        <v/>
      </c>
      <c r="BT387" s="35" t="str">
        <f>'Remove outliers'!BW171</f>
        <v/>
      </c>
      <c r="BU387" s="35" t="str">
        <f>'Remove outliers'!BX171</f>
        <v/>
      </c>
      <c r="BV387" s="35" t="str">
        <f>'Remove outliers'!BY171</f>
        <v/>
      </c>
      <c r="BW387" s="35" t="str">
        <f>'Remove outliers'!BZ171</f>
        <v/>
      </c>
      <c r="BX387" s="35" t="str">
        <f>'Remove outliers'!CA171</f>
        <v/>
      </c>
      <c r="BY387" s="35" t="str">
        <f>'Remove outliers'!CB171</f>
        <v/>
      </c>
      <c r="BZ387" s="35" t="str">
        <f>'Remove outliers'!CC171</f>
        <v/>
      </c>
      <c r="CA387" s="35" t="str">
        <f>'Remove outliers'!CD171</f>
        <v/>
      </c>
    </row>
    <row r="388" spans="6:79" x14ac:dyDescent="0.2">
      <c r="F388" s="45" t="str">
        <f>'Remove outliers'!I172</f>
        <v/>
      </c>
      <c r="G388" s="45" t="str">
        <f>'Remove outliers'!J172</f>
        <v/>
      </c>
      <c r="H388" s="45" t="str">
        <f>'Remove outliers'!K172</f>
        <v/>
      </c>
      <c r="I388" s="45" t="str">
        <f>'Remove outliers'!L172</f>
        <v/>
      </c>
      <c r="J388" s="45" t="str">
        <f>'Remove outliers'!M172</f>
        <v/>
      </c>
      <c r="K388" s="45" t="str">
        <f>'Remove outliers'!N172</f>
        <v/>
      </c>
      <c r="L388" s="45" t="str">
        <f>'Remove outliers'!O172</f>
        <v/>
      </c>
      <c r="M388" s="45" t="str">
        <f>'Remove outliers'!P172</f>
        <v/>
      </c>
      <c r="N388" s="45" t="str">
        <f>'Remove outliers'!Q172</f>
        <v/>
      </c>
      <c r="O388" s="45" t="str">
        <f>'Remove outliers'!R172</f>
        <v/>
      </c>
      <c r="P388" s="45" t="str">
        <f>'Remove outliers'!S172</f>
        <v/>
      </c>
      <c r="Q388" s="45" t="str">
        <f>'Remove outliers'!T172</f>
        <v/>
      </c>
      <c r="R388" s="45" t="str">
        <f>'Remove outliers'!U172</f>
        <v/>
      </c>
      <c r="S388" s="45" t="str">
        <f>'Remove outliers'!V172</f>
        <v/>
      </c>
      <c r="T388" s="45" t="str">
        <f>'Remove outliers'!W172</f>
        <v/>
      </c>
      <c r="U388" s="45" t="str">
        <f>'Remove outliers'!X172</f>
        <v/>
      </c>
      <c r="V388" s="45" t="str">
        <f>'Remove outliers'!Y172</f>
        <v/>
      </c>
      <c r="W388" s="45" t="str">
        <f>'Remove outliers'!Z172</f>
        <v/>
      </c>
      <c r="X388" s="45" t="str">
        <f>'Remove outliers'!AA172</f>
        <v/>
      </c>
      <c r="Y388" s="45" t="str">
        <f>'Remove outliers'!AB172</f>
        <v/>
      </c>
      <c r="Z388" s="45" t="str">
        <f>'Remove outliers'!AC172</f>
        <v/>
      </c>
      <c r="AA388" s="45" t="str">
        <f>'Remove outliers'!AD172</f>
        <v/>
      </c>
      <c r="AB388" s="45" t="str">
        <f>'Remove outliers'!AE172</f>
        <v/>
      </c>
      <c r="AC388" s="45" t="str">
        <f>'Remove outliers'!AF172</f>
        <v/>
      </c>
      <c r="AD388" s="45" t="str">
        <f>'Remove outliers'!AG172</f>
        <v/>
      </c>
      <c r="AE388" s="45" t="str">
        <f>'Remove outliers'!AH172</f>
        <v/>
      </c>
      <c r="AF388" s="45" t="str">
        <f>'Remove outliers'!AI172</f>
        <v/>
      </c>
      <c r="AG388" s="45" t="str">
        <f>'Remove outliers'!AJ172</f>
        <v/>
      </c>
      <c r="AH388" s="45" t="str">
        <f>'Remove outliers'!AK172</f>
        <v/>
      </c>
      <c r="AI388" s="45" t="str">
        <f>'Remove outliers'!AL172</f>
        <v/>
      </c>
      <c r="AJ388" s="45" t="str">
        <f>'Remove outliers'!AM172</f>
        <v/>
      </c>
      <c r="AK388" s="45" t="str">
        <f>'Remove outliers'!AN172</f>
        <v/>
      </c>
      <c r="AL388" s="45" t="str">
        <f>'Remove outliers'!AO172</f>
        <v/>
      </c>
      <c r="AM388" s="45" t="str">
        <f>'Remove outliers'!AP172</f>
        <v/>
      </c>
      <c r="AN388" s="45" t="str">
        <f>'Remove outliers'!AQ172</f>
        <v/>
      </c>
      <c r="AO388" s="45" t="str">
        <f>'Remove outliers'!AR172</f>
        <v/>
      </c>
      <c r="AP388" s="45" t="str">
        <f>'Remove outliers'!AS172</f>
        <v/>
      </c>
      <c r="AQ388" s="45" t="str">
        <f>'Remove outliers'!AT172</f>
        <v/>
      </c>
      <c r="AR388" s="45" t="str">
        <f>'Remove outliers'!AU172</f>
        <v/>
      </c>
      <c r="AS388" s="45" t="str">
        <f>'Remove outliers'!AV172</f>
        <v/>
      </c>
      <c r="AT388" s="45" t="str">
        <f>'Remove outliers'!AW172</f>
        <v/>
      </c>
      <c r="AU388" s="45" t="str">
        <f>'Remove outliers'!AX172</f>
        <v/>
      </c>
      <c r="AV388" s="45" t="str">
        <f>'Remove outliers'!AY172</f>
        <v/>
      </c>
      <c r="AW388" s="45" t="str">
        <f>'Remove outliers'!AZ172</f>
        <v/>
      </c>
      <c r="AX388" s="45" t="str">
        <f>'Remove outliers'!BA172</f>
        <v/>
      </c>
      <c r="AY388" s="45" t="str">
        <f>'Remove outliers'!BB172</f>
        <v/>
      </c>
      <c r="AZ388" s="45" t="str">
        <f>'Remove outliers'!BC172</f>
        <v/>
      </c>
      <c r="BA388" s="45" t="str">
        <f>'Remove outliers'!BD172</f>
        <v/>
      </c>
      <c r="BB388" s="45" t="str">
        <f>'Remove outliers'!BE172</f>
        <v/>
      </c>
      <c r="BC388" s="45" t="str">
        <f>'Remove outliers'!BF172</f>
        <v/>
      </c>
      <c r="BD388" s="45" t="str">
        <f>'Remove outliers'!BG172</f>
        <v/>
      </c>
      <c r="BE388" s="45" t="str">
        <f>'Remove outliers'!BH172</f>
        <v/>
      </c>
      <c r="BF388" s="45" t="str">
        <f>'Remove outliers'!BI172</f>
        <v/>
      </c>
      <c r="BG388" s="45" t="str">
        <f>'Remove outliers'!BJ172</f>
        <v/>
      </c>
      <c r="BH388" s="35" t="str">
        <f>'Remove outliers'!BK172</f>
        <v/>
      </c>
      <c r="BI388" s="35" t="str">
        <f>'Remove outliers'!BL172</f>
        <v/>
      </c>
      <c r="BJ388" s="35" t="str">
        <f>'Remove outliers'!BM172</f>
        <v/>
      </c>
      <c r="BK388" s="35" t="str">
        <f>'Remove outliers'!BN172</f>
        <v/>
      </c>
      <c r="BL388" s="35" t="str">
        <f>'Remove outliers'!BO172</f>
        <v/>
      </c>
      <c r="BM388" s="35" t="str">
        <f>'Remove outliers'!BP172</f>
        <v/>
      </c>
      <c r="BN388" s="35" t="str">
        <f>'Remove outliers'!BQ172</f>
        <v/>
      </c>
      <c r="BO388" s="35" t="str">
        <f>'Remove outliers'!BR172</f>
        <v/>
      </c>
      <c r="BP388" s="35" t="str">
        <f>'Remove outliers'!BS172</f>
        <v/>
      </c>
      <c r="BQ388" s="35" t="str">
        <f>'Remove outliers'!BT172</f>
        <v/>
      </c>
      <c r="BR388" s="35" t="str">
        <f>'Remove outliers'!BU172</f>
        <v/>
      </c>
      <c r="BS388" s="35" t="str">
        <f>'Remove outliers'!BV172</f>
        <v/>
      </c>
      <c r="BT388" s="35" t="str">
        <f>'Remove outliers'!BW172</f>
        <v/>
      </c>
      <c r="BU388" s="35" t="str">
        <f>'Remove outliers'!BX172</f>
        <v/>
      </c>
      <c r="BV388" s="35" t="str">
        <f>'Remove outliers'!BY172</f>
        <v/>
      </c>
      <c r="BW388" s="35" t="str">
        <f>'Remove outliers'!BZ172</f>
        <v/>
      </c>
      <c r="BX388" s="35" t="str">
        <f>'Remove outliers'!CA172</f>
        <v/>
      </c>
      <c r="BY388" s="35" t="str">
        <f>'Remove outliers'!CB172</f>
        <v/>
      </c>
      <c r="BZ388" s="35" t="str">
        <f>'Remove outliers'!CC172</f>
        <v/>
      </c>
      <c r="CA388" s="35" t="str">
        <f>'Remove outliers'!CD172</f>
        <v/>
      </c>
    </row>
    <row r="389" spans="6:79" x14ac:dyDescent="0.2">
      <c r="F389" s="45" t="str">
        <f>'Remove outliers'!I173</f>
        <v/>
      </c>
      <c r="G389" s="45" t="str">
        <f>'Remove outliers'!J173</f>
        <v/>
      </c>
      <c r="H389" s="45" t="str">
        <f>'Remove outliers'!K173</f>
        <v/>
      </c>
      <c r="I389" s="45" t="str">
        <f>'Remove outliers'!L173</f>
        <v/>
      </c>
      <c r="J389" s="45" t="str">
        <f>'Remove outliers'!M173</f>
        <v/>
      </c>
      <c r="K389" s="45" t="str">
        <f>'Remove outliers'!N173</f>
        <v/>
      </c>
      <c r="L389" s="45" t="str">
        <f>'Remove outliers'!O173</f>
        <v/>
      </c>
      <c r="M389" s="45" t="str">
        <f>'Remove outliers'!P173</f>
        <v/>
      </c>
      <c r="N389" s="45" t="str">
        <f>'Remove outliers'!Q173</f>
        <v/>
      </c>
      <c r="O389" s="45" t="str">
        <f>'Remove outliers'!R173</f>
        <v/>
      </c>
      <c r="P389" s="45" t="str">
        <f>'Remove outliers'!S173</f>
        <v/>
      </c>
      <c r="Q389" s="45" t="str">
        <f>'Remove outliers'!T173</f>
        <v/>
      </c>
      <c r="R389" s="45" t="str">
        <f>'Remove outliers'!U173</f>
        <v/>
      </c>
      <c r="S389" s="45" t="str">
        <f>'Remove outliers'!V173</f>
        <v/>
      </c>
      <c r="T389" s="45" t="str">
        <f>'Remove outliers'!W173</f>
        <v/>
      </c>
      <c r="U389" s="45" t="str">
        <f>'Remove outliers'!X173</f>
        <v/>
      </c>
      <c r="V389" s="45" t="str">
        <f>'Remove outliers'!Y173</f>
        <v/>
      </c>
      <c r="W389" s="45" t="str">
        <f>'Remove outliers'!Z173</f>
        <v/>
      </c>
      <c r="X389" s="45" t="str">
        <f>'Remove outliers'!AA173</f>
        <v/>
      </c>
      <c r="Y389" s="45" t="str">
        <f>'Remove outliers'!AB173</f>
        <v/>
      </c>
      <c r="Z389" s="45" t="str">
        <f>'Remove outliers'!AC173</f>
        <v/>
      </c>
      <c r="AA389" s="45" t="str">
        <f>'Remove outliers'!AD173</f>
        <v/>
      </c>
      <c r="AB389" s="45" t="str">
        <f>'Remove outliers'!AE173</f>
        <v/>
      </c>
      <c r="AC389" s="45" t="str">
        <f>'Remove outliers'!AF173</f>
        <v/>
      </c>
      <c r="AD389" s="45" t="str">
        <f>'Remove outliers'!AG173</f>
        <v/>
      </c>
      <c r="AE389" s="45" t="str">
        <f>'Remove outliers'!AH173</f>
        <v/>
      </c>
      <c r="AF389" s="45" t="str">
        <f>'Remove outliers'!AI173</f>
        <v/>
      </c>
      <c r="AG389" s="45" t="str">
        <f>'Remove outliers'!AJ173</f>
        <v/>
      </c>
      <c r="AH389" s="45" t="str">
        <f>'Remove outliers'!AK173</f>
        <v/>
      </c>
      <c r="AI389" s="45" t="str">
        <f>'Remove outliers'!AL173</f>
        <v/>
      </c>
      <c r="AJ389" s="45" t="str">
        <f>'Remove outliers'!AM173</f>
        <v/>
      </c>
      <c r="AK389" s="45" t="str">
        <f>'Remove outliers'!AN173</f>
        <v/>
      </c>
      <c r="AL389" s="45" t="str">
        <f>'Remove outliers'!AO173</f>
        <v/>
      </c>
      <c r="AM389" s="45" t="str">
        <f>'Remove outliers'!AP173</f>
        <v/>
      </c>
      <c r="AN389" s="45" t="str">
        <f>'Remove outliers'!AQ173</f>
        <v/>
      </c>
      <c r="AO389" s="45" t="str">
        <f>'Remove outliers'!AR173</f>
        <v/>
      </c>
      <c r="AP389" s="45" t="str">
        <f>'Remove outliers'!AS173</f>
        <v/>
      </c>
      <c r="AQ389" s="45" t="str">
        <f>'Remove outliers'!AT173</f>
        <v/>
      </c>
      <c r="AR389" s="45" t="str">
        <f>'Remove outliers'!AU173</f>
        <v/>
      </c>
      <c r="AS389" s="45" t="str">
        <f>'Remove outliers'!AV173</f>
        <v/>
      </c>
      <c r="AT389" s="45" t="str">
        <f>'Remove outliers'!AW173</f>
        <v/>
      </c>
      <c r="AU389" s="45" t="str">
        <f>'Remove outliers'!AX173</f>
        <v/>
      </c>
      <c r="AV389" s="45" t="str">
        <f>'Remove outliers'!AY173</f>
        <v/>
      </c>
      <c r="AW389" s="45" t="str">
        <f>'Remove outliers'!AZ173</f>
        <v/>
      </c>
      <c r="AX389" s="45" t="str">
        <f>'Remove outliers'!BA173</f>
        <v/>
      </c>
      <c r="AY389" s="45" t="str">
        <f>'Remove outliers'!BB173</f>
        <v/>
      </c>
      <c r="AZ389" s="45" t="str">
        <f>'Remove outliers'!BC173</f>
        <v/>
      </c>
      <c r="BA389" s="45" t="str">
        <f>'Remove outliers'!BD173</f>
        <v/>
      </c>
      <c r="BB389" s="45" t="str">
        <f>'Remove outliers'!BE173</f>
        <v/>
      </c>
      <c r="BC389" s="45" t="str">
        <f>'Remove outliers'!BF173</f>
        <v/>
      </c>
      <c r="BD389" s="45" t="str">
        <f>'Remove outliers'!BG173</f>
        <v/>
      </c>
      <c r="BE389" s="45" t="str">
        <f>'Remove outliers'!BH173</f>
        <v/>
      </c>
      <c r="BF389" s="45" t="str">
        <f>'Remove outliers'!BI173</f>
        <v/>
      </c>
      <c r="BG389" s="45" t="str">
        <f>'Remove outliers'!BJ173</f>
        <v/>
      </c>
      <c r="BH389" s="35" t="str">
        <f>'Remove outliers'!BK173</f>
        <v/>
      </c>
      <c r="BI389" s="35" t="str">
        <f>'Remove outliers'!BL173</f>
        <v/>
      </c>
      <c r="BJ389" s="35" t="str">
        <f>'Remove outliers'!BM173</f>
        <v/>
      </c>
      <c r="BK389" s="35" t="str">
        <f>'Remove outliers'!BN173</f>
        <v/>
      </c>
      <c r="BL389" s="35" t="str">
        <f>'Remove outliers'!BO173</f>
        <v/>
      </c>
      <c r="BM389" s="35" t="str">
        <f>'Remove outliers'!BP173</f>
        <v/>
      </c>
      <c r="BN389" s="35" t="str">
        <f>'Remove outliers'!BQ173</f>
        <v/>
      </c>
      <c r="BO389" s="35" t="str">
        <f>'Remove outliers'!BR173</f>
        <v/>
      </c>
      <c r="BP389" s="35" t="str">
        <f>'Remove outliers'!BS173</f>
        <v/>
      </c>
      <c r="BQ389" s="35" t="str">
        <f>'Remove outliers'!BT173</f>
        <v/>
      </c>
      <c r="BR389" s="35" t="str">
        <f>'Remove outliers'!BU173</f>
        <v/>
      </c>
      <c r="BS389" s="35" t="str">
        <f>'Remove outliers'!BV173</f>
        <v/>
      </c>
      <c r="BT389" s="35" t="str">
        <f>'Remove outliers'!BW173</f>
        <v/>
      </c>
      <c r="BU389" s="35" t="str">
        <f>'Remove outliers'!BX173</f>
        <v/>
      </c>
      <c r="BV389" s="35" t="str">
        <f>'Remove outliers'!BY173</f>
        <v/>
      </c>
      <c r="BW389" s="35" t="str">
        <f>'Remove outliers'!BZ173</f>
        <v/>
      </c>
      <c r="BX389" s="35" t="str">
        <f>'Remove outliers'!CA173</f>
        <v/>
      </c>
      <c r="BY389" s="35" t="str">
        <f>'Remove outliers'!CB173</f>
        <v/>
      </c>
      <c r="BZ389" s="35" t="str">
        <f>'Remove outliers'!CC173</f>
        <v/>
      </c>
      <c r="CA389" s="35" t="str">
        <f>'Remove outliers'!CD173</f>
        <v/>
      </c>
    </row>
    <row r="390" spans="6:79" x14ac:dyDescent="0.2">
      <c r="F390" s="45" t="str">
        <f>'Remove outliers'!I174</f>
        <v/>
      </c>
      <c r="G390" s="45" t="str">
        <f>'Remove outliers'!J174</f>
        <v/>
      </c>
      <c r="H390" s="45" t="str">
        <f>'Remove outliers'!K174</f>
        <v/>
      </c>
      <c r="I390" s="45" t="str">
        <f>'Remove outliers'!L174</f>
        <v/>
      </c>
      <c r="J390" s="45" t="str">
        <f>'Remove outliers'!M174</f>
        <v/>
      </c>
      <c r="K390" s="45" t="str">
        <f>'Remove outliers'!N174</f>
        <v/>
      </c>
      <c r="L390" s="45" t="str">
        <f>'Remove outliers'!O174</f>
        <v/>
      </c>
      <c r="M390" s="45" t="str">
        <f>'Remove outliers'!P174</f>
        <v/>
      </c>
      <c r="N390" s="45" t="str">
        <f>'Remove outliers'!Q174</f>
        <v/>
      </c>
      <c r="O390" s="45" t="str">
        <f>'Remove outliers'!R174</f>
        <v/>
      </c>
      <c r="P390" s="45" t="str">
        <f>'Remove outliers'!S174</f>
        <v/>
      </c>
      <c r="Q390" s="45" t="str">
        <f>'Remove outliers'!T174</f>
        <v/>
      </c>
      <c r="R390" s="45" t="str">
        <f>'Remove outliers'!U174</f>
        <v/>
      </c>
      <c r="S390" s="45" t="str">
        <f>'Remove outliers'!V174</f>
        <v/>
      </c>
      <c r="T390" s="45" t="str">
        <f>'Remove outliers'!W174</f>
        <v/>
      </c>
      <c r="U390" s="45" t="str">
        <f>'Remove outliers'!X174</f>
        <v/>
      </c>
      <c r="V390" s="45" t="str">
        <f>'Remove outliers'!Y174</f>
        <v/>
      </c>
      <c r="W390" s="45" t="str">
        <f>'Remove outliers'!Z174</f>
        <v/>
      </c>
      <c r="X390" s="45" t="str">
        <f>'Remove outliers'!AA174</f>
        <v/>
      </c>
      <c r="Y390" s="45" t="str">
        <f>'Remove outliers'!AB174</f>
        <v/>
      </c>
      <c r="Z390" s="45" t="str">
        <f>'Remove outliers'!AC174</f>
        <v/>
      </c>
      <c r="AA390" s="45" t="str">
        <f>'Remove outliers'!AD174</f>
        <v/>
      </c>
      <c r="AB390" s="45" t="str">
        <f>'Remove outliers'!AE174</f>
        <v/>
      </c>
      <c r="AC390" s="45" t="str">
        <f>'Remove outliers'!AF174</f>
        <v/>
      </c>
      <c r="AD390" s="45" t="str">
        <f>'Remove outliers'!AG174</f>
        <v/>
      </c>
      <c r="AE390" s="45" t="str">
        <f>'Remove outliers'!AH174</f>
        <v/>
      </c>
      <c r="AF390" s="45" t="str">
        <f>'Remove outliers'!AI174</f>
        <v/>
      </c>
      <c r="AG390" s="45" t="str">
        <f>'Remove outliers'!AJ174</f>
        <v/>
      </c>
      <c r="AH390" s="45" t="str">
        <f>'Remove outliers'!AK174</f>
        <v/>
      </c>
      <c r="AI390" s="45" t="str">
        <f>'Remove outliers'!AL174</f>
        <v/>
      </c>
      <c r="AJ390" s="45" t="str">
        <f>'Remove outliers'!AM174</f>
        <v/>
      </c>
      <c r="AK390" s="45" t="str">
        <f>'Remove outliers'!AN174</f>
        <v/>
      </c>
      <c r="AL390" s="45" t="str">
        <f>'Remove outliers'!AO174</f>
        <v/>
      </c>
      <c r="AM390" s="45" t="str">
        <f>'Remove outliers'!AP174</f>
        <v/>
      </c>
      <c r="AN390" s="45" t="str">
        <f>'Remove outliers'!AQ174</f>
        <v/>
      </c>
      <c r="AO390" s="45" t="str">
        <f>'Remove outliers'!AR174</f>
        <v/>
      </c>
      <c r="AP390" s="45" t="str">
        <f>'Remove outliers'!AS174</f>
        <v/>
      </c>
      <c r="AQ390" s="45" t="str">
        <f>'Remove outliers'!AT174</f>
        <v/>
      </c>
      <c r="AR390" s="45" t="str">
        <f>'Remove outliers'!AU174</f>
        <v/>
      </c>
      <c r="AS390" s="45" t="str">
        <f>'Remove outliers'!AV174</f>
        <v/>
      </c>
      <c r="AT390" s="45" t="str">
        <f>'Remove outliers'!AW174</f>
        <v/>
      </c>
      <c r="AU390" s="45" t="str">
        <f>'Remove outliers'!AX174</f>
        <v/>
      </c>
      <c r="AV390" s="45" t="str">
        <f>'Remove outliers'!AY174</f>
        <v/>
      </c>
      <c r="AW390" s="45" t="str">
        <f>'Remove outliers'!AZ174</f>
        <v/>
      </c>
      <c r="AX390" s="45" t="str">
        <f>'Remove outliers'!BA174</f>
        <v/>
      </c>
      <c r="AY390" s="45" t="str">
        <f>'Remove outliers'!BB174</f>
        <v/>
      </c>
      <c r="AZ390" s="45" t="str">
        <f>'Remove outliers'!BC174</f>
        <v/>
      </c>
      <c r="BA390" s="45" t="str">
        <f>'Remove outliers'!BD174</f>
        <v/>
      </c>
      <c r="BB390" s="45" t="str">
        <f>'Remove outliers'!BE174</f>
        <v/>
      </c>
      <c r="BC390" s="45" t="str">
        <f>'Remove outliers'!BF174</f>
        <v/>
      </c>
      <c r="BD390" s="45" t="str">
        <f>'Remove outliers'!BG174</f>
        <v/>
      </c>
      <c r="BE390" s="45" t="str">
        <f>'Remove outliers'!BH174</f>
        <v/>
      </c>
      <c r="BF390" s="45" t="str">
        <f>'Remove outliers'!BI174</f>
        <v/>
      </c>
      <c r="BG390" s="45" t="str">
        <f>'Remove outliers'!BJ174</f>
        <v/>
      </c>
      <c r="BH390" s="35" t="str">
        <f>'Remove outliers'!BK174</f>
        <v/>
      </c>
      <c r="BI390" s="35" t="str">
        <f>'Remove outliers'!BL174</f>
        <v/>
      </c>
      <c r="BJ390" s="35" t="str">
        <f>'Remove outliers'!BM174</f>
        <v/>
      </c>
      <c r="BK390" s="35" t="str">
        <f>'Remove outliers'!BN174</f>
        <v/>
      </c>
      <c r="BL390" s="35" t="str">
        <f>'Remove outliers'!BO174</f>
        <v/>
      </c>
      <c r="BM390" s="35" t="str">
        <f>'Remove outliers'!BP174</f>
        <v/>
      </c>
      <c r="BN390" s="35" t="str">
        <f>'Remove outliers'!BQ174</f>
        <v/>
      </c>
      <c r="BO390" s="35" t="str">
        <f>'Remove outliers'!BR174</f>
        <v/>
      </c>
      <c r="BP390" s="35" t="str">
        <f>'Remove outliers'!BS174</f>
        <v/>
      </c>
      <c r="BQ390" s="35" t="str">
        <f>'Remove outliers'!BT174</f>
        <v/>
      </c>
      <c r="BR390" s="35" t="str">
        <f>'Remove outliers'!BU174</f>
        <v/>
      </c>
      <c r="BS390" s="35" t="str">
        <f>'Remove outliers'!BV174</f>
        <v/>
      </c>
      <c r="BT390" s="35" t="str">
        <f>'Remove outliers'!BW174</f>
        <v/>
      </c>
      <c r="BU390" s="35" t="str">
        <f>'Remove outliers'!BX174</f>
        <v/>
      </c>
      <c r="BV390" s="35" t="str">
        <f>'Remove outliers'!BY174</f>
        <v/>
      </c>
      <c r="BW390" s="35" t="str">
        <f>'Remove outliers'!BZ174</f>
        <v/>
      </c>
      <c r="BX390" s="35" t="str">
        <f>'Remove outliers'!CA174</f>
        <v/>
      </c>
      <c r="BY390" s="35" t="str">
        <f>'Remove outliers'!CB174</f>
        <v/>
      </c>
      <c r="BZ390" s="35" t="str">
        <f>'Remove outliers'!CC174</f>
        <v/>
      </c>
      <c r="CA390" s="35" t="str">
        <f>'Remove outliers'!CD174</f>
        <v/>
      </c>
    </row>
    <row r="391" spans="6:79" x14ac:dyDescent="0.2">
      <c r="F391" s="45" t="str">
        <f>'Remove outliers'!I175</f>
        <v/>
      </c>
      <c r="G391" s="45" t="str">
        <f>'Remove outliers'!J175</f>
        <v/>
      </c>
      <c r="H391" s="45" t="str">
        <f>'Remove outliers'!K175</f>
        <v/>
      </c>
      <c r="I391" s="45" t="str">
        <f>'Remove outliers'!L175</f>
        <v/>
      </c>
      <c r="J391" s="45" t="str">
        <f>'Remove outliers'!M175</f>
        <v/>
      </c>
      <c r="K391" s="45" t="str">
        <f>'Remove outliers'!N175</f>
        <v/>
      </c>
      <c r="L391" s="45" t="str">
        <f>'Remove outliers'!O175</f>
        <v/>
      </c>
      <c r="M391" s="45" t="str">
        <f>'Remove outliers'!P175</f>
        <v/>
      </c>
      <c r="N391" s="45" t="str">
        <f>'Remove outliers'!Q175</f>
        <v/>
      </c>
      <c r="O391" s="45" t="str">
        <f>'Remove outliers'!R175</f>
        <v/>
      </c>
      <c r="P391" s="45" t="str">
        <f>'Remove outliers'!S175</f>
        <v/>
      </c>
      <c r="Q391" s="45" t="str">
        <f>'Remove outliers'!T175</f>
        <v/>
      </c>
      <c r="R391" s="45" t="str">
        <f>'Remove outliers'!U175</f>
        <v/>
      </c>
      <c r="S391" s="45" t="str">
        <f>'Remove outliers'!V175</f>
        <v/>
      </c>
      <c r="T391" s="45" t="str">
        <f>'Remove outliers'!W175</f>
        <v/>
      </c>
      <c r="U391" s="45" t="str">
        <f>'Remove outliers'!X175</f>
        <v/>
      </c>
      <c r="V391" s="45" t="str">
        <f>'Remove outliers'!Y175</f>
        <v/>
      </c>
      <c r="W391" s="45" t="str">
        <f>'Remove outliers'!Z175</f>
        <v/>
      </c>
      <c r="X391" s="45" t="str">
        <f>'Remove outliers'!AA175</f>
        <v/>
      </c>
      <c r="Y391" s="45" t="str">
        <f>'Remove outliers'!AB175</f>
        <v/>
      </c>
      <c r="Z391" s="45" t="str">
        <f>'Remove outliers'!AC175</f>
        <v/>
      </c>
      <c r="AA391" s="45" t="str">
        <f>'Remove outliers'!AD175</f>
        <v/>
      </c>
      <c r="AB391" s="45" t="str">
        <f>'Remove outliers'!AE175</f>
        <v/>
      </c>
      <c r="AC391" s="45" t="str">
        <f>'Remove outliers'!AF175</f>
        <v/>
      </c>
      <c r="AD391" s="45" t="str">
        <f>'Remove outliers'!AG175</f>
        <v/>
      </c>
      <c r="AE391" s="45" t="str">
        <f>'Remove outliers'!AH175</f>
        <v/>
      </c>
      <c r="AF391" s="45" t="str">
        <f>'Remove outliers'!AI175</f>
        <v/>
      </c>
      <c r="AG391" s="45" t="str">
        <f>'Remove outliers'!AJ175</f>
        <v/>
      </c>
      <c r="AH391" s="45" t="str">
        <f>'Remove outliers'!AK175</f>
        <v/>
      </c>
      <c r="AI391" s="45" t="str">
        <f>'Remove outliers'!AL175</f>
        <v/>
      </c>
      <c r="AJ391" s="45" t="str">
        <f>'Remove outliers'!AM175</f>
        <v/>
      </c>
      <c r="AK391" s="45" t="str">
        <f>'Remove outliers'!AN175</f>
        <v/>
      </c>
      <c r="AL391" s="45" t="str">
        <f>'Remove outliers'!AO175</f>
        <v/>
      </c>
      <c r="AM391" s="45" t="str">
        <f>'Remove outliers'!AP175</f>
        <v/>
      </c>
      <c r="AN391" s="45" t="str">
        <f>'Remove outliers'!AQ175</f>
        <v/>
      </c>
      <c r="AO391" s="45" t="str">
        <f>'Remove outliers'!AR175</f>
        <v/>
      </c>
      <c r="AP391" s="45" t="str">
        <f>'Remove outliers'!AS175</f>
        <v/>
      </c>
      <c r="AQ391" s="45" t="str">
        <f>'Remove outliers'!AT175</f>
        <v/>
      </c>
      <c r="AR391" s="45" t="str">
        <f>'Remove outliers'!AU175</f>
        <v/>
      </c>
      <c r="AS391" s="45" t="str">
        <f>'Remove outliers'!AV175</f>
        <v/>
      </c>
      <c r="AT391" s="45" t="str">
        <f>'Remove outliers'!AW175</f>
        <v/>
      </c>
      <c r="AU391" s="45" t="str">
        <f>'Remove outliers'!AX175</f>
        <v/>
      </c>
      <c r="AV391" s="45" t="str">
        <f>'Remove outliers'!AY175</f>
        <v/>
      </c>
      <c r="AW391" s="45" t="str">
        <f>'Remove outliers'!AZ175</f>
        <v/>
      </c>
      <c r="AX391" s="45" t="str">
        <f>'Remove outliers'!BA175</f>
        <v/>
      </c>
      <c r="AY391" s="45" t="str">
        <f>'Remove outliers'!BB175</f>
        <v/>
      </c>
      <c r="AZ391" s="45" t="str">
        <f>'Remove outliers'!BC175</f>
        <v/>
      </c>
      <c r="BA391" s="45" t="str">
        <f>'Remove outliers'!BD175</f>
        <v/>
      </c>
      <c r="BB391" s="45" t="str">
        <f>'Remove outliers'!BE175</f>
        <v/>
      </c>
      <c r="BC391" s="45" t="str">
        <f>'Remove outliers'!BF175</f>
        <v/>
      </c>
      <c r="BD391" s="45" t="str">
        <f>'Remove outliers'!BG175</f>
        <v/>
      </c>
      <c r="BE391" s="45" t="str">
        <f>'Remove outliers'!BH175</f>
        <v/>
      </c>
      <c r="BF391" s="45" t="str">
        <f>'Remove outliers'!BI175</f>
        <v/>
      </c>
      <c r="BG391" s="45" t="str">
        <f>'Remove outliers'!BJ175</f>
        <v/>
      </c>
      <c r="BH391" s="35" t="str">
        <f>'Remove outliers'!BK175</f>
        <v/>
      </c>
      <c r="BI391" s="35" t="str">
        <f>'Remove outliers'!BL175</f>
        <v/>
      </c>
      <c r="BJ391" s="35" t="str">
        <f>'Remove outliers'!BM175</f>
        <v/>
      </c>
      <c r="BK391" s="35" t="str">
        <f>'Remove outliers'!BN175</f>
        <v/>
      </c>
      <c r="BL391" s="35" t="str">
        <f>'Remove outliers'!BO175</f>
        <v/>
      </c>
      <c r="BM391" s="35" t="str">
        <f>'Remove outliers'!BP175</f>
        <v/>
      </c>
      <c r="BN391" s="35" t="str">
        <f>'Remove outliers'!BQ175</f>
        <v/>
      </c>
      <c r="BO391" s="35" t="str">
        <f>'Remove outliers'!BR175</f>
        <v/>
      </c>
      <c r="BP391" s="35" t="str">
        <f>'Remove outliers'!BS175</f>
        <v/>
      </c>
      <c r="BQ391" s="35" t="str">
        <f>'Remove outliers'!BT175</f>
        <v/>
      </c>
      <c r="BR391" s="35" t="str">
        <f>'Remove outliers'!BU175</f>
        <v/>
      </c>
      <c r="BS391" s="35" t="str">
        <f>'Remove outliers'!BV175</f>
        <v/>
      </c>
      <c r="BT391" s="35" t="str">
        <f>'Remove outliers'!BW175</f>
        <v/>
      </c>
      <c r="BU391" s="35" t="str">
        <f>'Remove outliers'!BX175</f>
        <v/>
      </c>
      <c r="BV391" s="35" t="str">
        <f>'Remove outliers'!BY175</f>
        <v/>
      </c>
      <c r="BW391" s="35" t="str">
        <f>'Remove outliers'!BZ175</f>
        <v/>
      </c>
      <c r="BX391" s="35" t="str">
        <f>'Remove outliers'!CA175</f>
        <v/>
      </c>
      <c r="BY391" s="35" t="str">
        <f>'Remove outliers'!CB175</f>
        <v/>
      </c>
      <c r="BZ391" s="35" t="str">
        <f>'Remove outliers'!CC175</f>
        <v/>
      </c>
      <c r="CA391" s="35" t="str">
        <f>'Remove outliers'!CD175</f>
        <v/>
      </c>
    </row>
    <row r="392" spans="6:79" x14ac:dyDescent="0.2">
      <c r="F392" s="45" t="str">
        <f>'Remove outliers'!I176</f>
        <v/>
      </c>
      <c r="G392" s="45" t="str">
        <f>'Remove outliers'!J176</f>
        <v/>
      </c>
      <c r="H392" s="45" t="str">
        <f>'Remove outliers'!K176</f>
        <v/>
      </c>
      <c r="I392" s="45" t="str">
        <f>'Remove outliers'!L176</f>
        <v/>
      </c>
      <c r="J392" s="45" t="str">
        <f>'Remove outliers'!M176</f>
        <v/>
      </c>
      <c r="K392" s="45" t="str">
        <f>'Remove outliers'!N176</f>
        <v/>
      </c>
      <c r="L392" s="45" t="str">
        <f>'Remove outliers'!O176</f>
        <v/>
      </c>
      <c r="M392" s="45" t="str">
        <f>'Remove outliers'!P176</f>
        <v/>
      </c>
      <c r="N392" s="45" t="str">
        <f>'Remove outliers'!Q176</f>
        <v/>
      </c>
      <c r="O392" s="45" t="str">
        <f>'Remove outliers'!R176</f>
        <v/>
      </c>
      <c r="P392" s="45" t="str">
        <f>'Remove outliers'!S176</f>
        <v/>
      </c>
      <c r="Q392" s="45" t="str">
        <f>'Remove outliers'!T176</f>
        <v/>
      </c>
      <c r="R392" s="45" t="str">
        <f>'Remove outliers'!U176</f>
        <v/>
      </c>
      <c r="S392" s="45" t="str">
        <f>'Remove outliers'!V176</f>
        <v/>
      </c>
      <c r="T392" s="45" t="str">
        <f>'Remove outliers'!W176</f>
        <v/>
      </c>
      <c r="U392" s="45" t="str">
        <f>'Remove outliers'!X176</f>
        <v/>
      </c>
      <c r="V392" s="45" t="str">
        <f>'Remove outliers'!Y176</f>
        <v/>
      </c>
      <c r="W392" s="45" t="str">
        <f>'Remove outliers'!Z176</f>
        <v/>
      </c>
      <c r="X392" s="45" t="str">
        <f>'Remove outliers'!AA176</f>
        <v/>
      </c>
      <c r="Y392" s="45" t="str">
        <f>'Remove outliers'!AB176</f>
        <v/>
      </c>
      <c r="Z392" s="45" t="str">
        <f>'Remove outliers'!AC176</f>
        <v/>
      </c>
      <c r="AA392" s="45" t="str">
        <f>'Remove outliers'!AD176</f>
        <v/>
      </c>
      <c r="AB392" s="45" t="str">
        <f>'Remove outliers'!AE176</f>
        <v/>
      </c>
      <c r="AC392" s="45" t="str">
        <f>'Remove outliers'!AF176</f>
        <v/>
      </c>
      <c r="AD392" s="45" t="str">
        <f>'Remove outliers'!AG176</f>
        <v/>
      </c>
      <c r="AE392" s="45" t="str">
        <f>'Remove outliers'!AH176</f>
        <v/>
      </c>
      <c r="AF392" s="45" t="str">
        <f>'Remove outliers'!AI176</f>
        <v/>
      </c>
      <c r="AG392" s="45" t="str">
        <f>'Remove outliers'!AJ176</f>
        <v/>
      </c>
      <c r="AH392" s="45" t="str">
        <f>'Remove outliers'!AK176</f>
        <v/>
      </c>
      <c r="AI392" s="45" t="str">
        <f>'Remove outliers'!AL176</f>
        <v/>
      </c>
      <c r="AJ392" s="45" t="str">
        <f>'Remove outliers'!AM176</f>
        <v/>
      </c>
      <c r="AK392" s="45" t="str">
        <f>'Remove outliers'!AN176</f>
        <v/>
      </c>
      <c r="AL392" s="45" t="str">
        <f>'Remove outliers'!AO176</f>
        <v/>
      </c>
      <c r="AM392" s="45" t="str">
        <f>'Remove outliers'!AP176</f>
        <v/>
      </c>
      <c r="AN392" s="45" t="str">
        <f>'Remove outliers'!AQ176</f>
        <v/>
      </c>
      <c r="AO392" s="45" t="str">
        <f>'Remove outliers'!AR176</f>
        <v/>
      </c>
      <c r="AP392" s="45" t="str">
        <f>'Remove outliers'!AS176</f>
        <v/>
      </c>
      <c r="AQ392" s="45" t="str">
        <f>'Remove outliers'!AT176</f>
        <v/>
      </c>
      <c r="AR392" s="45" t="str">
        <f>'Remove outliers'!AU176</f>
        <v/>
      </c>
      <c r="AS392" s="45" t="str">
        <f>'Remove outliers'!AV176</f>
        <v/>
      </c>
      <c r="AT392" s="45" t="str">
        <f>'Remove outliers'!AW176</f>
        <v/>
      </c>
      <c r="AU392" s="45" t="str">
        <f>'Remove outliers'!AX176</f>
        <v/>
      </c>
      <c r="AV392" s="45" t="str">
        <f>'Remove outliers'!AY176</f>
        <v/>
      </c>
      <c r="AW392" s="45" t="str">
        <f>'Remove outliers'!AZ176</f>
        <v/>
      </c>
      <c r="AX392" s="45" t="str">
        <f>'Remove outliers'!BA176</f>
        <v/>
      </c>
      <c r="AY392" s="45" t="str">
        <f>'Remove outliers'!BB176</f>
        <v/>
      </c>
      <c r="AZ392" s="45" t="str">
        <f>'Remove outliers'!BC176</f>
        <v/>
      </c>
      <c r="BA392" s="45" t="str">
        <f>'Remove outliers'!BD176</f>
        <v/>
      </c>
      <c r="BB392" s="45" t="str">
        <f>'Remove outliers'!BE176</f>
        <v/>
      </c>
      <c r="BC392" s="45" t="str">
        <f>'Remove outliers'!BF176</f>
        <v/>
      </c>
      <c r="BD392" s="45" t="str">
        <f>'Remove outliers'!BG176</f>
        <v/>
      </c>
      <c r="BE392" s="45" t="str">
        <f>'Remove outliers'!BH176</f>
        <v/>
      </c>
      <c r="BF392" s="45" t="str">
        <f>'Remove outliers'!BI176</f>
        <v/>
      </c>
      <c r="BG392" s="45" t="str">
        <f>'Remove outliers'!BJ176</f>
        <v/>
      </c>
      <c r="BH392" s="35" t="str">
        <f>'Remove outliers'!BK176</f>
        <v/>
      </c>
      <c r="BI392" s="35" t="str">
        <f>'Remove outliers'!BL176</f>
        <v/>
      </c>
      <c r="BJ392" s="35" t="str">
        <f>'Remove outliers'!BM176</f>
        <v/>
      </c>
      <c r="BK392" s="35" t="str">
        <f>'Remove outliers'!BN176</f>
        <v/>
      </c>
      <c r="BL392" s="35" t="str">
        <f>'Remove outliers'!BO176</f>
        <v/>
      </c>
      <c r="BM392" s="35" t="str">
        <f>'Remove outliers'!BP176</f>
        <v/>
      </c>
      <c r="BN392" s="35" t="str">
        <f>'Remove outliers'!BQ176</f>
        <v/>
      </c>
      <c r="BO392" s="35" t="str">
        <f>'Remove outliers'!BR176</f>
        <v/>
      </c>
      <c r="BP392" s="35" t="str">
        <f>'Remove outliers'!BS176</f>
        <v/>
      </c>
      <c r="BQ392" s="35" t="str">
        <f>'Remove outliers'!BT176</f>
        <v/>
      </c>
      <c r="BR392" s="35" t="str">
        <f>'Remove outliers'!BU176</f>
        <v/>
      </c>
      <c r="BS392" s="35" t="str">
        <f>'Remove outliers'!BV176</f>
        <v/>
      </c>
      <c r="BT392" s="35" t="str">
        <f>'Remove outliers'!BW176</f>
        <v/>
      </c>
      <c r="BU392" s="35" t="str">
        <f>'Remove outliers'!BX176</f>
        <v/>
      </c>
      <c r="BV392" s="35" t="str">
        <f>'Remove outliers'!BY176</f>
        <v/>
      </c>
      <c r="BW392" s="35" t="str">
        <f>'Remove outliers'!BZ176</f>
        <v/>
      </c>
      <c r="BX392" s="35" t="str">
        <f>'Remove outliers'!CA176</f>
        <v/>
      </c>
      <c r="BY392" s="35" t="str">
        <f>'Remove outliers'!CB176</f>
        <v/>
      </c>
      <c r="BZ392" s="35" t="str">
        <f>'Remove outliers'!CC176</f>
        <v/>
      </c>
      <c r="CA392" s="35" t="str">
        <f>'Remove outliers'!CD176</f>
        <v/>
      </c>
    </row>
    <row r="393" spans="6:79" x14ac:dyDescent="0.2">
      <c r="F393" s="45" t="str">
        <f>'Remove outliers'!I177</f>
        <v/>
      </c>
      <c r="G393" s="45" t="str">
        <f>'Remove outliers'!J177</f>
        <v/>
      </c>
      <c r="H393" s="45" t="str">
        <f>'Remove outliers'!K177</f>
        <v/>
      </c>
      <c r="I393" s="45" t="str">
        <f>'Remove outliers'!L177</f>
        <v/>
      </c>
      <c r="J393" s="45" t="str">
        <f>'Remove outliers'!M177</f>
        <v/>
      </c>
      <c r="K393" s="45" t="str">
        <f>'Remove outliers'!N177</f>
        <v/>
      </c>
      <c r="L393" s="45" t="str">
        <f>'Remove outliers'!O177</f>
        <v/>
      </c>
      <c r="M393" s="45" t="str">
        <f>'Remove outliers'!P177</f>
        <v/>
      </c>
      <c r="N393" s="45" t="str">
        <f>'Remove outliers'!Q177</f>
        <v/>
      </c>
      <c r="O393" s="45" t="str">
        <f>'Remove outliers'!R177</f>
        <v/>
      </c>
      <c r="P393" s="45" t="str">
        <f>'Remove outliers'!S177</f>
        <v/>
      </c>
      <c r="Q393" s="45" t="str">
        <f>'Remove outliers'!T177</f>
        <v/>
      </c>
      <c r="R393" s="45" t="str">
        <f>'Remove outliers'!U177</f>
        <v/>
      </c>
      <c r="S393" s="45" t="str">
        <f>'Remove outliers'!V177</f>
        <v/>
      </c>
      <c r="T393" s="45" t="str">
        <f>'Remove outliers'!W177</f>
        <v/>
      </c>
      <c r="U393" s="45" t="str">
        <f>'Remove outliers'!X177</f>
        <v/>
      </c>
      <c r="V393" s="45" t="str">
        <f>'Remove outliers'!Y177</f>
        <v/>
      </c>
      <c r="W393" s="45" t="str">
        <f>'Remove outliers'!Z177</f>
        <v/>
      </c>
      <c r="X393" s="45" t="str">
        <f>'Remove outliers'!AA177</f>
        <v/>
      </c>
      <c r="Y393" s="45" t="str">
        <f>'Remove outliers'!AB177</f>
        <v/>
      </c>
      <c r="Z393" s="45" t="str">
        <f>'Remove outliers'!AC177</f>
        <v/>
      </c>
      <c r="AA393" s="45" t="str">
        <f>'Remove outliers'!AD177</f>
        <v/>
      </c>
      <c r="AB393" s="45" t="str">
        <f>'Remove outliers'!AE177</f>
        <v/>
      </c>
      <c r="AC393" s="45" t="str">
        <f>'Remove outliers'!AF177</f>
        <v/>
      </c>
      <c r="AD393" s="45" t="str">
        <f>'Remove outliers'!AG177</f>
        <v/>
      </c>
      <c r="AE393" s="45" t="str">
        <f>'Remove outliers'!AH177</f>
        <v/>
      </c>
      <c r="AF393" s="45" t="str">
        <f>'Remove outliers'!AI177</f>
        <v/>
      </c>
      <c r="AG393" s="45" t="str">
        <f>'Remove outliers'!AJ177</f>
        <v/>
      </c>
      <c r="AH393" s="45" t="str">
        <f>'Remove outliers'!AK177</f>
        <v/>
      </c>
      <c r="AI393" s="45" t="str">
        <f>'Remove outliers'!AL177</f>
        <v/>
      </c>
      <c r="AJ393" s="45" t="str">
        <f>'Remove outliers'!AM177</f>
        <v/>
      </c>
      <c r="AK393" s="45" t="str">
        <f>'Remove outliers'!AN177</f>
        <v/>
      </c>
      <c r="AL393" s="45" t="str">
        <f>'Remove outliers'!AO177</f>
        <v/>
      </c>
      <c r="AM393" s="45" t="str">
        <f>'Remove outliers'!AP177</f>
        <v/>
      </c>
      <c r="AN393" s="45" t="str">
        <f>'Remove outliers'!AQ177</f>
        <v/>
      </c>
      <c r="AO393" s="45" t="str">
        <f>'Remove outliers'!AR177</f>
        <v/>
      </c>
      <c r="AP393" s="45" t="str">
        <f>'Remove outliers'!AS177</f>
        <v/>
      </c>
      <c r="AQ393" s="45" t="str">
        <f>'Remove outliers'!AT177</f>
        <v/>
      </c>
      <c r="AR393" s="45" t="str">
        <f>'Remove outliers'!AU177</f>
        <v/>
      </c>
      <c r="AS393" s="45" t="str">
        <f>'Remove outliers'!AV177</f>
        <v/>
      </c>
      <c r="AT393" s="45" t="str">
        <f>'Remove outliers'!AW177</f>
        <v/>
      </c>
      <c r="AU393" s="45" t="str">
        <f>'Remove outliers'!AX177</f>
        <v/>
      </c>
      <c r="AV393" s="45" t="str">
        <f>'Remove outliers'!AY177</f>
        <v/>
      </c>
      <c r="AW393" s="45" t="str">
        <f>'Remove outliers'!AZ177</f>
        <v/>
      </c>
      <c r="AX393" s="45" t="str">
        <f>'Remove outliers'!BA177</f>
        <v/>
      </c>
      <c r="AY393" s="45" t="str">
        <f>'Remove outliers'!BB177</f>
        <v/>
      </c>
      <c r="AZ393" s="45" t="str">
        <f>'Remove outliers'!BC177</f>
        <v/>
      </c>
      <c r="BA393" s="45" t="str">
        <f>'Remove outliers'!BD177</f>
        <v/>
      </c>
      <c r="BB393" s="45" t="str">
        <f>'Remove outliers'!BE177</f>
        <v/>
      </c>
      <c r="BC393" s="45" t="str">
        <f>'Remove outliers'!BF177</f>
        <v/>
      </c>
      <c r="BD393" s="45" t="str">
        <f>'Remove outliers'!BG177</f>
        <v/>
      </c>
      <c r="BE393" s="45" t="str">
        <f>'Remove outliers'!BH177</f>
        <v/>
      </c>
      <c r="BF393" s="45" t="str">
        <f>'Remove outliers'!BI177</f>
        <v/>
      </c>
      <c r="BG393" s="45" t="str">
        <f>'Remove outliers'!BJ177</f>
        <v/>
      </c>
      <c r="BH393" s="35" t="str">
        <f>'Remove outliers'!BK177</f>
        <v/>
      </c>
      <c r="BI393" s="35" t="str">
        <f>'Remove outliers'!BL177</f>
        <v/>
      </c>
      <c r="BJ393" s="35" t="str">
        <f>'Remove outliers'!BM177</f>
        <v/>
      </c>
      <c r="BK393" s="35" t="str">
        <f>'Remove outliers'!BN177</f>
        <v/>
      </c>
      <c r="BL393" s="35" t="str">
        <f>'Remove outliers'!BO177</f>
        <v/>
      </c>
      <c r="BM393" s="35" t="str">
        <f>'Remove outliers'!BP177</f>
        <v/>
      </c>
      <c r="BN393" s="35" t="str">
        <f>'Remove outliers'!BQ177</f>
        <v/>
      </c>
      <c r="BO393" s="35" t="str">
        <f>'Remove outliers'!BR177</f>
        <v/>
      </c>
      <c r="BP393" s="35" t="str">
        <f>'Remove outliers'!BS177</f>
        <v/>
      </c>
      <c r="BQ393" s="35" t="str">
        <f>'Remove outliers'!BT177</f>
        <v/>
      </c>
      <c r="BR393" s="35" t="str">
        <f>'Remove outliers'!BU177</f>
        <v/>
      </c>
      <c r="BS393" s="35" t="str">
        <f>'Remove outliers'!BV177</f>
        <v/>
      </c>
      <c r="BT393" s="35" t="str">
        <f>'Remove outliers'!BW177</f>
        <v/>
      </c>
      <c r="BU393" s="35" t="str">
        <f>'Remove outliers'!BX177</f>
        <v/>
      </c>
      <c r="BV393" s="35" t="str">
        <f>'Remove outliers'!BY177</f>
        <v/>
      </c>
      <c r="BW393" s="35" t="str">
        <f>'Remove outliers'!BZ177</f>
        <v/>
      </c>
      <c r="BX393" s="35" t="str">
        <f>'Remove outliers'!CA177</f>
        <v/>
      </c>
      <c r="BY393" s="35" t="str">
        <f>'Remove outliers'!CB177</f>
        <v/>
      </c>
      <c r="BZ393" s="35" t="str">
        <f>'Remove outliers'!CC177</f>
        <v/>
      </c>
      <c r="CA393" s="35" t="str">
        <f>'Remove outliers'!CD177</f>
        <v/>
      </c>
    </row>
    <row r="394" spans="6:79" x14ac:dyDescent="0.2">
      <c r="F394" s="45" t="str">
        <f>'Remove outliers'!I178</f>
        <v/>
      </c>
      <c r="G394" s="45" t="str">
        <f>'Remove outliers'!J178</f>
        <v/>
      </c>
      <c r="H394" s="45" t="str">
        <f>'Remove outliers'!K178</f>
        <v/>
      </c>
      <c r="I394" s="45" t="str">
        <f>'Remove outliers'!L178</f>
        <v/>
      </c>
      <c r="J394" s="45" t="str">
        <f>'Remove outliers'!M178</f>
        <v/>
      </c>
      <c r="K394" s="45" t="str">
        <f>'Remove outliers'!N178</f>
        <v/>
      </c>
      <c r="L394" s="45" t="str">
        <f>'Remove outliers'!O178</f>
        <v/>
      </c>
      <c r="M394" s="45" t="str">
        <f>'Remove outliers'!P178</f>
        <v/>
      </c>
      <c r="N394" s="45" t="str">
        <f>'Remove outliers'!Q178</f>
        <v/>
      </c>
      <c r="O394" s="45" t="str">
        <f>'Remove outliers'!R178</f>
        <v/>
      </c>
      <c r="P394" s="45" t="str">
        <f>'Remove outliers'!S178</f>
        <v/>
      </c>
      <c r="Q394" s="45" t="str">
        <f>'Remove outliers'!T178</f>
        <v/>
      </c>
      <c r="R394" s="45" t="str">
        <f>'Remove outliers'!U178</f>
        <v/>
      </c>
      <c r="S394" s="45" t="str">
        <f>'Remove outliers'!V178</f>
        <v/>
      </c>
      <c r="T394" s="45" t="str">
        <f>'Remove outliers'!W178</f>
        <v/>
      </c>
      <c r="U394" s="45" t="str">
        <f>'Remove outliers'!X178</f>
        <v/>
      </c>
      <c r="V394" s="45" t="str">
        <f>'Remove outliers'!Y178</f>
        <v/>
      </c>
      <c r="W394" s="45" t="str">
        <f>'Remove outliers'!Z178</f>
        <v/>
      </c>
      <c r="X394" s="45" t="str">
        <f>'Remove outliers'!AA178</f>
        <v/>
      </c>
      <c r="Y394" s="45" t="str">
        <f>'Remove outliers'!AB178</f>
        <v/>
      </c>
      <c r="Z394" s="45" t="str">
        <f>'Remove outliers'!AC178</f>
        <v/>
      </c>
      <c r="AA394" s="45" t="str">
        <f>'Remove outliers'!AD178</f>
        <v/>
      </c>
      <c r="AB394" s="45" t="str">
        <f>'Remove outliers'!AE178</f>
        <v/>
      </c>
      <c r="AC394" s="45" t="str">
        <f>'Remove outliers'!AF178</f>
        <v/>
      </c>
      <c r="AD394" s="45" t="str">
        <f>'Remove outliers'!AG178</f>
        <v/>
      </c>
      <c r="AE394" s="45" t="str">
        <f>'Remove outliers'!AH178</f>
        <v/>
      </c>
      <c r="AF394" s="45" t="str">
        <f>'Remove outliers'!AI178</f>
        <v/>
      </c>
      <c r="AG394" s="45" t="str">
        <f>'Remove outliers'!AJ178</f>
        <v/>
      </c>
      <c r="AH394" s="45" t="str">
        <f>'Remove outliers'!AK178</f>
        <v/>
      </c>
      <c r="AI394" s="45" t="str">
        <f>'Remove outliers'!AL178</f>
        <v/>
      </c>
      <c r="AJ394" s="45" t="str">
        <f>'Remove outliers'!AM178</f>
        <v/>
      </c>
      <c r="AK394" s="45" t="str">
        <f>'Remove outliers'!AN178</f>
        <v/>
      </c>
      <c r="AL394" s="45" t="str">
        <f>'Remove outliers'!AO178</f>
        <v/>
      </c>
      <c r="AM394" s="45" t="str">
        <f>'Remove outliers'!AP178</f>
        <v/>
      </c>
      <c r="AN394" s="45" t="str">
        <f>'Remove outliers'!AQ178</f>
        <v/>
      </c>
      <c r="AO394" s="45" t="str">
        <f>'Remove outliers'!AR178</f>
        <v/>
      </c>
      <c r="AP394" s="45" t="str">
        <f>'Remove outliers'!AS178</f>
        <v/>
      </c>
      <c r="AQ394" s="45" t="str">
        <f>'Remove outliers'!AT178</f>
        <v/>
      </c>
      <c r="AR394" s="45" t="str">
        <f>'Remove outliers'!AU178</f>
        <v/>
      </c>
      <c r="AS394" s="45" t="str">
        <f>'Remove outliers'!AV178</f>
        <v/>
      </c>
      <c r="AT394" s="45" t="str">
        <f>'Remove outliers'!AW178</f>
        <v/>
      </c>
      <c r="AU394" s="45" t="str">
        <f>'Remove outliers'!AX178</f>
        <v/>
      </c>
      <c r="AV394" s="45" t="str">
        <f>'Remove outliers'!AY178</f>
        <v/>
      </c>
      <c r="AW394" s="45" t="str">
        <f>'Remove outliers'!AZ178</f>
        <v/>
      </c>
      <c r="AX394" s="45" t="str">
        <f>'Remove outliers'!BA178</f>
        <v/>
      </c>
      <c r="AY394" s="45" t="str">
        <f>'Remove outliers'!BB178</f>
        <v/>
      </c>
      <c r="AZ394" s="45" t="str">
        <f>'Remove outliers'!BC178</f>
        <v/>
      </c>
      <c r="BA394" s="45" t="str">
        <f>'Remove outliers'!BD178</f>
        <v/>
      </c>
      <c r="BB394" s="45" t="str">
        <f>'Remove outliers'!BE178</f>
        <v/>
      </c>
      <c r="BC394" s="45" t="str">
        <f>'Remove outliers'!BF178</f>
        <v/>
      </c>
      <c r="BD394" s="45" t="str">
        <f>'Remove outliers'!BG178</f>
        <v/>
      </c>
      <c r="BE394" s="45" t="str">
        <f>'Remove outliers'!BH178</f>
        <v/>
      </c>
      <c r="BF394" s="45" t="str">
        <f>'Remove outliers'!BI178</f>
        <v/>
      </c>
      <c r="BG394" s="45" t="str">
        <f>'Remove outliers'!BJ178</f>
        <v/>
      </c>
      <c r="BH394" s="35" t="str">
        <f>'Remove outliers'!BK178</f>
        <v/>
      </c>
      <c r="BI394" s="35" t="str">
        <f>'Remove outliers'!BL178</f>
        <v/>
      </c>
      <c r="BJ394" s="35" t="str">
        <f>'Remove outliers'!BM178</f>
        <v/>
      </c>
      <c r="BK394" s="35" t="str">
        <f>'Remove outliers'!BN178</f>
        <v/>
      </c>
      <c r="BL394" s="35" t="str">
        <f>'Remove outliers'!BO178</f>
        <v/>
      </c>
      <c r="BM394" s="35" t="str">
        <f>'Remove outliers'!BP178</f>
        <v/>
      </c>
      <c r="BN394" s="35" t="str">
        <f>'Remove outliers'!BQ178</f>
        <v/>
      </c>
      <c r="BO394" s="35" t="str">
        <f>'Remove outliers'!BR178</f>
        <v/>
      </c>
      <c r="BP394" s="35" t="str">
        <f>'Remove outliers'!BS178</f>
        <v/>
      </c>
      <c r="BQ394" s="35" t="str">
        <f>'Remove outliers'!BT178</f>
        <v/>
      </c>
      <c r="BR394" s="35" t="str">
        <f>'Remove outliers'!BU178</f>
        <v/>
      </c>
      <c r="BS394" s="35" t="str">
        <f>'Remove outliers'!BV178</f>
        <v/>
      </c>
      <c r="BT394" s="35" t="str">
        <f>'Remove outliers'!BW178</f>
        <v/>
      </c>
      <c r="BU394" s="35" t="str">
        <f>'Remove outliers'!BX178</f>
        <v/>
      </c>
      <c r="BV394" s="35" t="str">
        <f>'Remove outliers'!BY178</f>
        <v/>
      </c>
      <c r="BW394" s="35" t="str">
        <f>'Remove outliers'!BZ178</f>
        <v/>
      </c>
      <c r="BX394" s="35" t="str">
        <f>'Remove outliers'!CA178</f>
        <v/>
      </c>
      <c r="BY394" s="35" t="str">
        <f>'Remove outliers'!CB178</f>
        <v/>
      </c>
      <c r="BZ394" s="35" t="str">
        <f>'Remove outliers'!CC178</f>
        <v/>
      </c>
      <c r="CA394" s="35" t="str">
        <f>'Remove outliers'!CD178</f>
        <v/>
      </c>
    </row>
    <row r="395" spans="6:79" x14ac:dyDescent="0.2">
      <c r="F395" s="45" t="str">
        <f>'Remove outliers'!I179</f>
        <v/>
      </c>
      <c r="G395" s="45" t="str">
        <f>'Remove outliers'!J179</f>
        <v/>
      </c>
      <c r="H395" s="45" t="str">
        <f>'Remove outliers'!K179</f>
        <v/>
      </c>
      <c r="I395" s="45" t="str">
        <f>'Remove outliers'!L179</f>
        <v/>
      </c>
      <c r="J395" s="45" t="str">
        <f>'Remove outliers'!M179</f>
        <v/>
      </c>
      <c r="K395" s="45" t="str">
        <f>'Remove outliers'!N179</f>
        <v/>
      </c>
      <c r="L395" s="45" t="str">
        <f>'Remove outliers'!O179</f>
        <v/>
      </c>
      <c r="M395" s="45" t="str">
        <f>'Remove outliers'!P179</f>
        <v/>
      </c>
      <c r="N395" s="45" t="str">
        <f>'Remove outliers'!Q179</f>
        <v/>
      </c>
      <c r="O395" s="45" t="str">
        <f>'Remove outliers'!R179</f>
        <v/>
      </c>
      <c r="P395" s="45" t="str">
        <f>'Remove outliers'!S179</f>
        <v/>
      </c>
      <c r="Q395" s="45" t="str">
        <f>'Remove outliers'!T179</f>
        <v/>
      </c>
      <c r="R395" s="45" t="str">
        <f>'Remove outliers'!U179</f>
        <v/>
      </c>
      <c r="S395" s="45" t="str">
        <f>'Remove outliers'!V179</f>
        <v/>
      </c>
      <c r="T395" s="45" t="str">
        <f>'Remove outliers'!W179</f>
        <v/>
      </c>
      <c r="U395" s="45" t="str">
        <f>'Remove outliers'!X179</f>
        <v/>
      </c>
      <c r="V395" s="45" t="str">
        <f>'Remove outliers'!Y179</f>
        <v/>
      </c>
      <c r="W395" s="45" t="str">
        <f>'Remove outliers'!Z179</f>
        <v/>
      </c>
      <c r="X395" s="45" t="str">
        <f>'Remove outliers'!AA179</f>
        <v/>
      </c>
      <c r="Y395" s="45" t="str">
        <f>'Remove outliers'!AB179</f>
        <v/>
      </c>
      <c r="Z395" s="45" t="str">
        <f>'Remove outliers'!AC179</f>
        <v/>
      </c>
      <c r="AA395" s="45" t="str">
        <f>'Remove outliers'!AD179</f>
        <v/>
      </c>
      <c r="AB395" s="45" t="str">
        <f>'Remove outliers'!AE179</f>
        <v/>
      </c>
      <c r="AC395" s="45" t="str">
        <f>'Remove outliers'!AF179</f>
        <v/>
      </c>
      <c r="AD395" s="45" t="str">
        <f>'Remove outliers'!AG179</f>
        <v/>
      </c>
      <c r="AE395" s="45" t="str">
        <f>'Remove outliers'!AH179</f>
        <v/>
      </c>
      <c r="AF395" s="45" t="str">
        <f>'Remove outliers'!AI179</f>
        <v/>
      </c>
      <c r="AG395" s="45" t="str">
        <f>'Remove outliers'!AJ179</f>
        <v/>
      </c>
      <c r="AH395" s="45" t="str">
        <f>'Remove outliers'!AK179</f>
        <v/>
      </c>
      <c r="AI395" s="45" t="str">
        <f>'Remove outliers'!AL179</f>
        <v/>
      </c>
      <c r="AJ395" s="45" t="str">
        <f>'Remove outliers'!AM179</f>
        <v/>
      </c>
      <c r="AK395" s="45" t="str">
        <f>'Remove outliers'!AN179</f>
        <v/>
      </c>
      <c r="AL395" s="45" t="str">
        <f>'Remove outliers'!AO179</f>
        <v/>
      </c>
      <c r="AM395" s="45" t="str">
        <f>'Remove outliers'!AP179</f>
        <v/>
      </c>
      <c r="AN395" s="45" t="str">
        <f>'Remove outliers'!AQ179</f>
        <v/>
      </c>
      <c r="AO395" s="45" t="str">
        <f>'Remove outliers'!AR179</f>
        <v/>
      </c>
      <c r="AP395" s="45" t="str">
        <f>'Remove outliers'!AS179</f>
        <v/>
      </c>
      <c r="AQ395" s="45" t="str">
        <f>'Remove outliers'!AT179</f>
        <v/>
      </c>
      <c r="AR395" s="45" t="str">
        <f>'Remove outliers'!AU179</f>
        <v/>
      </c>
      <c r="AS395" s="45" t="str">
        <f>'Remove outliers'!AV179</f>
        <v/>
      </c>
      <c r="AT395" s="45" t="str">
        <f>'Remove outliers'!AW179</f>
        <v/>
      </c>
      <c r="AU395" s="45" t="str">
        <f>'Remove outliers'!AX179</f>
        <v/>
      </c>
      <c r="AV395" s="45" t="str">
        <f>'Remove outliers'!AY179</f>
        <v/>
      </c>
      <c r="AW395" s="45" t="str">
        <f>'Remove outliers'!AZ179</f>
        <v/>
      </c>
      <c r="AX395" s="45" t="str">
        <f>'Remove outliers'!BA179</f>
        <v/>
      </c>
      <c r="AY395" s="45" t="str">
        <f>'Remove outliers'!BB179</f>
        <v/>
      </c>
      <c r="AZ395" s="45" t="str">
        <f>'Remove outliers'!BC179</f>
        <v/>
      </c>
      <c r="BA395" s="45" t="str">
        <f>'Remove outliers'!BD179</f>
        <v/>
      </c>
      <c r="BB395" s="45" t="str">
        <f>'Remove outliers'!BE179</f>
        <v/>
      </c>
      <c r="BC395" s="45" t="str">
        <f>'Remove outliers'!BF179</f>
        <v/>
      </c>
      <c r="BD395" s="45" t="str">
        <f>'Remove outliers'!BG179</f>
        <v/>
      </c>
      <c r="BE395" s="45" t="str">
        <f>'Remove outliers'!BH179</f>
        <v/>
      </c>
      <c r="BF395" s="45" t="str">
        <f>'Remove outliers'!BI179</f>
        <v/>
      </c>
      <c r="BG395" s="45" t="str">
        <f>'Remove outliers'!BJ179</f>
        <v/>
      </c>
      <c r="BH395" s="35" t="str">
        <f>'Remove outliers'!BK179</f>
        <v/>
      </c>
      <c r="BI395" s="35" t="str">
        <f>'Remove outliers'!BL179</f>
        <v/>
      </c>
      <c r="BJ395" s="35" t="str">
        <f>'Remove outliers'!BM179</f>
        <v/>
      </c>
      <c r="BK395" s="35" t="str">
        <f>'Remove outliers'!BN179</f>
        <v/>
      </c>
      <c r="BL395" s="35" t="str">
        <f>'Remove outliers'!BO179</f>
        <v/>
      </c>
      <c r="BM395" s="35" t="str">
        <f>'Remove outliers'!BP179</f>
        <v/>
      </c>
      <c r="BN395" s="35" t="str">
        <f>'Remove outliers'!BQ179</f>
        <v/>
      </c>
      <c r="BO395" s="35" t="str">
        <f>'Remove outliers'!BR179</f>
        <v/>
      </c>
      <c r="BP395" s="35" t="str">
        <f>'Remove outliers'!BS179</f>
        <v/>
      </c>
      <c r="BQ395" s="35" t="str">
        <f>'Remove outliers'!BT179</f>
        <v/>
      </c>
      <c r="BR395" s="35" t="str">
        <f>'Remove outliers'!BU179</f>
        <v/>
      </c>
      <c r="BS395" s="35" t="str">
        <f>'Remove outliers'!BV179</f>
        <v/>
      </c>
      <c r="BT395" s="35" t="str">
        <f>'Remove outliers'!BW179</f>
        <v/>
      </c>
      <c r="BU395" s="35" t="str">
        <f>'Remove outliers'!BX179</f>
        <v/>
      </c>
      <c r="BV395" s="35" t="str">
        <f>'Remove outliers'!BY179</f>
        <v/>
      </c>
      <c r="BW395" s="35" t="str">
        <f>'Remove outliers'!BZ179</f>
        <v/>
      </c>
      <c r="BX395" s="35" t="str">
        <f>'Remove outliers'!CA179</f>
        <v/>
      </c>
      <c r="BY395" s="35" t="str">
        <f>'Remove outliers'!CB179</f>
        <v/>
      </c>
      <c r="BZ395" s="35" t="str">
        <f>'Remove outliers'!CC179</f>
        <v/>
      </c>
      <c r="CA395" s="35" t="str">
        <f>'Remove outliers'!CD179</f>
        <v/>
      </c>
    </row>
    <row r="396" spans="6:79" x14ac:dyDescent="0.2">
      <c r="F396" s="45" t="str">
        <f>'Remove outliers'!I180</f>
        <v/>
      </c>
      <c r="G396" s="45" t="str">
        <f>'Remove outliers'!J180</f>
        <v/>
      </c>
      <c r="H396" s="45" t="str">
        <f>'Remove outliers'!K180</f>
        <v/>
      </c>
      <c r="I396" s="45" t="str">
        <f>'Remove outliers'!L180</f>
        <v/>
      </c>
      <c r="J396" s="45" t="str">
        <f>'Remove outliers'!M180</f>
        <v/>
      </c>
      <c r="K396" s="45" t="str">
        <f>'Remove outliers'!N180</f>
        <v/>
      </c>
      <c r="L396" s="45" t="str">
        <f>'Remove outliers'!O180</f>
        <v/>
      </c>
      <c r="M396" s="45" t="str">
        <f>'Remove outliers'!P180</f>
        <v/>
      </c>
      <c r="N396" s="45" t="str">
        <f>'Remove outliers'!Q180</f>
        <v/>
      </c>
      <c r="O396" s="45" t="str">
        <f>'Remove outliers'!R180</f>
        <v/>
      </c>
      <c r="P396" s="45" t="str">
        <f>'Remove outliers'!S180</f>
        <v/>
      </c>
      <c r="Q396" s="45" t="str">
        <f>'Remove outliers'!T180</f>
        <v/>
      </c>
      <c r="R396" s="45" t="str">
        <f>'Remove outliers'!U180</f>
        <v/>
      </c>
      <c r="S396" s="45" t="str">
        <f>'Remove outliers'!V180</f>
        <v/>
      </c>
      <c r="T396" s="45" t="str">
        <f>'Remove outliers'!W180</f>
        <v/>
      </c>
      <c r="U396" s="45" t="str">
        <f>'Remove outliers'!X180</f>
        <v/>
      </c>
      <c r="V396" s="45" t="str">
        <f>'Remove outliers'!Y180</f>
        <v/>
      </c>
      <c r="W396" s="45" t="str">
        <f>'Remove outliers'!Z180</f>
        <v/>
      </c>
      <c r="X396" s="45" t="str">
        <f>'Remove outliers'!AA180</f>
        <v/>
      </c>
      <c r="Y396" s="45" t="str">
        <f>'Remove outliers'!AB180</f>
        <v/>
      </c>
      <c r="Z396" s="45" t="str">
        <f>'Remove outliers'!AC180</f>
        <v/>
      </c>
      <c r="AA396" s="45" t="str">
        <f>'Remove outliers'!AD180</f>
        <v/>
      </c>
      <c r="AB396" s="45" t="str">
        <f>'Remove outliers'!AE180</f>
        <v/>
      </c>
      <c r="AC396" s="45" t="str">
        <f>'Remove outliers'!AF180</f>
        <v/>
      </c>
      <c r="AD396" s="45" t="str">
        <f>'Remove outliers'!AG180</f>
        <v/>
      </c>
      <c r="AE396" s="45" t="str">
        <f>'Remove outliers'!AH180</f>
        <v/>
      </c>
      <c r="AF396" s="45" t="str">
        <f>'Remove outliers'!AI180</f>
        <v/>
      </c>
      <c r="AG396" s="45" t="str">
        <f>'Remove outliers'!AJ180</f>
        <v/>
      </c>
      <c r="AH396" s="45" t="str">
        <f>'Remove outliers'!AK180</f>
        <v/>
      </c>
      <c r="AI396" s="45" t="str">
        <f>'Remove outliers'!AL180</f>
        <v/>
      </c>
      <c r="AJ396" s="45" t="str">
        <f>'Remove outliers'!AM180</f>
        <v/>
      </c>
      <c r="AK396" s="45" t="str">
        <f>'Remove outliers'!AN180</f>
        <v/>
      </c>
      <c r="AL396" s="45" t="str">
        <f>'Remove outliers'!AO180</f>
        <v/>
      </c>
      <c r="AM396" s="45" t="str">
        <f>'Remove outliers'!AP180</f>
        <v/>
      </c>
      <c r="AN396" s="45" t="str">
        <f>'Remove outliers'!AQ180</f>
        <v/>
      </c>
      <c r="AO396" s="45" t="str">
        <f>'Remove outliers'!AR180</f>
        <v/>
      </c>
      <c r="AP396" s="45" t="str">
        <f>'Remove outliers'!AS180</f>
        <v/>
      </c>
      <c r="AQ396" s="45" t="str">
        <f>'Remove outliers'!AT180</f>
        <v/>
      </c>
      <c r="AR396" s="45" t="str">
        <f>'Remove outliers'!AU180</f>
        <v/>
      </c>
      <c r="AS396" s="45" t="str">
        <f>'Remove outliers'!AV180</f>
        <v/>
      </c>
      <c r="AT396" s="45" t="str">
        <f>'Remove outliers'!AW180</f>
        <v/>
      </c>
      <c r="AU396" s="45" t="str">
        <f>'Remove outliers'!AX180</f>
        <v/>
      </c>
      <c r="AV396" s="45" t="str">
        <f>'Remove outliers'!AY180</f>
        <v/>
      </c>
      <c r="AW396" s="45" t="str">
        <f>'Remove outliers'!AZ180</f>
        <v/>
      </c>
      <c r="AX396" s="45" t="str">
        <f>'Remove outliers'!BA180</f>
        <v/>
      </c>
      <c r="AY396" s="45" t="str">
        <f>'Remove outliers'!BB180</f>
        <v/>
      </c>
      <c r="AZ396" s="45" t="str">
        <f>'Remove outliers'!BC180</f>
        <v/>
      </c>
      <c r="BA396" s="45" t="str">
        <f>'Remove outliers'!BD180</f>
        <v/>
      </c>
      <c r="BB396" s="45" t="str">
        <f>'Remove outliers'!BE180</f>
        <v/>
      </c>
      <c r="BC396" s="45" t="str">
        <f>'Remove outliers'!BF180</f>
        <v/>
      </c>
      <c r="BD396" s="45" t="str">
        <f>'Remove outliers'!BG180</f>
        <v/>
      </c>
      <c r="BE396" s="45" t="str">
        <f>'Remove outliers'!BH180</f>
        <v/>
      </c>
      <c r="BF396" s="45" t="str">
        <f>'Remove outliers'!BI180</f>
        <v/>
      </c>
      <c r="BG396" s="45" t="str">
        <f>'Remove outliers'!BJ180</f>
        <v/>
      </c>
      <c r="BH396" s="35" t="str">
        <f>'Remove outliers'!BK180</f>
        <v/>
      </c>
      <c r="BI396" s="35" t="str">
        <f>'Remove outliers'!BL180</f>
        <v/>
      </c>
      <c r="BJ396" s="35" t="str">
        <f>'Remove outliers'!BM180</f>
        <v/>
      </c>
      <c r="BK396" s="35" t="str">
        <f>'Remove outliers'!BN180</f>
        <v/>
      </c>
      <c r="BL396" s="35" t="str">
        <f>'Remove outliers'!BO180</f>
        <v/>
      </c>
      <c r="BM396" s="35" t="str">
        <f>'Remove outliers'!BP180</f>
        <v/>
      </c>
      <c r="BN396" s="35" t="str">
        <f>'Remove outliers'!BQ180</f>
        <v/>
      </c>
      <c r="BO396" s="35" t="str">
        <f>'Remove outliers'!BR180</f>
        <v/>
      </c>
      <c r="BP396" s="35" t="str">
        <f>'Remove outliers'!BS180</f>
        <v/>
      </c>
      <c r="BQ396" s="35" t="str">
        <f>'Remove outliers'!BT180</f>
        <v/>
      </c>
      <c r="BR396" s="35" t="str">
        <f>'Remove outliers'!BU180</f>
        <v/>
      </c>
      <c r="BS396" s="35" t="str">
        <f>'Remove outliers'!BV180</f>
        <v/>
      </c>
      <c r="BT396" s="35" t="str">
        <f>'Remove outliers'!BW180</f>
        <v/>
      </c>
      <c r="BU396" s="35" t="str">
        <f>'Remove outliers'!BX180</f>
        <v/>
      </c>
      <c r="BV396" s="35" t="str">
        <f>'Remove outliers'!BY180</f>
        <v/>
      </c>
      <c r="BW396" s="35" t="str">
        <f>'Remove outliers'!BZ180</f>
        <v/>
      </c>
      <c r="BX396" s="35" t="str">
        <f>'Remove outliers'!CA180</f>
        <v/>
      </c>
      <c r="BY396" s="35" t="str">
        <f>'Remove outliers'!CB180</f>
        <v/>
      </c>
      <c r="BZ396" s="35" t="str">
        <f>'Remove outliers'!CC180</f>
        <v/>
      </c>
      <c r="CA396" s="35" t="str">
        <f>'Remove outliers'!CD180</f>
        <v/>
      </c>
    </row>
    <row r="397" spans="6:79" x14ac:dyDescent="0.2">
      <c r="F397" s="45" t="str">
        <f>'Remove outliers'!I181</f>
        <v/>
      </c>
      <c r="G397" s="45" t="str">
        <f>'Remove outliers'!J181</f>
        <v/>
      </c>
      <c r="H397" s="45" t="str">
        <f>'Remove outliers'!K181</f>
        <v/>
      </c>
      <c r="I397" s="45" t="str">
        <f>'Remove outliers'!L181</f>
        <v/>
      </c>
      <c r="J397" s="45" t="str">
        <f>'Remove outliers'!M181</f>
        <v/>
      </c>
      <c r="K397" s="45" t="str">
        <f>'Remove outliers'!N181</f>
        <v/>
      </c>
      <c r="L397" s="45" t="str">
        <f>'Remove outliers'!O181</f>
        <v/>
      </c>
      <c r="M397" s="45" t="str">
        <f>'Remove outliers'!P181</f>
        <v/>
      </c>
      <c r="N397" s="45" t="str">
        <f>'Remove outliers'!Q181</f>
        <v/>
      </c>
      <c r="O397" s="45" t="str">
        <f>'Remove outliers'!R181</f>
        <v/>
      </c>
      <c r="P397" s="45" t="str">
        <f>'Remove outliers'!S181</f>
        <v/>
      </c>
      <c r="Q397" s="45" t="str">
        <f>'Remove outliers'!T181</f>
        <v/>
      </c>
      <c r="R397" s="45" t="str">
        <f>'Remove outliers'!U181</f>
        <v/>
      </c>
      <c r="S397" s="45" t="str">
        <f>'Remove outliers'!V181</f>
        <v/>
      </c>
      <c r="T397" s="45" t="str">
        <f>'Remove outliers'!W181</f>
        <v/>
      </c>
      <c r="U397" s="45" t="str">
        <f>'Remove outliers'!X181</f>
        <v/>
      </c>
      <c r="V397" s="45" t="str">
        <f>'Remove outliers'!Y181</f>
        <v/>
      </c>
      <c r="W397" s="45" t="str">
        <f>'Remove outliers'!Z181</f>
        <v/>
      </c>
      <c r="X397" s="45" t="str">
        <f>'Remove outliers'!AA181</f>
        <v/>
      </c>
      <c r="Y397" s="45" t="str">
        <f>'Remove outliers'!AB181</f>
        <v/>
      </c>
      <c r="Z397" s="45" t="str">
        <f>'Remove outliers'!AC181</f>
        <v/>
      </c>
      <c r="AA397" s="45" t="str">
        <f>'Remove outliers'!AD181</f>
        <v/>
      </c>
      <c r="AB397" s="45" t="str">
        <f>'Remove outliers'!AE181</f>
        <v/>
      </c>
      <c r="AC397" s="45" t="str">
        <f>'Remove outliers'!AF181</f>
        <v/>
      </c>
      <c r="AD397" s="45" t="str">
        <f>'Remove outliers'!AG181</f>
        <v/>
      </c>
      <c r="AE397" s="45" t="str">
        <f>'Remove outliers'!AH181</f>
        <v/>
      </c>
      <c r="AF397" s="45" t="str">
        <f>'Remove outliers'!AI181</f>
        <v/>
      </c>
      <c r="AG397" s="45" t="str">
        <f>'Remove outliers'!AJ181</f>
        <v/>
      </c>
      <c r="AH397" s="45" t="str">
        <f>'Remove outliers'!AK181</f>
        <v/>
      </c>
      <c r="AI397" s="45" t="str">
        <f>'Remove outliers'!AL181</f>
        <v/>
      </c>
      <c r="AJ397" s="45" t="str">
        <f>'Remove outliers'!AM181</f>
        <v/>
      </c>
      <c r="AK397" s="45" t="str">
        <f>'Remove outliers'!AN181</f>
        <v/>
      </c>
      <c r="AL397" s="45" t="str">
        <f>'Remove outliers'!AO181</f>
        <v/>
      </c>
      <c r="AM397" s="45" t="str">
        <f>'Remove outliers'!AP181</f>
        <v/>
      </c>
      <c r="AN397" s="45" t="str">
        <f>'Remove outliers'!AQ181</f>
        <v/>
      </c>
      <c r="AO397" s="45" t="str">
        <f>'Remove outliers'!AR181</f>
        <v/>
      </c>
      <c r="AP397" s="45" t="str">
        <f>'Remove outliers'!AS181</f>
        <v/>
      </c>
      <c r="AQ397" s="45" t="str">
        <f>'Remove outliers'!AT181</f>
        <v/>
      </c>
      <c r="AR397" s="45" t="str">
        <f>'Remove outliers'!AU181</f>
        <v/>
      </c>
      <c r="AS397" s="45" t="str">
        <f>'Remove outliers'!AV181</f>
        <v/>
      </c>
      <c r="AT397" s="45" t="str">
        <f>'Remove outliers'!AW181</f>
        <v/>
      </c>
      <c r="AU397" s="45" t="str">
        <f>'Remove outliers'!AX181</f>
        <v/>
      </c>
      <c r="AV397" s="45" t="str">
        <f>'Remove outliers'!AY181</f>
        <v/>
      </c>
      <c r="AW397" s="45" t="str">
        <f>'Remove outliers'!AZ181</f>
        <v/>
      </c>
      <c r="AX397" s="45" t="str">
        <f>'Remove outliers'!BA181</f>
        <v/>
      </c>
      <c r="AY397" s="45" t="str">
        <f>'Remove outliers'!BB181</f>
        <v/>
      </c>
      <c r="AZ397" s="45" t="str">
        <f>'Remove outliers'!BC181</f>
        <v/>
      </c>
      <c r="BA397" s="45" t="str">
        <f>'Remove outliers'!BD181</f>
        <v/>
      </c>
      <c r="BB397" s="45" t="str">
        <f>'Remove outliers'!BE181</f>
        <v/>
      </c>
      <c r="BC397" s="45" t="str">
        <f>'Remove outliers'!BF181</f>
        <v/>
      </c>
      <c r="BD397" s="45" t="str">
        <f>'Remove outliers'!BG181</f>
        <v/>
      </c>
      <c r="BE397" s="45" t="str">
        <f>'Remove outliers'!BH181</f>
        <v/>
      </c>
      <c r="BF397" s="45" t="str">
        <f>'Remove outliers'!BI181</f>
        <v/>
      </c>
      <c r="BG397" s="45" t="str">
        <f>'Remove outliers'!BJ181</f>
        <v/>
      </c>
      <c r="BH397" s="35" t="str">
        <f>'Remove outliers'!BK181</f>
        <v/>
      </c>
      <c r="BI397" s="35" t="str">
        <f>'Remove outliers'!BL181</f>
        <v/>
      </c>
      <c r="BJ397" s="35" t="str">
        <f>'Remove outliers'!BM181</f>
        <v/>
      </c>
      <c r="BK397" s="35" t="str">
        <f>'Remove outliers'!BN181</f>
        <v/>
      </c>
      <c r="BL397" s="35" t="str">
        <f>'Remove outliers'!BO181</f>
        <v/>
      </c>
      <c r="BM397" s="35" t="str">
        <f>'Remove outliers'!BP181</f>
        <v/>
      </c>
      <c r="BN397" s="35" t="str">
        <f>'Remove outliers'!BQ181</f>
        <v/>
      </c>
      <c r="BO397" s="35" t="str">
        <f>'Remove outliers'!BR181</f>
        <v/>
      </c>
      <c r="BP397" s="35" t="str">
        <f>'Remove outliers'!BS181</f>
        <v/>
      </c>
      <c r="BQ397" s="35" t="str">
        <f>'Remove outliers'!BT181</f>
        <v/>
      </c>
      <c r="BR397" s="35" t="str">
        <f>'Remove outliers'!BU181</f>
        <v/>
      </c>
      <c r="BS397" s="35" t="str">
        <f>'Remove outliers'!BV181</f>
        <v/>
      </c>
      <c r="BT397" s="35" t="str">
        <f>'Remove outliers'!BW181</f>
        <v/>
      </c>
      <c r="BU397" s="35" t="str">
        <f>'Remove outliers'!BX181</f>
        <v/>
      </c>
      <c r="BV397" s="35" t="str">
        <f>'Remove outliers'!BY181</f>
        <v/>
      </c>
      <c r="BW397" s="35" t="str">
        <f>'Remove outliers'!BZ181</f>
        <v/>
      </c>
      <c r="BX397" s="35" t="str">
        <f>'Remove outliers'!CA181</f>
        <v/>
      </c>
      <c r="BY397" s="35" t="str">
        <f>'Remove outliers'!CB181</f>
        <v/>
      </c>
      <c r="BZ397" s="35" t="str">
        <f>'Remove outliers'!CC181</f>
        <v/>
      </c>
      <c r="CA397" s="35" t="str">
        <f>'Remove outliers'!CD181</f>
        <v/>
      </c>
    </row>
    <row r="398" spans="6:79" x14ac:dyDescent="0.2">
      <c r="F398" s="45" t="str">
        <f>'Remove outliers'!I182</f>
        <v/>
      </c>
      <c r="G398" s="45" t="str">
        <f>'Remove outliers'!J182</f>
        <v/>
      </c>
      <c r="H398" s="45" t="str">
        <f>'Remove outliers'!K182</f>
        <v/>
      </c>
      <c r="I398" s="45" t="str">
        <f>'Remove outliers'!L182</f>
        <v/>
      </c>
      <c r="J398" s="45" t="str">
        <f>'Remove outliers'!M182</f>
        <v/>
      </c>
      <c r="K398" s="45" t="str">
        <f>'Remove outliers'!N182</f>
        <v/>
      </c>
      <c r="L398" s="45" t="str">
        <f>'Remove outliers'!O182</f>
        <v/>
      </c>
      <c r="M398" s="45" t="str">
        <f>'Remove outliers'!P182</f>
        <v/>
      </c>
      <c r="N398" s="45" t="str">
        <f>'Remove outliers'!Q182</f>
        <v/>
      </c>
      <c r="O398" s="45" t="str">
        <f>'Remove outliers'!R182</f>
        <v/>
      </c>
      <c r="P398" s="45" t="str">
        <f>'Remove outliers'!S182</f>
        <v/>
      </c>
      <c r="Q398" s="45" t="str">
        <f>'Remove outliers'!T182</f>
        <v/>
      </c>
      <c r="R398" s="45" t="str">
        <f>'Remove outliers'!U182</f>
        <v/>
      </c>
      <c r="S398" s="45" t="str">
        <f>'Remove outliers'!V182</f>
        <v/>
      </c>
      <c r="T398" s="45" t="str">
        <f>'Remove outliers'!W182</f>
        <v/>
      </c>
      <c r="U398" s="45" t="str">
        <f>'Remove outliers'!X182</f>
        <v/>
      </c>
      <c r="V398" s="45" t="str">
        <f>'Remove outliers'!Y182</f>
        <v/>
      </c>
      <c r="W398" s="45" t="str">
        <f>'Remove outliers'!Z182</f>
        <v/>
      </c>
      <c r="X398" s="45" t="str">
        <f>'Remove outliers'!AA182</f>
        <v/>
      </c>
      <c r="Y398" s="45" t="str">
        <f>'Remove outliers'!AB182</f>
        <v/>
      </c>
      <c r="Z398" s="45" t="str">
        <f>'Remove outliers'!AC182</f>
        <v/>
      </c>
      <c r="AA398" s="45" t="str">
        <f>'Remove outliers'!AD182</f>
        <v/>
      </c>
      <c r="AB398" s="45" t="str">
        <f>'Remove outliers'!AE182</f>
        <v/>
      </c>
      <c r="AC398" s="45" t="str">
        <f>'Remove outliers'!AF182</f>
        <v/>
      </c>
      <c r="AD398" s="45" t="str">
        <f>'Remove outliers'!AG182</f>
        <v/>
      </c>
      <c r="AE398" s="45" t="str">
        <f>'Remove outliers'!AH182</f>
        <v/>
      </c>
      <c r="AF398" s="45" t="str">
        <f>'Remove outliers'!AI182</f>
        <v/>
      </c>
      <c r="AG398" s="45" t="str">
        <f>'Remove outliers'!AJ182</f>
        <v/>
      </c>
      <c r="AH398" s="45" t="str">
        <f>'Remove outliers'!AK182</f>
        <v/>
      </c>
      <c r="AI398" s="45" t="str">
        <f>'Remove outliers'!AL182</f>
        <v/>
      </c>
      <c r="AJ398" s="45" t="str">
        <f>'Remove outliers'!AM182</f>
        <v/>
      </c>
      <c r="AK398" s="45" t="str">
        <f>'Remove outliers'!AN182</f>
        <v/>
      </c>
      <c r="AL398" s="45" t="str">
        <f>'Remove outliers'!AO182</f>
        <v/>
      </c>
      <c r="AM398" s="45" t="str">
        <f>'Remove outliers'!AP182</f>
        <v/>
      </c>
      <c r="AN398" s="45" t="str">
        <f>'Remove outliers'!AQ182</f>
        <v/>
      </c>
      <c r="AO398" s="45" t="str">
        <f>'Remove outliers'!AR182</f>
        <v/>
      </c>
      <c r="AP398" s="45" t="str">
        <f>'Remove outliers'!AS182</f>
        <v/>
      </c>
      <c r="AQ398" s="45" t="str">
        <f>'Remove outliers'!AT182</f>
        <v/>
      </c>
      <c r="AR398" s="45" t="str">
        <f>'Remove outliers'!AU182</f>
        <v/>
      </c>
      <c r="AS398" s="45" t="str">
        <f>'Remove outliers'!AV182</f>
        <v/>
      </c>
      <c r="AT398" s="45" t="str">
        <f>'Remove outliers'!AW182</f>
        <v/>
      </c>
      <c r="AU398" s="45" t="str">
        <f>'Remove outliers'!AX182</f>
        <v/>
      </c>
      <c r="AV398" s="45" t="str">
        <f>'Remove outliers'!AY182</f>
        <v/>
      </c>
      <c r="AW398" s="45" t="str">
        <f>'Remove outliers'!AZ182</f>
        <v/>
      </c>
      <c r="AX398" s="45" t="str">
        <f>'Remove outliers'!BA182</f>
        <v/>
      </c>
      <c r="AY398" s="45" t="str">
        <f>'Remove outliers'!BB182</f>
        <v/>
      </c>
      <c r="AZ398" s="45" t="str">
        <f>'Remove outliers'!BC182</f>
        <v/>
      </c>
      <c r="BA398" s="45" t="str">
        <f>'Remove outliers'!BD182</f>
        <v/>
      </c>
      <c r="BB398" s="45" t="str">
        <f>'Remove outliers'!BE182</f>
        <v/>
      </c>
      <c r="BC398" s="45" t="str">
        <f>'Remove outliers'!BF182</f>
        <v/>
      </c>
      <c r="BD398" s="45" t="str">
        <f>'Remove outliers'!BG182</f>
        <v/>
      </c>
      <c r="BE398" s="45" t="str">
        <f>'Remove outliers'!BH182</f>
        <v/>
      </c>
      <c r="BF398" s="45" t="str">
        <f>'Remove outliers'!BI182</f>
        <v/>
      </c>
      <c r="BG398" s="45" t="str">
        <f>'Remove outliers'!BJ182</f>
        <v/>
      </c>
      <c r="BH398" s="35" t="str">
        <f>'Remove outliers'!BK182</f>
        <v/>
      </c>
      <c r="BI398" s="35" t="str">
        <f>'Remove outliers'!BL182</f>
        <v/>
      </c>
      <c r="BJ398" s="35" t="str">
        <f>'Remove outliers'!BM182</f>
        <v/>
      </c>
      <c r="BK398" s="35" t="str">
        <f>'Remove outliers'!BN182</f>
        <v/>
      </c>
      <c r="BL398" s="35" t="str">
        <f>'Remove outliers'!BO182</f>
        <v/>
      </c>
      <c r="BM398" s="35" t="str">
        <f>'Remove outliers'!BP182</f>
        <v/>
      </c>
      <c r="BN398" s="35" t="str">
        <f>'Remove outliers'!BQ182</f>
        <v/>
      </c>
      <c r="BO398" s="35" t="str">
        <f>'Remove outliers'!BR182</f>
        <v/>
      </c>
      <c r="BP398" s="35" t="str">
        <f>'Remove outliers'!BS182</f>
        <v/>
      </c>
      <c r="BQ398" s="35" t="str">
        <f>'Remove outliers'!BT182</f>
        <v/>
      </c>
      <c r="BR398" s="35" t="str">
        <f>'Remove outliers'!BU182</f>
        <v/>
      </c>
      <c r="BS398" s="35" t="str">
        <f>'Remove outliers'!BV182</f>
        <v/>
      </c>
      <c r="BT398" s="35" t="str">
        <f>'Remove outliers'!BW182</f>
        <v/>
      </c>
      <c r="BU398" s="35" t="str">
        <f>'Remove outliers'!BX182</f>
        <v/>
      </c>
      <c r="BV398" s="35" t="str">
        <f>'Remove outliers'!BY182</f>
        <v/>
      </c>
      <c r="BW398" s="35" t="str">
        <f>'Remove outliers'!BZ182</f>
        <v/>
      </c>
      <c r="BX398" s="35" t="str">
        <f>'Remove outliers'!CA182</f>
        <v/>
      </c>
      <c r="BY398" s="35" t="str">
        <f>'Remove outliers'!CB182</f>
        <v/>
      </c>
      <c r="BZ398" s="35" t="str">
        <f>'Remove outliers'!CC182</f>
        <v/>
      </c>
      <c r="CA398" s="35" t="str">
        <f>'Remove outliers'!CD182</f>
        <v/>
      </c>
    </row>
    <row r="399" spans="6:79" x14ac:dyDescent="0.2">
      <c r="F399" s="45" t="str">
        <f>'Remove outliers'!I183</f>
        <v/>
      </c>
      <c r="G399" s="45" t="str">
        <f>'Remove outliers'!J183</f>
        <v/>
      </c>
      <c r="H399" s="45" t="str">
        <f>'Remove outliers'!K183</f>
        <v/>
      </c>
      <c r="I399" s="45" t="str">
        <f>'Remove outliers'!L183</f>
        <v/>
      </c>
      <c r="J399" s="45" t="str">
        <f>'Remove outliers'!M183</f>
        <v/>
      </c>
      <c r="K399" s="45" t="str">
        <f>'Remove outliers'!N183</f>
        <v/>
      </c>
      <c r="L399" s="45" t="str">
        <f>'Remove outliers'!O183</f>
        <v/>
      </c>
      <c r="M399" s="45" t="str">
        <f>'Remove outliers'!P183</f>
        <v/>
      </c>
      <c r="N399" s="45" t="str">
        <f>'Remove outliers'!Q183</f>
        <v/>
      </c>
      <c r="O399" s="45" t="str">
        <f>'Remove outliers'!R183</f>
        <v/>
      </c>
      <c r="P399" s="45" t="str">
        <f>'Remove outliers'!S183</f>
        <v/>
      </c>
      <c r="Q399" s="45" t="str">
        <f>'Remove outliers'!T183</f>
        <v/>
      </c>
      <c r="R399" s="45" t="str">
        <f>'Remove outliers'!U183</f>
        <v/>
      </c>
      <c r="S399" s="45" t="str">
        <f>'Remove outliers'!V183</f>
        <v/>
      </c>
      <c r="T399" s="45" t="str">
        <f>'Remove outliers'!W183</f>
        <v/>
      </c>
      <c r="U399" s="45" t="str">
        <f>'Remove outliers'!X183</f>
        <v/>
      </c>
      <c r="V399" s="45" t="str">
        <f>'Remove outliers'!Y183</f>
        <v/>
      </c>
      <c r="W399" s="45" t="str">
        <f>'Remove outliers'!Z183</f>
        <v/>
      </c>
      <c r="X399" s="45" t="str">
        <f>'Remove outliers'!AA183</f>
        <v/>
      </c>
      <c r="Y399" s="45" t="str">
        <f>'Remove outliers'!AB183</f>
        <v/>
      </c>
      <c r="Z399" s="45" t="str">
        <f>'Remove outliers'!AC183</f>
        <v/>
      </c>
      <c r="AA399" s="45" t="str">
        <f>'Remove outliers'!AD183</f>
        <v/>
      </c>
      <c r="AB399" s="45" t="str">
        <f>'Remove outliers'!AE183</f>
        <v/>
      </c>
      <c r="AC399" s="45" t="str">
        <f>'Remove outliers'!AF183</f>
        <v/>
      </c>
      <c r="AD399" s="45" t="str">
        <f>'Remove outliers'!AG183</f>
        <v/>
      </c>
      <c r="AE399" s="45" t="str">
        <f>'Remove outliers'!AH183</f>
        <v/>
      </c>
      <c r="AF399" s="45" t="str">
        <f>'Remove outliers'!AI183</f>
        <v/>
      </c>
      <c r="AG399" s="45" t="str">
        <f>'Remove outliers'!AJ183</f>
        <v/>
      </c>
      <c r="AH399" s="45" t="str">
        <f>'Remove outliers'!AK183</f>
        <v/>
      </c>
      <c r="AI399" s="45" t="str">
        <f>'Remove outliers'!AL183</f>
        <v/>
      </c>
      <c r="AJ399" s="45" t="str">
        <f>'Remove outliers'!AM183</f>
        <v/>
      </c>
      <c r="AK399" s="45" t="str">
        <f>'Remove outliers'!AN183</f>
        <v/>
      </c>
      <c r="AL399" s="45" t="str">
        <f>'Remove outliers'!AO183</f>
        <v/>
      </c>
      <c r="AM399" s="45" t="str">
        <f>'Remove outliers'!AP183</f>
        <v/>
      </c>
      <c r="AN399" s="45" t="str">
        <f>'Remove outliers'!AQ183</f>
        <v/>
      </c>
      <c r="AO399" s="45" t="str">
        <f>'Remove outliers'!AR183</f>
        <v/>
      </c>
      <c r="AP399" s="45" t="str">
        <f>'Remove outliers'!AS183</f>
        <v/>
      </c>
      <c r="AQ399" s="45" t="str">
        <f>'Remove outliers'!AT183</f>
        <v/>
      </c>
      <c r="AR399" s="45" t="str">
        <f>'Remove outliers'!AU183</f>
        <v/>
      </c>
      <c r="AS399" s="45" t="str">
        <f>'Remove outliers'!AV183</f>
        <v/>
      </c>
      <c r="AT399" s="45" t="str">
        <f>'Remove outliers'!AW183</f>
        <v/>
      </c>
      <c r="AU399" s="45" t="str">
        <f>'Remove outliers'!AX183</f>
        <v/>
      </c>
      <c r="AV399" s="45" t="str">
        <f>'Remove outliers'!AY183</f>
        <v/>
      </c>
      <c r="AW399" s="45" t="str">
        <f>'Remove outliers'!AZ183</f>
        <v/>
      </c>
      <c r="AX399" s="45" t="str">
        <f>'Remove outliers'!BA183</f>
        <v/>
      </c>
      <c r="AY399" s="45" t="str">
        <f>'Remove outliers'!BB183</f>
        <v/>
      </c>
      <c r="AZ399" s="45" t="str">
        <f>'Remove outliers'!BC183</f>
        <v/>
      </c>
      <c r="BA399" s="45" t="str">
        <f>'Remove outliers'!BD183</f>
        <v/>
      </c>
      <c r="BB399" s="45" t="str">
        <f>'Remove outliers'!BE183</f>
        <v/>
      </c>
      <c r="BC399" s="45" t="str">
        <f>'Remove outliers'!BF183</f>
        <v/>
      </c>
      <c r="BD399" s="45" t="str">
        <f>'Remove outliers'!BG183</f>
        <v/>
      </c>
      <c r="BE399" s="45" t="str">
        <f>'Remove outliers'!BH183</f>
        <v/>
      </c>
      <c r="BF399" s="45" t="str">
        <f>'Remove outliers'!BI183</f>
        <v/>
      </c>
      <c r="BG399" s="45" t="str">
        <f>'Remove outliers'!BJ183</f>
        <v/>
      </c>
      <c r="BH399" s="35" t="str">
        <f>'Remove outliers'!BK183</f>
        <v/>
      </c>
      <c r="BI399" s="35" t="str">
        <f>'Remove outliers'!BL183</f>
        <v/>
      </c>
      <c r="BJ399" s="35" t="str">
        <f>'Remove outliers'!BM183</f>
        <v/>
      </c>
      <c r="BK399" s="35" t="str">
        <f>'Remove outliers'!BN183</f>
        <v/>
      </c>
      <c r="BL399" s="35" t="str">
        <f>'Remove outliers'!BO183</f>
        <v/>
      </c>
      <c r="BM399" s="35" t="str">
        <f>'Remove outliers'!BP183</f>
        <v/>
      </c>
      <c r="BN399" s="35" t="str">
        <f>'Remove outliers'!BQ183</f>
        <v/>
      </c>
      <c r="BO399" s="35" t="str">
        <f>'Remove outliers'!BR183</f>
        <v/>
      </c>
      <c r="BP399" s="35" t="str">
        <f>'Remove outliers'!BS183</f>
        <v/>
      </c>
      <c r="BQ399" s="35" t="str">
        <f>'Remove outliers'!BT183</f>
        <v/>
      </c>
      <c r="BR399" s="35" t="str">
        <f>'Remove outliers'!BU183</f>
        <v/>
      </c>
      <c r="BS399" s="35" t="str">
        <f>'Remove outliers'!BV183</f>
        <v/>
      </c>
      <c r="BT399" s="35" t="str">
        <f>'Remove outliers'!BW183</f>
        <v/>
      </c>
      <c r="BU399" s="35" t="str">
        <f>'Remove outliers'!BX183</f>
        <v/>
      </c>
      <c r="BV399" s="35" t="str">
        <f>'Remove outliers'!BY183</f>
        <v/>
      </c>
      <c r="BW399" s="35" t="str">
        <f>'Remove outliers'!BZ183</f>
        <v/>
      </c>
      <c r="BX399" s="35" t="str">
        <f>'Remove outliers'!CA183</f>
        <v/>
      </c>
      <c r="BY399" s="35" t="str">
        <f>'Remove outliers'!CB183</f>
        <v/>
      </c>
      <c r="BZ399" s="35" t="str">
        <f>'Remove outliers'!CC183</f>
        <v/>
      </c>
      <c r="CA399" s="35" t="str">
        <f>'Remove outliers'!CD183</f>
        <v/>
      </c>
    </row>
    <row r="400" spans="6:79" x14ac:dyDescent="0.2">
      <c r="F400" s="45" t="str">
        <f>'Remove outliers'!I184</f>
        <v/>
      </c>
      <c r="G400" s="45" t="str">
        <f>'Remove outliers'!J184</f>
        <v/>
      </c>
      <c r="H400" s="45" t="str">
        <f>'Remove outliers'!K184</f>
        <v/>
      </c>
      <c r="I400" s="45" t="str">
        <f>'Remove outliers'!L184</f>
        <v/>
      </c>
      <c r="J400" s="45" t="str">
        <f>'Remove outliers'!M184</f>
        <v/>
      </c>
      <c r="K400" s="45" t="str">
        <f>'Remove outliers'!N184</f>
        <v/>
      </c>
      <c r="L400" s="45" t="str">
        <f>'Remove outliers'!O184</f>
        <v/>
      </c>
      <c r="M400" s="45" t="str">
        <f>'Remove outliers'!P184</f>
        <v/>
      </c>
      <c r="N400" s="45" t="str">
        <f>'Remove outliers'!Q184</f>
        <v/>
      </c>
      <c r="O400" s="45" t="str">
        <f>'Remove outliers'!R184</f>
        <v/>
      </c>
      <c r="P400" s="45" t="str">
        <f>'Remove outliers'!S184</f>
        <v/>
      </c>
      <c r="Q400" s="45" t="str">
        <f>'Remove outliers'!T184</f>
        <v/>
      </c>
      <c r="R400" s="45" t="str">
        <f>'Remove outliers'!U184</f>
        <v/>
      </c>
      <c r="S400" s="45" t="str">
        <f>'Remove outliers'!V184</f>
        <v/>
      </c>
      <c r="T400" s="45" t="str">
        <f>'Remove outliers'!W184</f>
        <v/>
      </c>
      <c r="U400" s="45" t="str">
        <f>'Remove outliers'!X184</f>
        <v/>
      </c>
      <c r="V400" s="45" t="str">
        <f>'Remove outliers'!Y184</f>
        <v/>
      </c>
      <c r="W400" s="45" t="str">
        <f>'Remove outliers'!Z184</f>
        <v/>
      </c>
      <c r="X400" s="45" t="str">
        <f>'Remove outliers'!AA184</f>
        <v/>
      </c>
      <c r="Y400" s="45" t="str">
        <f>'Remove outliers'!AB184</f>
        <v/>
      </c>
      <c r="Z400" s="45" t="str">
        <f>'Remove outliers'!AC184</f>
        <v/>
      </c>
      <c r="AA400" s="45" t="str">
        <f>'Remove outliers'!AD184</f>
        <v/>
      </c>
      <c r="AB400" s="45" t="str">
        <f>'Remove outliers'!AE184</f>
        <v/>
      </c>
      <c r="AC400" s="45" t="str">
        <f>'Remove outliers'!AF184</f>
        <v/>
      </c>
      <c r="AD400" s="45" t="str">
        <f>'Remove outliers'!AG184</f>
        <v/>
      </c>
      <c r="AE400" s="45" t="str">
        <f>'Remove outliers'!AH184</f>
        <v/>
      </c>
      <c r="AF400" s="45" t="str">
        <f>'Remove outliers'!AI184</f>
        <v/>
      </c>
      <c r="AG400" s="45" t="str">
        <f>'Remove outliers'!AJ184</f>
        <v/>
      </c>
      <c r="AH400" s="45" t="str">
        <f>'Remove outliers'!AK184</f>
        <v/>
      </c>
      <c r="AI400" s="45" t="str">
        <f>'Remove outliers'!AL184</f>
        <v/>
      </c>
      <c r="AJ400" s="45" t="str">
        <f>'Remove outliers'!AM184</f>
        <v/>
      </c>
      <c r="AK400" s="45" t="str">
        <f>'Remove outliers'!AN184</f>
        <v/>
      </c>
      <c r="AL400" s="45" t="str">
        <f>'Remove outliers'!AO184</f>
        <v/>
      </c>
      <c r="AM400" s="45" t="str">
        <f>'Remove outliers'!AP184</f>
        <v/>
      </c>
      <c r="AN400" s="45" t="str">
        <f>'Remove outliers'!AQ184</f>
        <v/>
      </c>
      <c r="AO400" s="45" t="str">
        <f>'Remove outliers'!AR184</f>
        <v/>
      </c>
      <c r="AP400" s="45" t="str">
        <f>'Remove outliers'!AS184</f>
        <v/>
      </c>
      <c r="AQ400" s="45" t="str">
        <f>'Remove outliers'!AT184</f>
        <v/>
      </c>
      <c r="AR400" s="45" t="str">
        <f>'Remove outliers'!AU184</f>
        <v/>
      </c>
      <c r="AS400" s="45" t="str">
        <f>'Remove outliers'!AV184</f>
        <v/>
      </c>
      <c r="AT400" s="45" t="str">
        <f>'Remove outliers'!AW184</f>
        <v/>
      </c>
      <c r="AU400" s="45" t="str">
        <f>'Remove outliers'!AX184</f>
        <v/>
      </c>
      <c r="AV400" s="45" t="str">
        <f>'Remove outliers'!AY184</f>
        <v/>
      </c>
      <c r="AW400" s="45" t="str">
        <f>'Remove outliers'!AZ184</f>
        <v/>
      </c>
      <c r="AX400" s="45" t="str">
        <f>'Remove outliers'!BA184</f>
        <v/>
      </c>
      <c r="AY400" s="45" t="str">
        <f>'Remove outliers'!BB184</f>
        <v/>
      </c>
      <c r="AZ400" s="45" t="str">
        <f>'Remove outliers'!BC184</f>
        <v/>
      </c>
      <c r="BA400" s="45" t="str">
        <f>'Remove outliers'!BD184</f>
        <v/>
      </c>
      <c r="BB400" s="45" t="str">
        <f>'Remove outliers'!BE184</f>
        <v/>
      </c>
      <c r="BC400" s="45" t="str">
        <f>'Remove outliers'!BF184</f>
        <v/>
      </c>
      <c r="BD400" s="45" t="str">
        <f>'Remove outliers'!BG184</f>
        <v/>
      </c>
      <c r="BE400" s="45" t="str">
        <f>'Remove outliers'!BH184</f>
        <v/>
      </c>
      <c r="BF400" s="45" t="str">
        <f>'Remove outliers'!BI184</f>
        <v/>
      </c>
      <c r="BG400" s="45" t="str">
        <f>'Remove outliers'!BJ184</f>
        <v/>
      </c>
      <c r="BH400" s="35" t="str">
        <f>'Remove outliers'!BK184</f>
        <v/>
      </c>
      <c r="BI400" s="35" t="str">
        <f>'Remove outliers'!BL184</f>
        <v/>
      </c>
      <c r="BJ400" s="35" t="str">
        <f>'Remove outliers'!BM184</f>
        <v/>
      </c>
      <c r="BK400" s="35" t="str">
        <f>'Remove outliers'!BN184</f>
        <v/>
      </c>
      <c r="BL400" s="35" t="str">
        <f>'Remove outliers'!BO184</f>
        <v/>
      </c>
      <c r="BM400" s="35" t="str">
        <f>'Remove outliers'!BP184</f>
        <v/>
      </c>
      <c r="BN400" s="35" t="str">
        <f>'Remove outliers'!BQ184</f>
        <v/>
      </c>
      <c r="BO400" s="35" t="str">
        <f>'Remove outliers'!BR184</f>
        <v/>
      </c>
      <c r="BP400" s="35" t="str">
        <f>'Remove outliers'!BS184</f>
        <v/>
      </c>
      <c r="BQ400" s="35" t="str">
        <f>'Remove outliers'!BT184</f>
        <v/>
      </c>
      <c r="BR400" s="35" t="str">
        <f>'Remove outliers'!BU184</f>
        <v/>
      </c>
      <c r="BS400" s="35" t="str">
        <f>'Remove outliers'!BV184</f>
        <v/>
      </c>
      <c r="BT400" s="35" t="str">
        <f>'Remove outliers'!BW184</f>
        <v/>
      </c>
      <c r="BU400" s="35" t="str">
        <f>'Remove outliers'!BX184</f>
        <v/>
      </c>
      <c r="BV400" s="35" t="str">
        <f>'Remove outliers'!BY184</f>
        <v/>
      </c>
      <c r="BW400" s="35" t="str">
        <f>'Remove outliers'!BZ184</f>
        <v/>
      </c>
      <c r="BX400" s="35" t="str">
        <f>'Remove outliers'!CA184</f>
        <v/>
      </c>
      <c r="BY400" s="35" t="str">
        <f>'Remove outliers'!CB184</f>
        <v/>
      </c>
      <c r="BZ400" s="35" t="str">
        <f>'Remove outliers'!CC184</f>
        <v/>
      </c>
      <c r="CA400" s="35" t="str">
        <f>'Remove outliers'!CD184</f>
        <v/>
      </c>
    </row>
    <row r="401" spans="6:79" x14ac:dyDescent="0.2">
      <c r="F401" s="45" t="str">
        <f>'Remove outliers'!I185</f>
        <v/>
      </c>
      <c r="G401" s="45" t="str">
        <f>'Remove outliers'!J185</f>
        <v/>
      </c>
      <c r="H401" s="45" t="str">
        <f>'Remove outliers'!K185</f>
        <v/>
      </c>
      <c r="I401" s="45" t="str">
        <f>'Remove outliers'!L185</f>
        <v/>
      </c>
      <c r="J401" s="45" t="str">
        <f>'Remove outliers'!M185</f>
        <v/>
      </c>
      <c r="K401" s="45" t="str">
        <f>'Remove outliers'!N185</f>
        <v/>
      </c>
      <c r="L401" s="45" t="str">
        <f>'Remove outliers'!O185</f>
        <v/>
      </c>
      <c r="M401" s="45" t="str">
        <f>'Remove outliers'!P185</f>
        <v/>
      </c>
      <c r="N401" s="45" t="str">
        <f>'Remove outliers'!Q185</f>
        <v/>
      </c>
      <c r="O401" s="45" t="str">
        <f>'Remove outliers'!R185</f>
        <v/>
      </c>
      <c r="P401" s="45" t="str">
        <f>'Remove outliers'!S185</f>
        <v/>
      </c>
      <c r="Q401" s="45" t="str">
        <f>'Remove outliers'!T185</f>
        <v/>
      </c>
      <c r="R401" s="45" t="str">
        <f>'Remove outliers'!U185</f>
        <v/>
      </c>
      <c r="S401" s="45" t="str">
        <f>'Remove outliers'!V185</f>
        <v/>
      </c>
      <c r="T401" s="45" t="str">
        <f>'Remove outliers'!W185</f>
        <v/>
      </c>
      <c r="U401" s="45" t="str">
        <f>'Remove outliers'!X185</f>
        <v/>
      </c>
      <c r="V401" s="45" t="str">
        <f>'Remove outliers'!Y185</f>
        <v/>
      </c>
      <c r="W401" s="45" t="str">
        <f>'Remove outliers'!Z185</f>
        <v/>
      </c>
      <c r="X401" s="45" t="str">
        <f>'Remove outliers'!AA185</f>
        <v/>
      </c>
      <c r="Y401" s="45" t="str">
        <f>'Remove outliers'!AB185</f>
        <v/>
      </c>
      <c r="Z401" s="45" t="str">
        <f>'Remove outliers'!AC185</f>
        <v/>
      </c>
      <c r="AA401" s="45" t="str">
        <f>'Remove outliers'!AD185</f>
        <v/>
      </c>
      <c r="AB401" s="45" t="str">
        <f>'Remove outliers'!AE185</f>
        <v/>
      </c>
      <c r="AC401" s="45" t="str">
        <f>'Remove outliers'!AF185</f>
        <v/>
      </c>
      <c r="AD401" s="45" t="str">
        <f>'Remove outliers'!AG185</f>
        <v/>
      </c>
      <c r="AE401" s="45" t="str">
        <f>'Remove outliers'!AH185</f>
        <v/>
      </c>
      <c r="AF401" s="45" t="str">
        <f>'Remove outliers'!AI185</f>
        <v/>
      </c>
      <c r="AG401" s="45" t="str">
        <f>'Remove outliers'!AJ185</f>
        <v/>
      </c>
      <c r="AH401" s="45" t="str">
        <f>'Remove outliers'!AK185</f>
        <v/>
      </c>
      <c r="AI401" s="45" t="str">
        <f>'Remove outliers'!AL185</f>
        <v/>
      </c>
      <c r="AJ401" s="45" t="str">
        <f>'Remove outliers'!AM185</f>
        <v/>
      </c>
      <c r="AK401" s="45" t="str">
        <f>'Remove outliers'!AN185</f>
        <v/>
      </c>
      <c r="AL401" s="45" t="str">
        <f>'Remove outliers'!AO185</f>
        <v/>
      </c>
      <c r="AM401" s="45" t="str">
        <f>'Remove outliers'!AP185</f>
        <v/>
      </c>
      <c r="AN401" s="45" t="str">
        <f>'Remove outliers'!AQ185</f>
        <v/>
      </c>
      <c r="AO401" s="45" t="str">
        <f>'Remove outliers'!AR185</f>
        <v/>
      </c>
      <c r="AP401" s="45" t="str">
        <f>'Remove outliers'!AS185</f>
        <v/>
      </c>
      <c r="AQ401" s="45" t="str">
        <f>'Remove outliers'!AT185</f>
        <v/>
      </c>
      <c r="AR401" s="45" t="str">
        <f>'Remove outliers'!AU185</f>
        <v/>
      </c>
      <c r="AS401" s="45" t="str">
        <f>'Remove outliers'!AV185</f>
        <v/>
      </c>
      <c r="AT401" s="45" t="str">
        <f>'Remove outliers'!AW185</f>
        <v/>
      </c>
      <c r="AU401" s="45" t="str">
        <f>'Remove outliers'!AX185</f>
        <v/>
      </c>
      <c r="AV401" s="45" t="str">
        <f>'Remove outliers'!AY185</f>
        <v/>
      </c>
      <c r="AW401" s="45" t="str">
        <f>'Remove outliers'!AZ185</f>
        <v/>
      </c>
      <c r="AX401" s="45" t="str">
        <f>'Remove outliers'!BA185</f>
        <v/>
      </c>
      <c r="AY401" s="45" t="str">
        <f>'Remove outliers'!BB185</f>
        <v/>
      </c>
      <c r="AZ401" s="45" t="str">
        <f>'Remove outliers'!BC185</f>
        <v/>
      </c>
      <c r="BA401" s="45" t="str">
        <f>'Remove outliers'!BD185</f>
        <v/>
      </c>
      <c r="BB401" s="45" t="str">
        <f>'Remove outliers'!BE185</f>
        <v/>
      </c>
      <c r="BC401" s="45" t="str">
        <f>'Remove outliers'!BF185</f>
        <v/>
      </c>
      <c r="BD401" s="45" t="str">
        <f>'Remove outliers'!BG185</f>
        <v/>
      </c>
      <c r="BE401" s="45" t="str">
        <f>'Remove outliers'!BH185</f>
        <v/>
      </c>
      <c r="BF401" s="45" t="str">
        <f>'Remove outliers'!BI185</f>
        <v/>
      </c>
      <c r="BG401" s="45" t="str">
        <f>'Remove outliers'!BJ185</f>
        <v/>
      </c>
      <c r="BH401" s="35" t="str">
        <f>'Remove outliers'!BK185</f>
        <v/>
      </c>
      <c r="BI401" s="35" t="str">
        <f>'Remove outliers'!BL185</f>
        <v/>
      </c>
      <c r="BJ401" s="35" t="str">
        <f>'Remove outliers'!BM185</f>
        <v/>
      </c>
      <c r="BK401" s="35" t="str">
        <f>'Remove outliers'!BN185</f>
        <v/>
      </c>
      <c r="BL401" s="35" t="str">
        <f>'Remove outliers'!BO185</f>
        <v/>
      </c>
      <c r="BM401" s="35" t="str">
        <f>'Remove outliers'!BP185</f>
        <v/>
      </c>
      <c r="BN401" s="35" t="str">
        <f>'Remove outliers'!BQ185</f>
        <v/>
      </c>
      <c r="BO401" s="35" t="str">
        <f>'Remove outliers'!BR185</f>
        <v/>
      </c>
      <c r="BP401" s="35" t="str">
        <f>'Remove outliers'!BS185</f>
        <v/>
      </c>
      <c r="BQ401" s="35" t="str">
        <f>'Remove outliers'!BT185</f>
        <v/>
      </c>
      <c r="BR401" s="35" t="str">
        <f>'Remove outliers'!BU185</f>
        <v/>
      </c>
      <c r="BS401" s="35" t="str">
        <f>'Remove outliers'!BV185</f>
        <v/>
      </c>
      <c r="BT401" s="35" t="str">
        <f>'Remove outliers'!BW185</f>
        <v/>
      </c>
      <c r="BU401" s="35" t="str">
        <f>'Remove outliers'!BX185</f>
        <v/>
      </c>
      <c r="BV401" s="35" t="str">
        <f>'Remove outliers'!BY185</f>
        <v/>
      </c>
      <c r="BW401" s="35" t="str">
        <f>'Remove outliers'!BZ185</f>
        <v/>
      </c>
      <c r="BX401" s="35" t="str">
        <f>'Remove outliers'!CA185</f>
        <v/>
      </c>
      <c r="BY401" s="35" t="str">
        <f>'Remove outliers'!CB185</f>
        <v/>
      </c>
      <c r="BZ401" s="35" t="str">
        <f>'Remove outliers'!CC185</f>
        <v/>
      </c>
      <c r="CA401" s="35" t="str">
        <f>'Remove outliers'!CD185</f>
        <v/>
      </c>
    </row>
    <row r="402" spans="6:79" x14ac:dyDescent="0.2">
      <c r="F402" s="45" t="str">
        <f>'Remove outliers'!I186</f>
        <v/>
      </c>
      <c r="G402" s="45" t="str">
        <f>'Remove outliers'!J186</f>
        <v/>
      </c>
      <c r="H402" s="45" t="str">
        <f>'Remove outliers'!K186</f>
        <v/>
      </c>
      <c r="I402" s="45" t="str">
        <f>'Remove outliers'!L186</f>
        <v/>
      </c>
      <c r="J402" s="45" t="str">
        <f>'Remove outliers'!M186</f>
        <v/>
      </c>
      <c r="K402" s="45" t="str">
        <f>'Remove outliers'!N186</f>
        <v/>
      </c>
      <c r="L402" s="45" t="str">
        <f>'Remove outliers'!O186</f>
        <v/>
      </c>
      <c r="M402" s="45" t="str">
        <f>'Remove outliers'!P186</f>
        <v/>
      </c>
      <c r="N402" s="45" t="str">
        <f>'Remove outliers'!Q186</f>
        <v/>
      </c>
      <c r="O402" s="45" t="str">
        <f>'Remove outliers'!R186</f>
        <v/>
      </c>
      <c r="P402" s="45" t="str">
        <f>'Remove outliers'!S186</f>
        <v/>
      </c>
      <c r="Q402" s="45" t="str">
        <f>'Remove outliers'!T186</f>
        <v/>
      </c>
      <c r="R402" s="45" t="str">
        <f>'Remove outliers'!U186</f>
        <v/>
      </c>
      <c r="S402" s="45" t="str">
        <f>'Remove outliers'!V186</f>
        <v/>
      </c>
      <c r="T402" s="45" t="str">
        <f>'Remove outliers'!W186</f>
        <v/>
      </c>
      <c r="U402" s="45" t="str">
        <f>'Remove outliers'!X186</f>
        <v/>
      </c>
      <c r="V402" s="45" t="str">
        <f>'Remove outliers'!Y186</f>
        <v/>
      </c>
      <c r="W402" s="45" t="str">
        <f>'Remove outliers'!Z186</f>
        <v/>
      </c>
      <c r="X402" s="45" t="str">
        <f>'Remove outliers'!AA186</f>
        <v/>
      </c>
      <c r="Y402" s="45" t="str">
        <f>'Remove outliers'!AB186</f>
        <v/>
      </c>
      <c r="Z402" s="45" t="str">
        <f>'Remove outliers'!AC186</f>
        <v/>
      </c>
      <c r="AA402" s="45" t="str">
        <f>'Remove outliers'!AD186</f>
        <v/>
      </c>
      <c r="AB402" s="45" t="str">
        <f>'Remove outliers'!AE186</f>
        <v/>
      </c>
      <c r="AC402" s="45" t="str">
        <f>'Remove outliers'!AF186</f>
        <v/>
      </c>
      <c r="AD402" s="45" t="str">
        <f>'Remove outliers'!AG186</f>
        <v/>
      </c>
      <c r="AE402" s="45" t="str">
        <f>'Remove outliers'!AH186</f>
        <v/>
      </c>
      <c r="AF402" s="45" t="str">
        <f>'Remove outliers'!AI186</f>
        <v/>
      </c>
      <c r="AG402" s="45" t="str">
        <f>'Remove outliers'!AJ186</f>
        <v/>
      </c>
      <c r="AH402" s="45" t="str">
        <f>'Remove outliers'!AK186</f>
        <v/>
      </c>
      <c r="AI402" s="45" t="str">
        <f>'Remove outliers'!AL186</f>
        <v/>
      </c>
      <c r="AJ402" s="45" t="str">
        <f>'Remove outliers'!AM186</f>
        <v/>
      </c>
      <c r="AK402" s="45" t="str">
        <f>'Remove outliers'!AN186</f>
        <v/>
      </c>
      <c r="AL402" s="45" t="str">
        <f>'Remove outliers'!AO186</f>
        <v/>
      </c>
      <c r="AM402" s="45" t="str">
        <f>'Remove outliers'!AP186</f>
        <v/>
      </c>
      <c r="AN402" s="45" t="str">
        <f>'Remove outliers'!AQ186</f>
        <v/>
      </c>
      <c r="AO402" s="45" t="str">
        <f>'Remove outliers'!AR186</f>
        <v/>
      </c>
      <c r="AP402" s="45" t="str">
        <f>'Remove outliers'!AS186</f>
        <v/>
      </c>
      <c r="AQ402" s="45" t="str">
        <f>'Remove outliers'!AT186</f>
        <v/>
      </c>
      <c r="AR402" s="45" t="str">
        <f>'Remove outliers'!AU186</f>
        <v/>
      </c>
      <c r="AS402" s="45" t="str">
        <f>'Remove outliers'!AV186</f>
        <v/>
      </c>
      <c r="AT402" s="45" t="str">
        <f>'Remove outliers'!AW186</f>
        <v/>
      </c>
      <c r="AU402" s="45" t="str">
        <f>'Remove outliers'!AX186</f>
        <v/>
      </c>
      <c r="AV402" s="45" t="str">
        <f>'Remove outliers'!AY186</f>
        <v/>
      </c>
      <c r="AW402" s="45" t="str">
        <f>'Remove outliers'!AZ186</f>
        <v/>
      </c>
      <c r="AX402" s="45" t="str">
        <f>'Remove outliers'!BA186</f>
        <v/>
      </c>
      <c r="AY402" s="45" t="str">
        <f>'Remove outliers'!BB186</f>
        <v/>
      </c>
      <c r="AZ402" s="45" t="str">
        <f>'Remove outliers'!BC186</f>
        <v/>
      </c>
      <c r="BA402" s="45" t="str">
        <f>'Remove outliers'!BD186</f>
        <v/>
      </c>
      <c r="BB402" s="45" t="str">
        <f>'Remove outliers'!BE186</f>
        <v/>
      </c>
      <c r="BC402" s="45" t="str">
        <f>'Remove outliers'!BF186</f>
        <v/>
      </c>
      <c r="BD402" s="45" t="str">
        <f>'Remove outliers'!BG186</f>
        <v/>
      </c>
      <c r="BE402" s="45" t="str">
        <f>'Remove outliers'!BH186</f>
        <v/>
      </c>
      <c r="BF402" s="45" t="str">
        <f>'Remove outliers'!BI186</f>
        <v/>
      </c>
      <c r="BG402" s="45" t="str">
        <f>'Remove outliers'!BJ186</f>
        <v/>
      </c>
      <c r="BH402" s="35" t="str">
        <f>'Remove outliers'!BK186</f>
        <v/>
      </c>
      <c r="BI402" s="35" t="str">
        <f>'Remove outliers'!BL186</f>
        <v/>
      </c>
      <c r="BJ402" s="35" t="str">
        <f>'Remove outliers'!BM186</f>
        <v/>
      </c>
      <c r="BK402" s="35" t="str">
        <f>'Remove outliers'!BN186</f>
        <v/>
      </c>
      <c r="BL402" s="35" t="str">
        <f>'Remove outliers'!BO186</f>
        <v/>
      </c>
      <c r="BM402" s="35" t="str">
        <f>'Remove outliers'!BP186</f>
        <v/>
      </c>
      <c r="BN402" s="35" t="str">
        <f>'Remove outliers'!BQ186</f>
        <v/>
      </c>
      <c r="BO402" s="35" t="str">
        <f>'Remove outliers'!BR186</f>
        <v/>
      </c>
      <c r="BP402" s="35" t="str">
        <f>'Remove outliers'!BS186</f>
        <v/>
      </c>
      <c r="BQ402" s="35" t="str">
        <f>'Remove outliers'!BT186</f>
        <v/>
      </c>
      <c r="BR402" s="35" t="str">
        <f>'Remove outliers'!BU186</f>
        <v/>
      </c>
      <c r="BS402" s="35" t="str">
        <f>'Remove outliers'!BV186</f>
        <v/>
      </c>
      <c r="BT402" s="35" t="str">
        <f>'Remove outliers'!BW186</f>
        <v/>
      </c>
      <c r="BU402" s="35" t="str">
        <f>'Remove outliers'!BX186</f>
        <v/>
      </c>
      <c r="BV402" s="35" t="str">
        <f>'Remove outliers'!BY186</f>
        <v/>
      </c>
      <c r="BW402" s="35" t="str">
        <f>'Remove outliers'!BZ186</f>
        <v/>
      </c>
      <c r="BX402" s="35" t="str">
        <f>'Remove outliers'!CA186</f>
        <v/>
      </c>
      <c r="BY402" s="35" t="str">
        <f>'Remove outliers'!CB186</f>
        <v/>
      </c>
      <c r="BZ402" s="35" t="str">
        <f>'Remove outliers'!CC186</f>
        <v/>
      </c>
      <c r="CA402" s="35" t="str">
        <f>'Remove outliers'!CD186</f>
        <v/>
      </c>
    </row>
    <row r="403" spans="6:79" x14ac:dyDescent="0.2">
      <c r="F403" s="45" t="str">
        <f>'Remove outliers'!I187</f>
        <v/>
      </c>
      <c r="G403" s="45" t="str">
        <f>'Remove outliers'!J187</f>
        <v/>
      </c>
      <c r="H403" s="45" t="str">
        <f>'Remove outliers'!K187</f>
        <v/>
      </c>
      <c r="I403" s="45" t="str">
        <f>'Remove outliers'!L187</f>
        <v/>
      </c>
      <c r="J403" s="45" t="str">
        <f>'Remove outliers'!M187</f>
        <v/>
      </c>
      <c r="K403" s="45" t="str">
        <f>'Remove outliers'!N187</f>
        <v/>
      </c>
      <c r="L403" s="45" t="str">
        <f>'Remove outliers'!O187</f>
        <v/>
      </c>
      <c r="M403" s="45" t="str">
        <f>'Remove outliers'!P187</f>
        <v/>
      </c>
      <c r="N403" s="45" t="str">
        <f>'Remove outliers'!Q187</f>
        <v/>
      </c>
      <c r="O403" s="45" t="str">
        <f>'Remove outliers'!R187</f>
        <v/>
      </c>
      <c r="P403" s="45" t="str">
        <f>'Remove outliers'!S187</f>
        <v/>
      </c>
      <c r="Q403" s="45" t="str">
        <f>'Remove outliers'!T187</f>
        <v/>
      </c>
      <c r="R403" s="45" t="str">
        <f>'Remove outliers'!U187</f>
        <v/>
      </c>
      <c r="S403" s="45" t="str">
        <f>'Remove outliers'!V187</f>
        <v/>
      </c>
      <c r="T403" s="45" t="str">
        <f>'Remove outliers'!W187</f>
        <v/>
      </c>
      <c r="U403" s="45" t="str">
        <f>'Remove outliers'!X187</f>
        <v/>
      </c>
      <c r="V403" s="45" t="str">
        <f>'Remove outliers'!Y187</f>
        <v/>
      </c>
      <c r="W403" s="45" t="str">
        <f>'Remove outliers'!Z187</f>
        <v/>
      </c>
      <c r="X403" s="45" t="str">
        <f>'Remove outliers'!AA187</f>
        <v/>
      </c>
      <c r="Y403" s="45" t="str">
        <f>'Remove outliers'!AB187</f>
        <v/>
      </c>
      <c r="Z403" s="45" t="str">
        <f>'Remove outliers'!AC187</f>
        <v/>
      </c>
      <c r="AA403" s="45" t="str">
        <f>'Remove outliers'!AD187</f>
        <v/>
      </c>
      <c r="AB403" s="45" t="str">
        <f>'Remove outliers'!AE187</f>
        <v/>
      </c>
      <c r="AC403" s="45" t="str">
        <f>'Remove outliers'!AF187</f>
        <v/>
      </c>
      <c r="AD403" s="45" t="str">
        <f>'Remove outliers'!AG187</f>
        <v/>
      </c>
      <c r="AE403" s="45" t="str">
        <f>'Remove outliers'!AH187</f>
        <v/>
      </c>
      <c r="AF403" s="45" t="str">
        <f>'Remove outliers'!AI187</f>
        <v/>
      </c>
      <c r="AG403" s="45" t="str">
        <f>'Remove outliers'!AJ187</f>
        <v/>
      </c>
      <c r="AH403" s="45" t="str">
        <f>'Remove outliers'!AK187</f>
        <v/>
      </c>
      <c r="AI403" s="45" t="str">
        <f>'Remove outliers'!AL187</f>
        <v/>
      </c>
      <c r="AJ403" s="45" t="str">
        <f>'Remove outliers'!AM187</f>
        <v/>
      </c>
      <c r="AK403" s="45" t="str">
        <f>'Remove outliers'!AN187</f>
        <v/>
      </c>
      <c r="AL403" s="45" t="str">
        <f>'Remove outliers'!AO187</f>
        <v/>
      </c>
      <c r="AM403" s="45" t="str">
        <f>'Remove outliers'!AP187</f>
        <v/>
      </c>
      <c r="AN403" s="45" t="str">
        <f>'Remove outliers'!AQ187</f>
        <v/>
      </c>
      <c r="AO403" s="45" t="str">
        <f>'Remove outliers'!AR187</f>
        <v/>
      </c>
      <c r="AP403" s="45" t="str">
        <f>'Remove outliers'!AS187</f>
        <v/>
      </c>
      <c r="AQ403" s="45" t="str">
        <f>'Remove outliers'!AT187</f>
        <v/>
      </c>
      <c r="AR403" s="45" t="str">
        <f>'Remove outliers'!AU187</f>
        <v/>
      </c>
      <c r="AS403" s="45" t="str">
        <f>'Remove outliers'!AV187</f>
        <v/>
      </c>
      <c r="AT403" s="45" t="str">
        <f>'Remove outliers'!AW187</f>
        <v/>
      </c>
      <c r="AU403" s="45" t="str">
        <f>'Remove outliers'!AX187</f>
        <v/>
      </c>
      <c r="AV403" s="45" t="str">
        <f>'Remove outliers'!AY187</f>
        <v/>
      </c>
      <c r="AW403" s="45" t="str">
        <f>'Remove outliers'!AZ187</f>
        <v/>
      </c>
      <c r="AX403" s="45" t="str">
        <f>'Remove outliers'!BA187</f>
        <v/>
      </c>
      <c r="AY403" s="45" t="str">
        <f>'Remove outliers'!BB187</f>
        <v/>
      </c>
      <c r="AZ403" s="45" t="str">
        <f>'Remove outliers'!BC187</f>
        <v/>
      </c>
      <c r="BA403" s="45" t="str">
        <f>'Remove outliers'!BD187</f>
        <v/>
      </c>
      <c r="BB403" s="45" t="str">
        <f>'Remove outliers'!BE187</f>
        <v/>
      </c>
      <c r="BC403" s="45" t="str">
        <f>'Remove outliers'!BF187</f>
        <v/>
      </c>
      <c r="BD403" s="45" t="str">
        <f>'Remove outliers'!BG187</f>
        <v/>
      </c>
      <c r="BE403" s="45" t="str">
        <f>'Remove outliers'!BH187</f>
        <v/>
      </c>
      <c r="BF403" s="45" t="str">
        <f>'Remove outliers'!BI187</f>
        <v/>
      </c>
      <c r="BG403" s="45" t="str">
        <f>'Remove outliers'!BJ187</f>
        <v/>
      </c>
      <c r="BH403" s="35" t="str">
        <f>'Remove outliers'!BK187</f>
        <v/>
      </c>
      <c r="BI403" s="35" t="str">
        <f>'Remove outliers'!BL187</f>
        <v/>
      </c>
      <c r="BJ403" s="35" t="str">
        <f>'Remove outliers'!BM187</f>
        <v/>
      </c>
      <c r="BK403" s="35" t="str">
        <f>'Remove outliers'!BN187</f>
        <v/>
      </c>
      <c r="BL403" s="35" t="str">
        <f>'Remove outliers'!BO187</f>
        <v/>
      </c>
      <c r="BM403" s="35" t="str">
        <f>'Remove outliers'!BP187</f>
        <v/>
      </c>
      <c r="BN403" s="35" t="str">
        <f>'Remove outliers'!BQ187</f>
        <v/>
      </c>
      <c r="BO403" s="35" t="str">
        <f>'Remove outliers'!BR187</f>
        <v/>
      </c>
      <c r="BP403" s="35" t="str">
        <f>'Remove outliers'!BS187</f>
        <v/>
      </c>
      <c r="BQ403" s="35" t="str">
        <f>'Remove outliers'!BT187</f>
        <v/>
      </c>
      <c r="BR403" s="35" t="str">
        <f>'Remove outliers'!BU187</f>
        <v/>
      </c>
      <c r="BS403" s="35" t="str">
        <f>'Remove outliers'!BV187</f>
        <v/>
      </c>
      <c r="BT403" s="35" t="str">
        <f>'Remove outliers'!BW187</f>
        <v/>
      </c>
      <c r="BU403" s="35" t="str">
        <f>'Remove outliers'!BX187</f>
        <v/>
      </c>
      <c r="BV403" s="35" t="str">
        <f>'Remove outliers'!BY187</f>
        <v/>
      </c>
      <c r="BW403" s="35" t="str">
        <f>'Remove outliers'!BZ187</f>
        <v/>
      </c>
      <c r="BX403" s="35" t="str">
        <f>'Remove outliers'!CA187</f>
        <v/>
      </c>
      <c r="BY403" s="35" t="str">
        <f>'Remove outliers'!CB187</f>
        <v/>
      </c>
      <c r="BZ403" s="35" t="str">
        <f>'Remove outliers'!CC187</f>
        <v/>
      </c>
      <c r="CA403" s="35" t="str">
        <f>'Remove outliers'!CD187</f>
        <v/>
      </c>
    </row>
    <row r="404" spans="6:79" x14ac:dyDescent="0.2">
      <c r="F404" s="45" t="str">
        <f>'Remove outliers'!I188</f>
        <v/>
      </c>
      <c r="G404" s="45" t="str">
        <f>'Remove outliers'!J188</f>
        <v/>
      </c>
      <c r="H404" s="45" t="str">
        <f>'Remove outliers'!K188</f>
        <v/>
      </c>
      <c r="I404" s="45" t="str">
        <f>'Remove outliers'!L188</f>
        <v/>
      </c>
      <c r="J404" s="45" t="str">
        <f>'Remove outliers'!M188</f>
        <v/>
      </c>
      <c r="K404" s="45" t="str">
        <f>'Remove outliers'!N188</f>
        <v/>
      </c>
      <c r="L404" s="45" t="str">
        <f>'Remove outliers'!O188</f>
        <v/>
      </c>
      <c r="M404" s="45" t="str">
        <f>'Remove outliers'!P188</f>
        <v/>
      </c>
      <c r="N404" s="45" t="str">
        <f>'Remove outliers'!Q188</f>
        <v/>
      </c>
      <c r="O404" s="45" t="str">
        <f>'Remove outliers'!R188</f>
        <v/>
      </c>
      <c r="P404" s="45" t="str">
        <f>'Remove outliers'!S188</f>
        <v/>
      </c>
      <c r="Q404" s="45" t="str">
        <f>'Remove outliers'!T188</f>
        <v/>
      </c>
      <c r="R404" s="45" t="str">
        <f>'Remove outliers'!U188</f>
        <v/>
      </c>
      <c r="S404" s="45" t="str">
        <f>'Remove outliers'!V188</f>
        <v/>
      </c>
      <c r="T404" s="45" t="str">
        <f>'Remove outliers'!W188</f>
        <v/>
      </c>
      <c r="U404" s="45" t="str">
        <f>'Remove outliers'!X188</f>
        <v/>
      </c>
      <c r="V404" s="45" t="str">
        <f>'Remove outliers'!Y188</f>
        <v/>
      </c>
      <c r="W404" s="45" t="str">
        <f>'Remove outliers'!Z188</f>
        <v/>
      </c>
      <c r="X404" s="45" t="str">
        <f>'Remove outliers'!AA188</f>
        <v/>
      </c>
      <c r="Y404" s="45" t="str">
        <f>'Remove outliers'!AB188</f>
        <v/>
      </c>
      <c r="Z404" s="45" t="str">
        <f>'Remove outliers'!AC188</f>
        <v/>
      </c>
      <c r="AA404" s="45" t="str">
        <f>'Remove outliers'!AD188</f>
        <v/>
      </c>
      <c r="AB404" s="45" t="str">
        <f>'Remove outliers'!AE188</f>
        <v/>
      </c>
      <c r="AC404" s="45" t="str">
        <f>'Remove outliers'!AF188</f>
        <v/>
      </c>
      <c r="AD404" s="45" t="str">
        <f>'Remove outliers'!AG188</f>
        <v/>
      </c>
      <c r="AE404" s="45" t="str">
        <f>'Remove outliers'!AH188</f>
        <v/>
      </c>
      <c r="AF404" s="45" t="str">
        <f>'Remove outliers'!AI188</f>
        <v/>
      </c>
      <c r="AG404" s="45" t="str">
        <f>'Remove outliers'!AJ188</f>
        <v/>
      </c>
      <c r="AH404" s="45" t="str">
        <f>'Remove outliers'!AK188</f>
        <v/>
      </c>
      <c r="AI404" s="45" t="str">
        <f>'Remove outliers'!AL188</f>
        <v/>
      </c>
      <c r="AJ404" s="45" t="str">
        <f>'Remove outliers'!AM188</f>
        <v/>
      </c>
      <c r="AK404" s="45" t="str">
        <f>'Remove outliers'!AN188</f>
        <v/>
      </c>
      <c r="AL404" s="45" t="str">
        <f>'Remove outliers'!AO188</f>
        <v/>
      </c>
      <c r="AM404" s="45" t="str">
        <f>'Remove outliers'!AP188</f>
        <v/>
      </c>
      <c r="AN404" s="45" t="str">
        <f>'Remove outliers'!AQ188</f>
        <v/>
      </c>
      <c r="AO404" s="45" t="str">
        <f>'Remove outliers'!AR188</f>
        <v/>
      </c>
      <c r="AP404" s="45" t="str">
        <f>'Remove outliers'!AS188</f>
        <v/>
      </c>
      <c r="AQ404" s="45" t="str">
        <f>'Remove outliers'!AT188</f>
        <v/>
      </c>
      <c r="AR404" s="45" t="str">
        <f>'Remove outliers'!AU188</f>
        <v/>
      </c>
      <c r="AS404" s="45" t="str">
        <f>'Remove outliers'!AV188</f>
        <v/>
      </c>
      <c r="AT404" s="45" t="str">
        <f>'Remove outliers'!AW188</f>
        <v/>
      </c>
      <c r="AU404" s="45" t="str">
        <f>'Remove outliers'!AX188</f>
        <v/>
      </c>
      <c r="AV404" s="45" t="str">
        <f>'Remove outliers'!AY188</f>
        <v/>
      </c>
      <c r="AW404" s="45" t="str">
        <f>'Remove outliers'!AZ188</f>
        <v/>
      </c>
      <c r="AX404" s="45" t="str">
        <f>'Remove outliers'!BA188</f>
        <v/>
      </c>
      <c r="AY404" s="45" t="str">
        <f>'Remove outliers'!BB188</f>
        <v/>
      </c>
      <c r="AZ404" s="45" t="str">
        <f>'Remove outliers'!BC188</f>
        <v/>
      </c>
      <c r="BA404" s="45" t="str">
        <f>'Remove outliers'!BD188</f>
        <v/>
      </c>
      <c r="BB404" s="45" t="str">
        <f>'Remove outliers'!BE188</f>
        <v/>
      </c>
      <c r="BC404" s="45" t="str">
        <f>'Remove outliers'!BF188</f>
        <v/>
      </c>
      <c r="BD404" s="45" t="str">
        <f>'Remove outliers'!BG188</f>
        <v/>
      </c>
      <c r="BE404" s="45" t="str">
        <f>'Remove outliers'!BH188</f>
        <v/>
      </c>
      <c r="BF404" s="45" t="str">
        <f>'Remove outliers'!BI188</f>
        <v/>
      </c>
      <c r="BG404" s="45" t="str">
        <f>'Remove outliers'!BJ188</f>
        <v/>
      </c>
      <c r="BH404" s="35" t="str">
        <f>'Remove outliers'!BK188</f>
        <v/>
      </c>
      <c r="BI404" s="35" t="str">
        <f>'Remove outliers'!BL188</f>
        <v/>
      </c>
      <c r="BJ404" s="35" t="str">
        <f>'Remove outliers'!BM188</f>
        <v/>
      </c>
      <c r="BK404" s="35" t="str">
        <f>'Remove outliers'!BN188</f>
        <v/>
      </c>
      <c r="BL404" s="35" t="str">
        <f>'Remove outliers'!BO188</f>
        <v/>
      </c>
      <c r="BM404" s="35" t="str">
        <f>'Remove outliers'!BP188</f>
        <v/>
      </c>
      <c r="BN404" s="35" t="str">
        <f>'Remove outliers'!BQ188</f>
        <v/>
      </c>
      <c r="BO404" s="35" t="str">
        <f>'Remove outliers'!BR188</f>
        <v/>
      </c>
      <c r="BP404" s="35" t="str">
        <f>'Remove outliers'!BS188</f>
        <v/>
      </c>
      <c r="BQ404" s="35" t="str">
        <f>'Remove outliers'!BT188</f>
        <v/>
      </c>
      <c r="BR404" s="35" t="str">
        <f>'Remove outliers'!BU188</f>
        <v/>
      </c>
      <c r="BS404" s="35" t="str">
        <f>'Remove outliers'!BV188</f>
        <v/>
      </c>
      <c r="BT404" s="35" t="str">
        <f>'Remove outliers'!BW188</f>
        <v/>
      </c>
      <c r="BU404" s="35" t="str">
        <f>'Remove outliers'!BX188</f>
        <v/>
      </c>
      <c r="BV404" s="35" t="str">
        <f>'Remove outliers'!BY188</f>
        <v/>
      </c>
      <c r="BW404" s="35" t="str">
        <f>'Remove outliers'!BZ188</f>
        <v/>
      </c>
      <c r="BX404" s="35" t="str">
        <f>'Remove outliers'!CA188</f>
        <v/>
      </c>
      <c r="BY404" s="35" t="str">
        <f>'Remove outliers'!CB188</f>
        <v/>
      </c>
      <c r="BZ404" s="35" t="str">
        <f>'Remove outliers'!CC188</f>
        <v/>
      </c>
      <c r="CA404" s="35" t="str">
        <f>'Remove outliers'!CD188</f>
        <v/>
      </c>
    </row>
    <row r="405" spans="6:79" x14ac:dyDescent="0.2">
      <c r="F405" s="45" t="str">
        <f>'Remove outliers'!I189</f>
        <v/>
      </c>
      <c r="G405" s="45" t="str">
        <f>'Remove outliers'!J189</f>
        <v/>
      </c>
      <c r="H405" s="45" t="str">
        <f>'Remove outliers'!K189</f>
        <v/>
      </c>
      <c r="I405" s="45" t="str">
        <f>'Remove outliers'!L189</f>
        <v/>
      </c>
      <c r="J405" s="45" t="str">
        <f>'Remove outliers'!M189</f>
        <v/>
      </c>
      <c r="K405" s="45" t="str">
        <f>'Remove outliers'!N189</f>
        <v/>
      </c>
      <c r="L405" s="45" t="str">
        <f>'Remove outliers'!O189</f>
        <v/>
      </c>
      <c r="M405" s="45" t="str">
        <f>'Remove outliers'!P189</f>
        <v/>
      </c>
      <c r="N405" s="45" t="str">
        <f>'Remove outliers'!Q189</f>
        <v/>
      </c>
      <c r="O405" s="45" t="str">
        <f>'Remove outliers'!R189</f>
        <v/>
      </c>
      <c r="P405" s="45" t="str">
        <f>'Remove outliers'!S189</f>
        <v/>
      </c>
      <c r="Q405" s="45" t="str">
        <f>'Remove outliers'!T189</f>
        <v/>
      </c>
      <c r="R405" s="45" t="str">
        <f>'Remove outliers'!U189</f>
        <v/>
      </c>
      <c r="S405" s="45" t="str">
        <f>'Remove outliers'!V189</f>
        <v/>
      </c>
      <c r="T405" s="45" t="str">
        <f>'Remove outliers'!W189</f>
        <v/>
      </c>
      <c r="U405" s="45" t="str">
        <f>'Remove outliers'!X189</f>
        <v/>
      </c>
      <c r="V405" s="45" t="str">
        <f>'Remove outliers'!Y189</f>
        <v/>
      </c>
      <c r="W405" s="45" t="str">
        <f>'Remove outliers'!Z189</f>
        <v/>
      </c>
      <c r="X405" s="45" t="str">
        <f>'Remove outliers'!AA189</f>
        <v/>
      </c>
      <c r="Y405" s="45" t="str">
        <f>'Remove outliers'!AB189</f>
        <v/>
      </c>
      <c r="Z405" s="45" t="str">
        <f>'Remove outliers'!AC189</f>
        <v/>
      </c>
      <c r="AA405" s="45" t="str">
        <f>'Remove outliers'!AD189</f>
        <v/>
      </c>
      <c r="AB405" s="45" t="str">
        <f>'Remove outliers'!AE189</f>
        <v/>
      </c>
      <c r="AC405" s="45" t="str">
        <f>'Remove outliers'!AF189</f>
        <v/>
      </c>
      <c r="AD405" s="45" t="str">
        <f>'Remove outliers'!AG189</f>
        <v/>
      </c>
      <c r="AE405" s="45" t="str">
        <f>'Remove outliers'!AH189</f>
        <v/>
      </c>
      <c r="AF405" s="45" t="str">
        <f>'Remove outliers'!AI189</f>
        <v/>
      </c>
      <c r="AG405" s="45" t="str">
        <f>'Remove outliers'!AJ189</f>
        <v/>
      </c>
      <c r="AH405" s="45" t="str">
        <f>'Remove outliers'!AK189</f>
        <v/>
      </c>
      <c r="AI405" s="45" t="str">
        <f>'Remove outliers'!AL189</f>
        <v/>
      </c>
      <c r="AJ405" s="45" t="str">
        <f>'Remove outliers'!AM189</f>
        <v/>
      </c>
      <c r="AK405" s="45" t="str">
        <f>'Remove outliers'!AN189</f>
        <v/>
      </c>
      <c r="AL405" s="45" t="str">
        <f>'Remove outliers'!AO189</f>
        <v/>
      </c>
      <c r="AM405" s="45" t="str">
        <f>'Remove outliers'!AP189</f>
        <v/>
      </c>
      <c r="AN405" s="45" t="str">
        <f>'Remove outliers'!AQ189</f>
        <v/>
      </c>
      <c r="AO405" s="45" t="str">
        <f>'Remove outliers'!AR189</f>
        <v/>
      </c>
      <c r="AP405" s="45" t="str">
        <f>'Remove outliers'!AS189</f>
        <v/>
      </c>
      <c r="AQ405" s="45" t="str">
        <f>'Remove outliers'!AT189</f>
        <v/>
      </c>
      <c r="AR405" s="45" t="str">
        <f>'Remove outliers'!AU189</f>
        <v/>
      </c>
      <c r="AS405" s="45" t="str">
        <f>'Remove outliers'!AV189</f>
        <v/>
      </c>
      <c r="AT405" s="45" t="str">
        <f>'Remove outliers'!AW189</f>
        <v/>
      </c>
      <c r="AU405" s="45" t="str">
        <f>'Remove outliers'!AX189</f>
        <v/>
      </c>
      <c r="AV405" s="45" t="str">
        <f>'Remove outliers'!AY189</f>
        <v/>
      </c>
      <c r="AW405" s="45" t="str">
        <f>'Remove outliers'!AZ189</f>
        <v/>
      </c>
      <c r="AX405" s="45" t="str">
        <f>'Remove outliers'!BA189</f>
        <v/>
      </c>
      <c r="AY405" s="45" t="str">
        <f>'Remove outliers'!BB189</f>
        <v/>
      </c>
      <c r="AZ405" s="45" t="str">
        <f>'Remove outliers'!BC189</f>
        <v/>
      </c>
      <c r="BA405" s="45" t="str">
        <f>'Remove outliers'!BD189</f>
        <v/>
      </c>
      <c r="BB405" s="45" t="str">
        <f>'Remove outliers'!BE189</f>
        <v/>
      </c>
      <c r="BC405" s="45" t="str">
        <f>'Remove outliers'!BF189</f>
        <v/>
      </c>
      <c r="BD405" s="45" t="str">
        <f>'Remove outliers'!BG189</f>
        <v/>
      </c>
      <c r="BE405" s="45" t="str">
        <f>'Remove outliers'!BH189</f>
        <v/>
      </c>
      <c r="BF405" s="45" t="str">
        <f>'Remove outliers'!BI189</f>
        <v/>
      </c>
      <c r="BG405" s="45" t="str">
        <f>'Remove outliers'!BJ189</f>
        <v/>
      </c>
      <c r="BH405" s="35" t="str">
        <f>'Remove outliers'!BK189</f>
        <v/>
      </c>
      <c r="BI405" s="35" t="str">
        <f>'Remove outliers'!BL189</f>
        <v/>
      </c>
      <c r="BJ405" s="35" t="str">
        <f>'Remove outliers'!BM189</f>
        <v/>
      </c>
      <c r="BK405" s="35" t="str">
        <f>'Remove outliers'!BN189</f>
        <v/>
      </c>
      <c r="BL405" s="35" t="str">
        <f>'Remove outliers'!BO189</f>
        <v/>
      </c>
      <c r="BM405" s="35" t="str">
        <f>'Remove outliers'!BP189</f>
        <v/>
      </c>
      <c r="BN405" s="35" t="str">
        <f>'Remove outliers'!BQ189</f>
        <v/>
      </c>
      <c r="BO405" s="35" t="str">
        <f>'Remove outliers'!BR189</f>
        <v/>
      </c>
      <c r="BP405" s="35" t="str">
        <f>'Remove outliers'!BS189</f>
        <v/>
      </c>
      <c r="BQ405" s="35" t="str">
        <f>'Remove outliers'!BT189</f>
        <v/>
      </c>
      <c r="BR405" s="35" t="str">
        <f>'Remove outliers'!BU189</f>
        <v/>
      </c>
      <c r="BS405" s="35" t="str">
        <f>'Remove outliers'!BV189</f>
        <v/>
      </c>
      <c r="BT405" s="35" t="str">
        <f>'Remove outliers'!BW189</f>
        <v/>
      </c>
      <c r="BU405" s="35" t="str">
        <f>'Remove outliers'!BX189</f>
        <v/>
      </c>
      <c r="BV405" s="35" t="str">
        <f>'Remove outliers'!BY189</f>
        <v/>
      </c>
      <c r="BW405" s="35" t="str">
        <f>'Remove outliers'!BZ189</f>
        <v/>
      </c>
      <c r="BX405" s="35" t="str">
        <f>'Remove outliers'!CA189</f>
        <v/>
      </c>
      <c r="BY405" s="35" t="str">
        <f>'Remove outliers'!CB189</f>
        <v/>
      </c>
      <c r="BZ405" s="35" t="str">
        <f>'Remove outliers'!CC189</f>
        <v/>
      </c>
      <c r="CA405" s="35" t="str">
        <f>'Remove outliers'!CD189</f>
        <v/>
      </c>
    </row>
    <row r="406" spans="6:79" x14ac:dyDescent="0.2">
      <c r="F406" s="45" t="str">
        <f>'Remove outliers'!I190</f>
        <v/>
      </c>
      <c r="G406" s="45" t="str">
        <f>'Remove outliers'!J190</f>
        <v/>
      </c>
      <c r="H406" s="45" t="str">
        <f>'Remove outliers'!K190</f>
        <v/>
      </c>
      <c r="I406" s="45" t="str">
        <f>'Remove outliers'!L190</f>
        <v/>
      </c>
      <c r="J406" s="45" t="str">
        <f>'Remove outliers'!M190</f>
        <v/>
      </c>
      <c r="K406" s="45" t="str">
        <f>'Remove outliers'!N190</f>
        <v/>
      </c>
      <c r="L406" s="45" t="str">
        <f>'Remove outliers'!O190</f>
        <v/>
      </c>
      <c r="M406" s="45" t="str">
        <f>'Remove outliers'!P190</f>
        <v/>
      </c>
      <c r="N406" s="45" t="str">
        <f>'Remove outliers'!Q190</f>
        <v/>
      </c>
      <c r="O406" s="45" t="str">
        <f>'Remove outliers'!R190</f>
        <v/>
      </c>
      <c r="P406" s="45" t="str">
        <f>'Remove outliers'!S190</f>
        <v/>
      </c>
      <c r="Q406" s="45" t="str">
        <f>'Remove outliers'!T190</f>
        <v/>
      </c>
      <c r="R406" s="45" t="str">
        <f>'Remove outliers'!U190</f>
        <v/>
      </c>
      <c r="S406" s="45" t="str">
        <f>'Remove outliers'!V190</f>
        <v/>
      </c>
      <c r="T406" s="45" t="str">
        <f>'Remove outliers'!W190</f>
        <v/>
      </c>
      <c r="U406" s="45" t="str">
        <f>'Remove outliers'!X190</f>
        <v/>
      </c>
      <c r="V406" s="45" t="str">
        <f>'Remove outliers'!Y190</f>
        <v/>
      </c>
      <c r="W406" s="45" t="str">
        <f>'Remove outliers'!Z190</f>
        <v/>
      </c>
      <c r="X406" s="45" t="str">
        <f>'Remove outliers'!AA190</f>
        <v/>
      </c>
      <c r="Y406" s="45" t="str">
        <f>'Remove outliers'!AB190</f>
        <v/>
      </c>
      <c r="Z406" s="45" t="str">
        <f>'Remove outliers'!AC190</f>
        <v/>
      </c>
      <c r="AA406" s="45" t="str">
        <f>'Remove outliers'!AD190</f>
        <v/>
      </c>
      <c r="AB406" s="45" t="str">
        <f>'Remove outliers'!AE190</f>
        <v/>
      </c>
      <c r="AC406" s="45" t="str">
        <f>'Remove outliers'!AF190</f>
        <v/>
      </c>
      <c r="AD406" s="45" t="str">
        <f>'Remove outliers'!AG190</f>
        <v/>
      </c>
      <c r="AE406" s="45" t="str">
        <f>'Remove outliers'!AH190</f>
        <v/>
      </c>
      <c r="AF406" s="45" t="str">
        <f>'Remove outliers'!AI190</f>
        <v/>
      </c>
      <c r="AG406" s="45" t="str">
        <f>'Remove outliers'!AJ190</f>
        <v/>
      </c>
      <c r="AH406" s="45" t="str">
        <f>'Remove outliers'!AK190</f>
        <v/>
      </c>
      <c r="AI406" s="45" t="str">
        <f>'Remove outliers'!AL190</f>
        <v/>
      </c>
      <c r="AJ406" s="45" t="str">
        <f>'Remove outliers'!AM190</f>
        <v/>
      </c>
      <c r="AK406" s="45" t="str">
        <f>'Remove outliers'!AN190</f>
        <v/>
      </c>
      <c r="AL406" s="45" t="str">
        <f>'Remove outliers'!AO190</f>
        <v/>
      </c>
      <c r="AM406" s="45" t="str">
        <f>'Remove outliers'!AP190</f>
        <v/>
      </c>
      <c r="AN406" s="45" t="str">
        <f>'Remove outliers'!AQ190</f>
        <v/>
      </c>
      <c r="AO406" s="45" t="str">
        <f>'Remove outliers'!AR190</f>
        <v/>
      </c>
      <c r="AP406" s="45" t="str">
        <f>'Remove outliers'!AS190</f>
        <v/>
      </c>
      <c r="AQ406" s="45" t="str">
        <f>'Remove outliers'!AT190</f>
        <v/>
      </c>
      <c r="AR406" s="45" t="str">
        <f>'Remove outliers'!AU190</f>
        <v/>
      </c>
      <c r="AS406" s="45" t="str">
        <f>'Remove outliers'!AV190</f>
        <v/>
      </c>
      <c r="AT406" s="45" t="str">
        <f>'Remove outliers'!AW190</f>
        <v/>
      </c>
      <c r="AU406" s="45" t="str">
        <f>'Remove outliers'!AX190</f>
        <v/>
      </c>
      <c r="AV406" s="45" t="str">
        <f>'Remove outliers'!AY190</f>
        <v/>
      </c>
      <c r="AW406" s="45" t="str">
        <f>'Remove outliers'!AZ190</f>
        <v/>
      </c>
      <c r="AX406" s="45" t="str">
        <f>'Remove outliers'!BA190</f>
        <v/>
      </c>
      <c r="AY406" s="45" t="str">
        <f>'Remove outliers'!BB190</f>
        <v/>
      </c>
      <c r="AZ406" s="45" t="str">
        <f>'Remove outliers'!BC190</f>
        <v/>
      </c>
      <c r="BA406" s="45" t="str">
        <f>'Remove outliers'!BD190</f>
        <v/>
      </c>
      <c r="BB406" s="45" t="str">
        <f>'Remove outliers'!BE190</f>
        <v/>
      </c>
      <c r="BC406" s="45" t="str">
        <f>'Remove outliers'!BF190</f>
        <v/>
      </c>
      <c r="BD406" s="45" t="str">
        <f>'Remove outliers'!BG190</f>
        <v/>
      </c>
      <c r="BE406" s="45" t="str">
        <f>'Remove outliers'!BH190</f>
        <v/>
      </c>
      <c r="BF406" s="45" t="str">
        <f>'Remove outliers'!BI190</f>
        <v/>
      </c>
      <c r="BG406" s="45" t="str">
        <f>'Remove outliers'!BJ190</f>
        <v/>
      </c>
      <c r="BH406" s="35" t="str">
        <f>'Remove outliers'!BK190</f>
        <v/>
      </c>
      <c r="BI406" s="35" t="str">
        <f>'Remove outliers'!BL190</f>
        <v/>
      </c>
      <c r="BJ406" s="35" t="str">
        <f>'Remove outliers'!BM190</f>
        <v/>
      </c>
      <c r="BK406" s="35" t="str">
        <f>'Remove outliers'!BN190</f>
        <v/>
      </c>
      <c r="BL406" s="35" t="str">
        <f>'Remove outliers'!BO190</f>
        <v/>
      </c>
      <c r="BM406" s="35" t="str">
        <f>'Remove outliers'!BP190</f>
        <v/>
      </c>
      <c r="BN406" s="35" t="str">
        <f>'Remove outliers'!BQ190</f>
        <v/>
      </c>
      <c r="BO406" s="35" t="str">
        <f>'Remove outliers'!BR190</f>
        <v/>
      </c>
      <c r="BP406" s="35" t="str">
        <f>'Remove outliers'!BS190</f>
        <v/>
      </c>
      <c r="BQ406" s="35" t="str">
        <f>'Remove outliers'!BT190</f>
        <v/>
      </c>
      <c r="BR406" s="35" t="str">
        <f>'Remove outliers'!BU190</f>
        <v/>
      </c>
      <c r="BS406" s="35" t="str">
        <f>'Remove outliers'!BV190</f>
        <v/>
      </c>
      <c r="BT406" s="35" t="str">
        <f>'Remove outliers'!BW190</f>
        <v/>
      </c>
      <c r="BU406" s="35" t="str">
        <f>'Remove outliers'!BX190</f>
        <v/>
      </c>
      <c r="BV406" s="35" t="str">
        <f>'Remove outliers'!BY190</f>
        <v/>
      </c>
      <c r="BW406" s="35" t="str">
        <f>'Remove outliers'!BZ190</f>
        <v/>
      </c>
      <c r="BX406" s="35" t="str">
        <f>'Remove outliers'!CA190</f>
        <v/>
      </c>
      <c r="BY406" s="35" t="str">
        <f>'Remove outliers'!CB190</f>
        <v/>
      </c>
      <c r="BZ406" s="35" t="str">
        <f>'Remove outliers'!CC190</f>
        <v/>
      </c>
      <c r="CA406" s="35" t="str">
        <f>'Remove outliers'!CD190</f>
        <v/>
      </c>
    </row>
    <row r="407" spans="6:79" x14ac:dyDescent="0.2">
      <c r="F407" s="45" t="str">
        <f>'Remove outliers'!I191</f>
        <v/>
      </c>
      <c r="G407" s="45" t="str">
        <f>'Remove outliers'!J191</f>
        <v/>
      </c>
      <c r="H407" s="45" t="str">
        <f>'Remove outliers'!K191</f>
        <v/>
      </c>
      <c r="I407" s="45" t="str">
        <f>'Remove outliers'!L191</f>
        <v/>
      </c>
      <c r="J407" s="45" t="str">
        <f>'Remove outliers'!M191</f>
        <v/>
      </c>
      <c r="K407" s="45" t="str">
        <f>'Remove outliers'!N191</f>
        <v/>
      </c>
      <c r="L407" s="45" t="str">
        <f>'Remove outliers'!O191</f>
        <v/>
      </c>
      <c r="M407" s="45" t="str">
        <f>'Remove outliers'!P191</f>
        <v/>
      </c>
      <c r="N407" s="45" t="str">
        <f>'Remove outliers'!Q191</f>
        <v/>
      </c>
      <c r="O407" s="45" t="str">
        <f>'Remove outliers'!R191</f>
        <v/>
      </c>
      <c r="P407" s="45" t="str">
        <f>'Remove outliers'!S191</f>
        <v/>
      </c>
      <c r="Q407" s="45" t="str">
        <f>'Remove outliers'!T191</f>
        <v/>
      </c>
      <c r="R407" s="45" t="str">
        <f>'Remove outliers'!U191</f>
        <v/>
      </c>
      <c r="S407" s="45" t="str">
        <f>'Remove outliers'!V191</f>
        <v/>
      </c>
      <c r="T407" s="45" t="str">
        <f>'Remove outliers'!W191</f>
        <v/>
      </c>
      <c r="U407" s="45" t="str">
        <f>'Remove outliers'!X191</f>
        <v/>
      </c>
      <c r="V407" s="45" t="str">
        <f>'Remove outliers'!Y191</f>
        <v/>
      </c>
      <c r="W407" s="45" t="str">
        <f>'Remove outliers'!Z191</f>
        <v/>
      </c>
      <c r="X407" s="45" t="str">
        <f>'Remove outliers'!AA191</f>
        <v/>
      </c>
      <c r="Y407" s="45" t="str">
        <f>'Remove outliers'!AB191</f>
        <v/>
      </c>
      <c r="Z407" s="45" t="str">
        <f>'Remove outliers'!AC191</f>
        <v/>
      </c>
      <c r="AA407" s="45" t="str">
        <f>'Remove outliers'!AD191</f>
        <v/>
      </c>
      <c r="AB407" s="45" t="str">
        <f>'Remove outliers'!AE191</f>
        <v/>
      </c>
      <c r="AC407" s="45" t="str">
        <f>'Remove outliers'!AF191</f>
        <v/>
      </c>
      <c r="AD407" s="45" t="str">
        <f>'Remove outliers'!AG191</f>
        <v/>
      </c>
      <c r="AE407" s="45" t="str">
        <f>'Remove outliers'!AH191</f>
        <v/>
      </c>
      <c r="AF407" s="45" t="str">
        <f>'Remove outliers'!AI191</f>
        <v/>
      </c>
      <c r="AG407" s="45" t="str">
        <f>'Remove outliers'!AJ191</f>
        <v/>
      </c>
      <c r="AH407" s="45" t="str">
        <f>'Remove outliers'!AK191</f>
        <v/>
      </c>
      <c r="AI407" s="45" t="str">
        <f>'Remove outliers'!AL191</f>
        <v/>
      </c>
      <c r="AJ407" s="45" t="str">
        <f>'Remove outliers'!AM191</f>
        <v/>
      </c>
      <c r="AK407" s="45" t="str">
        <f>'Remove outliers'!AN191</f>
        <v/>
      </c>
      <c r="AL407" s="45" t="str">
        <f>'Remove outliers'!AO191</f>
        <v/>
      </c>
      <c r="AM407" s="45" t="str">
        <f>'Remove outliers'!AP191</f>
        <v/>
      </c>
      <c r="AN407" s="45" t="str">
        <f>'Remove outliers'!AQ191</f>
        <v/>
      </c>
      <c r="AO407" s="45" t="str">
        <f>'Remove outliers'!AR191</f>
        <v/>
      </c>
      <c r="AP407" s="45" t="str">
        <f>'Remove outliers'!AS191</f>
        <v/>
      </c>
      <c r="AQ407" s="45" t="str">
        <f>'Remove outliers'!AT191</f>
        <v/>
      </c>
      <c r="AR407" s="45" t="str">
        <f>'Remove outliers'!AU191</f>
        <v/>
      </c>
      <c r="AS407" s="45" t="str">
        <f>'Remove outliers'!AV191</f>
        <v/>
      </c>
      <c r="AT407" s="45" t="str">
        <f>'Remove outliers'!AW191</f>
        <v/>
      </c>
      <c r="AU407" s="45" t="str">
        <f>'Remove outliers'!AX191</f>
        <v/>
      </c>
      <c r="AV407" s="45" t="str">
        <f>'Remove outliers'!AY191</f>
        <v/>
      </c>
      <c r="AW407" s="45" t="str">
        <f>'Remove outliers'!AZ191</f>
        <v/>
      </c>
      <c r="AX407" s="45" t="str">
        <f>'Remove outliers'!BA191</f>
        <v/>
      </c>
      <c r="AY407" s="45" t="str">
        <f>'Remove outliers'!BB191</f>
        <v/>
      </c>
      <c r="AZ407" s="45" t="str">
        <f>'Remove outliers'!BC191</f>
        <v/>
      </c>
      <c r="BA407" s="45" t="str">
        <f>'Remove outliers'!BD191</f>
        <v/>
      </c>
      <c r="BB407" s="45" t="str">
        <f>'Remove outliers'!BE191</f>
        <v/>
      </c>
      <c r="BC407" s="45" t="str">
        <f>'Remove outliers'!BF191</f>
        <v/>
      </c>
      <c r="BD407" s="45" t="str">
        <f>'Remove outliers'!BG191</f>
        <v/>
      </c>
      <c r="BE407" s="45" t="str">
        <f>'Remove outliers'!BH191</f>
        <v/>
      </c>
      <c r="BF407" s="45" t="str">
        <f>'Remove outliers'!BI191</f>
        <v/>
      </c>
      <c r="BG407" s="45" t="str">
        <f>'Remove outliers'!BJ191</f>
        <v/>
      </c>
      <c r="BH407" s="35" t="str">
        <f>'Remove outliers'!BK191</f>
        <v/>
      </c>
      <c r="BI407" s="35" t="str">
        <f>'Remove outliers'!BL191</f>
        <v/>
      </c>
      <c r="BJ407" s="35" t="str">
        <f>'Remove outliers'!BM191</f>
        <v/>
      </c>
      <c r="BK407" s="35" t="str">
        <f>'Remove outliers'!BN191</f>
        <v/>
      </c>
      <c r="BL407" s="35" t="str">
        <f>'Remove outliers'!BO191</f>
        <v/>
      </c>
      <c r="BM407" s="35" t="str">
        <f>'Remove outliers'!BP191</f>
        <v/>
      </c>
      <c r="BN407" s="35" t="str">
        <f>'Remove outliers'!BQ191</f>
        <v/>
      </c>
      <c r="BO407" s="35" t="str">
        <f>'Remove outliers'!BR191</f>
        <v/>
      </c>
      <c r="BP407" s="35" t="str">
        <f>'Remove outliers'!BS191</f>
        <v/>
      </c>
      <c r="BQ407" s="35" t="str">
        <f>'Remove outliers'!BT191</f>
        <v/>
      </c>
      <c r="BR407" s="35" t="str">
        <f>'Remove outliers'!BU191</f>
        <v/>
      </c>
      <c r="BS407" s="35" t="str">
        <f>'Remove outliers'!BV191</f>
        <v/>
      </c>
      <c r="BT407" s="35" t="str">
        <f>'Remove outliers'!BW191</f>
        <v/>
      </c>
      <c r="BU407" s="35" t="str">
        <f>'Remove outliers'!BX191</f>
        <v/>
      </c>
      <c r="BV407" s="35" t="str">
        <f>'Remove outliers'!BY191</f>
        <v/>
      </c>
      <c r="BW407" s="35" t="str">
        <f>'Remove outliers'!BZ191</f>
        <v/>
      </c>
      <c r="BX407" s="35" t="str">
        <f>'Remove outliers'!CA191</f>
        <v/>
      </c>
      <c r="BY407" s="35" t="str">
        <f>'Remove outliers'!CB191</f>
        <v/>
      </c>
      <c r="BZ407" s="35" t="str">
        <f>'Remove outliers'!CC191</f>
        <v/>
      </c>
      <c r="CA407" s="35" t="str">
        <f>'Remove outliers'!CD191</f>
        <v/>
      </c>
    </row>
    <row r="408" spans="6:79" x14ac:dyDescent="0.2">
      <c r="F408" s="45" t="str">
        <f>'Remove outliers'!I192</f>
        <v/>
      </c>
      <c r="G408" s="45" t="str">
        <f>'Remove outliers'!J192</f>
        <v/>
      </c>
      <c r="H408" s="45" t="str">
        <f>'Remove outliers'!K192</f>
        <v/>
      </c>
      <c r="I408" s="45" t="str">
        <f>'Remove outliers'!L192</f>
        <v/>
      </c>
      <c r="J408" s="45" t="str">
        <f>'Remove outliers'!M192</f>
        <v/>
      </c>
      <c r="K408" s="45" t="str">
        <f>'Remove outliers'!N192</f>
        <v/>
      </c>
      <c r="L408" s="45" t="str">
        <f>'Remove outliers'!O192</f>
        <v/>
      </c>
      <c r="M408" s="45" t="str">
        <f>'Remove outliers'!P192</f>
        <v/>
      </c>
      <c r="N408" s="45" t="str">
        <f>'Remove outliers'!Q192</f>
        <v/>
      </c>
      <c r="O408" s="45" t="str">
        <f>'Remove outliers'!R192</f>
        <v/>
      </c>
      <c r="P408" s="45" t="str">
        <f>'Remove outliers'!S192</f>
        <v/>
      </c>
      <c r="Q408" s="45" t="str">
        <f>'Remove outliers'!T192</f>
        <v/>
      </c>
      <c r="R408" s="45" t="str">
        <f>'Remove outliers'!U192</f>
        <v/>
      </c>
      <c r="S408" s="45" t="str">
        <f>'Remove outliers'!V192</f>
        <v/>
      </c>
      <c r="T408" s="45" t="str">
        <f>'Remove outliers'!W192</f>
        <v/>
      </c>
      <c r="U408" s="45" t="str">
        <f>'Remove outliers'!X192</f>
        <v/>
      </c>
      <c r="V408" s="45" t="str">
        <f>'Remove outliers'!Y192</f>
        <v/>
      </c>
      <c r="W408" s="45" t="str">
        <f>'Remove outliers'!Z192</f>
        <v/>
      </c>
      <c r="X408" s="45" t="str">
        <f>'Remove outliers'!AA192</f>
        <v/>
      </c>
      <c r="Y408" s="45" t="str">
        <f>'Remove outliers'!AB192</f>
        <v/>
      </c>
      <c r="Z408" s="45" t="str">
        <f>'Remove outliers'!AC192</f>
        <v/>
      </c>
      <c r="AA408" s="45" t="str">
        <f>'Remove outliers'!AD192</f>
        <v/>
      </c>
      <c r="AB408" s="45" t="str">
        <f>'Remove outliers'!AE192</f>
        <v/>
      </c>
      <c r="AC408" s="45" t="str">
        <f>'Remove outliers'!AF192</f>
        <v/>
      </c>
      <c r="AD408" s="45" t="str">
        <f>'Remove outliers'!AG192</f>
        <v/>
      </c>
      <c r="AE408" s="45" t="str">
        <f>'Remove outliers'!AH192</f>
        <v/>
      </c>
      <c r="AF408" s="45" t="str">
        <f>'Remove outliers'!AI192</f>
        <v/>
      </c>
      <c r="AG408" s="45" t="str">
        <f>'Remove outliers'!AJ192</f>
        <v/>
      </c>
      <c r="AH408" s="45" t="str">
        <f>'Remove outliers'!AK192</f>
        <v/>
      </c>
      <c r="AI408" s="45" t="str">
        <f>'Remove outliers'!AL192</f>
        <v/>
      </c>
      <c r="AJ408" s="45" t="str">
        <f>'Remove outliers'!AM192</f>
        <v/>
      </c>
      <c r="AK408" s="45" t="str">
        <f>'Remove outliers'!AN192</f>
        <v/>
      </c>
      <c r="AL408" s="45" t="str">
        <f>'Remove outliers'!AO192</f>
        <v/>
      </c>
      <c r="AM408" s="45" t="str">
        <f>'Remove outliers'!AP192</f>
        <v/>
      </c>
      <c r="AN408" s="45" t="str">
        <f>'Remove outliers'!AQ192</f>
        <v/>
      </c>
      <c r="AO408" s="45" t="str">
        <f>'Remove outliers'!AR192</f>
        <v/>
      </c>
      <c r="AP408" s="45" t="str">
        <f>'Remove outliers'!AS192</f>
        <v/>
      </c>
      <c r="AQ408" s="45" t="str">
        <f>'Remove outliers'!AT192</f>
        <v/>
      </c>
      <c r="AR408" s="45" t="str">
        <f>'Remove outliers'!AU192</f>
        <v/>
      </c>
      <c r="AS408" s="45" t="str">
        <f>'Remove outliers'!AV192</f>
        <v/>
      </c>
      <c r="AT408" s="45" t="str">
        <f>'Remove outliers'!AW192</f>
        <v/>
      </c>
      <c r="AU408" s="45" t="str">
        <f>'Remove outliers'!AX192</f>
        <v/>
      </c>
      <c r="AV408" s="45" t="str">
        <f>'Remove outliers'!AY192</f>
        <v/>
      </c>
      <c r="AW408" s="45" t="str">
        <f>'Remove outliers'!AZ192</f>
        <v/>
      </c>
      <c r="AX408" s="45" t="str">
        <f>'Remove outliers'!BA192</f>
        <v/>
      </c>
      <c r="AY408" s="45" t="str">
        <f>'Remove outliers'!BB192</f>
        <v/>
      </c>
      <c r="AZ408" s="45" t="str">
        <f>'Remove outliers'!BC192</f>
        <v/>
      </c>
      <c r="BA408" s="45" t="str">
        <f>'Remove outliers'!BD192</f>
        <v/>
      </c>
      <c r="BB408" s="45" t="str">
        <f>'Remove outliers'!BE192</f>
        <v/>
      </c>
      <c r="BC408" s="45" t="str">
        <f>'Remove outliers'!BF192</f>
        <v/>
      </c>
      <c r="BD408" s="45" t="str">
        <f>'Remove outliers'!BG192</f>
        <v/>
      </c>
      <c r="BE408" s="45" t="str">
        <f>'Remove outliers'!BH192</f>
        <v/>
      </c>
      <c r="BF408" s="45" t="str">
        <f>'Remove outliers'!BI192</f>
        <v/>
      </c>
      <c r="BG408" s="45" t="str">
        <f>'Remove outliers'!BJ192</f>
        <v/>
      </c>
      <c r="BH408" s="35" t="str">
        <f>'Remove outliers'!BK192</f>
        <v/>
      </c>
      <c r="BI408" s="35" t="str">
        <f>'Remove outliers'!BL192</f>
        <v/>
      </c>
      <c r="BJ408" s="35" t="str">
        <f>'Remove outliers'!BM192</f>
        <v/>
      </c>
      <c r="BK408" s="35" t="str">
        <f>'Remove outliers'!BN192</f>
        <v/>
      </c>
      <c r="BL408" s="35" t="str">
        <f>'Remove outliers'!BO192</f>
        <v/>
      </c>
      <c r="BM408" s="35" t="str">
        <f>'Remove outliers'!BP192</f>
        <v/>
      </c>
      <c r="BN408" s="35" t="str">
        <f>'Remove outliers'!BQ192</f>
        <v/>
      </c>
      <c r="BO408" s="35" t="str">
        <f>'Remove outliers'!BR192</f>
        <v/>
      </c>
      <c r="BP408" s="35" t="str">
        <f>'Remove outliers'!BS192</f>
        <v/>
      </c>
      <c r="BQ408" s="35" t="str">
        <f>'Remove outliers'!BT192</f>
        <v/>
      </c>
      <c r="BR408" s="35" t="str">
        <f>'Remove outliers'!BU192</f>
        <v/>
      </c>
      <c r="BS408" s="35" t="str">
        <f>'Remove outliers'!BV192</f>
        <v/>
      </c>
      <c r="BT408" s="35" t="str">
        <f>'Remove outliers'!BW192</f>
        <v/>
      </c>
      <c r="BU408" s="35" t="str">
        <f>'Remove outliers'!BX192</f>
        <v/>
      </c>
      <c r="BV408" s="35" t="str">
        <f>'Remove outliers'!BY192</f>
        <v/>
      </c>
      <c r="BW408" s="35" t="str">
        <f>'Remove outliers'!BZ192</f>
        <v/>
      </c>
      <c r="BX408" s="35" t="str">
        <f>'Remove outliers'!CA192</f>
        <v/>
      </c>
      <c r="BY408" s="35" t="str">
        <f>'Remove outliers'!CB192</f>
        <v/>
      </c>
      <c r="BZ408" s="35" t="str">
        <f>'Remove outliers'!CC192</f>
        <v/>
      </c>
      <c r="CA408" s="35" t="str">
        <f>'Remove outliers'!CD192</f>
        <v/>
      </c>
    </row>
    <row r="409" spans="6:79" x14ac:dyDescent="0.2">
      <c r="F409" s="45" t="str">
        <f>'Remove outliers'!I193</f>
        <v/>
      </c>
      <c r="G409" s="45" t="str">
        <f>'Remove outliers'!J193</f>
        <v/>
      </c>
      <c r="H409" s="45" t="str">
        <f>'Remove outliers'!K193</f>
        <v/>
      </c>
      <c r="I409" s="45" t="str">
        <f>'Remove outliers'!L193</f>
        <v/>
      </c>
      <c r="J409" s="45" t="str">
        <f>'Remove outliers'!M193</f>
        <v/>
      </c>
      <c r="K409" s="45" t="str">
        <f>'Remove outliers'!N193</f>
        <v/>
      </c>
      <c r="L409" s="45" t="str">
        <f>'Remove outliers'!O193</f>
        <v/>
      </c>
      <c r="M409" s="45" t="str">
        <f>'Remove outliers'!P193</f>
        <v/>
      </c>
      <c r="N409" s="45" t="str">
        <f>'Remove outliers'!Q193</f>
        <v/>
      </c>
      <c r="O409" s="45" t="str">
        <f>'Remove outliers'!R193</f>
        <v/>
      </c>
      <c r="P409" s="45" t="str">
        <f>'Remove outliers'!S193</f>
        <v/>
      </c>
      <c r="Q409" s="45" t="str">
        <f>'Remove outliers'!T193</f>
        <v/>
      </c>
      <c r="R409" s="45" t="str">
        <f>'Remove outliers'!U193</f>
        <v/>
      </c>
      <c r="S409" s="45" t="str">
        <f>'Remove outliers'!V193</f>
        <v/>
      </c>
      <c r="T409" s="45" t="str">
        <f>'Remove outliers'!W193</f>
        <v/>
      </c>
      <c r="U409" s="45" t="str">
        <f>'Remove outliers'!X193</f>
        <v/>
      </c>
      <c r="V409" s="45" t="str">
        <f>'Remove outliers'!Y193</f>
        <v/>
      </c>
      <c r="W409" s="45" t="str">
        <f>'Remove outliers'!Z193</f>
        <v/>
      </c>
      <c r="X409" s="45" t="str">
        <f>'Remove outliers'!AA193</f>
        <v/>
      </c>
      <c r="Y409" s="45" t="str">
        <f>'Remove outliers'!AB193</f>
        <v/>
      </c>
      <c r="Z409" s="45" t="str">
        <f>'Remove outliers'!AC193</f>
        <v/>
      </c>
      <c r="AA409" s="45" t="str">
        <f>'Remove outliers'!AD193</f>
        <v/>
      </c>
      <c r="AB409" s="45" t="str">
        <f>'Remove outliers'!AE193</f>
        <v/>
      </c>
      <c r="AC409" s="45" t="str">
        <f>'Remove outliers'!AF193</f>
        <v/>
      </c>
      <c r="AD409" s="45" t="str">
        <f>'Remove outliers'!AG193</f>
        <v/>
      </c>
      <c r="AE409" s="45" t="str">
        <f>'Remove outliers'!AH193</f>
        <v/>
      </c>
      <c r="AF409" s="45" t="str">
        <f>'Remove outliers'!AI193</f>
        <v/>
      </c>
      <c r="AG409" s="45" t="str">
        <f>'Remove outliers'!AJ193</f>
        <v/>
      </c>
      <c r="AH409" s="45" t="str">
        <f>'Remove outliers'!AK193</f>
        <v/>
      </c>
      <c r="AI409" s="45" t="str">
        <f>'Remove outliers'!AL193</f>
        <v/>
      </c>
      <c r="AJ409" s="45" t="str">
        <f>'Remove outliers'!AM193</f>
        <v/>
      </c>
      <c r="AK409" s="45" t="str">
        <f>'Remove outliers'!AN193</f>
        <v/>
      </c>
      <c r="AL409" s="45" t="str">
        <f>'Remove outliers'!AO193</f>
        <v/>
      </c>
      <c r="AM409" s="45" t="str">
        <f>'Remove outliers'!AP193</f>
        <v/>
      </c>
      <c r="AN409" s="45" t="str">
        <f>'Remove outliers'!AQ193</f>
        <v/>
      </c>
      <c r="AO409" s="45" t="str">
        <f>'Remove outliers'!AR193</f>
        <v/>
      </c>
      <c r="AP409" s="45" t="str">
        <f>'Remove outliers'!AS193</f>
        <v/>
      </c>
      <c r="AQ409" s="45" t="str">
        <f>'Remove outliers'!AT193</f>
        <v/>
      </c>
      <c r="AR409" s="45" t="str">
        <f>'Remove outliers'!AU193</f>
        <v/>
      </c>
      <c r="AS409" s="45" t="str">
        <f>'Remove outliers'!AV193</f>
        <v/>
      </c>
      <c r="AT409" s="45" t="str">
        <f>'Remove outliers'!AW193</f>
        <v/>
      </c>
      <c r="AU409" s="45" t="str">
        <f>'Remove outliers'!AX193</f>
        <v/>
      </c>
      <c r="AV409" s="45" t="str">
        <f>'Remove outliers'!AY193</f>
        <v/>
      </c>
      <c r="AW409" s="45" t="str">
        <f>'Remove outliers'!AZ193</f>
        <v/>
      </c>
      <c r="AX409" s="45" t="str">
        <f>'Remove outliers'!BA193</f>
        <v/>
      </c>
      <c r="AY409" s="45" t="str">
        <f>'Remove outliers'!BB193</f>
        <v/>
      </c>
      <c r="AZ409" s="45" t="str">
        <f>'Remove outliers'!BC193</f>
        <v/>
      </c>
      <c r="BA409" s="45" t="str">
        <f>'Remove outliers'!BD193</f>
        <v/>
      </c>
      <c r="BB409" s="45" t="str">
        <f>'Remove outliers'!BE193</f>
        <v/>
      </c>
      <c r="BC409" s="45" t="str">
        <f>'Remove outliers'!BF193</f>
        <v/>
      </c>
      <c r="BD409" s="45" t="str">
        <f>'Remove outliers'!BG193</f>
        <v/>
      </c>
      <c r="BE409" s="45" t="str">
        <f>'Remove outliers'!BH193</f>
        <v/>
      </c>
      <c r="BF409" s="45" t="str">
        <f>'Remove outliers'!BI193</f>
        <v/>
      </c>
      <c r="BG409" s="45" t="str">
        <f>'Remove outliers'!BJ193</f>
        <v/>
      </c>
      <c r="BH409" s="35" t="str">
        <f>'Remove outliers'!BK193</f>
        <v/>
      </c>
      <c r="BI409" s="35" t="str">
        <f>'Remove outliers'!BL193</f>
        <v/>
      </c>
      <c r="BJ409" s="35" t="str">
        <f>'Remove outliers'!BM193</f>
        <v/>
      </c>
      <c r="BK409" s="35" t="str">
        <f>'Remove outliers'!BN193</f>
        <v/>
      </c>
      <c r="BL409" s="35" t="str">
        <f>'Remove outliers'!BO193</f>
        <v/>
      </c>
      <c r="BM409" s="35" t="str">
        <f>'Remove outliers'!BP193</f>
        <v/>
      </c>
      <c r="BN409" s="35" t="str">
        <f>'Remove outliers'!BQ193</f>
        <v/>
      </c>
      <c r="BO409" s="35" t="str">
        <f>'Remove outliers'!BR193</f>
        <v/>
      </c>
      <c r="BP409" s="35" t="str">
        <f>'Remove outliers'!BS193</f>
        <v/>
      </c>
      <c r="BQ409" s="35" t="str">
        <f>'Remove outliers'!BT193</f>
        <v/>
      </c>
      <c r="BR409" s="35" t="str">
        <f>'Remove outliers'!BU193</f>
        <v/>
      </c>
      <c r="BS409" s="35" t="str">
        <f>'Remove outliers'!BV193</f>
        <v/>
      </c>
      <c r="BT409" s="35" t="str">
        <f>'Remove outliers'!BW193</f>
        <v/>
      </c>
      <c r="BU409" s="35" t="str">
        <f>'Remove outliers'!BX193</f>
        <v/>
      </c>
      <c r="BV409" s="35" t="str">
        <f>'Remove outliers'!BY193</f>
        <v/>
      </c>
      <c r="BW409" s="35" t="str">
        <f>'Remove outliers'!BZ193</f>
        <v/>
      </c>
      <c r="BX409" s="35" t="str">
        <f>'Remove outliers'!CA193</f>
        <v/>
      </c>
      <c r="BY409" s="35" t="str">
        <f>'Remove outliers'!CB193</f>
        <v/>
      </c>
      <c r="BZ409" s="35" t="str">
        <f>'Remove outliers'!CC193</f>
        <v/>
      </c>
      <c r="CA409" s="35" t="str">
        <f>'Remove outliers'!CD193</f>
        <v/>
      </c>
    </row>
    <row r="410" spans="6:79" x14ac:dyDescent="0.2">
      <c r="F410" s="45" t="str">
        <f>'Remove outliers'!I194</f>
        <v/>
      </c>
      <c r="G410" s="45" t="str">
        <f>'Remove outliers'!J194</f>
        <v/>
      </c>
      <c r="H410" s="45" t="str">
        <f>'Remove outliers'!K194</f>
        <v/>
      </c>
      <c r="I410" s="45" t="str">
        <f>'Remove outliers'!L194</f>
        <v/>
      </c>
      <c r="J410" s="45" t="str">
        <f>'Remove outliers'!M194</f>
        <v/>
      </c>
      <c r="K410" s="45" t="str">
        <f>'Remove outliers'!N194</f>
        <v/>
      </c>
      <c r="L410" s="45" t="str">
        <f>'Remove outliers'!O194</f>
        <v/>
      </c>
      <c r="M410" s="45" t="str">
        <f>'Remove outliers'!P194</f>
        <v/>
      </c>
      <c r="N410" s="45" t="str">
        <f>'Remove outliers'!Q194</f>
        <v/>
      </c>
      <c r="O410" s="45" t="str">
        <f>'Remove outliers'!R194</f>
        <v/>
      </c>
      <c r="P410" s="45" t="str">
        <f>'Remove outliers'!S194</f>
        <v/>
      </c>
      <c r="Q410" s="45" t="str">
        <f>'Remove outliers'!T194</f>
        <v/>
      </c>
      <c r="R410" s="45" t="str">
        <f>'Remove outliers'!U194</f>
        <v/>
      </c>
      <c r="S410" s="45" t="str">
        <f>'Remove outliers'!V194</f>
        <v/>
      </c>
      <c r="T410" s="45" t="str">
        <f>'Remove outliers'!W194</f>
        <v/>
      </c>
      <c r="U410" s="45" t="str">
        <f>'Remove outliers'!X194</f>
        <v/>
      </c>
      <c r="V410" s="45" t="str">
        <f>'Remove outliers'!Y194</f>
        <v/>
      </c>
      <c r="W410" s="45" t="str">
        <f>'Remove outliers'!Z194</f>
        <v/>
      </c>
      <c r="X410" s="45" t="str">
        <f>'Remove outliers'!AA194</f>
        <v/>
      </c>
      <c r="Y410" s="45" t="str">
        <f>'Remove outliers'!AB194</f>
        <v/>
      </c>
      <c r="Z410" s="45" t="str">
        <f>'Remove outliers'!AC194</f>
        <v/>
      </c>
      <c r="AA410" s="45" t="str">
        <f>'Remove outliers'!AD194</f>
        <v/>
      </c>
      <c r="AB410" s="45" t="str">
        <f>'Remove outliers'!AE194</f>
        <v/>
      </c>
      <c r="AC410" s="45" t="str">
        <f>'Remove outliers'!AF194</f>
        <v/>
      </c>
      <c r="AD410" s="45" t="str">
        <f>'Remove outliers'!AG194</f>
        <v/>
      </c>
      <c r="AE410" s="45" t="str">
        <f>'Remove outliers'!AH194</f>
        <v/>
      </c>
      <c r="AF410" s="45" t="str">
        <f>'Remove outliers'!AI194</f>
        <v/>
      </c>
      <c r="AG410" s="45" t="str">
        <f>'Remove outliers'!AJ194</f>
        <v/>
      </c>
      <c r="AH410" s="45" t="str">
        <f>'Remove outliers'!AK194</f>
        <v/>
      </c>
      <c r="AI410" s="45" t="str">
        <f>'Remove outliers'!AL194</f>
        <v/>
      </c>
      <c r="AJ410" s="45" t="str">
        <f>'Remove outliers'!AM194</f>
        <v/>
      </c>
      <c r="AK410" s="45" t="str">
        <f>'Remove outliers'!AN194</f>
        <v/>
      </c>
      <c r="AL410" s="45" t="str">
        <f>'Remove outliers'!AO194</f>
        <v/>
      </c>
      <c r="AM410" s="45" t="str">
        <f>'Remove outliers'!AP194</f>
        <v/>
      </c>
      <c r="AN410" s="45" t="str">
        <f>'Remove outliers'!AQ194</f>
        <v/>
      </c>
      <c r="AO410" s="45" t="str">
        <f>'Remove outliers'!AR194</f>
        <v/>
      </c>
      <c r="AP410" s="45" t="str">
        <f>'Remove outliers'!AS194</f>
        <v/>
      </c>
      <c r="AQ410" s="45" t="str">
        <f>'Remove outliers'!AT194</f>
        <v/>
      </c>
      <c r="AR410" s="45" t="str">
        <f>'Remove outliers'!AU194</f>
        <v/>
      </c>
      <c r="AS410" s="45" t="str">
        <f>'Remove outliers'!AV194</f>
        <v/>
      </c>
      <c r="AT410" s="45" t="str">
        <f>'Remove outliers'!AW194</f>
        <v/>
      </c>
      <c r="AU410" s="45" t="str">
        <f>'Remove outliers'!AX194</f>
        <v/>
      </c>
      <c r="AV410" s="45" t="str">
        <f>'Remove outliers'!AY194</f>
        <v/>
      </c>
      <c r="AW410" s="45" t="str">
        <f>'Remove outliers'!AZ194</f>
        <v/>
      </c>
      <c r="AX410" s="45" t="str">
        <f>'Remove outliers'!BA194</f>
        <v/>
      </c>
      <c r="AY410" s="45" t="str">
        <f>'Remove outliers'!BB194</f>
        <v/>
      </c>
      <c r="AZ410" s="45" t="str">
        <f>'Remove outliers'!BC194</f>
        <v/>
      </c>
      <c r="BA410" s="45" t="str">
        <f>'Remove outliers'!BD194</f>
        <v/>
      </c>
      <c r="BB410" s="45" t="str">
        <f>'Remove outliers'!BE194</f>
        <v/>
      </c>
      <c r="BC410" s="45" t="str">
        <f>'Remove outliers'!BF194</f>
        <v/>
      </c>
      <c r="BD410" s="45" t="str">
        <f>'Remove outliers'!BG194</f>
        <v/>
      </c>
      <c r="BE410" s="45" t="str">
        <f>'Remove outliers'!BH194</f>
        <v/>
      </c>
      <c r="BF410" s="45" t="str">
        <f>'Remove outliers'!BI194</f>
        <v/>
      </c>
      <c r="BG410" s="45" t="str">
        <f>'Remove outliers'!BJ194</f>
        <v/>
      </c>
      <c r="BH410" s="35" t="str">
        <f>'Remove outliers'!BK194</f>
        <v/>
      </c>
      <c r="BI410" s="35" t="str">
        <f>'Remove outliers'!BL194</f>
        <v/>
      </c>
      <c r="BJ410" s="35" t="str">
        <f>'Remove outliers'!BM194</f>
        <v/>
      </c>
      <c r="BK410" s="35" t="str">
        <f>'Remove outliers'!BN194</f>
        <v/>
      </c>
      <c r="BL410" s="35" t="str">
        <f>'Remove outliers'!BO194</f>
        <v/>
      </c>
      <c r="BM410" s="35" t="str">
        <f>'Remove outliers'!BP194</f>
        <v/>
      </c>
      <c r="BN410" s="35" t="str">
        <f>'Remove outliers'!BQ194</f>
        <v/>
      </c>
      <c r="BO410" s="35" t="str">
        <f>'Remove outliers'!BR194</f>
        <v/>
      </c>
      <c r="BP410" s="35" t="str">
        <f>'Remove outliers'!BS194</f>
        <v/>
      </c>
      <c r="BQ410" s="35" t="str">
        <f>'Remove outliers'!BT194</f>
        <v/>
      </c>
      <c r="BR410" s="35" t="str">
        <f>'Remove outliers'!BU194</f>
        <v/>
      </c>
      <c r="BS410" s="35" t="str">
        <f>'Remove outliers'!BV194</f>
        <v/>
      </c>
      <c r="BT410" s="35" t="str">
        <f>'Remove outliers'!BW194</f>
        <v/>
      </c>
      <c r="BU410" s="35" t="str">
        <f>'Remove outliers'!BX194</f>
        <v/>
      </c>
      <c r="BV410" s="35" t="str">
        <f>'Remove outliers'!BY194</f>
        <v/>
      </c>
      <c r="BW410" s="35" t="str">
        <f>'Remove outliers'!BZ194</f>
        <v/>
      </c>
      <c r="BX410" s="35" t="str">
        <f>'Remove outliers'!CA194</f>
        <v/>
      </c>
      <c r="BY410" s="35" t="str">
        <f>'Remove outliers'!CB194</f>
        <v/>
      </c>
      <c r="BZ410" s="35" t="str">
        <f>'Remove outliers'!CC194</f>
        <v/>
      </c>
      <c r="CA410" s="35" t="str">
        <f>'Remove outliers'!CD194</f>
        <v/>
      </c>
    </row>
    <row r="411" spans="6:79" x14ac:dyDescent="0.2">
      <c r="F411" s="45" t="str">
        <f>'Remove outliers'!I195</f>
        <v/>
      </c>
      <c r="G411" s="45" t="str">
        <f>'Remove outliers'!J195</f>
        <v/>
      </c>
      <c r="H411" s="45" t="str">
        <f>'Remove outliers'!K195</f>
        <v/>
      </c>
      <c r="I411" s="45" t="str">
        <f>'Remove outliers'!L195</f>
        <v/>
      </c>
      <c r="J411" s="45" t="str">
        <f>'Remove outliers'!M195</f>
        <v/>
      </c>
      <c r="K411" s="45" t="str">
        <f>'Remove outliers'!N195</f>
        <v/>
      </c>
      <c r="L411" s="45" t="str">
        <f>'Remove outliers'!O195</f>
        <v/>
      </c>
      <c r="M411" s="45" t="str">
        <f>'Remove outliers'!P195</f>
        <v/>
      </c>
      <c r="N411" s="45" t="str">
        <f>'Remove outliers'!Q195</f>
        <v/>
      </c>
      <c r="O411" s="45" t="str">
        <f>'Remove outliers'!R195</f>
        <v/>
      </c>
      <c r="P411" s="45" t="str">
        <f>'Remove outliers'!S195</f>
        <v/>
      </c>
      <c r="Q411" s="45" t="str">
        <f>'Remove outliers'!T195</f>
        <v/>
      </c>
      <c r="R411" s="45" t="str">
        <f>'Remove outliers'!U195</f>
        <v/>
      </c>
      <c r="S411" s="45" t="str">
        <f>'Remove outliers'!V195</f>
        <v/>
      </c>
      <c r="T411" s="45" t="str">
        <f>'Remove outliers'!W195</f>
        <v/>
      </c>
      <c r="U411" s="45" t="str">
        <f>'Remove outliers'!X195</f>
        <v/>
      </c>
      <c r="V411" s="45" t="str">
        <f>'Remove outliers'!Y195</f>
        <v/>
      </c>
      <c r="W411" s="45" t="str">
        <f>'Remove outliers'!Z195</f>
        <v/>
      </c>
      <c r="X411" s="45" t="str">
        <f>'Remove outliers'!AA195</f>
        <v/>
      </c>
      <c r="Y411" s="45" t="str">
        <f>'Remove outliers'!AB195</f>
        <v/>
      </c>
      <c r="Z411" s="45" t="str">
        <f>'Remove outliers'!AC195</f>
        <v/>
      </c>
      <c r="AA411" s="45" t="str">
        <f>'Remove outliers'!AD195</f>
        <v/>
      </c>
      <c r="AB411" s="45" t="str">
        <f>'Remove outliers'!AE195</f>
        <v/>
      </c>
      <c r="AC411" s="45" t="str">
        <f>'Remove outliers'!AF195</f>
        <v/>
      </c>
      <c r="AD411" s="45" t="str">
        <f>'Remove outliers'!AG195</f>
        <v/>
      </c>
      <c r="AE411" s="45" t="str">
        <f>'Remove outliers'!AH195</f>
        <v/>
      </c>
      <c r="AF411" s="45" t="str">
        <f>'Remove outliers'!AI195</f>
        <v/>
      </c>
      <c r="AG411" s="45" t="str">
        <f>'Remove outliers'!AJ195</f>
        <v/>
      </c>
      <c r="AH411" s="45" t="str">
        <f>'Remove outliers'!AK195</f>
        <v/>
      </c>
      <c r="AI411" s="45" t="str">
        <f>'Remove outliers'!AL195</f>
        <v/>
      </c>
      <c r="AJ411" s="45" t="str">
        <f>'Remove outliers'!AM195</f>
        <v/>
      </c>
      <c r="AK411" s="45" t="str">
        <f>'Remove outliers'!AN195</f>
        <v/>
      </c>
      <c r="AL411" s="45" t="str">
        <f>'Remove outliers'!AO195</f>
        <v/>
      </c>
      <c r="AM411" s="45" t="str">
        <f>'Remove outliers'!AP195</f>
        <v/>
      </c>
      <c r="AN411" s="45" t="str">
        <f>'Remove outliers'!AQ195</f>
        <v/>
      </c>
      <c r="AO411" s="45" t="str">
        <f>'Remove outliers'!AR195</f>
        <v/>
      </c>
      <c r="AP411" s="45" t="str">
        <f>'Remove outliers'!AS195</f>
        <v/>
      </c>
      <c r="AQ411" s="45" t="str">
        <f>'Remove outliers'!AT195</f>
        <v/>
      </c>
      <c r="AR411" s="45" t="str">
        <f>'Remove outliers'!AU195</f>
        <v/>
      </c>
      <c r="AS411" s="45" t="str">
        <f>'Remove outliers'!AV195</f>
        <v/>
      </c>
      <c r="AT411" s="45" t="str">
        <f>'Remove outliers'!AW195</f>
        <v/>
      </c>
      <c r="AU411" s="45" t="str">
        <f>'Remove outliers'!AX195</f>
        <v/>
      </c>
      <c r="AV411" s="45" t="str">
        <f>'Remove outliers'!AY195</f>
        <v/>
      </c>
      <c r="AW411" s="45" t="str">
        <f>'Remove outliers'!AZ195</f>
        <v/>
      </c>
      <c r="AX411" s="45" t="str">
        <f>'Remove outliers'!BA195</f>
        <v/>
      </c>
      <c r="AY411" s="45" t="str">
        <f>'Remove outliers'!BB195</f>
        <v/>
      </c>
      <c r="AZ411" s="45" t="str">
        <f>'Remove outliers'!BC195</f>
        <v/>
      </c>
      <c r="BA411" s="45" t="str">
        <f>'Remove outliers'!BD195</f>
        <v/>
      </c>
      <c r="BB411" s="45" t="str">
        <f>'Remove outliers'!BE195</f>
        <v/>
      </c>
      <c r="BC411" s="45" t="str">
        <f>'Remove outliers'!BF195</f>
        <v/>
      </c>
      <c r="BD411" s="45" t="str">
        <f>'Remove outliers'!BG195</f>
        <v/>
      </c>
      <c r="BE411" s="45" t="str">
        <f>'Remove outliers'!BH195</f>
        <v/>
      </c>
      <c r="BF411" s="45" t="str">
        <f>'Remove outliers'!BI195</f>
        <v/>
      </c>
      <c r="BG411" s="45" t="str">
        <f>'Remove outliers'!BJ195</f>
        <v/>
      </c>
      <c r="BH411" s="35" t="str">
        <f>'Remove outliers'!BK195</f>
        <v/>
      </c>
      <c r="BI411" s="35" t="str">
        <f>'Remove outliers'!BL195</f>
        <v/>
      </c>
      <c r="BJ411" s="35" t="str">
        <f>'Remove outliers'!BM195</f>
        <v/>
      </c>
      <c r="BK411" s="35" t="str">
        <f>'Remove outliers'!BN195</f>
        <v/>
      </c>
      <c r="BL411" s="35" t="str">
        <f>'Remove outliers'!BO195</f>
        <v/>
      </c>
      <c r="BM411" s="35" t="str">
        <f>'Remove outliers'!BP195</f>
        <v/>
      </c>
      <c r="BN411" s="35" t="str">
        <f>'Remove outliers'!BQ195</f>
        <v/>
      </c>
      <c r="BO411" s="35" t="str">
        <f>'Remove outliers'!BR195</f>
        <v/>
      </c>
      <c r="BP411" s="35" t="str">
        <f>'Remove outliers'!BS195</f>
        <v/>
      </c>
      <c r="BQ411" s="35" t="str">
        <f>'Remove outliers'!BT195</f>
        <v/>
      </c>
      <c r="BR411" s="35" t="str">
        <f>'Remove outliers'!BU195</f>
        <v/>
      </c>
      <c r="BS411" s="35" t="str">
        <f>'Remove outliers'!BV195</f>
        <v/>
      </c>
      <c r="BT411" s="35" t="str">
        <f>'Remove outliers'!BW195</f>
        <v/>
      </c>
      <c r="BU411" s="35" t="str">
        <f>'Remove outliers'!BX195</f>
        <v/>
      </c>
      <c r="BV411" s="35" t="str">
        <f>'Remove outliers'!BY195</f>
        <v/>
      </c>
      <c r="BW411" s="35" t="str">
        <f>'Remove outliers'!BZ195</f>
        <v/>
      </c>
      <c r="BX411" s="35" t="str">
        <f>'Remove outliers'!CA195</f>
        <v/>
      </c>
      <c r="BY411" s="35" t="str">
        <f>'Remove outliers'!CB195</f>
        <v/>
      </c>
      <c r="BZ411" s="35" t="str">
        <f>'Remove outliers'!CC195</f>
        <v/>
      </c>
      <c r="CA411" s="35" t="str">
        <f>'Remove outliers'!CD195</f>
        <v/>
      </c>
    </row>
    <row r="412" spans="6:79" x14ac:dyDescent="0.2">
      <c r="F412" s="45" t="str">
        <f>'Remove outliers'!I196</f>
        <v/>
      </c>
      <c r="G412" s="45" t="str">
        <f>'Remove outliers'!J196</f>
        <v/>
      </c>
      <c r="H412" s="45" t="str">
        <f>'Remove outliers'!K196</f>
        <v/>
      </c>
      <c r="I412" s="45" t="str">
        <f>'Remove outliers'!L196</f>
        <v/>
      </c>
      <c r="J412" s="45" t="str">
        <f>'Remove outliers'!M196</f>
        <v/>
      </c>
      <c r="K412" s="45" t="str">
        <f>'Remove outliers'!N196</f>
        <v/>
      </c>
      <c r="L412" s="45" t="str">
        <f>'Remove outliers'!O196</f>
        <v/>
      </c>
      <c r="M412" s="45" t="str">
        <f>'Remove outliers'!P196</f>
        <v/>
      </c>
      <c r="N412" s="45" t="str">
        <f>'Remove outliers'!Q196</f>
        <v/>
      </c>
      <c r="O412" s="45" t="str">
        <f>'Remove outliers'!R196</f>
        <v/>
      </c>
      <c r="P412" s="45" t="str">
        <f>'Remove outliers'!S196</f>
        <v/>
      </c>
      <c r="Q412" s="45" t="str">
        <f>'Remove outliers'!T196</f>
        <v/>
      </c>
      <c r="R412" s="45" t="str">
        <f>'Remove outliers'!U196</f>
        <v/>
      </c>
      <c r="S412" s="45" t="str">
        <f>'Remove outliers'!V196</f>
        <v/>
      </c>
      <c r="T412" s="45" t="str">
        <f>'Remove outliers'!W196</f>
        <v/>
      </c>
      <c r="U412" s="45" t="str">
        <f>'Remove outliers'!X196</f>
        <v/>
      </c>
      <c r="V412" s="45" t="str">
        <f>'Remove outliers'!Y196</f>
        <v/>
      </c>
      <c r="W412" s="45" t="str">
        <f>'Remove outliers'!Z196</f>
        <v/>
      </c>
      <c r="X412" s="45" t="str">
        <f>'Remove outliers'!AA196</f>
        <v/>
      </c>
      <c r="Y412" s="45" t="str">
        <f>'Remove outliers'!AB196</f>
        <v/>
      </c>
      <c r="Z412" s="45" t="str">
        <f>'Remove outliers'!AC196</f>
        <v/>
      </c>
      <c r="AA412" s="45" t="str">
        <f>'Remove outliers'!AD196</f>
        <v/>
      </c>
      <c r="AB412" s="45" t="str">
        <f>'Remove outliers'!AE196</f>
        <v/>
      </c>
      <c r="AC412" s="45" t="str">
        <f>'Remove outliers'!AF196</f>
        <v/>
      </c>
      <c r="AD412" s="45" t="str">
        <f>'Remove outliers'!AG196</f>
        <v/>
      </c>
      <c r="AE412" s="45" t="str">
        <f>'Remove outliers'!AH196</f>
        <v/>
      </c>
      <c r="AF412" s="45" t="str">
        <f>'Remove outliers'!AI196</f>
        <v/>
      </c>
      <c r="AG412" s="45" t="str">
        <f>'Remove outliers'!AJ196</f>
        <v/>
      </c>
      <c r="AH412" s="45" t="str">
        <f>'Remove outliers'!AK196</f>
        <v/>
      </c>
      <c r="AI412" s="45" t="str">
        <f>'Remove outliers'!AL196</f>
        <v/>
      </c>
      <c r="AJ412" s="45" t="str">
        <f>'Remove outliers'!AM196</f>
        <v/>
      </c>
      <c r="AK412" s="45" t="str">
        <f>'Remove outliers'!AN196</f>
        <v/>
      </c>
      <c r="AL412" s="45" t="str">
        <f>'Remove outliers'!AO196</f>
        <v/>
      </c>
      <c r="AM412" s="45" t="str">
        <f>'Remove outliers'!AP196</f>
        <v/>
      </c>
      <c r="AN412" s="45" t="str">
        <f>'Remove outliers'!AQ196</f>
        <v/>
      </c>
      <c r="AO412" s="45" t="str">
        <f>'Remove outliers'!AR196</f>
        <v/>
      </c>
      <c r="AP412" s="45" t="str">
        <f>'Remove outliers'!AS196</f>
        <v/>
      </c>
      <c r="AQ412" s="45" t="str">
        <f>'Remove outliers'!AT196</f>
        <v/>
      </c>
      <c r="AR412" s="45" t="str">
        <f>'Remove outliers'!AU196</f>
        <v/>
      </c>
      <c r="AS412" s="45" t="str">
        <f>'Remove outliers'!AV196</f>
        <v/>
      </c>
      <c r="AT412" s="45" t="str">
        <f>'Remove outliers'!AW196</f>
        <v/>
      </c>
      <c r="AU412" s="45" t="str">
        <f>'Remove outliers'!AX196</f>
        <v/>
      </c>
      <c r="AV412" s="45" t="str">
        <f>'Remove outliers'!AY196</f>
        <v/>
      </c>
      <c r="AW412" s="45" t="str">
        <f>'Remove outliers'!AZ196</f>
        <v/>
      </c>
      <c r="AX412" s="45" t="str">
        <f>'Remove outliers'!BA196</f>
        <v/>
      </c>
      <c r="AY412" s="45" t="str">
        <f>'Remove outliers'!BB196</f>
        <v/>
      </c>
      <c r="AZ412" s="45" t="str">
        <f>'Remove outliers'!BC196</f>
        <v/>
      </c>
      <c r="BA412" s="45" t="str">
        <f>'Remove outliers'!BD196</f>
        <v/>
      </c>
      <c r="BB412" s="45" t="str">
        <f>'Remove outliers'!BE196</f>
        <v/>
      </c>
      <c r="BC412" s="45" t="str">
        <f>'Remove outliers'!BF196</f>
        <v/>
      </c>
      <c r="BD412" s="45" t="str">
        <f>'Remove outliers'!BG196</f>
        <v/>
      </c>
      <c r="BE412" s="45" t="str">
        <f>'Remove outliers'!BH196</f>
        <v/>
      </c>
      <c r="BF412" s="45" t="str">
        <f>'Remove outliers'!BI196</f>
        <v/>
      </c>
      <c r="BG412" s="45" t="str">
        <f>'Remove outliers'!BJ196</f>
        <v/>
      </c>
      <c r="BH412" s="35" t="str">
        <f>'Remove outliers'!BK196</f>
        <v/>
      </c>
      <c r="BI412" s="35" t="str">
        <f>'Remove outliers'!BL196</f>
        <v/>
      </c>
      <c r="BJ412" s="35" t="str">
        <f>'Remove outliers'!BM196</f>
        <v/>
      </c>
      <c r="BK412" s="35" t="str">
        <f>'Remove outliers'!BN196</f>
        <v/>
      </c>
      <c r="BL412" s="35" t="str">
        <f>'Remove outliers'!BO196</f>
        <v/>
      </c>
      <c r="BM412" s="35" t="str">
        <f>'Remove outliers'!BP196</f>
        <v/>
      </c>
      <c r="BN412" s="35" t="str">
        <f>'Remove outliers'!BQ196</f>
        <v/>
      </c>
      <c r="BO412" s="35" t="str">
        <f>'Remove outliers'!BR196</f>
        <v/>
      </c>
      <c r="BP412" s="35" t="str">
        <f>'Remove outliers'!BS196</f>
        <v/>
      </c>
      <c r="BQ412" s="35" t="str">
        <f>'Remove outliers'!BT196</f>
        <v/>
      </c>
      <c r="BR412" s="35" t="str">
        <f>'Remove outliers'!BU196</f>
        <v/>
      </c>
      <c r="BS412" s="35" t="str">
        <f>'Remove outliers'!BV196</f>
        <v/>
      </c>
      <c r="BT412" s="35" t="str">
        <f>'Remove outliers'!BW196</f>
        <v/>
      </c>
      <c r="BU412" s="35" t="str">
        <f>'Remove outliers'!BX196</f>
        <v/>
      </c>
      <c r="BV412" s="35" t="str">
        <f>'Remove outliers'!BY196</f>
        <v/>
      </c>
      <c r="BW412" s="35" t="str">
        <f>'Remove outliers'!BZ196</f>
        <v/>
      </c>
      <c r="BX412" s="35" t="str">
        <f>'Remove outliers'!CA196</f>
        <v/>
      </c>
      <c r="BY412" s="35" t="str">
        <f>'Remove outliers'!CB196</f>
        <v/>
      </c>
      <c r="BZ412" s="35" t="str">
        <f>'Remove outliers'!CC196</f>
        <v/>
      </c>
      <c r="CA412" s="35" t="str">
        <f>'Remove outliers'!CD196</f>
        <v/>
      </c>
    </row>
    <row r="413" spans="6:79" x14ac:dyDescent="0.2">
      <c r="F413" s="45" t="str">
        <f>'Remove outliers'!I197</f>
        <v/>
      </c>
      <c r="G413" s="45" t="str">
        <f>'Remove outliers'!J197</f>
        <v/>
      </c>
      <c r="H413" s="45" t="str">
        <f>'Remove outliers'!K197</f>
        <v/>
      </c>
      <c r="I413" s="45" t="str">
        <f>'Remove outliers'!L197</f>
        <v/>
      </c>
      <c r="J413" s="45" t="str">
        <f>'Remove outliers'!M197</f>
        <v/>
      </c>
      <c r="K413" s="45" t="str">
        <f>'Remove outliers'!N197</f>
        <v/>
      </c>
      <c r="L413" s="45" t="str">
        <f>'Remove outliers'!O197</f>
        <v/>
      </c>
      <c r="M413" s="45" t="str">
        <f>'Remove outliers'!P197</f>
        <v/>
      </c>
      <c r="N413" s="45" t="str">
        <f>'Remove outliers'!Q197</f>
        <v/>
      </c>
      <c r="O413" s="45" t="str">
        <f>'Remove outliers'!R197</f>
        <v/>
      </c>
      <c r="P413" s="45" t="str">
        <f>'Remove outliers'!S197</f>
        <v/>
      </c>
      <c r="Q413" s="45" t="str">
        <f>'Remove outliers'!T197</f>
        <v/>
      </c>
      <c r="R413" s="45" t="str">
        <f>'Remove outliers'!U197</f>
        <v/>
      </c>
      <c r="S413" s="45" t="str">
        <f>'Remove outliers'!V197</f>
        <v/>
      </c>
      <c r="T413" s="45" t="str">
        <f>'Remove outliers'!W197</f>
        <v/>
      </c>
      <c r="U413" s="45" t="str">
        <f>'Remove outliers'!X197</f>
        <v/>
      </c>
      <c r="V413" s="45" t="str">
        <f>'Remove outliers'!Y197</f>
        <v/>
      </c>
      <c r="W413" s="45" t="str">
        <f>'Remove outliers'!Z197</f>
        <v/>
      </c>
      <c r="X413" s="45" t="str">
        <f>'Remove outliers'!AA197</f>
        <v/>
      </c>
      <c r="Y413" s="45" t="str">
        <f>'Remove outliers'!AB197</f>
        <v/>
      </c>
      <c r="Z413" s="45" t="str">
        <f>'Remove outliers'!AC197</f>
        <v/>
      </c>
      <c r="AA413" s="45" t="str">
        <f>'Remove outliers'!AD197</f>
        <v/>
      </c>
      <c r="AB413" s="45" t="str">
        <f>'Remove outliers'!AE197</f>
        <v/>
      </c>
      <c r="AC413" s="45" t="str">
        <f>'Remove outliers'!AF197</f>
        <v/>
      </c>
      <c r="AD413" s="45" t="str">
        <f>'Remove outliers'!AG197</f>
        <v/>
      </c>
      <c r="AE413" s="45" t="str">
        <f>'Remove outliers'!AH197</f>
        <v/>
      </c>
      <c r="AF413" s="45" t="str">
        <f>'Remove outliers'!AI197</f>
        <v/>
      </c>
      <c r="AG413" s="45" t="str">
        <f>'Remove outliers'!AJ197</f>
        <v/>
      </c>
      <c r="AH413" s="45" t="str">
        <f>'Remove outliers'!AK197</f>
        <v/>
      </c>
      <c r="AI413" s="45" t="str">
        <f>'Remove outliers'!AL197</f>
        <v/>
      </c>
      <c r="AJ413" s="45" t="str">
        <f>'Remove outliers'!AM197</f>
        <v/>
      </c>
      <c r="AK413" s="45" t="str">
        <f>'Remove outliers'!AN197</f>
        <v/>
      </c>
      <c r="AL413" s="45" t="str">
        <f>'Remove outliers'!AO197</f>
        <v/>
      </c>
      <c r="AM413" s="45" t="str">
        <f>'Remove outliers'!AP197</f>
        <v/>
      </c>
      <c r="AN413" s="45" t="str">
        <f>'Remove outliers'!AQ197</f>
        <v/>
      </c>
      <c r="AO413" s="45" t="str">
        <f>'Remove outliers'!AR197</f>
        <v/>
      </c>
      <c r="AP413" s="45" t="str">
        <f>'Remove outliers'!AS197</f>
        <v/>
      </c>
      <c r="AQ413" s="45" t="str">
        <f>'Remove outliers'!AT197</f>
        <v/>
      </c>
      <c r="AR413" s="45" t="str">
        <f>'Remove outliers'!AU197</f>
        <v/>
      </c>
      <c r="AS413" s="45" t="str">
        <f>'Remove outliers'!AV197</f>
        <v/>
      </c>
      <c r="AT413" s="45" t="str">
        <f>'Remove outliers'!AW197</f>
        <v/>
      </c>
      <c r="AU413" s="45" t="str">
        <f>'Remove outliers'!AX197</f>
        <v/>
      </c>
      <c r="AV413" s="45" t="str">
        <f>'Remove outliers'!AY197</f>
        <v/>
      </c>
      <c r="AW413" s="45" t="str">
        <f>'Remove outliers'!AZ197</f>
        <v/>
      </c>
      <c r="AX413" s="45" t="str">
        <f>'Remove outliers'!BA197</f>
        <v/>
      </c>
      <c r="AY413" s="45" t="str">
        <f>'Remove outliers'!BB197</f>
        <v/>
      </c>
      <c r="AZ413" s="45" t="str">
        <f>'Remove outliers'!BC197</f>
        <v/>
      </c>
      <c r="BA413" s="45" t="str">
        <f>'Remove outliers'!BD197</f>
        <v/>
      </c>
      <c r="BB413" s="45" t="str">
        <f>'Remove outliers'!BE197</f>
        <v/>
      </c>
      <c r="BC413" s="45" t="str">
        <f>'Remove outliers'!BF197</f>
        <v/>
      </c>
      <c r="BD413" s="45" t="str">
        <f>'Remove outliers'!BG197</f>
        <v/>
      </c>
      <c r="BE413" s="45" t="str">
        <f>'Remove outliers'!BH197</f>
        <v/>
      </c>
      <c r="BF413" s="45" t="str">
        <f>'Remove outliers'!BI197</f>
        <v/>
      </c>
      <c r="BG413" s="45" t="str">
        <f>'Remove outliers'!BJ197</f>
        <v/>
      </c>
      <c r="BH413" s="35" t="str">
        <f>'Remove outliers'!BK197</f>
        <v/>
      </c>
      <c r="BI413" s="35" t="str">
        <f>'Remove outliers'!BL197</f>
        <v/>
      </c>
      <c r="BJ413" s="35" t="str">
        <f>'Remove outliers'!BM197</f>
        <v/>
      </c>
      <c r="BK413" s="35" t="str">
        <f>'Remove outliers'!BN197</f>
        <v/>
      </c>
      <c r="BL413" s="35" t="str">
        <f>'Remove outliers'!BO197</f>
        <v/>
      </c>
      <c r="BM413" s="35" t="str">
        <f>'Remove outliers'!BP197</f>
        <v/>
      </c>
      <c r="BN413" s="35" t="str">
        <f>'Remove outliers'!BQ197</f>
        <v/>
      </c>
      <c r="BO413" s="35" t="str">
        <f>'Remove outliers'!BR197</f>
        <v/>
      </c>
      <c r="BP413" s="35" t="str">
        <f>'Remove outliers'!BS197</f>
        <v/>
      </c>
      <c r="BQ413" s="35" t="str">
        <f>'Remove outliers'!BT197</f>
        <v/>
      </c>
      <c r="BR413" s="35" t="str">
        <f>'Remove outliers'!BU197</f>
        <v/>
      </c>
      <c r="BS413" s="35" t="str">
        <f>'Remove outliers'!BV197</f>
        <v/>
      </c>
      <c r="BT413" s="35" t="str">
        <f>'Remove outliers'!BW197</f>
        <v/>
      </c>
      <c r="BU413" s="35" t="str">
        <f>'Remove outliers'!BX197</f>
        <v/>
      </c>
      <c r="BV413" s="35" t="str">
        <f>'Remove outliers'!BY197</f>
        <v/>
      </c>
      <c r="BW413" s="35" t="str">
        <f>'Remove outliers'!BZ197</f>
        <v/>
      </c>
      <c r="BX413" s="35" t="str">
        <f>'Remove outliers'!CA197</f>
        <v/>
      </c>
      <c r="BY413" s="35" t="str">
        <f>'Remove outliers'!CB197</f>
        <v/>
      </c>
      <c r="BZ413" s="35" t="str">
        <f>'Remove outliers'!CC197</f>
        <v/>
      </c>
      <c r="CA413" s="35" t="str">
        <f>'Remove outliers'!CD197</f>
        <v/>
      </c>
    </row>
    <row r="414" spans="6:79" x14ac:dyDescent="0.2">
      <c r="F414" s="45" t="str">
        <f>'Remove outliers'!I198</f>
        <v/>
      </c>
      <c r="G414" s="45" t="str">
        <f>'Remove outliers'!J198</f>
        <v/>
      </c>
      <c r="H414" s="45" t="str">
        <f>'Remove outliers'!K198</f>
        <v/>
      </c>
      <c r="I414" s="45" t="str">
        <f>'Remove outliers'!L198</f>
        <v/>
      </c>
      <c r="J414" s="45" t="str">
        <f>'Remove outliers'!M198</f>
        <v/>
      </c>
      <c r="K414" s="45" t="str">
        <f>'Remove outliers'!N198</f>
        <v/>
      </c>
      <c r="L414" s="45" t="str">
        <f>'Remove outliers'!O198</f>
        <v/>
      </c>
      <c r="M414" s="45" t="str">
        <f>'Remove outliers'!P198</f>
        <v/>
      </c>
      <c r="N414" s="45" t="str">
        <f>'Remove outliers'!Q198</f>
        <v/>
      </c>
      <c r="O414" s="45" t="str">
        <f>'Remove outliers'!R198</f>
        <v/>
      </c>
      <c r="P414" s="45" t="str">
        <f>'Remove outliers'!S198</f>
        <v/>
      </c>
      <c r="Q414" s="45" t="str">
        <f>'Remove outliers'!T198</f>
        <v/>
      </c>
      <c r="R414" s="45" t="str">
        <f>'Remove outliers'!U198</f>
        <v/>
      </c>
      <c r="S414" s="45" t="str">
        <f>'Remove outliers'!V198</f>
        <v/>
      </c>
      <c r="T414" s="45" t="str">
        <f>'Remove outliers'!W198</f>
        <v/>
      </c>
      <c r="U414" s="45" t="str">
        <f>'Remove outliers'!X198</f>
        <v/>
      </c>
      <c r="V414" s="45" t="str">
        <f>'Remove outliers'!Y198</f>
        <v/>
      </c>
      <c r="W414" s="45" t="str">
        <f>'Remove outliers'!Z198</f>
        <v/>
      </c>
      <c r="X414" s="45" t="str">
        <f>'Remove outliers'!AA198</f>
        <v/>
      </c>
      <c r="Y414" s="45" t="str">
        <f>'Remove outliers'!AB198</f>
        <v/>
      </c>
      <c r="Z414" s="45" t="str">
        <f>'Remove outliers'!AC198</f>
        <v/>
      </c>
      <c r="AA414" s="45" t="str">
        <f>'Remove outliers'!AD198</f>
        <v/>
      </c>
      <c r="AB414" s="45" t="str">
        <f>'Remove outliers'!AE198</f>
        <v/>
      </c>
      <c r="AC414" s="45" t="str">
        <f>'Remove outliers'!AF198</f>
        <v/>
      </c>
      <c r="AD414" s="45" t="str">
        <f>'Remove outliers'!AG198</f>
        <v/>
      </c>
      <c r="AE414" s="45" t="str">
        <f>'Remove outliers'!AH198</f>
        <v/>
      </c>
      <c r="AF414" s="45" t="str">
        <f>'Remove outliers'!AI198</f>
        <v/>
      </c>
      <c r="AG414" s="45" t="str">
        <f>'Remove outliers'!AJ198</f>
        <v/>
      </c>
      <c r="AH414" s="45" t="str">
        <f>'Remove outliers'!AK198</f>
        <v/>
      </c>
      <c r="AI414" s="45" t="str">
        <f>'Remove outliers'!AL198</f>
        <v/>
      </c>
      <c r="AJ414" s="45" t="str">
        <f>'Remove outliers'!AM198</f>
        <v/>
      </c>
      <c r="AK414" s="45" t="str">
        <f>'Remove outliers'!AN198</f>
        <v/>
      </c>
      <c r="AL414" s="45" t="str">
        <f>'Remove outliers'!AO198</f>
        <v/>
      </c>
      <c r="AM414" s="45" t="str">
        <f>'Remove outliers'!AP198</f>
        <v/>
      </c>
      <c r="AN414" s="45" t="str">
        <f>'Remove outliers'!AQ198</f>
        <v/>
      </c>
      <c r="AO414" s="45" t="str">
        <f>'Remove outliers'!AR198</f>
        <v/>
      </c>
      <c r="AP414" s="45" t="str">
        <f>'Remove outliers'!AS198</f>
        <v/>
      </c>
      <c r="AQ414" s="45" t="str">
        <f>'Remove outliers'!AT198</f>
        <v/>
      </c>
      <c r="AR414" s="45" t="str">
        <f>'Remove outliers'!AU198</f>
        <v/>
      </c>
      <c r="AS414" s="45" t="str">
        <f>'Remove outliers'!AV198</f>
        <v/>
      </c>
      <c r="AT414" s="45" t="str">
        <f>'Remove outliers'!AW198</f>
        <v/>
      </c>
      <c r="AU414" s="45" t="str">
        <f>'Remove outliers'!AX198</f>
        <v/>
      </c>
      <c r="AV414" s="45" t="str">
        <f>'Remove outliers'!AY198</f>
        <v/>
      </c>
      <c r="AW414" s="45" t="str">
        <f>'Remove outliers'!AZ198</f>
        <v/>
      </c>
      <c r="AX414" s="45" t="str">
        <f>'Remove outliers'!BA198</f>
        <v/>
      </c>
      <c r="AY414" s="45" t="str">
        <f>'Remove outliers'!BB198</f>
        <v/>
      </c>
      <c r="AZ414" s="45" t="str">
        <f>'Remove outliers'!BC198</f>
        <v/>
      </c>
      <c r="BA414" s="45" t="str">
        <f>'Remove outliers'!BD198</f>
        <v/>
      </c>
      <c r="BB414" s="45" t="str">
        <f>'Remove outliers'!BE198</f>
        <v/>
      </c>
      <c r="BC414" s="45" t="str">
        <f>'Remove outliers'!BF198</f>
        <v/>
      </c>
      <c r="BD414" s="45" t="str">
        <f>'Remove outliers'!BG198</f>
        <v/>
      </c>
      <c r="BE414" s="45" t="str">
        <f>'Remove outliers'!BH198</f>
        <v/>
      </c>
      <c r="BF414" s="45" t="str">
        <f>'Remove outliers'!BI198</f>
        <v/>
      </c>
      <c r="BG414" s="45" t="str">
        <f>'Remove outliers'!BJ198</f>
        <v/>
      </c>
      <c r="BH414" s="35" t="str">
        <f>'Remove outliers'!BK198</f>
        <v/>
      </c>
      <c r="BI414" s="35" t="str">
        <f>'Remove outliers'!BL198</f>
        <v/>
      </c>
      <c r="BJ414" s="35" t="str">
        <f>'Remove outliers'!BM198</f>
        <v/>
      </c>
      <c r="BK414" s="35" t="str">
        <f>'Remove outliers'!BN198</f>
        <v/>
      </c>
      <c r="BL414" s="35" t="str">
        <f>'Remove outliers'!BO198</f>
        <v/>
      </c>
      <c r="BM414" s="35" t="str">
        <f>'Remove outliers'!BP198</f>
        <v/>
      </c>
      <c r="BN414" s="35" t="str">
        <f>'Remove outliers'!BQ198</f>
        <v/>
      </c>
      <c r="BO414" s="35" t="str">
        <f>'Remove outliers'!BR198</f>
        <v/>
      </c>
      <c r="BP414" s="35" t="str">
        <f>'Remove outliers'!BS198</f>
        <v/>
      </c>
      <c r="BQ414" s="35" t="str">
        <f>'Remove outliers'!BT198</f>
        <v/>
      </c>
      <c r="BR414" s="35" t="str">
        <f>'Remove outliers'!BU198</f>
        <v/>
      </c>
      <c r="BS414" s="35" t="str">
        <f>'Remove outliers'!BV198</f>
        <v/>
      </c>
      <c r="BT414" s="35" t="str">
        <f>'Remove outliers'!BW198</f>
        <v/>
      </c>
      <c r="BU414" s="35" t="str">
        <f>'Remove outliers'!BX198</f>
        <v/>
      </c>
      <c r="BV414" s="35" t="str">
        <f>'Remove outliers'!BY198</f>
        <v/>
      </c>
      <c r="BW414" s="35" t="str">
        <f>'Remove outliers'!BZ198</f>
        <v/>
      </c>
      <c r="BX414" s="35" t="str">
        <f>'Remove outliers'!CA198</f>
        <v/>
      </c>
      <c r="BY414" s="35" t="str">
        <f>'Remove outliers'!CB198</f>
        <v/>
      </c>
      <c r="BZ414" s="35" t="str">
        <f>'Remove outliers'!CC198</f>
        <v/>
      </c>
      <c r="CA414" s="35" t="str">
        <f>'Remove outliers'!CD198</f>
        <v/>
      </c>
    </row>
    <row r="415" spans="6:79" x14ac:dyDescent="0.2">
      <c r="F415" s="45" t="str">
        <f>'Remove outliers'!I199</f>
        <v/>
      </c>
      <c r="G415" s="45" t="str">
        <f>'Remove outliers'!J199</f>
        <v/>
      </c>
      <c r="H415" s="45" t="str">
        <f>'Remove outliers'!K199</f>
        <v/>
      </c>
      <c r="I415" s="45" t="str">
        <f>'Remove outliers'!L199</f>
        <v/>
      </c>
      <c r="J415" s="45" t="str">
        <f>'Remove outliers'!M199</f>
        <v/>
      </c>
      <c r="K415" s="45" t="str">
        <f>'Remove outliers'!N199</f>
        <v/>
      </c>
      <c r="L415" s="45" t="str">
        <f>'Remove outliers'!O199</f>
        <v/>
      </c>
      <c r="M415" s="45" t="str">
        <f>'Remove outliers'!P199</f>
        <v/>
      </c>
      <c r="N415" s="45" t="str">
        <f>'Remove outliers'!Q199</f>
        <v/>
      </c>
      <c r="O415" s="45" t="str">
        <f>'Remove outliers'!R199</f>
        <v/>
      </c>
      <c r="P415" s="45" t="str">
        <f>'Remove outliers'!S199</f>
        <v/>
      </c>
      <c r="Q415" s="45" t="str">
        <f>'Remove outliers'!T199</f>
        <v/>
      </c>
      <c r="R415" s="45" t="str">
        <f>'Remove outliers'!U199</f>
        <v/>
      </c>
      <c r="S415" s="45" t="str">
        <f>'Remove outliers'!V199</f>
        <v/>
      </c>
      <c r="T415" s="45" t="str">
        <f>'Remove outliers'!W199</f>
        <v/>
      </c>
      <c r="U415" s="45" t="str">
        <f>'Remove outliers'!X199</f>
        <v/>
      </c>
      <c r="V415" s="45" t="str">
        <f>'Remove outliers'!Y199</f>
        <v/>
      </c>
      <c r="W415" s="45" t="str">
        <f>'Remove outliers'!Z199</f>
        <v/>
      </c>
      <c r="X415" s="45" t="str">
        <f>'Remove outliers'!AA199</f>
        <v/>
      </c>
      <c r="Y415" s="45" t="str">
        <f>'Remove outliers'!AB199</f>
        <v/>
      </c>
      <c r="Z415" s="45" t="str">
        <f>'Remove outliers'!AC199</f>
        <v/>
      </c>
      <c r="AA415" s="45" t="str">
        <f>'Remove outliers'!AD199</f>
        <v/>
      </c>
      <c r="AB415" s="45" t="str">
        <f>'Remove outliers'!AE199</f>
        <v/>
      </c>
      <c r="AC415" s="45" t="str">
        <f>'Remove outliers'!AF199</f>
        <v/>
      </c>
      <c r="AD415" s="45" t="str">
        <f>'Remove outliers'!AG199</f>
        <v/>
      </c>
      <c r="AE415" s="45" t="str">
        <f>'Remove outliers'!AH199</f>
        <v/>
      </c>
      <c r="AF415" s="45" t="str">
        <f>'Remove outliers'!AI199</f>
        <v/>
      </c>
      <c r="AG415" s="45" t="str">
        <f>'Remove outliers'!AJ199</f>
        <v/>
      </c>
      <c r="AH415" s="45" t="str">
        <f>'Remove outliers'!AK199</f>
        <v/>
      </c>
      <c r="AI415" s="45" t="str">
        <f>'Remove outliers'!AL199</f>
        <v/>
      </c>
      <c r="AJ415" s="45" t="str">
        <f>'Remove outliers'!AM199</f>
        <v/>
      </c>
      <c r="AK415" s="45" t="str">
        <f>'Remove outliers'!AN199</f>
        <v/>
      </c>
      <c r="AL415" s="45" t="str">
        <f>'Remove outliers'!AO199</f>
        <v/>
      </c>
      <c r="AM415" s="45" t="str">
        <f>'Remove outliers'!AP199</f>
        <v/>
      </c>
      <c r="AN415" s="45" t="str">
        <f>'Remove outliers'!AQ199</f>
        <v/>
      </c>
      <c r="AO415" s="45" t="str">
        <f>'Remove outliers'!AR199</f>
        <v/>
      </c>
      <c r="AP415" s="45" t="str">
        <f>'Remove outliers'!AS199</f>
        <v/>
      </c>
      <c r="AQ415" s="45" t="str">
        <f>'Remove outliers'!AT199</f>
        <v/>
      </c>
      <c r="AR415" s="45" t="str">
        <f>'Remove outliers'!AU199</f>
        <v/>
      </c>
      <c r="AS415" s="45" t="str">
        <f>'Remove outliers'!AV199</f>
        <v/>
      </c>
      <c r="AT415" s="45" t="str">
        <f>'Remove outliers'!AW199</f>
        <v/>
      </c>
      <c r="AU415" s="45" t="str">
        <f>'Remove outliers'!AX199</f>
        <v/>
      </c>
      <c r="AV415" s="45" t="str">
        <f>'Remove outliers'!AY199</f>
        <v/>
      </c>
      <c r="AW415" s="45" t="str">
        <f>'Remove outliers'!AZ199</f>
        <v/>
      </c>
      <c r="AX415" s="45" t="str">
        <f>'Remove outliers'!BA199</f>
        <v/>
      </c>
      <c r="AY415" s="45" t="str">
        <f>'Remove outliers'!BB199</f>
        <v/>
      </c>
      <c r="AZ415" s="45" t="str">
        <f>'Remove outliers'!BC199</f>
        <v/>
      </c>
      <c r="BA415" s="45" t="str">
        <f>'Remove outliers'!BD199</f>
        <v/>
      </c>
      <c r="BB415" s="45" t="str">
        <f>'Remove outliers'!BE199</f>
        <v/>
      </c>
      <c r="BC415" s="45" t="str">
        <f>'Remove outliers'!BF199</f>
        <v/>
      </c>
      <c r="BD415" s="45" t="str">
        <f>'Remove outliers'!BG199</f>
        <v/>
      </c>
      <c r="BE415" s="45" t="str">
        <f>'Remove outliers'!BH199</f>
        <v/>
      </c>
      <c r="BF415" s="45" t="str">
        <f>'Remove outliers'!BI199</f>
        <v/>
      </c>
      <c r="BG415" s="45" t="str">
        <f>'Remove outliers'!BJ199</f>
        <v/>
      </c>
      <c r="BH415" s="35" t="str">
        <f>'Remove outliers'!BK199</f>
        <v/>
      </c>
      <c r="BI415" s="35" t="str">
        <f>'Remove outliers'!BL199</f>
        <v/>
      </c>
      <c r="BJ415" s="35" t="str">
        <f>'Remove outliers'!BM199</f>
        <v/>
      </c>
      <c r="BK415" s="35" t="str">
        <f>'Remove outliers'!BN199</f>
        <v/>
      </c>
      <c r="BL415" s="35" t="str">
        <f>'Remove outliers'!BO199</f>
        <v/>
      </c>
      <c r="BM415" s="35" t="str">
        <f>'Remove outliers'!BP199</f>
        <v/>
      </c>
      <c r="BN415" s="35" t="str">
        <f>'Remove outliers'!BQ199</f>
        <v/>
      </c>
      <c r="BO415" s="35" t="str">
        <f>'Remove outliers'!BR199</f>
        <v/>
      </c>
      <c r="BP415" s="35" t="str">
        <f>'Remove outliers'!BS199</f>
        <v/>
      </c>
      <c r="BQ415" s="35" t="str">
        <f>'Remove outliers'!BT199</f>
        <v/>
      </c>
      <c r="BR415" s="35" t="str">
        <f>'Remove outliers'!BU199</f>
        <v/>
      </c>
      <c r="BS415" s="35" t="str">
        <f>'Remove outliers'!BV199</f>
        <v/>
      </c>
      <c r="BT415" s="35" t="str">
        <f>'Remove outliers'!BW199</f>
        <v/>
      </c>
      <c r="BU415" s="35" t="str">
        <f>'Remove outliers'!BX199</f>
        <v/>
      </c>
      <c r="BV415" s="35" t="str">
        <f>'Remove outliers'!BY199</f>
        <v/>
      </c>
      <c r="BW415" s="35" t="str">
        <f>'Remove outliers'!BZ199</f>
        <v/>
      </c>
      <c r="BX415" s="35" t="str">
        <f>'Remove outliers'!CA199</f>
        <v/>
      </c>
      <c r="BY415" s="35" t="str">
        <f>'Remove outliers'!CB199</f>
        <v/>
      </c>
      <c r="BZ415" s="35" t="str">
        <f>'Remove outliers'!CC199</f>
        <v/>
      </c>
      <c r="CA415" s="35" t="str">
        <f>'Remove outliers'!CD199</f>
        <v/>
      </c>
    </row>
    <row r="416" spans="6:79" x14ac:dyDescent="0.2">
      <c r="F416" s="45" t="str">
        <f>'Remove outliers'!I200</f>
        <v/>
      </c>
      <c r="G416" s="45" t="str">
        <f>'Remove outliers'!J200</f>
        <v/>
      </c>
      <c r="H416" s="45" t="str">
        <f>'Remove outliers'!K200</f>
        <v/>
      </c>
      <c r="I416" s="45" t="str">
        <f>'Remove outliers'!L200</f>
        <v/>
      </c>
      <c r="J416" s="45" t="str">
        <f>'Remove outliers'!M200</f>
        <v/>
      </c>
      <c r="K416" s="45" t="str">
        <f>'Remove outliers'!N200</f>
        <v/>
      </c>
      <c r="L416" s="45" t="str">
        <f>'Remove outliers'!O200</f>
        <v/>
      </c>
      <c r="M416" s="45" t="str">
        <f>'Remove outliers'!P200</f>
        <v/>
      </c>
      <c r="N416" s="45" t="str">
        <f>'Remove outliers'!Q200</f>
        <v/>
      </c>
      <c r="O416" s="45" t="str">
        <f>'Remove outliers'!R200</f>
        <v/>
      </c>
      <c r="P416" s="45" t="str">
        <f>'Remove outliers'!S200</f>
        <v/>
      </c>
      <c r="Q416" s="45" t="str">
        <f>'Remove outliers'!T200</f>
        <v/>
      </c>
      <c r="R416" s="45" t="str">
        <f>'Remove outliers'!U200</f>
        <v/>
      </c>
      <c r="S416" s="45" t="str">
        <f>'Remove outliers'!V200</f>
        <v/>
      </c>
      <c r="T416" s="45" t="str">
        <f>'Remove outliers'!W200</f>
        <v/>
      </c>
      <c r="U416" s="45" t="str">
        <f>'Remove outliers'!X200</f>
        <v/>
      </c>
      <c r="V416" s="45" t="str">
        <f>'Remove outliers'!Y200</f>
        <v/>
      </c>
      <c r="W416" s="45" t="str">
        <f>'Remove outliers'!Z200</f>
        <v/>
      </c>
      <c r="X416" s="45" t="str">
        <f>'Remove outliers'!AA200</f>
        <v/>
      </c>
      <c r="Y416" s="45" t="str">
        <f>'Remove outliers'!AB200</f>
        <v/>
      </c>
      <c r="Z416" s="45" t="str">
        <f>'Remove outliers'!AC200</f>
        <v/>
      </c>
      <c r="AA416" s="45" t="str">
        <f>'Remove outliers'!AD200</f>
        <v/>
      </c>
      <c r="AB416" s="45" t="str">
        <f>'Remove outliers'!AE200</f>
        <v/>
      </c>
      <c r="AC416" s="45" t="str">
        <f>'Remove outliers'!AF200</f>
        <v/>
      </c>
      <c r="AD416" s="45" t="str">
        <f>'Remove outliers'!AG200</f>
        <v/>
      </c>
      <c r="AE416" s="45" t="str">
        <f>'Remove outliers'!AH200</f>
        <v/>
      </c>
      <c r="AF416" s="45" t="str">
        <f>'Remove outliers'!AI200</f>
        <v/>
      </c>
      <c r="AG416" s="45" t="str">
        <f>'Remove outliers'!AJ200</f>
        <v/>
      </c>
      <c r="AH416" s="45" t="str">
        <f>'Remove outliers'!AK200</f>
        <v/>
      </c>
      <c r="AI416" s="45" t="str">
        <f>'Remove outliers'!AL200</f>
        <v/>
      </c>
      <c r="AJ416" s="45" t="str">
        <f>'Remove outliers'!AM200</f>
        <v/>
      </c>
      <c r="AK416" s="45" t="str">
        <f>'Remove outliers'!AN200</f>
        <v/>
      </c>
      <c r="AL416" s="45" t="str">
        <f>'Remove outliers'!AO200</f>
        <v/>
      </c>
      <c r="AM416" s="45" t="str">
        <f>'Remove outliers'!AP200</f>
        <v/>
      </c>
      <c r="AN416" s="45" t="str">
        <f>'Remove outliers'!AQ200</f>
        <v/>
      </c>
      <c r="AO416" s="45" t="str">
        <f>'Remove outliers'!AR200</f>
        <v/>
      </c>
      <c r="AP416" s="45" t="str">
        <f>'Remove outliers'!AS200</f>
        <v/>
      </c>
      <c r="AQ416" s="45" t="str">
        <f>'Remove outliers'!AT200</f>
        <v/>
      </c>
      <c r="AR416" s="45" t="str">
        <f>'Remove outliers'!AU200</f>
        <v/>
      </c>
      <c r="AS416" s="45" t="str">
        <f>'Remove outliers'!AV200</f>
        <v/>
      </c>
      <c r="AT416" s="45" t="str">
        <f>'Remove outliers'!AW200</f>
        <v/>
      </c>
      <c r="AU416" s="45" t="str">
        <f>'Remove outliers'!AX200</f>
        <v/>
      </c>
      <c r="AV416" s="45" t="str">
        <f>'Remove outliers'!AY200</f>
        <v/>
      </c>
      <c r="AW416" s="45" t="str">
        <f>'Remove outliers'!AZ200</f>
        <v/>
      </c>
      <c r="AX416" s="45" t="str">
        <f>'Remove outliers'!BA200</f>
        <v/>
      </c>
      <c r="AY416" s="45" t="str">
        <f>'Remove outliers'!BB200</f>
        <v/>
      </c>
      <c r="AZ416" s="45" t="str">
        <f>'Remove outliers'!BC200</f>
        <v/>
      </c>
      <c r="BA416" s="45" t="str">
        <f>'Remove outliers'!BD200</f>
        <v/>
      </c>
      <c r="BB416" s="45" t="str">
        <f>'Remove outliers'!BE200</f>
        <v/>
      </c>
      <c r="BC416" s="45" t="str">
        <f>'Remove outliers'!BF200</f>
        <v/>
      </c>
      <c r="BD416" s="45" t="str">
        <f>'Remove outliers'!BG200</f>
        <v/>
      </c>
      <c r="BE416" s="45" t="str">
        <f>'Remove outliers'!BH200</f>
        <v/>
      </c>
      <c r="BF416" s="45" t="str">
        <f>'Remove outliers'!BI200</f>
        <v/>
      </c>
      <c r="BG416" s="45" t="str">
        <f>'Remove outliers'!BJ200</f>
        <v/>
      </c>
      <c r="BH416" s="35" t="str">
        <f>'Remove outliers'!BK200</f>
        <v/>
      </c>
      <c r="BI416" s="35" t="str">
        <f>'Remove outliers'!BL200</f>
        <v/>
      </c>
      <c r="BJ416" s="35" t="str">
        <f>'Remove outliers'!BM200</f>
        <v/>
      </c>
      <c r="BK416" s="35" t="str">
        <f>'Remove outliers'!BN200</f>
        <v/>
      </c>
      <c r="BL416" s="35" t="str">
        <f>'Remove outliers'!BO200</f>
        <v/>
      </c>
      <c r="BM416" s="35" t="str">
        <f>'Remove outliers'!BP200</f>
        <v/>
      </c>
      <c r="BN416" s="35" t="str">
        <f>'Remove outliers'!BQ200</f>
        <v/>
      </c>
      <c r="BO416" s="35" t="str">
        <f>'Remove outliers'!BR200</f>
        <v/>
      </c>
      <c r="BP416" s="35" t="str">
        <f>'Remove outliers'!BS200</f>
        <v/>
      </c>
      <c r="BQ416" s="35" t="str">
        <f>'Remove outliers'!BT200</f>
        <v/>
      </c>
      <c r="BR416" s="35" t="str">
        <f>'Remove outliers'!BU200</f>
        <v/>
      </c>
      <c r="BS416" s="35" t="str">
        <f>'Remove outliers'!BV200</f>
        <v/>
      </c>
      <c r="BT416" s="35" t="str">
        <f>'Remove outliers'!BW200</f>
        <v/>
      </c>
      <c r="BU416" s="35" t="str">
        <f>'Remove outliers'!BX200</f>
        <v/>
      </c>
      <c r="BV416" s="35" t="str">
        <f>'Remove outliers'!BY200</f>
        <v/>
      </c>
      <c r="BW416" s="35" t="str">
        <f>'Remove outliers'!BZ200</f>
        <v/>
      </c>
      <c r="BX416" s="35" t="str">
        <f>'Remove outliers'!CA200</f>
        <v/>
      </c>
      <c r="BY416" s="35" t="str">
        <f>'Remove outliers'!CB200</f>
        <v/>
      </c>
      <c r="BZ416" s="35" t="str">
        <f>'Remove outliers'!CC200</f>
        <v/>
      </c>
      <c r="CA416" s="35" t="str">
        <f>'Remove outliers'!CD200</f>
        <v/>
      </c>
    </row>
    <row r="417" spans="6:79" x14ac:dyDescent="0.2">
      <c r="F417" s="45" t="str">
        <f>'Remove outliers'!I201</f>
        <v/>
      </c>
      <c r="G417" s="45" t="str">
        <f>'Remove outliers'!J201</f>
        <v/>
      </c>
      <c r="H417" s="45" t="str">
        <f>'Remove outliers'!K201</f>
        <v/>
      </c>
      <c r="I417" s="45" t="str">
        <f>'Remove outliers'!L201</f>
        <v/>
      </c>
      <c r="J417" s="45" t="str">
        <f>'Remove outliers'!M201</f>
        <v/>
      </c>
      <c r="K417" s="45" t="str">
        <f>'Remove outliers'!N201</f>
        <v/>
      </c>
      <c r="L417" s="45" t="str">
        <f>'Remove outliers'!O201</f>
        <v/>
      </c>
      <c r="M417" s="45" t="str">
        <f>'Remove outliers'!P201</f>
        <v/>
      </c>
      <c r="N417" s="45" t="str">
        <f>'Remove outliers'!Q201</f>
        <v/>
      </c>
      <c r="O417" s="45" t="str">
        <f>'Remove outliers'!R201</f>
        <v/>
      </c>
      <c r="P417" s="45" t="str">
        <f>'Remove outliers'!S201</f>
        <v/>
      </c>
      <c r="Q417" s="45" t="str">
        <f>'Remove outliers'!T201</f>
        <v/>
      </c>
      <c r="R417" s="45" t="str">
        <f>'Remove outliers'!U201</f>
        <v/>
      </c>
      <c r="S417" s="45" t="str">
        <f>'Remove outliers'!V201</f>
        <v/>
      </c>
      <c r="T417" s="45" t="str">
        <f>'Remove outliers'!W201</f>
        <v/>
      </c>
      <c r="U417" s="45" t="str">
        <f>'Remove outliers'!X201</f>
        <v/>
      </c>
      <c r="V417" s="45" t="str">
        <f>'Remove outliers'!Y201</f>
        <v/>
      </c>
      <c r="W417" s="45" t="str">
        <f>'Remove outliers'!Z201</f>
        <v/>
      </c>
      <c r="X417" s="45" t="str">
        <f>'Remove outliers'!AA201</f>
        <v/>
      </c>
      <c r="Y417" s="45" t="str">
        <f>'Remove outliers'!AB201</f>
        <v/>
      </c>
      <c r="Z417" s="45" t="str">
        <f>'Remove outliers'!AC201</f>
        <v/>
      </c>
      <c r="AA417" s="45" t="str">
        <f>'Remove outliers'!AD201</f>
        <v/>
      </c>
      <c r="AB417" s="45" t="str">
        <f>'Remove outliers'!AE201</f>
        <v/>
      </c>
      <c r="AC417" s="45" t="str">
        <f>'Remove outliers'!AF201</f>
        <v/>
      </c>
      <c r="AD417" s="45" t="str">
        <f>'Remove outliers'!AG201</f>
        <v/>
      </c>
      <c r="AE417" s="45" t="str">
        <f>'Remove outliers'!AH201</f>
        <v/>
      </c>
      <c r="AF417" s="45" t="str">
        <f>'Remove outliers'!AI201</f>
        <v/>
      </c>
      <c r="AG417" s="45" t="str">
        <f>'Remove outliers'!AJ201</f>
        <v/>
      </c>
      <c r="AH417" s="45" t="str">
        <f>'Remove outliers'!AK201</f>
        <v/>
      </c>
      <c r="AI417" s="45" t="str">
        <f>'Remove outliers'!AL201</f>
        <v/>
      </c>
      <c r="AJ417" s="45" t="str">
        <f>'Remove outliers'!AM201</f>
        <v/>
      </c>
      <c r="AK417" s="45" t="str">
        <f>'Remove outliers'!AN201</f>
        <v/>
      </c>
      <c r="AL417" s="45" t="str">
        <f>'Remove outliers'!AO201</f>
        <v/>
      </c>
      <c r="AM417" s="45" t="str">
        <f>'Remove outliers'!AP201</f>
        <v/>
      </c>
      <c r="AN417" s="45" t="str">
        <f>'Remove outliers'!AQ201</f>
        <v/>
      </c>
      <c r="AO417" s="45" t="str">
        <f>'Remove outliers'!AR201</f>
        <v/>
      </c>
      <c r="AP417" s="45" t="str">
        <f>'Remove outliers'!AS201</f>
        <v/>
      </c>
      <c r="AQ417" s="45" t="str">
        <f>'Remove outliers'!AT201</f>
        <v/>
      </c>
      <c r="AR417" s="45" t="str">
        <f>'Remove outliers'!AU201</f>
        <v/>
      </c>
      <c r="AS417" s="45" t="str">
        <f>'Remove outliers'!AV201</f>
        <v/>
      </c>
      <c r="AT417" s="45" t="str">
        <f>'Remove outliers'!AW201</f>
        <v/>
      </c>
      <c r="AU417" s="45" t="str">
        <f>'Remove outliers'!AX201</f>
        <v/>
      </c>
      <c r="AV417" s="45" t="str">
        <f>'Remove outliers'!AY201</f>
        <v/>
      </c>
      <c r="AW417" s="45" t="str">
        <f>'Remove outliers'!AZ201</f>
        <v/>
      </c>
      <c r="AX417" s="45" t="str">
        <f>'Remove outliers'!BA201</f>
        <v/>
      </c>
      <c r="AY417" s="45" t="str">
        <f>'Remove outliers'!BB201</f>
        <v/>
      </c>
      <c r="AZ417" s="45" t="str">
        <f>'Remove outliers'!BC201</f>
        <v/>
      </c>
      <c r="BA417" s="45" t="str">
        <f>'Remove outliers'!BD201</f>
        <v/>
      </c>
      <c r="BB417" s="45" t="str">
        <f>'Remove outliers'!BE201</f>
        <v/>
      </c>
      <c r="BC417" s="45" t="str">
        <f>'Remove outliers'!BF201</f>
        <v/>
      </c>
      <c r="BD417" s="45" t="str">
        <f>'Remove outliers'!BG201</f>
        <v/>
      </c>
      <c r="BE417" s="45" t="str">
        <f>'Remove outliers'!BH201</f>
        <v/>
      </c>
      <c r="BF417" s="45" t="str">
        <f>'Remove outliers'!BI201</f>
        <v/>
      </c>
      <c r="BG417" s="45" t="str">
        <f>'Remove outliers'!BJ201</f>
        <v/>
      </c>
      <c r="BH417" s="35" t="str">
        <f>'Remove outliers'!BK201</f>
        <v/>
      </c>
      <c r="BI417" s="35" t="str">
        <f>'Remove outliers'!BL201</f>
        <v/>
      </c>
      <c r="BJ417" s="35" t="str">
        <f>'Remove outliers'!BM201</f>
        <v/>
      </c>
      <c r="BK417" s="35" t="str">
        <f>'Remove outliers'!BN201</f>
        <v/>
      </c>
      <c r="BL417" s="35" t="str">
        <f>'Remove outliers'!BO201</f>
        <v/>
      </c>
      <c r="BM417" s="35" t="str">
        <f>'Remove outliers'!BP201</f>
        <v/>
      </c>
      <c r="BN417" s="35" t="str">
        <f>'Remove outliers'!BQ201</f>
        <v/>
      </c>
      <c r="BO417" s="35" t="str">
        <f>'Remove outliers'!BR201</f>
        <v/>
      </c>
      <c r="BP417" s="35" t="str">
        <f>'Remove outliers'!BS201</f>
        <v/>
      </c>
      <c r="BQ417" s="35" t="str">
        <f>'Remove outliers'!BT201</f>
        <v/>
      </c>
      <c r="BR417" s="35" t="str">
        <f>'Remove outliers'!BU201</f>
        <v/>
      </c>
      <c r="BS417" s="35" t="str">
        <f>'Remove outliers'!BV201</f>
        <v/>
      </c>
      <c r="BT417" s="35" t="str">
        <f>'Remove outliers'!BW201</f>
        <v/>
      </c>
      <c r="BU417" s="35" t="str">
        <f>'Remove outliers'!BX201</f>
        <v/>
      </c>
      <c r="BV417" s="35" t="str">
        <f>'Remove outliers'!BY201</f>
        <v/>
      </c>
      <c r="BW417" s="35" t="str">
        <f>'Remove outliers'!BZ201</f>
        <v/>
      </c>
      <c r="BX417" s="35" t="str">
        <f>'Remove outliers'!CA201</f>
        <v/>
      </c>
      <c r="BY417" s="35" t="str">
        <f>'Remove outliers'!CB201</f>
        <v/>
      </c>
      <c r="BZ417" s="35" t="str">
        <f>'Remove outliers'!CC201</f>
        <v/>
      </c>
      <c r="CA417" s="35" t="str">
        <f>'Remove outliers'!CD201</f>
        <v/>
      </c>
    </row>
    <row r="418" spans="6:79" x14ac:dyDescent="0.2">
      <c r="F418" s="45" t="str">
        <f>'Remove outliers'!I202</f>
        <v/>
      </c>
      <c r="G418" s="45" t="str">
        <f>'Remove outliers'!J202</f>
        <v/>
      </c>
      <c r="H418" s="45" t="str">
        <f>'Remove outliers'!K202</f>
        <v/>
      </c>
      <c r="I418" s="45" t="str">
        <f>'Remove outliers'!L202</f>
        <v/>
      </c>
      <c r="J418" s="45" t="str">
        <f>'Remove outliers'!M202</f>
        <v/>
      </c>
      <c r="K418" s="45" t="str">
        <f>'Remove outliers'!N202</f>
        <v/>
      </c>
      <c r="L418" s="45" t="str">
        <f>'Remove outliers'!O202</f>
        <v/>
      </c>
      <c r="M418" s="45" t="str">
        <f>'Remove outliers'!P202</f>
        <v/>
      </c>
      <c r="N418" s="45" t="str">
        <f>'Remove outliers'!Q202</f>
        <v/>
      </c>
      <c r="O418" s="45" t="str">
        <f>'Remove outliers'!R202</f>
        <v/>
      </c>
      <c r="P418" s="45" t="str">
        <f>'Remove outliers'!S202</f>
        <v/>
      </c>
      <c r="Q418" s="45" t="str">
        <f>'Remove outliers'!T202</f>
        <v/>
      </c>
      <c r="R418" s="45" t="str">
        <f>'Remove outliers'!U202</f>
        <v/>
      </c>
      <c r="S418" s="45" t="str">
        <f>'Remove outliers'!V202</f>
        <v/>
      </c>
      <c r="T418" s="45" t="str">
        <f>'Remove outliers'!W202</f>
        <v/>
      </c>
      <c r="U418" s="45" t="str">
        <f>'Remove outliers'!X202</f>
        <v/>
      </c>
      <c r="V418" s="45" t="str">
        <f>'Remove outliers'!Y202</f>
        <v/>
      </c>
      <c r="W418" s="45" t="str">
        <f>'Remove outliers'!Z202</f>
        <v/>
      </c>
      <c r="X418" s="45" t="str">
        <f>'Remove outliers'!AA202</f>
        <v/>
      </c>
      <c r="Y418" s="45" t="str">
        <f>'Remove outliers'!AB202</f>
        <v/>
      </c>
      <c r="Z418" s="45" t="str">
        <f>'Remove outliers'!AC202</f>
        <v/>
      </c>
      <c r="AA418" s="45" t="str">
        <f>'Remove outliers'!AD202</f>
        <v/>
      </c>
      <c r="AB418" s="45" t="str">
        <f>'Remove outliers'!AE202</f>
        <v/>
      </c>
      <c r="AC418" s="45" t="str">
        <f>'Remove outliers'!AF202</f>
        <v/>
      </c>
      <c r="AD418" s="45" t="str">
        <f>'Remove outliers'!AG202</f>
        <v/>
      </c>
      <c r="AE418" s="45" t="str">
        <f>'Remove outliers'!AH202</f>
        <v/>
      </c>
      <c r="AF418" s="45" t="str">
        <f>'Remove outliers'!AI202</f>
        <v/>
      </c>
      <c r="AG418" s="45" t="str">
        <f>'Remove outliers'!AJ202</f>
        <v/>
      </c>
      <c r="AH418" s="45" t="str">
        <f>'Remove outliers'!AK202</f>
        <v/>
      </c>
      <c r="AI418" s="45" t="str">
        <f>'Remove outliers'!AL202</f>
        <v/>
      </c>
      <c r="AJ418" s="45" t="str">
        <f>'Remove outliers'!AM202</f>
        <v/>
      </c>
      <c r="AK418" s="45" t="str">
        <f>'Remove outliers'!AN202</f>
        <v/>
      </c>
      <c r="AL418" s="45" t="str">
        <f>'Remove outliers'!AO202</f>
        <v/>
      </c>
      <c r="AM418" s="45" t="str">
        <f>'Remove outliers'!AP202</f>
        <v/>
      </c>
      <c r="AN418" s="45" t="str">
        <f>'Remove outliers'!AQ202</f>
        <v/>
      </c>
      <c r="AO418" s="45" t="str">
        <f>'Remove outliers'!AR202</f>
        <v/>
      </c>
      <c r="AP418" s="45" t="str">
        <f>'Remove outliers'!AS202</f>
        <v/>
      </c>
      <c r="AQ418" s="45" t="str">
        <f>'Remove outliers'!AT202</f>
        <v/>
      </c>
      <c r="AR418" s="45" t="str">
        <f>'Remove outliers'!AU202</f>
        <v/>
      </c>
      <c r="AS418" s="45" t="str">
        <f>'Remove outliers'!AV202</f>
        <v/>
      </c>
      <c r="AT418" s="45" t="str">
        <f>'Remove outliers'!AW202</f>
        <v/>
      </c>
      <c r="AU418" s="45" t="str">
        <f>'Remove outliers'!AX202</f>
        <v/>
      </c>
      <c r="AV418" s="45" t="str">
        <f>'Remove outliers'!AY202</f>
        <v/>
      </c>
      <c r="AW418" s="45" t="str">
        <f>'Remove outliers'!AZ202</f>
        <v/>
      </c>
      <c r="AX418" s="45" t="str">
        <f>'Remove outliers'!BA202</f>
        <v/>
      </c>
      <c r="AY418" s="45" t="str">
        <f>'Remove outliers'!BB202</f>
        <v/>
      </c>
      <c r="AZ418" s="45" t="str">
        <f>'Remove outliers'!BC202</f>
        <v/>
      </c>
      <c r="BA418" s="45" t="str">
        <f>'Remove outliers'!BD202</f>
        <v/>
      </c>
      <c r="BB418" s="45" t="str">
        <f>'Remove outliers'!BE202</f>
        <v/>
      </c>
      <c r="BC418" s="45" t="str">
        <f>'Remove outliers'!BF202</f>
        <v/>
      </c>
      <c r="BD418" s="45" t="str">
        <f>'Remove outliers'!BG202</f>
        <v/>
      </c>
      <c r="BE418" s="45" t="str">
        <f>'Remove outliers'!BH202</f>
        <v/>
      </c>
      <c r="BF418" s="45" t="str">
        <f>'Remove outliers'!BI202</f>
        <v/>
      </c>
      <c r="BG418" s="45" t="str">
        <f>'Remove outliers'!BJ202</f>
        <v/>
      </c>
      <c r="BH418" s="35" t="str">
        <f>'Remove outliers'!BK202</f>
        <v/>
      </c>
      <c r="BI418" s="35" t="str">
        <f>'Remove outliers'!BL202</f>
        <v/>
      </c>
      <c r="BJ418" s="35" t="str">
        <f>'Remove outliers'!BM202</f>
        <v/>
      </c>
      <c r="BK418" s="35" t="str">
        <f>'Remove outliers'!BN202</f>
        <v/>
      </c>
      <c r="BL418" s="35" t="str">
        <f>'Remove outliers'!BO202</f>
        <v/>
      </c>
      <c r="BM418" s="35" t="str">
        <f>'Remove outliers'!BP202</f>
        <v/>
      </c>
      <c r="BN418" s="35" t="str">
        <f>'Remove outliers'!BQ202</f>
        <v/>
      </c>
      <c r="BO418" s="35" t="str">
        <f>'Remove outliers'!BR202</f>
        <v/>
      </c>
      <c r="BP418" s="35" t="str">
        <f>'Remove outliers'!BS202</f>
        <v/>
      </c>
      <c r="BQ418" s="35" t="str">
        <f>'Remove outliers'!BT202</f>
        <v/>
      </c>
      <c r="BR418" s="35" t="str">
        <f>'Remove outliers'!BU202</f>
        <v/>
      </c>
      <c r="BS418" s="35" t="str">
        <f>'Remove outliers'!BV202</f>
        <v/>
      </c>
      <c r="BT418" s="35" t="str">
        <f>'Remove outliers'!BW202</f>
        <v/>
      </c>
      <c r="BU418" s="35" t="str">
        <f>'Remove outliers'!BX202</f>
        <v/>
      </c>
      <c r="BV418" s="35" t="str">
        <f>'Remove outliers'!BY202</f>
        <v/>
      </c>
      <c r="BW418" s="35" t="str">
        <f>'Remove outliers'!BZ202</f>
        <v/>
      </c>
      <c r="BX418" s="35" t="str">
        <f>'Remove outliers'!CA202</f>
        <v/>
      </c>
      <c r="BY418" s="35" t="str">
        <f>'Remove outliers'!CB202</f>
        <v/>
      </c>
      <c r="BZ418" s="35" t="str">
        <f>'Remove outliers'!CC202</f>
        <v/>
      </c>
      <c r="CA418" s="35" t="str">
        <f>'Remove outliers'!CD202</f>
        <v/>
      </c>
    </row>
    <row r="419" spans="6:79" x14ac:dyDescent="0.2">
      <c r="F419" s="45" t="str">
        <f>'Remove outliers'!I203</f>
        <v/>
      </c>
      <c r="G419" s="45" t="str">
        <f>'Remove outliers'!J203</f>
        <v/>
      </c>
      <c r="H419" s="45" t="str">
        <f>'Remove outliers'!K203</f>
        <v/>
      </c>
      <c r="I419" s="45" t="str">
        <f>'Remove outliers'!L203</f>
        <v/>
      </c>
      <c r="J419" s="45" t="str">
        <f>'Remove outliers'!M203</f>
        <v/>
      </c>
      <c r="K419" s="45" t="str">
        <f>'Remove outliers'!N203</f>
        <v/>
      </c>
      <c r="L419" s="45" t="str">
        <f>'Remove outliers'!O203</f>
        <v/>
      </c>
      <c r="M419" s="45" t="str">
        <f>'Remove outliers'!P203</f>
        <v/>
      </c>
      <c r="N419" s="45" t="str">
        <f>'Remove outliers'!Q203</f>
        <v/>
      </c>
      <c r="O419" s="45" t="str">
        <f>'Remove outliers'!R203</f>
        <v/>
      </c>
      <c r="P419" s="45" t="str">
        <f>'Remove outliers'!S203</f>
        <v/>
      </c>
      <c r="Q419" s="45" t="str">
        <f>'Remove outliers'!T203</f>
        <v/>
      </c>
      <c r="R419" s="45" t="str">
        <f>'Remove outliers'!U203</f>
        <v/>
      </c>
      <c r="S419" s="45" t="str">
        <f>'Remove outliers'!V203</f>
        <v/>
      </c>
      <c r="T419" s="45" t="str">
        <f>'Remove outliers'!W203</f>
        <v/>
      </c>
      <c r="U419" s="45" t="str">
        <f>'Remove outliers'!X203</f>
        <v/>
      </c>
      <c r="V419" s="45" t="str">
        <f>'Remove outliers'!Y203</f>
        <v/>
      </c>
      <c r="W419" s="45" t="str">
        <f>'Remove outliers'!Z203</f>
        <v/>
      </c>
      <c r="X419" s="45" t="str">
        <f>'Remove outliers'!AA203</f>
        <v/>
      </c>
      <c r="Y419" s="45" t="str">
        <f>'Remove outliers'!AB203</f>
        <v/>
      </c>
      <c r="Z419" s="45" t="str">
        <f>'Remove outliers'!AC203</f>
        <v/>
      </c>
      <c r="AA419" s="45" t="str">
        <f>'Remove outliers'!AD203</f>
        <v/>
      </c>
      <c r="AB419" s="45" t="str">
        <f>'Remove outliers'!AE203</f>
        <v/>
      </c>
      <c r="AC419" s="45" t="str">
        <f>'Remove outliers'!AF203</f>
        <v/>
      </c>
      <c r="AD419" s="45" t="str">
        <f>'Remove outliers'!AG203</f>
        <v/>
      </c>
      <c r="AE419" s="45" t="str">
        <f>'Remove outliers'!AH203</f>
        <v/>
      </c>
      <c r="AF419" s="45" t="str">
        <f>'Remove outliers'!AI203</f>
        <v/>
      </c>
      <c r="AG419" s="45" t="str">
        <f>'Remove outliers'!AJ203</f>
        <v/>
      </c>
      <c r="AH419" s="45" t="str">
        <f>'Remove outliers'!AK203</f>
        <v/>
      </c>
      <c r="AI419" s="45" t="str">
        <f>'Remove outliers'!AL203</f>
        <v/>
      </c>
      <c r="AJ419" s="45" t="str">
        <f>'Remove outliers'!AM203</f>
        <v/>
      </c>
      <c r="AK419" s="45" t="str">
        <f>'Remove outliers'!AN203</f>
        <v/>
      </c>
      <c r="AL419" s="45" t="str">
        <f>'Remove outliers'!AO203</f>
        <v/>
      </c>
      <c r="AM419" s="45" t="str">
        <f>'Remove outliers'!AP203</f>
        <v/>
      </c>
      <c r="AN419" s="45" t="str">
        <f>'Remove outliers'!AQ203</f>
        <v/>
      </c>
      <c r="AO419" s="45" t="str">
        <f>'Remove outliers'!AR203</f>
        <v/>
      </c>
      <c r="AP419" s="45" t="str">
        <f>'Remove outliers'!AS203</f>
        <v/>
      </c>
      <c r="AQ419" s="45" t="str">
        <f>'Remove outliers'!AT203</f>
        <v/>
      </c>
      <c r="AR419" s="45" t="str">
        <f>'Remove outliers'!AU203</f>
        <v/>
      </c>
      <c r="AS419" s="45" t="str">
        <f>'Remove outliers'!AV203</f>
        <v/>
      </c>
      <c r="AT419" s="45" t="str">
        <f>'Remove outliers'!AW203</f>
        <v/>
      </c>
      <c r="AU419" s="45" t="str">
        <f>'Remove outliers'!AX203</f>
        <v/>
      </c>
      <c r="AV419" s="45" t="str">
        <f>'Remove outliers'!AY203</f>
        <v/>
      </c>
      <c r="AW419" s="45" t="str">
        <f>'Remove outliers'!AZ203</f>
        <v/>
      </c>
      <c r="AX419" s="45" t="str">
        <f>'Remove outliers'!BA203</f>
        <v/>
      </c>
      <c r="AY419" s="45" t="str">
        <f>'Remove outliers'!BB203</f>
        <v/>
      </c>
      <c r="AZ419" s="45" t="str">
        <f>'Remove outliers'!BC203</f>
        <v/>
      </c>
      <c r="BA419" s="45" t="str">
        <f>'Remove outliers'!BD203</f>
        <v/>
      </c>
      <c r="BB419" s="45" t="str">
        <f>'Remove outliers'!BE203</f>
        <v/>
      </c>
      <c r="BC419" s="45" t="str">
        <f>'Remove outliers'!BF203</f>
        <v/>
      </c>
      <c r="BD419" s="45" t="str">
        <f>'Remove outliers'!BG203</f>
        <v/>
      </c>
      <c r="BE419" s="45" t="str">
        <f>'Remove outliers'!BH203</f>
        <v/>
      </c>
      <c r="BF419" s="45" t="str">
        <f>'Remove outliers'!BI203</f>
        <v/>
      </c>
      <c r="BG419" s="45" t="str">
        <f>'Remove outliers'!BJ203</f>
        <v/>
      </c>
      <c r="BH419" s="35" t="str">
        <f>'Remove outliers'!BK203</f>
        <v/>
      </c>
      <c r="BI419" s="35" t="str">
        <f>'Remove outliers'!BL203</f>
        <v/>
      </c>
      <c r="BJ419" s="35" t="str">
        <f>'Remove outliers'!BM203</f>
        <v/>
      </c>
      <c r="BK419" s="35" t="str">
        <f>'Remove outliers'!BN203</f>
        <v/>
      </c>
      <c r="BL419" s="35" t="str">
        <f>'Remove outliers'!BO203</f>
        <v/>
      </c>
      <c r="BM419" s="35" t="str">
        <f>'Remove outliers'!BP203</f>
        <v/>
      </c>
      <c r="BN419" s="35" t="str">
        <f>'Remove outliers'!BQ203</f>
        <v/>
      </c>
      <c r="BO419" s="35" t="str">
        <f>'Remove outliers'!BR203</f>
        <v/>
      </c>
      <c r="BP419" s="35" t="str">
        <f>'Remove outliers'!BS203</f>
        <v/>
      </c>
      <c r="BQ419" s="35" t="str">
        <f>'Remove outliers'!BT203</f>
        <v/>
      </c>
      <c r="BR419" s="35" t="str">
        <f>'Remove outliers'!BU203</f>
        <v/>
      </c>
      <c r="BS419" s="35" t="str">
        <f>'Remove outliers'!BV203</f>
        <v/>
      </c>
      <c r="BT419" s="35" t="str">
        <f>'Remove outliers'!BW203</f>
        <v/>
      </c>
      <c r="BU419" s="35" t="str">
        <f>'Remove outliers'!BX203</f>
        <v/>
      </c>
      <c r="BV419" s="35" t="str">
        <f>'Remove outliers'!BY203</f>
        <v/>
      </c>
      <c r="BW419" s="35" t="str">
        <f>'Remove outliers'!BZ203</f>
        <v/>
      </c>
      <c r="BX419" s="35" t="str">
        <f>'Remove outliers'!CA203</f>
        <v/>
      </c>
      <c r="BY419" s="35" t="str">
        <f>'Remove outliers'!CB203</f>
        <v/>
      </c>
      <c r="BZ419" s="35" t="str">
        <f>'Remove outliers'!CC203</f>
        <v/>
      </c>
      <c r="CA419" s="35" t="str">
        <f>'Remove outliers'!CD203</f>
        <v/>
      </c>
    </row>
  </sheetData>
  <sheetProtection algorithmName="SHA-512" hashValue="xASRYRx5miAODA2K1yEwbXxVyJsDaXexAdTY01+x4HeXMXr66QeETIw7ljQMS7qBnuP5jhKF7fGEGDLEpnPe3w==" saltValue="ShLQCLaYhxfswheSsH29jg==" spinCount="100000" sheet="1" formatCells="0" formatColumns="0" formatRows="0"/>
  <phoneticPr fontId="2" type="noConversion"/>
  <conditionalFormatting sqref="F4:CA13 F15:CA203 F14:BC14 BE14:CA14">
    <cfRule type="cellIs" dxfId="30" priority="8" stopIfTrue="1" operator="greaterThan">
      <formula>F$3</formula>
    </cfRule>
  </conditionalFormatting>
  <conditionalFormatting sqref="BG4:BG203">
    <cfRule type="expression" priority="9" stopIfTrue="1">
      <formula>ISBLANK($BC4)</formula>
    </cfRule>
  </conditionalFormatting>
  <conditionalFormatting sqref="F4">
    <cfRule type="expression" dxfId="29" priority="7">
      <formula>AND(F4&gt;F$3,F4&gt;F220)</formula>
    </cfRule>
    <cfRule type="cellIs" dxfId="28" priority="13" operator="greaterThan">
      <formula>F220</formula>
    </cfRule>
  </conditionalFormatting>
  <conditionalFormatting sqref="F5:F203">
    <cfRule type="expression" dxfId="27" priority="5">
      <formula>AND(F5&gt;F$3,F5&gt;F221)</formula>
    </cfRule>
    <cfRule type="cellIs" dxfId="26" priority="6" operator="greaterThan">
      <formula>F221</formula>
    </cfRule>
  </conditionalFormatting>
  <conditionalFormatting sqref="G4:CA4">
    <cfRule type="expression" dxfId="25" priority="3">
      <formula>AND(G4&gt;G$3,G4&gt;G220)</formula>
    </cfRule>
    <cfRule type="cellIs" dxfId="24" priority="4" operator="greaterThan">
      <formula>G220</formula>
    </cfRule>
  </conditionalFormatting>
  <conditionalFormatting sqref="G5:CA13 G15:CA203 G14:BC14 BE14:CA14">
    <cfRule type="expression" dxfId="23" priority="1">
      <formula>AND(G5&gt;G$3,G5&gt;G221)</formula>
    </cfRule>
    <cfRule type="cellIs" dxfId="22" priority="2" operator="greaterThan">
      <formula>G221</formula>
    </cfRule>
  </conditionalFormatting>
  <pageMargins left="0.75" right="0.75" top="1" bottom="1" header="0.5" footer="0.5"/>
  <pageSetup paperSize="9" scale="65" fitToWidth="3" orientation="landscape" r:id="rId1"/>
  <headerFooter alignWithMargins="0">
    <oddFooter>&amp;R&amp;G</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CK201"/>
  <sheetViews>
    <sheetView topLeftCell="U1" workbookViewId="0">
      <selection activeCell="AJ1" sqref="AJ1:AJ1048576"/>
    </sheetView>
  </sheetViews>
  <sheetFormatPr defaultRowHeight="12.75" x14ac:dyDescent="0.2"/>
  <cols>
    <col min="5" max="5" width="12" customWidth="1"/>
    <col min="6" max="6" width="12.42578125" customWidth="1"/>
    <col min="7" max="7" width="12" customWidth="1"/>
    <col min="8" max="8" width="11" customWidth="1"/>
    <col min="9" max="9" width="9" bestFit="1" customWidth="1"/>
    <col min="10" max="10" width="9.28515625" bestFit="1" customWidth="1"/>
    <col min="11" max="11" width="9.7109375" bestFit="1" customWidth="1"/>
    <col min="12" max="14" width="9.28515625" bestFit="1" customWidth="1"/>
    <col min="15" max="15" width="9.28515625" customWidth="1"/>
    <col min="16" max="34" width="9.28515625" bestFit="1" customWidth="1"/>
    <col min="35" max="35" width="9.42578125" customWidth="1"/>
    <col min="36" max="67" width="9.28515625" bestFit="1" customWidth="1"/>
  </cols>
  <sheetData>
    <row r="1" spans="1:89" s="27" customFormat="1" ht="189" x14ac:dyDescent="0.2">
      <c r="A1" s="26" t="s">
        <v>0</v>
      </c>
      <c r="B1" s="26" t="s">
        <v>4</v>
      </c>
      <c r="C1" s="26" t="s">
        <v>1</v>
      </c>
      <c r="D1" s="26" t="s">
        <v>2</v>
      </c>
      <c r="E1" s="26" t="s">
        <v>3</v>
      </c>
      <c r="F1" s="26"/>
      <c r="G1" s="26" t="str">
        <f>'Report Sheet'!G2</f>
        <v>Arsenic</v>
      </c>
      <c r="H1" s="26" t="s">
        <v>118</v>
      </c>
      <c r="I1" s="26" t="str">
        <f>'Original data'!F1</f>
        <v>Arsenic</v>
      </c>
      <c r="J1" s="26" t="str">
        <f>'Original data'!G1</f>
        <v>Barium</v>
      </c>
      <c r="K1" s="26" t="str">
        <f>'Original data'!H1</f>
        <v>Beryllium</v>
      </c>
      <c r="L1" s="26" t="str">
        <f>'Original data'!I1</f>
        <v>Boron</v>
      </c>
      <c r="M1" s="26" t="str">
        <f>'Original data'!J1</f>
        <v>Cadmium</v>
      </c>
      <c r="N1" s="26" t="str">
        <f>'Original data'!K1</f>
        <v>Chromium VI</v>
      </c>
      <c r="O1" s="26" t="str">
        <f>'Original data'!L1</f>
        <v>Chromium III</v>
      </c>
      <c r="P1" s="26" t="str">
        <f>'Original data'!M1</f>
        <v>Copper</v>
      </c>
      <c r="Q1" s="26" t="str">
        <f>'Original data'!N1</f>
        <v>Lead</v>
      </c>
      <c r="R1" s="26" t="str">
        <f>'Original data'!O1</f>
        <v>Inorganic Mercury</v>
      </c>
      <c r="S1" s="26" t="str">
        <f>'Original data'!P1</f>
        <v>Nickel</v>
      </c>
      <c r="T1" s="26" t="str">
        <f>'Original data'!Q1</f>
        <v>Selenium</v>
      </c>
      <c r="U1" s="26" t="str">
        <f>'Original data'!R1</f>
        <v>Vanadium</v>
      </c>
      <c r="V1" s="26" t="str">
        <f>'Original data'!S1</f>
        <v>Zinc</v>
      </c>
      <c r="W1" s="26" t="str">
        <f>'Original data'!T1</f>
        <v>Cyanide (Free)</v>
      </c>
      <c r="X1" s="26" t="str">
        <f>'Original data'!U1</f>
        <v>Cyanide (Complex)</v>
      </c>
      <c r="Y1" s="26" t="str">
        <f>'Original data'!V1</f>
        <v>Phenols (Total)</v>
      </c>
      <c r="Z1" s="26" t="str">
        <f>'Original data'!W1</f>
        <v>Benzene</v>
      </c>
      <c r="AA1" s="26" t="str">
        <f>'Original data'!X1</f>
        <v>Toluene</v>
      </c>
      <c r="AB1" s="26" t="str">
        <f>'Original data'!Y1</f>
        <v>Ethyl benzene</v>
      </c>
      <c r="AC1" s="26" t="str">
        <f>'Original data'!Z1</f>
        <v>Total Xylene</v>
      </c>
      <c r="AD1" s="26" t="str">
        <f>'Original data'!AA1</f>
        <v>TPH (EC5-6) aliphatic</v>
      </c>
      <c r="AE1" s="26" t="str">
        <f>'Original data'!AB1</f>
        <v>TPH (&gt;EC6-8) aliphatic</v>
      </c>
      <c r="AF1" s="26" t="str">
        <f>'Original data'!AC1</f>
        <v>TPH (&gt;EC8-10) aliphatic</v>
      </c>
      <c r="AG1" s="26" t="str">
        <f>'Original data'!AD1</f>
        <v>TPH (&gt;EC10-12) aliphatic</v>
      </c>
      <c r="AH1" s="26" t="str">
        <f>'Original data'!AE1</f>
        <v>TPH (&gt;EC12-16) aliphatic</v>
      </c>
      <c r="AI1" s="26" t="str">
        <f>'Original data'!AF1</f>
        <v>TPH (&gt;EC16-21) aliphatic</v>
      </c>
      <c r="AJ1" s="26" t="str">
        <f>'Original data'!AG1</f>
        <v>TPH (&gt;EC21-35) aliphatic</v>
      </c>
      <c r="AK1" s="26" t="str">
        <f>'Original data'!AH1</f>
        <v>TPH (&gt;EC35-44) aliphatic</v>
      </c>
      <c r="AL1" s="26" t="str">
        <f>'Original data'!AI1</f>
        <v>TPH (&gt;EC6-7) aromatic (benzene)</v>
      </c>
      <c r="AM1" s="26" t="str">
        <f>'Original data'!AJ1</f>
        <v>TPH (&gt;EC7-8) aromatic (toluene)</v>
      </c>
      <c r="AN1" s="26" t="str">
        <f>'Original data'!AK1</f>
        <v>TPH (&gt;EC8-10) aromatic</v>
      </c>
      <c r="AO1" s="26" t="str">
        <f>'Original data'!AL1</f>
        <v>TPH (&gt;EC10-12) aromatic</v>
      </c>
      <c r="AP1" s="26" t="str">
        <f>'Original data'!AM1</f>
        <v>TPH (&gt;EC12-16) aromatic</v>
      </c>
      <c r="AQ1" s="26" t="str">
        <f>'Original data'!AN1</f>
        <v>TPH (&gt;EC16-21) aromatic</v>
      </c>
      <c r="AR1" s="26" t="str">
        <f>'Original data'!AO1</f>
        <v>TPH (&gt;EC21-35) aromatic</v>
      </c>
      <c r="AS1" s="26" t="str">
        <f>'Original data'!AP1</f>
        <v>TPH (&gt;EC35-44) aromatic</v>
      </c>
      <c r="AT1" s="26" t="str">
        <f>'Original data'!AR1</f>
        <v>Naphthalene</v>
      </c>
      <c r="AU1" s="26" t="str">
        <f>'Original data'!AS1</f>
        <v>Acenaphthylene</v>
      </c>
      <c r="AV1" s="26" t="str">
        <f>'Original data'!AT1</f>
        <v>Acenaphthene</v>
      </c>
      <c r="AW1" s="26" t="str">
        <f>'Original data'!AU1</f>
        <v>Fluorene</v>
      </c>
      <c r="AX1" s="26" t="str">
        <f>'Original data'!AV1</f>
        <v>Phenanthrene</v>
      </c>
      <c r="AY1" s="26" t="str">
        <f>'Original data'!AW1</f>
        <v>Anthracene</v>
      </c>
      <c r="AZ1" s="26" t="str">
        <f>'Original data'!AX1</f>
        <v>Fluoranthene</v>
      </c>
      <c r="BA1" s="26" t="str">
        <f>'Original data'!AY1</f>
        <v>Pyrene</v>
      </c>
      <c r="BB1" s="26" t="str">
        <f>'Original data'!AZ1</f>
        <v>Benzo(a)anthracene</v>
      </c>
      <c r="BC1" s="26" t="str">
        <f>'Original data'!BA1</f>
        <v>Chrysene</v>
      </c>
      <c r="BD1" s="26" t="str">
        <f>'Original data'!BB1</f>
        <v>Benzo(b)fluoranthene</v>
      </c>
      <c r="BE1" s="26" t="str">
        <f>'Original data'!BC1</f>
        <v>Benzo(k)fluoranthene</v>
      </c>
      <c r="BF1" s="26" t="str">
        <f>'Original data'!BD1</f>
        <v>Benzo(a)pyrene</v>
      </c>
      <c r="BG1" s="26" t="str">
        <f>'Original data'!BE1</f>
        <v>Indeno(1,2,3-c,d)pyrene</v>
      </c>
      <c r="BH1" s="26" t="str">
        <f>'Original data'!BF1</f>
        <v>Dibenzo(a,h)anthracene</v>
      </c>
      <c r="BI1" s="26" t="str">
        <f>'Original data'!BH1</f>
        <v>Benzo(a)pyrene (as surrogate marker)</v>
      </c>
      <c r="BJ1" s="26" t="str">
        <f>'Original data'!BI1</f>
        <v>Tetrachloroethene (PCE)</v>
      </c>
      <c r="BK1" s="26" t="str">
        <f>'Original data'!BJ1</f>
        <v>Trichloroethene (TCE)</v>
      </c>
      <c r="BL1" s="26" t="str">
        <f>'Original data'!BK1</f>
        <v>cis-1,2-Dichloroethene</v>
      </c>
      <c r="BM1" s="26" t="str">
        <f>'Original data'!BL1</f>
        <v>Vinyl Chloride (VC)</v>
      </c>
      <c r="BN1" s="26" t="str">
        <f>'Original data'!BM1</f>
        <v>1,1,2,2-Tetrachloroethane (PCA)</v>
      </c>
      <c r="BO1" s="26" t="str">
        <f>'Original data'!BN1</f>
        <v>1,1,1-Trichloroethane (TCA)</v>
      </c>
      <c r="BP1" s="26" t="str">
        <f>'Original data'!BO1</f>
        <v>1,2-Dichloroethane</v>
      </c>
      <c r="BQ1" s="26" t="str">
        <f>'Original data'!BP1</f>
        <v>Carbon Tetrachloride</v>
      </c>
      <c r="BR1" s="26" t="str">
        <f>'Original data'!BQ1</f>
        <v>Carbon disulphide</v>
      </c>
      <c r="BS1" s="26">
        <f>'Original data'!BR1</f>
        <v>0</v>
      </c>
      <c r="BT1" s="26">
        <f>'Original data'!BS1</f>
        <v>0</v>
      </c>
      <c r="BU1" s="26">
        <f>'Original data'!BT1</f>
        <v>0</v>
      </c>
      <c r="BV1" s="26">
        <f>'Original data'!BU1</f>
        <v>0</v>
      </c>
      <c r="BW1" s="26">
        <f>'Original data'!BV1</f>
        <v>0</v>
      </c>
      <c r="BX1" s="26">
        <f>'Original data'!BW1</f>
        <v>0</v>
      </c>
      <c r="BY1" s="26">
        <f>'Original data'!BX1</f>
        <v>0</v>
      </c>
      <c r="BZ1" s="26">
        <f>'Original data'!BY1</f>
        <v>0</v>
      </c>
      <c r="CA1" s="26">
        <f>'Original data'!BZ1</f>
        <v>0</v>
      </c>
      <c r="CB1" s="26">
        <f>'Original data'!CA1</f>
        <v>0</v>
      </c>
    </row>
    <row r="2" spans="1:89" x14ac:dyDescent="0.2">
      <c r="A2" s="20" t="s">
        <v>128</v>
      </c>
      <c r="B2" s="20"/>
      <c r="G2">
        <f>HLOOKUP($G$1,$I$1:$BP$53,ROW(),FALSE)</f>
        <v>0</v>
      </c>
      <c r="H2" t="s">
        <v>119</v>
      </c>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row>
    <row r="3" spans="1:89" x14ac:dyDescent="0.2">
      <c r="A3" s="20" t="s">
        <v>120</v>
      </c>
      <c r="B3" s="20"/>
      <c r="F3">
        <f>COUNT(F4:F201)</f>
        <v>11</v>
      </c>
      <c r="G3">
        <f>HLOOKUP($G$1,$I$1:$CB$3,ROW(),FALSE)</f>
        <v>170</v>
      </c>
      <c r="H3" t="s">
        <v>120</v>
      </c>
      <c r="I3" s="22">
        <f>GSACs!B5</f>
        <v>170</v>
      </c>
      <c r="J3" s="22">
        <f>GSACs!B6</f>
        <v>1350</v>
      </c>
      <c r="K3" s="22">
        <f>GSACs!B7</f>
        <v>63</v>
      </c>
      <c r="L3" s="22">
        <f>GSACs!B8</f>
        <v>46000</v>
      </c>
      <c r="M3" s="22">
        <f>GSACs!B9</f>
        <v>532</v>
      </c>
      <c r="N3" s="22">
        <f>GSACs!B10</f>
        <v>220</v>
      </c>
      <c r="O3" s="22">
        <f>GSACs!B11</f>
        <v>33000</v>
      </c>
      <c r="P3" s="22">
        <f>GSACs!B12</f>
        <v>44000</v>
      </c>
      <c r="Q3" s="22">
        <f>GSACs!B13</f>
        <v>1300</v>
      </c>
      <c r="R3" s="22">
        <f>GSACs!B14</f>
        <v>240</v>
      </c>
      <c r="S3" s="22">
        <f>GSACs!B15</f>
        <v>3400</v>
      </c>
      <c r="T3" s="22">
        <f>GSACs!B16</f>
        <v>1800</v>
      </c>
      <c r="U3" s="22">
        <f>GSACs!B17</f>
        <v>5000</v>
      </c>
      <c r="V3" s="22">
        <f>GSACs!B18</f>
        <v>170000</v>
      </c>
      <c r="W3" s="22">
        <f>GSACs!B19</f>
        <v>43</v>
      </c>
      <c r="X3" s="22">
        <f>GSACs!B20</f>
        <v>213</v>
      </c>
      <c r="Y3" s="22">
        <f>GSACs!B21</f>
        <v>440</v>
      </c>
      <c r="Z3" s="22">
        <f>GSACs!B22</f>
        <v>90</v>
      </c>
      <c r="AA3" s="22">
        <f>GSACs!B23</f>
        <v>87000</v>
      </c>
      <c r="AB3" s="22">
        <f>GSACs!B24</f>
        <v>17000</v>
      </c>
      <c r="AC3" s="22">
        <f>GSACs!B25</f>
        <v>17000</v>
      </c>
      <c r="AD3" s="22">
        <f>GSACs!B26</f>
        <v>95000</v>
      </c>
      <c r="AE3" s="22">
        <f>GSACs!B27</f>
        <v>150000</v>
      </c>
      <c r="AF3" s="22">
        <f>GSACs!B28</f>
        <v>14000</v>
      </c>
      <c r="AG3" s="22">
        <f>GSACs!B29</f>
        <v>21000</v>
      </c>
      <c r="AH3" s="22">
        <f>GSACs!B30</f>
        <v>25000</v>
      </c>
      <c r="AI3" s="22">
        <f>GSACs!B31</f>
        <v>450000</v>
      </c>
      <c r="AJ3" s="22">
        <f>GSACs!B32</f>
        <v>450000</v>
      </c>
      <c r="AK3" s="22">
        <f>GSACs!B34</f>
        <v>76000</v>
      </c>
      <c r="AL3" s="22">
        <f>GSACs!B35</f>
        <v>87000</v>
      </c>
      <c r="AM3" s="22">
        <f>GSACs!B36</f>
        <v>7200</v>
      </c>
      <c r="AN3" s="22">
        <f>GSACs!B37</f>
        <v>9200</v>
      </c>
      <c r="AO3" s="22">
        <f>GSACs!B38</f>
        <v>10000</v>
      </c>
      <c r="AP3" s="22">
        <f>GSACs!B39</f>
        <v>7600</v>
      </c>
      <c r="AQ3" s="22">
        <f>GSACs!B40</f>
        <v>7800</v>
      </c>
      <c r="AR3" s="22">
        <f>GSACs!B41</f>
        <v>7800</v>
      </c>
      <c r="AS3" s="22">
        <f>GSACs!B43</f>
        <v>1200</v>
      </c>
      <c r="AT3" s="22">
        <f>GSACs!B44</f>
        <v>29000</v>
      </c>
      <c r="AU3" s="22">
        <f>GSACs!B45</f>
        <v>29000</v>
      </c>
      <c r="AV3" s="22">
        <f>GSACs!B46</f>
        <v>20000</v>
      </c>
      <c r="AW3" s="22">
        <f>GSACs!B47</f>
        <v>6200</v>
      </c>
      <c r="AX3" s="22">
        <f>GSACs!B48</f>
        <v>150000</v>
      </c>
      <c r="AY3" s="22">
        <f>GSACs!B49</f>
        <v>6300</v>
      </c>
      <c r="AZ3" s="22">
        <f>GSACs!B50</f>
        <v>15000</v>
      </c>
      <c r="BA3" s="22">
        <f>GSACs!B51</f>
        <v>49</v>
      </c>
      <c r="BB3" s="22">
        <f>GSACs!B52</f>
        <v>93</v>
      </c>
      <c r="BC3" s="22">
        <f>GSACs!B53</f>
        <v>13</v>
      </c>
      <c r="BD3" s="22">
        <f>GSACs!B54</f>
        <v>370</v>
      </c>
      <c r="BE3" s="22">
        <f>GSACs!B55</f>
        <v>11</v>
      </c>
      <c r="BF3" s="22">
        <f>GSACs!B56</f>
        <v>150</v>
      </c>
      <c r="BG3" s="22">
        <f>GSACs!B57</f>
        <v>1.1000000000000001</v>
      </c>
      <c r="BH3" s="22">
        <f>GSACs!B58</f>
        <v>1400</v>
      </c>
      <c r="BI3" s="22">
        <f>GSACs!B60</f>
        <v>810</v>
      </c>
      <c r="BJ3" s="22">
        <f>GSACs!B61</f>
        <v>70</v>
      </c>
      <c r="BK3" s="22">
        <f>GSACs!B62</f>
        <v>0</v>
      </c>
      <c r="BL3" s="22">
        <f>GSACs!B63</f>
        <v>4.8</v>
      </c>
      <c r="BM3" s="22">
        <f>GSACs!B64</f>
        <v>1800</v>
      </c>
      <c r="BN3" s="22">
        <f>GSACs!B65</f>
        <v>57000</v>
      </c>
      <c r="BO3" s="22">
        <f>GSACs!B66</f>
        <v>21</v>
      </c>
      <c r="BP3" s="22">
        <f>GSACs!B67</f>
        <v>190</v>
      </c>
      <c r="BQ3" s="22">
        <f>GSACs!B68</f>
        <v>1300</v>
      </c>
      <c r="BR3" s="22" t="e">
        <f>GSACs!B69</f>
        <v>#REF!</v>
      </c>
      <c r="BS3" s="22" t="e">
        <f>GSACs!B70</f>
        <v>#REF!</v>
      </c>
      <c r="BT3" s="22" t="e">
        <f>GSACs!B71</f>
        <v>#REF!</v>
      </c>
      <c r="BU3" s="22" t="e">
        <f>GSACs!B72</f>
        <v>#REF!</v>
      </c>
      <c r="BV3" s="22" t="e">
        <f>GSACs!B73</f>
        <v>#REF!</v>
      </c>
      <c r="BW3" s="22" t="e">
        <f>GSACs!B74</f>
        <v>#REF!</v>
      </c>
      <c r="BX3" s="22" t="e">
        <f>GSACs!B75</f>
        <v>#REF!</v>
      </c>
      <c r="BY3" s="22" t="e">
        <f>GSACs!B76</f>
        <v>#REF!</v>
      </c>
      <c r="BZ3" s="22" t="e">
        <f>GSACs!B77</f>
        <v>#REF!</v>
      </c>
      <c r="CA3" s="22" t="e">
        <f>GSACs!B78</f>
        <v>#REF!</v>
      </c>
      <c r="CB3" s="22" t="e">
        <f>GSACs!B79</f>
        <v>#REF!</v>
      </c>
      <c r="CC3" s="22"/>
      <c r="CD3" s="22"/>
      <c r="CE3" s="22"/>
      <c r="CF3" s="22"/>
      <c r="CG3" s="22"/>
      <c r="CH3" s="22"/>
      <c r="CI3" s="22"/>
      <c r="CJ3" s="22"/>
      <c r="CK3" s="22"/>
    </row>
    <row r="4" spans="1:89" x14ac:dyDescent="0.2">
      <c r="A4" s="21"/>
      <c r="B4" s="21"/>
      <c r="C4" s="21"/>
      <c r="D4" s="21"/>
      <c r="E4" s="21"/>
      <c r="F4">
        <f t="shared" ref="F4:F35" si="0">IF(G4&gt;0,G4,"")</f>
        <v>2.8903717578961645</v>
      </c>
      <c r="G4">
        <f t="shared" ref="G4:G35" si="1">HLOOKUP($G$1,$I$1:$CB$203,ROW(),FALSE)</f>
        <v>2.8903717578961645</v>
      </c>
      <c r="H4">
        <f t="shared" ref="H4:H35" si="2">IF(G4=$G$2,1,0)</f>
        <v>0</v>
      </c>
      <c r="I4" s="21">
        <f>IF(ISNUMBER('Original data'!F4),LN('Original data'!F4),"")</f>
        <v>2.8903717578961645</v>
      </c>
      <c r="J4" s="21">
        <f>IF(ISNUMBER('Original data'!G4),LN('Original data'!G4),"")</f>
        <v>4.1588830833596715</v>
      </c>
      <c r="K4" s="21">
        <f>IF(ISNUMBER('Original data'!H4),LN('Original data'!H4),"")</f>
        <v>-0.31471074483970024</v>
      </c>
      <c r="L4" s="21">
        <f>IF(ISNUMBER('Original data'!I4),LN('Original data'!I4),"")</f>
        <v>0.40546510810816438</v>
      </c>
      <c r="M4" s="21">
        <f>IF(ISNUMBER('Original data'!J4),LN('Original data'!J4),"")</f>
        <v>-1.6094379124341003</v>
      </c>
      <c r="N4" s="21">
        <f>IF(ISNUMBER('Original data'!K4),LN('Original data'!K4),"")</f>
        <v>1.3862943611198906</v>
      </c>
      <c r="O4" s="21">
        <f>IF(ISNUMBER('Original data'!L4),LN('Original data'!L4),"")</f>
        <v>3.044522437723423</v>
      </c>
      <c r="P4" s="21">
        <f>IF(ISNUMBER('Original data'!M4),LN('Original data'!M4),"")</f>
        <v>2.7080502011022101</v>
      </c>
      <c r="Q4" s="21">
        <f>IF(ISNUMBER('Original data'!N4),LN('Original data'!N4),"")</f>
        <v>2.7725887222397811</v>
      </c>
      <c r="R4" s="21">
        <f>IF(ISNUMBER('Original data'!O4),LN('Original data'!O4),"")</f>
        <v>-1.2039728043259361</v>
      </c>
      <c r="S4" s="21">
        <f>IF(ISNUMBER('Original data'!P4),LN('Original data'!P4),"")</f>
        <v>2.7725887222397811</v>
      </c>
      <c r="T4" s="21">
        <f>IF(ISNUMBER('Original data'!Q4),LN('Original data'!Q4),"")</f>
        <v>0</v>
      </c>
      <c r="U4" s="21">
        <f>IF(ISNUMBER('Original data'!R4),LN('Original data'!R4),"")</f>
        <v>3.970291913552122</v>
      </c>
      <c r="V4" s="21">
        <f>IF(ISNUMBER('Original data'!S4),LN('Original data'!S4),"")</f>
        <v>4.6051701859880918</v>
      </c>
      <c r="W4" s="21">
        <f>IF(ISNUMBER('Original data'!T4),LN('Original data'!T4),"")</f>
        <v>0</v>
      </c>
      <c r="X4" s="21">
        <f>IF(ISNUMBER('Original data'!U4),LN('Original data'!U4),"")</f>
        <v>0</v>
      </c>
      <c r="Y4" s="21">
        <f>IF(ISNUMBER('Original data'!V4),LN('Original data'!V4),"")</f>
        <v>0</v>
      </c>
      <c r="Z4" s="21" t="str">
        <f>IF(ISNUMBER('Original data'!W4),LN('Original data'!W4),"")</f>
        <v/>
      </c>
      <c r="AA4" s="21" t="str">
        <f>IF(ISNUMBER('Original data'!X4),LN('Original data'!X4),"")</f>
        <v/>
      </c>
      <c r="AB4" s="21" t="str">
        <f>IF(ISNUMBER('Original data'!Y4),LN('Original data'!Y4),"")</f>
        <v/>
      </c>
      <c r="AC4" s="21" t="str">
        <f>IF(ISNUMBER('Original data'!Z4),LN('Original data'!Z4),"")</f>
        <v/>
      </c>
      <c r="AD4" s="21" t="str">
        <f>IF(ISNUMBER('Original data'!AA4),LN('Original data'!AA4),"")</f>
        <v/>
      </c>
      <c r="AE4" s="21" t="str">
        <f>IF(ISNUMBER('Original data'!AB4),LN('Original data'!AB4),"")</f>
        <v/>
      </c>
      <c r="AF4" s="21" t="str">
        <f>IF(ISNUMBER('Original data'!AC4),LN('Original data'!AC4),"")</f>
        <v/>
      </c>
      <c r="AG4" s="21" t="str">
        <f>IF(ISNUMBER('Original data'!AD4),LN('Original data'!AD4),"")</f>
        <v/>
      </c>
      <c r="AH4" s="21" t="str">
        <f>IF(ISNUMBER('Original data'!AE4),LN('Original data'!AE4),"")</f>
        <v/>
      </c>
      <c r="AI4" s="21" t="str">
        <f>IF(ISNUMBER('Original data'!AF4),LN('Original data'!AF4),"")</f>
        <v/>
      </c>
      <c r="AJ4" s="21" t="str">
        <f>IF(ISNUMBER('Original data'!AG4),LN('Original data'!AG4),"")</f>
        <v/>
      </c>
      <c r="AK4" s="21" t="str">
        <f>IF(ISNUMBER('Original data'!AH4),LN('Original data'!AH4),"")</f>
        <v/>
      </c>
      <c r="AL4" s="21" t="str">
        <f>IF(ISNUMBER('Original data'!AI4),LN('Original data'!AI4),"")</f>
        <v/>
      </c>
      <c r="AM4" s="21" t="str">
        <f>IF(ISNUMBER('Original data'!AJ4),LN('Original data'!AJ4),"")</f>
        <v/>
      </c>
      <c r="AN4" s="21" t="str">
        <f>IF(ISNUMBER('Original data'!AK4),LN('Original data'!AK4),"")</f>
        <v/>
      </c>
      <c r="AO4" s="21" t="str">
        <f>IF(ISNUMBER('Original data'!AL4),LN('Original data'!AL4),"")</f>
        <v/>
      </c>
      <c r="AP4" s="21" t="str">
        <f>IF(ISNUMBER('Original data'!AM4),LN('Original data'!AM4),"")</f>
        <v/>
      </c>
      <c r="AQ4" s="21" t="str">
        <f>IF(ISNUMBER('Original data'!AN4),LN('Original data'!AN4),"")</f>
        <v/>
      </c>
      <c r="AR4" s="21" t="str">
        <f>IF(ISNUMBER('Original data'!AO4),LN('Original data'!AO4),"")</f>
        <v/>
      </c>
      <c r="AS4" s="21" t="str">
        <f>IF(ISNUMBER('Original data'!AP4),LN('Original data'!AP4),"")</f>
        <v/>
      </c>
      <c r="AT4" s="21">
        <f>IF(ISNUMBER('Original data'!AR4),LN('Original data'!AR4),"")</f>
        <v>-2.9957322735539909</v>
      </c>
      <c r="AU4" s="21">
        <f>IF(ISNUMBER('Original data'!AS4),LN('Original data'!AS4),"")</f>
        <v>-2.9957322735539909</v>
      </c>
      <c r="AV4" s="21">
        <f>IF(ISNUMBER('Original data'!AT4),LN('Original data'!AT4),"")</f>
        <v>-2.9957322735539909</v>
      </c>
      <c r="AW4" s="21">
        <f>IF(ISNUMBER('Original data'!AU4),LN('Original data'!AU4),"")</f>
        <v>-2.9957322735539909</v>
      </c>
      <c r="AX4" s="21">
        <f>IF(ISNUMBER('Original data'!AV4),LN('Original data'!AV4),"")</f>
        <v>-2.9957322735539909</v>
      </c>
      <c r="AY4" s="21">
        <f>IF(ISNUMBER('Original data'!AW4),LN('Original data'!AW4),"")</f>
        <v>-2.9957322735539909</v>
      </c>
      <c r="AZ4" s="21">
        <f>IF(ISNUMBER('Original data'!AX4),LN('Original data'!AX4),"")</f>
        <v>-2.9957322735539909</v>
      </c>
      <c r="BA4" s="21">
        <f>IF(ISNUMBER('Original data'!AY4),LN('Original data'!AY4),"")</f>
        <v>-2.9957322735539909</v>
      </c>
      <c r="BB4" s="21">
        <f>IF(ISNUMBER('Original data'!AZ4),LN('Original data'!AZ4),"")</f>
        <v>-2.9957322735539909</v>
      </c>
      <c r="BC4" s="21">
        <f>IF(ISNUMBER('Original data'!BA4),LN('Original data'!BA4),"")</f>
        <v>-2.9957322735539909</v>
      </c>
      <c r="BD4" s="21">
        <f>IF(ISNUMBER('Original data'!BB4),LN('Original data'!BB4),"")</f>
        <v>-2.9957322735539909</v>
      </c>
      <c r="BE4" s="21">
        <f>IF(ISNUMBER('Original data'!BC4),LN('Original data'!BC4),"")</f>
        <v>-2.9957322735539909</v>
      </c>
      <c r="BF4" s="21">
        <f>IF(ISNUMBER('Original data'!BD4),LN('Original data'!BD4),"")</f>
        <v>-2.9957322735539909</v>
      </c>
      <c r="BG4" s="21">
        <f>IF(ISNUMBER('Original data'!BE4),LN('Original data'!BE4),"")</f>
        <v>-2.9957322735539909</v>
      </c>
      <c r="BH4" s="21">
        <f>IF(ISNUMBER('Original data'!BF4),LN('Original data'!BF4),"")</f>
        <v>-2.9957322735539909</v>
      </c>
      <c r="BI4" s="21" t="str">
        <f>IF(ISNUMBER('Original data'!BH4),LN('Original data'!BH4),"")</f>
        <v/>
      </c>
      <c r="BJ4" s="21" t="str">
        <f>IF(ISNUMBER('Original data'!BI4),LN('Original data'!BI4),"")</f>
        <v/>
      </c>
      <c r="BK4" s="21" t="str">
        <f>IF(ISNUMBER('Original data'!BJ4),LN('Original data'!BJ4),"")</f>
        <v/>
      </c>
      <c r="BL4" s="21" t="str">
        <f>IF(ISNUMBER('Original data'!BK4),LN('Original data'!BK4),"")</f>
        <v/>
      </c>
      <c r="BM4" s="21" t="str">
        <f>IF(ISNUMBER('Original data'!BL4),LN('Original data'!BL4),"")</f>
        <v/>
      </c>
      <c r="BN4" s="21" t="str">
        <f>IF(ISNUMBER('Original data'!BM4),LN('Original data'!BM4),"")</f>
        <v/>
      </c>
      <c r="BO4" s="21" t="str">
        <f>IF(ISNUMBER('Original data'!BN4),LN('Original data'!BN4),"")</f>
        <v/>
      </c>
      <c r="BP4" s="21" t="str">
        <f>IF(ISNUMBER('Original data'!BO4),LN('Original data'!BO4),"")</f>
        <v/>
      </c>
      <c r="BQ4" s="21" t="str">
        <f>IF(ISNUMBER('Original data'!BP4),LN('Original data'!BP4),"")</f>
        <v/>
      </c>
      <c r="BR4" s="21" t="str">
        <f>IF(ISNUMBER('Original data'!BQ4),LN('Original data'!BQ4),"")</f>
        <v/>
      </c>
      <c r="BS4" s="21" t="str">
        <f>IF(ISNUMBER('Original data'!BR4),LN('Original data'!BR4),"")</f>
        <v/>
      </c>
      <c r="BT4" s="21" t="str">
        <f>IF(ISNUMBER('Original data'!BS4),LN('Original data'!BS4),"")</f>
        <v/>
      </c>
      <c r="BU4" s="21" t="str">
        <f>IF(ISNUMBER('Original data'!BT4),LN('Original data'!BT4),"")</f>
        <v/>
      </c>
      <c r="BV4" s="21" t="str">
        <f>IF(ISNUMBER('Original data'!BU4),LN('Original data'!BU4),"")</f>
        <v/>
      </c>
      <c r="BW4" s="21" t="str">
        <f>IF(ISNUMBER('Original data'!BV4),LN('Original data'!BV4),"")</f>
        <v/>
      </c>
      <c r="BX4" s="21" t="str">
        <f>IF(ISNUMBER('Original data'!BW4),LN('Original data'!BW4),"")</f>
        <v/>
      </c>
      <c r="BY4" s="21" t="str">
        <f>IF(ISNUMBER('Original data'!BX4),LN('Original data'!BX4),"")</f>
        <v/>
      </c>
      <c r="BZ4" s="21" t="str">
        <f>IF(ISNUMBER('Original data'!BY4),LN('Original data'!BY4),"")</f>
        <v/>
      </c>
      <c r="CA4" s="21" t="str">
        <f>IF(ISNUMBER('Original data'!BZ4),LN('Original data'!BZ4),"")</f>
        <v/>
      </c>
      <c r="CB4" s="21" t="str">
        <f>IF(ISNUMBER('Original data'!CA4),LN('Original data'!CA4),"")</f>
        <v/>
      </c>
      <c r="CC4" s="21"/>
      <c r="CD4" s="21"/>
      <c r="CE4" s="21"/>
    </row>
    <row r="5" spans="1:89" x14ac:dyDescent="0.2">
      <c r="A5" s="21"/>
      <c r="B5" s="21"/>
      <c r="C5" s="21"/>
      <c r="D5" s="21"/>
      <c r="E5" s="21"/>
      <c r="F5">
        <f t="shared" si="0"/>
        <v>3.1780538303479458</v>
      </c>
      <c r="G5">
        <f t="shared" si="1"/>
        <v>3.1780538303479458</v>
      </c>
      <c r="H5">
        <f t="shared" si="2"/>
        <v>0</v>
      </c>
      <c r="I5" s="21">
        <f>IF(ISNUMBER('Original data'!F5),LN('Original data'!F5),"")</f>
        <v>3.1780538303479458</v>
      </c>
      <c r="J5" s="21">
        <f>IF(ISNUMBER('Original data'!G5),LN('Original data'!G5),"")</f>
        <v>5.9135030056382698</v>
      </c>
      <c r="K5" s="21">
        <f>IF(ISNUMBER('Original data'!H5),LN('Original data'!H5),"")</f>
        <v>0.87546873735389985</v>
      </c>
      <c r="L5" s="21">
        <f>IF(ISNUMBER('Original data'!I5),LN('Original data'!I5),"")</f>
        <v>0.40546510810816438</v>
      </c>
      <c r="M5" s="21">
        <f>IF(ISNUMBER('Original data'!J5),LN('Original data'!J5),"")</f>
        <v>-1.6094379124341003</v>
      </c>
      <c r="N5" s="21">
        <f>IF(ISNUMBER('Original data'!K5),LN('Original data'!K5),"")</f>
        <v>1.3862943611198906</v>
      </c>
      <c r="O5" s="21">
        <f>IF(ISNUMBER('Original data'!L5),LN('Original data'!L5),"")</f>
        <v>2.8903717578961645</v>
      </c>
      <c r="P5" s="21">
        <f>IF(ISNUMBER('Original data'!M5),LN('Original data'!M5),"")</f>
        <v>4.3438054218536841</v>
      </c>
      <c r="Q5" s="21">
        <f>IF(ISNUMBER('Original data'!N5),LN('Original data'!N5),"")</f>
        <v>2.9957322735539909</v>
      </c>
      <c r="R5" s="21">
        <f>IF(ISNUMBER('Original data'!O5),LN('Original data'!O5),"")</f>
        <v>-1.2039728043259361</v>
      </c>
      <c r="S5" s="21">
        <f>IF(ISNUMBER('Original data'!P5),LN('Original data'!P5),"")</f>
        <v>3.8286413964890951</v>
      </c>
      <c r="T5" s="21">
        <f>IF(ISNUMBER('Original data'!Q5),LN('Original data'!Q5),"")</f>
        <v>0</v>
      </c>
      <c r="U5" s="21">
        <f>IF(ISNUMBER('Original data'!R5),LN('Original data'!R5),"")</f>
        <v>4.1743872698956368</v>
      </c>
      <c r="V5" s="21">
        <f>IF(ISNUMBER('Original data'!S5),LN('Original data'!S5),"")</f>
        <v>7.0030654587864616</v>
      </c>
      <c r="W5" s="21">
        <f>IF(ISNUMBER('Original data'!T5),LN('Original data'!T5),"")</f>
        <v>0</v>
      </c>
      <c r="X5" s="21">
        <f>IF(ISNUMBER('Original data'!U5),LN('Original data'!U5),"")</f>
        <v>0</v>
      </c>
      <c r="Y5" s="21">
        <f>IF(ISNUMBER('Original data'!V5),LN('Original data'!V5),"")</f>
        <v>0</v>
      </c>
      <c r="Z5" s="21" t="str">
        <f>IF(ISNUMBER('Original data'!W5),LN('Original data'!W5),"")</f>
        <v/>
      </c>
      <c r="AA5" s="21" t="str">
        <f>IF(ISNUMBER('Original data'!X5),LN('Original data'!X5),"")</f>
        <v/>
      </c>
      <c r="AB5" s="21" t="str">
        <f>IF(ISNUMBER('Original data'!Y5),LN('Original data'!Y5),"")</f>
        <v/>
      </c>
      <c r="AC5" s="21" t="str">
        <f>IF(ISNUMBER('Original data'!Z5),LN('Original data'!Z5),"")</f>
        <v/>
      </c>
      <c r="AD5" s="21" t="str">
        <f>IF(ISNUMBER('Original data'!AA5),LN('Original data'!AA5),"")</f>
        <v/>
      </c>
      <c r="AE5" s="21" t="str">
        <f>IF(ISNUMBER('Original data'!AB5),LN('Original data'!AB5),"")</f>
        <v/>
      </c>
      <c r="AF5" s="21" t="str">
        <f>IF(ISNUMBER('Original data'!AC5),LN('Original data'!AC5),"")</f>
        <v/>
      </c>
      <c r="AG5" s="21" t="str">
        <f>IF(ISNUMBER('Original data'!AD5),LN('Original data'!AD5),"")</f>
        <v/>
      </c>
      <c r="AH5" s="21" t="str">
        <f>IF(ISNUMBER('Original data'!AE5),LN('Original data'!AE5),"")</f>
        <v/>
      </c>
      <c r="AI5" s="21" t="str">
        <f>IF(ISNUMBER('Original data'!AF5),LN('Original data'!AF5),"")</f>
        <v/>
      </c>
      <c r="AJ5" s="21" t="str">
        <f>IF(ISNUMBER('Original data'!AG5),LN('Original data'!AG5),"")</f>
        <v/>
      </c>
      <c r="AK5" s="21" t="str">
        <f>IF(ISNUMBER('Original data'!AH5),LN('Original data'!AH5),"")</f>
        <v/>
      </c>
      <c r="AL5" s="21" t="str">
        <f>IF(ISNUMBER('Original data'!AI5),LN('Original data'!AI5),"")</f>
        <v/>
      </c>
      <c r="AM5" s="21" t="str">
        <f>IF(ISNUMBER('Original data'!AJ5),LN('Original data'!AJ5),"")</f>
        <v/>
      </c>
      <c r="AN5" s="21" t="str">
        <f>IF(ISNUMBER('Original data'!AK5),LN('Original data'!AK5),"")</f>
        <v/>
      </c>
      <c r="AO5" s="21" t="str">
        <f>IF(ISNUMBER('Original data'!AL5),LN('Original data'!AL5),"")</f>
        <v/>
      </c>
      <c r="AP5" s="21" t="str">
        <f>IF(ISNUMBER('Original data'!AM5),LN('Original data'!AM5),"")</f>
        <v/>
      </c>
      <c r="AQ5" s="21" t="str">
        <f>IF(ISNUMBER('Original data'!AN5),LN('Original data'!AN5),"")</f>
        <v/>
      </c>
      <c r="AR5" s="21" t="str">
        <f>IF(ISNUMBER('Original data'!AO5),LN('Original data'!AO5),"")</f>
        <v/>
      </c>
      <c r="AS5" s="21" t="str">
        <f>IF(ISNUMBER('Original data'!AP5),LN('Original data'!AP5),"")</f>
        <v/>
      </c>
      <c r="AT5" s="21">
        <f>IF(ISNUMBER('Original data'!AR5),LN('Original data'!AR5),"")</f>
        <v>-2.9957322735539909</v>
      </c>
      <c r="AU5" s="21">
        <f>IF(ISNUMBER('Original data'!AS5),LN('Original data'!AS5),"")</f>
        <v>-2.9957322735539909</v>
      </c>
      <c r="AV5" s="21">
        <f>IF(ISNUMBER('Original data'!AT5),LN('Original data'!AT5),"")</f>
        <v>-2.9957322735539909</v>
      </c>
      <c r="AW5" s="21">
        <f>IF(ISNUMBER('Original data'!AU5),LN('Original data'!AU5),"")</f>
        <v>-2.9957322735539909</v>
      </c>
      <c r="AX5" s="21">
        <f>IF(ISNUMBER('Original data'!AV5),LN('Original data'!AV5),"")</f>
        <v>-2.9957322735539909</v>
      </c>
      <c r="AY5" s="21">
        <f>IF(ISNUMBER('Original data'!AW5),LN('Original data'!AW5),"")</f>
        <v>-2.9957322735539909</v>
      </c>
      <c r="AZ5" s="21">
        <f>IF(ISNUMBER('Original data'!AX5),LN('Original data'!AX5),"")</f>
        <v>-2.9957322735539909</v>
      </c>
      <c r="BA5" s="21">
        <f>IF(ISNUMBER('Original data'!AY5),LN('Original data'!AY5),"")</f>
        <v>-2.9957322735539909</v>
      </c>
      <c r="BB5" s="21">
        <f>IF(ISNUMBER('Original data'!AZ5),LN('Original data'!AZ5),"")</f>
        <v>-2.9957322735539909</v>
      </c>
      <c r="BC5" s="21">
        <f>IF(ISNUMBER('Original data'!BA5),LN('Original data'!BA5),"")</f>
        <v>-2.9957322735539909</v>
      </c>
      <c r="BD5" s="21">
        <f>IF(ISNUMBER('Original data'!BB5),LN('Original data'!BB5),"")</f>
        <v>-2.9957322735539909</v>
      </c>
      <c r="BE5" s="21">
        <f>IF(ISNUMBER('Original data'!BC5),LN('Original data'!BC5),"")</f>
        <v>-2.9957322735539909</v>
      </c>
      <c r="BF5" s="21">
        <f>IF(ISNUMBER('Original data'!BD5),LN('Original data'!BD5),"")</f>
        <v>-2.9957322735539909</v>
      </c>
      <c r="BG5" s="21">
        <f>IF(ISNUMBER('Original data'!BE5),LN('Original data'!BE5),"")</f>
        <v>-2.9957322735539909</v>
      </c>
      <c r="BH5" s="21">
        <f>IF(ISNUMBER('Original data'!BF5),LN('Original data'!BF5),"")</f>
        <v>-2.9957322735539909</v>
      </c>
      <c r="BI5" s="21" t="str">
        <f>IF(ISNUMBER('Original data'!BH5),LN('Original data'!BH5),"")</f>
        <v/>
      </c>
      <c r="BJ5" s="21" t="str">
        <f>IF(ISNUMBER('Original data'!BI5),LN('Original data'!BI5),"")</f>
        <v/>
      </c>
      <c r="BK5" s="21" t="str">
        <f>IF(ISNUMBER('Original data'!BJ5),LN('Original data'!BJ5),"")</f>
        <v/>
      </c>
      <c r="BL5" s="21" t="str">
        <f>IF(ISNUMBER('Original data'!BK5),LN('Original data'!BK5),"")</f>
        <v/>
      </c>
      <c r="BM5" s="21" t="str">
        <f>IF(ISNUMBER('Original data'!BL5),LN('Original data'!BL5),"")</f>
        <v/>
      </c>
      <c r="BN5" s="21" t="str">
        <f>IF(ISNUMBER('Original data'!BM5),LN('Original data'!BM5),"")</f>
        <v/>
      </c>
      <c r="BO5" s="21" t="str">
        <f>IF(ISNUMBER('Original data'!BN5),LN('Original data'!BN5),"")</f>
        <v/>
      </c>
      <c r="BP5" s="21" t="str">
        <f>IF(ISNUMBER('Original data'!BO5),LN('Original data'!BO5),"")</f>
        <v/>
      </c>
      <c r="BQ5" s="21" t="str">
        <f>IF(ISNUMBER('Original data'!BP5),LN('Original data'!BP5),"")</f>
        <v/>
      </c>
      <c r="BR5" s="21" t="str">
        <f>IF(ISNUMBER('Original data'!BQ5),LN('Original data'!BQ5),"")</f>
        <v/>
      </c>
      <c r="BS5" s="21" t="str">
        <f>IF(ISNUMBER('Original data'!BR5),LN('Original data'!BR5),"")</f>
        <v/>
      </c>
      <c r="BT5" s="21" t="str">
        <f>IF(ISNUMBER('Original data'!BS5),LN('Original data'!BS5),"")</f>
        <v/>
      </c>
      <c r="BU5" s="21" t="str">
        <f>IF(ISNUMBER('Original data'!BT5),LN('Original data'!BT5),"")</f>
        <v/>
      </c>
      <c r="BV5" s="21" t="str">
        <f>IF(ISNUMBER('Original data'!BU5),LN('Original data'!BU5),"")</f>
        <v/>
      </c>
      <c r="BW5" s="21" t="str">
        <f>IF(ISNUMBER('Original data'!BV5),LN('Original data'!BV5),"")</f>
        <v/>
      </c>
      <c r="BX5" s="21" t="str">
        <f>IF(ISNUMBER('Original data'!BW5),LN('Original data'!BW5),"")</f>
        <v/>
      </c>
      <c r="BY5" s="21" t="str">
        <f>IF(ISNUMBER('Original data'!BX5),LN('Original data'!BX5),"")</f>
        <v/>
      </c>
      <c r="BZ5" s="21" t="str">
        <f>IF(ISNUMBER('Original data'!BY5),LN('Original data'!BY5),"")</f>
        <v/>
      </c>
      <c r="CA5" s="21" t="str">
        <f>IF(ISNUMBER('Original data'!BZ5),LN('Original data'!BZ5),"")</f>
        <v/>
      </c>
      <c r="CB5" s="21" t="str">
        <f>IF(ISNUMBER('Original data'!CA5),LN('Original data'!CA5),"")</f>
        <v/>
      </c>
      <c r="CC5" s="21"/>
      <c r="CD5" s="21"/>
      <c r="CE5" s="21"/>
    </row>
    <row r="6" spans="1:89" x14ac:dyDescent="0.2">
      <c r="A6" s="21"/>
      <c r="B6" s="21"/>
      <c r="C6" s="21"/>
      <c r="D6" s="21"/>
      <c r="E6" s="21"/>
      <c r="F6">
        <f t="shared" si="0"/>
        <v>2.3978952727983707</v>
      </c>
      <c r="G6">
        <f t="shared" si="1"/>
        <v>2.3978952727983707</v>
      </c>
      <c r="H6">
        <f t="shared" si="2"/>
        <v>0</v>
      </c>
      <c r="I6" s="21">
        <f>IF(ISNUMBER('Original data'!F6),LN('Original data'!F6),"")</f>
        <v>2.3978952727983707</v>
      </c>
      <c r="J6" s="21">
        <f>IF(ISNUMBER('Original data'!G6),LN('Original data'!G6),"")</f>
        <v>2.9444389791664403</v>
      </c>
      <c r="K6" s="21">
        <f>IF(ISNUMBER('Original data'!H6),LN('Original data'!H6),"")</f>
        <v>-0.67334455326376563</v>
      </c>
      <c r="L6" s="21">
        <f>IF(ISNUMBER('Original data'!I6),LN('Original data'!I6),"")</f>
        <v>-0.35667494393873245</v>
      </c>
      <c r="M6" s="21">
        <f>IF(ISNUMBER('Original data'!J6),LN('Original data'!J6),"")</f>
        <v>-1.6094379124341003</v>
      </c>
      <c r="N6" s="21">
        <f>IF(ISNUMBER('Original data'!K6),LN('Original data'!K6),"")</f>
        <v>1.3862943611198906</v>
      </c>
      <c r="O6" s="21">
        <f>IF(ISNUMBER('Original data'!L6),LN('Original data'!L6),"")</f>
        <v>2.3978952727983707</v>
      </c>
      <c r="P6" s="21">
        <f>IF(ISNUMBER('Original data'!M6),LN('Original data'!M6),"")</f>
        <v>1.8405496333974869</v>
      </c>
      <c r="Q6" s="21">
        <f>IF(ISNUMBER('Original data'!N6),LN('Original data'!N6),"")</f>
        <v>1.4586150226995167</v>
      </c>
      <c r="R6" s="21">
        <f>IF(ISNUMBER('Original data'!O6),LN('Original data'!O6),"")</f>
        <v>-1.2039728043259361</v>
      </c>
      <c r="S6" s="21">
        <f>IF(ISNUMBER('Original data'!P6),LN('Original data'!P6),"")</f>
        <v>2.3025850929940459</v>
      </c>
      <c r="T6" s="21">
        <f>IF(ISNUMBER('Original data'!Q6),LN('Original data'!Q6),"")</f>
        <v>0</v>
      </c>
      <c r="U6" s="21">
        <f>IF(ISNUMBER('Original data'!R6),LN('Original data'!R6),"")</f>
        <v>3.5263605246161616</v>
      </c>
      <c r="V6" s="21">
        <f>IF(ISNUMBER('Original data'!S6),LN('Original data'!S6),"")</f>
        <v>3.2188758248682006</v>
      </c>
      <c r="W6" s="21">
        <f>IF(ISNUMBER('Original data'!T6),LN('Original data'!T6),"")</f>
        <v>0</v>
      </c>
      <c r="X6" s="21">
        <f>IF(ISNUMBER('Original data'!U6),LN('Original data'!U6),"")</f>
        <v>0</v>
      </c>
      <c r="Y6" s="21">
        <f>IF(ISNUMBER('Original data'!V6),LN('Original data'!V6),"")</f>
        <v>0</v>
      </c>
      <c r="Z6" s="21" t="str">
        <f>IF(ISNUMBER('Original data'!W6),LN('Original data'!W6),"")</f>
        <v/>
      </c>
      <c r="AA6" s="21" t="str">
        <f>IF(ISNUMBER('Original data'!X6),LN('Original data'!X6),"")</f>
        <v/>
      </c>
      <c r="AB6" s="21" t="str">
        <f>IF(ISNUMBER('Original data'!Y6),LN('Original data'!Y6),"")</f>
        <v/>
      </c>
      <c r="AC6" s="21" t="str">
        <f>IF(ISNUMBER('Original data'!Z6),LN('Original data'!Z6),"")</f>
        <v/>
      </c>
      <c r="AD6" s="21" t="str">
        <f>IF(ISNUMBER('Original data'!AA6),LN('Original data'!AA6),"")</f>
        <v/>
      </c>
      <c r="AE6" s="21" t="str">
        <f>IF(ISNUMBER('Original data'!AB6),LN('Original data'!AB6),"")</f>
        <v/>
      </c>
      <c r="AF6" s="21" t="str">
        <f>IF(ISNUMBER('Original data'!AC6),LN('Original data'!AC6),"")</f>
        <v/>
      </c>
      <c r="AG6" s="21" t="str">
        <f>IF(ISNUMBER('Original data'!AD6),LN('Original data'!AD6),"")</f>
        <v/>
      </c>
      <c r="AH6" s="21" t="str">
        <f>IF(ISNUMBER('Original data'!AE6),LN('Original data'!AE6),"")</f>
        <v/>
      </c>
      <c r="AI6" s="21" t="str">
        <f>IF(ISNUMBER('Original data'!AF6),LN('Original data'!AF6),"")</f>
        <v/>
      </c>
      <c r="AJ6" s="21" t="str">
        <f>IF(ISNUMBER('Original data'!AG6),LN('Original data'!AG6),"")</f>
        <v/>
      </c>
      <c r="AK6" s="21" t="str">
        <f>IF(ISNUMBER('Original data'!AH6),LN('Original data'!AH6),"")</f>
        <v/>
      </c>
      <c r="AL6" s="21" t="str">
        <f>IF(ISNUMBER('Original data'!AI6),LN('Original data'!AI6),"")</f>
        <v/>
      </c>
      <c r="AM6" s="21" t="str">
        <f>IF(ISNUMBER('Original data'!AJ6),LN('Original data'!AJ6),"")</f>
        <v/>
      </c>
      <c r="AN6" s="21" t="str">
        <f>IF(ISNUMBER('Original data'!AK6),LN('Original data'!AK6),"")</f>
        <v/>
      </c>
      <c r="AO6" s="21" t="str">
        <f>IF(ISNUMBER('Original data'!AL6),LN('Original data'!AL6),"")</f>
        <v/>
      </c>
      <c r="AP6" s="21" t="str">
        <f>IF(ISNUMBER('Original data'!AM6),LN('Original data'!AM6),"")</f>
        <v/>
      </c>
      <c r="AQ6" s="21" t="str">
        <f>IF(ISNUMBER('Original data'!AN6),LN('Original data'!AN6),"")</f>
        <v/>
      </c>
      <c r="AR6" s="21" t="str">
        <f>IF(ISNUMBER('Original data'!AO6),LN('Original data'!AO6),"")</f>
        <v/>
      </c>
      <c r="AS6" s="21" t="str">
        <f>IF(ISNUMBER('Original data'!AP6),LN('Original data'!AP6),"")</f>
        <v/>
      </c>
      <c r="AT6" s="21">
        <f>IF(ISNUMBER('Original data'!AR6),LN('Original data'!AR6),"")</f>
        <v>-2.9957322735539909</v>
      </c>
      <c r="AU6" s="21">
        <f>IF(ISNUMBER('Original data'!AS6),LN('Original data'!AS6),"")</f>
        <v>-2.9957322735539909</v>
      </c>
      <c r="AV6" s="21">
        <f>IF(ISNUMBER('Original data'!AT6),LN('Original data'!AT6),"")</f>
        <v>-2.9957322735539909</v>
      </c>
      <c r="AW6" s="21">
        <f>IF(ISNUMBER('Original data'!AU6),LN('Original data'!AU6),"")</f>
        <v>-2.9957322735539909</v>
      </c>
      <c r="AX6" s="21">
        <f>IF(ISNUMBER('Original data'!AV6),LN('Original data'!AV6),"")</f>
        <v>-2.9957322735539909</v>
      </c>
      <c r="AY6" s="21">
        <f>IF(ISNUMBER('Original data'!AW6),LN('Original data'!AW6),"")</f>
        <v>-2.9957322735539909</v>
      </c>
      <c r="AZ6" s="21">
        <f>IF(ISNUMBER('Original data'!AX6),LN('Original data'!AX6),"")</f>
        <v>-2.9957322735539909</v>
      </c>
      <c r="BA6" s="21">
        <f>IF(ISNUMBER('Original data'!AY6),LN('Original data'!AY6),"")</f>
        <v>-2.9957322735539909</v>
      </c>
      <c r="BB6" s="21">
        <f>IF(ISNUMBER('Original data'!AZ6),LN('Original data'!AZ6),"")</f>
        <v>-2.9957322735539909</v>
      </c>
      <c r="BC6" s="21">
        <f>IF(ISNUMBER('Original data'!BA6),LN('Original data'!BA6),"")</f>
        <v>-2.9957322735539909</v>
      </c>
      <c r="BD6" s="21">
        <f>IF(ISNUMBER('Original data'!BB6),LN('Original data'!BB6),"")</f>
        <v>-2.9957322735539909</v>
      </c>
      <c r="BE6" s="21">
        <f>IF(ISNUMBER('Original data'!BC6),LN('Original data'!BC6),"")</f>
        <v>-2.9957322735539909</v>
      </c>
      <c r="BF6" s="21">
        <f>IF(ISNUMBER('Original data'!BD6),LN('Original data'!BD6),"")</f>
        <v>-2.9957322735539909</v>
      </c>
      <c r="BG6" s="21">
        <f>IF(ISNUMBER('Original data'!BE6),LN('Original data'!BE6),"")</f>
        <v>-2.9957322735539909</v>
      </c>
      <c r="BH6" s="21">
        <f>IF(ISNUMBER('Original data'!BF6),LN('Original data'!BF6),"")</f>
        <v>-2.9957322735539909</v>
      </c>
      <c r="BI6" s="21" t="str">
        <f>IF(ISNUMBER('Original data'!BH6),LN('Original data'!BH6),"")</f>
        <v/>
      </c>
      <c r="BJ6" s="21" t="str">
        <f>IF(ISNUMBER('Original data'!BI6),LN('Original data'!BI6),"")</f>
        <v/>
      </c>
      <c r="BK6" s="21" t="str">
        <f>IF(ISNUMBER('Original data'!BJ6),LN('Original data'!BJ6),"")</f>
        <v/>
      </c>
      <c r="BL6" s="21" t="str">
        <f>IF(ISNUMBER('Original data'!BK6),LN('Original data'!BK6),"")</f>
        <v/>
      </c>
      <c r="BM6" s="21" t="str">
        <f>IF(ISNUMBER('Original data'!BL6),LN('Original data'!BL6),"")</f>
        <v/>
      </c>
      <c r="BN6" s="21" t="str">
        <f>IF(ISNUMBER('Original data'!BM6),LN('Original data'!BM6),"")</f>
        <v/>
      </c>
      <c r="BO6" s="21" t="str">
        <f>IF(ISNUMBER('Original data'!BN6),LN('Original data'!BN6),"")</f>
        <v/>
      </c>
      <c r="BP6" s="21" t="str">
        <f>IF(ISNUMBER('Original data'!BO6),LN('Original data'!BO6),"")</f>
        <v/>
      </c>
      <c r="BQ6" s="21" t="str">
        <f>IF(ISNUMBER('Original data'!BP6),LN('Original data'!BP6),"")</f>
        <v/>
      </c>
      <c r="BR6" s="21" t="str">
        <f>IF(ISNUMBER('Original data'!BQ6),LN('Original data'!BQ6),"")</f>
        <v/>
      </c>
      <c r="BS6" s="21" t="str">
        <f>IF(ISNUMBER('Original data'!BR6),LN('Original data'!BR6),"")</f>
        <v/>
      </c>
      <c r="BT6" s="21" t="str">
        <f>IF(ISNUMBER('Original data'!BS6),LN('Original data'!BS6),"")</f>
        <v/>
      </c>
      <c r="BU6" s="21" t="str">
        <f>IF(ISNUMBER('Original data'!BT6),LN('Original data'!BT6),"")</f>
        <v/>
      </c>
      <c r="BV6" s="21" t="str">
        <f>IF(ISNUMBER('Original data'!BU6),LN('Original data'!BU6),"")</f>
        <v/>
      </c>
      <c r="BW6" s="21" t="str">
        <f>IF(ISNUMBER('Original data'!BV6),LN('Original data'!BV6),"")</f>
        <v/>
      </c>
      <c r="BX6" s="21" t="str">
        <f>IF(ISNUMBER('Original data'!BW6),LN('Original data'!BW6),"")</f>
        <v/>
      </c>
      <c r="BY6" s="21" t="str">
        <f>IF(ISNUMBER('Original data'!BX6),LN('Original data'!BX6),"")</f>
        <v/>
      </c>
      <c r="BZ6" s="21" t="str">
        <f>IF(ISNUMBER('Original data'!BY6),LN('Original data'!BY6),"")</f>
        <v/>
      </c>
      <c r="CA6" s="21" t="str">
        <f>IF(ISNUMBER('Original data'!BZ6),LN('Original data'!BZ6),"")</f>
        <v/>
      </c>
      <c r="CB6" s="21" t="str">
        <f>IF(ISNUMBER('Original data'!CA6),LN('Original data'!CA6),"")</f>
        <v/>
      </c>
      <c r="CC6" s="21"/>
      <c r="CD6" s="21"/>
      <c r="CE6" s="21"/>
    </row>
    <row r="7" spans="1:89" x14ac:dyDescent="0.2">
      <c r="A7" s="21"/>
      <c r="B7" s="21"/>
      <c r="C7" s="21"/>
      <c r="D7" s="21"/>
      <c r="E7" s="21"/>
      <c r="F7">
        <f t="shared" si="0"/>
        <v>3.2188758248682006</v>
      </c>
      <c r="G7">
        <f t="shared" si="1"/>
        <v>3.2188758248682006</v>
      </c>
      <c r="H7">
        <f t="shared" si="2"/>
        <v>0</v>
      </c>
      <c r="I7" s="21">
        <f>IF(ISNUMBER('Original data'!F7),LN('Original data'!F7),"")</f>
        <v>3.2188758248682006</v>
      </c>
      <c r="J7" s="21">
        <f>IF(ISNUMBER('Original data'!G7),LN('Original data'!G7),"")</f>
        <v>4.7874917427820458</v>
      </c>
      <c r="K7" s="21">
        <f>IF(ISNUMBER('Original data'!H7),LN('Original data'!H7),"")</f>
        <v>0</v>
      </c>
      <c r="L7" s="21">
        <f>IF(ISNUMBER('Original data'!I7),LN('Original data'!I7),"")</f>
        <v>0.99325177301028345</v>
      </c>
      <c r="M7" s="21">
        <f>IF(ISNUMBER('Original data'!J7),LN('Original data'!J7),"")</f>
        <v>-0.51082562376599072</v>
      </c>
      <c r="N7" s="21">
        <f>IF(ISNUMBER('Original data'!K7),LN('Original data'!K7),"")</f>
        <v>1.3862943611198906</v>
      </c>
      <c r="O7" s="21">
        <f>IF(ISNUMBER('Original data'!L7),LN('Original data'!L7),"")</f>
        <v>3.4339872044851463</v>
      </c>
      <c r="P7" s="21">
        <f>IF(ISNUMBER('Original data'!M7),LN('Original data'!M7),"")</f>
        <v>3.3322045101752038</v>
      </c>
      <c r="Q7" s="21">
        <f>IF(ISNUMBER('Original data'!N7),LN('Original data'!N7),"")</f>
        <v>3.4657359027997265</v>
      </c>
      <c r="R7" s="21">
        <f>IF(ISNUMBER('Original data'!O7),LN('Original data'!O7),"")</f>
        <v>-1.2039728043259361</v>
      </c>
      <c r="S7" s="21">
        <f>IF(ISNUMBER('Original data'!P7),LN('Original data'!P7),"")</f>
        <v>3.1780538303479458</v>
      </c>
      <c r="T7" s="21">
        <f>IF(ISNUMBER('Original data'!Q7),LN('Original data'!Q7),"")</f>
        <v>0</v>
      </c>
      <c r="U7" s="21">
        <f>IF(ISNUMBER('Original data'!R7),LN('Original data'!R7),"")</f>
        <v>4.3040650932041702</v>
      </c>
      <c r="V7" s="21">
        <f>IF(ISNUMBER('Original data'!S7),LN('Original data'!S7),"")</f>
        <v>4.8675344504555822</v>
      </c>
      <c r="W7" s="21">
        <f>IF(ISNUMBER('Original data'!T7),LN('Original data'!T7),"")</f>
        <v>0</v>
      </c>
      <c r="X7" s="21">
        <f>IF(ISNUMBER('Original data'!U7),LN('Original data'!U7),"")</f>
        <v>0</v>
      </c>
      <c r="Y7" s="21">
        <f>IF(ISNUMBER('Original data'!V7),LN('Original data'!V7),"")</f>
        <v>0</v>
      </c>
      <c r="Z7" s="21" t="str">
        <f>IF(ISNUMBER('Original data'!W7),LN('Original data'!W7),"")</f>
        <v/>
      </c>
      <c r="AA7" s="21" t="str">
        <f>IF(ISNUMBER('Original data'!X7),LN('Original data'!X7),"")</f>
        <v/>
      </c>
      <c r="AB7" s="21" t="str">
        <f>IF(ISNUMBER('Original data'!Y7),LN('Original data'!Y7),"")</f>
        <v/>
      </c>
      <c r="AC7" s="21" t="str">
        <f>IF(ISNUMBER('Original data'!Z7),LN('Original data'!Z7),"")</f>
        <v/>
      </c>
      <c r="AD7" s="21" t="str">
        <f>IF(ISNUMBER('Original data'!AA7),LN('Original data'!AA7),"")</f>
        <v/>
      </c>
      <c r="AE7" s="21" t="str">
        <f>IF(ISNUMBER('Original data'!AB7),LN('Original data'!AB7),"")</f>
        <v/>
      </c>
      <c r="AF7" s="21" t="str">
        <f>IF(ISNUMBER('Original data'!AC7),LN('Original data'!AC7),"")</f>
        <v/>
      </c>
      <c r="AG7" s="21" t="str">
        <f>IF(ISNUMBER('Original data'!AD7),LN('Original data'!AD7),"")</f>
        <v/>
      </c>
      <c r="AH7" s="21" t="str">
        <f>IF(ISNUMBER('Original data'!AE7),LN('Original data'!AE7),"")</f>
        <v/>
      </c>
      <c r="AI7" s="21" t="str">
        <f>IF(ISNUMBER('Original data'!AF7),LN('Original data'!AF7),"")</f>
        <v/>
      </c>
      <c r="AJ7" s="21" t="str">
        <f>IF(ISNUMBER('Original data'!AG7),LN('Original data'!AG7),"")</f>
        <v/>
      </c>
      <c r="AK7" s="21" t="str">
        <f>IF(ISNUMBER('Original data'!AH7),LN('Original data'!AH7),"")</f>
        <v/>
      </c>
      <c r="AL7" s="21" t="str">
        <f>IF(ISNUMBER('Original data'!AI7),LN('Original data'!AI7),"")</f>
        <v/>
      </c>
      <c r="AM7" s="21" t="str">
        <f>IF(ISNUMBER('Original data'!AJ7),LN('Original data'!AJ7),"")</f>
        <v/>
      </c>
      <c r="AN7" s="21" t="str">
        <f>IF(ISNUMBER('Original data'!AK7),LN('Original data'!AK7),"")</f>
        <v/>
      </c>
      <c r="AO7" s="21" t="str">
        <f>IF(ISNUMBER('Original data'!AL7),LN('Original data'!AL7),"")</f>
        <v/>
      </c>
      <c r="AP7" s="21" t="str">
        <f>IF(ISNUMBER('Original data'!AM7),LN('Original data'!AM7),"")</f>
        <v/>
      </c>
      <c r="AQ7" s="21" t="str">
        <f>IF(ISNUMBER('Original data'!AN7),LN('Original data'!AN7),"")</f>
        <v/>
      </c>
      <c r="AR7" s="21" t="str">
        <f>IF(ISNUMBER('Original data'!AO7),LN('Original data'!AO7),"")</f>
        <v/>
      </c>
      <c r="AS7" s="21" t="str">
        <f>IF(ISNUMBER('Original data'!AP7),LN('Original data'!AP7),"")</f>
        <v/>
      </c>
      <c r="AT7" s="21">
        <f>IF(ISNUMBER('Original data'!AR7),LN('Original data'!AR7),"")</f>
        <v>-2.9957322735539909</v>
      </c>
      <c r="AU7" s="21">
        <f>IF(ISNUMBER('Original data'!AS7),LN('Original data'!AS7),"")</f>
        <v>-2.9957322735539909</v>
      </c>
      <c r="AV7" s="21">
        <f>IF(ISNUMBER('Original data'!AT7),LN('Original data'!AT7),"")</f>
        <v>-2.9957322735539909</v>
      </c>
      <c r="AW7" s="21">
        <f>IF(ISNUMBER('Original data'!AU7),LN('Original data'!AU7),"")</f>
        <v>-2.9957322735539909</v>
      </c>
      <c r="AX7" s="21">
        <f>IF(ISNUMBER('Original data'!AV7),LN('Original data'!AV7),"")</f>
        <v>-2.9957322735539909</v>
      </c>
      <c r="AY7" s="21">
        <f>IF(ISNUMBER('Original data'!AW7),LN('Original data'!AW7),"")</f>
        <v>-2.9957322735539909</v>
      </c>
      <c r="AZ7" s="21">
        <f>IF(ISNUMBER('Original data'!AX7),LN('Original data'!AX7),"")</f>
        <v>-1.2729656758128873</v>
      </c>
      <c r="BA7" s="21">
        <f>IF(ISNUMBER('Original data'!AY7),LN('Original data'!AY7),"")</f>
        <v>-1.5141277326297755</v>
      </c>
      <c r="BB7" s="21">
        <f>IF(ISNUMBER('Original data'!AZ7),LN('Original data'!AZ7),"")</f>
        <v>-2.9957322735539909</v>
      </c>
      <c r="BC7" s="21">
        <f>IF(ISNUMBER('Original data'!BA7),LN('Original data'!BA7),"")</f>
        <v>-2.9957322735539909</v>
      </c>
      <c r="BD7" s="21">
        <f>IF(ISNUMBER('Original data'!BB7),LN('Original data'!BB7),"")</f>
        <v>-2.9957322735539909</v>
      </c>
      <c r="BE7" s="21">
        <f>IF(ISNUMBER('Original data'!BC7),LN('Original data'!BC7),"")</f>
        <v>-2.9957322735539909</v>
      </c>
      <c r="BF7" s="21">
        <f>IF(ISNUMBER('Original data'!BD7),LN('Original data'!BD7),"")</f>
        <v>-2.9957322735539909</v>
      </c>
      <c r="BG7" s="21">
        <f>IF(ISNUMBER('Original data'!BE7),LN('Original data'!BE7),"")</f>
        <v>-2.9957322735539909</v>
      </c>
      <c r="BH7" s="21">
        <f>IF(ISNUMBER('Original data'!BF7),LN('Original data'!BF7),"")</f>
        <v>-2.9957322735539909</v>
      </c>
      <c r="BI7" s="21" t="str">
        <f>IF(ISNUMBER('Original data'!BH7),LN('Original data'!BH7),"")</f>
        <v/>
      </c>
      <c r="BJ7" s="21" t="str">
        <f>IF(ISNUMBER('Original data'!BI7),LN('Original data'!BI7),"")</f>
        <v/>
      </c>
      <c r="BK7" s="21" t="str">
        <f>IF(ISNUMBER('Original data'!BJ7),LN('Original data'!BJ7),"")</f>
        <v/>
      </c>
      <c r="BL7" s="21" t="str">
        <f>IF(ISNUMBER('Original data'!BK7),LN('Original data'!BK7),"")</f>
        <v/>
      </c>
      <c r="BM7" s="21" t="str">
        <f>IF(ISNUMBER('Original data'!BL7),LN('Original data'!BL7),"")</f>
        <v/>
      </c>
      <c r="BN7" s="21" t="str">
        <f>IF(ISNUMBER('Original data'!BM7),LN('Original data'!BM7),"")</f>
        <v/>
      </c>
      <c r="BO7" s="21" t="str">
        <f>IF(ISNUMBER('Original data'!BN7),LN('Original data'!BN7),"")</f>
        <v/>
      </c>
      <c r="BP7" s="21" t="str">
        <f>IF(ISNUMBER('Original data'!BO7),LN('Original data'!BO7),"")</f>
        <v/>
      </c>
      <c r="BQ7" s="21" t="str">
        <f>IF(ISNUMBER('Original data'!BP7),LN('Original data'!BP7),"")</f>
        <v/>
      </c>
      <c r="BR7" s="21" t="str">
        <f>IF(ISNUMBER('Original data'!BQ7),LN('Original data'!BQ7),"")</f>
        <v/>
      </c>
      <c r="BS7" s="21" t="str">
        <f>IF(ISNUMBER('Original data'!BR7),LN('Original data'!BR7),"")</f>
        <v/>
      </c>
      <c r="BT7" s="21" t="str">
        <f>IF(ISNUMBER('Original data'!BS7),LN('Original data'!BS7),"")</f>
        <v/>
      </c>
      <c r="BU7" s="21" t="str">
        <f>IF(ISNUMBER('Original data'!BT7),LN('Original data'!BT7),"")</f>
        <v/>
      </c>
      <c r="BV7" s="21" t="str">
        <f>IF(ISNUMBER('Original data'!BU7),LN('Original data'!BU7),"")</f>
        <v/>
      </c>
      <c r="BW7" s="21" t="str">
        <f>IF(ISNUMBER('Original data'!BV7),LN('Original data'!BV7),"")</f>
        <v/>
      </c>
      <c r="BX7" s="21" t="str">
        <f>IF(ISNUMBER('Original data'!BW7),LN('Original data'!BW7),"")</f>
        <v/>
      </c>
      <c r="BY7" s="21" t="str">
        <f>IF(ISNUMBER('Original data'!BX7),LN('Original data'!BX7),"")</f>
        <v/>
      </c>
      <c r="BZ7" s="21" t="str">
        <f>IF(ISNUMBER('Original data'!BY7),LN('Original data'!BY7),"")</f>
        <v/>
      </c>
      <c r="CA7" s="21" t="str">
        <f>IF(ISNUMBER('Original data'!BZ7),LN('Original data'!BZ7),"")</f>
        <v/>
      </c>
      <c r="CB7" s="21" t="str">
        <f>IF(ISNUMBER('Original data'!CA7),LN('Original data'!CA7),"")</f>
        <v/>
      </c>
      <c r="CC7" s="21"/>
      <c r="CD7" s="21"/>
      <c r="CE7" s="21"/>
    </row>
    <row r="8" spans="1:89" x14ac:dyDescent="0.2">
      <c r="A8" s="21"/>
      <c r="B8" s="21"/>
      <c r="C8" s="21"/>
      <c r="D8" s="21"/>
      <c r="E8" s="21"/>
      <c r="F8">
        <f t="shared" si="0"/>
        <v>2.9444389791664403</v>
      </c>
      <c r="G8">
        <f t="shared" si="1"/>
        <v>2.9444389791664403</v>
      </c>
      <c r="H8">
        <f t="shared" si="2"/>
        <v>0</v>
      </c>
      <c r="I8" s="21">
        <f>IF(ISNUMBER('Original data'!F8),LN('Original data'!F8),"")</f>
        <v>2.9444389791664403</v>
      </c>
      <c r="J8" s="21">
        <f>IF(ISNUMBER('Original data'!G8),LN('Original data'!G8),"")</f>
        <v>3.5835189384561099</v>
      </c>
      <c r="K8" s="21">
        <f>IF(ISNUMBER('Original data'!H8),LN('Original data'!H8),"")</f>
        <v>-0.59783700075562041</v>
      </c>
      <c r="L8" s="21">
        <f>IF(ISNUMBER('Original data'!I8),LN('Original data'!I8),"")</f>
        <v>0.18232155679395459</v>
      </c>
      <c r="M8" s="21">
        <f>IF(ISNUMBER('Original data'!J8),LN('Original data'!J8),"")</f>
        <v>-1.6094379124341003</v>
      </c>
      <c r="N8" s="21">
        <f>IF(ISNUMBER('Original data'!K8),LN('Original data'!K8),"")</f>
        <v>1.3862943611198906</v>
      </c>
      <c r="O8" s="21">
        <f>IF(ISNUMBER('Original data'!L8),LN('Original data'!L8),"")</f>
        <v>2.8903717578961645</v>
      </c>
      <c r="P8" s="21">
        <f>IF(ISNUMBER('Original data'!M8),LN('Original data'!M8),"")</f>
        <v>2.3978952727983707</v>
      </c>
      <c r="Q8" s="21">
        <f>IF(ISNUMBER('Original data'!N8),LN('Original data'!N8),"")</f>
        <v>2.3025850929940459</v>
      </c>
      <c r="R8" s="21">
        <f>IF(ISNUMBER('Original data'!O8),LN('Original data'!O8),"")</f>
        <v>-1.2039728043259361</v>
      </c>
      <c r="S8" s="21">
        <f>IF(ISNUMBER('Original data'!P8),LN('Original data'!P8),"")</f>
        <v>2.7725887222397811</v>
      </c>
      <c r="T8" s="21">
        <f>IF(ISNUMBER('Original data'!Q8),LN('Original data'!Q8),"")</f>
        <v>0</v>
      </c>
      <c r="U8" s="21">
        <f>IF(ISNUMBER('Original data'!R8),LN('Original data'!R8),"")</f>
        <v>4.0604430105464191</v>
      </c>
      <c r="V8" s="21">
        <f>IF(ISNUMBER('Original data'!S8),LN('Original data'!S8),"")</f>
        <v>3.8712010109078911</v>
      </c>
      <c r="W8" s="21">
        <f>IF(ISNUMBER('Original data'!T8),LN('Original data'!T8),"")</f>
        <v>0</v>
      </c>
      <c r="X8" s="21">
        <f>IF(ISNUMBER('Original data'!U8),LN('Original data'!U8),"")</f>
        <v>0</v>
      </c>
      <c r="Y8" s="21">
        <f>IF(ISNUMBER('Original data'!V8),LN('Original data'!V8),"")</f>
        <v>0</v>
      </c>
      <c r="Z8" s="21" t="str">
        <f>IF(ISNUMBER('Original data'!W8),LN('Original data'!W8),"")</f>
        <v/>
      </c>
      <c r="AA8" s="21" t="str">
        <f>IF(ISNUMBER('Original data'!X8),LN('Original data'!X8),"")</f>
        <v/>
      </c>
      <c r="AB8" s="21" t="str">
        <f>IF(ISNUMBER('Original data'!Y8),LN('Original data'!Y8),"")</f>
        <v/>
      </c>
      <c r="AC8" s="21" t="str">
        <f>IF(ISNUMBER('Original data'!Z8),LN('Original data'!Z8),"")</f>
        <v/>
      </c>
      <c r="AD8" s="21" t="str">
        <f>IF(ISNUMBER('Original data'!AA8),LN('Original data'!AA8),"")</f>
        <v/>
      </c>
      <c r="AE8" s="21" t="str">
        <f>IF(ISNUMBER('Original data'!AB8),LN('Original data'!AB8),"")</f>
        <v/>
      </c>
      <c r="AF8" s="21" t="str">
        <f>IF(ISNUMBER('Original data'!AC8),LN('Original data'!AC8),"")</f>
        <v/>
      </c>
      <c r="AG8" s="21" t="str">
        <f>IF(ISNUMBER('Original data'!AD8),LN('Original data'!AD8),"")</f>
        <v/>
      </c>
      <c r="AH8" s="21" t="str">
        <f>IF(ISNUMBER('Original data'!AE8),LN('Original data'!AE8),"")</f>
        <v/>
      </c>
      <c r="AI8" s="21" t="str">
        <f>IF(ISNUMBER('Original data'!AF8),LN('Original data'!AF8),"")</f>
        <v/>
      </c>
      <c r="AJ8" s="21" t="str">
        <f>IF(ISNUMBER('Original data'!AG8),LN('Original data'!AG8),"")</f>
        <v/>
      </c>
      <c r="AK8" s="21" t="str">
        <f>IF(ISNUMBER('Original data'!AH8),LN('Original data'!AH8),"")</f>
        <v/>
      </c>
      <c r="AL8" s="21" t="str">
        <f>IF(ISNUMBER('Original data'!AI8),LN('Original data'!AI8),"")</f>
        <v/>
      </c>
      <c r="AM8" s="21" t="str">
        <f>IF(ISNUMBER('Original data'!AJ8),LN('Original data'!AJ8),"")</f>
        <v/>
      </c>
      <c r="AN8" s="21" t="str">
        <f>IF(ISNUMBER('Original data'!AK8),LN('Original data'!AK8),"")</f>
        <v/>
      </c>
      <c r="AO8" s="21" t="str">
        <f>IF(ISNUMBER('Original data'!AL8),LN('Original data'!AL8),"")</f>
        <v/>
      </c>
      <c r="AP8" s="21" t="str">
        <f>IF(ISNUMBER('Original data'!AM8),LN('Original data'!AM8),"")</f>
        <v/>
      </c>
      <c r="AQ8" s="21" t="str">
        <f>IF(ISNUMBER('Original data'!AN8),LN('Original data'!AN8),"")</f>
        <v/>
      </c>
      <c r="AR8" s="21" t="str">
        <f>IF(ISNUMBER('Original data'!AO8),LN('Original data'!AO8),"")</f>
        <v/>
      </c>
      <c r="AS8" s="21" t="str">
        <f>IF(ISNUMBER('Original data'!AP8),LN('Original data'!AP8),"")</f>
        <v/>
      </c>
      <c r="AT8" s="21">
        <f>IF(ISNUMBER('Original data'!AR8),LN('Original data'!AR8),"")</f>
        <v>-2.9957322735539909</v>
      </c>
      <c r="AU8" s="21">
        <f>IF(ISNUMBER('Original data'!AS8),LN('Original data'!AS8),"")</f>
        <v>-2.9957322735539909</v>
      </c>
      <c r="AV8" s="21">
        <f>IF(ISNUMBER('Original data'!AT8),LN('Original data'!AT8),"")</f>
        <v>-2.9957322735539909</v>
      </c>
      <c r="AW8" s="21">
        <f>IF(ISNUMBER('Original data'!AU8),LN('Original data'!AU8),"")</f>
        <v>-2.9957322735539909</v>
      </c>
      <c r="AX8" s="21">
        <f>IF(ISNUMBER('Original data'!AV8),LN('Original data'!AV8),"")</f>
        <v>-2.9957322735539909</v>
      </c>
      <c r="AY8" s="21">
        <f>IF(ISNUMBER('Original data'!AW8),LN('Original data'!AW8),"")</f>
        <v>-2.9957322735539909</v>
      </c>
      <c r="AZ8" s="21">
        <f>IF(ISNUMBER('Original data'!AX8),LN('Original data'!AX8),"")</f>
        <v>-2.9957322735539909</v>
      </c>
      <c r="BA8" s="21">
        <f>IF(ISNUMBER('Original data'!AY8),LN('Original data'!AY8),"")</f>
        <v>-2.9957322735539909</v>
      </c>
      <c r="BB8" s="21">
        <f>IF(ISNUMBER('Original data'!AZ8),LN('Original data'!AZ8),"")</f>
        <v>-2.9957322735539909</v>
      </c>
      <c r="BC8" s="21">
        <f>IF(ISNUMBER('Original data'!BA8),LN('Original data'!BA8),"")</f>
        <v>-2.9957322735539909</v>
      </c>
      <c r="BD8" s="21">
        <f>IF(ISNUMBER('Original data'!BB8),LN('Original data'!BB8),"")</f>
        <v>-2.9957322735539909</v>
      </c>
      <c r="BE8" s="21">
        <f>IF(ISNUMBER('Original data'!BC8),LN('Original data'!BC8),"")</f>
        <v>-2.9957322735539909</v>
      </c>
      <c r="BF8" s="21">
        <f>IF(ISNUMBER('Original data'!BD8),LN('Original data'!BD8),"")</f>
        <v>-2.9957322735539909</v>
      </c>
      <c r="BG8" s="21">
        <f>IF(ISNUMBER('Original data'!BE8),LN('Original data'!BE8),"")</f>
        <v>-2.9957322735539909</v>
      </c>
      <c r="BH8" s="21">
        <f>IF(ISNUMBER('Original data'!BF8),LN('Original data'!BF8),"")</f>
        <v>-2.9957322735539909</v>
      </c>
      <c r="BI8" s="21" t="str">
        <f>IF(ISNUMBER('Original data'!BH8),LN('Original data'!BH8),"")</f>
        <v/>
      </c>
      <c r="BJ8" s="21" t="str">
        <f>IF(ISNUMBER('Original data'!BI8),LN('Original data'!BI8),"")</f>
        <v/>
      </c>
      <c r="BK8" s="21" t="str">
        <f>IF(ISNUMBER('Original data'!BJ8),LN('Original data'!BJ8),"")</f>
        <v/>
      </c>
      <c r="BL8" s="21" t="str">
        <f>IF(ISNUMBER('Original data'!BK8),LN('Original data'!BK8),"")</f>
        <v/>
      </c>
      <c r="BM8" s="21" t="str">
        <f>IF(ISNUMBER('Original data'!BL8),LN('Original data'!BL8),"")</f>
        <v/>
      </c>
      <c r="BN8" s="21" t="str">
        <f>IF(ISNUMBER('Original data'!BM8),LN('Original data'!BM8),"")</f>
        <v/>
      </c>
      <c r="BO8" s="21" t="str">
        <f>IF(ISNUMBER('Original data'!BN8),LN('Original data'!BN8),"")</f>
        <v/>
      </c>
      <c r="BP8" s="21" t="str">
        <f>IF(ISNUMBER('Original data'!BO8),LN('Original data'!BO8),"")</f>
        <v/>
      </c>
      <c r="BQ8" s="21" t="str">
        <f>IF(ISNUMBER('Original data'!BP8),LN('Original data'!BP8),"")</f>
        <v/>
      </c>
      <c r="BR8" s="21" t="str">
        <f>IF(ISNUMBER('Original data'!BQ8),LN('Original data'!BQ8),"")</f>
        <v/>
      </c>
      <c r="BS8" s="21" t="str">
        <f>IF(ISNUMBER('Original data'!BR8),LN('Original data'!BR8),"")</f>
        <v/>
      </c>
      <c r="BT8" s="21" t="str">
        <f>IF(ISNUMBER('Original data'!BS8),LN('Original data'!BS8),"")</f>
        <v/>
      </c>
      <c r="BU8" s="21" t="str">
        <f>IF(ISNUMBER('Original data'!BT8),LN('Original data'!BT8),"")</f>
        <v/>
      </c>
      <c r="BV8" s="21" t="str">
        <f>IF(ISNUMBER('Original data'!BU8),LN('Original data'!BU8),"")</f>
        <v/>
      </c>
      <c r="BW8" s="21" t="str">
        <f>IF(ISNUMBER('Original data'!BV8),LN('Original data'!BV8),"")</f>
        <v/>
      </c>
      <c r="BX8" s="21" t="str">
        <f>IF(ISNUMBER('Original data'!BW8),LN('Original data'!BW8),"")</f>
        <v/>
      </c>
      <c r="BY8" s="21" t="str">
        <f>IF(ISNUMBER('Original data'!BX8),LN('Original data'!BX8),"")</f>
        <v/>
      </c>
      <c r="BZ8" s="21" t="str">
        <f>IF(ISNUMBER('Original data'!BY8),LN('Original data'!BY8),"")</f>
        <v/>
      </c>
      <c r="CA8" s="21" t="str">
        <f>IF(ISNUMBER('Original data'!BZ8),LN('Original data'!BZ8),"")</f>
        <v/>
      </c>
      <c r="CB8" s="21" t="str">
        <f>IF(ISNUMBER('Original data'!CA8),LN('Original data'!CA8),"")</f>
        <v/>
      </c>
      <c r="CC8" s="21"/>
      <c r="CD8" s="21"/>
      <c r="CE8" s="21"/>
    </row>
    <row r="9" spans="1:89" x14ac:dyDescent="0.2">
      <c r="A9" s="21"/>
      <c r="B9" s="21"/>
      <c r="C9" s="21"/>
      <c r="D9" s="21"/>
      <c r="E9" s="21"/>
      <c r="F9">
        <f t="shared" si="0"/>
        <v>1.4816045409242156</v>
      </c>
      <c r="G9">
        <f t="shared" si="1"/>
        <v>1.4816045409242156</v>
      </c>
      <c r="H9">
        <f t="shared" si="2"/>
        <v>0</v>
      </c>
      <c r="I9" s="21">
        <f>IF(ISNUMBER('Original data'!F9),LN('Original data'!F9),"")</f>
        <v>1.4816045409242156</v>
      </c>
      <c r="J9" s="21">
        <f>IF(ISNUMBER('Original data'!G9),LN('Original data'!G9),"")</f>
        <v>2.9957322735539909</v>
      </c>
      <c r="K9" s="21">
        <f>IF(ISNUMBER('Original data'!H9),LN('Original data'!H9),"")</f>
        <v>-0.22314355131420971</v>
      </c>
      <c r="L9" s="21">
        <f>IF(ISNUMBER('Original data'!I9),LN('Original data'!I9),"")</f>
        <v>2.0541237336955462</v>
      </c>
      <c r="M9" s="21">
        <f>IF(ISNUMBER('Original data'!J9),LN('Original data'!J9),"")</f>
        <v>-1.6094379124341003</v>
      </c>
      <c r="N9" s="21">
        <f>IF(ISNUMBER('Original data'!K9),LN('Original data'!K9),"")</f>
        <v>1.3862943611198906</v>
      </c>
      <c r="O9" s="21">
        <f>IF(ISNUMBER('Original data'!L9),LN('Original data'!L9),"")</f>
        <v>2.8332133440562162</v>
      </c>
      <c r="P9" s="21">
        <f>IF(ISNUMBER('Original data'!M9),LN('Original data'!M9),"")</f>
        <v>2.4849066497880004</v>
      </c>
      <c r="Q9" s="21">
        <f>IF(ISNUMBER('Original data'!N9),LN('Original data'!N9),"")</f>
        <v>2.174751721484161</v>
      </c>
      <c r="R9" s="21">
        <f>IF(ISNUMBER('Original data'!O9),LN('Original data'!O9),"")</f>
        <v>-1.2039728043259361</v>
      </c>
      <c r="S9" s="21">
        <f>IF(ISNUMBER('Original data'!P9),LN('Original data'!P9),"")</f>
        <v>2.8332133440562162</v>
      </c>
      <c r="T9" s="21">
        <f>IF(ISNUMBER('Original data'!Q9),LN('Original data'!Q9),"")</f>
        <v>0</v>
      </c>
      <c r="U9" s="21">
        <f>IF(ISNUMBER('Original data'!R9),LN('Original data'!R9),"")</f>
        <v>2.9444389791664403</v>
      </c>
      <c r="V9" s="21">
        <f>IF(ISNUMBER('Original data'!S9),LN('Original data'!S9),"")</f>
        <v>3.5553480614894135</v>
      </c>
      <c r="W9" s="21">
        <f>IF(ISNUMBER('Original data'!T9),LN('Original data'!T9),"")</f>
        <v>0</v>
      </c>
      <c r="X9" s="21">
        <f>IF(ISNUMBER('Original data'!U9),LN('Original data'!U9),"")</f>
        <v>0</v>
      </c>
      <c r="Y9" s="21">
        <f>IF(ISNUMBER('Original data'!V9),LN('Original data'!V9),"")</f>
        <v>0</v>
      </c>
      <c r="Z9" s="21" t="str">
        <f>IF(ISNUMBER('Original data'!W9),LN('Original data'!W9),"")</f>
        <v/>
      </c>
      <c r="AA9" s="21" t="str">
        <f>IF(ISNUMBER('Original data'!X9),LN('Original data'!X9),"")</f>
        <v/>
      </c>
      <c r="AB9" s="21" t="str">
        <f>IF(ISNUMBER('Original data'!Y9),LN('Original data'!Y9),"")</f>
        <v/>
      </c>
      <c r="AC9" s="21" t="str">
        <f>IF(ISNUMBER('Original data'!Z9),LN('Original data'!Z9),"")</f>
        <v/>
      </c>
      <c r="AD9" s="21" t="str">
        <f>IF(ISNUMBER('Original data'!AA9),LN('Original data'!AA9),"")</f>
        <v/>
      </c>
      <c r="AE9" s="21" t="str">
        <f>IF(ISNUMBER('Original data'!AB9),LN('Original data'!AB9),"")</f>
        <v/>
      </c>
      <c r="AF9" s="21" t="str">
        <f>IF(ISNUMBER('Original data'!AC9),LN('Original data'!AC9),"")</f>
        <v/>
      </c>
      <c r="AG9" s="21" t="str">
        <f>IF(ISNUMBER('Original data'!AD9),LN('Original data'!AD9),"")</f>
        <v/>
      </c>
      <c r="AH9" s="21" t="str">
        <f>IF(ISNUMBER('Original data'!AE9),LN('Original data'!AE9),"")</f>
        <v/>
      </c>
      <c r="AI9" s="21" t="str">
        <f>IF(ISNUMBER('Original data'!AF9),LN('Original data'!AF9),"")</f>
        <v/>
      </c>
      <c r="AJ9" s="21" t="str">
        <f>IF(ISNUMBER('Original data'!AG9),LN('Original data'!AG9),"")</f>
        <v/>
      </c>
      <c r="AK9" s="21" t="str">
        <f>IF(ISNUMBER('Original data'!AH9),LN('Original data'!AH9),"")</f>
        <v/>
      </c>
      <c r="AL9" s="21" t="str">
        <f>IF(ISNUMBER('Original data'!AI9),LN('Original data'!AI9),"")</f>
        <v/>
      </c>
      <c r="AM9" s="21" t="str">
        <f>IF(ISNUMBER('Original data'!AJ9),LN('Original data'!AJ9),"")</f>
        <v/>
      </c>
      <c r="AN9" s="21" t="str">
        <f>IF(ISNUMBER('Original data'!AK9),LN('Original data'!AK9),"")</f>
        <v/>
      </c>
      <c r="AO9" s="21" t="str">
        <f>IF(ISNUMBER('Original data'!AL9),LN('Original data'!AL9),"")</f>
        <v/>
      </c>
      <c r="AP9" s="21" t="str">
        <f>IF(ISNUMBER('Original data'!AM9),LN('Original data'!AM9),"")</f>
        <v/>
      </c>
      <c r="AQ9" s="21" t="str">
        <f>IF(ISNUMBER('Original data'!AN9),LN('Original data'!AN9),"")</f>
        <v/>
      </c>
      <c r="AR9" s="21" t="str">
        <f>IF(ISNUMBER('Original data'!AO9),LN('Original data'!AO9),"")</f>
        <v/>
      </c>
      <c r="AS9" s="21" t="str">
        <f>IF(ISNUMBER('Original data'!AP9),LN('Original data'!AP9),"")</f>
        <v/>
      </c>
      <c r="AT9" s="21">
        <f>IF(ISNUMBER('Original data'!AR9),LN('Original data'!AR9),"")</f>
        <v>-2.9957322735539909</v>
      </c>
      <c r="AU9" s="21">
        <f>IF(ISNUMBER('Original data'!AS9),LN('Original data'!AS9),"")</f>
        <v>-2.9957322735539909</v>
      </c>
      <c r="AV9" s="21">
        <f>IF(ISNUMBER('Original data'!AT9),LN('Original data'!AT9),"")</f>
        <v>-2.9957322735539909</v>
      </c>
      <c r="AW9" s="21">
        <f>IF(ISNUMBER('Original data'!AU9),LN('Original data'!AU9),"")</f>
        <v>-2.9957322735539909</v>
      </c>
      <c r="AX9" s="21">
        <f>IF(ISNUMBER('Original data'!AV9),LN('Original data'!AV9),"")</f>
        <v>-2.9957322735539909</v>
      </c>
      <c r="AY9" s="21">
        <f>IF(ISNUMBER('Original data'!AW9),LN('Original data'!AW9),"")</f>
        <v>-2.9957322735539909</v>
      </c>
      <c r="AZ9" s="21">
        <f>IF(ISNUMBER('Original data'!AX9),LN('Original data'!AX9),"")</f>
        <v>-2.9957322735539909</v>
      </c>
      <c r="BA9" s="21">
        <f>IF(ISNUMBER('Original data'!AY9),LN('Original data'!AY9),"")</f>
        <v>-2.9957322735539909</v>
      </c>
      <c r="BB9" s="21">
        <f>IF(ISNUMBER('Original data'!AZ9),LN('Original data'!AZ9),"")</f>
        <v>-2.9957322735539909</v>
      </c>
      <c r="BC9" s="21">
        <f>IF(ISNUMBER('Original data'!BA9),LN('Original data'!BA9),"")</f>
        <v>-2.9957322735539909</v>
      </c>
      <c r="BD9" s="21">
        <f>IF(ISNUMBER('Original data'!BB9),LN('Original data'!BB9),"")</f>
        <v>-2.9957322735539909</v>
      </c>
      <c r="BE9" s="21">
        <f>IF(ISNUMBER('Original data'!BC9),LN('Original data'!BC9),"")</f>
        <v>-2.9957322735539909</v>
      </c>
      <c r="BF9" s="21">
        <f>IF(ISNUMBER('Original data'!BD9),LN('Original data'!BD9),"")</f>
        <v>-2.9957322735539909</v>
      </c>
      <c r="BG9" s="21">
        <f>IF(ISNUMBER('Original data'!BE9),LN('Original data'!BE9),"")</f>
        <v>-2.9957322735539909</v>
      </c>
      <c r="BH9" s="21">
        <f>IF(ISNUMBER('Original data'!BF9),LN('Original data'!BF9),"")</f>
        <v>-2.9957322735539909</v>
      </c>
      <c r="BI9" s="21" t="str">
        <f>IF(ISNUMBER('Original data'!BH9),LN('Original data'!BH9),"")</f>
        <v/>
      </c>
      <c r="BJ9" s="21" t="str">
        <f>IF(ISNUMBER('Original data'!BI9),LN('Original data'!BI9),"")</f>
        <v/>
      </c>
      <c r="BK9" s="21" t="str">
        <f>IF(ISNUMBER('Original data'!BJ9),LN('Original data'!BJ9),"")</f>
        <v/>
      </c>
      <c r="BL9" s="21" t="str">
        <f>IF(ISNUMBER('Original data'!BK9),LN('Original data'!BK9),"")</f>
        <v/>
      </c>
      <c r="BM9" s="21" t="str">
        <f>IF(ISNUMBER('Original data'!BL9),LN('Original data'!BL9),"")</f>
        <v/>
      </c>
      <c r="BN9" s="21" t="str">
        <f>IF(ISNUMBER('Original data'!BM9),LN('Original data'!BM9),"")</f>
        <v/>
      </c>
      <c r="BO9" s="21" t="str">
        <f>IF(ISNUMBER('Original data'!BN9),LN('Original data'!BN9),"")</f>
        <v/>
      </c>
      <c r="BP9" s="21" t="str">
        <f>IF(ISNUMBER('Original data'!BO9),LN('Original data'!BO9),"")</f>
        <v/>
      </c>
      <c r="BQ9" s="21" t="str">
        <f>IF(ISNUMBER('Original data'!BP9),LN('Original data'!BP9),"")</f>
        <v/>
      </c>
      <c r="BR9" s="21" t="str">
        <f>IF(ISNUMBER('Original data'!BQ9),LN('Original data'!BQ9),"")</f>
        <v/>
      </c>
      <c r="BS9" s="21" t="str">
        <f>IF(ISNUMBER('Original data'!BR9),LN('Original data'!BR9),"")</f>
        <v/>
      </c>
      <c r="BT9" s="21" t="str">
        <f>IF(ISNUMBER('Original data'!BS9),LN('Original data'!BS9),"")</f>
        <v/>
      </c>
      <c r="BU9" s="21" t="str">
        <f>IF(ISNUMBER('Original data'!BT9),LN('Original data'!BT9),"")</f>
        <v/>
      </c>
      <c r="BV9" s="21" t="str">
        <f>IF(ISNUMBER('Original data'!BU9),LN('Original data'!BU9),"")</f>
        <v/>
      </c>
      <c r="BW9" s="21" t="str">
        <f>IF(ISNUMBER('Original data'!BV9),LN('Original data'!BV9),"")</f>
        <v/>
      </c>
      <c r="BX9" s="21" t="str">
        <f>IF(ISNUMBER('Original data'!BW9),LN('Original data'!BW9),"")</f>
        <v/>
      </c>
      <c r="BY9" s="21" t="str">
        <f>IF(ISNUMBER('Original data'!BX9),LN('Original data'!BX9),"")</f>
        <v/>
      </c>
      <c r="BZ9" s="21" t="str">
        <f>IF(ISNUMBER('Original data'!BY9),LN('Original data'!BY9),"")</f>
        <v/>
      </c>
      <c r="CA9" s="21" t="str">
        <f>IF(ISNUMBER('Original data'!BZ9),LN('Original data'!BZ9),"")</f>
        <v/>
      </c>
      <c r="CB9" s="21" t="str">
        <f>IF(ISNUMBER('Original data'!CA9),LN('Original data'!CA9),"")</f>
        <v/>
      </c>
      <c r="CC9" s="21"/>
      <c r="CD9" s="21"/>
      <c r="CE9" s="21"/>
    </row>
    <row r="10" spans="1:89" x14ac:dyDescent="0.2">
      <c r="A10" s="21"/>
      <c r="B10" s="21"/>
      <c r="C10" s="21"/>
      <c r="D10" s="21"/>
      <c r="E10" s="21"/>
      <c r="F10">
        <f t="shared" si="0"/>
        <v>3.3322045101752038</v>
      </c>
      <c r="G10">
        <f t="shared" si="1"/>
        <v>3.3322045101752038</v>
      </c>
      <c r="H10">
        <f t="shared" si="2"/>
        <v>0</v>
      </c>
      <c r="I10" s="21">
        <f>IF(ISNUMBER('Original data'!F10),LN('Original data'!F10),"")</f>
        <v>3.3322045101752038</v>
      </c>
      <c r="J10" s="21">
        <f>IF(ISNUMBER('Original data'!G10),LN('Original data'!G10),"")</f>
        <v>4.7004803657924166</v>
      </c>
      <c r="K10" s="21">
        <f>IF(ISNUMBER('Original data'!H10),LN('Original data'!H10),"")</f>
        <v>0.18232155679395459</v>
      </c>
      <c r="L10" s="21">
        <f>IF(ISNUMBER('Original data'!I10),LN('Original data'!I10),"")</f>
        <v>0.53062825106217038</v>
      </c>
      <c r="M10" s="21">
        <f>IF(ISNUMBER('Original data'!J10),LN('Original data'!J10),"")</f>
        <v>-0.69314718055994529</v>
      </c>
      <c r="N10" s="21">
        <f>IF(ISNUMBER('Original data'!K10),LN('Original data'!K10),"")</f>
        <v>1.3862943611198906</v>
      </c>
      <c r="O10" s="21">
        <f>IF(ISNUMBER('Original data'!L10),LN('Original data'!L10),"")</f>
        <v>3.6109179126442243</v>
      </c>
      <c r="P10" s="21">
        <f>IF(ISNUMBER('Original data'!M10),LN('Original data'!M10),"")</f>
        <v>3.0910424533583161</v>
      </c>
      <c r="Q10" s="21">
        <f>IF(ISNUMBER('Original data'!N10),LN('Original data'!N10),"")</f>
        <v>2.9957322735539909</v>
      </c>
      <c r="R10" s="21">
        <f>IF(ISNUMBER('Original data'!O10),LN('Original data'!O10),"")</f>
        <v>-1.2039728043259361</v>
      </c>
      <c r="S10" s="21">
        <f>IF(ISNUMBER('Original data'!P10),LN('Original data'!P10),"")</f>
        <v>3.4011973816621555</v>
      </c>
      <c r="T10" s="21">
        <f>IF(ISNUMBER('Original data'!Q10),LN('Original data'!Q10),"")</f>
        <v>0</v>
      </c>
      <c r="U10" s="21">
        <f>IF(ISNUMBER('Original data'!R10),LN('Original data'!R10),"")</f>
        <v>4.499809670330265</v>
      </c>
      <c r="V10" s="21">
        <f>IF(ISNUMBER('Original data'!S10),LN('Original data'!S10),"")</f>
        <v>4.7874917427820458</v>
      </c>
      <c r="W10" s="21">
        <f>IF(ISNUMBER('Original data'!T10),LN('Original data'!T10),"")</f>
        <v>0</v>
      </c>
      <c r="X10" s="21">
        <f>IF(ISNUMBER('Original data'!U10),LN('Original data'!U10),"")</f>
        <v>0</v>
      </c>
      <c r="Y10" s="21">
        <f>IF(ISNUMBER('Original data'!V10),LN('Original data'!V10),"")</f>
        <v>0</v>
      </c>
      <c r="Z10" s="21" t="str">
        <f>IF(ISNUMBER('Original data'!W10),LN('Original data'!W10),"")</f>
        <v/>
      </c>
      <c r="AA10" s="21" t="str">
        <f>IF(ISNUMBER('Original data'!X10),LN('Original data'!X10),"")</f>
        <v/>
      </c>
      <c r="AB10" s="21" t="str">
        <f>IF(ISNUMBER('Original data'!Y10),LN('Original data'!Y10),"")</f>
        <v/>
      </c>
      <c r="AC10" s="21" t="str">
        <f>IF(ISNUMBER('Original data'!Z10),LN('Original data'!Z10),"")</f>
        <v/>
      </c>
      <c r="AD10" s="21" t="str">
        <f>IF(ISNUMBER('Original data'!AA10),LN('Original data'!AA10),"")</f>
        <v/>
      </c>
      <c r="AE10" s="21" t="str">
        <f>IF(ISNUMBER('Original data'!AB10),LN('Original data'!AB10),"")</f>
        <v/>
      </c>
      <c r="AF10" s="21" t="str">
        <f>IF(ISNUMBER('Original data'!AC10),LN('Original data'!AC10),"")</f>
        <v/>
      </c>
      <c r="AG10" s="21" t="str">
        <f>IF(ISNUMBER('Original data'!AD10),LN('Original data'!AD10),"")</f>
        <v/>
      </c>
      <c r="AH10" s="21" t="str">
        <f>IF(ISNUMBER('Original data'!AE10),LN('Original data'!AE10),"")</f>
        <v/>
      </c>
      <c r="AI10" s="21" t="str">
        <f>IF(ISNUMBER('Original data'!AF10),LN('Original data'!AF10),"")</f>
        <v/>
      </c>
      <c r="AJ10" s="21" t="str">
        <f>IF(ISNUMBER('Original data'!AG10),LN('Original data'!AG10),"")</f>
        <v/>
      </c>
      <c r="AK10" s="21" t="str">
        <f>IF(ISNUMBER('Original data'!AH10),LN('Original data'!AH10),"")</f>
        <v/>
      </c>
      <c r="AL10" s="21" t="str">
        <f>IF(ISNUMBER('Original data'!AI10),LN('Original data'!AI10),"")</f>
        <v/>
      </c>
      <c r="AM10" s="21" t="str">
        <f>IF(ISNUMBER('Original data'!AJ10),LN('Original data'!AJ10),"")</f>
        <v/>
      </c>
      <c r="AN10" s="21" t="str">
        <f>IF(ISNUMBER('Original data'!AK10),LN('Original data'!AK10),"")</f>
        <v/>
      </c>
      <c r="AO10" s="21" t="str">
        <f>IF(ISNUMBER('Original data'!AL10),LN('Original data'!AL10),"")</f>
        <v/>
      </c>
      <c r="AP10" s="21" t="str">
        <f>IF(ISNUMBER('Original data'!AM10),LN('Original data'!AM10),"")</f>
        <v/>
      </c>
      <c r="AQ10" s="21" t="str">
        <f>IF(ISNUMBER('Original data'!AN10),LN('Original data'!AN10),"")</f>
        <v/>
      </c>
      <c r="AR10" s="21" t="str">
        <f>IF(ISNUMBER('Original data'!AO10),LN('Original data'!AO10),"")</f>
        <v/>
      </c>
      <c r="AS10" s="21" t="str">
        <f>IF(ISNUMBER('Original data'!AP10),LN('Original data'!AP10),"")</f>
        <v/>
      </c>
      <c r="AT10" s="21">
        <f>IF(ISNUMBER('Original data'!AR10),LN('Original data'!AR10),"")</f>
        <v>-2.9957322735539909</v>
      </c>
      <c r="AU10" s="21">
        <f>IF(ISNUMBER('Original data'!AS10),LN('Original data'!AS10),"")</f>
        <v>-2.9957322735539909</v>
      </c>
      <c r="AV10" s="21">
        <f>IF(ISNUMBER('Original data'!AT10),LN('Original data'!AT10),"")</f>
        <v>-2.9957322735539909</v>
      </c>
      <c r="AW10" s="21">
        <f>IF(ISNUMBER('Original data'!AU10),LN('Original data'!AU10),"")</f>
        <v>-2.9957322735539909</v>
      </c>
      <c r="AX10" s="21">
        <f>IF(ISNUMBER('Original data'!AV10),LN('Original data'!AV10),"")</f>
        <v>-2.9957322735539909</v>
      </c>
      <c r="AY10" s="21">
        <f>IF(ISNUMBER('Original data'!AW10),LN('Original data'!AW10),"")</f>
        <v>-2.9957322735539909</v>
      </c>
      <c r="AZ10" s="21">
        <f>IF(ISNUMBER('Original data'!AX10),LN('Original data'!AX10),"")</f>
        <v>-2.9957322735539909</v>
      </c>
      <c r="BA10" s="21">
        <f>IF(ISNUMBER('Original data'!AY10),LN('Original data'!AY10),"")</f>
        <v>-2.9957322735539909</v>
      </c>
      <c r="BB10" s="21">
        <f>IF(ISNUMBER('Original data'!AZ10),LN('Original data'!AZ10),"")</f>
        <v>-2.9957322735539909</v>
      </c>
      <c r="BC10" s="21">
        <f>IF(ISNUMBER('Original data'!BA10),LN('Original data'!BA10),"")</f>
        <v>-2.9957322735539909</v>
      </c>
      <c r="BD10" s="21">
        <f>IF(ISNUMBER('Original data'!BB10),LN('Original data'!BB10),"")</f>
        <v>-2.9957322735539909</v>
      </c>
      <c r="BE10" s="21">
        <f>IF(ISNUMBER('Original data'!BC10),LN('Original data'!BC10),"")</f>
        <v>-2.9957322735539909</v>
      </c>
      <c r="BF10" s="21">
        <f>IF(ISNUMBER('Original data'!BD10),LN('Original data'!BD10),"")</f>
        <v>-2.9957322735539909</v>
      </c>
      <c r="BG10" s="21">
        <f>IF(ISNUMBER('Original data'!BE10),LN('Original data'!BE10),"")</f>
        <v>-2.9957322735539909</v>
      </c>
      <c r="BH10" s="21">
        <f>IF(ISNUMBER('Original data'!BF10),LN('Original data'!BF10),"")</f>
        <v>-2.9957322735539909</v>
      </c>
      <c r="BI10" s="21" t="str">
        <f>IF(ISNUMBER('Original data'!BH10),LN('Original data'!BH10),"")</f>
        <v/>
      </c>
      <c r="BJ10" s="21" t="str">
        <f>IF(ISNUMBER('Original data'!BI10),LN('Original data'!BI10),"")</f>
        <v/>
      </c>
      <c r="BK10" s="21" t="str">
        <f>IF(ISNUMBER('Original data'!BJ10),LN('Original data'!BJ10),"")</f>
        <v/>
      </c>
      <c r="BL10" s="21" t="str">
        <f>IF(ISNUMBER('Original data'!BK10),LN('Original data'!BK10),"")</f>
        <v/>
      </c>
      <c r="BM10" s="21" t="str">
        <f>IF(ISNUMBER('Original data'!BL10),LN('Original data'!BL10),"")</f>
        <v/>
      </c>
      <c r="BN10" s="21" t="str">
        <f>IF(ISNUMBER('Original data'!BM10),LN('Original data'!BM10),"")</f>
        <v/>
      </c>
      <c r="BO10" s="21" t="str">
        <f>IF(ISNUMBER('Original data'!BN10),LN('Original data'!BN10),"")</f>
        <v/>
      </c>
      <c r="BP10" s="21" t="str">
        <f>IF(ISNUMBER('Original data'!BO10),LN('Original data'!BO10),"")</f>
        <v/>
      </c>
      <c r="BQ10" s="21" t="str">
        <f>IF(ISNUMBER('Original data'!BP10),LN('Original data'!BP10),"")</f>
        <v/>
      </c>
      <c r="BR10" s="21" t="str">
        <f>IF(ISNUMBER('Original data'!BQ10),LN('Original data'!BQ10),"")</f>
        <v/>
      </c>
      <c r="BS10" s="21" t="str">
        <f>IF(ISNUMBER('Original data'!BR10),LN('Original data'!BR10),"")</f>
        <v/>
      </c>
      <c r="BT10" s="21" t="str">
        <f>IF(ISNUMBER('Original data'!BS10),LN('Original data'!BS10),"")</f>
        <v/>
      </c>
      <c r="BU10" s="21" t="str">
        <f>IF(ISNUMBER('Original data'!BT10),LN('Original data'!BT10),"")</f>
        <v/>
      </c>
      <c r="BV10" s="21" t="str">
        <f>IF(ISNUMBER('Original data'!BU10),LN('Original data'!BU10),"")</f>
        <v/>
      </c>
      <c r="BW10" s="21" t="str">
        <f>IF(ISNUMBER('Original data'!BV10),LN('Original data'!BV10),"")</f>
        <v/>
      </c>
      <c r="BX10" s="21" t="str">
        <f>IF(ISNUMBER('Original data'!BW10),LN('Original data'!BW10),"")</f>
        <v/>
      </c>
      <c r="BY10" s="21" t="str">
        <f>IF(ISNUMBER('Original data'!BX10),LN('Original data'!BX10),"")</f>
        <v/>
      </c>
      <c r="BZ10" s="21" t="str">
        <f>IF(ISNUMBER('Original data'!BY10),LN('Original data'!BY10),"")</f>
        <v/>
      </c>
      <c r="CA10" s="21" t="str">
        <f>IF(ISNUMBER('Original data'!BZ10),LN('Original data'!BZ10),"")</f>
        <v/>
      </c>
      <c r="CB10" s="21" t="str">
        <f>IF(ISNUMBER('Original data'!CA10),LN('Original data'!CA10),"")</f>
        <v/>
      </c>
      <c r="CC10" s="21"/>
      <c r="CD10" s="21"/>
      <c r="CE10" s="21"/>
    </row>
    <row r="11" spans="1:89" x14ac:dyDescent="0.2">
      <c r="A11" s="21"/>
      <c r="B11" s="21"/>
      <c r="C11" s="21"/>
      <c r="D11" s="21"/>
      <c r="E11" s="21"/>
      <c r="F11">
        <f t="shared" si="0"/>
        <v>1.4816045409242156</v>
      </c>
      <c r="G11">
        <f t="shared" si="1"/>
        <v>1.4816045409242156</v>
      </c>
      <c r="H11">
        <f t="shared" si="2"/>
        <v>0</v>
      </c>
      <c r="I11" s="21">
        <f>IF(ISNUMBER('Original data'!F11),LN('Original data'!F11),"")</f>
        <v>1.4816045409242156</v>
      </c>
      <c r="J11" s="21">
        <f>IF(ISNUMBER('Original data'!G11),LN('Original data'!G11),"")</f>
        <v>2.4849066497880004</v>
      </c>
      <c r="K11" s="21">
        <f>IF(ISNUMBER('Original data'!H11),LN('Original data'!H11),"")</f>
        <v>-0.84397007029452897</v>
      </c>
      <c r="L11" s="21">
        <f>IF(ISNUMBER('Original data'!I11),LN('Original data'!I11),"")</f>
        <v>-0.69314718055994529</v>
      </c>
      <c r="M11" s="21">
        <f>IF(ISNUMBER('Original data'!J11),LN('Original data'!J11),"")</f>
        <v>-1.6094379124341003</v>
      </c>
      <c r="N11" s="21">
        <f>IF(ISNUMBER('Original data'!K11),LN('Original data'!K11),"")</f>
        <v>1.3862943611198906</v>
      </c>
      <c r="O11" s="21">
        <f>IF(ISNUMBER('Original data'!L11),LN('Original data'!L11),"")</f>
        <v>2.174751721484161</v>
      </c>
      <c r="P11" s="21">
        <f>IF(ISNUMBER('Original data'!M11),LN('Original data'!M11),"")</f>
        <v>1.8405496333974869</v>
      </c>
      <c r="Q11" s="21">
        <f>IF(ISNUMBER('Original data'!N11),LN('Original data'!N11),"")</f>
        <v>1.3083328196501789</v>
      </c>
      <c r="R11" s="21">
        <f>IF(ISNUMBER('Original data'!O11),LN('Original data'!O11),"")</f>
        <v>-1.2039728043259361</v>
      </c>
      <c r="S11" s="21">
        <f>IF(ISNUMBER('Original data'!P11),LN('Original data'!P11),"")</f>
        <v>2.0918640616783932</v>
      </c>
      <c r="T11" s="21">
        <f>IF(ISNUMBER('Original data'!Q11),LN('Original data'!Q11),"")</f>
        <v>0</v>
      </c>
      <c r="U11" s="21">
        <f>IF(ISNUMBER('Original data'!R11),LN('Original data'!R11),"")</f>
        <v>3.1354942159291497</v>
      </c>
      <c r="V11" s="21">
        <f>IF(ISNUMBER('Original data'!S11),LN('Original data'!S11),"")</f>
        <v>2.7725887222397811</v>
      </c>
      <c r="W11" s="21">
        <f>IF(ISNUMBER('Original data'!T11),LN('Original data'!T11),"")</f>
        <v>0</v>
      </c>
      <c r="X11" s="21">
        <f>IF(ISNUMBER('Original data'!U11),LN('Original data'!U11),"")</f>
        <v>0</v>
      </c>
      <c r="Y11" s="21">
        <f>IF(ISNUMBER('Original data'!V11),LN('Original data'!V11),"")</f>
        <v>0</v>
      </c>
      <c r="Z11" s="21" t="str">
        <f>IF(ISNUMBER('Original data'!W11),LN('Original data'!W11),"")</f>
        <v/>
      </c>
      <c r="AA11" s="21" t="str">
        <f>IF(ISNUMBER('Original data'!X11),LN('Original data'!X11),"")</f>
        <v/>
      </c>
      <c r="AB11" s="21" t="str">
        <f>IF(ISNUMBER('Original data'!Y11),LN('Original data'!Y11),"")</f>
        <v/>
      </c>
      <c r="AC11" s="21" t="str">
        <f>IF(ISNUMBER('Original data'!Z11),LN('Original data'!Z11),"")</f>
        <v/>
      </c>
      <c r="AD11" s="21" t="str">
        <f>IF(ISNUMBER('Original data'!AA11),LN('Original data'!AA11),"")</f>
        <v/>
      </c>
      <c r="AE11" s="21" t="str">
        <f>IF(ISNUMBER('Original data'!AB11),LN('Original data'!AB11),"")</f>
        <v/>
      </c>
      <c r="AF11" s="21" t="str">
        <f>IF(ISNUMBER('Original data'!AC11),LN('Original data'!AC11),"")</f>
        <v/>
      </c>
      <c r="AG11" s="21" t="str">
        <f>IF(ISNUMBER('Original data'!AD11),LN('Original data'!AD11),"")</f>
        <v/>
      </c>
      <c r="AH11" s="21" t="str">
        <f>IF(ISNUMBER('Original data'!AE11),LN('Original data'!AE11),"")</f>
        <v/>
      </c>
      <c r="AI11" s="21" t="str">
        <f>IF(ISNUMBER('Original data'!AF11),LN('Original data'!AF11),"")</f>
        <v/>
      </c>
      <c r="AJ11" s="21" t="str">
        <f>IF(ISNUMBER('Original data'!AG11),LN('Original data'!AG11),"")</f>
        <v/>
      </c>
      <c r="AK11" s="21" t="str">
        <f>IF(ISNUMBER('Original data'!AH11),LN('Original data'!AH11),"")</f>
        <v/>
      </c>
      <c r="AL11" s="21" t="str">
        <f>IF(ISNUMBER('Original data'!AI11),LN('Original data'!AI11),"")</f>
        <v/>
      </c>
      <c r="AM11" s="21" t="str">
        <f>IF(ISNUMBER('Original data'!AJ11),LN('Original data'!AJ11),"")</f>
        <v/>
      </c>
      <c r="AN11" s="21" t="str">
        <f>IF(ISNUMBER('Original data'!AK11),LN('Original data'!AK11),"")</f>
        <v/>
      </c>
      <c r="AO11" s="21" t="str">
        <f>IF(ISNUMBER('Original data'!AL11),LN('Original data'!AL11),"")</f>
        <v/>
      </c>
      <c r="AP11" s="21" t="str">
        <f>IF(ISNUMBER('Original data'!AM11),LN('Original data'!AM11),"")</f>
        <v/>
      </c>
      <c r="AQ11" s="21" t="str">
        <f>IF(ISNUMBER('Original data'!AN11),LN('Original data'!AN11),"")</f>
        <v/>
      </c>
      <c r="AR11" s="21" t="str">
        <f>IF(ISNUMBER('Original data'!AO11),LN('Original data'!AO11),"")</f>
        <v/>
      </c>
      <c r="AS11" s="21" t="str">
        <f>IF(ISNUMBER('Original data'!AP11),LN('Original data'!AP11),"")</f>
        <v/>
      </c>
      <c r="AT11" s="21">
        <f>IF(ISNUMBER('Original data'!AR11),LN('Original data'!AR11),"")</f>
        <v>-2.9957322735539909</v>
      </c>
      <c r="AU11" s="21">
        <f>IF(ISNUMBER('Original data'!AS11),LN('Original data'!AS11),"")</f>
        <v>-2.9957322735539909</v>
      </c>
      <c r="AV11" s="21">
        <f>IF(ISNUMBER('Original data'!AT11),LN('Original data'!AT11),"")</f>
        <v>-2.9957322735539909</v>
      </c>
      <c r="AW11" s="21">
        <f>IF(ISNUMBER('Original data'!AU11),LN('Original data'!AU11),"")</f>
        <v>-2.9957322735539909</v>
      </c>
      <c r="AX11" s="21">
        <f>IF(ISNUMBER('Original data'!AV11),LN('Original data'!AV11),"")</f>
        <v>-2.9957322735539909</v>
      </c>
      <c r="AY11" s="21">
        <f>IF(ISNUMBER('Original data'!AW11),LN('Original data'!AW11),"")</f>
        <v>-2.9957322735539909</v>
      </c>
      <c r="AZ11" s="21">
        <f>IF(ISNUMBER('Original data'!AX11),LN('Original data'!AX11),"")</f>
        <v>-2.9957322735539909</v>
      </c>
      <c r="BA11" s="21">
        <f>IF(ISNUMBER('Original data'!AY11),LN('Original data'!AY11),"")</f>
        <v>-2.9957322735539909</v>
      </c>
      <c r="BB11" s="21">
        <f>IF(ISNUMBER('Original data'!AZ11),LN('Original data'!AZ11),"")</f>
        <v>-2.9957322735539909</v>
      </c>
      <c r="BC11" s="21">
        <f>IF(ISNUMBER('Original data'!BA11),LN('Original data'!BA11),"")</f>
        <v>-2.9957322735539909</v>
      </c>
      <c r="BD11" s="21">
        <f>IF(ISNUMBER('Original data'!BB11),LN('Original data'!BB11),"")</f>
        <v>-2.9957322735539909</v>
      </c>
      <c r="BE11" s="21">
        <f>IF(ISNUMBER('Original data'!BC11),LN('Original data'!BC11),"")</f>
        <v>-2.9957322735539909</v>
      </c>
      <c r="BF11" s="21">
        <f>IF(ISNUMBER('Original data'!BD11),LN('Original data'!BD11),"")</f>
        <v>-2.9957322735539909</v>
      </c>
      <c r="BG11" s="21">
        <f>IF(ISNUMBER('Original data'!BE11),LN('Original data'!BE11),"")</f>
        <v>-2.9957322735539909</v>
      </c>
      <c r="BH11" s="21">
        <f>IF(ISNUMBER('Original data'!BF11),LN('Original data'!BF11),"")</f>
        <v>-2.9957322735539909</v>
      </c>
      <c r="BI11" s="21" t="str">
        <f>IF(ISNUMBER('Original data'!BH11),LN('Original data'!BH11),"")</f>
        <v/>
      </c>
      <c r="BJ11" s="21" t="str">
        <f>IF(ISNUMBER('Original data'!BI11),LN('Original data'!BI11),"")</f>
        <v/>
      </c>
      <c r="BK11" s="21" t="str">
        <f>IF(ISNUMBER('Original data'!BJ11),LN('Original data'!BJ11),"")</f>
        <v/>
      </c>
      <c r="BL11" s="21" t="str">
        <f>IF(ISNUMBER('Original data'!BK11),LN('Original data'!BK11),"")</f>
        <v/>
      </c>
      <c r="BM11" s="21" t="str">
        <f>IF(ISNUMBER('Original data'!BL11),LN('Original data'!BL11),"")</f>
        <v/>
      </c>
      <c r="BN11" s="21" t="str">
        <f>IF(ISNUMBER('Original data'!BM11),LN('Original data'!BM11),"")</f>
        <v/>
      </c>
      <c r="BO11" s="21" t="str">
        <f>IF(ISNUMBER('Original data'!BN11),LN('Original data'!BN11),"")</f>
        <v/>
      </c>
      <c r="BP11" s="21" t="str">
        <f>IF(ISNUMBER('Original data'!BO11),LN('Original data'!BO11),"")</f>
        <v/>
      </c>
      <c r="BQ11" s="21" t="str">
        <f>IF(ISNUMBER('Original data'!BP11),LN('Original data'!BP11),"")</f>
        <v/>
      </c>
      <c r="BR11" s="21" t="str">
        <f>IF(ISNUMBER('Original data'!BQ11),LN('Original data'!BQ11),"")</f>
        <v/>
      </c>
      <c r="BS11" s="21" t="str">
        <f>IF(ISNUMBER('Original data'!BR11),LN('Original data'!BR11),"")</f>
        <v/>
      </c>
      <c r="BT11" s="21" t="str">
        <f>IF(ISNUMBER('Original data'!BS11),LN('Original data'!BS11),"")</f>
        <v/>
      </c>
      <c r="BU11" s="21" t="str">
        <f>IF(ISNUMBER('Original data'!BT11),LN('Original data'!BT11),"")</f>
        <v/>
      </c>
      <c r="BV11" s="21" t="str">
        <f>IF(ISNUMBER('Original data'!BU11),LN('Original data'!BU11),"")</f>
        <v/>
      </c>
      <c r="BW11" s="21" t="str">
        <f>IF(ISNUMBER('Original data'!BV11),LN('Original data'!BV11),"")</f>
        <v/>
      </c>
      <c r="BX11" s="21" t="str">
        <f>IF(ISNUMBER('Original data'!BW11),LN('Original data'!BW11),"")</f>
        <v/>
      </c>
      <c r="BY11" s="21" t="str">
        <f>IF(ISNUMBER('Original data'!BX11),LN('Original data'!BX11),"")</f>
        <v/>
      </c>
      <c r="BZ11" s="21" t="str">
        <f>IF(ISNUMBER('Original data'!BY11),LN('Original data'!BY11),"")</f>
        <v/>
      </c>
      <c r="CA11" s="21" t="str">
        <f>IF(ISNUMBER('Original data'!BZ11),LN('Original data'!BZ11),"")</f>
        <v/>
      </c>
      <c r="CB11" s="21" t="str">
        <f>IF(ISNUMBER('Original data'!CA11),LN('Original data'!CA11),"")</f>
        <v/>
      </c>
      <c r="CC11" s="21"/>
      <c r="CD11" s="21"/>
      <c r="CE11" s="21"/>
    </row>
    <row r="12" spans="1:89" x14ac:dyDescent="0.2">
      <c r="A12" s="21"/>
      <c r="B12" s="21"/>
      <c r="C12" s="21"/>
      <c r="D12" s="21"/>
      <c r="E12" s="21"/>
      <c r="F12">
        <f t="shared" si="0"/>
        <v>3.0910424533583161</v>
      </c>
      <c r="G12">
        <f t="shared" si="1"/>
        <v>3.0910424533583161</v>
      </c>
      <c r="H12">
        <f t="shared" si="2"/>
        <v>0</v>
      </c>
      <c r="I12" s="21">
        <f>IF(ISNUMBER('Original data'!F12),LN('Original data'!F12),"")</f>
        <v>3.0910424533583161</v>
      </c>
      <c r="J12" s="21">
        <f>IF(ISNUMBER('Original data'!G12),LN('Original data'!G12),"")</f>
        <v>4.290459441148391</v>
      </c>
      <c r="K12" s="21">
        <f>IF(ISNUMBER('Original data'!H12),LN('Original data'!H12),"")</f>
        <v>-4.0821994520255166E-2</v>
      </c>
      <c r="L12" s="21">
        <f>IF(ISNUMBER('Original data'!I12),LN('Original data'!I12),"")</f>
        <v>0.53062825106217038</v>
      </c>
      <c r="M12" s="21">
        <f>IF(ISNUMBER('Original data'!J12),LN('Original data'!J12),"")</f>
        <v>-1.6094379124341003</v>
      </c>
      <c r="N12" s="21">
        <f>IF(ISNUMBER('Original data'!K12),LN('Original data'!K12),"")</f>
        <v>1.3862943611198906</v>
      </c>
      <c r="O12" s="21">
        <f>IF(ISNUMBER('Original data'!L12),LN('Original data'!L12),"")</f>
        <v>3.4657359027997265</v>
      </c>
      <c r="P12" s="21">
        <f>IF(ISNUMBER('Original data'!M12),LN('Original data'!M12),"")</f>
        <v>2.9957322735539909</v>
      </c>
      <c r="Q12" s="21">
        <f>IF(ISNUMBER('Original data'!N12),LN('Original data'!N12),"")</f>
        <v>2.6390573296152584</v>
      </c>
      <c r="R12" s="21">
        <f>IF(ISNUMBER('Original data'!O12),LN('Original data'!O12),"")</f>
        <v>-1.2039728043259361</v>
      </c>
      <c r="S12" s="21">
        <f>IF(ISNUMBER('Original data'!P12),LN('Original data'!P12),"")</f>
        <v>3.1780538303479458</v>
      </c>
      <c r="T12" s="21">
        <f>IF(ISNUMBER('Original data'!Q12),LN('Original data'!Q12),"")</f>
        <v>0</v>
      </c>
      <c r="U12" s="21">
        <f>IF(ISNUMBER('Original data'!R12),LN('Original data'!R12),"")</f>
        <v>4.2484952420493594</v>
      </c>
      <c r="V12" s="21">
        <f>IF(ISNUMBER('Original data'!S12),LN('Original data'!S12),"")</f>
        <v>4.5747109785033828</v>
      </c>
      <c r="W12" s="21">
        <f>IF(ISNUMBER('Original data'!T12),LN('Original data'!T12),"")</f>
        <v>0</v>
      </c>
      <c r="X12" s="21">
        <f>IF(ISNUMBER('Original data'!U12),LN('Original data'!U12),"")</f>
        <v>0</v>
      </c>
      <c r="Y12" s="21">
        <f>IF(ISNUMBER('Original data'!V12),LN('Original data'!V12),"")</f>
        <v>0</v>
      </c>
      <c r="Z12" s="21" t="str">
        <f>IF(ISNUMBER('Original data'!W12),LN('Original data'!W12),"")</f>
        <v/>
      </c>
      <c r="AA12" s="21" t="str">
        <f>IF(ISNUMBER('Original data'!X12),LN('Original data'!X12),"")</f>
        <v/>
      </c>
      <c r="AB12" s="21" t="str">
        <f>IF(ISNUMBER('Original data'!Y12),LN('Original data'!Y12),"")</f>
        <v/>
      </c>
      <c r="AC12" s="21" t="str">
        <f>IF(ISNUMBER('Original data'!Z12),LN('Original data'!Z12),"")</f>
        <v/>
      </c>
      <c r="AD12" s="21" t="str">
        <f>IF(ISNUMBER('Original data'!AA12),LN('Original data'!AA12),"")</f>
        <v/>
      </c>
      <c r="AE12" s="21" t="str">
        <f>IF(ISNUMBER('Original data'!AB12),LN('Original data'!AB12),"")</f>
        <v/>
      </c>
      <c r="AF12" s="21" t="str">
        <f>IF(ISNUMBER('Original data'!AC12),LN('Original data'!AC12),"")</f>
        <v/>
      </c>
      <c r="AG12" s="21" t="str">
        <f>IF(ISNUMBER('Original data'!AD12),LN('Original data'!AD12),"")</f>
        <v/>
      </c>
      <c r="AH12" s="21" t="str">
        <f>IF(ISNUMBER('Original data'!AE12),LN('Original data'!AE12),"")</f>
        <v/>
      </c>
      <c r="AI12" s="21" t="str">
        <f>IF(ISNUMBER('Original data'!AF12),LN('Original data'!AF12),"")</f>
        <v/>
      </c>
      <c r="AJ12" s="21" t="str">
        <f>IF(ISNUMBER('Original data'!AG12),LN('Original data'!AG12),"")</f>
        <v/>
      </c>
      <c r="AK12" s="21" t="str">
        <f>IF(ISNUMBER('Original data'!AH12),LN('Original data'!AH12),"")</f>
        <v/>
      </c>
      <c r="AL12" s="21" t="str">
        <f>IF(ISNUMBER('Original data'!AI12),LN('Original data'!AI12),"")</f>
        <v/>
      </c>
      <c r="AM12" s="21" t="str">
        <f>IF(ISNUMBER('Original data'!AJ12),LN('Original data'!AJ12),"")</f>
        <v/>
      </c>
      <c r="AN12" s="21" t="str">
        <f>IF(ISNUMBER('Original data'!AK12),LN('Original data'!AK12),"")</f>
        <v/>
      </c>
      <c r="AO12" s="21" t="str">
        <f>IF(ISNUMBER('Original data'!AL12),LN('Original data'!AL12),"")</f>
        <v/>
      </c>
      <c r="AP12" s="21" t="str">
        <f>IF(ISNUMBER('Original data'!AM12),LN('Original data'!AM12),"")</f>
        <v/>
      </c>
      <c r="AQ12" s="21" t="str">
        <f>IF(ISNUMBER('Original data'!AN12),LN('Original data'!AN12),"")</f>
        <v/>
      </c>
      <c r="AR12" s="21" t="str">
        <f>IF(ISNUMBER('Original data'!AO12),LN('Original data'!AO12),"")</f>
        <v/>
      </c>
      <c r="AS12" s="21" t="str">
        <f>IF(ISNUMBER('Original data'!AP12),LN('Original data'!AP12),"")</f>
        <v/>
      </c>
      <c r="AT12" s="21">
        <f>IF(ISNUMBER('Original data'!AR12),LN('Original data'!AR12),"")</f>
        <v>-2.9957322735539909</v>
      </c>
      <c r="AU12" s="21">
        <f>IF(ISNUMBER('Original data'!AS12),LN('Original data'!AS12),"")</f>
        <v>-2.9957322735539909</v>
      </c>
      <c r="AV12" s="21">
        <f>IF(ISNUMBER('Original data'!AT12),LN('Original data'!AT12),"")</f>
        <v>-2.9957322735539909</v>
      </c>
      <c r="AW12" s="21">
        <f>IF(ISNUMBER('Original data'!AU12),LN('Original data'!AU12),"")</f>
        <v>-2.9957322735539909</v>
      </c>
      <c r="AX12" s="21">
        <f>IF(ISNUMBER('Original data'!AV12),LN('Original data'!AV12),"")</f>
        <v>-2.9957322735539909</v>
      </c>
      <c r="AY12" s="21">
        <f>IF(ISNUMBER('Original data'!AW12),LN('Original data'!AW12),"")</f>
        <v>-2.9957322735539909</v>
      </c>
      <c r="AZ12" s="21">
        <f>IF(ISNUMBER('Original data'!AX12),LN('Original data'!AX12),"")</f>
        <v>-2.9957322735539909</v>
      </c>
      <c r="BA12" s="21">
        <f>IF(ISNUMBER('Original data'!AY12),LN('Original data'!AY12),"")</f>
        <v>-2.9957322735539909</v>
      </c>
      <c r="BB12" s="21">
        <f>IF(ISNUMBER('Original data'!AZ12),LN('Original data'!AZ12),"")</f>
        <v>-2.9957322735539909</v>
      </c>
      <c r="BC12" s="21">
        <f>IF(ISNUMBER('Original data'!BA12),LN('Original data'!BA12),"")</f>
        <v>-2.9957322735539909</v>
      </c>
      <c r="BD12" s="21">
        <f>IF(ISNUMBER('Original data'!BB12),LN('Original data'!BB12),"")</f>
        <v>-2.9957322735539909</v>
      </c>
      <c r="BE12" s="21">
        <f>IF(ISNUMBER('Original data'!BC12),LN('Original data'!BC12),"")</f>
        <v>-2.9957322735539909</v>
      </c>
      <c r="BF12" s="21">
        <f>IF(ISNUMBER('Original data'!BD12),LN('Original data'!BD12),"")</f>
        <v>-2.9957322735539909</v>
      </c>
      <c r="BG12" s="21">
        <f>IF(ISNUMBER('Original data'!BE12),LN('Original data'!BE12),"")</f>
        <v>-2.9957322735539909</v>
      </c>
      <c r="BH12" s="21">
        <f>IF(ISNUMBER('Original data'!BF12),LN('Original data'!BF12),"")</f>
        <v>-2.9957322735539909</v>
      </c>
      <c r="BI12" s="21" t="str">
        <f>IF(ISNUMBER('Original data'!BH12),LN('Original data'!BH12),"")</f>
        <v/>
      </c>
      <c r="BJ12" s="21" t="str">
        <f>IF(ISNUMBER('Original data'!BI12),LN('Original data'!BI12),"")</f>
        <v/>
      </c>
      <c r="BK12" s="21" t="str">
        <f>IF(ISNUMBER('Original data'!BJ12),LN('Original data'!BJ12),"")</f>
        <v/>
      </c>
      <c r="BL12" s="21" t="str">
        <f>IF(ISNUMBER('Original data'!BK12),LN('Original data'!BK12),"")</f>
        <v/>
      </c>
      <c r="BM12" s="21" t="str">
        <f>IF(ISNUMBER('Original data'!BL12),LN('Original data'!BL12),"")</f>
        <v/>
      </c>
      <c r="BN12" s="21" t="str">
        <f>IF(ISNUMBER('Original data'!BM12),LN('Original data'!BM12),"")</f>
        <v/>
      </c>
      <c r="BO12" s="21" t="str">
        <f>IF(ISNUMBER('Original data'!BN12),LN('Original data'!BN12),"")</f>
        <v/>
      </c>
      <c r="BP12" s="21" t="str">
        <f>IF(ISNUMBER('Original data'!BO12),LN('Original data'!BO12),"")</f>
        <v/>
      </c>
      <c r="BQ12" s="21" t="str">
        <f>IF(ISNUMBER('Original data'!BP12),LN('Original data'!BP12),"")</f>
        <v/>
      </c>
      <c r="BR12" s="21" t="str">
        <f>IF(ISNUMBER('Original data'!BQ12),LN('Original data'!BQ12),"")</f>
        <v/>
      </c>
      <c r="BS12" s="21" t="str">
        <f>IF(ISNUMBER('Original data'!BR12),LN('Original data'!BR12),"")</f>
        <v/>
      </c>
      <c r="BT12" s="21" t="str">
        <f>IF(ISNUMBER('Original data'!BS12),LN('Original data'!BS12),"")</f>
        <v/>
      </c>
      <c r="BU12" s="21" t="str">
        <f>IF(ISNUMBER('Original data'!BT12),LN('Original data'!BT12),"")</f>
        <v/>
      </c>
      <c r="BV12" s="21" t="str">
        <f>IF(ISNUMBER('Original data'!BU12),LN('Original data'!BU12),"")</f>
        <v/>
      </c>
      <c r="BW12" s="21" t="str">
        <f>IF(ISNUMBER('Original data'!BV12),LN('Original data'!BV12),"")</f>
        <v/>
      </c>
      <c r="BX12" s="21" t="str">
        <f>IF(ISNUMBER('Original data'!BW12),LN('Original data'!BW12),"")</f>
        <v/>
      </c>
      <c r="BY12" s="21" t="str">
        <f>IF(ISNUMBER('Original data'!BX12),LN('Original data'!BX12),"")</f>
        <v/>
      </c>
      <c r="BZ12" s="21" t="str">
        <f>IF(ISNUMBER('Original data'!BY12),LN('Original data'!BY12),"")</f>
        <v/>
      </c>
      <c r="CA12" s="21" t="str">
        <f>IF(ISNUMBER('Original data'!BZ12),LN('Original data'!BZ12),"")</f>
        <v/>
      </c>
      <c r="CB12" s="21" t="str">
        <f>IF(ISNUMBER('Original data'!CA12),LN('Original data'!CA12),"")</f>
        <v/>
      </c>
      <c r="CC12" s="21"/>
      <c r="CD12" s="21"/>
      <c r="CE12" s="21"/>
    </row>
    <row r="13" spans="1:89" x14ac:dyDescent="0.2">
      <c r="A13" s="21"/>
      <c r="B13" s="21"/>
      <c r="C13" s="21"/>
      <c r="D13" s="21"/>
      <c r="E13" s="21"/>
      <c r="F13">
        <f t="shared" si="0"/>
        <v>3.1780538303479458</v>
      </c>
      <c r="G13">
        <f t="shared" si="1"/>
        <v>3.1780538303479458</v>
      </c>
      <c r="H13">
        <f t="shared" si="2"/>
        <v>0</v>
      </c>
      <c r="I13" s="21">
        <f>IF(ISNUMBER('Original data'!F13),LN('Original data'!F13),"")</f>
        <v>3.1780538303479458</v>
      </c>
      <c r="J13" s="21">
        <f>IF(ISNUMBER('Original data'!G13),LN('Original data'!G13),"")</f>
        <v>4.5849674786705723</v>
      </c>
      <c r="K13" s="21">
        <f>IF(ISNUMBER('Original data'!H13),LN('Original data'!H13),"")</f>
        <v>0.18232155679395459</v>
      </c>
      <c r="L13" s="21">
        <f>IF(ISNUMBER('Original data'!I13),LN('Original data'!I13),"")</f>
        <v>1.0647107369924282</v>
      </c>
      <c r="M13" s="21">
        <f>IF(ISNUMBER('Original data'!J13),LN('Original data'!J13),"")</f>
        <v>-1.6094379124341003</v>
      </c>
      <c r="N13" s="21">
        <f>IF(ISNUMBER('Original data'!K13),LN('Original data'!K13),"")</f>
        <v>1.3862943611198906</v>
      </c>
      <c r="O13" s="21">
        <f>IF(ISNUMBER('Original data'!L13),LN('Original data'!L13),"")</f>
        <v>3.4965075614664802</v>
      </c>
      <c r="P13" s="21">
        <f>IF(ISNUMBER('Original data'!M13),LN('Original data'!M13),"")</f>
        <v>3.0910424533583161</v>
      </c>
      <c r="Q13" s="21">
        <f>IF(ISNUMBER('Original data'!N13),LN('Original data'!N13),"")</f>
        <v>3.5835189384561099</v>
      </c>
      <c r="R13" s="21">
        <f>IF(ISNUMBER('Original data'!O13),LN('Original data'!O13),"")</f>
        <v>-1.2039728043259361</v>
      </c>
      <c r="S13" s="21">
        <f>IF(ISNUMBER('Original data'!P13),LN('Original data'!P13),"")</f>
        <v>3.2580965380214821</v>
      </c>
      <c r="T13" s="21">
        <f>IF(ISNUMBER('Original data'!Q13),LN('Original data'!Q13),"")</f>
        <v>0</v>
      </c>
      <c r="U13" s="21">
        <f>IF(ISNUMBER('Original data'!R13),LN('Original data'!R13),"")</f>
        <v>4.3820266346738812</v>
      </c>
      <c r="V13" s="21">
        <f>IF(ISNUMBER('Original data'!S13),LN('Original data'!S13),"")</f>
        <v>4.7874917427820458</v>
      </c>
      <c r="W13" s="21">
        <f>IF(ISNUMBER('Original data'!T13),LN('Original data'!T13),"")</f>
        <v>0</v>
      </c>
      <c r="X13" s="21">
        <f>IF(ISNUMBER('Original data'!U13),LN('Original data'!U13),"")</f>
        <v>0</v>
      </c>
      <c r="Y13" s="21">
        <f>IF(ISNUMBER('Original data'!V13),LN('Original data'!V13),"")</f>
        <v>0</v>
      </c>
      <c r="Z13" s="21" t="str">
        <f>IF(ISNUMBER('Original data'!W13),LN('Original data'!W13),"")</f>
        <v/>
      </c>
      <c r="AA13" s="21" t="str">
        <f>IF(ISNUMBER('Original data'!X13),LN('Original data'!X13),"")</f>
        <v/>
      </c>
      <c r="AB13" s="21" t="str">
        <f>IF(ISNUMBER('Original data'!Y13),LN('Original data'!Y13),"")</f>
        <v/>
      </c>
      <c r="AC13" s="21" t="str">
        <f>IF(ISNUMBER('Original data'!Z13),LN('Original data'!Z13),"")</f>
        <v/>
      </c>
      <c r="AD13" s="21" t="str">
        <f>IF(ISNUMBER('Original data'!AA13),LN('Original data'!AA13),"")</f>
        <v/>
      </c>
      <c r="AE13" s="21" t="str">
        <f>IF(ISNUMBER('Original data'!AB13),LN('Original data'!AB13),"")</f>
        <v/>
      </c>
      <c r="AF13" s="21" t="str">
        <f>IF(ISNUMBER('Original data'!AC13),LN('Original data'!AC13),"")</f>
        <v/>
      </c>
      <c r="AG13" s="21" t="str">
        <f>IF(ISNUMBER('Original data'!AD13),LN('Original data'!AD13),"")</f>
        <v/>
      </c>
      <c r="AH13" s="21" t="str">
        <f>IF(ISNUMBER('Original data'!AE13),LN('Original data'!AE13),"")</f>
        <v/>
      </c>
      <c r="AI13" s="21" t="str">
        <f>IF(ISNUMBER('Original data'!AF13),LN('Original data'!AF13),"")</f>
        <v/>
      </c>
      <c r="AJ13" s="21" t="str">
        <f>IF(ISNUMBER('Original data'!AG13),LN('Original data'!AG13),"")</f>
        <v/>
      </c>
      <c r="AK13" s="21" t="str">
        <f>IF(ISNUMBER('Original data'!AH13),LN('Original data'!AH13),"")</f>
        <v/>
      </c>
      <c r="AL13" s="21" t="str">
        <f>IF(ISNUMBER('Original data'!AI13),LN('Original data'!AI13),"")</f>
        <v/>
      </c>
      <c r="AM13" s="21" t="str">
        <f>IF(ISNUMBER('Original data'!AJ13),LN('Original data'!AJ13),"")</f>
        <v/>
      </c>
      <c r="AN13" s="21" t="str">
        <f>IF(ISNUMBER('Original data'!AK13),LN('Original data'!AK13),"")</f>
        <v/>
      </c>
      <c r="AO13" s="21" t="str">
        <f>IF(ISNUMBER('Original data'!AL13),LN('Original data'!AL13),"")</f>
        <v/>
      </c>
      <c r="AP13" s="21" t="str">
        <f>IF(ISNUMBER('Original data'!AM13),LN('Original data'!AM13),"")</f>
        <v/>
      </c>
      <c r="AQ13" s="21" t="str">
        <f>IF(ISNUMBER('Original data'!AN13),LN('Original data'!AN13),"")</f>
        <v/>
      </c>
      <c r="AR13" s="21" t="str">
        <f>IF(ISNUMBER('Original data'!AO13),LN('Original data'!AO13),"")</f>
        <v/>
      </c>
      <c r="AS13" s="21" t="str">
        <f>IF(ISNUMBER('Original data'!AP13),LN('Original data'!AP13),"")</f>
        <v/>
      </c>
      <c r="AT13" s="21">
        <f>IF(ISNUMBER('Original data'!AR13),LN('Original data'!AR13),"")</f>
        <v>-2.9957322735539909</v>
      </c>
      <c r="AU13" s="21">
        <f>IF(ISNUMBER('Original data'!AS13),LN('Original data'!AS13),"")</f>
        <v>-2.9957322735539909</v>
      </c>
      <c r="AV13" s="21">
        <f>IF(ISNUMBER('Original data'!AT13),LN('Original data'!AT13),"")</f>
        <v>-2.9957322735539909</v>
      </c>
      <c r="AW13" s="21">
        <f>IF(ISNUMBER('Original data'!AU13),LN('Original data'!AU13),"")</f>
        <v>-2.9957322735539909</v>
      </c>
      <c r="AX13" s="21">
        <f>IF(ISNUMBER('Original data'!AV13),LN('Original data'!AV13),"")</f>
        <v>-1.2729656758128873</v>
      </c>
      <c r="AY13" s="21">
        <f>IF(ISNUMBER('Original data'!AW13),LN('Original data'!AW13),"")</f>
        <v>-2.9957322735539909</v>
      </c>
      <c r="AZ13" s="21">
        <f>IF(ISNUMBER('Original data'!AX13),LN('Original data'!AX13),"")</f>
        <v>-0.49429632181478012</v>
      </c>
      <c r="BA13" s="21">
        <f>IF(ISNUMBER('Original data'!AY13),LN('Original data'!AY13),"")</f>
        <v>-0.65392646740666394</v>
      </c>
      <c r="BB13" s="21">
        <f>IF(ISNUMBER('Original data'!AZ13),LN('Original data'!AZ13),"")</f>
        <v>-0.94160853985844495</v>
      </c>
      <c r="BC13" s="21">
        <f>IF(ISNUMBER('Original data'!BA13),LN('Original data'!BA13),"")</f>
        <v>-0.84397007029452897</v>
      </c>
      <c r="BD13" s="21">
        <f>IF(ISNUMBER('Original data'!BB13),LN('Original data'!BB13),"")</f>
        <v>-0.75502258427803282</v>
      </c>
      <c r="BE13" s="21">
        <f>IF(ISNUMBER('Original data'!BC13),LN('Original data'!BC13),"")</f>
        <v>-1.5141277326297755</v>
      </c>
      <c r="BF13" s="21">
        <f>IF(ISNUMBER('Original data'!BD13),LN('Original data'!BD13),"")</f>
        <v>-0.86750056770472306</v>
      </c>
      <c r="BG13" s="21">
        <f>IF(ISNUMBER('Original data'!BE13),LN('Original data'!BE13),"")</f>
        <v>-1.4696759700589417</v>
      </c>
      <c r="BH13" s="21">
        <f>IF(ISNUMBER('Original data'!BF13),LN('Original data'!BF13),"")</f>
        <v>-2.9957322735539909</v>
      </c>
      <c r="BI13" s="21" t="str">
        <f>IF(ISNUMBER('Original data'!BH13),LN('Original data'!BH13),"")</f>
        <v/>
      </c>
      <c r="BJ13" s="21" t="str">
        <f>IF(ISNUMBER('Original data'!BI13),LN('Original data'!BI13),"")</f>
        <v/>
      </c>
      <c r="BK13" s="21" t="str">
        <f>IF(ISNUMBER('Original data'!BJ13),LN('Original data'!BJ13),"")</f>
        <v/>
      </c>
      <c r="BL13" s="21" t="str">
        <f>IF(ISNUMBER('Original data'!BK13),LN('Original data'!BK13),"")</f>
        <v/>
      </c>
      <c r="BM13" s="21" t="str">
        <f>IF(ISNUMBER('Original data'!BL13),LN('Original data'!BL13),"")</f>
        <v/>
      </c>
      <c r="BN13" s="21" t="str">
        <f>IF(ISNUMBER('Original data'!BM13),LN('Original data'!BM13),"")</f>
        <v/>
      </c>
      <c r="BO13" s="21" t="str">
        <f>IF(ISNUMBER('Original data'!BN13),LN('Original data'!BN13),"")</f>
        <v/>
      </c>
      <c r="BP13" s="21" t="str">
        <f>IF(ISNUMBER('Original data'!BO13),LN('Original data'!BO13),"")</f>
        <v/>
      </c>
      <c r="BQ13" s="21" t="str">
        <f>IF(ISNUMBER('Original data'!BP13),LN('Original data'!BP13),"")</f>
        <v/>
      </c>
      <c r="BR13" s="21" t="str">
        <f>IF(ISNUMBER('Original data'!BQ13),LN('Original data'!BQ13),"")</f>
        <v/>
      </c>
      <c r="BS13" s="21" t="str">
        <f>IF(ISNUMBER('Original data'!BR13),LN('Original data'!BR13),"")</f>
        <v/>
      </c>
      <c r="BT13" s="21" t="str">
        <f>IF(ISNUMBER('Original data'!BS13),LN('Original data'!BS13),"")</f>
        <v/>
      </c>
      <c r="BU13" s="21" t="str">
        <f>IF(ISNUMBER('Original data'!BT13),LN('Original data'!BT13),"")</f>
        <v/>
      </c>
      <c r="BV13" s="21" t="str">
        <f>IF(ISNUMBER('Original data'!BU13),LN('Original data'!BU13),"")</f>
        <v/>
      </c>
      <c r="BW13" s="21" t="str">
        <f>IF(ISNUMBER('Original data'!BV13),LN('Original data'!BV13),"")</f>
        <v/>
      </c>
      <c r="BX13" s="21" t="str">
        <f>IF(ISNUMBER('Original data'!BW13),LN('Original data'!BW13),"")</f>
        <v/>
      </c>
      <c r="BY13" s="21" t="str">
        <f>IF(ISNUMBER('Original data'!BX13),LN('Original data'!BX13),"")</f>
        <v/>
      </c>
      <c r="BZ13" s="21" t="str">
        <f>IF(ISNUMBER('Original data'!BY13),LN('Original data'!BY13),"")</f>
        <v/>
      </c>
      <c r="CA13" s="21" t="str">
        <f>IF(ISNUMBER('Original data'!BZ13),LN('Original data'!BZ13),"")</f>
        <v/>
      </c>
      <c r="CB13" s="21" t="str">
        <f>IF(ISNUMBER('Original data'!CA13),LN('Original data'!CA13),"")</f>
        <v/>
      </c>
      <c r="CC13" s="21"/>
      <c r="CD13" s="21"/>
      <c r="CE13" s="21"/>
    </row>
    <row r="14" spans="1:89" x14ac:dyDescent="0.2">
      <c r="A14" s="21"/>
      <c r="B14" s="21"/>
      <c r="C14" s="21"/>
      <c r="D14" s="21"/>
      <c r="E14" s="21"/>
      <c r="F14">
        <f t="shared" si="0"/>
        <v>2.2617630984737906</v>
      </c>
      <c r="G14">
        <f t="shared" si="1"/>
        <v>2.2617630984737906</v>
      </c>
      <c r="H14">
        <f t="shared" si="2"/>
        <v>0</v>
      </c>
      <c r="I14" s="21">
        <f>IF(ISNUMBER('Original data'!F14),LN('Original data'!F14),"")</f>
        <v>2.2617630984737906</v>
      </c>
      <c r="J14" s="21">
        <f>IF(ISNUMBER('Original data'!G14),LN('Original data'!G14),"")</f>
        <v>3.0910424533583161</v>
      </c>
      <c r="K14" s="21">
        <f>IF(ISNUMBER('Original data'!H14),LN('Original data'!H14),"")</f>
        <v>-0.75502258427803282</v>
      </c>
      <c r="L14" s="21">
        <f>IF(ISNUMBER('Original data'!I14),LN('Original data'!I14),"")</f>
        <v>0</v>
      </c>
      <c r="M14" s="21">
        <f>IF(ISNUMBER('Original data'!J14),LN('Original data'!J14),"")</f>
        <v>-1.6094379124341003</v>
      </c>
      <c r="N14" s="21">
        <f>IF(ISNUMBER('Original data'!K14),LN('Original data'!K14),"")</f>
        <v>1.3862943611198906</v>
      </c>
      <c r="O14" s="21">
        <f>IF(ISNUMBER('Original data'!L14),LN('Original data'!L14),"")</f>
        <v>2.4849066497880004</v>
      </c>
      <c r="P14" s="21">
        <f>IF(ISNUMBER('Original data'!M14),LN('Original data'!M14),"")</f>
        <v>2.2300144001592104</v>
      </c>
      <c r="Q14" s="21">
        <f>IF(ISNUMBER('Original data'!N14),LN('Original data'!N14),"")</f>
        <v>2.2721258855093369</v>
      </c>
      <c r="R14" s="21">
        <f>IF(ISNUMBER('Original data'!O14),LN('Original data'!O14),"")</f>
        <v>-1.2039728043259361</v>
      </c>
      <c r="S14" s="21">
        <f>IF(ISNUMBER('Original data'!P14),LN('Original data'!P14),"")</f>
        <v>2.3025850929940459</v>
      </c>
      <c r="T14" s="21">
        <f>IF(ISNUMBER('Original data'!Q14),LN('Original data'!Q14),"")</f>
        <v>0.95551144502743635</v>
      </c>
      <c r="U14" s="21">
        <f>IF(ISNUMBER('Original data'!R14),LN('Original data'!R14),"")</f>
        <v>3.5263605246161616</v>
      </c>
      <c r="V14" s="21">
        <f>IF(ISNUMBER('Original data'!S14),LN('Original data'!S14),"")</f>
        <v>3.5263605246161616</v>
      </c>
      <c r="W14" s="21">
        <f>IF(ISNUMBER('Original data'!T14),LN('Original data'!T14),"")</f>
        <v>0</v>
      </c>
      <c r="X14" s="21">
        <f>IF(ISNUMBER('Original data'!U14),LN('Original data'!U14),"")</f>
        <v>0</v>
      </c>
      <c r="Y14" s="21">
        <f>IF(ISNUMBER('Original data'!V14),LN('Original data'!V14),"")</f>
        <v>0</v>
      </c>
      <c r="Z14" s="21" t="str">
        <f>IF(ISNUMBER('Original data'!W14),LN('Original data'!W14),"")</f>
        <v/>
      </c>
      <c r="AA14" s="21" t="str">
        <f>IF(ISNUMBER('Original data'!X14),LN('Original data'!X14),"")</f>
        <v/>
      </c>
      <c r="AB14" s="21" t="str">
        <f>IF(ISNUMBER('Original data'!Y14),LN('Original data'!Y14),"")</f>
        <v/>
      </c>
      <c r="AC14" s="21" t="str">
        <f>IF(ISNUMBER('Original data'!Z14),LN('Original data'!Z14),"")</f>
        <v/>
      </c>
      <c r="AD14" s="21" t="str">
        <f>IF(ISNUMBER('Original data'!AA14),LN('Original data'!AA14),"")</f>
        <v/>
      </c>
      <c r="AE14" s="21" t="str">
        <f>IF(ISNUMBER('Original data'!AB14),LN('Original data'!AB14),"")</f>
        <v/>
      </c>
      <c r="AF14" s="21" t="str">
        <f>IF(ISNUMBER('Original data'!AC14),LN('Original data'!AC14),"")</f>
        <v/>
      </c>
      <c r="AG14" s="21" t="str">
        <f>IF(ISNUMBER('Original data'!AD14),LN('Original data'!AD14),"")</f>
        <v/>
      </c>
      <c r="AH14" s="21" t="str">
        <f>IF(ISNUMBER('Original data'!AE14),LN('Original data'!AE14),"")</f>
        <v/>
      </c>
      <c r="AI14" s="21" t="str">
        <f>IF(ISNUMBER('Original data'!AF14),LN('Original data'!AF14),"")</f>
        <v/>
      </c>
      <c r="AJ14" s="21" t="str">
        <f>IF(ISNUMBER('Original data'!AG14),LN('Original data'!AG14),"")</f>
        <v/>
      </c>
      <c r="AK14" s="21" t="str">
        <f>IF(ISNUMBER('Original data'!AH14),LN('Original data'!AH14),"")</f>
        <v/>
      </c>
      <c r="AL14" s="21" t="str">
        <f>IF(ISNUMBER('Original data'!AI14),LN('Original data'!AI14),"")</f>
        <v/>
      </c>
      <c r="AM14" s="21" t="str">
        <f>IF(ISNUMBER('Original data'!AJ14),LN('Original data'!AJ14),"")</f>
        <v/>
      </c>
      <c r="AN14" s="21" t="str">
        <f>IF(ISNUMBER('Original data'!AK14),LN('Original data'!AK14),"")</f>
        <v/>
      </c>
      <c r="AO14" s="21" t="str">
        <f>IF(ISNUMBER('Original data'!AL14),LN('Original data'!AL14),"")</f>
        <v/>
      </c>
      <c r="AP14" s="21" t="str">
        <f>IF(ISNUMBER('Original data'!AM14),LN('Original data'!AM14),"")</f>
        <v/>
      </c>
      <c r="AQ14" s="21" t="str">
        <f>IF(ISNUMBER('Original data'!AN14),LN('Original data'!AN14),"")</f>
        <v/>
      </c>
      <c r="AR14" s="21" t="str">
        <f>IF(ISNUMBER('Original data'!AO14),LN('Original data'!AO14),"")</f>
        <v/>
      </c>
      <c r="AS14" s="21" t="str">
        <f>IF(ISNUMBER('Original data'!AP14),LN('Original data'!AP14),"")</f>
        <v/>
      </c>
      <c r="AT14" s="21">
        <f>IF(ISNUMBER('Original data'!AR14),LN('Original data'!AR14),"")</f>
        <v>-2.9957322735539909</v>
      </c>
      <c r="AU14" s="21">
        <f>IF(ISNUMBER('Original data'!AS14),LN('Original data'!AS14),"")</f>
        <v>-2.9957322735539909</v>
      </c>
      <c r="AV14" s="21">
        <f>IF(ISNUMBER('Original data'!AT14),LN('Original data'!AT14),"")</f>
        <v>-2.9957322735539909</v>
      </c>
      <c r="AW14" s="21">
        <f>IF(ISNUMBER('Original data'!AU14),LN('Original data'!AU14),"")</f>
        <v>-2.9957322735539909</v>
      </c>
      <c r="AX14" s="21">
        <f>IF(ISNUMBER('Original data'!AV14),LN('Original data'!AV14),"")</f>
        <v>-2.9957322735539909</v>
      </c>
      <c r="AY14" s="21">
        <f>IF(ISNUMBER('Original data'!AW14),LN('Original data'!AW14),"")</f>
        <v>-2.9957322735539909</v>
      </c>
      <c r="AZ14" s="21">
        <f>IF(ISNUMBER('Original data'!AX14),LN('Original data'!AX14),"")</f>
        <v>-2.9957322735539909</v>
      </c>
      <c r="BA14" s="21">
        <f>IF(ISNUMBER('Original data'!AY14),LN('Original data'!AY14),"")</f>
        <v>-2.9957322735539909</v>
      </c>
      <c r="BB14" s="21">
        <f>IF(ISNUMBER('Original data'!AZ14),LN('Original data'!AZ14),"")</f>
        <v>-2.9957322735539909</v>
      </c>
      <c r="BC14" s="21">
        <f>IF(ISNUMBER('Original data'!BA14),LN('Original data'!BA14),"")</f>
        <v>-2.9957322735539909</v>
      </c>
      <c r="BD14" s="21">
        <f>IF(ISNUMBER('Original data'!BB14),LN('Original data'!BB14),"")</f>
        <v>-2.9957322735539909</v>
      </c>
      <c r="BE14" s="21">
        <f>IF(ISNUMBER('Original data'!BC14),LN('Original data'!BC14),"")</f>
        <v>-2.9957322735539909</v>
      </c>
      <c r="BF14" s="21">
        <f>IF(ISNUMBER('Original data'!BD14),LN('Original data'!BD14),"")</f>
        <v>-2.9957322735539909</v>
      </c>
      <c r="BG14" s="21">
        <f>IF(ISNUMBER('Original data'!BE14),LN('Original data'!BE14),"")</f>
        <v>-2.9957322735539909</v>
      </c>
      <c r="BH14" s="21">
        <f>IF(ISNUMBER('Original data'!BF14),LN('Original data'!BF14),"")</f>
        <v>-2.9957322735539909</v>
      </c>
      <c r="BI14" s="21" t="str">
        <f>IF(ISNUMBER('Original data'!BH14),LN('Original data'!BH14),"")</f>
        <v/>
      </c>
      <c r="BJ14" s="21" t="str">
        <f>IF(ISNUMBER('Original data'!BI14),LN('Original data'!BI14),"")</f>
        <v/>
      </c>
      <c r="BK14" s="21" t="str">
        <f>IF(ISNUMBER('Original data'!BJ14),LN('Original data'!BJ14),"")</f>
        <v/>
      </c>
      <c r="BL14" s="21" t="str">
        <f>IF(ISNUMBER('Original data'!BK14),LN('Original data'!BK14),"")</f>
        <v/>
      </c>
      <c r="BM14" s="21" t="str">
        <f>IF(ISNUMBER('Original data'!BL14),LN('Original data'!BL14),"")</f>
        <v/>
      </c>
      <c r="BN14" s="21" t="str">
        <f>IF(ISNUMBER('Original data'!BM14),LN('Original data'!BM14),"")</f>
        <v/>
      </c>
      <c r="BO14" s="21" t="str">
        <f>IF(ISNUMBER('Original data'!BN14),LN('Original data'!BN14),"")</f>
        <v/>
      </c>
      <c r="BP14" s="21" t="str">
        <f>IF(ISNUMBER('Original data'!BO14),LN('Original data'!BO14),"")</f>
        <v/>
      </c>
      <c r="BQ14" s="21" t="str">
        <f>IF(ISNUMBER('Original data'!BP14),LN('Original data'!BP14),"")</f>
        <v/>
      </c>
      <c r="BR14" s="21" t="str">
        <f>IF(ISNUMBER('Original data'!BQ14),LN('Original data'!BQ14),"")</f>
        <v/>
      </c>
      <c r="BS14" s="21" t="str">
        <f>IF(ISNUMBER('Original data'!BR14),LN('Original data'!BR14),"")</f>
        <v/>
      </c>
      <c r="BT14" s="21" t="str">
        <f>IF(ISNUMBER('Original data'!BS14),LN('Original data'!BS14),"")</f>
        <v/>
      </c>
      <c r="BU14" s="21" t="str">
        <f>IF(ISNUMBER('Original data'!BT14),LN('Original data'!BT14),"")</f>
        <v/>
      </c>
      <c r="BV14" s="21" t="str">
        <f>IF(ISNUMBER('Original data'!BU14),LN('Original data'!BU14),"")</f>
        <v/>
      </c>
      <c r="BW14" s="21" t="str">
        <f>IF(ISNUMBER('Original data'!BV14),LN('Original data'!BV14),"")</f>
        <v/>
      </c>
      <c r="BX14" s="21" t="str">
        <f>IF(ISNUMBER('Original data'!BW14),LN('Original data'!BW14),"")</f>
        <v/>
      </c>
      <c r="BY14" s="21" t="str">
        <f>IF(ISNUMBER('Original data'!BX14),LN('Original data'!BX14),"")</f>
        <v/>
      </c>
      <c r="BZ14" s="21" t="str">
        <f>IF(ISNUMBER('Original data'!BY14),LN('Original data'!BY14),"")</f>
        <v/>
      </c>
      <c r="CA14" s="21" t="str">
        <f>IF(ISNUMBER('Original data'!BZ14),LN('Original data'!BZ14),"")</f>
        <v/>
      </c>
      <c r="CB14" s="21" t="str">
        <f>IF(ISNUMBER('Original data'!CA14),LN('Original data'!CA14),"")</f>
        <v/>
      </c>
      <c r="CC14" s="21"/>
      <c r="CD14" s="21"/>
      <c r="CE14" s="21"/>
    </row>
    <row r="15" spans="1:89" x14ac:dyDescent="0.2">
      <c r="A15" s="21"/>
      <c r="B15" s="21"/>
      <c r="C15" s="21"/>
      <c r="D15" s="21"/>
      <c r="E15" s="21"/>
      <c r="F15" t="str">
        <f t="shared" si="0"/>
        <v/>
      </c>
      <c r="G15" t="str">
        <f t="shared" si="1"/>
        <v/>
      </c>
      <c r="H15">
        <f t="shared" si="2"/>
        <v>0</v>
      </c>
      <c r="I15" s="21" t="str">
        <f>IF(ISNUMBER('Original data'!F15),LN('Original data'!F15),"")</f>
        <v/>
      </c>
      <c r="J15" s="21" t="str">
        <f>IF(ISNUMBER('Original data'!G15),LN('Original data'!G15),"")</f>
        <v/>
      </c>
      <c r="K15" s="21" t="str">
        <f>IF(ISNUMBER('Original data'!H15),LN('Original data'!H15),"")</f>
        <v/>
      </c>
      <c r="L15" s="21" t="str">
        <f>IF(ISNUMBER('Original data'!I15),LN('Original data'!I15),"")</f>
        <v/>
      </c>
      <c r="M15" s="21" t="str">
        <f>IF(ISNUMBER('Original data'!J15),LN('Original data'!J15),"")</f>
        <v/>
      </c>
      <c r="N15" s="21" t="str">
        <f>IF(ISNUMBER('Original data'!K15),LN('Original data'!K15),"")</f>
        <v/>
      </c>
      <c r="O15" s="21" t="str">
        <f>IF(ISNUMBER('Original data'!L15),LN('Original data'!L15),"")</f>
        <v/>
      </c>
      <c r="P15" s="21" t="str">
        <f>IF(ISNUMBER('Original data'!M15),LN('Original data'!M15),"")</f>
        <v/>
      </c>
      <c r="Q15" s="21" t="str">
        <f>IF(ISNUMBER('Original data'!N15),LN('Original data'!N15),"")</f>
        <v/>
      </c>
      <c r="R15" s="21" t="str">
        <f>IF(ISNUMBER('Original data'!O15),LN('Original data'!O15),"")</f>
        <v/>
      </c>
      <c r="S15" s="21" t="str">
        <f>IF(ISNUMBER('Original data'!P15),LN('Original data'!P15),"")</f>
        <v/>
      </c>
      <c r="T15" s="21" t="str">
        <f>IF(ISNUMBER('Original data'!Q15),LN('Original data'!Q15),"")</f>
        <v/>
      </c>
      <c r="U15" s="21" t="str">
        <f>IF(ISNUMBER('Original data'!R15),LN('Original data'!R15),"")</f>
        <v/>
      </c>
      <c r="V15" s="21" t="str">
        <f>IF(ISNUMBER('Original data'!S15),LN('Original data'!S15),"")</f>
        <v/>
      </c>
      <c r="W15" s="21" t="str">
        <f>IF(ISNUMBER('Original data'!T15),LN('Original data'!T15),"")</f>
        <v/>
      </c>
      <c r="X15" s="21" t="str">
        <f>IF(ISNUMBER('Original data'!U15),LN('Original data'!U15),"")</f>
        <v/>
      </c>
      <c r="Y15" s="21" t="str">
        <f>IF(ISNUMBER('Original data'!V15),LN('Original data'!V15),"")</f>
        <v/>
      </c>
      <c r="Z15" s="21" t="str">
        <f>IF(ISNUMBER('Original data'!W15),LN('Original data'!W15),"")</f>
        <v/>
      </c>
      <c r="AA15" s="21" t="str">
        <f>IF(ISNUMBER('Original data'!X15),LN('Original data'!X15),"")</f>
        <v/>
      </c>
      <c r="AB15" s="21" t="str">
        <f>IF(ISNUMBER('Original data'!Y15),LN('Original data'!Y15),"")</f>
        <v/>
      </c>
      <c r="AC15" s="21" t="str">
        <f>IF(ISNUMBER('Original data'!Z15),LN('Original data'!Z15),"")</f>
        <v/>
      </c>
      <c r="AD15" s="21" t="str">
        <f>IF(ISNUMBER('Original data'!AA15),LN('Original data'!AA15),"")</f>
        <v/>
      </c>
      <c r="AE15" s="21" t="str">
        <f>IF(ISNUMBER('Original data'!AB15),LN('Original data'!AB15),"")</f>
        <v/>
      </c>
      <c r="AF15" s="21" t="str">
        <f>IF(ISNUMBER('Original data'!AC15),LN('Original data'!AC15),"")</f>
        <v/>
      </c>
      <c r="AG15" s="21" t="str">
        <f>IF(ISNUMBER('Original data'!AD15),LN('Original data'!AD15),"")</f>
        <v/>
      </c>
      <c r="AH15" s="21" t="str">
        <f>IF(ISNUMBER('Original data'!AE15),LN('Original data'!AE15),"")</f>
        <v/>
      </c>
      <c r="AI15" s="21" t="str">
        <f>IF(ISNUMBER('Original data'!AF15),LN('Original data'!AF15),"")</f>
        <v/>
      </c>
      <c r="AJ15" s="21" t="str">
        <f>IF(ISNUMBER('Original data'!AG15),LN('Original data'!AG15),"")</f>
        <v/>
      </c>
      <c r="AK15" s="21" t="str">
        <f>IF(ISNUMBER('Original data'!AH15),LN('Original data'!AH15),"")</f>
        <v/>
      </c>
      <c r="AL15" s="21" t="str">
        <f>IF(ISNUMBER('Original data'!AI15),LN('Original data'!AI15),"")</f>
        <v/>
      </c>
      <c r="AM15" s="21" t="str">
        <f>IF(ISNUMBER('Original data'!AJ15),LN('Original data'!AJ15),"")</f>
        <v/>
      </c>
      <c r="AN15" s="21" t="str">
        <f>IF(ISNUMBER('Original data'!AK15),LN('Original data'!AK15),"")</f>
        <v/>
      </c>
      <c r="AO15" s="21" t="str">
        <f>IF(ISNUMBER('Original data'!AL15),LN('Original data'!AL15),"")</f>
        <v/>
      </c>
      <c r="AP15" s="21" t="str">
        <f>IF(ISNUMBER('Original data'!AM15),LN('Original data'!AM15),"")</f>
        <v/>
      </c>
      <c r="AQ15" s="21" t="str">
        <f>IF(ISNUMBER('Original data'!AN15),LN('Original data'!AN15),"")</f>
        <v/>
      </c>
      <c r="AR15" s="21" t="str">
        <f>IF(ISNUMBER('Original data'!AO15),LN('Original data'!AO15),"")</f>
        <v/>
      </c>
      <c r="AS15" s="21" t="str">
        <f>IF(ISNUMBER('Original data'!AP15),LN('Original data'!AP15),"")</f>
        <v/>
      </c>
      <c r="AT15" s="21" t="str">
        <f>IF(ISNUMBER('Original data'!AR15),LN('Original data'!AR15),"")</f>
        <v/>
      </c>
      <c r="AU15" s="21" t="str">
        <f>IF(ISNUMBER('Original data'!AS15),LN('Original data'!AS15),"")</f>
        <v/>
      </c>
      <c r="AV15" s="21" t="str">
        <f>IF(ISNUMBER('Original data'!AT15),LN('Original data'!AT15),"")</f>
        <v/>
      </c>
      <c r="AW15" s="21" t="str">
        <f>IF(ISNUMBER('Original data'!AU15),LN('Original data'!AU15),"")</f>
        <v/>
      </c>
      <c r="AX15" s="21" t="str">
        <f>IF(ISNUMBER('Original data'!AV15),LN('Original data'!AV15),"")</f>
        <v/>
      </c>
      <c r="AY15" s="21" t="str">
        <f>IF(ISNUMBER('Original data'!AW15),LN('Original data'!AW15),"")</f>
        <v/>
      </c>
      <c r="AZ15" s="21" t="str">
        <f>IF(ISNUMBER('Original data'!AX15),LN('Original data'!AX15),"")</f>
        <v/>
      </c>
      <c r="BA15" s="21" t="str">
        <f>IF(ISNUMBER('Original data'!AY15),LN('Original data'!AY15),"")</f>
        <v/>
      </c>
      <c r="BB15" s="21" t="str">
        <f>IF(ISNUMBER('Original data'!AZ15),LN('Original data'!AZ15),"")</f>
        <v/>
      </c>
      <c r="BC15" s="21" t="str">
        <f>IF(ISNUMBER('Original data'!BA15),LN('Original data'!BA15),"")</f>
        <v/>
      </c>
      <c r="BD15" s="21" t="str">
        <f>IF(ISNUMBER('Original data'!BB15),LN('Original data'!BB15),"")</f>
        <v/>
      </c>
      <c r="BE15" s="21" t="str">
        <f>IF(ISNUMBER('Original data'!BC15),LN('Original data'!BC15),"")</f>
        <v/>
      </c>
      <c r="BF15" s="21" t="str">
        <f>IF(ISNUMBER('Original data'!BD15),LN('Original data'!BD15),"")</f>
        <v/>
      </c>
      <c r="BG15" s="21" t="str">
        <f>IF(ISNUMBER('Original data'!BE15),LN('Original data'!BE15),"")</f>
        <v/>
      </c>
      <c r="BH15" s="21" t="str">
        <f>IF(ISNUMBER('Original data'!BF15),LN('Original data'!BF15),"")</f>
        <v/>
      </c>
      <c r="BI15" s="21" t="str">
        <f>IF(ISNUMBER('Original data'!BH15),LN('Original data'!BH15),"")</f>
        <v/>
      </c>
      <c r="BJ15" s="21" t="str">
        <f>IF(ISNUMBER('Original data'!BI15),LN('Original data'!BI15),"")</f>
        <v/>
      </c>
      <c r="BK15" s="21" t="str">
        <f>IF(ISNUMBER('Original data'!BJ15),LN('Original data'!BJ15),"")</f>
        <v/>
      </c>
      <c r="BL15" s="21" t="str">
        <f>IF(ISNUMBER('Original data'!BK15),LN('Original data'!BK15),"")</f>
        <v/>
      </c>
      <c r="BM15" s="21" t="str">
        <f>IF(ISNUMBER('Original data'!BL15),LN('Original data'!BL15),"")</f>
        <v/>
      </c>
      <c r="BN15" s="21" t="str">
        <f>IF(ISNUMBER('Original data'!BM15),LN('Original data'!BM15),"")</f>
        <v/>
      </c>
      <c r="BO15" s="21" t="str">
        <f>IF(ISNUMBER('Original data'!BN15),LN('Original data'!BN15),"")</f>
        <v/>
      </c>
      <c r="BP15" s="21" t="str">
        <f>IF(ISNUMBER('Original data'!BO15),LN('Original data'!BO15),"")</f>
        <v/>
      </c>
      <c r="BQ15" s="21" t="str">
        <f>IF(ISNUMBER('Original data'!BP15),LN('Original data'!BP15),"")</f>
        <v/>
      </c>
      <c r="BR15" s="21" t="str">
        <f>IF(ISNUMBER('Original data'!BQ15),LN('Original data'!BQ15),"")</f>
        <v/>
      </c>
      <c r="BS15" s="21" t="str">
        <f>IF(ISNUMBER('Original data'!BR15),LN('Original data'!BR15),"")</f>
        <v/>
      </c>
      <c r="BT15" s="21" t="str">
        <f>IF(ISNUMBER('Original data'!BS15),LN('Original data'!BS15),"")</f>
        <v/>
      </c>
      <c r="BU15" s="21" t="str">
        <f>IF(ISNUMBER('Original data'!BT15),LN('Original data'!BT15),"")</f>
        <v/>
      </c>
      <c r="BV15" s="21" t="str">
        <f>IF(ISNUMBER('Original data'!BU15),LN('Original data'!BU15),"")</f>
        <v/>
      </c>
      <c r="BW15" s="21" t="str">
        <f>IF(ISNUMBER('Original data'!BV15),LN('Original data'!BV15),"")</f>
        <v/>
      </c>
      <c r="BX15" s="21" t="str">
        <f>IF(ISNUMBER('Original data'!BW15),LN('Original data'!BW15),"")</f>
        <v/>
      </c>
      <c r="BY15" s="21" t="str">
        <f>IF(ISNUMBER('Original data'!BX15),LN('Original data'!BX15),"")</f>
        <v/>
      </c>
      <c r="BZ15" s="21" t="str">
        <f>IF(ISNUMBER('Original data'!BY15),LN('Original data'!BY15),"")</f>
        <v/>
      </c>
      <c r="CA15" s="21" t="str">
        <f>IF(ISNUMBER('Original data'!BZ15),LN('Original data'!BZ15),"")</f>
        <v/>
      </c>
      <c r="CB15" s="21" t="str">
        <f>IF(ISNUMBER('Original data'!CA15),LN('Original data'!CA15),"")</f>
        <v/>
      </c>
      <c r="CC15" s="21"/>
      <c r="CD15" s="21"/>
      <c r="CE15" s="21"/>
    </row>
    <row r="16" spans="1:89" x14ac:dyDescent="0.2">
      <c r="A16" s="21"/>
      <c r="B16" s="21"/>
      <c r="C16" s="21"/>
      <c r="D16" s="21"/>
      <c r="E16" s="21"/>
      <c r="F16" t="str">
        <f t="shared" si="0"/>
        <v/>
      </c>
      <c r="G16" t="str">
        <f t="shared" si="1"/>
        <v/>
      </c>
      <c r="H16">
        <f t="shared" si="2"/>
        <v>0</v>
      </c>
      <c r="I16" s="21" t="str">
        <f>IF(ISNUMBER('Original data'!F16),LN('Original data'!F16),"")</f>
        <v/>
      </c>
      <c r="J16" s="21" t="str">
        <f>IF(ISNUMBER('Original data'!G16),LN('Original data'!G16),"")</f>
        <v/>
      </c>
      <c r="K16" s="21" t="str">
        <f>IF(ISNUMBER('Original data'!H16),LN('Original data'!H16),"")</f>
        <v/>
      </c>
      <c r="L16" s="21" t="str">
        <f>IF(ISNUMBER('Original data'!I16),LN('Original data'!I16),"")</f>
        <v/>
      </c>
      <c r="M16" s="21" t="str">
        <f>IF(ISNUMBER('Original data'!J16),LN('Original data'!J16),"")</f>
        <v/>
      </c>
      <c r="N16" s="21" t="str">
        <f>IF(ISNUMBER('Original data'!K16),LN('Original data'!K16),"")</f>
        <v/>
      </c>
      <c r="O16" s="21" t="str">
        <f>IF(ISNUMBER('Original data'!L16),LN('Original data'!L16),"")</f>
        <v/>
      </c>
      <c r="P16" s="21" t="str">
        <f>IF(ISNUMBER('Original data'!M16),LN('Original data'!M16),"")</f>
        <v/>
      </c>
      <c r="Q16" s="21" t="str">
        <f>IF(ISNUMBER('Original data'!N16),LN('Original data'!N16),"")</f>
        <v/>
      </c>
      <c r="R16" s="21" t="str">
        <f>IF(ISNUMBER('Original data'!O16),LN('Original data'!O16),"")</f>
        <v/>
      </c>
      <c r="S16" s="21" t="str">
        <f>IF(ISNUMBER('Original data'!P16),LN('Original data'!P16),"")</f>
        <v/>
      </c>
      <c r="T16" s="21" t="str">
        <f>IF(ISNUMBER('Original data'!Q16),LN('Original data'!Q16),"")</f>
        <v/>
      </c>
      <c r="U16" s="21" t="str">
        <f>IF(ISNUMBER('Original data'!R16),LN('Original data'!R16),"")</f>
        <v/>
      </c>
      <c r="V16" s="21" t="str">
        <f>IF(ISNUMBER('Original data'!S16),LN('Original data'!S16),"")</f>
        <v/>
      </c>
      <c r="W16" s="21" t="str">
        <f>IF(ISNUMBER('Original data'!T16),LN('Original data'!T16),"")</f>
        <v/>
      </c>
      <c r="X16" s="21" t="str">
        <f>IF(ISNUMBER('Original data'!U16),LN('Original data'!U16),"")</f>
        <v/>
      </c>
      <c r="Y16" s="21" t="str">
        <f>IF(ISNUMBER('Original data'!V16),LN('Original data'!V16),"")</f>
        <v/>
      </c>
      <c r="Z16" s="21" t="str">
        <f>IF(ISNUMBER('Original data'!W16),LN('Original data'!W16),"")</f>
        <v/>
      </c>
      <c r="AA16" s="21" t="str">
        <f>IF(ISNUMBER('Original data'!X16),LN('Original data'!X16),"")</f>
        <v/>
      </c>
      <c r="AB16" s="21" t="str">
        <f>IF(ISNUMBER('Original data'!Y16),LN('Original data'!Y16),"")</f>
        <v/>
      </c>
      <c r="AC16" s="21" t="str">
        <f>IF(ISNUMBER('Original data'!Z16),LN('Original data'!Z16),"")</f>
        <v/>
      </c>
      <c r="AD16" s="21" t="str">
        <f>IF(ISNUMBER('Original data'!AA16),LN('Original data'!AA16),"")</f>
        <v/>
      </c>
      <c r="AE16" s="21" t="str">
        <f>IF(ISNUMBER('Original data'!AB16),LN('Original data'!AB16),"")</f>
        <v/>
      </c>
      <c r="AF16" s="21" t="str">
        <f>IF(ISNUMBER('Original data'!AC16),LN('Original data'!AC16),"")</f>
        <v/>
      </c>
      <c r="AG16" s="21" t="str">
        <f>IF(ISNUMBER('Original data'!AD16),LN('Original data'!AD16),"")</f>
        <v/>
      </c>
      <c r="AH16" s="21" t="str">
        <f>IF(ISNUMBER('Original data'!AE16),LN('Original data'!AE16),"")</f>
        <v/>
      </c>
      <c r="AI16" s="21" t="str">
        <f>IF(ISNUMBER('Original data'!AF16),LN('Original data'!AF16),"")</f>
        <v/>
      </c>
      <c r="AJ16" s="21" t="str">
        <f>IF(ISNUMBER('Original data'!AG16),LN('Original data'!AG16),"")</f>
        <v/>
      </c>
      <c r="AK16" s="21" t="str">
        <f>IF(ISNUMBER('Original data'!AH16),LN('Original data'!AH16),"")</f>
        <v/>
      </c>
      <c r="AL16" s="21" t="str">
        <f>IF(ISNUMBER('Original data'!AI16),LN('Original data'!AI16),"")</f>
        <v/>
      </c>
      <c r="AM16" s="21" t="str">
        <f>IF(ISNUMBER('Original data'!AJ16),LN('Original data'!AJ16),"")</f>
        <v/>
      </c>
      <c r="AN16" s="21" t="str">
        <f>IF(ISNUMBER('Original data'!AK16),LN('Original data'!AK16),"")</f>
        <v/>
      </c>
      <c r="AO16" s="21" t="str">
        <f>IF(ISNUMBER('Original data'!AL16),LN('Original data'!AL16),"")</f>
        <v/>
      </c>
      <c r="AP16" s="21" t="str">
        <f>IF(ISNUMBER('Original data'!AM16),LN('Original data'!AM16),"")</f>
        <v/>
      </c>
      <c r="AQ16" s="21" t="str">
        <f>IF(ISNUMBER('Original data'!AN16),LN('Original data'!AN16),"")</f>
        <v/>
      </c>
      <c r="AR16" s="21" t="str">
        <f>IF(ISNUMBER('Original data'!AO16),LN('Original data'!AO16),"")</f>
        <v/>
      </c>
      <c r="AS16" s="21" t="str">
        <f>IF(ISNUMBER('Original data'!AP16),LN('Original data'!AP16),"")</f>
        <v/>
      </c>
      <c r="AT16" s="21" t="str">
        <f>IF(ISNUMBER('Original data'!AR16),LN('Original data'!AR16),"")</f>
        <v/>
      </c>
      <c r="AU16" s="21" t="str">
        <f>IF(ISNUMBER('Original data'!AS16),LN('Original data'!AS16),"")</f>
        <v/>
      </c>
      <c r="AV16" s="21" t="str">
        <f>IF(ISNUMBER('Original data'!AT16),LN('Original data'!AT16),"")</f>
        <v/>
      </c>
      <c r="AW16" s="21" t="str">
        <f>IF(ISNUMBER('Original data'!AU16),LN('Original data'!AU16),"")</f>
        <v/>
      </c>
      <c r="AX16" s="21" t="str">
        <f>IF(ISNUMBER('Original data'!AV16),LN('Original data'!AV16),"")</f>
        <v/>
      </c>
      <c r="AY16" s="21" t="str">
        <f>IF(ISNUMBER('Original data'!AW16),LN('Original data'!AW16),"")</f>
        <v/>
      </c>
      <c r="AZ16" s="21" t="str">
        <f>IF(ISNUMBER('Original data'!AX16),LN('Original data'!AX16),"")</f>
        <v/>
      </c>
      <c r="BA16" s="21" t="str">
        <f>IF(ISNUMBER('Original data'!AY16),LN('Original data'!AY16),"")</f>
        <v/>
      </c>
      <c r="BB16" s="21" t="str">
        <f>IF(ISNUMBER('Original data'!AZ16),LN('Original data'!AZ16),"")</f>
        <v/>
      </c>
      <c r="BC16" s="21" t="str">
        <f>IF(ISNUMBER('Original data'!BA16),LN('Original data'!BA16),"")</f>
        <v/>
      </c>
      <c r="BD16" s="21" t="str">
        <f>IF(ISNUMBER('Original data'!BB16),LN('Original data'!BB16),"")</f>
        <v/>
      </c>
      <c r="BE16" s="21" t="str">
        <f>IF(ISNUMBER('Original data'!BC16),LN('Original data'!BC16),"")</f>
        <v/>
      </c>
      <c r="BF16" s="21" t="str">
        <f>IF(ISNUMBER('Original data'!BD16),LN('Original data'!BD16),"")</f>
        <v/>
      </c>
      <c r="BG16" s="21" t="str">
        <f>IF(ISNUMBER('Original data'!BE16),LN('Original data'!BE16),"")</f>
        <v/>
      </c>
      <c r="BH16" s="21" t="str">
        <f>IF(ISNUMBER('Original data'!BF16),LN('Original data'!BF16),"")</f>
        <v/>
      </c>
      <c r="BI16" s="21" t="str">
        <f>IF(ISNUMBER('Original data'!BH16),LN('Original data'!BH16),"")</f>
        <v/>
      </c>
      <c r="BJ16" s="21" t="str">
        <f>IF(ISNUMBER('Original data'!BI16),LN('Original data'!BI16),"")</f>
        <v/>
      </c>
      <c r="BK16" s="21" t="str">
        <f>IF(ISNUMBER('Original data'!BJ16),LN('Original data'!BJ16),"")</f>
        <v/>
      </c>
      <c r="BL16" s="21" t="str">
        <f>IF(ISNUMBER('Original data'!BK16),LN('Original data'!BK16),"")</f>
        <v/>
      </c>
      <c r="BM16" s="21" t="str">
        <f>IF(ISNUMBER('Original data'!BL16),LN('Original data'!BL16),"")</f>
        <v/>
      </c>
      <c r="BN16" s="21" t="str">
        <f>IF(ISNUMBER('Original data'!BM16),LN('Original data'!BM16),"")</f>
        <v/>
      </c>
      <c r="BO16" s="21" t="str">
        <f>IF(ISNUMBER('Original data'!BN16),LN('Original data'!BN16),"")</f>
        <v/>
      </c>
      <c r="BP16" s="21" t="str">
        <f>IF(ISNUMBER('Original data'!BO16),LN('Original data'!BO16),"")</f>
        <v/>
      </c>
      <c r="BQ16" s="21" t="str">
        <f>IF(ISNUMBER('Original data'!BP16),LN('Original data'!BP16),"")</f>
        <v/>
      </c>
      <c r="BR16" s="21" t="str">
        <f>IF(ISNUMBER('Original data'!BQ16),LN('Original data'!BQ16),"")</f>
        <v/>
      </c>
      <c r="BS16" s="21" t="str">
        <f>IF(ISNUMBER('Original data'!BR16),LN('Original data'!BR16),"")</f>
        <v/>
      </c>
      <c r="BT16" s="21" t="str">
        <f>IF(ISNUMBER('Original data'!BS16),LN('Original data'!BS16),"")</f>
        <v/>
      </c>
      <c r="BU16" s="21" t="str">
        <f>IF(ISNUMBER('Original data'!BT16),LN('Original data'!BT16),"")</f>
        <v/>
      </c>
      <c r="BV16" s="21" t="str">
        <f>IF(ISNUMBER('Original data'!BU16),LN('Original data'!BU16),"")</f>
        <v/>
      </c>
      <c r="BW16" s="21" t="str">
        <f>IF(ISNUMBER('Original data'!BV16),LN('Original data'!BV16),"")</f>
        <v/>
      </c>
      <c r="BX16" s="21" t="str">
        <f>IF(ISNUMBER('Original data'!BW16),LN('Original data'!BW16),"")</f>
        <v/>
      </c>
      <c r="BY16" s="21" t="str">
        <f>IF(ISNUMBER('Original data'!BX16),LN('Original data'!BX16),"")</f>
        <v/>
      </c>
      <c r="BZ16" s="21" t="str">
        <f>IF(ISNUMBER('Original data'!BY16),LN('Original data'!BY16),"")</f>
        <v/>
      </c>
      <c r="CA16" s="21" t="str">
        <f>IF(ISNUMBER('Original data'!BZ16),LN('Original data'!BZ16),"")</f>
        <v/>
      </c>
      <c r="CB16" s="21" t="str">
        <f>IF(ISNUMBER('Original data'!CA16),LN('Original data'!CA16),"")</f>
        <v/>
      </c>
      <c r="CC16" s="21"/>
      <c r="CD16" s="21"/>
      <c r="CE16" s="21"/>
    </row>
    <row r="17" spans="1:83" x14ac:dyDescent="0.2">
      <c r="A17" s="21"/>
      <c r="B17" s="21"/>
      <c r="C17" s="21"/>
      <c r="D17" s="21"/>
      <c r="E17" s="21"/>
      <c r="F17" t="str">
        <f t="shared" si="0"/>
        <v/>
      </c>
      <c r="G17" t="str">
        <f t="shared" si="1"/>
        <v/>
      </c>
      <c r="H17">
        <f t="shared" si="2"/>
        <v>0</v>
      </c>
      <c r="I17" s="21" t="str">
        <f>IF(ISNUMBER('Original data'!F17),LN('Original data'!F17),"")</f>
        <v/>
      </c>
      <c r="J17" s="21" t="str">
        <f>IF(ISNUMBER('Original data'!G17),LN('Original data'!G17),"")</f>
        <v/>
      </c>
      <c r="K17" s="21" t="str">
        <f>IF(ISNUMBER('Original data'!H17),LN('Original data'!H17),"")</f>
        <v/>
      </c>
      <c r="L17" s="21" t="str">
        <f>IF(ISNUMBER('Original data'!I17),LN('Original data'!I17),"")</f>
        <v/>
      </c>
      <c r="M17" s="21" t="str">
        <f>IF(ISNUMBER('Original data'!J17),LN('Original data'!J17),"")</f>
        <v/>
      </c>
      <c r="N17" s="21" t="str">
        <f>IF(ISNUMBER('Original data'!K17),LN('Original data'!K17),"")</f>
        <v/>
      </c>
      <c r="O17" s="21" t="str">
        <f>IF(ISNUMBER('Original data'!L17),LN('Original data'!L17),"")</f>
        <v/>
      </c>
      <c r="P17" s="21" t="str">
        <f>IF(ISNUMBER('Original data'!M17),LN('Original data'!M17),"")</f>
        <v/>
      </c>
      <c r="Q17" s="21" t="str">
        <f>IF(ISNUMBER('Original data'!N17),LN('Original data'!N17),"")</f>
        <v/>
      </c>
      <c r="R17" s="21" t="str">
        <f>IF(ISNUMBER('Original data'!O17),LN('Original data'!O17),"")</f>
        <v/>
      </c>
      <c r="S17" s="21" t="str">
        <f>IF(ISNUMBER('Original data'!P17),LN('Original data'!P17),"")</f>
        <v/>
      </c>
      <c r="T17" s="21" t="str">
        <f>IF(ISNUMBER('Original data'!Q17),LN('Original data'!Q17),"")</f>
        <v/>
      </c>
      <c r="U17" s="21" t="str">
        <f>IF(ISNUMBER('Original data'!R17),LN('Original data'!R17),"")</f>
        <v/>
      </c>
      <c r="V17" s="21" t="str">
        <f>IF(ISNUMBER('Original data'!S17),LN('Original data'!S17),"")</f>
        <v/>
      </c>
      <c r="W17" s="21" t="str">
        <f>IF(ISNUMBER('Original data'!T17),LN('Original data'!T17),"")</f>
        <v/>
      </c>
      <c r="X17" s="21" t="str">
        <f>IF(ISNUMBER('Original data'!U17),LN('Original data'!U17),"")</f>
        <v/>
      </c>
      <c r="Y17" s="21" t="str">
        <f>IF(ISNUMBER('Original data'!V17),LN('Original data'!V17),"")</f>
        <v/>
      </c>
      <c r="Z17" s="21" t="str">
        <f>IF(ISNUMBER('Original data'!W17),LN('Original data'!W17),"")</f>
        <v/>
      </c>
      <c r="AA17" s="21" t="str">
        <f>IF(ISNUMBER('Original data'!X17),LN('Original data'!X17),"")</f>
        <v/>
      </c>
      <c r="AB17" s="21" t="str">
        <f>IF(ISNUMBER('Original data'!Y17),LN('Original data'!Y17),"")</f>
        <v/>
      </c>
      <c r="AC17" s="21" t="str">
        <f>IF(ISNUMBER('Original data'!Z17),LN('Original data'!Z17),"")</f>
        <v/>
      </c>
      <c r="AD17" s="21" t="str">
        <f>IF(ISNUMBER('Original data'!AA17),LN('Original data'!AA17),"")</f>
        <v/>
      </c>
      <c r="AE17" s="21" t="str">
        <f>IF(ISNUMBER('Original data'!AB17),LN('Original data'!AB17),"")</f>
        <v/>
      </c>
      <c r="AF17" s="21" t="str">
        <f>IF(ISNUMBER('Original data'!AC17),LN('Original data'!AC17),"")</f>
        <v/>
      </c>
      <c r="AG17" s="21" t="str">
        <f>IF(ISNUMBER('Original data'!AD17),LN('Original data'!AD17),"")</f>
        <v/>
      </c>
      <c r="AH17" s="21" t="str">
        <f>IF(ISNUMBER('Original data'!AE17),LN('Original data'!AE17),"")</f>
        <v/>
      </c>
      <c r="AI17" s="21" t="str">
        <f>IF(ISNUMBER('Original data'!AF17),LN('Original data'!AF17),"")</f>
        <v/>
      </c>
      <c r="AJ17" s="21" t="str">
        <f>IF(ISNUMBER('Original data'!AG17),LN('Original data'!AG17),"")</f>
        <v/>
      </c>
      <c r="AK17" s="21" t="str">
        <f>IF(ISNUMBER('Original data'!AH17),LN('Original data'!AH17),"")</f>
        <v/>
      </c>
      <c r="AL17" s="21" t="str">
        <f>IF(ISNUMBER('Original data'!AI17),LN('Original data'!AI17),"")</f>
        <v/>
      </c>
      <c r="AM17" s="21" t="str">
        <f>IF(ISNUMBER('Original data'!AJ17),LN('Original data'!AJ17),"")</f>
        <v/>
      </c>
      <c r="AN17" s="21" t="str">
        <f>IF(ISNUMBER('Original data'!AK17),LN('Original data'!AK17),"")</f>
        <v/>
      </c>
      <c r="AO17" s="21" t="str">
        <f>IF(ISNUMBER('Original data'!AL17),LN('Original data'!AL17),"")</f>
        <v/>
      </c>
      <c r="AP17" s="21" t="str">
        <f>IF(ISNUMBER('Original data'!AM17),LN('Original data'!AM17),"")</f>
        <v/>
      </c>
      <c r="AQ17" s="21" t="str">
        <f>IF(ISNUMBER('Original data'!AN17),LN('Original data'!AN17),"")</f>
        <v/>
      </c>
      <c r="AR17" s="21" t="str">
        <f>IF(ISNUMBER('Original data'!AO17),LN('Original data'!AO17),"")</f>
        <v/>
      </c>
      <c r="AS17" s="21" t="str">
        <f>IF(ISNUMBER('Original data'!AP17),LN('Original data'!AP17),"")</f>
        <v/>
      </c>
      <c r="AT17" s="21" t="str">
        <f>IF(ISNUMBER('Original data'!AR17),LN('Original data'!AR17),"")</f>
        <v/>
      </c>
      <c r="AU17" s="21" t="str">
        <f>IF(ISNUMBER('Original data'!AS17),LN('Original data'!AS17),"")</f>
        <v/>
      </c>
      <c r="AV17" s="21" t="str">
        <f>IF(ISNUMBER('Original data'!AT17),LN('Original data'!AT17),"")</f>
        <v/>
      </c>
      <c r="AW17" s="21" t="str">
        <f>IF(ISNUMBER('Original data'!AU17),LN('Original data'!AU17),"")</f>
        <v/>
      </c>
      <c r="AX17" s="21" t="str">
        <f>IF(ISNUMBER('Original data'!AV17),LN('Original data'!AV17),"")</f>
        <v/>
      </c>
      <c r="AY17" s="21" t="str">
        <f>IF(ISNUMBER('Original data'!AW17),LN('Original data'!AW17),"")</f>
        <v/>
      </c>
      <c r="AZ17" s="21" t="str">
        <f>IF(ISNUMBER('Original data'!AX17),LN('Original data'!AX17),"")</f>
        <v/>
      </c>
      <c r="BA17" s="21" t="str">
        <f>IF(ISNUMBER('Original data'!AY17),LN('Original data'!AY17),"")</f>
        <v/>
      </c>
      <c r="BB17" s="21" t="str">
        <f>IF(ISNUMBER('Original data'!AZ17),LN('Original data'!AZ17),"")</f>
        <v/>
      </c>
      <c r="BC17" s="21" t="str">
        <f>IF(ISNUMBER('Original data'!BA17),LN('Original data'!BA17),"")</f>
        <v/>
      </c>
      <c r="BD17" s="21" t="str">
        <f>IF(ISNUMBER('Original data'!BB17),LN('Original data'!BB17),"")</f>
        <v/>
      </c>
      <c r="BE17" s="21" t="str">
        <f>IF(ISNUMBER('Original data'!BC17),LN('Original data'!BC17),"")</f>
        <v/>
      </c>
      <c r="BF17" s="21" t="str">
        <f>IF(ISNUMBER('Original data'!BD17),LN('Original data'!BD17),"")</f>
        <v/>
      </c>
      <c r="BG17" s="21" t="str">
        <f>IF(ISNUMBER('Original data'!BE17),LN('Original data'!BE17),"")</f>
        <v/>
      </c>
      <c r="BH17" s="21" t="str">
        <f>IF(ISNUMBER('Original data'!BF17),LN('Original data'!BF17),"")</f>
        <v/>
      </c>
      <c r="BI17" s="21" t="str">
        <f>IF(ISNUMBER('Original data'!BH17),LN('Original data'!BH17),"")</f>
        <v/>
      </c>
      <c r="BJ17" s="21" t="str">
        <f>IF(ISNUMBER('Original data'!BI17),LN('Original data'!BI17),"")</f>
        <v/>
      </c>
      <c r="BK17" s="21" t="str">
        <f>IF(ISNUMBER('Original data'!BJ17),LN('Original data'!BJ17),"")</f>
        <v/>
      </c>
      <c r="BL17" s="21" t="str">
        <f>IF(ISNUMBER('Original data'!BK17),LN('Original data'!BK17),"")</f>
        <v/>
      </c>
      <c r="BM17" s="21" t="str">
        <f>IF(ISNUMBER('Original data'!BL17),LN('Original data'!BL17),"")</f>
        <v/>
      </c>
      <c r="BN17" s="21" t="str">
        <f>IF(ISNUMBER('Original data'!BM17),LN('Original data'!BM17),"")</f>
        <v/>
      </c>
      <c r="BO17" s="21" t="str">
        <f>IF(ISNUMBER('Original data'!BN17),LN('Original data'!BN17),"")</f>
        <v/>
      </c>
      <c r="BP17" s="21" t="str">
        <f>IF(ISNUMBER('Original data'!BO17),LN('Original data'!BO17),"")</f>
        <v/>
      </c>
      <c r="BQ17" s="21" t="str">
        <f>IF(ISNUMBER('Original data'!BP17),LN('Original data'!BP17),"")</f>
        <v/>
      </c>
      <c r="BR17" s="21" t="str">
        <f>IF(ISNUMBER('Original data'!BQ17),LN('Original data'!BQ17),"")</f>
        <v/>
      </c>
      <c r="BS17" s="21" t="str">
        <f>IF(ISNUMBER('Original data'!BR17),LN('Original data'!BR17),"")</f>
        <v/>
      </c>
      <c r="BT17" s="21" t="str">
        <f>IF(ISNUMBER('Original data'!BS17),LN('Original data'!BS17),"")</f>
        <v/>
      </c>
      <c r="BU17" s="21" t="str">
        <f>IF(ISNUMBER('Original data'!BT17),LN('Original data'!BT17),"")</f>
        <v/>
      </c>
      <c r="BV17" s="21" t="str">
        <f>IF(ISNUMBER('Original data'!BU17),LN('Original data'!BU17),"")</f>
        <v/>
      </c>
      <c r="BW17" s="21" t="str">
        <f>IF(ISNUMBER('Original data'!BV17),LN('Original data'!BV17),"")</f>
        <v/>
      </c>
      <c r="BX17" s="21" t="str">
        <f>IF(ISNUMBER('Original data'!BW17),LN('Original data'!BW17),"")</f>
        <v/>
      </c>
      <c r="BY17" s="21" t="str">
        <f>IF(ISNUMBER('Original data'!BX17),LN('Original data'!BX17),"")</f>
        <v/>
      </c>
      <c r="BZ17" s="21" t="str">
        <f>IF(ISNUMBER('Original data'!BY17),LN('Original data'!BY17),"")</f>
        <v/>
      </c>
      <c r="CA17" s="21" t="str">
        <f>IF(ISNUMBER('Original data'!BZ17),LN('Original data'!BZ17),"")</f>
        <v/>
      </c>
      <c r="CB17" s="21" t="str">
        <f>IF(ISNUMBER('Original data'!CA17),LN('Original data'!CA17),"")</f>
        <v/>
      </c>
      <c r="CC17" s="21"/>
      <c r="CD17" s="21"/>
      <c r="CE17" s="21"/>
    </row>
    <row r="18" spans="1:83" x14ac:dyDescent="0.2">
      <c r="A18" s="21"/>
      <c r="B18" s="21"/>
      <c r="C18" s="21"/>
      <c r="D18" s="21"/>
      <c r="E18" s="21"/>
      <c r="F18" t="str">
        <f t="shared" si="0"/>
        <v/>
      </c>
      <c r="G18" t="str">
        <f t="shared" si="1"/>
        <v/>
      </c>
      <c r="H18">
        <f t="shared" si="2"/>
        <v>0</v>
      </c>
      <c r="I18" s="21" t="str">
        <f>IF(ISNUMBER('Original data'!F18),LN('Original data'!F18),"")</f>
        <v/>
      </c>
      <c r="J18" s="21" t="str">
        <f>IF(ISNUMBER('Original data'!G18),LN('Original data'!G18),"")</f>
        <v/>
      </c>
      <c r="K18" s="21" t="str">
        <f>IF(ISNUMBER('Original data'!H18),LN('Original data'!H18),"")</f>
        <v/>
      </c>
      <c r="L18" s="21" t="str">
        <f>IF(ISNUMBER('Original data'!I18),LN('Original data'!I18),"")</f>
        <v/>
      </c>
      <c r="M18" s="21" t="str">
        <f>IF(ISNUMBER('Original data'!J18),LN('Original data'!J18),"")</f>
        <v/>
      </c>
      <c r="N18" s="21" t="str">
        <f>IF(ISNUMBER('Original data'!K18),LN('Original data'!K18),"")</f>
        <v/>
      </c>
      <c r="O18" s="21" t="str">
        <f>IF(ISNUMBER('Original data'!L18),LN('Original data'!L18),"")</f>
        <v/>
      </c>
      <c r="P18" s="21" t="str">
        <f>IF(ISNUMBER('Original data'!M18),LN('Original data'!M18),"")</f>
        <v/>
      </c>
      <c r="Q18" s="21" t="str">
        <f>IF(ISNUMBER('Original data'!N18),LN('Original data'!N18),"")</f>
        <v/>
      </c>
      <c r="R18" s="21" t="str">
        <f>IF(ISNUMBER('Original data'!O18),LN('Original data'!O18),"")</f>
        <v/>
      </c>
      <c r="S18" s="21" t="str">
        <f>IF(ISNUMBER('Original data'!P18),LN('Original data'!P18),"")</f>
        <v/>
      </c>
      <c r="T18" s="21" t="str">
        <f>IF(ISNUMBER('Original data'!Q18),LN('Original data'!Q18),"")</f>
        <v/>
      </c>
      <c r="U18" s="21" t="str">
        <f>IF(ISNUMBER('Original data'!R18),LN('Original data'!R18),"")</f>
        <v/>
      </c>
      <c r="V18" s="21" t="str">
        <f>IF(ISNUMBER('Original data'!S18),LN('Original data'!S18),"")</f>
        <v/>
      </c>
      <c r="W18" s="21" t="str">
        <f>IF(ISNUMBER('Original data'!T18),LN('Original data'!T18),"")</f>
        <v/>
      </c>
      <c r="X18" s="21" t="str">
        <f>IF(ISNUMBER('Original data'!U18),LN('Original data'!U18),"")</f>
        <v/>
      </c>
      <c r="Y18" s="21" t="str">
        <f>IF(ISNUMBER('Original data'!V18),LN('Original data'!V18),"")</f>
        <v/>
      </c>
      <c r="Z18" s="21" t="str">
        <f>IF(ISNUMBER('Original data'!W18),LN('Original data'!W18),"")</f>
        <v/>
      </c>
      <c r="AA18" s="21" t="str">
        <f>IF(ISNUMBER('Original data'!X18),LN('Original data'!X18),"")</f>
        <v/>
      </c>
      <c r="AB18" s="21" t="str">
        <f>IF(ISNUMBER('Original data'!Y18),LN('Original data'!Y18),"")</f>
        <v/>
      </c>
      <c r="AC18" s="21" t="str">
        <f>IF(ISNUMBER('Original data'!Z18),LN('Original data'!Z18),"")</f>
        <v/>
      </c>
      <c r="AD18" s="21" t="str">
        <f>IF(ISNUMBER('Original data'!AA18),LN('Original data'!AA18),"")</f>
        <v/>
      </c>
      <c r="AE18" s="21" t="str">
        <f>IF(ISNUMBER('Original data'!AB18),LN('Original data'!AB18),"")</f>
        <v/>
      </c>
      <c r="AF18" s="21" t="str">
        <f>IF(ISNUMBER('Original data'!AC18),LN('Original data'!AC18),"")</f>
        <v/>
      </c>
      <c r="AG18" s="21" t="str">
        <f>IF(ISNUMBER('Original data'!AD18),LN('Original data'!AD18),"")</f>
        <v/>
      </c>
      <c r="AH18" s="21" t="str">
        <f>IF(ISNUMBER('Original data'!AE18),LN('Original data'!AE18),"")</f>
        <v/>
      </c>
      <c r="AI18" s="21" t="str">
        <f>IF(ISNUMBER('Original data'!AF18),LN('Original data'!AF18),"")</f>
        <v/>
      </c>
      <c r="AJ18" s="21" t="str">
        <f>IF(ISNUMBER('Original data'!AG18),LN('Original data'!AG18),"")</f>
        <v/>
      </c>
      <c r="AK18" s="21" t="str">
        <f>IF(ISNUMBER('Original data'!AH18),LN('Original data'!AH18),"")</f>
        <v/>
      </c>
      <c r="AL18" s="21" t="str">
        <f>IF(ISNUMBER('Original data'!AI18),LN('Original data'!AI18),"")</f>
        <v/>
      </c>
      <c r="AM18" s="21" t="str">
        <f>IF(ISNUMBER('Original data'!AJ18),LN('Original data'!AJ18),"")</f>
        <v/>
      </c>
      <c r="AN18" s="21" t="str">
        <f>IF(ISNUMBER('Original data'!AK18),LN('Original data'!AK18),"")</f>
        <v/>
      </c>
      <c r="AO18" s="21" t="str">
        <f>IF(ISNUMBER('Original data'!AL18),LN('Original data'!AL18),"")</f>
        <v/>
      </c>
      <c r="AP18" s="21" t="str">
        <f>IF(ISNUMBER('Original data'!AM18),LN('Original data'!AM18),"")</f>
        <v/>
      </c>
      <c r="AQ18" s="21" t="str">
        <f>IF(ISNUMBER('Original data'!AN18),LN('Original data'!AN18),"")</f>
        <v/>
      </c>
      <c r="AR18" s="21" t="str">
        <f>IF(ISNUMBER('Original data'!AO18),LN('Original data'!AO18),"")</f>
        <v/>
      </c>
      <c r="AS18" s="21" t="str">
        <f>IF(ISNUMBER('Original data'!AP18),LN('Original data'!AP18),"")</f>
        <v/>
      </c>
      <c r="AT18" s="21" t="str">
        <f>IF(ISNUMBER('Original data'!AR18),LN('Original data'!AR18),"")</f>
        <v/>
      </c>
      <c r="AU18" s="21" t="str">
        <f>IF(ISNUMBER('Original data'!AS18),LN('Original data'!AS18),"")</f>
        <v/>
      </c>
      <c r="AV18" s="21" t="str">
        <f>IF(ISNUMBER('Original data'!AT18),LN('Original data'!AT18),"")</f>
        <v/>
      </c>
      <c r="AW18" s="21" t="str">
        <f>IF(ISNUMBER('Original data'!AU18),LN('Original data'!AU18),"")</f>
        <v/>
      </c>
      <c r="AX18" s="21" t="str">
        <f>IF(ISNUMBER('Original data'!AV18),LN('Original data'!AV18),"")</f>
        <v/>
      </c>
      <c r="AY18" s="21" t="str">
        <f>IF(ISNUMBER('Original data'!AW18),LN('Original data'!AW18),"")</f>
        <v/>
      </c>
      <c r="AZ18" s="21" t="str">
        <f>IF(ISNUMBER('Original data'!AX18),LN('Original data'!AX18),"")</f>
        <v/>
      </c>
      <c r="BA18" s="21" t="str">
        <f>IF(ISNUMBER('Original data'!AY18),LN('Original data'!AY18),"")</f>
        <v/>
      </c>
      <c r="BB18" s="21" t="str">
        <f>IF(ISNUMBER('Original data'!AZ18),LN('Original data'!AZ18),"")</f>
        <v/>
      </c>
      <c r="BC18" s="21" t="str">
        <f>IF(ISNUMBER('Original data'!BA18),LN('Original data'!BA18),"")</f>
        <v/>
      </c>
      <c r="BD18" s="21" t="str">
        <f>IF(ISNUMBER('Original data'!BB18),LN('Original data'!BB18),"")</f>
        <v/>
      </c>
      <c r="BE18" s="21" t="str">
        <f>IF(ISNUMBER('Original data'!BC18),LN('Original data'!BC18),"")</f>
        <v/>
      </c>
      <c r="BF18" s="21" t="str">
        <f>IF(ISNUMBER('Original data'!BD18),LN('Original data'!BD18),"")</f>
        <v/>
      </c>
      <c r="BG18" s="21" t="str">
        <f>IF(ISNUMBER('Original data'!BE18),LN('Original data'!BE18),"")</f>
        <v/>
      </c>
      <c r="BH18" s="21" t="str">
        <f>IF(ISNUMBER('Original data'!BF18),LN('Original data'!BF18),"")</f>
        <v/>
      </c>
      <c r="BI18" s="21" t="str">
        <f>IF(ISNUMBER('Original data'!BH18),LN('Original data'!BH18),"")</f>
        <v/>
      </c>
      <c r="BJ18" s="21" t="str">
        <f>IF(ISNUMBER('Original data'!BI18),LN('Original data'!BI18),"")</f>
        <v/>
      </c>
      <c r="BK18" s="21" t="str">
        <f>IF(ISNUMBER('Original data'!BJ18),LN('Original data'!BJ18),"")</f>
        <v/>
      </c>
      <c r="BL18" s="21" t="str">
        <f>IF(ISNUMBER('Original data'!BK18),LN('Original data'!BK18),"")</f>
        <v/>
      </c>
      <c r="BM18" s="21" t="str">
        <f>IF(ISNUMBER('Original data'!BL18),LN('Original data'!BL18),"")</f>
        <v/>
      </c>
      <c r="BN18" s="21" t="str">
        <f>IF(ISNUMBER('Original data'!BM18),LN('Original data'!BM18),"")</f>
        <v/>
      </c>
      <c r="BO18" s="21" t="str">
        <f>IF(ISNUMBER('Original data'!BN18),LN('Original data'!BN18),"")</f>
        <v/>
      </c>
      <c r="BP18" s="21" t="str">
        <f>IF(ISNUMBER('Original data'!BO18),LN('Original data'!BO18),"")</f>
        <v/>
      </c>
      <c r="BQ18" s="21" t="str">
        <f>IF(ISNUMBER('Original data'!BP18),LN('Original data'!BP18),"")</f>
        <v/>
      </c>
      <c r="BR18" s="21" t="str">
        <f>IF(ISNUMBER('Original data'!BQ18),LN('Original data'!BQ18),"")</f>
        <v/>
      </c>
      <c r="BS18" s="21" t="str">
        <f>IF(ISNUMBER('Original data'!BR18),LN('Original data'!BR18),"")</f>
        <v/>
      </c>
      <c r="BT18" s="21" t="str">
        <f>IF(ISNUMBER('Original data'!BS18),LN('Original data'!BS18),"")</f>
        <v/>
      </c>
      <c r="BU18" s="21" t="str">
        <f>IF(ISNUMBER('Original data'!BT18),LN('Original data'!BT18),"")</f>
        <v/>
      </c>
      <c r="BV18" s="21" t="str">
        <f>IF(ISNUMBER('Original data'!BU18),LN('Original data'!BU18),"")</f>
        <v/>
      </c>
      <c r="BW18" s="21" t="str">
        <f>IF(ISNUMBER('Original data'!BV18),LN('Original data'!BV18),"")</f>
        <v/>
      </c>
      <c r="BX18" s="21" t="str">
        <f>IF(ISNUMBER('Original data'!BW18),LN('Original data'!BW18),"")</f>
        <v/>
      </c>
      <c r="BY18" s="21" t="str">
        <f>IF(ISNUMBER('Original data'!BX18),LN('Original data'!BX18),"")</f>
        <v/>
      </c>
      <c r="BZ18" s="21" t="str">
        <f>IF(ISNUMBER('Original data'!BY18),LN('Original data'!BY18),"")</f>
        <v/>
      </c>
      <c r="CA18" s="21" t="str">
        <f>IF(ISNUMBER('Original data'!BZ18),LN('Original data'!BZ18),"")</f>
        <v/>
      </c>
      <c r="CB18" s="21" t="str">
        <f>IF(ISNUMBER('Original data'!CA18),LN('Original data'!CA18),"")</f>
        <v/>
      </c>
      <c r="CC18" s="21"/>
      <c r="CD18" s="21"/>
      <c r="CE18" s="21"/>
    </row>
    <row r="19" spans="1:83" x14ac:dyDescent="0.2">
      <c r="A19" s="21"/>
      <c r="B19" s="21"/>
      <c r="C19" s="21"/>
      <c r="D19" s="21"/>
      <c r="E19" s="21"/>
      <c r="F19" t="str">
        <f t="shared" si="0"/>
        <v/>
      </c>
      <c r="G19" t="str">
        <f t="shared" si="1"/>
        <v/>
      </c>
      <c r="H19">
        <f t="shared" si="2"/>
        <v>0</v>
      </c>
      <c r="I19" s="21" t="str">
        <f>IF(ISNUMBER('Original data'!F19),LN('Original data'!F19),"")</f>
        <v/>
      </c>
      <c r="J19" s="21" t="str">
        <f>IF(ISNUMBER('Original data'!G19),LN('Original data'!G19),"")</f>
        <v/>
      </c>
      <c r="K19" s="21" t="str">
        <f>IF(ISNUMBER('Original data'!H19),LN('Original data'!H19),"")</f>
        <v/>
      </c>
      <c r="L19" s="21" t="str">
        <f>IF(ISNUMBER('Original data'!I19),LN('Original data'!I19),"")</f>
        <v/>
      </c>
      <c r="M19" s="21" t="str">
        <f>IF(ISNUMBER('Original data'!J19),LN('Original data'!J19),"")</f>
        <v/>
      </c>
      <c r="N19" s="21" t="str">
        <f>IF(ISNUMBER('Original data'!K19),LN('Original data'!K19),"")</f>
        <v/>
      </c>
      <c r="O19" s="21" t="str">
        <f>IF(ISNUMBER('Original data'!L19),LN('Original data'!L19),"")</f>
        <v/>
      </c>
      <c r="P19" s="21" t="str">
        <f>IF(ISNUMBER('Original data'!M19),LN('Original data'!M19),"")</f>
        <v/>
      </c>
      <c r="Q19" s="21" t="str">
        <f>IF(ISNUMBER('Original data'!N19),LN('Original data'!N19),"")</f>
        <v/>
      </c>
      <c r="R19" s="21" t="str">
        <f>IF(ISNUMBER('Original data'!O19),LN('Original data'!O19),"")</f>
        <v/>
      </c>
      <c r="S19" s="21" t="str">
        <f>IF(ISNUMBER('Original data'!P19),LN('Original data'!P19),"")</f>
        <v/>
      </c>
      <c r="T19" s="21" t="str">
        <f>IF(ISNUMBER('Original data'!Q19),LN('Original data'!Q19),"")</f>
        <v/>
      </c>
      <c r="U19" s="21" t="str">
        <f>IF(ISNUMBER('Original data'!R19),LN('Original data'!R19),"")</f>
        <v/>
      </c>
      <c r="V19" s="21" t="str">
        <f>IF(ISNUMBER('Original data'!S19),LN('Original data'!S19),"")</f>
        <v/>
      </c>
      <c r="W19" s="21" t="str">
        <f>IF(ISNUMBER('Original data'!T19),LN('Original data'!T19),"")</f>
        <v/>
      </c>
      <c r="X19" s="21" t="str">
        <f>IF(ISNUMBER('Original data'!U19),LN('Original data'!U19),"")</f>
        <v/>
      </c>
      <c r="Y19" s="21" t="str">
        <f>IF(ISNUMBER('Original data'!V19),LN('Original data'!V19),"")</f>
        <v/>
      </c>
      <c r="Z19" s="21" t="str">
        <f>IF(ISNUMBER('Original data'!W19),LN('Original data'!W19),"")</f>
        <v/>
      </c>
      <c r="AA19" s="21" t="str">
        <f>IF(ISNUMBER('Original data'!X19),LN('Original data'!X19),"")</f>
        <v/>
      </c>
      <c r="AB19" s="21" t="str">
        <f>IF(ISNUMBER('Original data'!Y19),LN('Original data'!Y19),"")</f>
        <v/>
      </c>
      <c r="AC19" s="21" t="str">
        <f>IF(ISNUMBER('Original data'!Z19),LN('Original data'!Z19),"")</f>
        <v/>
      </c>
      <c r="AD19" s="21" t="str">
        <f>IF(ISNUMBER('Original data'!AA19),LN('Original data'!AA19),"")</f>
        <v/>
      </c>
      <c r="AE19" s="21" t="str">
        <f>IF(ISNUMBER('Original data'!AB19),LN('Original data'!AB19),"")</f>
        <v/>
      </c>
      <c r="AF19" s="21" t="str">
        <f>IF(ISNUMBER('Original data'!AC19),LN('Original data'!AC19),"")</f>
        <v/>
      </c>
      <c r="AG19" s="21" t="str">
        <f>IF(ISNUMBER('Original data'!AD19),LN('Original data'!AD19),"")</f>
        <v/>
      </c>
      <c r="AH19" s="21" t="str">
        <f>IF(ISNUMBER('Original data'!AE19),LN('Original data'!AE19),"")</f>
        <v/>
      </c>
      <c r="AI19" s="21" t="str">
        <f>IF(ISNUMBER('Original data'!AF19),LN('Original data'!AF19),"")</f>
        <v/>
      </c>
      <c r="AJ19" s="21" t="str">
        <f>IF(ISNUMBER('Original data'!AG19),LN('Original data'!AG19),"")</f>
        <v/>
      </c>
      <c r="AK19" s="21" t="str">
        <f>IF(ISNUMBER('Original data'!AH19),LN('Original data'!AH19),"")</f>
        <v/>
      </c>
      <c r="AL19" s="21" t="str">
        <f>IF(ISNUMBER('Original data'!AI19),LN('Original data'!AI19),"")</f>
        <v/>
      </c>
      <c r="AM19" s="21" t="str">
        <f>IF(ISNUMBER('Original data'!AJ19),LN('Original data'!AJ19),"")</f>
        <v/>
      </c>
      <c r="AN19" s="21" t="str">
        <f>IF(ISNUMBER('Original data'!AK19),LN('Original data'!AK19),"")</f>
        <v/>
      </c>
      <c r="AO19" s="21" t="str">
        <f>IF(ISNUMBER('Original data'!AL19),LN('Original data'!AL19),"")</f>
        <v/>
      </c>
      <c r="AP19" s="21" t="str">
        <f>IF(ISNUMBER('Original data'!AM19),LN('Original data'!AM19),"")</f>
        <v/>
      </c>
      <c r="AQ19" s="21" t="str">
        <f>IF(ISNUMBER('Original data'!AN19),LN('Original data'!AN19),"")</f>
        <v/>
      </c>
      <c r="AR19" s="21" t="str">
        <f>IF(ISNUMBER('Original data'!AO19),LN('Original data'!AO19),"")</f>
        <v/>
      </c>
      <c r="AS19" s="21" t="str">
        <f>IF(ISNUMBER('Original data'!AP19),LN('Original data'!AP19),"")</f>
        <v/>
      </c>
      <c r="AT19" s="21" t="str">
        <f>IF(ISNUMBER('Original data'!AR19),LN('Original data'!AR19),"")</f>
        <v/>
      </c>
      <c r="AU19" s="21" t="str">
        <f>IF(ISNUMBER('Original data'!AS19),LN('Original data'!AS19),"")</f>
        <v/>
      </c>
      <c r="AV19" s="21" t="str">
        <f>IF(ISNUMBER('Original data'!AT19),LN('Original data'!AT19),"")</f>
        <v/>
      </c>
      <c r="AW19" s="21" t="str">
        <f>IF(ISNUMBER('Original data'!AU19),LN('Original data'!AU19),"")</f>
        <v/>
      </c>
      <c r="AX19" s="21" t="str">
        <f>IF(ISNUMBER('Original data'!AV19),LN('Original data'!AV19),"")</f>
        <v/>
      </c>
      <c r="AY19" s="21" t="str">
        <f>IF(ISNUMBER('Original data'!AW19),LN('Original data'!AW19),"")</f>
        <v/>
      </c>
      <c r="AZ19" s="21" t="str">
        <f>IF(ISNUMBER('Original data'!AX19),LN('Original data'!AX19),"")</f>
        <v/>
      </c>
      <c r="BA19" s="21" t="str">
        <f>IF(ISNUMBER('Original data'!AY19),LN('Original data'!AY19),"")</f>
        <v/>
      </c>
      <c r="BB19" s="21" t="str">
        <f>IF(ISNUMBER('Original data'!AZ19),LN('Original data'!AZ19),"")</f>
        <v/>
      </c>
      <c r="BC19" s="21" t="str">
        <f>IF(ISNUMBER('Original data'!BA19),LN('Original data'!BA19),"")</f>
        <v/>
      </c>
      <c r="BD19" s="21" t="str">
        <f>IF(ISNUMBER('Original data'!BB19),LN('Original data'!BB19),"")</f>
        <v/>
      </c>
      <c r="BE19" s="21" t="str">
        <f>IF(ISNUMBER('Original data'!BC19),LN('Original data'!BC19),"")</f>
        <v/>
      </c>
      <c r="BF19" s="21" t="str">
        <f>IF(ISNUMBER('Original data'!BD19),LN('Original data'!BD19),"")</f>
        <v/>
      </c>
      <c r="BG19" s="21" t="str">
        <f>IF(ISNUMBER('Original data'!BE19),LN('Original data'!BE19),"")</f>
        <v/>
      </c>
      <c r="BH19" s="21" t="str">
        <f>IF(ISNUMBER('Original data'!BF19),LN('Original data'!BF19),"")</f>
        <v/>
      </c>
      <c r="BI19" s="21" t="str">
        <f>IF(ISNUMBER('Original data'!BH19),LN('Original data'!BH19),"")</f>
        <v/>
      </c>
      <c r="BJ19" s="21" t="str">
        <f>IF(ISNUMBER('Original data'!BI19),LN('Original data'!BI19),"")</f>
        <v/>
      </c>
      <c r="BK19" s="21" t="str">
        <f>IF(ISNUMBER('Original data'!BJ19),LN('Original data'!BJ19),"")</f>
        <v/>
      </c>
      <c r="BL19" s="21" t="str">
        <f>IF(ISNUMBER('Original data'!BK19),LN('Original data'!BK19),"")</f>
        <v/>
      </c>
      <c r="BM19" s="21" t="str">
        <f>IF(ISNUMBER('Original data'!BL19),LN('Original data'!BL19),"")</f>
        <v/>
      </c>
      <c r="BN19" s="21" t="str">
        <f>IF(ISNUMBER('Original data'!BM19),LN('Original data'!BM19),"")</f>
        <v/>
      </c>
      <c r="BO19" s="21" t="str">
        <f>IF(ISNUMBER('Original data'!BN19),LN('Original data'!BN19),"")</f>
        <v/>
      </c>
      <c r="BP19" s="21" t="str">
        <f>IF(ISNUMBER('Original data'!BO19),LN('Original data'!BO19),"")</f>
        <v/>
      </c>
      <c r="BQ19" s="21" t="str">
        <f>IF(ISNUMBER('Original data'!BP19),LN('Original data'!BP19),"")</f>
        <v/>
      </c>
      <c r="BR19" s="21" t="str">
        <f>IF(ISNUMBER('Original data'!BQ19),LN('Original data'!BQ19),"")</f>
        <v/>
      </c>
      <c r="BS19" s="21" t="str">
        <f>IF(ISNUMBER('Original data'!BR19),LN('Original data'!BR19),"")</f>
        <v/>
      </c>
      <c r="BT19" s="21" t="str">
        <f>IF(ISNUMBER('Original data'!BS19),LN('Original data'!BS19),"")</f>
        <v/>
      </c>
      <c r="BU19" s="21" t="str">
        <f>IF(ISNUMBER('Original data'!BT19),LN('Original data'!BT19),"")</f>
        <v/>
      </c>
      <c r="BV19" s="21" t="str">
        <f>IF(ISNUMBER('Original data'!BU19),LN('Original data'!BU19),"")</f>
        <v/>
      </c>
      <c r="BW19" s="21" t="str">
        <f>IF(ISNUMBER('Original data'!BV19),LN('Original data'!BV19),"")</f>
        <v/>
      </c>
      <c r="BX19" s="21" t="str">
        <f>IF(ISNUMBER('Original data'!BW19),LN('Original data'!BW19),"")</f>
        <v/>
      </c>
      <c r="BY19" s="21" t="str">
        <f>IF(ISNUMBER('Original data'!BX19),LN('Original data'!BX19),"")</f>
        <v/>
      </c>
      <c r="BZ19" s="21" t="str">
        <f>IF(ISNUMBER('Original data'!BY19),LN('Original data'!BY19),"")</f>
        <v/>
      </c>
      <c r="CA19" s="21" t="str">
        <f>IF(ISNUMBER('Original data'!BZ19),LN('Original data'!BZ19),"")</f>
        <v/>
      </c>
      <c r="CB19" s="21" t="str">
        <f>IF(ISNUMBER('Original data'!CA19),LN('Original data'!CA19),"")</f>
        <v/>
      </c>
      <c r="CC19" s="21"/>
      <c r="CD19" s="21"/>
      <c r="CE19" s="21"/>
    </row>
    <row r="20" spans="1:83" x14ac:dyDescent="0.2">
      <c r="A20" s="21"/>
      <c r="B20" s="21"/>
      <c r="C20" s="21"/>
      <c r="D20" s="21"/>
      <c r="E20" s="21"/>
      <c r="F20" t="str">
        <f t="shared" si="0"/>
        <v/>
      </c>
      <c r="G20" t="str">
        <f t="shared" si="1"/>
        <v/>
      </c>
      <c r="H20">
        <f t="shared" si="2"/>
        <v>0</v>
      </c>
      <c r="I20" s="21" t="str">
        <f>IF(ISNUMBER('Original data'!F20),LN('Original data'!F20),"")</f>
        <v/>
      </c>
      <c r="J20" s="21" t="str">
        <f>IF(ISNUMBER('Original data'!G20),LN('Original data'!G20),"")</f>
        <v/>
      </c>
      <c r="K20" s="21" t="str">
        <f>IF(ISNUMBER('Original data'!H20),LN('Original data'!H20),"")</f>
        <v/>
      </c>
      <c r="L20" s="21" t="str">
        <f>IF(ISNUMBER('Original data'!I20),LN('Original data'!I20),"")</f>
        <v/>
      </c>
      <c r="M20" s="21" t="str">
        <f>IF(ISNUMBER('Original data'!J20),LN('Original data'!J20),"")</f>
        <v/>
      </c>
      <c r="N20" s="21" t="str">
        <f>IF(ISNUMBER('Original data'!K20),LN('Original data'!K20),"")</f>
        <v/>
      </c>
      <c r="O20" s="21" t="str">
        <f>IF(ISNUMBER('Original data'!L20),LN('Original data'!L20),"")</f>
        <v/>
      </c>
      <c r="P20" s="21" t="str">
        <f>IF(ISNUMBER('Original data'!M20),LN('Original data'!M20),"")</f>
        <v/>
      </c>
      <c r="Q20" s="21" t="str">
        <f>IF(ISNUMBER('Original data'!N20),LN('Original data'!N20),"")</f>
        <v/>
      </c>
      <c r="R20" s="21" t="str">
        <f>IF(ISNUMBER('Original data'!O20),LN('Original data'!O20),"")</f>
        <v/>
      </c>
      <c r="S20" s="21" t="str">
        <f>IF(ISNUMBER('Original data'!P20),LN('Original data'!P20),"")</f>
        <v/>
      </c>
      <c r="T20" s="21" t="str">
        <f>IF(ISNUMBER('Original data'!Q20),LN('Original data'!Q20),"")</f>
        <v/>
      </c>
      <c r="U20" s="21" t="str">
        <f>IF(ISNUMBER('Original data'!R20),LN('Original data'!R20),"")</f>
        <v/>
      </c>
      <c r="V20" s="21" t="str">
        <f>IF(ISNUMBER('Original data'!S20),LN('Original data'!S20),"")</f>
        <v/>
      </c>
      <c r="W20" s="21" t="str">
        <f>IF(ISNUMBER('Original data'!T20),LN('Original data'!T20),"")</f>
        <v/>
      </c>
      <c r="X20" s="21" t="str">
        <f>IF(ISNUMBER('Original data'!U20),LN('Original data'!U20),"")</f>
        <v/>
      </c>
      <c r="Y20" s="21" t="str">
        <f>IF(ISNUMBER('Original data'!V20),LN('Original data'!V20),"")</f>
        <v/>
      </c>
      <c r="Z20" s="21" t="str">
        <f>IF(ISNUMBER('Original data'!W20),LN('Original data'!W20),"")</f>
        <v/>
      </c>
      <c r="AA20" s="21" t="str">
        <f>IF(ISNUMBER('Original data'!X20),LN('Original data'!X20),"")</f>
        <v/>
      </c>
      <c r="AB20" s="21" t="str">
        <f>IF(ISNUMBER('Original data'!Y20),LN('Original data'!Y20),"")</f>
        <v/>
      </c>
      <c r="AC20" s="21" t="str">
        <f>IF(ISNUMBER('Original data'!Z20),LN('Original data'!Z20),"")</f>
        <v/>
      </c>
      <c r="AD20" s="21" t="str">
        <f>IF(ISNUMBER('Original data'!AA20),LN('Original data'!AA20),"")</f>
        <v/>
      </c>
      <c r="AE20" s="21" t="str">
        <f>IF(ISNUMBER('Original data'!AB20),LN('Original data'!AB20),"")</f>
        <v/>
      </c>
      <c r="AF20" s="21" t="str">
        <f>IF(ISNUMBER('Original data'!AC20),LN('Original data'!AC20),"")</f>
        <v/>
      </c>
      <c r="AG20" s="21" t="str">
        <f>IF(ISNUMBER('Original data'!AD20),LN('Original data'!AD20),"")</f>
        <v/>
      </c>
      <c r="AH20" s="21" t="str">
        <f>IF(ISNUMBER('Original data'!AE20),LN('Original data'!AE20),"")</f>
        <v/>
      </c>
      <c r="AI20" s="21" t="str">
        <f>IF(ISNUMBER('Original data'!AF20),LN('Original data'!AF20),"")</f>
        <v/>
      </c>
      <c r="AJ20" s="21" t="str">
        <f>IF(ISNUMBER('Original data'!AG20),LN('Original data'!AG20),"")</f>
        <v/>
      </c>
      <c r="AK20" s="21" t="str">
        <f>IF(ISNUMBER('Original data'!AH20),LN('Original data'!AH20),"")</f>
        <v/>
      </c>
      <c r="AL20" s="21" t="str">
        <f>IF(ISNUMBER('Original data'!AI20),LN('Original data'!AI20),"")</f>
        <v/>
      </c>
      <c r="AM20" s="21" t="str">
        <f>IF(ISNUMBER('Original data'!AJ20),LN('Original data'!AJ20),"")</f>
        <v/>
      </c>
      <c r="AN20" s="21" t="str">
        <f>IF(ISNUMBER('Original data'!AK20),LN('Original data'!AK20),"")</f>
        <v/>
      </c>
      <c r="AO20" s="21" t="str">
        <f>IF(ISNUMBER('Original data'!AL20),LN('Original data'!AL20),"")</f>
        <v/>
      </c>
      <c r="AP20" s="21" t="str">
        <f>IF(ISNUMBER('Original data'!AM20),LN('Original data'!AM20),"")</f>
        <v/>
      </c>
      <c r="AQ20" s="21" t="str">
        <f>IF(ISNUMBER('Original data'!AN20),LN('Original data'!AN20),"")</f>
        <v/>
      </c>
      <c r="AR20" s="21" t="str">
        <f>IF(ISNUMBER('Original data'!AO20),LN('Original data'!AO20),"")</f>
        <v/>
      </c>
      <c r="AS20" s="21" t="str">
        <f>IF(ISNUMBER('Original data'!AP20),LN('Original data'!AP20),"")</f>
        <v/>
      </c>
      <c r="AT20" s="21" t="str">
        <f>IF(ISNUMBER('Original data'!AR20),LN('Original data'!AR20),"")</f>
        <v/>
      </c>
      <c r="AU20" s="21" t="str">
        <f>IF(ISNUMBER('Original data'!AS20),LN('Original data'!AS20),"")</f>
        <v/>
      </c>
      <c r="AV20" s="21" t="str">
        <f>IF(ISNUMBER('Original data'!AT20),LN('Original data'!AT20),"")</f>
        <v/>
      </c>
      <c r="AW20" s="21" t="str">
        <f>IF(ISNUMBER('Original data'!AU20),LN('Original data'!AU20),"")</f>
        <v/>
      </c>
      <c r="AX20" s="21" t="str">
        <f>IF(ISNUMBER('Original data'!AV20),LN('Original data'!AV20),"")</f>
        <v/>
      </c>
      <c r="AY20" s="21" t="str">
        <f>IF(ISNUMBER('Original data'!AW20),LN('Original data'!AW20),"")</f>
        <v/>
      </c>
      <c r="AZ20" s="21" t="str">
        <f>IF(ISNUMBER('Original data'!AX20),LN('Original data'!AX20),"")</f>
        <v/>
      </c>
      <c r="BA20" s="21" t="str">
        <f>IF(ISNUMBER('Original data'!AY20),LN('Original data'!AY20),"")</f>
        <v/>
      </c>
      <c r="BB20" s="21" t="str">
        <f>IF(ISNUMBER('Original data'!AZ20),LN('Original data'!AZ20),"")</f>
        <v/>
      </c>
      <c r="BC20" s="21" t="str">
        <f>IF(ISNUMBER('Original data'!BA20),LN('Original data'!BA20),"")</f>
        <v/>
      </c>
      <c r="BD20" s="21" t="str">
        <f>IF(ISNUMBER('Original data'!BB20),LN('Original data'!BB20),"")</f>
        <v/>
      </c>
      <c r="BE20" s="21" t="str">
        <f>IF(ISNUMBER('Original data'!BC20),LN('Original data'!BC20),"")</f>
        <v/>
      </c>
      <c r="BF20" s="21" t="str">
        <f>IF(ISNUMBER('Original data'!BD20),LN('Original data'!BD20),"")</f>
        <v/>
      </c>
      <c r="BG20" s="21" t="str">
        <f>IF(ISNUMBER('Original data'!BE20),LN('Original data'!BE20),"")</f>
        <v/>
      </c>
      <c r="BH20" s="21" t="str">
        <f>IF(ISNUMBER('Original data'!BF20),LN('Original data'!BF20),"")</f>
        <v/>
      </c>
      <c r="BI20" s="21" t="str">
        <f>IF(ISNUMBER('Original data'!BH20),LN('Original data'!BH20),"")</f>
        <v/>
      </c>
      <c r="BJ20" s="21" t="str">
        <f>IF(ISNUMBER('Original data'!BI20),LN('Original data'!BI20),"")</f>
        <v/>
      </c>
      <c r="BK20" s="21" t="str">
        <f>IF(ISNUMBER('Original data'!BJ20),LN('Original data'!BJ20),"")</f>
        <v/>
      </c>
      <c r="BL20" s="21" t="str">
        <f>IF(ISNUMBER('Original data'!BK20),LN('Original data'!BK20),"")</f>
        <v/>
      </c>
      <c r="BM20" s="21" t="str">
        <f>IF(ISNUMBER('Original data'!BL20),LN('Original data'!BL20),"")</f>
        <v/>
      </c>
      <c r="BN20" s="21" t="str">
        <f>IF(ISNUMBER('Original data'!BM20),LN('Original data'!BM20),"")</f>
        <v/>
      </c>
      <c r="BO20" s="21" t="str">
        <f>IF(ISNUMBER('Original data'!BN20),LN('Original data'!BN20),"")</f>
        <v/>
      </c>
      <c r="BP20" s="21" t="str">
        <f>IF(ISNUMBER('Original data'!BO20),LN('Original data'!BO20),"")</f>
        <v/>
      </c>
      <c r="BQ20" s="21" t="str">
        <f>IF(ISNUMBER('Original data'!BP20),LN('Original data'!BP20),"")</f>
        <v/>
      </c>
      <c r="BR20" s="21" t="str">
        <f>IF(ISNUMBER('Original data'!BQ20),LN('Original data'!BQ20),"")</f>
        <v/>
      </c>
      <c r="BS20" s="21" t="str">
        <f>IF(ISNUMBER('Original data'!BR20),LN('Original data'!BR20),"")</f>
        <v/>
      </c>
      <c r="BT20" s="21" t="str">
        <f>IF(ISNUMBER('Original data'!BS20),LN('Original data'!BS20),"")</f>
        <v/>
      </c>
      <c r="BU20" s="21" t="str">
        <f>IF(ISNUMBER('Original data'!BT20),LN('Original data'!BT20),"")</f>
        <v/>
      </c>
      <c r="BV20" s="21" t="str">
        <f>IF(ISNUMBER('Original data'!BU20),LN('Original data'!BU20),"")</f>
        <v/>
      </c>
      <c r="BW20" s="21" t="str">
        <f>IF(ISNUMBER('Original data'!BV20),LN('Original data'!BV20),"")</f>
        <v/>
      </c>
      <c r="BX20" s="21" t="str">
        <f>IF(ISNUMBER('Original data'!BW20),LN('Original data'!BW20),"")</f>
        <v/>
      </c>
      <c r="BY20" s="21" t="str">
        <f>IF(ISNUMBER('Original data'!BX20),LN('Original data'!BX20),"")</f>
        <v/>
      </c>
      <c r="BZ20" s="21" t="str">
        <f>IF(ISNUMBER('Original data'!BY20),LN('Original data'!BY20),"")</f>
        <v/>
      </c>
      <c r="CA20" s="21" t="str">
        <f>IF(ISNUMBER('Original data'!BZ20),LN('Original data'!BZ20),"")</f>
        <v/>
      </c>
      <c r="CB20" s="21" t="str">
        <f>IF(ISNUMBER('Original data'!CA20),LN('Original data'!CA20),"")</f>
        <v/>
      </c>
      <c r="CC20" s="21"/>
      <c r="CD20" s="21"/>
      <c r="CE20" s="21"/>
    </row>
    <row r="21" spans="1:83" x14ac:dyDescent="0.2">
      <c r="A21" s="21"/>
      <c r="B21" s="21"/>
      <c r="C21" s="21"/>
      <c r="D21" s="21"/>
      <c r="E21" s="21"/>
      <c r="F21" t="str">
        <f t="shared" si="0"/>
        <v/>
      </c>
      <c r="G21" t="str">
        <f t="shared" si="1"/>
        <v/>
      </c>
      <c r="H21">
        <f t="shared" si="2"/>
        <v>0</v>
      </c>
      <c r="I21" s="21" t="str">
        <f>IF(ISNUMBER('Original data'!F21),LN('Original data'!F21),"")</f>
        <v/>
      </c>
      <c r="J21" s="21" t="str">
        <f>IF(ISNUMBER('Original data'!G21),LN('Original data'!G21),"")</f>
        <v/>
      </c>
      <c r="K21" s="21" t="str">
        <f>IF(ISNUMBER('Original data'!H21),LN('Original data'!H21),"")</f>
        <v/>
      </c>
      <c r="L21" s="21" t="str">
        <f>IF(ISNUMBER('Original data'!I21),LN('Original data'!I21),"")</f>
        <v/>
      </c>
      <c r="M21" s="21" t="str">
        <f>IF(ISNUMBER('Original data'!J21),LN('Original data'!J21),"")</f>
        <v/>
      </c>
      <c r="N21" s="21" t="str">
        <f>IF(ISNUMBER('Original data'!K21),LN('Original data'!K21),"")</f>
        <v/>
      </c>
      <c r="O21" s="21" t="str">
        <f>IF(ISNUMBER('Original data'!L21),LN('Original data'!L21),"")</f>
        <v/>
      </c>
      <c r="P21" s="21" t="str">
        <f>IF(ISNUMBER('Original data'!M21),LN('Original data'!M21),"")</f>
        <v/>
      </c>
      <c r="Q21" s="21" t="str">
        <f>IF(ISNUMBER('Original data'!N21),LN('Original data'!N21),"")</f>
        <v/>
      </c>
      <c r="R21" s="21" t="str">
        <f>IF(ISNUMBER('Original data'!O21),LN('Original data'!O21),"")</f>
        <v/>
      </c>
      <c r="S21" s="21" t="str">
        <f>IF(ISNUMBER('Original data'!P21),LN('Original data'!P21),"")</f>
        <v/>
      </c>
      <c r="T21" s="21" t="str">
        <f>IF(ISNUMBER('Original data'!Q21),LN('Original data'!Q21),"")</f>
        <v/>
      </c>
      <c r="U21" s="21" t="str">
        <f>IF(ISNUMBER('Original data'!R21),LN('Original data'!R21),"")</f>
        <v/>
      </c>
      <c r="V21" s="21" t="str">
        <f>IF(ISNUMBER('Original data'!S21),LN('Original data'!S21),"")</f>
        <v/>
      </c>
      <c r="W21" s="21" t="str">
        <f>IF(ISNUMBER('Original data'!T21),LN('Original data'!T21),"")</f>
        <v/>
      </c>
      <c r="X21" s="21" t="str">
        <f>IF(ISNUMBER('Original data'!U21),LN('Original data'!U21),"")</f>
        <v/>
      </c>
      <c r="Y21" s="21" t="str">
        <f>IF(ISNUMBER('Original data'!V21),LN('Original data'!V21),"")</f>
        <v/>
      </c>
      <c r="Z21" s="21" t="str">
        <f>IF(ISNUMBER('Original data'!W21),LN('Original data'!W21),"")</f>
        <v/>
      </c>
      <c r="AA21" s="21" t="str">
        <f>IF(ISNUMBER('Original data'!X21),LN('Original data'!X21),"")</f>
        <v/>
      </c>
      <c r="AB21" s="21" t="str">
        <f>IF(ISNUMBER('Original data'!Y21),LN('Original data'!Y21),"")</f>
        <v/>
      </c>
      <c r="AC21" s="21" t="str">
        <f>IF(ISNUMBER('Original data'!Z21),LN('Original data'!Z21),"")</f>
        <v/>
      </c>
      <c r="AD21" s="21" t="str">
        <f>IF(ISNUMBER('Original data'!AA21),LN('Original data'!AA21),"")</f>
        <v/>
      </c>
      <c r="AE21" s="21" t="str">
        <f>IF(ISNUMBER('Original data'!AB21),LN('Original data'!AB21),"")</f>
        <v/>
      </c>
      <c r="AF21" s="21" t="str">
        <f>IF(ISNUMBER('Original data'!AC21),LN('Original data'!AC21),"")</f>
        <v/>
      </c>
      <c r="AG21" s="21" t="str">
        <f>IF(ISNUMBER('Original data'!AD21),LN('Original data'!AD21),"")</f>
        <v/>
      </c>
      <c r="AH21" s="21" t="str">
        <f>IF(ISNUMBER('Original data'!AE21),LN('Original data'!AE21),"")</f>
        <v/>
      </c>
      <c r="AI21" s="21" t="str">
        <f>IF(ISNUMBER('Original data'!AF21),LN('Original data'!AF21),"")</f>
        <v/>
      </c>
      <c r="AJ21" s="21" t="str">
        <f>IF(ISNUMBER('Original data'!AG21),LN('Original data'!AG21),"")</f>
        <v/>
      </c>
      <c r="AK21" s="21" t="str">
        <f>IF(ISNUMBER('Original data'!AH21),LN('Original data'!AH21),"")</f>
        <v/>
      </c>
      <c r="AL21" s="21" t="str">
        <f>IF(ISNUMBER('Original data'!AI21),LN('Original data'!AI21),"")</f>
        <v/>
      </c>
      <c r="AM21" s="21" t="str">
        <f>IF(ISNUMBER('Original data'!AJ21),LN('Original data'!AJ21),"")</f>
        <v/>
      </c>
      <c r="AN21" s="21" t="str">
        <f>IF(ISNUMBER('Original data'!AK21),LN('Original data'!AK21),"")</f>
        <v/>
      </c>
      <c r="AO21" s="21" t="str">
        <f>IF(ISNUMBER('Original data'!AL21),LN('Original data'!AL21),"")</f>
        <v/>
      </c>
      <c r="AP21" s="21" t="str">
        <f>IF(ISNUMBER('Original data'!AM21),LN('Original data'!AM21),"")</f>
        <v/>
      </c>
      <c r="AQ21" s="21" t="str">
        <f>IF(ISNUMBER('Original data'!AN21),LN('Original data'!AN21),"")</f>
        <v/>
      </c>
      <c r="AR21" s="21" t="str">
        <f>IF(ISNUMBER('Original data'!AO21),LN('Original data'!AO21),"")</f>
        <v/>
      </c>
      <c r="AS21" s="21" t="str">
        <f>IF(ISNUMBER('Original data'!AP21),LN('Original data'!AP21),"")</f>
        <v/>
      </c>
      <c r="AT21" s="21" t="str">
        <f>IF(ISNUMBER('Original data'!AR21),LN('Original data'!AR21),"")</f>
        <v/>
      </c>
      <c r="AU21" s="21" t="str">
        <f>IF(ISNUMBER('Original data'!AS21),LN('Original data'!AS21),"")</f>
        <v/>
      </c>
      <c r="AV21" s="21" t="str">
        <f>IF(ISNUMBER('Original data'!AT21),LN('Original data'!AT21),"")</f>
        <v/>
      </c>
      <c r="AW21" s="21" t="str">
        <f>IF(ISNUMBER('Original data'!AU21),LN('Original data'!AU21),"")</f>
        <v/>
      </c>
      <c r="AX21" s="21" t="str">
        <f>IF(ISNUMBER('Original data'!AV21),LN('Original data'!AV21),"")</f>
        <v/>
      </c>
      <c r="AY21" s="21" t="str">
        <f>IF(ISNUMBER('Original data'!AW21),LN('Original data'!AW21),"")</f>
        <v/>
      </c>
      <c r="AZ21" s="21" t="str">
        <f>IF(ISNUMBER('Original data'!AX21),LN('Original data'!AX21),"")</f>
        <v/>
      </c>
      <c r="BA21" s="21" t="str">
        <f>IF(ISNUMBER('Original data'!AY21),LN('Original data'!AY21),"")</f>
        <v/>
      </c>
      <c r="BB21" s="21" t="str">
        <f>IF(ISNUMBER('Original data'!AZ21),LN('Original data'!AZ21),"")</f>
        <v/>
      </c>
      <c r="BC21" s="21" t="str">
        <f>IF(ISNUMBER('Original data'!BA21),LN('Original data'!BA21),"")</f>
        <v/>
      </c>
      <c r="BD21" s="21" t="str">
        <f>IF(ISNUMBER('Original data'!BB21),LN('Original data'!BB21),"")</f>
        <v/>
      </c>
      <c r="BE21" s="21" t="str">
        <f>IF(ISNUMBER('Original data'!BC21),LN('Original data'!BC21),"")</f>
        <v/>
      </c>
      <c r="BF21" s="21" t="str">
        <f>IF(ISNUMBER('Original data'!BD21),LN('Original data'!BD21),"")</f>
        <v/>
      </c>
      <c r="BG21" s="21" t="str">
        <f>IF(ISNUMBER('Original data'!BE21),LN('Original data'!BE21),"")</f>
        <v/>
      </c>
      <c r="BH21" s="21" t="str">
        <f>IF(ISNUMBER('Original data'!BF21),LN('Original data'!BF21),"")</f>
        <v/>
      </c>
      <c r="BI21" s="21" t="str">
        <f>IF(ISNUMBER('Original data'!BH21),LN('Original data'!BH21),"")</f>
        <v/>
      </c>
      <c r="BJ21" s="21" t="str">
        <f>IF(ISNUMBER('Original data'!BI21),LN('Original data'!BI21),"")</f>
        <v/>
      </c>
      <c r="BK21" s="21" t="str">
        <f>IF(ISNUMBER('Original data'!BJ21),LN('Original data'!BJ21),"")</f>
        <v/>
      </c>
      <c r="BL21" s="21" t="str">
        <f>IF(ISNUMBER('Original data'!BK21),LN('Original data'!BK21),"")</f>
        <v/>
      </c>
      <c r="BM21" s="21" t="str">
        <f>IF(ISNUMBER('Original data'!BL21),LN('Original data'!BL21),"")</f>
        <v/>
      </c>
      <c r="BN21" s="21" t="str">
        <f>IF(ISNUMBER('Original data'!BM21),LN('Original data'!BM21),"")</f>
        <v/>
      </c>
      <c r="BO21" s="21" t="str">
        <f>IF(ISNUMBER('Original data'!BN21),LN('Original data'!BN21),"")</f>
        <v/>
      </c>
      <c r="BP21" s="21" t="str">
        <f>IF(ISNUMBER('Original data'!BO21),LN('Original data'!BO21),"")</f>
        <v/>
      </c>
      <c r="BQ21" s="21" t="str">
        <f>IF(ISNUMBER('Original data'!BP21),LN('Original data'!BP21),"")</f>
        <v/>
      </c>
      <c r="BR21" s="21" t="str">
        <f>IF(ISNUMBER('Original data'!BQ21),LN('Original data'!BQ21),"")</f>
        <v/>
      </c>
      <c r="BS21" s="21" t="str">
        <f>IF(ISNUMBER('Original data'!BR21),LN('Original data'!BR21),"")</f>
        <v/>
      </c>
      <c r="BT21" s="21" t="str">
        <f>IF(ISNUMBER('Original data'!BS21),LN('Original data'!BS21),"")</f>
        <v/>
      </c>
      <c r="BU21" s="21" t="str">
        <f>IF(ISNUMBER('Original data'!BT21),LN('Original data'!BT21),"")</f>
        <v/>
      </c>
      <c r="BV21" s="21" t="str">
        <f>IF(ISNUMBER('Original data'!BU21),LN('Original data'!BU21),"")</f>
        <v/>
      </c>
      <c r="BW21" s="21" t="str">
        <f>IF(ISNUMBER('Original data'!BV21),LN('Original data'!BV21),"")</f>
        <v/>
      </c>
      <c r="BX21" s="21" t="str">
        <f>IF(ISNUMBER('Original data'!BW21),LN('Original data'!BW21),"")</f>
        <v/>
      </c>
      <c r="BY21" s="21" t="str">
        <f>IF(ISNUMBER('Original data'!BX21),LN('Original data'!BX21),"")</f>
        <v/>
      </c>
      <c r="BZ21" s="21" t="str">
        <f>IF(ISNUMBER('Original data'!BY21),LN('Original data'!BY21),"")</f>
        <v/>
      </c>
      <c r="CA21" s="21" t="str">
        <f>IF(ISNUMBER('Original data'!BZ21),LN('Original data'!BZ21),"")</f>
        <v/>
      </c>
      <c r="CB21" s="21" t="str">
        <f>IF(ISNUMBER('Original data'!CA21),LN('Original data'!CA21),"")</f>
        <v/>
      </c>
      <c r="CC21" s="21"/>
      <c r="CD21" s="21"/>
      <c r="CE21" s="21"/>
    </row>
    <row r="22" spans="1:83" x14ac:dyDescent="0.2">
      <c r="A22" s="21"/>
      <c r="B22" s="21"/>
      <c r="C22" s="21"/>
      <c r="D22" s="21"/>
      <c r="E22" s="21"/>
      <c r="F22" t="str">
        <f t="shared" si="0"/>
        <v/>
      </c>
      <c r="G22" t="str">
        <f t="shared" si="1"/>
        <v/>
      </c>
      <c r="H22">
        <f t="shared" si="2"/>
        <v>0</v>
      </c>
      <c r="I22" s="21" t="str">
        <f>IF(ISNUMBER('Original data'!F22),LN('Original data'!F22),"")</f>
        <v/>
      </c>
      <c r="J22" s="21" t="str">
        <f>IF(ISNUMBER('Original data'!G22),LN('Original data'!G22),"")</f>
        <v/>
      </c>
      <c r="K22" s="21" t="str">
        <f>IF(ISNUMBER('Original data'!H22),LN('Original data'!H22),"")</f>
        <v/>
      </c>
      <c r="L22" s="21" t="str">
        <f>IF(ISNUMBER('Original data'!I22),LN('Original data'!I22),"")</f>
        <v/>
      </c>
      <c r="M22" s="21" t="str">
        <f>IF(ISNUMBER('Original data'!J22),LN('Original data'!J22),"")</f>
        <v/>
      </c>
      <c r="N22" s="21" t="str">
        <f>IF(ISNUMBER('Original data'!K22),LN('Original data'!K22),"")</f>
        <v/>
      </c>
      <c r="O22" s="21" t="str">
        <f>IF(ISNUMBER('Original data'!L22),LN('Original data'!L22),"")</f>
        <v/>
      </c>
      <c r="P22" s="21" t="str">
        <f>IF(ISNUMBER('Original data'!M22),LN('Original data'!M22),"")</f>
        <v/>
      </c>
      <c r="Q22" s="21" t="str">
        <f>IF(ISNUMBER('Original data'!N22),LN('Original data'!N22),"")</f>
        <v/>
      </c>
      <c r="R22" s="21" t="str">
        <f>IF(ISNUMBER('Original data'!O22),LN('Original data'!O22),"")</f>
        <v/>
      </c>
      <c r="S22" s="21" t="str">
        <f>IF(ISNUMBER('Original data'!P22),LN('Original data'!P22),"")</f>
        <v/>
      </c>
      <c r="T22" s="21" t="str">
        <f>IF(ISNUMBER('Original data'!Q22),LN('Original data'!Q22),"")</f>
        <v/>
      </c>
      <c r="U22" s="21" t="str">
        <f>IF(ISNUMBER('Original data'!R22),LN('Original data'!R22),"")</f>
        <v/>
      </c>
      <c r="V22" s="21" t="str">
        <f>IF(ISNUMBER('Original data'!S22),LN('Original data'!S22),"")</f>
        <v/>
      </c>
      <c r="W22" s="21" t="str">
        <f>IF(ISNUMBER('Original data'!T22),LN('Original data'!T22),"")</f>
        <v/>
      </c>
      <c r="X22" s="21" t="str">
        <f>IF(ISNUMBER('Original data'!U22),LN('Original data'!U22),"")</f>
        <v/>
      </c>
      <c r="Y22" s="21" t="str">
        <f>IF(ISNUMBER('Original data'!V22),LN('Original data'!V22),"")</f>
        <v/>
      </c>
      <c r="Z22" s="21" t="str">
        <f>IF(ISNUMBER('Original data'!W22),LN('Original data'!W22),"")</f>
        <v/>
      </c>
      <c r="AA22" s="21" t="str">
        <f>IF(ISNUMBER('Original data'!X22),LN('Original data'!X22),"")</f>
        <v/>
      </c>
      <c r="AB22" s="21" t="str">
        <f>IF(ISNUMBER('Original data'!Y22),LN('Original data'!Y22),"")</f>
        <v/>
      </c>
      <c r="AC22" s="21" t="str">
        <f>IF(ISNUMBER('Original data'!Z22),LN('Original data'!Z22),"")</f>
        <v/>
      </c>
      <c r="AD22" s="21" t="str">
        <f>IF(ISNUMBER('Original data'!AA22),LN('Original data'!AA22),"")</f>
        <v/>
      </c>
      <c r="AE22" s="21" t="str">
        <f>IF(ISNUMBER('Original data'!AB22),LN('Original data'!AB22),"")</f>
        <v/>
      </c>
      <c r="AF22" s="21" t="str">
        <f>IF(ISNUMBER('Original data'!AC22),LN('Original data'!AC22),"")</f>
        <v/>
      </c>
      <c r="AG22" s="21" t="str">
        <f>IF(ISNUMBER('Original data'!AD22),LN('Original data'!AD22),"")</f>
        <v/>
      </c>
      <c r="AH22" s="21" t="str">
        <f>IF(ISNUMBER('Original data'!AE22),LN('Original data'!AE22),"")</f>
        <v/>
      </c>
      <c r="AI22" s="21" t="str">
        <f>IF(ISNUMBER('Original data'!AF22),LN('Original data'!AF22),"")</f>
        <v/>
      </c>
      <c r="AJ22" s="21" t="str">
        <f>IF(ISNUMBER('Original data'!AG22),LN('Original data'!AG22),"")</f>
        <v/>
      </c>
      <c r="AK22" s="21" t="str">
        <f>IF(ISNUMBER('Original data'!AH22),LN('Original data'!AH22),"")</f>
        <v/>
      </c>
      <c r="AL22" s="21" t="str">
        <f>IF(ISNUMBER('Original data'!AI22),LN('Original data'!AI22),"")</f>
        <v/>
      </c>
      <c r="AM22" s="21" t="str">
        <f>IF(ISNUMBER('Original data'!AJ22),LN('Original data'!AJ22),"")</f>
        <v/>
      </c>
      <c r="AN22" s="21" t="str">
        <f>IF(ISNUMBER('Original data'!AK22),LN('Original data'!AK22),"")</f>
        <v/>
      </c>
      <c r="AO22" s="21" t="str">
        <f>IF(ISNUMBER('Original data'!AL22),LN('Original data'!AL22),"")</f>
        <v/>
      </c>
      <c r="AP22" s="21" t="str">
        <f>IF(ISNUMBER('Original data'!AM22),LN('Original data'!AM22),"")</f>
        <v/>
      </c>
      <c r="AQ22" s="21" t="str">
        <f>IF(ISNUMBER('Original data'!AN22),LN('Original data'!AN22),"")</f>
        <v/>
      </c>
      <c r="AR22" s="21" t="str">
        <f>IF(ISNUMBER('Original data'!AO22),LN('Original data'!AO22),"")</f>
        <v/>
      </c>
      <c r="AS22" s="21" t="str">
        <f>IF(ISNUMBER('Original data'!AP22),LN('Original data'!AP22),"")</f>
        <v/>
      </c>
      <c r="AT22" s="21" t="str">
        <f>IF(ISNUMBER('Original data'!AR22),LN('Original data'!AR22),"")</f>
        <v/>
      </c>
      <c r="AU22" s="21" t="str">
        <f>IF(ISNUMBER('Original data'!AS22),LN('Original data'!AS22),"")</f>
        <v/>
      </c>
      <c r="AV22" s="21" t="str">
        <f>IF(ISNUMBER('Original data'!AT22),LN('Original data'!AT22),"")</f>
        <v/>
      </c>
      <c r="AW22" s="21" t="str">
        <f>IF(ISNUMBER('Original data'!AU22),LN('Original data'!AU22),"")</f>
        <v/>
      </c>
      <c r="AX22" s="21" t="str">
        <f>IF(ISNUMBER('Original data'!AV22),LN('Original data'!AV22),"")</f>
        <v/>
      </c>
      <c r="AY22" s="21" t="str">
        <f>IF(ISNUMBER('Original data'!AW22),LN('Original data'!AW22),"")</f>
        <v/>
      </c>
      <c r="AZ22" s="21" t="str">
        <f>IF(ISNUMBER('Original data'!AX22),LN('Original data'!AX22),"")</f>
        <v/>
      </c>
      <c r="BA22" s="21" t="str">
        <f>IF(ISNUMBER('Original data'!AY22),LN('Original data'!AY22),"")</f>
        <v/>
      </c>
      <c r="BB22" s="21" t="str">
        <f>IF(ISNUMBER('Original data'!AZ22),LN('Original data'!AZ22),"")</f>
        <v/>
      </c>
      <c r="BC22" s="21" t="str">
        <f>IF(ISNUMBER('Original data'!BA22),LN('Original data'!BA22),"")</f>
        <v/>
      </c>
      <c r="BD22" s="21" t="str">
        <f>IF(ISNUMBER('Original data'!BB22),LN('Original data'!BB22),"")</f>
        <v/>
      </c>
      <c r="BE22" s="21" t="str">
        <f>IF(ISNUMBER('Original data'!BC22),LN('Original data'!BC22),"")</f>
        <v/>
      </c>
      <c r="BF22" s="21" t="str">
        <f>IF(ISNUMBER('Original data'!BD22),LN('Original data'!BD22),"")</f>
        <v/>
      </c>
      <c r="BG22" s="21" t="str">
        <f>IF(ISNUMBER('Original data'!BE22),LN('Original data'!BE22),"")</f>
        <v/>
      </c>
      <c r="BH22" s="21" t="str">
        <f>IF(ISNUMBER('Original data'!BF22),LN('Original data'!BF22),"")</f>
        <v/>
      </c>
      <c r="BI22" s="21" t="str">
        <f>IF(ISNUMBER('Original data'!BH22),LN('Original data'!BH22),"")</f>
        <v/>
      </c>
      <c r="BJ22" s="21" t="str">
        <f>IF(ISNUMBER('Original data'!BI22),LN('Original data'!BI22),"")</f>
        <v/>
      </c>
      <c r="BK22" s="21" t="str">
        <f>IF(ISNUMBER('Original data'!BJ22),LN('Original data'!BJ22),"")</f>
        <v/>
      </c>
      <c r="BL22" s="21" t="str">
        <f>IF(ISNUMBER('Original data'!BK22),LN('Original data'!BK22),"")</f>
        <v/>
      </c>
      <c r="BM22" s="21" t="str">
        <f>IF(ISNUMBER('Original data'!BL22),LN('Original data'!BL22),"")</f>
        <v/>
      </c>
      <c r="BN22" s="21" t="str">
        <f>IF(ISNUMBER('Original data'!BM22),LN('Original data'!BM22),"")</f>
        <v/>
      </c>
      <c r="BO22" s="21" t="str">
        <f>IF(ISNUMBER('Original data'!BN22),LN('Original data'!BN22),"")</f>
        <v/>
      </c>
      <c r="BP22" s="21" t="str">
        <f>IF(ISNUMBER('Original data'!BO22),LN('Original data'!BO22),"")</f>
        <v/>
      </c>
      <c r="BQ22" s="21" t="str">
        <f>IF(ISNUMBER('Original data'!BP22),LN('Original data'!BP22),"")</f>
        <v/>
      </c>
      <c r="BR22" s="21" t="str">
        <f>IF(ISNUMBER('Original data'!BQ22),LN('Original data'!BQ22),"")</f>
        <v/>
      </c>
      <c r="BS22" s="21" t="str">
        <f>IF(ISNUMBER('Original data'!BR22),LN('Original data'!BR22),"")</f>
        <v/>
      </c>
      <c r="BT22" s="21" t="str">
        <f>IF(ISNUMBER('Original data'!BS22),LN('Original data'!BS22),"")</f>
        <v/>
      </c>
      <c r="BU22" s="21" t="str">
        <f>IF(ISNUMBER('Original data'!BT22),LN('Original data'!BT22),"")</f>
        <v/>
      </c>
      <c r="BV22" s="21" t="str">
        <f>IF(ISNUMBER('Original data'!BU22),LN('Original data'!BU22),"")</f>
        <v/>
      </c>
      <c r="BW22" s="21" t="str">
        <f>IF(ISNUMBER('Original data'!BV22),LN('Original data'!BV22),"")</f>
        <v/>
      </c>
      <c r="BX22" s="21" t="str">
        <f>IF(ISNUMBER('Original data'!BW22),LN('Original data'!BW22),"")</f>
        <v/>
      </c>
      <c r="BY22" s="21" t="str">
        <f>IF(ISNUMBER('Original data'!BX22),LN('Original data'!BX22),"")</f>
        <v/>
      </c>
      <c r="BZ22" s="21" t="str">
        <f>IF(ISNUMBER('Original data'!BY22),LN('Original data'!BY22),"")</f>
        <v/>
      </c>
      <c r="CA22" s="21" t="str">
        <f>IF(ISNUMBER('Original data'!BZ22),LN('Original data'!BZ22),"")</f>
        <v/>
      </c>
      <c r="CB22" s="21" t="str">
        <f>IF(ISNUMBER('Original data'!CA22),LN('Original data'!CA22),"")</f>
        <v/>
      </c>
      <c r="CC22" s="21"/>
      <c r="CD22" s="21"/>
      <c r="CE22" s="21"/>
    </row>
    <row r="23" spans="1:83" x14ac:dyDescent="0.2">
      <c r="A23" s="21"/>
      <c r="B23" s="21"/>
      <c r="C23" s="21"/>
      <c r="D23" s="21"/>
      <c r="E23" s="21"/>
      <c r="F23" t="str">
        <f t="shared" si="0"/>
        <v/>
      </c>
      <c r="G23" t="str">
        <f t="shared" si="1"/>
        <v/>
      </c>
      <c r="H23">
        <f t="shared" si="2"/>
        <v>0</v>
      </c>
      <c r="I23" s="21" t="str">
        <f>IF(ISNUMBER('Original data'!F23),LN('Original data'!F23),"")</f>
        <v/>
      </c>
      <c r="J23" s="21" t="str">
        <f>IF(ISNUMBER('Original data'!G23),LN('Original data'!G23),"")</f>
        <v/>
      </c>
      <c r="K23" s="21" t="str">
        <f>IF(ISNUMBER('Original data'!H23),LN('Original data'!H23),"")</f>
        <v/>
      </c>
      <c r="L23" s="21" t="str">
        <f>IF(ISNUMBER('Original data'!I23),LN('Original data'!I23),"")</f>
        <v/>
      </c>
      <c r="M23" s="21" t="str">
        <f>IF(ISNUMBER('Original data'!J23),LN('Original data'!J23),"")</f>
        <v/>
      </c>
      <c r="N23" s="21" t="str">
        <f>IF(ISNUMBER('Original data'!K23),LN('Original data'!K23),"")</f>
        <v/>
      </c>
      <c r="O23" s="21" t="str">
        <f>IF(ISNUMBER('Original data'!L23),LN('Original data'!L23),"")</f>
        <v/>
      </c>
      <c r="P23" s="21" t="str">
        <f>IF(ISNUMBER('Original data'!M23),LN('Original data'!M23),"")</f>
        <v/>
      </c>
      <c r="Q23" s="21" t="str">
        <f>IF(ISNUMBER('Original data'!N23),LN('Original data'!N23),"")</f>
        <v/>
      </c>
      <c r="R23" s="21" t="str">
        <f>IF(ISNUMBER('Original data'!O23),LN('Original data'!O23),"")</f>
        <v/>
      </c>
      <c r="S23" s="21" t="str">
        <f>IF(ISNUMBER('Original data'!P23),LN('Original data'!P23),"")</f>
        <v/>
      </c>
      <c r="T23" s="21" t="str">
        <f>IF(ISNUMBER('Original data'!Q23),LN('Original data'!Q23),"")</f>
        <v/>
      </c>
      <c r="U23" s="21" t="str">
        <f>IF(ISNUMBER('Original data'!R23),LN('Original data'!R23),"")</f>
        <v/>
      </c>
      <c r="V23" s="21" t="str">
        <f>IF(ISNUMBER('Original data'!S23),LN('Original data'!S23),"")</f>
        <v/>
      </c>
      <c r="W23" s="21" t="str">
        <f>IF(ISNUMBER('Original data'!T23),LN('Original data'!T23),"")</f>
        <v/>
      </c>
      <c r="X23" s="21" t="str">
        <f>IF(ISNUMBER('Original data'!U23),LN('Original data'!U23),"")</f>
        <v/>
      </c>
      <c r="Y23" s="21" t="str">
        <f>IF(ISNUMBER('Original data'!V23),LN('Original data'!V23),"")</f>
        <v/>
      </c>
      <c r="Z23" s="21" t="str">
        <f>IF(ISNUMBER('Original data'!W23),LN('Original data'!W23),"")</f>
        <v/>
      </c>
      <c r="AA23" s="21" t="str">
        <f>IF(ISNUMBER('Original data'!X23),LN('Original data'!X23),"")</f>
        <v/>
      </c>
      <c r="AB23" s="21" t="str">
        <f>IF(ISNUMBER('Original data'!Y23),LN('Original data'!Y23),"")</f>
        <v/>
      </c>
      <c r="AC23" s="21" t="str">
        <f>IF(ISNUMBER('Original data'!Z23),LN('Original data'!Z23),"")</f>
        <v/>
      </c>
      <c r="AD23" s="21" t="str">
        <f>IF(ISNUMBER('Original data'!AA23),LN('Original data'!AA23),"")</f>
        <v/>
      </c>
      <c r="AE23" s="21" t="str">
        <f>IF(ISNUMBER('Original data'!AB23),LN('Original data'!AB23),"")</f>
        <v/>
      </c>
      <c r="AF23" s="21" t="str">
        <f>IF(ISNUMBER('Original data'!AC23),LN('Original data'!AC23),"")</f>
        <v/>
      </c>
      <c r="AG23" s="21" t="str">
        <f>IF(ISNUMBER('Original data'!AD23),LN('Original data'!AD23),"")</f>
        <v/>
      </c>
      <c r="AH23" s="21" t="str">
        <f>IF(ISNUMBER('Original data'!AE23),LN('Original data'!AE23),"")</f>
        <v/>
      </c>
      <c r="AI23" s="21" t="str">
        <f>IF(ISNUMBER('Original data'!AF23),LN('Original data'!AF23),"")</f>
        <v/>
      </c>
      <c r="AJ23" s="21" t="str">
        <f>IF(ISNUMBER('Original data'!AG23),LN('Original data'!AG23),"")</f>
        <v/>
      </c>
      <c r="AK23" s="21" t="str">
        <f>IF(ISNUMBER('Original data'!AH23),LN('Original data'!AH23),"")</f>
        <v/>
      </c>
      <c r="AL23" s="21" t="str">
        <f>IF(ISNUMBER('Original data'!AI23),LN('Original data'!AI23),"")</f>
        <v/>
      </c>
      <c r="AM23" s="21" t="str">
        <f>IF(ISNUMBER('Original data'!AJ23),LN('Original data'!AJ23),"")</f>
        <v/>
      </c>
      <c r="AN23" s="21" t="str">
        <f>IF(ISNUMBER('Original data'!AK23),LN('Original data'!AK23),"")</f>
        <v/>
      </c>
      <c r="AO23" s="21" t="str">
        <f>IF(ISNUMBER('Original data'!AL23),LN('Original data'!AL23),"")</f>
        <v/>
      </c>
      <c r="AP23" s="21" t="str">
        <f>IF(ISNUMBER('Original data'!AM23),LN('Original data'!AM23),"")</f>
        <v/>
      </c>
      <c r="AQ23" s="21" t="str">
        <f>IF(ISNUMBER('Original data'!AN23),LN('Original data'!AN23),"")</f>
        <v/>
      </c>
      <c r="AR23" s="21" t="str">
        <f>IF(ISNUMBER('Original data'!AO23),LN('Original data'!AO23),"")</f>
        <v/>
      </c>
      <c r="AS23" s="21" t="str">
        <f>IF(ISNUMBER('Original data'!AP23),LN('Original data'!AP23),"")</f>
        <v/>
      </c>
      <c r="AT23" s="21" t="str">
        <f>IF(ISNUMBER('Original data'!AR23),LN('Original data'!AR23),"")</f>
        <v/>
      </c>
      <c r="AU23" s="21" t="str">
        <f>IF(ISNUMBER('Original data'!AS23),LN('Original data'!AS23),"")</f>
        <v/>
      </c>
      <c r="AV23" s="21" t="str">
        <f>IF(ISNUMBER('Original data'!AT23),LN('Original data'!AT23),"")</f>
        <v/>
      </c>
      <c r="AW23" s="21" t="str">
        <f>IF(ISNUMBER('Original data'!AU23),LN('Original data'!AU23),"")</f>
        <v/>
      </c>
      <c r="AX23" s="21" t="str">
        <f>IF(ISNUMBER('Original data'!AV23),LN('Original data'!AV23),"")</f>
        <v/>
      </c>
      <c r="AY23" s="21" t="str">
        <f>IF(ISNUMBER('Original data'!AW23),LN('Original data'!AW23),"")</f>
        <v/>
      </c>
      <c r="AZ23" s="21" t="str">
        <f>IF(ISNUMBER('Original data'!AX23),LN('Original data'!AX23),"")</f>
        <v/>
      </c>
      <c r="BA23" s="21" t="str">
        <f>IF(ISNUMBER('Original data'!AY23),LN('Original data'!AY23),"")</f>
        <v/>
      </c>
      <c r="BB23" s="21" t="str">
        <f>IF(ISNUMBER('Original data'!AZ23),LN('Original data'!AZ23),"")</f>
        <v/>
      </c>
      <c r="BC23" s="21" t="str">
        <f>IF(ISNUMBER('Original data'!BA23),LN('Original data'!BA23),"")</f>
        <v/>
      </c>
      <c r="BD23" s="21" t="str">
        <f>IF(ISNUMBER('Original data'!BB23),LN('Original data'!BB23),"")</f>
        <v/>
      </c>
      <c r="BE23" s="21" t="str">
        <f>IF(ISNUMBER('Original data'!BC23),LN('Original data'!BC23),"")</f>
        <v/>
      </c>
      <c r="BF23" s="21" t="str">
        <f>IF(ISNUMBER('Original data'!BD23),LN('Original data'!BD23),"")</f>
        <v/>
      </c>
      <c r="BG23" s="21" t="str">
        <f>IF(ISNUMBER('Original data'!BE23),LN('Original data'!BE23),"")</f>
        <v/>
      </c>
      <c r="BH23" s="21" t="str">
        <f>IF(ISNUMBER('Original data'!BF23),LN('Original data'!BF23),"")</f>
        <v/>
      </c>
      <c r="BI23" s="21" t="str">
        <f>IF(ISNUMBER('Original data'!BH23),LN('Original data'!BH23),"")</f>
        <v/>
      </c>
      <c r="BJ23" s="21" t="str">
        <f>IF(ISNUMBER('Original data'!BI23),LN('Original data'!BI23),"")</f>
        <v/>
      </c>
      <c r="BK23" s="21" t="str">
        <f>IF(ISNUMBER('Original data'!BJ23),LN('Original data'!BJ23),"")</f>
        <v/>
      </c>
      <c r="BL23" s="21" t="str">
        <f>IF(ISNUMBER('Original data'!BK23),LN('Original data'!BK23),"")</f>
        <v/>
      </c>
      <c r="BM23" s="21" t="str">
        <f>IF(ISNUMBER('Original data'!BL23),LN('Original data'!BL23),"")</f>
        <v/>
      </c>
      <c r="BN23" s="21" t="str">
        <f>IF(ISNUMBER('Original data'!BM23),LN('Original data'!BM23),"")</f>
        <v/>
      </c>
      <c r="BO23" s="21" t="str">
        <f>IF(ISNUMBER('Original data'!BN23),LN('Original data'!BN23),"")</f>
        <v/>
      </c>
      <c r="BP23" s="21" t="str">
        <f>IF(ISNUMBER('Original data'!BO23),LN('Original data'!BO23),"")</f>
        <v/>
      </c>
      <c r="BQ23" s="21" t="str">
        <f>IF(ISNUMBER('Original data'!BP23),LN('Original data'!BP23),"")</f>
        <v/>
      </c>
      <c r="BR23" s="21" t="str">
        <f>IF(ISNUMBER('Original data'!BQ23),LN('Original data'!BQ23),"")</f>
        <v/>
      </c>
      <c r="BS23" s="21" t="str">
        <f>IF(ISNUMBER('Original data'!BR23),LN('Original data'!BR23),"")</f>
        <v/>
      </c>
      <c r="BT23" s="21" t="str">
        <f>IF(ISNUMBER('Original data'!BS23),LN('Original data'!BS23),"")</f>
        <v/>
      </c>
      <c r="BU23" s="21" t="str">
        <f>IF(ISNUMBER('Original data'!BT23),LN('Original data'!BT23),"")</f>
        <v/>
      </c>
      <c r="BV23" s="21" t="str">
        <f>IF(ISNUMBER('Original data'!BU23),LN('Original data'!BU23),"")</f>
        <v/>
      </c>
      <c r="BW23" s="21" t="str">
        <f>IF(ISNUMBER('Original data'!BV23),LN('Original data'!BV23),"")</f>
        <v/>
      </c>
      <c r="BX23" s="21" t="str">
        <f>IF(ISNUMBER('Original data'!BW23),LN('Original data'!BW23),"")</f>
        <v/>
      </c>
      <c r="BY23" s="21" t="str">
        <f>IF(ISNUMBER('Original data'!BX23),LN('Original data'!BX23),"")</f>
        <v/>
      </c>
      <c r="BZ23" s="21" t="str">
        <f>IF(ISNUMBER('Original data'!BY23),LN('Original data'!BY23),"")</f>
        <v/>
      </c>
      <c r="CA23" s="21" t="str">
        <f>IF(ISNUMBER('Original data'!BZ23),LN('Original data'!BZ23),"")</f>
        <v/>
      </c>
      <c r="CB23" s="21" t="str">
        <f>IF(ISNUMBER('Original data'!CA23),LN('Original data'!CA23),"")</f>
        <v/>
      </c>
      <c r="CC23" s="21"/>
      <c r="CD23" s="21"/>
      <c r="CE23" s="21"/>
    </row>
    <row r="24" spans="1:83" x14ac:dyDescent="0.2">
      <c r="A24" s="21"/>
      <c r="B24" s="21"/>
      <c r="C24" s="21"/>
      <c r="D24" s="21"/>
      <c r="E24" s="21"/>
      <c r="F24" t="str">
        <f t="shared" si="0"/>
        <v/>
      </c>
      <c r="G24" t="str">
        <f t="shared" si="1"/>
        <v/>
      </c>
      <c r="H24">
        <f t="shared" si="2"/>
        <v>0</v>
      </c>
      <c r="I24" s="21" t="str">
        <f>IF(ISNUMBER('Original data'!F24),LN('Original data'!F24),"")</f>
        <v/>
      </c>
      <c r="J24" s="21" t="str">
        <f>IF(ISNUMBER('Original data'!G24),LN('Original data'!G24),"")</f>
        <v/>
      </c>
      <c r="K24" s="21" t="str">
        <f>IF(ISNUMBER('Original data'!H24),LN('Original data'!H24),"")</f>
        <v/>
      </c>
      <c r="L24" s="21" t="str">
        <f>IF(ISNUMBER('Original data'!I24),LN('Original data'!I24),"")</f>
        <v/>
      </c>
      <c r="M24" s="21" t="str">
        <f>IF(ISNUMBER('Original data'!J24),LN('Original data'!J24),"")</f>
        <v/>
      </c>
      <c r="N24" s="21" t="str">
        <f>IF(ISNUMBER('Original data'!K24),LN('Original data'!K24),"")</f>
        <v/>
      </c>
      <c r="O24" s="21" t="str">
        <f>IF(ISNUMBER('Original data'!L24),LN('Original data'!L24),"")</f>
        <v/>
      </c>
      <c r="P24" s="21" t="str">
        <f>IF(ISNUMBER('Original data'!M24),LN('Original data'!M24),"")</f>
        <v/>
      </c>
      <c r="Q24" s="21" t="str">
        <f>IF(ISNUMBER('Original data'!N24),LN('Original data'!N24),"")</f>
        <v/>
      </c>
      <c r="R24" s="21" t="str">
        <f>IF(ISNUMBER('Original data'!O24),LN('Original data'!O24),"")</f>
        <v/>
      </c>
      <c r="S24" s="21" t="str">
        <f>IF(ISNUMBER('Original data'!P24),LN('Original data'!P24),"")</f>
        <v/>
      </c>
      <c r="T24" s="21" t="str">
        <f>IF(ISNUMBER('Original data'!Q24),LN('Original data'!Q24),"")</f>
        <v/>
      </c>
      <c r="U24" s="21" t="str">
        <f>IF(ISNUMBER('Original data'!R24),LN('Original data'!R24),"")</f>
        <v/>
      </c>
      <c r="V24" s="21" t="str">
        <f>IF(ISNUMBER('Original data'!S24),LN('Original data'!S24),"")</f>
        <v/>
      </c>
      <c r="W24" s="21" t="str">
        <f>IF(ISNUMBER('Original data'!T24),LN('Original data'!T24),"")</f>
        <v/>
      </c>
      <c r="X24" s="21" t="str">
        <f>IF(ISNUMBER('Original data'!U24),LN('Original data'!U24),"")</f>
        <v/>
      </c>
      <c r="Y24" s="21" t="str">
        <f>IF(ISNUMBER('Original data'!V24),LN('Original data'!V24),"")</f>
        <v/>
      </c>
      <c r="Z24" s="21" t="str">
        <f>IF(ISNUMBER('Original data'!W24),LN('Original data'!W24),"")</f>
        <v/>
      </c>
      <c r="AA24" s="21" t="str">
        <f>IF(ISNUMBER('Original data'!X24),LN('Original data'!X24),"")</f>
        <v/>
      </c>
      <c r="AB24" s="21" t="str">
        <f>IF(ISNUMBER('Original data'!Y24),LN('Original data'!Y24),"")</f>
        <v/>
      </c>
      <c r="AC24" s="21" t="str">
        <f>IF(ISNUMBER('Original data'!Z24),LN('Original data'!Z24),"")</f>
        <v/>
      </c>
      <c r="AD24" s="21" t="str">
        <f>IF(ISNUMBER('Original data'!AA24),LN('Original data'!AA24),"")</f>
        <v/>
      </c>
      <c r="AE24" s="21" t="str">
        <f>IF(ISNUMBER('Original data'!AB24),LN('Original data'!AB24),"")</f>
        <v/>
      </c>
      <c r="AF24" s="21" t="str">
        <f>IF(ISNUMBER('Original data'!AC24),LN('Original data'!AC24),"")</f>
        <v/>
      </c>
      <c r="AG24" s="21" t="str">
        <f>IF(ISNUMBER('Original data'!AD24),LN('Original data'!AD24),"")</f>
        <v/>
      </c>
      <c r="AH24" s="21" t="str">
        <f>IF(ISNUMBER('Original data'!AE24),LN('Original data'!AE24),"")</f>
        <v/>
      </c>
      <c r="AI24" s="21" t="str">
        <f>IF(ISNUMBER('Original data'!AF24),LN('Original data'!AF24),"")</f>
        <v/>
      </c>
      <c r="AJ24" s="21" t="str">
        <f>IF(ISNUMBER('Original data'!AG24),LN('Original data'!AG24),"")</f>
        <v/>
      </c>
      <c r="AK24" s="21" t="str">
        <f>IF(ISNUMBER('Original data'!AH24),LN('Original data'!AH24),"")</f>
        <v/>
      </c>
      <c r="AL24" s="21" t="str">
        <f>IF(ISNUMBER('Original data'!AI24),LN('Original data'!AI24),"")</f>
        <v/>
      </c>
      <c r="AM24" s="21" t="str">
        <f>IF(ISNUMBER('Original data'!AJ24),LN('Original data'!AJ24),"")</f>
        <v/>
      </c>
      <c r="AN24" s="21" t="str">
        <f>IF(ISNUMBER('Original data'!AK24),LN('Original data'!AK24),"")</f>
        <v/>
      </c>
      <c r="AO24" s="21" t="str">
        <f>IF(ISNUMBER('Original data'!AL24),LN('Original data'!AL24),"")</f>
        <v/>
      </c>
      <c r="AP24" s="21" t="str">
        <f>IF(ISNUMBER('Original data'!AM24),LN('Original data'!AM24),"")</f>
        <v/>
      </c>
      <c r="AQ24" s="21" t="str">
        <f>IF(ISNUMBER('Original data'!AN24),LN('Original data'!AN24),"")</f>
        <v/>
      </c>
      <c r="AR24" s="21" t="str">
        <f>IF(ISNUMBER('Original data'!AO24),LN('Original data'!AO24),"")</f>
        <v/>
      </c>
      <c r="AS24" s="21" t="str">
        <f>IF(ISNUMBER('Original data'!AP24),LN('Original data'!AP24),"")</f>
        <v/>
      </c>
      <c r="AT24" s="21" t="str">
        <f>IF(ISNUMBER('Original data'!AR24),LN('Original data'!AR24),"")</f>
        <v/>
      </c>
      <c r="AU24" s="21" t="str">
        <f>IF(ISNUMBER('Original data'!AS24),LN('Original data'!AS24),"")</f>
        <v/>
      </c>
      <c r="AV24" s="21" t="str">
        <f>IF(ISNUMBER('Original data'!AT24),LN('Original data'!AT24),"")</f>
        <v/>
      </c>
      <c r="AW24" s="21" t="str">
        <f>IF(ISNUMBER('Original data'!AU24),LN('Original data'!AU24),"")</f>
        <v/>
      </c>
      <c r="AX24" s="21" t="str">
        <f>IF(ISNUMBER('Original data'!AV24),LN('Original data'!AV24),"")</f>
        <v/>
      </c>
      <c r="AY24" s="21" t="str">
        <f>IF(ISNUMBER('Original data'!AW24),LN('Original data'!AW24),"")</f>
        <v/>
      </c>
      <c r="AZ24" s="21" t="str">
        <f>IF(ISNUMBER('Original data'!AX24),LN('Original data'!AX24),"")</f>
        <v/>
      </c>
      <c r="BA24" s="21" t="str">
        <f>IF(ISNUMBER('Original data'!AY24),LN('Original data'!AY24),"")</f>
        <v/>
      </c>
      <c r="BB24" s="21" t="str">
        <f>IF(ISNUMBER('Original data'!AZ24),LN('Original data'!AZ24),"")</f>
        <v/>
      </c>
      <c r="BC24" s="21" t="str">
        <f>IF(ISNUMBER('Original data'!BA24),LN('Original data'!BA24),"")</f>
        <v/>
      </c>
      <c r="BD24" s="21" t="str">
        <f>IF(ISNUMBER('Original data'!BB24),LN('Original data'!BB24),"")</f>
        <v/>
      </c>
      <c r="BE24" s="21" t="str">
        <f>IF(ISNUMBER('Original data'!BC24),LN('Original data'!BC24),"")</f>
        <v/>
      </c>
      <c r="BF24" s="21" t="str">
        <f>IF(ISNUMBER('Original data'!BD24),LN('Original data'!BD24),"")</f>
        <v/>
      </c>
      <c r="BG24" s="21" t="str">
        <f>IF(ISNUMBER('Original data'!BE24),LN('Original data'!BE24),"")</f>
        <v/>
      </c>
      <c r="BH24" s="21" t="str">
        <f>IF(ISNUMBER('Original data'!BF24),LN('Original data'!BF24),"")</f>
        <v/>
      </c>
      <c r="BI24" s="21" t="str">
        <f>IF(ISNUMBER('Original data'!BH24),LN('Original data'!BH24),"")</f>
        <v/>
      </c>
      <c r="BJ24" s="21" t="str">
        <f>IF(ISNUMBER('Original data'!BI24),LN('Original data'!BI24),"")</f>
        <v/>
      </c>
      <c r="BK24" s="21" t="str">
        <f>IF(ISNUMBER('Original data'!BJ24),LN('Original data'!BJ24),"")</f>
        <v/>
      </c>
      <c r="BL24" s="21" t="str">
        <f>IF(ISNUMBER('Original data'!BK24),LN('Original data'!BK24),"")</f>
        <v/>
      </c>
      <c r="BM24" s="21" t="str">
        <f>IF(ISNUMBER('Original data'!BL24),LN('Original data'!BL24),"")</f>
        <v/>
      </c>
      <c r="BN24" s="21" t="str">
        <f>IF(ISNUMBER('Original data'!BM24),LN('Original data'!BM24),"")</f>
        <v/>
      </c>
      <c r="BO24" s="21" t="str">
        <f>IF(ISNUMBER('Original data'!BN24),LN('Original data'!BN24),"")</f>
        <v/>
      </c>
      <c r="BP24" s="21" t="str">
        <f>IF(ISNUMBER('Original data'!BO24),LN('Original data'!BO24),"")</f>
        <v/>
      </c>
      <c r="BQ24" s="21" t="str">
        <f>IF(ISNUMBER('Original data'!BP24),LN('Original data'!BP24),"")</f>
        <v/>
      </c>
      <c r="BR24" s="21" t="str">
        <f>IF(ISNUMBER('Original data'!BQ24),LN('Original data'!BQ24),"")</f>
        <v/>
      </c>
      <c r="BS24" s="21" t="str">
        <f>IF(ISNUMBER('Original data'!BR24),LN('Original data'!BR24),"")</f>
        <v/>
      </c>
      <c r="BT24" s="21" t="str">
        <f>IF(ISNUMBER('Original data'!BS24),LN('Original data'!BS24),"")</f>
        <v/>
      </c>
      <c r="BU24" s="21" t="str">
        <f>IF(ISNUMBER('Original data'!BT24),LN('Original data'!BT24),"")</f>
        <v/>
      </c>
      <c r="BV24" s="21" t="str">
        <f>IF(ISNUMBER('Original data'!BU24),LN('Original data'!BU24),"")</f>
        <v/>
      </c>
      <c r="BW24" s="21" t="str">
        <f>IF(ISNUMBER('Original data'!BV24),LN('Original data'!BV24),"")</f>
        <v/>
      </c>
      <c r="BX24" s="21" t="str">
        <f>IF(ISNUMBER('Original data'!BW24),LN('Original data'!BW24),"")</f>
        <v/>
      </c>
      <c r="BY24" s="21" t="str">
        <f>IF(ISNUMBER('Original data'!BX24),LN('Original data'!BX24),"")</f>
        <v/>
      </c>
      <c r="BZ24" s="21" t="str">
        <f>IF(ISNUMBER('Original data'!BY24),LN('Original data'!BY24),"")</f>
        <v/>
      </c>
      <c r="CA24" s="21" t="str">
        <f>IF(ISNUMBER('Original data'!BZ24),LN('Original data'!BZ24),"")</f>
        <v/>
      </c>
      <c r="CB24" s="21" t="str">
        <f>IF(ISNUMBER('Original data'!CA24),LN('Original data'!CA24),"")</f>
        <v/>
      </c>
      <c r="CC24" s="21"/>
      <c r="CD24" s="21"/>
      <c r="CE24" s="21"/>
    </row>
    <row r="25" spans="1:83" x14ac:dyDescent="0.2">
      <c r="A25" s="21"/>
      <c r="B25" s="21"/>
      <c r="C25" s="21"/>
      <c r="D25" s="21"/>
      <c r="E25" s="21"/>
      <c r="F25" t="str">
        <f t="shared" si="0"/>
        <v/>
      </c>
      <c r="G25" t="str">
        <f t="shared" si="1"/>
        <v/>
      </c>
      <c r="H25">
        <f t="shared" si="2"/>
        <v>0</v>
      </c>
      <c r="I25" s="21" t="str">
        <f>IF(ISNUMBER('Original data'!F25),LN('Original data'!F25),"")</f>
        <v/>
      </c>
      <c r="J25" s="21" t="str">
        <f>IF(ISNUMBER('Original data'!G25),LN('Original data'!G25),"")</f>
        <v/>
      </c>
      <c r="K25" s="21" t="str">
        <f>IF(ISNUMBER('Original data'!H25),LN('Original data'!H25),"")</f>
        <v/>
      </c>
      <c r="L25" s="21" t="str">
        <f>IF(ISNUMBER('Original data'!I25),LN('Original data'!I25),"")</f>
        <v/>
      </c>
      <c r="M25" s="21" t="str">
        <f>IF(ISNUMBER('Original data'!J25),LN('Original data'!J25),"")</f>
        <v/>
      </c>
      <c r="N25" s="21" t="str">
        <f>IF(ISNUMBER('Original data'!K25),LN('Original data'!K25),"")</f>
        <v/>
      </c>
      <c r="O25" s="21" t="str">
        <f>IF(ISNUMBER('Original data'!L25),LN('Original data'!L25),"")</f>
        <v/>
      </c>
      <c r="P25" s="21" t="str">
        <f>IF(ISNUMBER('Original data'!M25),LN('Original data'!M25),"")</f>
        <v/>
      </c>
      <c r="Q25" s="21" t="str">
        <f>IF(ISNUMBER('Original data'!N25),LN('Original data'!N25),"")</f>
        <v/>
      </c>
      <c r="R25" s="21" t="str">
        <f>IF(ISNUMBER('Original data'!O25),LN('Original data'!O25),"")</f>
        <v/>
      </c>
      <c r="S25" s="21" t="str">
        <f>IF(ISNUMBER('Original data'!P25),LN('Original data'!P25),"")</f>
        <v/>
      </c>
      <c r="T25" s="21" t="str">
        <f>IF(ISNUMBER('Original data'!Q25),LN('Original data'!Q25),"")</f>
        <v/>
      </c>
      <c r="U25" s="21" t="str">
        <f>IF(ISNUMBER('Original data'!R25),LN('Original data'!R25),"")</f>
        <v/>
      </c>
      <c r="V25" s="21" t="str">
        <f>IF(ISNUMBER('Original data'!S25),LN('Original data'!S25),"")</f>
        <v/>
      </c>
      <c r="W25" s="21" t="str">
        <f>IF(ISNUMBER('Original data'!T25),LN('Original data'!T25),"")</f>
        <v/>
      </c>
      <c r="X25" s="21" t="str">
        <f>IF(ISNUMBER('Original data'!U25),LN('Original data'!U25),"")</f>
        <v/>
      </c>
      <c r="Y25" s="21" t="str">
        <f>IF(ISNUMBER('Original data'!V25),LN('Original data'!V25),"")</f>
        <v/>
      </c>
      <c r="Z25" s="21" t="str">
        <f>IF(ISNUMBER('Original data'!W25),LN('Original data'!W25),"")</f>
        <v/>
      </c>
      <c r="AA25" s="21" t="str">
        <f>IF(ISNUMBER('Original data'!X25),LN('Original data'!X25),"")</f>
        <v/>
      </c>
      <c r="AB25" s="21" t="str">
        <f>IF(ISNUMBER('Original data'!Y25),LN('Original data'!Y25),"")</f>
        <v/>
      </c>
      <c r="AC25" s="21" t="str">
        <f>IF(ISNUMBER('Original data'!Z25),LN('Original data'!Z25),"")</f>
        <v/>
      </c>
      <c r="AD25" s="21" t="str">
        <f>IF(ISNUMBER('Original data'!AA25),LN('Original data'!AA25),"")</f>
        <v/>
      </c>
      <c r="AE25" s="21" t="str">
        <f>IF(ISNUMBER('Original data'!AB25),LN('Original data'!AB25),"")</f>
        <v/>
      </c>
      <c r="AF25" s="21" t="str">
        <f>IF(ISNUMBER('Original data'!AC25),LN('Original data'!AC25),"")</f>
        <v/>
      </c>
      <c r="AG25" s="21" t="str">
        <f>IF(ISNUMBER('Original data'!AD25),LN('Original data'!AD25),"")</f>
        <v/>
      </c>
      <c r="AH25" s="21" t="str">
        <f>IF(ISNUMBER('Original data'!AE25),LN('Original data'!AE25),"")</f>
        <v/>
      </c>
      <c r="AI25" s="21" t="str">
        <f>IF(ISNUMBER('Original data'!AF25),LN('Original data'!AF25),"")</f>
        <v/>
      </c>
      <c r="AJ25" s="21" t="str">
        <f>IF(ISNUMBER('Original data'!AG25),LN('Original data'!AG25),"")</f>
        <v/>
      </c>
      <c r="AK25" s="21" t="str">
        <f>IF(ISNUMBER('Original data'!AH25),LN('Original data'!AH25),"")</f>
        <v/>
      </c>
      <c r="AL25" s="21" t="str">
        <f>IF(ISNUMBER('Original data'!AI25),LN('Original data'!AI25),"")</f>
        <v/>
      </c>
      <c r="AM25" s="21" t="str">
        <f>IF(ISNUMBER('Original data'!AJ25),LN('Original data'!AJ25),"")</f>
        <v/>
      </c>
      <c r="AN25" s="21" t="str">
        <f>IF(ISNUMBER('Original data'!AK25),LN('Original data'!AK25),"")</f>
        <v/>
      </c>
      <c r="AO25" s="21" t="str">
        <f>IF(ISNUMBER('Original data'!AL25),LN('Original data'!AL25),"")</f>
        <v/>
      </c>
      <c r="AP25" s="21" t="str">
        <f>IF(ISNUMBER('Original data'!AM25),LN('Original data'!AM25),"")</f>
        <v/>
      </c>
      <c r="AQ25" s="21" t="str">
        <f>IF(ISNUMBER('Original data'!AN25),LN('Original data'!AN25),"")</f>
        <v/>
      </c>
      <c r="AR25" s="21" t="str">
        <f>IF(ISNUMBER('Original data'!AO25),LN('Original data'!AO25),"")</f>
        <v/>
      </c>
      <c r="AS25" s="21" t="str">
        <f>IF(ISNUMBER('Original data'!AP25),LN('Original data'!AP25),"")</f>
        <v/>
      </c>
      <c r="AT25" s="21" t="str">
        <f>IF(ISNUMBER('Original data'!AR25),LN('Original data'!AR25),"")</f>
        <v/>
      </c>
      <c r="AU25" s="21" t="str">
        <f>IF(ISNUMBER('Original data'!AS25),LN('Original data'!AS25),"")</f>
        <v/>
      </c>
      <c r="AV25" s="21" t="str">
        <f>IF(ISNUMBER('Original data'!AT25),LN('Original data'!AT25),"")</f>
        <v/>
      </c>
      <c r="AW25" s="21" t="str">
        <f>IF(ISNUMBER('Original data'!AU25),LN('Original data'!AU25),"")</f>
        <v/>
      </c>
      <c r="AX25" s="21" t="str">
        <f>IF(ISNUMBER('Original data'!AV25),LN('Original data'!AV25),"")</f>
        <v/>
      </c>
      <c r="AY25" s="21" t="str">
        <f>IF(ISNUMBER('Original data'!AW25),LN('Original data'!AW25),"")</f>
        <v/>
      </c>
      <c r="AZ25" s="21" t="str">
        <f>IF(ISNUMBER('Original data'!AX25),LN('Original data'!AX25),"")</f>
        <v/>
      </c>
      <c r="BA25" s="21" t="str">
        <f>IF(ISNUMBER('Original data'!AY25),LN('Original data'!AY25),"")</f>
        <v/>
      </c>
      <c r="BB25" s="21" t="str">
        <f>IF(ISNUMBER('Original data'!AZ25),LN('Original data'!AZ25),"")</f>
        <v/>
      </c>
      <c r="BC25" s="21" t="str">
        <f>IF(ISNUMBER('Original data'!BA25),LN('Original data'!BA25),"")</f>
        <v/>
      </c>
      <c r="BD25" s="21" t="str">
        <f>IF(ISNUMBER('Original data'!BB25),LN('Original data'!BB25),"")</f>
        <v/>
      </c>
      <c r="BE25" s="21" t="str">
        <f>IF(ISNUMBER('Original data'!BC25),LN('Original data'!BC25),"")</f>
        <v/>
      </c>
      <c r="BF25" s="21" t="str">
        <f>IF(ISNUMBER('Original data'!BD25),LN('Original data'!BD25),"")</f>
        <v/>
      </c>
      <c r="BG25" s="21" t="str">
        <f>IF(ISNUMBER('Original data'!BE25),LN('Original data'!BE25),"")</f>
        <v/>
      </c>
      <c r="BH25" s="21" t="str">
        <f>IF(ISNUMBER('Original data'!BF25),LN('Original data'!BF25),"")</f>
        <v/>
      </c>
      <c r="BI25" s="21" t="str">
        <f>IF(ISNUMBER('Original data'!BH25),LN('Original data'!BH25),"")</f>
        <v/>
      </c>
      <c r="BJ25" s="21" t="str">
        <f>IF(ISNUMBER('Original data'!BI25),LN('Original data'!BI25),"")</f>
        <v/>
      </c>
      <c r="BK25" s="21" t="str">
        <f>IF(ISNUMBER('Original data'!BJ25),LN('Original data'!BJ25),"")</f>
        <v/>
      </c>
      <c r="BL25" s="21" t="str">
        <f>IF(ISNUMBER('Original data'!BK25),LN('Original data'!BK25),"")</f>
        <v/>
      </c>
      <c r="BM25" s="21" t="str">
        <f>IF(ISNUMBER('Original data'!BL25),LN('Original data'!BL25),"")</f>
        <v/>
      </c>
      <c r="BN25" s="21" t="str">
        <f>IF(ISNUMBER('Original data'!BM25),LN('Original data'!BM25),"")</f>
        <v/>
      </c>
      <c r="BO25" s="21" t="str">
        <f>IF(ISNUMBER('Original data'!BN25),LN('Original data'!BN25),"")</f>
        <v/>
      </c>
      <c r="BP25" s="21" t="str">
        <f>IF(ISNUMBER('Original data'!BO25),LN('Original data'!BO25),"")</f>
        <v/>
      </c>
      <c r="BQ25" s="21" t="str">
        <f>IF(ISNUMBER('Original data'!BP25),LN('Original data'!BP25),"")</f>
        <v/>
      </c>
      <c r="BR25" s="21" t="str">
        <f>IF(ISNUMBER('Original data'!BQ25),LN('Original data'!BQ25),"")</f>
        <v/>
      </c>
      <c r="BS25" s="21" t="str">
        <f>IF(ISNUMBER('Original data'!BR25),LN('Original data'!BR25),"")</f>
        <v/>
      </c>
      <c r="BT25" s="21" t="str">
        <f>IF(ISNUMBER('Original data'!BS25),LN('Original data'!BS25),"")</f>
        <v/>
      </c>
      <c r="BU25" s="21" t="str">
        <f>IF(ISNUMBER('Original data'!BT25),LN('Original data'!BT25),"")</f>
        <v/>
      </c>
      <c r="BV25" s="21" t="str">
        <f>IF(ISNUMBER('Original data'!BU25),LN('Original data'!BU25),"")</f>
        <v/>
      </c>
      <c r="BW25" s="21" t="str">
        <f>IF(ISNUMBER('Original data'!BV25),LN('Original data'!BV25),"")</f>
        <v/>
      </c>
      <c r="BX25" s="21" t="str">
        <f>IF(ISNUMBER('Original data'!BW25),LN('Original data'!BW25),"")</f>
        <v/>
      </c>
      <c r="BY25" s="21" t="str">
        <f>IF(ISNUMBER('Original data'!BX25),LN('Original data'!BX25),"")</f>
        <v/>
      </c>
      <c r="BZ25" s="21" t="str">
        <f>IF(ISNUMBER('Original data'!BY25),LN('Original data'!BY25),"")</f>
        <v/>
      </c>
      <c r="CA25" s="21" t="str">
        <f>IF(ISNUMBER('Original data'!BZ25),LN('Original data'!BZ25),"")</f>
        <v/>
      </c>
      <c r="CB25" s="21" t="str">
        <f>IF(ISNUMBER('Original data'!CA25),LN('Original data'!CA25),"")</f>
        <v/>
      </c>
      <c r="CC25" s="21"/>
      <c r="CD25" s="21"/>
      <c r="CE25" s="21"/>
    </row>
    <row r="26" spans="1:83" x14ac:dyDescent="0.2">
      <c r="A26" s="21"/>
      <c r="B26" s="21"/>
      <c r="C26" s="21"/>
      <c r="D26" s="21"/>
      <c r="E26" s="21"/>
      <c r="F26" t="str">
        <f t="shared" si="0"/>
        <v/>
      </c>
      <c r="G26" t="str">
        <f t="shared" si="1"/>
        <v/>
      </c>
      <c r="H26">
        <f t="shared" si="2"/>
        <v>0</v>
      </c>
      <c r="I26" s="21" t="str">
        <f>IF(ISNUMBER('Original data'!F26),LN('Original data'!F26),"")</f>
        <v/>
      </c>
      <c r="J26" s="21" t="str">
        <f>IF(ISNUMBER('Original data'!G26),LN('Original data'!G26),"")</f>
        <v/>
      </c>
      <c r="K26" s="21" t="str">
        <f>IF(ISNUMBER('Original data'!H26),LN('Original data'!H26),"")</f>
        <v/>
      </c>
      <c r="L26" s="21" t="str">
        <f>IF(ISNUMBER('Original data'!I26),LN('Original data'!I26),"")</f>
        <v/>
      </c>
      <c r="M26" s="21" t="str">
        <f>IF(ISNUMBER('Original data'!J26),LN('Original data'!J26),"")</f>
        <v/>
      </c>
      <c r="N26" s="21" t="str">
        <f>IF(ISNUMBER('Original data'!K26),LN('Original data'!K26),"")</f>
        <v/>
      </c>
      <c r="O26" s="21" t="str">
        <f>IF(ISNUMBER('Original data'!L26),LN('Original data'!L26),"")</f>
        <v/>
      </c>
      <c r="P26" s="21" t="str">
        <f>IF(ISNUMBER('Original data'!M26),LN('Original data'!M26),"")</f>
        <v/>
      </c>
      <c r="Q26" s="21" t="str">
        <f>IF(ISNUMBER('Original data'!N26),LN('Original data'!N26),"")</f>
        <v/>
      </c>
      <c r="R26" s="21" t="str">
        <f>IF(ISNUMBER('Original data'!O26),LN('Original data'!O26),"")</f>
        <v/>
      </c>
      <c r="S26" s="21" t="str">
        <f>IF(ISNUMBER('Original data'!P26),LN('Original data'!P26),"")</f>
        <v/>
      </c>
      <c r="T26" s="21" t="str">
        <f>IF(ISNUMBER('Original data'!Q26),LN('Original data'!Q26),"")</f>
        <v/>
      </c>
      <c r="U26" s="21" t="str">
        <f>IF(ISNUMBER('Original data'!R26),LN('Original data'!R26),"")</f>
        <v/>
      </c>
      <c r="V26" s="21" t="str">
        <f>IF(ISNUMBER('Original data'!S26),LN('Original data'!S26),"")</f>
        <v/>
      </c>
      <c r="W26" s="21" t="str">
        <f>IF(ISNUMBER('Original data'!T26),LN('Original data'!T26),"")</f>
        <v/>
      </c>
      <c r="X26" s="21" t="str">
        <f>IF(ISNUMBER('Original data'!U26),LN('Original data'!U26),"")</f>
        <v/>
      </c>
      <c r="Y26" s="21" t="str">
        <f>IF(ISNUMBER('Original data'!V26),LN('Original data'!V26),"")</f>
        <v/>
      </c>
      <c r="Z26" s="21" t="str">
        <f>IF(ISNUMBER('Original data'!W26),LN('Original data'!W26),"")</f>
        <v/>
      </c>
      <c r="AA26" s="21" t="str">
        <f>IF(ISNUMBER('Original data'!X26),LN('Original data'!X26),"")</f>
        <v/>
      </c>
      <c r="AB26" s="21" t="str">
        <f>IF(ISNUMBER('Original data'!Y26),LN('Original data'!Y26),"")</f>
        <v/>
      </c>
      <c r="AC26" s="21" t="str">
        <f>IF(ISNUMBER('Original data'!Z26),LN('Original data'!Z26),"")</f>
        <v/>
      </c>
      <c r="AD26" s="21" t="str">
        <f>IF(ISNUMBER('Original data'!AA26),LN('Original data'!AA26),"")</f>
        <v/>
      </c>
      <c r="AE26" s="21" t="str">
        <f>IF(ISNUMBER('Original data'!AB26),LN('Original data'!AB26),"")</f>
        <v/>
      </c>
      <c r="AF26" s="21" t="str">
        <f>IF(ISNUMBER('Original data'!AC26),LN('Original data'!AC26),"")</f>
        <v/>
      </c>
      <c r="AG26" s="21" t="str">
        <f>IF(ISNUMBER('Original data'!AD26),LN('Original data'!AD26),"")</f>
        <v/>
      </c>
      <c r="AH26" s="21" t="str">
        <f>IF(ISNUMBER('Original data'!AE26),LN('Original data'!AE26),"")</f>
        <v/>
      </c>
      <c r="AI26" s="21" t="str">
        <f>IF(ISNUMBER('Original data'!AF26),LN('Original data'!AF26),"")</f>
        <v/>
      </c>
      <c r="AJ26" s="21" t="str">
        <f>IF(ISNUMBER('Original data'!AG26),LN('Original data'!AG26),"")</f>
        <v/>
      </c>
      <c r="AK26" s="21" t="str">
        <f>IF(ISNUMBER('Original data'!AH26),LN('Original data'!AH26),"")</f>
        <v/>
      </c>
      <c r="AL26" s="21" t="str">
        <f>IF(ISNUMBER('Original data'!AI26),LN('Original data'!AI26),"")</f>
        <v/>
      </c>
      <c r="AM26" s="21" t="str">
        <f>IF(ISNUMBER('Original data'!AJ26),LN('Original data'!AJ26),"")</f>
        <v/>
      </c>
      <c r="AN26" s="21" t="str">
        <f>IF(ISNUMBER('Original data'!AK26),LN('Original data'!AK26),"")</f>
        <v/>
      </c>
      <c r="AO26" s="21" t="str">
        <f>IF(ISNUMBER('Original data'!AL26),LN('Original data'!AL26),"")</f>
        <v/>
      </c>
      <c r="AP26" s="21" t="str">
        <f>IF(ISNUMBER('Original data'!AM26),LN('Original data'!AM26),"")</f>
        <v/>
      </c>
      <c r="AQ26" s="21" t="str">
        <f>IF(ISNUMBER('Original data'!AN26),LN('Original data'!AN26),"")</f>
        <v/>
      </c>
      <c r="AR26" s="21" t="str">
        <f>IF(ISNUMBER('Original data'!AO26),LN('Original data'!AO26),"")</f>
        <v/>
      </c>
      <c r="AS26" s="21" t="str">
        <f>IF(ISNUMBER('Original data'!AP26),LN('Original data'!AP26),"")</f>
        <v/>
      </c>
      <c r="AT26" s="21" t="str">
        <f>IF(ISNUMBER('Original data'!AR26),LN('Original data'!AR26),"")</f>
        <v/>
      </c>
      <c r="AU26" s="21" t="str">
        <f>IF(ISNUMBER('Original data'!AS26),LN('Original data'!AS26),"")</f>
        <v/>
      </c>
      <c r="AV26" s="21" t="str">
        <f>IF(ISNUMBER('Original data'!AT26),LN('Original data'!AT26),"")</f>
        <v/>
      </c>
      <c r="AW26" s="21" t="str">
        <f>IF(ISNUMBER('Original data'!AU26),LN('Original data'!AU26),"")</f>
        <v/>
      </c>
      <c r="AX26" s="21" t="str">
        <f>IF(ISNUMBER('Original data'!AV26),LN('Original data'!AV26),"")</f>
        <v/>
      </c>
      <c r="AY26" s="21" t="str">
        <f>IF(ISNUMBER('Original data'!AW26),LN('Original data'!AW26),"")</f>
        <v/>
      </c>
      <c r="AZ26" s="21" t="str">
        <f>IF(ISNUMBER('Original data'!AX26),LN('Original data'!AX26),"")</f>
        <v/>
      </c>
      <c r="BA26" s="21" t="str">
        <f>IF(ISNUMBER('Original data'!AY26),LN('Original data'!AY26),"")</f>
        <v/>
      </c>
      <c r="BB26" s="21" t="str">
        <f>IF(ISNUMBER('Original data'!AZ26),LN('Original data'!AZ26),"")</f>
        <v/>
      </c>
      <c r="BC26" s="21" t="str">
        <f>IF(ISNUMBER('Original data'!BA26),LN('Original data'!BA26),"")</f>
        <v/>
      </c>
      <c r="BD26" s="21" t="str">
        <f>IF(ISNUMBER('Original data'!BB26),LN('Original data'!BB26),"")</f>
        <v/>
      </c>
      <c r="BE26" s="21" t="str">
        <f>IF(ISNUMBER('Original data'!BC26),LN('Original data'!BC26),"")</f>
        <v/>
      </c>
      <c r="BF26" s="21" t="str">
        <f>IF(ISNUMBER('Original data'!BD26),LN('Original data'!BD26),"")</f>
        <v/>
      </c>
      <c r="BG26" s="21" t="str">
        <f>IF(ISNUMBER('Original data'!BE26),LN('Original data'!BE26),"")</f>
        <v/>
      </c>
      <c r="BH26" s="21" t="str">
        <f>IF(ISNUMBER('Original data'!BF26),LN('Original data'!BF26),"")</f>
        <v/>
      </c>
      <c r="BI26" s="21" t="str">
        <f>IF(ISNUMBER('Original data'!BH26),LN('Original data'!BH26),"")</f>
        <v/>
      </c>
      <c r="BJ26" s="21" t="str">
        <f>IF(ISNUMBER('Original data'!BI26),LN('Original data'!BI26),"")</f>
        <v/>
      </c>
      <c r="BK26" s="21" t="str">
        <f>IF(ISNUMBER('Original data'!BJ26),LN('Original data'!BJ26),"")</f>
        <v/>
      </c>
      <c r="BL26" s="21" t="str">
        <f>IF(ISNUMBER('Original data'!BK26),LN('Original data'!BK26),"")</f>
        <v/>
      </c>
      <c r="BM26" s="21" t="str">
        <f>IF(ISNUMBER('Original data'!BL26),LN('Original data'!BL26),"")</f>
        <v/>
      </c>
      <c r="BN26" s="21" t="str">
        <f>IF(ISNUMBER('Original data'!BM26),LN('Original data'!BM26),"")</f>
        <v/>
      </c>
      <c r="BO26" s="21" t="str">
        <f>IF(ISNUMBER('Original data'!BN26),LN('Original data'!BN26),"")</f>
        <v/>
      </c>
      <c r="BP26" s="21" t="str">
        <f>IF(ISNUMBER('Original data'!BO26),LN('Original data'!BO26),"")</f>
        <v/>
      </c>
      <c r="BQ26" s="21" t="str">
        <f>IF(ISNUMBER('Original data'!BP26),LN('Original data'!BP26),"")</f>
        <v/>
      </c>
      <c r="BR26" s="21" t="str">
        <f>IF(ISNUMBER('Original data'!BQ26),LN('Original data'!BQ26),"")</f>
        <v/>
      </c>
      <c r="BS26" s="21" t="str">
        <f>IF(ISNUMBER('Original data'!BR26),LN('Original data'!BR26),"")</f>
        <v/>
      </c>
      <c r="BT26" s="21" t="str">
        <f>IF(ISNUMBER('Original data'!BS26),LN('Original data'!BS26),"")</f>
        <v/>
      </c>
      <c r="BU26" s="21" t="str">
        <f>IF(ISNUMBER('Original data'!BT26),LN('Original data'!BT26),"")</f>
        <v/>
      </c>
      <c r="BV26" s="21" t="str">
        <f>IF(ISNUMBER('Original data'!BU26),LN('Original data'!BU26),"")</f>
        <v/>
      </c>
      <c r="BW26" s="21" t="str">
        <f>IF(ISNUMBER('Original data'!BV26),LN('Original data'!BV26),"")</f>
        <v/>
      </c>
      <c r="BX26" s="21" t="str">
        <f>IF(ISNUMBER('Original data'!BW26),LN('Original data'!BW26),"")</f>
        <v/>
      </c>
      <c r="BY26" s="21" t="str">
        <f>IF(ISNUMBER('Original data'!BX26),LN('Original data'!BX26),"")</f>
        <v/>
      </c>
      <c r="BZ26" s="21" t="str">
        <f>IF(ISNUMBER('Original data'!BY26),LN('Original data'!BY26),"")</f>
        <v/>
      </c>
      <c r="CA26" s="21" t="str">
        <f>IF(ISNUMBER('Original data'!BZ26),LN('Original data'!BZ26),"")</f>
        <v/>
      </c>
      <c r="CB26" s="21" t="str">
        <f>IF(ISNUMBER('Original data'!CA26),LN('Original data'!CA26),"")</f>
        <v/>
      </c>
      <c r="CC26" s="21"/>
      <c r="CD26" s="21"/>
      <c r="CE26" s="21"/>
    </row>
    <row r="27" spans="1:83" x14ac:dyDescent="0.2">
      <c r="A27" s="21"/>
      <c r="B27" s="21"/>
      <c r="C27" s="21"/>
      <c r="D27" s="21"/>
      <c r="E27" s="21"/>
      <c r="F27" t="str">
        <f t="shared" si="0"/>
        <v/>
      </c>
      <c r="G27" t="str">
        <f t="shared" si="1"/>
        <v/>
      </c>
      <c r="H27">
        <f t="shared" si="2"/>
        <v>0</v>
      </c>
      <c r="I27" s="21" t="str">
        <f>IF(ISNUMBER('Original data'!F27),LN('Original data'!F27),"")</f>
        <v/>
      </c>
      <c r="J27" s="21" t="str">
        <f>IF(ISNUMBER('Original data'!G27),LN('Original data'!G27),"")</f>
        <v/>
      </c>
      <c r="K27" s="21" t="str">
        <f>IF(ISNUMBER('Original data'!H27),LN('Original data'!H27),"")</f>
        <v/>
      </c>
      <c r="L27" s="21" t="str">
        <f>IF(ISNUMBER('Original data'!I27),LN('Original data'!I27),"")</f>
        <v/>
      </c>
      <c r="M27" s="21" t="str">
        <f>IF(ISNUMBER('Original data'!J27),LN('Original data'!J27),"")</f>
        <v/>
      </c>
      <c r="N27" s="21" t="str">
        <f>IF(ISNUMBER('Original data'!K27),LN('Original data'!K27),"")</f>
        <v/>
      </c>
      <c r="O27" s="21" t="str">
        <f>IF(ISNUMBER('Original data'!L27),LN('Original data'!L27),"")</f>
        <v/>
      </c>
      <c r="P27" s="21" t="str">
        <f>IF(ISNUMBER('Original data'!M27),LN('Original data'!M27),"")</f>
        <v/>
      </c>
      <c r="Q27" s="21" t="str">
        <f>IF(ISNUMBER('Original data'!N27),LN('Original data'!N27),"")</f>
        <v/>
      </c>
      <c r="R27" s="21" t="str">
        <f>IF(ISNUMBER('Original data'!O27),LN('Original data'!O27),"")</f>
        <v/>
      </c>
      <c r="S27" s="21" t="str">
        <f>IF(ISNUMBER('Original data'!P27),LN('Original data'!P27),"")</f>
        <v/>
      </c>
      <c r="T27" s="21" t="str">
        <f>IF(ISNUMBER('Original data'!Q27),LN('Original data'!Q27),"")</f>
        <v/>
      </c>
      <c r="U27" s="21" t="str">
        <f>IF(ISNUMBER('Original data'!R27),LN('Original data'!R27),"")</f>
        <v/>
      </c>
      <c r="V27" s="21" t="str">
        <f>IF(ISNUMBER('Original data'!S27),LN('Original data'!S27),"")</f>
        <v/>
      </c>
      <c r="W27" s="21" t="str">
        <f>IF(ISNUMBER('Original data'!T27),LN('Original data'!T27),"")</f>
        <v/>
      </c>
      <c r="X27" s="21" t="str">
        <f>IF(ISNUMBER('Original data'!U27),LN('Original data'!U27),"")</f>
        <v/>
      </c>
      <c r="Y27" s="21" t="str">
        <f>IF(ISNUMBER('Original data'!V27),LN('Original data'!V27),"")</f>
        <v/>
      </c>
      <c r="Z27" s="21" t="str">
        <f>IF(ISNUMBER('Original data'!W27),LN('Original data'!W27),"")</f>
        <v/>
      </c>
      <c r="AA27" s="21" t="str">
        <f>IF(ISNUMBER('Original data'!X27),LN('Original data'!X27),"")</f>
        <v/>
      </c>
      <c r="AB27" s="21" t="str">
        <f>IF(ISNUMBER('Original data'!Y27),LN('Original data'!Y27),"")</f>
        <v/>
      </c>
      <c r="AC27" s="21" t="str">
        <f>IF(ISNUMBER('Original data'!Z27),LN('Original data'!Z27),"")</f>
        <v/>
      </c>
      <c r="AD27" s="21" t="str">
        <f>IF(ISNUMBER('Original data'!AA27),LN('Original data'!AA27),"")</f>
        <v/>
      </c>
      <c r="AE27" s="21" t="str">
        <f>IF(ISNUMBER('Original data'!AB27),LN('Original data'!AB27),"")</f>
        <v/>
      </c>
      <c r="AF27" s="21" t="str">
        <f>IF(ISNUMBER('Original data'!AC27),LN('Original data'!AC27),"")</f>
        <v/>
      </c>
      <c r="AG27" s="21" t="str">
        <f>IF(ISNUMBER('Original data'!AD27),LN('Original data'!AD27),"")</f>
        <v/>
      </c>
      <c r="AH27" s="21" t="str">
        <f>IF(ISNUMBER('Original data'!AE27),LN('Original data'!AE27),"")</f>
        <v/>
      </c>
      <c r="AI27" s="21" t="str">
        <f>IF(ISNUMBER('Original data'!AF27),LN('Original data'!AF27),"")</f>
        <v/>
      </c>
      <c r="AJ27" s="21" t="str">
        <f>IF(ISNUMBER('Original data'!AG27),LN('Original data'!AG27),"")</f>
        <v/>
      </c>
      <c r="AK27" s="21" t="str">
        <f>IF(ISNUMBER('Original data'!AH27),LN('Original data'!AH27),"")</f>
        <v/>
      </c>
      <c r="AL27" s="21" t="str">
        <f>IF(ISNUMBER('Original data'!AI27),LN('Original data'!AI27),"")</f>
        <v/>
      </c>
      <c r="AM27" s="21" t="str">
        <f>IF(ISNUMBER('Original data'!AJ27),LN('Original data'!AJ27),"")</f>
        <v/>
      </c>
      <c r="AN27" s="21" t="str">
        <f>IF(ISNUMBER('Original data'!AK27),LN('Original data'!AK27),"")</f>
        <v/>
      </c>
      <c r="AO27" s="21" t="str">
        <f>IF(ISNUMBER('Original data'!AL27),LN('Original data'!AL27),"")</f>
        <v/>
      </c>
      <c r="AP27" s="21" t="str">
        <f>IF(ISNUMBER('Original data'!AM27),LN('Original data'!AM27),"")</f>
        <v/>
      </c>
      <c r="AQ27" s="21" t="str">
        <f>IF(ISNUMBER('Original data'!AN27),LN('Original data'!AN27),"")</f>
        <v/>
      </c>
      <c r="AR27" s="21" t="str">
        <f>IF(ISNUMBER('Original data'!AO27),LN('Original data'!AO27),"")</f>
        <v/>
      </c>
      <c r="AS27" s="21" t="str">
        <f>IF(ISNUMBER('Original data'!AP27),LN('Original data'!AP27),"")</f>
        <v/>
      </c>
      <c r="AT27" s="21" t="str">
        <f>IF(ISNUMBER('Original data'!AR27),LN('Original data'!AR27),"")</f>
        <v/>
      </c>
      <c r="AU27" s="21" t="str">
        <f>IF(ISNUMBER('Original data'!AS27),LN('Original data'!AS27),"")</f>
        <v/>
      </c>
      <c r="AV27" s="21" t="str">
        <f>IF(ISNUMBER('Original data'!AT27),LN('Original data'!AT27),"")</f>
        <v/>
      </c>
      <c r="AW27" s="21" t="str">
        <f>IF(ISNUMBER('Original data'!AU27),LN('Original data'!AU27),"")</f>
        <v/>
      </c>
      <c r="AX27" s="21" t="str">
        <f>IF(ISNUMBER('Original data'!AV27),LN('Original data'!AV27),"")</f>
        <v/>
      </c>
      <c r="AY27" s="21" t="str">
        <f>IF(ISNUMBER('Original data'!AW27),LN('Original data'!AW27),"")</f>
        <v/>
      </c>
      <c r="AZ27" s="21" t="str">
        <f>IF(ISNUMBER('Original data'!AX27),LN('Original data'!AX27),"")</f>
        <v/>
      </c>
      <c r="BA27" s="21" t="str">
        <f>IF(ISNUMBER('Original data'!AY27),LN('Original data'!AY27),"")</f>
        <v/>
      </c>
      <c r="BB27" s="21" t="str">
        <f>IF(ISNUMBER('Original data'!AZ27),LN('Original data'!AZ27),"")</f>
        <v/>
      </c>
      <c r="BC27" s="21" t="str">
        <f>IF(ISNUMBER('Original data'!BA27),LN('Original data'!BA27),"")</f>
        <v/>
      </c>
      <c r="BD27" s="21" t="str">
        <f>IF(ISNUMBER('Original data'!BB27),LN('Original data'!BB27),"")</f>
        <v/>
      </c>
      <c r="BE27" s="21" t="str">
        <f>IF(ISNUMBER('Original data'!BC27),LN('Original data'!BC27),"")</f>
        <v/>
      </c>
      <c r="BF27" s="21" t="str">
        <f>IF(ISNUMBER('Original data'!BD27),LN('Original data'!BD27),"")</f>
        <v/>
      </c>
      <c r="BG27" s="21" t="str">
        <f>IF(ISNUMBER('Original data'!BE27),LN('Original data'!BE27),"")</f>
        <v/>
      </c>
      <c r="BH27" s="21" t="str">
        <f>IF(ISNUMBER('Original data'!BF27),LN('Original data'!BF27),"")</f>
        <v/>
      </c>
      <c r="BI27" s="21" t="str">
        <f>IF(ISNUMBER('Original data'!BH27),LN('Original data'!BH27),"")</f>
        <v/>
      </c>
      <c r="BJ27" s="21" t="str">
        <f>IF(ISNUMBER('Original data'!BI27),LN('Original data'!BI27),"")</f>
        <v/>
      </c>
      <c r="BK27" s="21" t="str">
        <f>IF(ISNUMBER('Original data'!BJ27),LN('Original data'!BJ27),"")</f>
        <v/>
      </c>
      <c r="BL27" s="21" t="str">
        <f>IF(ISNUMBER('Original data'!BK27),LN('Original data'!BK27),"")</f>
        <v/>
      </c>
      <c r="BM27" s="21" t="str">
        <f>IF(ISNUMBER('Original data'!BL27),LN('Original data'!BL27),"")</f>
        <v/>
      </c>
      <c r="BN27" s="21" t="str">
        <f>IF(ISNUMBER('Original data'!BM27),LN('Original data'!BM27),"")</f>
        <v/>
      </c>
      <c r="BO27" s="21" t="str">
        <f>IF(ISNUMBER('Original data'!BN27),LN('Original data'!BN27),"")</f>
        <v/>
      </c>
      <c r="BP27" s="21" t="str">
        <f>IF(ISNUMBER('Original data'!BO27),LN('Original data'!BO27),"")</f>
        <v/>
      </c>
      <c r="BQ27" s="21" t="str">
        <f>IF(ISNUMBER('Original data'!BP27),LN('Original data'!BP27),"")</f>
        <v/>
      </c>
      <c r="BR27" s="21" t="str">
        <f>IF(ISNUMBER('Original data'!BQ27),LN('Original data'!BQ27),"")</f>
        <v/>
      </c>
      <c r="BS27" s="21" t="str">
        <f>IF(ISNUMBER('Original data'!BR27),LN('Original data'!BR27),"")</f>
        <v/>
      </c>
      <c r="BT27" s="21" t="str">
        <f>IF(ISNUMBER('Original data'!BS27),LN('Original data'!BS27),"")</f>
        <v/>
      </c>
      <c r="BU27" s="21" t="str">
        <f>IF(ISNUMBER('Original data'!BT27),LN('Original data'!BT27),"")</f>
        <v/>
      </c>
      <c r="BV27" s="21" t="str">
        <f>IF(ISNUMBER('Original data'!BU27),LN('Original data'!BU27),"")</f>
        <v/>
      </c>
      <c r="BW27" s="21" t="str">
        <f>IF(ISNUMBER('Original data'!BV27),LN('Original data'!BV27),"")</f>
        <v/>
      </c>
      <c r="BX27" s="21" t="str">
        <f>IF(ISNUMBER('Original data'!BW27),LN('Original data'!BW27),"")</f>
        <v/>
      </c>
      <c r="BY27" s="21" t="str">
        <f>IF(ISNUMBER('Original data'!BX27),LN('Original data'!BX27),"")</f>
        <v/>
      </c>
      <c r="BZ27" s="21" t="str">
        <f>IF(ISNUMBER('Original data'!BY27),LN('Original data'!BY27),"")</f>
        <v/>
      </c>
      <c r="CA27" s="21" t="str">
        <f>IF(ISNUMBER('Original data'!BZ27),LN('Original data'!BZ27),"")</f>
        <v/>
      </c>
      <c r="CB27" s="21" t="str">
        <f>IF(ISNUMBER('Original data'!CA27),LN('Original data'!CA27),"")</f>
        <v/>
      </c>
      <c r="CC27" s="21"/>
      <c r="CD27" s="21"/>
      <c r="CE27" s="21"/>
    </row>
    <row r="28" spans="1:83" x14ac:dyDescent="0.2">
      <c r="A28" s="21"/>
      <c r="B28" s="21"/>
      <c r="C28" s="21"/>
      <c r="D28" s="21"/>
      <c r="E28" s="21"/>
      <c r="F28" t="str">
        <f t="shared" si="0"/>
        <v/>
      </c>
      <c r="G28" t="str">
        <f t="shared" si="1"/>
        <v/>
      </c>
      <c r="H28">
        <f t="shared" si="2"/>
        <v>0</v>
      </c>
      <c r="I28" s="21" t="str">
        <f>IF(ISNUMBER('Original data'!F28),LN('Original data'!F28),"")</f>
        <v/>
      </c>
      <c r="J28" s="21" t="str">
        <f>IF(ISNUMBER('Original data'!G28),LN('Original data'!G28),"")</f>
        <v/>
      </c>
      <c r="K28" s="21" t="str">
        <f>IF(ISNUMBER('Original data'!H28),LN('Original data'!H28),"")</f>
        <v/>
      </c>
      <c r="L28" s="21" t="str">
        <f>IF(ISNUMBER('Original data'!I28),LN('Original data'!I28),"")</f>
        <v/>
      </c>
      <c r="M28" s="21" t="str">
        <f>IF(ISNUMBER('Original data'!J28),LN('Original data'!J28),"")</f>
        <v/>
      </c>
      <c r="N28" s="21" t="str">
        <f>IF(ISNUMBER('Original data'!K28),LN('Original data'!K28),"")</f>
        <v/>
      </c>
      <c r="O28" s="21" t="str">
        <f>IF(ISNUMBER('Original data'!L28),LN('Original data'!L28),"")</f>
        <v/>
      </c>
      <c r="P28" s="21" t="str">
        <f>IF(ISNUMBER('Original data'!M28),LN('Original data'!M28),"")</f>
        <v/>
      </c>
      <c r="Q28" s="21" t="str">
        <f>IF(ISNUMBER('Original data'!N28),LN('Original data'!N28),"")</f>
        <v/>
      </c>
      <c r="R28" s="21" t="str">
        <f>IF(ISNUMBER('Original data'!O28),LN('Original data'!O28),"")</f>
        <v/>
      </c>
      <c r="S28" s="21" t="str">
        <f>IF(ISNUMBER('Original data'!P28),LN('Original data'!P28),"")</f>
        <v/>
      </c>
      <c r="T28" s="21" t="str">
        <f>IF(ISNUMBER('Original data'!Q28),LN('Original data'!Q28),"")</f>
        <v/>
      </c>
      <c r="U28" s="21" t="str">
        <f>IF(ISNUMBER('Original data'!R28),LN('Original data'!R28),"")</f>
        <v/>
      </c>
      <c r="V28" s="21" t="str">
        <f>IF(ISNUMBER('Original data'!S28),LN('Original data'!S28),"")</f>
        <v/>
      </c>
      <c r="W28" s="21" t="str">
        <f>IF(ISNUMBER('Original data'!T28),LN('Original data'!T28),"")</f>
        <v/>
      </c>
      <c r="X28" s="21" t="str">
        <f>IF(ISNUMBER('Original data'!U28),LN('Original data'!U28),"")</f>
        <v/>
      </c>
      <c r="Y28" s="21" t="str">
        <f>IF(ISNUMBER('Original data'!V28),LN('Original data'!V28),"")</f>
        <v/>
      </c>
      <c r="Z28" s="21" t="str">
        <f>IF(ISNUMBER('Original data'!W28),LN('Original data'!W28),"")</f>
        <v/>
      </c>
      <c r="AA28" s="21" t="str">
        <f>IF(ISNUMBER('Original data'!X28),LN('Original data'!X28),"")</f>
        <v/>
      </c>
      <c r="AB28" s="21" t="str">
        <f>IF(ISNUMBER('Original data'!Y28),LN('Original data'!Y28),"")</f>
        <v/>
      </c>
      <c r="AC28" s="21" t="str">
        <f>IF(ISNUMBER('Original data'!Z28),LN('Original data'!Z28),"")</f>
        <v/>
      </c>
      <c r="AD28" s="21" t="str">
        <f>IF(ISNUMBER('Original data'!AA28),LN('Original data'!AA28),"")</f>
        <v/>
      </c>
      <c r="AE28" s="21" t="str">
        <f>IF(ISNUMBER('Original data'!AB28),LN('Original data'!AB28),"")</f>
        <v/>
      </c>
      <c r="AF28" s="21" t="str">
        <f>IF(ISNUMBER('Original data'!AC28),LN('Original data'!AC28),"")</f>
        <v/>
      </c>
      <c r="AG28" s="21" t="str">
        <f>IF(ISNUMBER('Original data'!AD28),LN('Original data'!AD28),"")</f>
        <v/>
      </c>
      <c r="AH28" s="21" t="str">
        <f>IF(ISNUMBER('Original data'!AE28),LN('Original data'!AE28),"")</f>
        <v/>
      </c>
      <c r="AI28" s="21" t="str">
        <f>IF(ISNUMBER('Original data'!AF28),LN('Original data'!AF28),"")</f>
        <v/>
      </c>
      <c r="AJ28" s="21" t="str">
        <f>IF(ISNUMBER('Original data'!AG28),LN('Original data'!AG28),"")</f>
        <v/>
      </c>
      <c r="AK28" s="21" t="str">
        <f>IF(ISNUMBER('Original data'!AH28),LN('Original data'!AH28),"")</f>
        <v/>
      </c>
      <c r="AL28" s="21" t="str">
        <f>IF(ISNUMBER('Original data'!AI28),LN('Original data'!AI28),"")</f>
        <v/>
      </c>
      <c r="AM28" s="21" t="str">
        <f>IF(ISNUMBER('Original data'!AJ28),LN('Original data'!AJ28),"")</f>
        <v/>
      </c>
      <c r="AN28" s="21" t="str">
        <f>IF(ISNUMBER('Original data'!AK28),LN('Original data'!AK28),"")</f>
        <v/>
      </c>
      <c r="AO28" s="21" t="str">
        <f>IF(ISNUMBER('Original data'!AL28),LN('Original data'!AL28),"")</f>
        <v/>
      </c>
      <c r="AP28" s="21" t="str">
        <f>IF(ISNUMBER('Original data'!AM28),LN('Original data'!AM28),"")</f>
        <v/>
      </c>
      <c r="AQ28" s="21" t="str">
        <f>IF(ISNUMBER('Original data'!AN28),LN('Original data'!AN28),"")</f>
        <v/>
      </c>
      <c r="AR28" s="21" t="str">
        <f>IF(ISNUMBER('Original data'!AO28),LN('Original data'!AO28),"")</f>
        <v/>
      </c>
      <c r="AS28" s="21" t="str">
        <f>IF(ISNUMBER('Original data'!AP28),LN('Original data'!AP28),"")</f>
        <v/>
      </c>
      <c r="AT28" s="21" t="str">
        <f>IF(ISNUMBER('Original data'!AR28),LN('Original data'!AR28),"")</f>
        <v/>
      </c>
      <c r="AU28" s="21" t="str">
        <f>IF(ISNUMBER('Original data'!AS28),LN('Original data'!AS28),"")</f>
        <v/>
      </c>
      <c r="AV28" s="21" t="str">
        <f>IF(ISNUMBER('Original data'!AT28),LN('Original data'!AT28),"")</f>
        <v/>
      </c>
      <c r="AW28" s="21" t="str">
        <f>IF(ISNUMBER('Original data'!AU28),LN('Original data'!AU28),"")</f>
        <v/>
      </c>
      <c r="AX28" s="21" t="str">
        <f>IF(ISNUMBER('Original data'!AV28),LN('Original data'!AV28),"")</f>
        <v/>
      </c>
      <c r="AY28" s="21" t="str">
        <f>IF(ISNUMBER('Original data'!AW28),LN('Original data'!AW28),"")</f>
        <v/>
      </c>
      <c r="AZ28" s="21" t="str">
        <f>IF(ISNUMBER('Original data'!AX28),LN('Original data'!AX28),"")</f>
        <v/>
      </c>
      <c r="BA28" s="21" t="str">
        <f>IF(ISNUMBER('Original data'!AY28),LN('Original data'!AY28),"")</f>
        <v/>
      </c>
      <c r="BB28" s="21" t="str">
        <f>IF(ISNUMBER('Original data'!AZ28),LN('Original data'!AZ28),"")</f>
        <v/>
      </c>
      <c r="BC28" s="21" t="str">
        <f>IF(ISNUMBER('Original data'!BA28),LN('Original data'!BA28),"")</f>
        <v/>
      </c>
      <c r="BD28" s="21" t="str">
        <f>IF(ISNUMBER('Original data'!BB28),LN('Original data'!BB28),"")</f>
        <v/>
      </c>
      <c r="BE28" s="21" t="str">
        <f>IF(ISNUMBER('Original data'!BC28),LN('Original data'!BC28),"")</f>
        <v/>
      </c>
      <c r="BF28" s="21" t="str">
        <f>IF(ISNUMBER('Original data'!BD28),LN('Original data'!BD28),"")</f>
        <v/>
      </c>
      <c r="BG28" s="21" t="str">
        <f>IF(ISNUMBER('Original data'!BE28),LN('Original data'!BE28),"")</f>
        <v/>
      </c>
      <c r="BH28" s="21" t="str">
        <f>IF(ISNUMBER('Original data'!BF28),LN('Original data'!BF28),"")</f>
        <v/>
      </c>
      <c r="BI28" s="21" t="str">
        <f>IF(ISNUMBER('Original data'!BH28),LN('Original data'!BH28),"")</f>
        <v/>
      </c>
      <c r="BJ28" s="21" t="str">
        <f>IF(ISNUMBER('Original data'!BI28),LN('Original data'!BI28),"")</f>
        <v/>
      </c>
      <c r="BK28" s="21" t="str">
        <f>IF(ISNUMBER('Original data'!BJ28),LN('Original data'!BJ28),"")</f>
        <v/>
      </c>
      <c r="BL28" s="21" t="str">
        <f>IF(ISNUMBER('Original data'!BK28),LN('Original data'!BK28),"")</f>
        <v/>
      </c>
      <c r="BM28" s="21" t="str">
        <f>IF(ISNUMBER('Original data'!BL28),LN('Original data'!BL28),"")</f>
        <v/>
      </c>
      <c r="BN28" s="21" t="str">
        <f>IF(ISNUMBER('Original data'!BM28),LN('Original data'!BM28),"")</f>
        <v/>
      </c>
      <c r="BO28" s="21" t="str">
        <f>IF(ISNUMBER('Original data'!BN28),LN('Original data'!BN28),"")</f>
        <v/>
      </c>
      <c r="BP28" s="21" t="str">
        <f>IF(ISNUMBER('Original data'!BO28),LN('Original data'!BO28),"")</f>
        <v/>
      </c>
      <c r="BQ28" s="21" t="str">
        <f>IF(ISNUMBER('Original data'!BP28),LN('Original data'!BP28),"")</f>
        <v/>
      </c>
      <c r="BR28" s="21" t="str">
        <f>IF(ISNUMBER('Original data'!BQ28),LN('Original data'!BQ28),"")</f>
        <v/>
      </c>
      <c r="BS28" s="21" t="str">
        <f>IF(ISNUMBER('Original data'!BR28),LN('Original data'!BR28),"")</f>
        <v/>
      </c>
      <c r="BT28" s="21" t="str">
        <f>IF(ISNUMBER('Original data'!BS28),LN('Original data'!BS28),"")</f>
        <v/>
      </c>
      <c r="BU28" s="21" t="str">
        <f>IF(ISNUMBER('Original data'!BT28),LN('Original data'!BT28),"")</f>
        <v/>
      </c>
      <c r="BV28" s="21" t="str">
        <f>IF(ISNUMBER('Original data'!BU28),LN('Original data'!BU28),"")</f>
        <v/>
      </c>
      <c r="BW28" s="21" t="str">
        <f>IF(ISNUMBER('Original data'!BV28),LN('Original data'!BV28),"")</f>
        <v/>
      </c>
      <c r="BX28" s="21" t="str">
        <f>IF(ISNUMBER('Original data'!BW28),LN('Original data'!BW28),"")</f>
        <v/>
      </c>
      <c r="BY28" s="21" t="str">
        <f>IF(ISNUMBER('Original data'!BX28),LN('Original data'!BX28),"")</f>
        <v/>
      </c>
      <c r="BZ28" s="21" t="str">
        <f>IF(ISNUMBER('Original data'!BY28),LN('Original data'!BY28),"")</f>
        <v/>
      </c>
      <c r="CA28" s="21" t="str">
        <f>IF(ISNUMBER('Original data'!BZ28),LN('Original data'!BZ28),"")</f>
        <v/>
      </c>
      <c r="CB28" s="21" t="str">
        <f>IF(ISNUMBER('Original data'!CA28),LN('Original data'!CA28),"")</f>
        <v/>
      </c>
      <c r="CC28" s="21"/>
      <c r="CD28" s="21"/>
      <c r="CE28" s="21"/>
    </row>
    <row r="29" spans="1:83" x14ac:dyDescent="0.2">
      <c r="A29" s="21"/>
      <c r="B29" s="21"/>
      <c r="C29" s="21"/>
      <c r="D29" s="21"/>
      <c r="E29" s="21"/>
      <c r="F29" t="str">
        <f t="shared" si="0"/>
        <v/>
      </c>
      <c r="G29" t="str">
        <f t="shared" si="1"/>
        <v/>
      </c>
      <c r="H29">
        <f t="shared" si="2"/>
        <v>0</v>
      </c>
      <c r="I29" s="21" t="str">
        <f>IF(ISNUMBER('Original data'!F29),LN('Original data'!F29),"")</f>
        <v/>
      </c>
      <c r="J29" s="21" t="str">
        <f>IF(ISNUMBER('Original data'!G29),LN('Original data'!G29),"")</f>
        <v/>
      </c>
      <c r="K29" s="21" t="str">
        <f>IF(ISNUMBER('Original data'!H29),LN('Original data'!H29),"")</f>
        <v/>
      </c>
      <c r="L29" s="21" t="str">
        <f>IF(ISNUMBER('Original data'!I29),LN('Original data'!I29),"")</f>
        <v/>
      </c>
      <c r="M29" s="21" t="str">
        <f>IF(ISNUMBER('Original data'!J29),LN('Original data'!J29),"")</f>
        <v/>
      </c>
      <c r="N29" s="21" t="str">
        <f>IF(ISNUMBER('Original data'!K29),LN('Original data'!K29),"")</f>
        <v/>
      </c>
      <c r="O29" s="21" t="str">
        <f>IF(ISNUMBER('Original data'!L29),LN('Original data'!L29),"")</f>
        <v/>
      </c>
      <c r="P29" s="21" t="str">
        <f>IF(ISNUMBER('Original data'!M29),LN('Original data'!M29),"")</f>
        <v/>
      </c>
      <c r="Q29" s="21" t="str">
        <f>IF(ISNUMBER('Original data'!N29),LN('Original data'!N29),"")</f>
        <v/>
      </c>
      <c r="R29" s="21" t="str">
        <f>IF(ISNUMBER('Original data'!O29),LN('Original data'!O29),"")</f>
        <v/>
      </c>
      <c r="S29" s="21" t="str">
        <f>IF(ISNUMBER('Original data'!P29),LN('Original data'!P29),"")</f>
        <v/>
      </c>
      <c r="T29" s="21" t="str">
        <f>IF(ISNUMBER('Original data'!Q29),LN('Original data'!Q29),"")</f>
        <v/>
      </c>
      <c r="U29" s="21" t="str">
        <f>IF(ISNUMBER('Original data'!R29),LN('Original data'!R29),"")</f>
        <v/>
      </c>
      <c r="V29" s="21" t="str">
        <f>IF(ISNUMBER('Original data'!S29),LN('Original data'!S29),"")</f>
        <v/>
      </c>
      <c r="W29" s="21" t="str">
        <f>IF(ISNUMBER('Original data'!T29),LN('Original data'!T29),"")</f>
        <v/>
      </c>
      <c r="X29" s="21" t="str">
        <f>IF(ISNUMBER('Original data'!U29),LN('Original data'!U29),"")</f>
        <v/>
      </c>
      <c r="Y29" s="21" t="str">
        <f>IF(ISNUMBER('Original data'!V29),LN('Original data'!V29),"")</f>
        <v/>
      </c>
      <c r="Z29" s="21" t="str">
        <f>IF(ISNUMBER('Original data'!W29),LN('Original data'!W29),"")</f>
        <v/>
      </c>
      <c r="AA29" s="21" t="str">
        <f>IF(ISNUMBER('Original data'!X29),LN('Original data'!X29),"")</f>
        <v/>
      </c>
      <c r="AB29" s="21" t="str">
        <f>IF(ISNUMBER('Original data'!Y29),LN('Original data'!Y29),"")</f>
        <v/>
      </c>
      <c r="AC29" s="21" t="str">
        <f>IF(ISNUMBER('Original data'!Z29),LN('Original data'!Z29),"")</f>
        <v/>
      </c>
      <c r="AD29" s="21" t="str">
        <f>IF(ISNUMBER('Original data'!AA29),LN('Original data'!AA29),"")</f>
        <v/>
      </c>
      <c r="AE29" s="21" t="str">
        <f>IF(ISNUMBER('Original data'!AB29),LN('Original data'!AB29),"")</f>
        <v/>
      </c>
      <c r="AF29" s="21" t="str">
        <f>IF(ISNUMBER('Original data'!AC29),LN('Original data'!AC29),"")</f>
        <v/>
      </c>
      <c r="AG29" s="21" t="str">
        <f>IF(ISNUMBER('Original data'!AD29),LN('Original data'!AD29),"")</f>
        <v/>
      </c>
      <c r="AH29" s="21" t="str">
        <f>IF(ISNUMBER('Original data'!AE29),LN('Original data'!AE29),"")</f>
        <v/>
      </c>
      <c r="AI29" s="21" t="str">
        <f>IF(ISNUMBER('Original data'!AF29),LN('Original data'!AF29),"")</f>
        <v/>
      </c>
      <c r="AJ29" s="21" t="str">
        <f>IF(ISNUMBER('Original data'!AG29),LN('Original data'!AG29),"")</f>
        <v/>
      </c>
      <c r="AK29" s="21" t="str">
        <f>IF(ISNUMBER('Original data'!AH29),LN('Original data'!AH29),"")</f>
        <v/>
      </c>
      <c r="AL29" s="21" t="str">
        <f>IF(ISNUMBER('Original data'!AI29),LN('Original data'!AI29),"")</f>
        <v/>
      </c>
      <c r="AM29" s="21" t="str">
        <f>IF(ISNUMBER('Original data'!AJ29),LN('Original data'!AJ29),"")</f>
        <v/>
      </c>
      <c r="AN29" s="21" t="str">
        <f>IF(ISNUMBER('Original data'!AK29),LN('Original data'!AK29),"")</f>
        <v/>
      </c>
      <c r="AO29" s="21" t="str">
        <f>IF(ISNUMBER('Original data'!AL29),LN('Original data'!AL29),"")</f>
        <v/>
      </c>
      <c r="AP29" s="21" t="str">
        <f>IF(ISNUMBER('Original data'!AM29),LN('Original data'!AM29),"")</f>
        <v/>
      </c>
      <c r="AQ29" s="21" t="str">
        <f>IF(ISNUMBER('Original data'!AN29),LN('Original data'!AN29),"")</f>
        <v/>
      </c>
      <c r="AR29" s="21" t="str">
        <f>IF(ISNUMBER('Original data'!AO29),LN('Original data'!AO29),"")</f>
        <v/>
      </c>
      <c r="AS29" s="21" t="str">
        <f>IF(ISNUMBER('Original data'!AP29),LN('Original data'!AP29),"")</f>
        <v/>
      </c>
      <c r="AT29" s="21" t="str">
        <f>IF(ISNUMBER('Original data'!AR29),LN('Original data'!AR29),"")</f>
        <v/>
      </c>
      <c r="AU29" s="21" t="str">
        <f>IF(ISNUMBER('Original data'!AS29),LN('Original data'!AS29),"")</f>
        <v/>
      </c>
      <c r="AV29" s="21" t="str">
        <f>IF(ISNUMBER('Original data'!AT29),LN('Original data'!AT29),"")</f>
        <v/>
      </c>
      <c r="AW29" s="21" t="str">
        <f>IF(ISNUMBER('Original data'!AU29),LN('Original data'!AU29),"")</f>
        <v/>
      </c>
      <c r="AX29" s="21" t="str">
        <f>IF(ISNUMBER('Original data'!AV29),LN('Original data'!AV29),"")</f>
        <v/>
      </c>
      <c r="AY29" s="21" t="str">
        <f>IF(ISNUMBER('Original data'!AW29),LN('Original data'!AW29),"")</f>
        <v/>
      </c>
      <c r="AZ29" s="21" t="str">
        <f>IF(ISNUMBER('Original data'!AX29),LN('Original data'!AX29),"")</f>
        <v/>
      </c>
      <c r="BA29" s="21" t="str">
        <f>IF(ISNUMBER('Original data'!AY29),LN('Original data'!AY29),"")</f>
        <v/>
      </c>
      <c r="BB29" s="21" t="str">
        <f>IF(ISNUMBER('Original data'!AZ29),LN('Original data'!AZ29),"")</f>
        <v/>
      </c>
      <c r="BC29" s="21" t="str">
        <f>IF(ISNUMBER('Original data'!BA29),LN('Original data'!BA29),"")</f>
        <v/>
      </c>
      <c r="BD29" s="21" t="str">
        <f>IF(ISNUMBER('Original data'!BB29),LN('Original data'!BB29),"")</f>
        <v/>
      </c>
      <c r="BE29" s="21" t="str">
        <f>IF(ISNUMBER('Original data'!BC29),LN('Original data'!BC29),"")</f>
        <v/>
      </c>
      <c r="BF29" s="21" t="str">
        <f>IF(ISNUMBER('Original data'!BD29),LN('Original data'!BD29),"")</f>
        <v/>
      </c>
      <c r="BG29" s="21" t="str">
        <f>IF(ISNUMBER('Original data'!BE29),LN('Original data'!BE29),"")</f>
        <v/>
      </c>
      <c r="BH29" s="21" t="str">
        <f>IF(ISNUMBER('Original data'!BF29),LN('Original data'!BF29),"")</f>
        <v/>
      </c>
      <c r="BI29" s="21" t="str">
        <f>IF(ISNUMBER('Original data'!BH29),LN('Original data'!BH29),"")</f>
        <v/>
      </c>
      <c r="BJ29" s="21" t="str">
        <f>IF(ISNUMBER('Original data'!BI29),LN('Original data'!BI29),"")</f>
        <v/>
      </c>
      <c r="BK29" s="21" t="str">
        <f>IF(ISNUMBER('Original data'!BJ29),LN('Original data'!BJ29),"")</f>
        <v/>
      </c>
      <c r="BL29" s="21" t="str">
        <f>IF(ISNUMBER('Original data'!BK29),LN('Original data'!BK29),"")</f>
        <v/>
      </c>
      <c r="BM29" s="21" t="str">
        <f>IF(ISNUMBER('Original data'!BL29),LN('Original data'!BL29),"")</f>
        <v/>
      </c>
      <c r="BN29" s="21" t="str">
        <f>IF(ISNUMBER('Original data'!BM29),LN('Original data'!BM29),"")</f>
        <v/>
      </c>
      <c r="BO29" s="21" t="str">
        <f>IF(ISNUMBER('Original data'!BN29),LN('Original data'!BN29),"")</f>
        <v/>
      </c>
      <c r="BP29" s="21" t="str">
        <f>IF(ISNUMBER('Original data'!BO29),LN('Original data'!BO29),"")</f>
        <v/>
      </c>
      <c r="BQ29" s="21" t="str">
        <f>IF(ISNUMBER('Original data'!BP29),LN('Original data'!BP29),"")</f>
        <v/>
      </c>
      <c r="BR29" s="21" t="str">
        <f>IF(ISNUMBER('Original data'!BQ29),LN('Original data'!BQ29),"")</f>
        <v/>
      </c>
      <c r="BS29" s="21" t="str">
        <f>IF(ISNUMBER('Original data'!BR29),LN('Original data'!BR29),"")</f>
        <v/>
      </c>
      <c r="BT29" s="21" t="str">
        <f>IF(ISNUMBER('Original data'!BS29),LN('Original data'!BS29),"")</f>
        <v/>
      </c>
      <c r="BU29" s="21" t="str">
        <f>IF(ISNUMBER('Original data'!BT29),LN('Original data'!BT29),"")</f>
        <v/>
      </c>
      <c r="BV29" s="21" t="str">
        <f>IF(ISNUMBER('Original data'!BU29),LN('Original data'!BU29),"")</f>
        <v/>
      </c>
      <c r="BW29" s="21" t="str">
        <f>IF(ISNUMBER('Original data'!BV29),LN('Original data'!BV29),"")</f>
        <v/>
      </c>
      <c r="BX29" s="21" t="str">
        <f>IF(ISNUMBER('Original data'!BW29),LN('Original data'!BW29),"")</f>
        <v/>
      </c>
      <c r="BY29" s="21" t="str">
        <f>IF(ISNUMBER('Original data'!BX29),LN('Original data'!BX29),"")</f>
        <v/>
      </c>
      <c r="BZ29" s="21" t="str">
        <f>IF(ISNUMBER('Original data'!BY29),LN('Original data'!BY29),"")</f>
        <v/>
      </c>
      <c r="CA29" s="21" t="str">
        <f>IF(ISNUMBER('Original data'!BZ29),LN('Original data'!BZ29),"")</f>
        <v/>
      </c>
      <c r="CB29" s="21" t="str">
        <f>IF(ISNUMBER('Original data'!CA29),LN('Original data'!CA29),"")</f>
        <v/>
      </c>
      <c r="CC29" s="21"/>
      <c r="CD29" s="21"/>
      <c r="CE29" s="21"/>
    </row>
    <row r="30" spans="1:83" x14ac:dyDescent="0.2">
      <c r="A30" s="21"/>
      <c r="B30" s="21"/>
      <c r="C30" s="21"/>
      <c r="D30" s="21"/>
      <c r="E30" s="21"/>
      <c r="F30" t="str">
        <f t="shared" si="0"/>
        <v/>
      </c>
      <c r="G30" t="str">
        <f t="shared" si="1"/>
        <v/>
      </c>
      <c r="H30">
        <f t="shared" si="2"/>
        <v>0</v>
      </c>
      <c r="I30" s="21" t="str">
        <f>IF(ISNUMBER('Original data'!F30),LN('Original data'!F30),"")</f>
        <v/>
      </c>
      <c r="J30" s="21" t="str">
        <f>IF(ISNUMBER('Original data'!G30),LN('Original data'!G30),"")</f>
        <v/>
      </c>
      <c r="K30" s="21" t="str">
        <f>IF(ISNUMBER('Original data'!H30),LN('Original data'!H30),"")</f>
        <v/>
      </c>
      <c r="L30" s="21" t="str">
        <f>IF(ISNUMBER('Original data'!I30),LN('Original data'!I30),"")</f>
        <v/>
      </c>
      <c r="M30" s="21" t="str">
        <f>IF(ISNUMBER('Original data'!J30),LN('Original data'!J30),"")</f>
        <v/>
      </c>
      <c r="N30" s="21" t="str">
        <f>IF(ISNUMBER('Original data'!K30),LN('Original data'!K30),"")</f>
        <v/>
      </c>
      <c r="O30" s="21" t="str">
        <f>IF(ISNUMBER('Original data'!L30),LN('Original data'!L30),"")</f>
        <v/>
      </c>
      <c r="P30" s="21" t="str">
        <f>IF(ISNUMBER('Original data'!M30),LN('Original data'!M30),"")</f>
        <v/>
      </c>
      <c r="Q30" s="21" t="str">
        <f>IF(ISNUMBER('Original data'!N30),LN('Original data'!N30),"")</f>
        <v/>
      </c>
      <c r="R30" s="21" t="str">
        <f>IF(ISNUMBER('Original data'!O30),LN('Original data'!O30),"")</f>
        <v/>
      </c>
      <c r="S30" s="21" t="str">
        <f>IF(ISNUMBER('Original data'!P30),LN('Original data'!P30),"")</f>
        <v/>
      </c>
      <c r="T30" s="21" t="str">
        <f>IF(ISNUMBER('Original data'!Q30),LN('Original data'!Q30),"")</f>
        <v/>
      </c>
      <c r="U30" s="21" t="str">
        <f>IF(ISNUMBER('Original data'!R30),LN('Original data'!R30),"")</f>
        <v/>
      </c>
      <c r="V30" s="21" t="str">
        <f>IF(ISNUMBER('Original data'!S30),LN('Original data'!S30),"")</f>
        <v/>
      </c>
      <c r="W30" s="21" t="str">
        <f>IF(ISNUMBER('Original data'!T30),LN('Original data'!T30),"")</f>
        <v/>
      </c>
      <c r="X30" s="21" t="str">
        <f>IF(ISNUMBER('Original data'!U30),LN('Original data'!U30),"")</f>
        <v/>
      </c>
      <c r="Y30" s="21" t="str">
        <f>IF(ISNUMBER('Original data'!V30),LN('Original data'!V30),"")</f>
        <v/>
      </c>
      <c r="Z30" s="21" t="str">
        <f>IF(ISNUMBER('Original data'!W30),LN('Original data'!W30),"")</f>
        <v/>
      </c>
      <c r="AA30" s="21" t="str">
        <f>IF(ISNUMBER('Original data'!X30),LN('Original data'!X30),"")</f>
        <v/>
      </c>
      <c r="AB30" s="21" t="str">
        <f>IF(ISNUMBER('Original data'!Y30),LN('Original data'!Y30),"")</f>
        <v/>
      </c>
      <c r="AC30" s="21" t="str">
        <f>IF(ISNUMBER('Original data'!Z30),LN('Original data'!Z30),"")</f>
        <v/>
      </c>
      <c r="AD30" s="21" t="str">
        <f>IF(ISNUMBER('Original data'!AA30),LN('Original data'!AA30),"")</f>
        <v/>
      </c>
      <c r="AE30" s="21" t="str">
        <f>IF(ISNUMBER('Original data'!AB30),LN('Original data'!AB30),"")</f>
        <v/>
      </c>
      <c r="AF30" s="21" t="str">
        <f>IF(ISNUMBER('Original data'!AC30),LN('Original data'!AC30),"")</f>
        <v/>
      </c>
      <c r="AG30" s="21" t="str">
        <f>IF(ISNUMBER('Original data'!AD30),LN('Original data'!AD30),"")</f>
        <v/>
      </c>
      <c r="AH30" s="21" t="str">
        <f>IF(ISNUMBER('Original data'!AE30),LN('Original data'!AE30),"")</f>
        <v/>
      </c>
      <c r="AI30" s="21" t="str">
        <f>IF(ISNUMBER('Original data'!AF30),LN('Original data'!AF30),"")</f>
        <v/>
      </c>
      <c r="AJ30" s="21" t="str">
        <f>IF(ISNUMBER('Original data'!AG30),LN('Original data'!AG30),"")</f>
        <v/>
      </c>
      <c r="AK30" s="21" t="str">
        <f>IF(ISNUMBER('Original data'!AH30),LN('Original data'!AH30),"")</f>
        <v/>
      </c>
      <c r="AL30" s="21" t="str">
        <f>IF(ISNUMBER('Original data'!AI30),LN('Original data'!AI30),"")</f>
        <v/>
      </c>
      <c r="AM30" s="21" t="str">
        <f>IF(ISNUMBER('Original data'!AJ30),LN('Original data'!AJ30),"")</f>
        <v/>
      </c>
      <c r="AN30" s="21" t="str">
        <f>IF(ISNUMBER('Original data'!AK30),LN('Original data'!AK30),"")</f>
        <v/>
      </c>
      <c r="AO30" s="21" t="str">
        <f>IF(ISNUMBER('Original data'!AL30),LN('Original data'!AL30),"")</f>
        <v/>
      </c>
      <c r="AP30" s="21" t="str">
        <f>IF(ISNUMBER('Original data'!AM30),LN('Original data'!AM30),"")</f>
        <v/>
      </c>
      <c r="AQ30" s="21" t="str">
        <f>IF(ISNUMBER('Original data'!AN30),LN('Original data'!AN30),"")</f>
        <v/>
      </c>
      <c r="AR30" s="21" t="str">
        <f>IF(ISNUMBER('Original data'!AO30),LN('Original data'!AO30),"")</f>
        <v/>
      </c>
      <c r="AS30" s="21" t="str">
        <f>IF(ISNUMBER('Original data'!AP30),LN('Original data'!AP30),"")</f>
        <v/>
      </c>
      <c r="AT30" s="21" t="str">
        <f>IF(ISNUMBER('Original data'!AR30),LN('Original data'!AR30),"")</f>
        <v/>
      </c>
      <c r="AU30" s="21" t="str">
        <f>IF(ISNUMBER('Original data'!AS30),LN('Original data'!AS30),"")</f>
        <v/>
      </c>
      <c r="AV30" s="21" t="str">
        <f>IF(ISNUMBER('Original data'!AT30),LN('Original data'!AT30),"")</f>
        <v/>
      </c>
      <c r="AW30" s="21" t="str">
        <f>IF(ISNUMBER('Original data'!AU30),LN('Original data'!AU30),"")</f>
        <v/>
      </c>
      <c r="AX30" s="21" t="str">
        <f>IF(ISNUMBER('Original data'!AV30),LN('Original data'!AV30),"")</f>
        <v/>
      </c>
      <c r="AY30" s="21" t="str">
        <f>IF(ISNUMBER('Original data'!AW30),LN('Original data'!AW30),"")</f>
        <v/>
      </c>
      <c r="AZ30" s="21" t="str">
        <f>IF(ISNUMBER('Original data'!AX30),LN('Original data'!AX30),"")</f>
        <v/>
      </c>
      <c r="BA30" s="21" t="str">
        <f>IF(ISNUMBER('Original data'!AY30),LN('Original data'!AY30),"")</f>
        <v/>
      </c>
      <c r="BB30" s="21" t="str">
        <f>IF(ISNUMBER('Original data'!AZ30),LN('Original data'!AZ30),"")</f>
        <v/>
      </c>
      <c r="BC30" s="21" t="str">
        <f>IF(ISNUMBER('Original data'!BA30),LN('Original data'!BA30),"")</f>
        <v/>
      </c>
      <c r="BD30" s="21" t="str">
        <f>IF(ISNUMBER('Original data'!BB30),LN('Original data'!BB30),"")</f>
        <v/>
      </c>
      <c r="BE30" s="21" t="str">
        <f>IF(ISNUMBER('Original data'!BC30),LN('Original data'!BC30),"")</f>
        <v/>
      </c>
      <c r="BF30" s="21" t="str">
        <f>IF(ISNUMBER('Original data'!BD30),LN('Original data'!BD30),"")</f>
        <v/>
      </c>
      <c r="BG30" s="21" t="str">
        <f>IF(ISNUMBER('Original data'!BE30),LN('Original data'!BE30),"")</f>
        <v/>
      </c>
      <c r="BH30" s="21" t="str">
        <f>IF(ISNUMBER('Original data'!BF30),LN('Original data'!BF30),"")</f>
        <v/>
      </c>
      <c r="BI30" s="21" t="str">
        <f>IF(ISNUMBER('Original data'!BH30),LN('Original data'!BH30),"")</f>
        <v/>
      </c>
      <c r="BJ30" s="21" t="str">
        <f>IF(ISNUMBER('Original data'!BI30),LN('Original data'!BI30),"")</f>
        <v/>
      </c>
      <c r="BK30" s="21" t="str">
        <f>IF(ISNUMBER('Original data'!BJ30),LN('Original data'!BJ30),"")</f>
        <v/>
      </c>
      <c r="BL30" s="21" t="str">
        <f>IF(ISNUMBER('Original data'!BK30),LN('Original data'!BK30),"")</f>
        <v/>
      </c>
      <c r="BM30" s="21" t="str">
        <f>IF(ISNUMBER('Original data'!BL30),LN('Original data'!BL30),"")</f>
        <v/>
      </c>
      <c r="BN30" s="21" t="str">
        <f>IF(ISNUMBER('Original data'!BM30),LN('Original data'!BM30),"")</f>
        <v/>
      </c>
      <c r="BO30" s="21" t="str">
        <f>IF(ISNUMBER('Original data'!BN30),LN('Original data'!BN30),"")</f>
        <v/>
      </c>
      <c r="BP30" s="21" t="str">
        <f>IF(ISNUMBER('Original data'!BO30),LN('Original data'!BO30),"")</f>
        <v/>
      </c>
      <c r="BQ30" s="21" t="str">
        <f>IF(ISNUMBER('Original data'!BP30),LN('Original data'!BP30),"")</f>
        <v/>
      </c>
      <c r="BR30" s="21" t="str">
        <f>IF(ISNUMBER('Original data'!BQ30),LN('Original data'!BQ30),"")</f>
        <v/>
      </c>
      <c r="BS30" s="21" t="str">
        <f>IF(ISNUMBER('Original data'!BR30),LN('Original data'!BR30),"")</f>
        <v/>
      </c>
      <c r="BT30" s="21" t="str">
        <f>IF(ISNUMBER('Original data'!BS30),LN('Original data'!BS30),"")</f>
        <v/>
      </c>
      <c r="BU30" s="21" t="str">
        <f>IF(ISNUMBER('Original data'!BT30),LN('Original data'!BT30),"")</f>
        <v/>
      </c>
      <c r="BV30" s="21" t="str">
        <f>IF(ISNUMBER('Original data'!BU30),LN('Original data'!BU30),"")</f>
        <v/>
      </c>
      <c r="BW30" s="21" t="str">
        <f>IF(ISNUMBER('Original data'!BV30),LN('Original data'!BV30),"")</f>
        <v/>
      </c>
      <c r="BX30" s="21" t="str">
        <f>IF(ISNUMBER('Original data'!BW30),LN('Original data'!BW30),"")</f>
        <v/>
      </c>
      <c r="BY30" s="21" t="str">
        <f>IF(ISNUMBER('Original data'!BX30),LN('Original data'!BX30),"")</f>
        <v/>
      </c>
      <c r="BZ30" s="21" t="str">
        <f>IF(ISNUMBER('Original data'!BY30),LN('Original data'!BY30),"")</f>
        <v/>
      </c>
      <c r="CA30" s="21" t="str">
        <f>IF(ISNUMBER('Original data'!BZ30),LN('Original data'!BZ30),"")</f>
        <v/>
      </c>
      <c r="CB30" s="21" t="str">
        <f>IF(ISNUMBER('Original data'!CA30),LN('Original data'!CA30),"")</f>
        <v/>
      </c>
      <c r="CC30" s="21"/>
      <c r="CD30" s="21"/>
      <c r="CE30" s="21"/>
    </row>
    <row r="31" spans="1:83" x14ac:dyDescent="0.2">
      <c r="A31" s="21"/>
      <c r="B31" s="21"/>
      <c r="C31" s="21"/>
      <c r="D31" s="21"/>
      <c r="E31" s="21"/>
      <c r="F31" t="str">
        <f t="shared" si="0"/>
        <v/>
      </c>
      <c r="G31" t="str">
        <f t="shared" si="1"/>
        <v/>
      </c>
      <c r="H31">
        <f t="shared" si="2"/>
        <v>0</v>
      </c>
      <c r="I31" s="21" t="str">
        <f>IF(ISNUMBER('Original data'!F31),LN('Original data'!F31),"")</f>
        <v/>
      </c>
      <c r="J31" s="21" t="str">
        <f>IF(ISNUMBER('Original data'!G31),LN('Original data'!G31),"")</f>
        <v/>
      </c>
      <c r="K31" s="21" t="str">
        <f>IF(ISNUMBER('Original data'!H31),LN('Original data'!H31),"")</f>
        <v/>
      </c>
      <c r="L31" s="21" t="str">
        <f>IF(ISNUMBER('Original data'!I31),LN('Original data'!I31),"")</f>
        <v/>
      </c>
      <c r="M31" s="21" t="str">
        <f>IF(ISNUMBER('Original data'!J31),LN('Original data'!J31),"")</f>
        <v/>
      </c>
      <c r="N31" s="21" t="str">
        <f>IF(ISNUMBER('Original data'!K31),LN('Original data'!K31),"")</f>
        <v/>
      </c>
      <c r="O31" s="21" t="str">
        <f>IF(ISNUMBER('Original data'!L31),LN('Original data'!L31),"")</f>
        <v/>
      </c>
      <c r="P31" s="21" t="str">
        <f>IF(ISNUMBER('Original data'!M31),LN('Original data'!M31),"")</f>
        <v/>
      </c>
      <c r="Q31" s="21" t="str">
        <f>IF(ISNUMBER('Original data'!N31),LN('Original data'!N31),"")</f>
        <v/>
      </c>
      <c r="R31" s="21" t="str">
        <f>IF(ISNUMBER('Original data'!O31),LN('Original data'!O31),"")</f>
        <v/>
      </c>
      <c r="S31" s="21" t="str">
        <f>IF(ISNUMBER('Original data'!P31),LN('Original data'!P31),"")</f>
        <v/>
      </c>
      <c r="T31" s="21" t="str">
        <f>IF(ISNUMBER('Original data'!Q31),LN('Original data'!Q31),"")</f>
        <v/>
      </c>
      <c r="U31" s="21" t="str">
        <f>IF(ISNUMBER('Original data'!R31),LN('Original data'!R31),"")</f>
        <v/>
      </c>
      <c r="V31" s="21" t="str">
        <f>IF(ISNUMBER('Original data'!S31),LN('Original data'!S31),"")</f>
        <v/>
      </c>
      <c r="W31" s="21" t="str">
        <f>IF(ISNUMBER('Original data'!T31),LN('Original data'!T31),"")</f>
        <v/>
      </c>
      <c r="X31" s="21" t="str">
        <f>IF(ISNUMBER('Original data'!U31),LN('Original data'!U31),"")</f>
        <v/>
      </c>
      <c r="Y31" s="21" t="str">
        <f>IF(ISNUMBER('Original data'!V31),LN('Original data'!V31),"")</f>
        <v/>
      </c>
      <c r="Z31" s="21" t="str">
        <f>IF(ISNUMBER('Original data'!W31),LN('Original data'!W31),"")</f>
        <v/>
      </c>
      <c r="AA31" s="21" t="str">
        <f>IF(ISNUMBER('Original data'!X31),LN('Original data'!X31),"")</f>
        <v/>
      </c>
      <c r="AB31" s="21" t="str">
        <f>IF(ISNUMBER('Original data'!Y31),LN('Original data'!Y31),"")</f>
        <v/>
      </c>
      <c r="AC31" s="21" t="str">
        <f>IF(ISNUMBER('Original data'!Z31),LN('Original data'!Z31),"")</f>
        <v/>
      </c>
      <c r="AD31" s="21" t="str">
        <f>IF(ISNUMBER('Original data'!AA31),LN('Original data'!AA31),"")</f>
        <v/>
      </c>
      <c r="AE31" s="21" t="str">
        <f>IF(ISNUMBER('Original data'!AB31),LN('Original data'!AB31),"")</f>
        <v/>
      </c>
      <c r="AF31" s="21" t="str">
        <f>IF(ISNUMBER('Original data'!AC31),LN('Original data'!AC31),"")</f>
        <v/>
      </c>
      <c r="AG31" s="21" t="str">
        <f>IF(ISNUMBER('Original data'!AD31),LN('Original data'!AD31),"")</f>
        <v/>
      </c>
      <c r="AH31" s="21" t="str">
        <f>IF(ISNUMBER('Original data'!AE31),LN('Original data'!AE31),"")</f>
        <v/>
      </c>
      <c r="AI31" s="21" t="str">
        <f>IF(ISNUMBER('Original data'!AF31),LN('Original data'!AF31),"")</f>
        <v/>
      </c>
      <c r="AJ31" s="21" t="str">
        <f>IF(ISNUMBER('Original data'!AG31),LN('Original data'!AG31),"")</f>
        <v/>
      </c>
      <c r="AK31" s="21" t="str">
        <f>IF(ISNUMBER('Original data'!AH31),LN('Original data'!AH31),"")</f>
        <v/>
      </c>
      <c r="AL31" s="21" t="str">
        <f>IF(ISNUMBER('Original data'!AI31),LN('Original data'!AI31),"")</f>
        <v/>
      </c>
      <c r="AM31" s="21" t="str">
        <f>IF(ISNUMBER('Original data'!AJ31),LN('Original data'!AJ31),"")</f>
        <v/>
      </c>
      <c r="AN31" s="21" t="str">
        <f>IF(ISNUMBER('Original data'!AK31),LN('Original data'!AK31),"")</f>
        <v/>
      </c>
      <c r="AO31" s="21" t="str">
        <f>IF(ISNUMBER('Original data'!AL31),LN('Original data'!AL31),"")</f>
        <v/>
      </c>
      <c r="AP31" s="21" t="str">
        <f>IF(ISNUMBER('Original data'!AM31),LN('Original data'!AM31),"")</f>
        <v/>
      </c>
      <c r="AQ31" s="21" t="str">
        <f>IF(ISNUMBER('Original data'!AN31),LN('Original data'!AN31),"")</f>
        <v/>
      </c>
      <c r="AR31" s="21" t="str">
        <f>IF(ISNUMBER('Original data'!AO31),LN('Original data'!AO31),"")</f>
        <v/>
      </c>
      <c r="AS31" s="21" t="str">
        <f>IF(ISNUMBER('Original data'!AP31),LN('Original data'!AP31),"")</f>
        <v/>
      </c>
      <c r="AT31" s="21" t="str">
        <f>IF(ISNUMBER('Original data'!AR31),LN('Original data'!AR31),"")</f>
        <v/>
      </c>
      <c r="AU31" s="21" t="str">
        <f>IF(ISNUMBER('Original data'!AS31),LN('Original data'!AS31),"")</f>
        <v/>
      </c>
      <c r="AV31" s="21" t="str">
        <f>IF(ISNUMBER('Original data'!AT31),LN('Original data'!AT31),"")</f>
        <v/>
      </c>
      <c r="AW31" s="21" t="str">
        <f>IF(ISNUMBER('Original data'!AU31),LN('Original data'!AU31),"")</f>
        <v/>
      </c>
      <c r="AX31" s="21" t="str">
        <f>IF(ISNUMBER('Original data'!AV31),LN('Original data'!AV31),"")</f>
        <v/>
      </c>
      <c r="AY31" s="21" t="str">
        <f>IF(ISNUMBER('Original data'!AW31),LN('Original data'!AW31),"")</f>
        <v/>
      </c>
      <c r="AZ31" s="21" t="str">
        <f>IF(ISNUMBER('Original data'!AX31),LN('Original data'!AX31),"")</f>
        <v/>
      </c>
      <c r="BA31" s="21" t="str">
        <f>IF(ISNUMBER('Original data'!AY31),LN('Original data'!AY31),"")</f>
        <v/>
      </c>
      <c r="BB31" s="21" t="str">
        <f>IF(ISNUMBER('Original data'!AZ31),LN('Original data'!AZ31),"")</f>
        <v/>
      </c>
      <c r="BC31" s="21" t="str">
        <f>IF(ISNUMBER('Original data'!BA31),LN('Original data'!BA31),"")</f>
        <v/>
      </c>
      <c r="BD31" s="21" t="str">
        <f>IF(ISNUMBER('Original data'!BB31),LN('Original data'!BB31),"")</f>
        <v/>
      </c>
      <c r="BE31" s="21" t="str">
        <f>IF(ISNUMBER('Original data'!BC31),LN('Original data'!BC31),"")</f>
        <v/>
      </c>
      <c r="BF31" s="21" t="str">
        <f>IF(ISNUMBER('Original data'!BD31),LN('Original data'!BD31),"")</f>
        <v/>
      </c>
      <c r="BG31" s="21" t="str">
        <f>IF(ISNUMBER('Original data'!BE31),LN('Original data'!BE31),"")</f>
        <v/>
      </c>
      <c r="BH31" s="21" t="str">
        <f>IF(ISNUMBER('Original data'!BF31),LN('Original data'!BF31),"")</f>
        <v/>
      </c>
      <c r="BI31" s="21" t="str">
        <f>IF(ISNUMBER('Original data'!BH31),LN('Original data'!BH31),"")</f>
        <v/>
      </c>
      <c r="BJ31" s="21" t="str">
        <f>IF(ISNUMBER('Original data'!BI31),LN('Original data'!BI31),"")</f>
        <v/>
      </c>
      <c r="BK31" s="21" t="str">
        <f>IF(ISNUMBER('Original data'!BJ31),LN('Original data'!BJ31),"")</f>
        <v/>
      </c>
      <c r="BL31" s="21" t="str">
        <f>IF(ISNUMBER('Original data'!BK31),LN('Original data'!BK31),"")</f>
        <v/>
      </c>
      <c r="BM31" s="21" t="str">
        <f>IF(ISNUMBER('Original data'!BL31),LN('Original data'!BL31),"")</f>
        <v/>
      </c>
      <c r="BN31" s="21" t="str">
        <f>IF(ISNUMBER('Original data'!BM31),LN('Original data'!BM31),"")</f>
        <v/>
      </c>
      <c r="BO31" s="21" t="str">
        <f>IF(ISNUMBER('Original data'!BN31),LN('Original data'!BN31),"")</f>
        <v/>
      </c>
      <c r="BP31" s="21" t="str">
        <f>IF(ISNUMBER('Original data'!BO31),LN('Original data'!BO31),"")</f>
        <v/>
      </c>
      <c r="BQ31" s="21" t="str">
        <f>IF(ISNUMBER('Original data'!BP31),LN('Original data'!BP31),"")</f>
        <v/>
      </c>
      <c r="BR31" s="21" t="str">
        <f>IF(ISNUMBER('Original data'!BQ31),LN('Original data'!BQ31),"")</f>
        <v/>
      </c>
      <c r="BS31" s="21" t="str">
        <f>IF(ISNUMBER('Original data'!BR31),LN('Original data'!BR31),"")</f>
        <v/>
      </c>
      <c r="BT31" s="21" t="str">
        <f>IF(ISNUMBER('Original data'!BS31),LN('Original data'!BS31),"")</f>
        <v/>
      </c>
      <c r="BU31" s="21" t="str">
        <f>IF(ISNUMBER('Original data'!BT31),LN('Original data'!BT31),"")</f>
        <v/>
      </c>
      <c r="BV31" s="21" t="str">
        <f>IF(ISNUMBER('Original data'!BU31),LN('Original data'!BU31),"")</f>
        <v/>
      </c>
      <c r="BW31" s="21" t="str">
        <f>IF(ISNUMBER('Original data'!BV31),LN('Original data'!BV31),"")</f>
        <v/>
      </c>
      <c r="BX31" s="21" t="str">
        <f>IF(ISNUMBER('Original data'!BW31),LN('Original data'!BW31),"")</f>
        <v/>
      </c>
      <c r="BY31" s="21" t="str">
        <f>IF(ISNUMBER('Original data'!BX31),LN('Original data'!BX31),"")</f>
        <v/>
      </c>
      <c r="BZ31" s="21" t="str">
        <f>IF(ISNUMBER('Original data'!BY31),LN('Original data'!BY31),"")</f>
        <v/>
      </c>
      <c r="CA31" s="21" t="str">
        <f>IF(ISNUMBER('Original data'!BZ31),LN('Original data'!BZ31),"")</f>
        <v/>
      </c>
      <c r="CB31" s="21" t="str">
        <f>IF(ISNUMBER('Original data'!CA31),LN('Original data'!CA31),"")</f>
        <v/>
      </c>
      <c r="CC31" s="21"/>
      <c r="CD31" s="21"/>
      <c r="CE31" s="21"/>
    </row>
    <row r="32" spans="1:83" x14ac:dyDescent="0.2">
      <c r="A32" s="21"/>
      <c r="B32" s="21"/>
      <c r="C32" s="21"/>
      <c r="D32" s="21"/>
      <c r="E32" s="21"/>
      <c r="F32" t="str">
        <f t="shared" si="0"/>
        <v/>
      </c>
      <c r="G32" t="str">
        <f t="shared" si="1"/>
        <v/>
      </c>
      <c r="H32">
        <f t="shared" si="2"/>
        <v>0</v>
      </c>
      <c r="I32" s="21" t="str">
        <f>IF(ISNUMBER('Original data'!F32),LN('Original data'!F32),"")</f>
        <v/>
      </c>
      <c r="J32" s="21" t="str">
        <f>IF(ISNUMBER('Original data'!G32),LN('Original data'!G32),"")</f>
        <v/>
      </c>
      <c r="K32" s="21" t="str">
        <f>IF(ISNUMBER('Original data'!H32),LN('Original data'!H32),"")</f>
        <v/>
      </c>
      <c r="L32" s="21" t="str">
        <f>IF(ISNUMBER('Original data'!I32),LN('Original data'!I32),"")</f>
        <v/>
      </c>
      <c r="M32" s="21" t="str">
        <f>IF(ISNUMBER('Original data'!J32),LN('Original data'!J32),"")</f>
        <v/>
      </c>
      <c r="N32" s="21" t="str">
        <f>IF(ISNUMBER('Original data'!K32),LN('Original data'!K32),"")</f>
        <v/>
      </c>
      <c r="O32" s="21" t="str">
        <f>IF(ISNUMBER('Original data'!L32),LN('Original data'!L32),"")</f>
        <v/>
      </c>
      <c r="P32" s="21" t="str">
        <f>IF(ISNUMBER('Original data'!M32),LN('Original data'!M32),"")</f>
        <v/>
      </c>
      <c r="Q32" s="21" t="str">
        <f>IF(ISNUMBER('Original data'!N32),LN('Original data'!N32),"")</f>
        <v/>
      </c>
      <c r="R32" s="21" t="str">
        <f>IF(ISNUMBER('Original data'!O32),LN('Original data'!O32),"")</f>
        <v/>
      </c>
      <c r="S32" s="21" t="str">
        <f>IF(ISNUMBER('Original data'!P32),LN('Original data'!P32),"")</f>
        <v/>
      </c>
      <c r="T32" s="21" t="str">
        <f>IF(ISNUMBER('Original data'!Q32),LN('Original data'!Q32),"")</f>
        <v/>
      </c>
      <c r="U32" s="21" t="str">
        <f>IF(ISNUMBER('Original data'!R32),LN('Original data'!R32),"")</f>
        <v/>
      </c>
      <c r="V32" s="21" t="str">
        <f>IF(ISNUMBER('Original data'!S32),LN('Original data'!S32),"")</f>
        <v/>
      </c>
      <c r="W32" s="21" t="str">
        <f>IF(ISNUMBER('Original data'!T32),LN('Original data'!T32),"")</f>
        <v/>
      </c>
      <c r="X32" s="21" t="str">
        <f>IF(ISNUMBER('Original data'!U32),LN('Original data'!U32),"")</f>
        <v/>
      </c>
      <c r="Y32" s="21" t="str">
        <f>IF(ISNUMBER('Original data'!V32),LN('Original data'!V32),"")</f>
        <v/>
      </c>
      <c r="Z32" s="21" t="str">
        <f>IF(ISNUMBER('Original data'!W32),LN('Original data'!W32),"")</f>
        <v/>
      </c>
      <c r="AA32" s="21" t="str">
        <f>IF(ISNUMBER('Original data'!X32),LN('Original data'!X32),"")</f>
        <v/>
      </c>
      <c r="AB32" s="21" t="str">
        <f>IF(ISNUMBER('Original data'!Y32),LN('Original data'!Y32),"")</f>
        <v/>
      </c>
      <c r="AC32" s="21" t="str">
        <f>IF(ISNUMBER('Original data'!Z32),LN('Original data'!Z32),"")</f>
        <v/>
      </c>
      <c r="AD32" s="21" t="str">
        <f>IF(ISNUMBER('Original data'!AA32),LN('Original data'!AA32),"")</f>
        <v/>
      </c>
      <c r="AE32" s="21" t="str">
        <f>IF(ISNUMBER('Original data'!AB32),LN('Original data'!AB32),"")</f>
        <v/>
      </c>
      <c r="AF32" s="21" t="str">
        <f>IF(ISNUMBER('Original data'!AC32),LN('Original data'!AC32),"")</f>
        <v/>
      </c>
      <c r="AG32" s="21" t="str">
        <f>IF(ISNUMBER('Original data'!AD32),LN('Original data'!AD32),"")</f>
        <v/>
      </c>
      <c r="AH32" s="21" t="str">
        <f>IF(ISNUMBER('Original data'!AE32),LN('Original data'!AE32),"")</f>
        <v/>
      </c>
      <c r="AI32" s="21" t="str">
        <f>IF(ISNUMBER('Original data'!AF32),LN('Original data'!AF32),"")</f>
        <v/>
      </c>
      <c r="AJ32" s="21" t="str">
        <f>IF(ISNUMBER('Original data'!AG32),LN('Original data'!AG32),"")</f>
        <v/>
      </c>
      <c r="AK32" s="21" t="str">
        <f>IF(ISNUMBER('Original data'!AH32),LN('Original data'!AH32),"")</f>
        <v/>
      </c>
      <c r="AL32" s="21" t="str">
        <f>IF(ISNUMBER('Original data'!AI32),LN('Original data'!AI32),"")</f>
        <v/>
      </c>
      <c r="AM32" s="21" t="str">
        <f>IF(ISNUMBER('Original data'!AJ32),LN('Original data'!AJ32),"")</f>
        <v/>
      </c>
      <c r="AN32" s="21" t="str">
        <f>IF(ISNUMBER('Original data'!AK32),LN('Original data'!AK32),"")</f>
        <v/>
      </c>
      <c r="AO32" s="21" t="str">
        <f>IF(ISNUMBER('Original data'!AL32),LN('Original data'!AL32),"")</f>
        <v/>
      </c>
      <c r="AP32" s="21" t="str">
        <f>IF(ISNUMBER('Original data'!AM32),LN('Original data'!AM32),"")</f>
        <v/>
      </c>
      <c r="AQ32" s="21" t="str">
        <f>IF(ISNUMBER('Original data'!AN32),LN('Original data'!AN32),"")</f>
        <v/>
      </c>
      <c r="AR32" s="21" t="str">
        <f>IF(ISNUMBER('Original data'!AO32),LN('Original data'!AO32),"")</f>
        <v/>
      </c>
      <c r="AS32" s="21" t="str">
        <f>IF(ISNUMBER('Original data'!AP32),LN('Original data'!AP32),"")</f>
        <v/>
      </c>
      <c r="AT32" s="21" t="str">
        <f>IF(ISNUMBER('Original data'!AR32),LN('Original data'!AR32),"")</f>
        <v/>
      </c>
      <c r="AU32" s="21" t="str">
        <f>IF(ISNUMBER('Original data'!AS32),LN('Original data'!AS32),"")</f>
        <v/>
      </c>
      <c r="AV32" s="21" t="str">
        <f>IF(ISNUMBER('Original data'!AT32),LN('Original data'!AT32),"")</f>
        <v/>
      </c>
      <c r="AW32" s="21" t="str">
        <f>IF(ISNUMBER('Original data'!AU32),LN('Original data'!AU32),"")</f>
        <v/>
      </c>
      <c r="AX32" s="21" t="str">
        <f>IF(ISNUMBER('Original data'!AV32),LN('Original data'!AV32),"")</f>
        <v/>
      </c>
      <c r="AY32" s="21" t="str">
        <f>IF(ISNUMBER('Original data'!AW32),LN('Original data'!AW32),"")</f>
        <v/>
      </c>
      <c r="AZ32" s="21" t="str">
        <f>IF(ISNUMBER('Original data'!AX32),LN('Original data'!AX32),"")</f>
        <v/>
      </c>
      <c r="BA32" s="21" t="str">
        <f>IF(ISNUMBER('Original data'!AY32),LN('Original data'!AY32),"")</f>
        <v/>
      </c>
      <c r="BB32" s="21" t="str">
        <f>IF(ISNUMBER('Original data'!AZ32),LN('Original data'!AZ32),"")</f>
        <v/>
      </c>
      <c r="BC32" s="21" t="str">
        <f>IF(ISNUMBER('Original data'!BA32),LN('Original data'!BA32),"")</f>
        <v/>
      </c>
      <c r="BD32" s="21" t="str">
        <f>IF(ISNUMBER('Original data'!BB32),LN('Original data'!BB32),"")</f>
        <v/>
      </c>
      <c r="BE32" s="21" t="str">
        <f>IF(ISNUMBER('Original data'!BC32),LN('Original data'!BC32),"")</f>
        <v/>
      </c>
      <c r="BF32" s="21" t="str">
        <f>IF(ISNUMBER('Original data'!BD32),LN('Original data'!BD32),"")</f>
        <v/>
      </c>
      <c r="BG32" s="21" t="str">
        <f>IF(ISNUMBER('Original data'!BE32),LN('Original data'!BE32),"")</f>
        <v/>
      </c>
      <c r="BH32" s="21" t="str">
        <f>IF(ISNUMBER('Original data'!BF32),LN('Original data'!BF32),"")</f>
        <v/>
      </c>
      <c r="BI32" s="21" t="str">
        <f>IF(ISNUMBER('Original data'!BH32),LN('Original data'!BH32),"")</f>
        <v/>
      </c>
      <c r="BJ32" s="21" t="str">
        <f>IF(ISNUMBER('Original data'!BI32),LN('Original data'!BI32),"")</f>
        <v/>
      </c>
      <c r="BK32" s="21" t="str">
        <f>IF(ISNUMBER('Original data'!BJ32),LN('Original data'!BJ32),"")</f>
        <v/>
      </c>
      <c r="BL32" s="21" t="str">
        <f>IF(ISNUMBER('Original data'!BK32),LN('Original data'!BK32),"")</f>
        <v/>
      </c>
      <c r="BM32" s="21" t="str">
        <f>IF(ISNUMBER('Original data'!BL32),LN('Original data'!BL32),"")</f>
        <v/>
      </c>
      <c r="BN32" s="21" t="str">
        <f>IF(ISNUMBER('Original data'!BM32),LN('Original data'!BM32),"")</f>
        <v/>
      </c>
      <c r="BO32" s="21" t="str">
        <f>IF(ISNUMBER('Original data'!BN32),LN('Original data'!BN32),"")</f>
        <v/>
      </c>
      <c r="BP32" s="21" t="str">
        <f>IF(ISNUMBER('Original data'!BO32),LN('Original data'!BO32),"")</f>
        <v/>
      </c>
      <c r="BQ32" s="21" t="str">
        <f>IF(ISNUMBER('Original data'!BP32),LN('Original data'!BP32),"")</f>
        <v/>
      </c>
      <c r="BR32" s="21" t="str">
        <f>IF(ISNUMBER('Original data'!BQ32),LN('Original data'!BQ32),"")</f>
        <v/>
      </c>
      <c r="BS32" s="21" t="str">
        <f>IF(ISNUMBER('Original data'!BR32),LN('Original data'!BR32),"")</f>
        <v/>
      </c>
      <c r="BT32" s="21" t="str">
        <f>IF(ISNUMBER('Original data'!BS32),LN('Original data'!BS32),"")</f>
        <v/>
      </c>
      <c r="BU32" s="21" t="str">
        <f>IF(ISNUMBER('Original data'!BT32),LN('Original data'!BT32),"")</f>
        <v/>
      </c>
      <c r="BV32" s="21" t="str">
        <f>IF(ISNUMBER('Original data'!BU32),LN('Original data'!BU32),"")</f>
        <v/>
      </c>
      <c r="BW32" s="21" t="str">
        <f>IF(ISNUMBER('Original data'!BV32),LN('Original data'!BV32),"")</f>
        <v/>
      </c>
      <c r="BX32" s="21" t="str">
        <f>IF(ISNUMBER('Original data'!BW32),LN('Original data'!BW32),"")</f>
        <v/>
      </c>
      <c r="BY32" s="21" t="str">
        <f>IF(ISNUMBER('Original data'!BX32),LN('Original data'!BX32),"")</f>
        <v/>
      </c>
      <c r="BZ32" s="21" t="str">
        <f>IF(ISNUMBER('Original data'!BY32),LN('Original data'!BY32),"")</f>
        <v/>
      </c>
      <c r="CA32" s="21" t="str">
        <f>IF(ISNUMBER('Original data'!BZ32),LN('Original data'!BZ32),"")</f>
        <v/>
      </c>
      <c r="CB32" s="21" t="str">
        <f>IF(ISNUMBER('Original data'!CA32),LN('Original data'!CA32),"")</f>
        <v/>
      </c>
      <c r="CC32" s="21"/>
      <c r="CD32" s="21"/>
      <c r="CE32" s="21"/>
    </row>
    <row r="33" spans="1:83" x14ac:dyDescent="0.2">
      <c r="A33" s="21"/>
      <c r="B33" s="21"/>
      <c r="C33" s="21"/>
      <c r="D33" s="21"/>
      <c r="E33" s="21"/>
      <c r="F33" t="str">
        <f t="shared" si="0"/>
        <v/>
      </c>
      <c r="G33" t="str">
        <f t="shared" si="1"/>
        <v/>
      </c>
      <c r="H33">
        <f t="shared" si="2"/>
        <v>0</v>
      </c>
      <c r="I33" s="21" t="str">
        <f>IF(ISNUMBER('Original data'!F33),LN('Original data'!F33),"")</f>
        <v/>
      </c>
      <c r="J33" s="21" t="str">
        <f>IF(ISNUMBER('Original data'!G33),LN('Original data'!G33),"")</f>
        <v/>
      </c>
      <c r="K33" s="21" t="str">
        <f>IF(ISNUMBER('Original data'!H33),LN('Original data'!H33),"")</f>
        <v/>
      </c>
      <c r="L33" s="21" t="str">
        <f>IF(ISNUMBER('Original data'!I33),LN('Original data'!I33),"")</f>
        <v/>
      </c>
      <c r="M33" s="21" t="str">
        <f>IF(ISNUMBER('Original data'!J33),LN('Original data'!J33),"")</f>
        <v/>
      </c>
      <c r="N33" s="21" t="str">
        <f>IF(ISNUMBER('Original data'!K33),LN('Original data'!K33),"")</f>
        <v/>
      </c>
      <c r="O33" s="21" t="str">
        <f>IF(ISNUMBER('Original data'!L33),LN('Original data'!L33),"")</f>
        <v/>
      </c>
      <c r="P33" s="21" t="str">
        <f>IF(ISNUMBER('Original data'!M33),LN('Original data'!M33),"")</f>
        <v/>
      </c>
      <c r="Q33" s="21" t="str">
        <f>IF(ISNUMBER('Original data'!N33),LN('Original data'!N33),"")</f>
        <v/>
      </c>
      <c r="R33" s="21" t="str">
        <f>IF(ISNUMBER('Original data'!O33),LN('Original data'!O33),"")</f>
        <v/>
      </c>
      <c r="S33" s="21" t="str">
        <f>IF(ISNUMBER('Original data'!P33),LN('Original data'!P33),"")</f>
        <v/>
      </c>
      <c r="T33" s="21" t="str">
        <f>IF(ISNUMBER('Original data'!Q33),LN('Original data'!Q33),"")</f>
        <v/>
      </c>
      <c r="U33" s="21" t="str">
        <f>IF(ISNUMBER('Original data'!R33),LN('Original data'!R33),"")</f>
        <v/>
      </c>
      <c r="V33" s="21" t="str">
        <f>IF(ISNUMBER('Original data'!S33),LN('Original data'!S33),"")</f>
        <v/>
      </c>
      <c r="W33" s="21" t="str">
        <f>IF(ISNUMBER('Original data'!T33),LN('Original data'!T33),"")</f>
        <v/>
      </c>
      <c r="X33" s="21" t="str">
        <f>IF(ISNUMBER('Original data'!U33),LN('Original data'!U33),"")</f>
        <v/>
      </c>
      <c r="Y33" s="21" t="str">
        <f>IF(ISNUMBER('Original data'!V33),LN('Original data'!V33),"")</f>
        <v/>
      </c>
      <c r="Z33" s="21" t="str">
        <f>IF(ISNUMBER('Original data'!W33),LN('Original data'!W33),"")</f>
        <v/>
      </c>
      <c r="AA33" s="21" t="str">
        <f>IF(ISNUMBER('Original data'!X33),LN('Original data'!X33),"")</f>
        <v/>
      </c>
      <c r="AB33" s="21" t="str">
        <f>IF(ISNUMBER('Original data'!Y33),LN('Original data'!Y33),"")</f>
        <v/>
      </c>
      <c r="AC33" s="21" t="str">
        <f>IF(ISNUMBER('Original data'!Z33),LN('Original data'!Z33),"")</f>
        <v/>
      </c>
      <c r="AD33" s="21" t="str">
        <f>IF(ISNUMBER('Original data'!AA33),LN('Original data'!AA33),"")</f>
        <v/>
      </c>
      <c r="AE33" s="21" t="str">
        <f>IF(ISNUMBER('Original data'!AB33),LN('Original data'!AB33),"")</f>
        <v/>
      </c>
      <c r="AF33" s="21" t="str">
        <f>IF(ISNUMBER('Original data'!AC33),LN('Original data'!AC33),"")</f>
        <v/>
      </c>
      <c r="AG33" s="21" t="str">
        <f>IF(ISNUMBER('Original data'!AD33),LN('Original data'!AD33),"")</f>
        <v/>
      </c>
      <c r="AH33" s="21" t="str">
        <f>IF(ISNUMBER('Original data'!AE33),LN('Original data'!AE33),"")</f>
        <v/>
      </c>
      <c r="AI33" s="21" t="str">
        <f>IF(ISNUMBER('Original data'!AF33),LN('Original data'!AF33),"")</f>
        <v/>
      </c>
      <c r="AJ33" s="21" t="str">
        <f>IF(ISNUMBER('Original data'!AG33),LN('Original data'!AG33),"")</f>
        <v/>
      </c>
      <c r="AK33" s="21" t="str">
        <f>IF(ISNUMBER('Original data'!AH33),LN('Original data'!AH33),"")</f>
        <v/>
      </c>
      <c r="AL33" s="21" t="str">
        <f>IF(ISNUMBER('Original data'!AI33),LN('Original data'!AI33),"")</f>
        <v/>
      </c>
      <c r="AM33" s="21" t="str">
        <f>IF(ISNUMBER('Original data'!AJ33),LN('Original data'!AJ33),"")</f>
        <v/>
      </c>
      <c r="AN33" s="21" t="str">
        <f>IF(ISNUMBER('Original data'!AK33),LN('Original data'!AK33),"")</f>
        <v/>
      </c>
      <c r="AO33" s="21" t="str">
        <f>IF(ISNUMBER('Original data'!AL33),LN('Original data'!AL33),"")</f>
        <v/>
      </c>
      <c r="AP33" s="21" t="str">
        <f>IF(ISNUMBER('Original data'!AM33),LN('Original data'!AM33),"")</f>
        <v/>
      </c>
      <c r="AQ33" s="21" t="str">
        <f>IF(ISNUMBER('Original data'!AN33),LN('Original data'!AN33),"")</f>
        <v/>
      </c>
      <c r="AR33" s="21" t="str">
        <f>IF(ISNUMBER('Original data'!AO33),LN('Original data'!AO33),"")</f>
        <v/>
      </c>
      <c r="AS33" s="21" t="str">
        <f>IF(ISNUMBER('Original data'!AP33),LN('Original data'!AP33),"")</f>
        <v/>
      </c>
      <c r="AT33" s="21" t="str">
        <f>IF(ISNUMBER('Original data'!AR33),LN('Original data'!AR33),"")</f>
        <v/>
      </c>
      <c r="AU33" s="21" t="str">
        <f>IF(ISNUMBER('Original data'!AS33),LN('Original data'!AS33),"")</f>
        <v/>
      </c>
      <c r="AV33" s="21" t="str">
        <f>IF(ISNUMBER('Original data'!AT33),LN('Original data'!AT33),"")</f>
        <v/>
      </c>
      <c r="AW33" s="21" t="str">
        <f>IF(ISNUMBER('Original data'!AU33),LN('Original data'!AU33),"")</f>
        <v/>
      </c>
      <c r="AX33" s="21" t="str">
        <f>IF(ISNUMBER('Original data'!AV33),LN('Original data'!AV33),"")</f>
        <v/>
      </c>
      <c r="AY33" s="21" t="str">
        <f>IF(ISNUMBER('Original data'!AW33),LN('Original data'!AW33),"")</f>
        <v/>
      </c>
      <c r="AZ33" s="21" t="str">
        <f>IF(ISNUMBER('Original data'!AX33),LN('Original data'!AX33),"")</f>
        <v/>
      </c>
      <c r="BA33" s="21" t="str">
        <f>IF(ISNUMBER('Original data'!AY33),LN('Original data'!AY33),"")</f>
        <v/>
      </c>
      <c r="BB33" s="21" t="str">
        <f>IF(ISNUMBER('Original data'!AZ33),LN('Original data'!AZ33),"")</f>
        <v/>
      </c>
      <c r="BC33" s="21" t="str">
        <f>IF(ISNUMBER('Original data'!BA33),LN('Original data'!BA33),"")</f>
        <v/>
      </c>
      <c r="BD33" s="21" t="str">
        <f>IF(ISNUMBER('Original data'!BB33),LN('Original data'!BB33),"")</f>
        <v/>
      </c>
      <c r="BE33" s="21" t="str">
        <f>IF(ISNUMBER('Original data'!BC33),LN('Original data'!BC33),"")</f>
        <v/>
      </c>
      <c r="BF33" s="21" t="str">
        <f>IF(ISNUMBER('Original data'!BD33),LN('Original data'!BD33),"")</f>
        <v/>
      </c>
      <c r="BG33" s="21" t="str">
        <f>IF(ISNUMBER('Original data'!BE33),LN('Original data'!BE33),"")</f>
        <v/>
      </c>
      <c r="BH33" s="21" t="str">
        <f>IF(ISNUMBER('Original data'!BF33),LN('Original data'!BF33),"")</f>
        <v/>
      </c>
      <c r="BI33" s="21" t="str">
        <f>IF(ISNUMBER('Original data'!BH33),LN('Original data'!BH33),"")</f>
        <v/>
      </c>
      <c r="BJ33" s="21" t="str">
        <f>IF(ISNUMBER('Original data'!BI33),LN('Original data'!BI33),"")</f>
        <v/>
      </c>
      <c r="BK33" s="21" t="str">
        <f>IF(ISNUMBER('Original data'!BJ33),LN('Original data'!BJ33),"")</f>
        <v/>
      </c>
      <c r="BL33" s="21" t="str">
        <f>IF(ISNUMBER('Original data'!BK33),LN('Original data'!BK33),"")</f>
        <v/>
      </c>
      <c r="BM33" s="21" t="str">
        <f>IF(ISNUMBER('Original data'!BL33),LN('Original data'!BL33),"")</f>
        <v/>
      </c>
      <c r="BN33" s="21" t="str">
        <f>IF(ISNUMBER('Original data'!BM33),LN('Original data'!BM33),"")</f>
        <v/>
      </c>
      <c r="BO33" s="21" t="str">
        <f>IF(ISNUMBER('Original data'!BN33),LN('Original data'!BN33),"")</f>
        <v/>
      </c>
      <c r="BP33" s="21" t="str">
        <f>IF(ISNUMBER('Original data'!BO33),LN('Original data'!BO33),"")</f>
        <v/>
      </c>
      <c r="BQ33" s="21" t="str">
        <f>IF(ISNUMBER('Original data'!BP33),LN('Original data'!BP33),"")</f>
        <v/>
      </c>
      <c r="BR33" s="21" t="str">
        <f>IF(ISNUMBER('Original data'!BQ33),LN('Original data'!BQ33),"")</f>
        <v/>
      </c>
      <c r="BS33" s="21" t="str">
        <f>IF(ISNUMBER('Original data'!BR33),LN('Original data'!BR33),"")</f>
        <v/>
      </c>
      <c r="BT33" s="21" t="str">
        <f>IF(ISNUMBER('Original data'!BS33),LN('Original data'!BS33),"")</f>
        <v/>
      </c>
      <c r="BU33" s="21" t="str">
        <f>IF(ISNUMBER('Original data'!BT33),LN('Original data'!BT33),"")</f>
        <v/>
      </c>
      <c r="BV33" s="21" t="str">
        <f>IF(ISNUMBER('Original data'!BU33),LN('Original data'!BU33),"")</f>
        <v/>
      </c>
      <c r="BW33" s="21" t="str">
        <f>IF(ISNUMBER('Original data'!BV33),LN('Original data'!BV33),"")</f>
        <v/>
      </c>
      <c r="BX33" s="21" t="str">
        <f>IF(ISNUMBER('Original data'!BW33),LN('Original data'!BW33),"")</f>
        <v/>
      </c>
      <c r="BY33" s="21" t="str">
        <f>IF(ISNUMBER('Original data'!BX33),LN('Original data'!BX33),"")</f>
        <v/>
      </c>
      <c r="BZ33" s="21" t="str">
        <f>IF(ISNUMBER('Original data'!BY33),LN('Original data'!BY33),"")</f>
        <v/>
      </c>
      <c r="CA33" s="21" t="str">
        <f>IF(ISNUMBER('Original data'!BZ33),LN('Original data'!BZ33),"")</f>
        <v/>
      </c>
      <c r="CB33" s="21" t="str">
        <f>IF(ISNUMBER('Original data'!CA33),LN('Original data'!CA33),"")</f>
        <v/>
      </c>
      <c r="CC33" s="21"/>
      <c r="CD33" s="21"/>
      <c r="CE33" s="21"/>
    </row>
    <row r="34" spans="1:83" x14ac:dyDescent="0.2">
      <c r="A34" s="21"/>
      <c r="B34" s="21"/>
      <c r="C34" s="21"/>
      <c r="D34" s="21"/>
      <c r="E34" s="21"/>
      <c r="F34" t="str">
        <f t="shared" si="0"/>
        <v/>
      </c>
      <c r="G34" t="str">
        <f t="shared" si="1"/>
        <v/>
      </c>
      <c r="H34">
        <f t="shared" si="2"/>
        <v>0</v>
      </c>
      <c r="I34" s="21" t="str">
        <f>IF(ISNUMBER('Original data'!F34),LN('Original data'!F34),"")</f>
        <v/>
      </c>
      <c r="J34" s="21" t="str">
        <f>IF(ISNUMBER('Original data'!G34),LN('Original data'!G34),"")</f>
        <v/>
      </c>
      <c r="K34" s="21" t="str">
        <f>IF(ISNUMBER('Original data'!H34),LN('Original data'!H34),"")</f>
        <v/>
      </c>
      <c r="L34" s="21" t="str">
        <f>IF(ISNUMBER('Original data'!I34),LN('Original data'!I34),"")</f>
        <v/>
      </c>
      <c r="M34" s="21" t="str">
        <f>IF(ISNUMBER('Original data'!J34),LN('Original data'!J34),"")</f>
        <v/>
      </c>
      <c r="N34" s="21" t="str">
        <f>IF(ISNUMBER('Original data'!K34),LN('Original data'!K34),"")</f>
        <v/>
      </c>
      <c r="O34" s="21" t="str">
        <f>IF(ISNUMBER('Original data'!L34),LN('Original data'!L34),"")</f>
        <v/>
      </c>
      <c r="P34" s="21" t="str">
        <f>IF(ISNUMBER('Original data'!M34),LN('Original data'!M34),"")</f>
        <v/>
      </c>
      <c r="Q34" s="21" t="str">
        <f>IF(ISNUMBER('Original data'!N34),LN('Original data'!N34),"")</f>
        <v/>
      </c>
      <c r="R34" s="21" t="str">
        <f>IF(ISNUMBER('Original data'!O34),LN('Original data'!O34),"")</f>
        <v/>
      </c>
      <c r="S34" s="21" t="str">
        <f>IF(ISNUMBER('Original data'!P34),LN('Original data'!P34),"")</f>
        <v/>
      </c>
      <c r="T34" s="21" t="str">
        <f>IF(ISNUMBER('Original data'!Q34),LN('Original data'!Q34),"")</f>
        <v/>
      </c>
      <c r="U34" s="21" t="str">
        <f>IF(ISNUMBER('Original data'!R34),LN('Original data'!R34),"")</f>
        <v/>
      </c>
      <c r="V34" s="21" t="str">
        <f>IF(ISNUMBER('Original data'!S34),LN('Original data'!S34),"")</f>
        <v/>
      </c>
      <c r="W34" s="21" t="str">
        <f>IF(ISNUMBER('Original data'!T34),LN('Original data'!T34),"")</f>
        <v/>
      </c>
      <c r="X34" s="21" t="str">
        <f>IF(ISNUMBER('Original data'!U34),LN('Original data'!U34),"")</f>
        <v/>
      </c>
      <c r="Y34" s="21" t="str">
        <f>IF(ISNUMBER('Original data'!V34),LN('Original data'!V34),"")</f>
        <v/>
      </c>
      <c r="Z34" s="21" t="str">
        <f>IF(ISNUMBER('Original data'!W34),LN('Original data'!W34),"")</f>
        <v/>
      </c>
      <c r="AA34" s="21" t="str">
        <f>IF(ISNUMBER('Original data'!X34),LN('Original data'!X34),"")</f>
        <v/>
      </c>
      <c r="AB34" s="21" t="str">
        <f>IF(ISNUMBER('Original data'!Y34),LN('Original data'!Y34),"")</f>
        <v/>
      </c>
      <c r="AC34" s="21" t="str">
        <f>IF(ISNUMBER('Original data'!Z34),LN('Original data'!Z34),"")</f>
        <v/>
      </c>
      <c r="AD34" s="21" t="str">
        <f>IF(ISNUMBER('Original data'!AA34),LN('Original data'!AA34),"")</f>
        <v/>
      </c>
      <c r="AE34" s="21" t="str">
        <f>IF(ISNUMBER('Original data'!AB34),LN('Original data'!AB34),"")</f>
        <v/>
      </c>
      <c r="AF34" s="21" t="str">
        <f>IF(ISNUMBER('Original data'!AC34),LN('Original data'!AC34),"")</f>
        <v/>
      </c>
      <c r="AG34" s="21" t="str">
        <f>IF(ISNUMBER('Original data'!AD34),LN('Original data'!AD34),"")</f>
        <v/>
      </c>
      <c r="AH34" s="21" t="str">
        <f>IF(ISNUMBER('Original data'!AE34),LN('Original data'!AE34),"")</f>
        <v/>
      </c>
      <c r="AI34" s="21" t="str">
        <f>IF(ISNUMBER('Original data'!AF34),LN('Original data'!AF34),"")</f>
        <v/>
      </c>
      <c r="AJ34" s="21" t="str">
        <f>IF(ISNUMBER('Original data'!AG34),LN('Original data'!AG34),"")</f>
        <v/>
      </c>
      <c r="AK34" s="21" t="str">
        <f>IF(ISNUMBER('Original data'!AH34),LN('Original data'!AH34),"")</f>
        <v/>
      </c>
      <c r="AL34" s="21" t="str">
        <f>IF(ISNUMBER('Original data'!AI34),LN('Original data'!AI34),"")</f>
        <v/>
      </c>
      <c r="AM34" s="21" t="str">
        <f>IF(ISNUMBER('Original data'!AJ34),LN('Original data'!AJ34),"")</f>
        <v/>
      </c>
      <c r="AN34" s="21" t="str">
        <f>IF(ISNUMBER('Original data'!AK34),LN('Original data'!AK34),"")</f>
        <v/>
      </c>
      <c r="AO34" s="21" t="str">
        <f>IF(ISNUMBER('Original data'!AL34),LN('Original data'!AL34),"")</f>
        <v/>
      </c>
      <c r="AP34" s="21" t="str">
        <f>IF(ISNUMBER('Original data'!AM34),LN('Original data'!AM34),"")</f>
        <v/>
      </c>
      <c r="AQ34" s="21" t="str">
        <f>IF(ISNUMBER('Original data'!AN34),LN('Original data'!AN34),"")</f>
        <v/>
      </c>
      <c r="AR34" s="21" t="str">
        <f>IF(ISNUMBER('Original data'!AO34),LN('Original data'!AO34),"")</f>
        <v/>
      </c>
      <c r="AS34" s="21" t="str">
        <f>IF(ISNUMBER('Original data'!AP34),LN('Original data'!AP34),"")</f>
        <v/>
      </c>
      <c r="AT34" s="21" t="str">
        <f>IF(ISNUMBER('Original data'!AR34),LN('Original data'!AR34),"")</f>
        <v/>
      </c>
      <c r="AU34" s="21" t="str">
        <f>IF(ISNUMBER('Original data'!AS34),LN('Original data'!AS34),"")</f>
        <v/>
      </c>
      <c r="AV34" s="21" t="str">
        <f>IF(ISNUMBER('Original data'!AT34),LN('Original data'!AT34),"")</f>
        <v/>
      </c>
      <c r="AW34" s="21" t="str">
        <f>IF(ISNUMBER('Original data'!AU34),LN('Original data'!AU34),"")</f>
        <v/>
      </c>
      <c r="AX34" s="21" t="str">
        <f>IF(ISNUMBER('Original data'!AV34),LN('Original data'!AV34),"")</f>
        <v/>
      </c>
      <c r="AY34" s="21" t="str">
        <f>IF(ISNUMBER('Original data'!AW34),LN('Original data'!AW34),"")</f>
        <v/>
      </c>
      <c r="AZ34" s="21" t="str">
        <f>IF(ISNUMBER('Original data'!AX34),LN('Original data'!AX34),"")</f>
        <v/>
      </c>
      <c r="BA34" s="21" t="str">
        <f>IF(ISNUMBER('Original data'!AY34),LN('Original data'!AY34),"")</f>
        <v/>
      </c>
      <c r="BB34" s="21" t="str">
        <f>IF(ISNUMBER('Original data'!AZ34),LN('Original data'!AZ34),"")</f>
        <v/>
      </c>
      <c r="BC34" s="21" t="str">
        <f>IF(ISNUMBER('Original data'!BA34),LN('Original data'!BA34),"")</f>
        <v/>
      </c>
      <c r="BD34" s="21" t="str">
        <f>IF(ISNUMBER('Original data'!BB34),LN('Original data'!BB34),"")</f>
        <v/>
      </c>
      <c r="BE34" s="21" t="str">
        <f>IF(ISNUMBER('Original data'!BC34),LN('Original data'!BC34),"")</f>
        <v/>
      </c>
      <c r="BF34" s="21" t="str">
        <f>IF(ISNUMBER('Original data'!BD34),LN('Original data'!BD34),"")</f>
        <v/>
      </c>
      <c r="BG34" s="21" t="str">
        <f>IF(ISNUMBER('Original data'!BE34),LN('Original data'!BE34),"")</f>
        <v/>
      </c>
      <c r="BH34" s="21" t="str">
        <f>IF(ISNUMBER('Original data'!BF34),LN('Original data'!BF34),"")</f>
        <v/>
      </c>
      <c r="BI34" s="21" t="str">
        <f>IF(ISNUMBER('Original data'!BH34),LN('Original data'!BH34),"")</f>
        <v/>
      </c>
      <c r="BJ34" s="21" t="str">
        <f>IF(ISNUMBER('Original data'!BI34),LN('Original data'!BI34),"")</f>
        <v/>
      </c>
      <c r="BK34" s="21" t="str">
        <f>IF(ISNUMBER('Original data'!BJ34),LN('Original data'!BJ34),"")</f>
        <v/>
      </c>
      <c r="BL34" s="21" t="str">
        <f>IF(ISNUMBER('Original data'!BK34),LN('Original data'!BK34),"")</f>
        <v/>
      </c>
      <c r="BM34" s="21" t="str">
        <f>IF(ISNUMBER('Original data'!BL34),LN('Original data'!BL34),"")</f>
        <v/>
      </c>
      <c r="BN34" s="21" t="str">
        <f>IF(ISNUMBER('Original data'!BM34),LN('Original data'!BM34),"")</f>
        <v/>
      </c>
      <c r="BO34" s="21" t="str">
        <f>IF(ISNUMBER('Original data'!BN34),LN('Original data'!BN34),"")</f>
        <v/>
      </c>
      <c r="BP34" s="21" t="str">
        <f>IF(ISNUMBER('Original data'!BO34),LN('Original data'!BO34),"")</f>
        <v/>
      </c>
      <c r="BQ34" s="21" t="str">
        <f>IF(ISNUMBER('Original data'!BP34),LN('Original data'!BP34),"")</f>
        <v/>
      </c>
      <c r="BR34" s="21" t="str">
        <f>IF(ISNUMBER('Original data'!BQ34),LN('Original data'!BQ34),"")</f>
        <v/>
      </c>
      <c r="BS34" s="21" t="str">
        <f>IF(ISNUMBER('Original data'!BR34),LN('Original data'!BR34),"")</f>
        <v/>
      </c>
      <c r="BT34" s="21" t="str">
        <f>IF(ISNUMBER('Original data'!BS34),LN('Original data'!BS34),"")</f>
        <v/>
      </c>
      <c r="BU34" s="21" t="str">
        <f>IF(ISNUMBER('Original data'!BT34),LN('Original data'!BT34),"")</f>
        <v/>
      </c>
      <c r="BV34" s="21" t="str">
        <f>IF(ISNUMBER('Original data'!BU34),LN('Original data'!BU34),"")</f>
        <v/>
      </c>
      <c r="BW34" s="21" t="str">
        <f>IF(ISNUMBER('Original data'!BV34),LN('Original data'!BV34),"")</f>
        <v/>
      </c>
      <c r="BX34" s="21" t="str">
        <f>IF(ISNUMBER('Original data'!BW34),LN('Original data'!BW34),"")</f>
        <v/>
      </c>
      <c r="BY34" s="21" t="str">
        <f>IF(ISNUMBER('Original data'!BX34),LN('Original data'!BX34),"")</f>
        <v/>
      </c>
      <c r="BZ34" s="21" t="str">
        <f>IF(ISNUMBER('Original data'!BY34),LN('Original data'!BY34),"")</f>
        <v/>
      </c>
      <c r="CA34" s="21" t="str">
        <f>IF(ISNUMBER('Original data'!BZ34),LN('Original data'!BZ34),"")</f>
        <v/>
      </c>
      <c r="CB34" s="21" t="str">
        <f>IF(ISNUMBER('Original data'!CA34),LN('Original data'!CA34),"")</f>
        <v/>
      </c>
      <c r="CC34" s="21"/>
      <c r="CD34" s="21"/>
      <c r="CE34" s="21"/>
    </row>
    <row r="35" spans="1:83" x14ac:dyDescent="0.2">
      <c r="A35" s="21"/>
      <c r="B35" s="21"/>
      <c r="C35" s="21"/>
      <c r="D35" s="21"/>
      <c r="E35" s="21"/>
      <c r="F35" t="str">
        <f t="shared" si="0"/>
        <v/>
      </c>
      <c r="G35" t="str">
        <f t="shared" si="1"/>
        <v/>
      </c>
      <c r="H35">
        <f t="shared" si="2"/>
        <v>0</v>
      </c>
      <c r="I35" s="21" t="str">
        <f>IF(ISNUMBER('Original data'!F35),LN('Original data'!F35),"")</f>
        <v/>
      </c>
      <c r="J35" s="21" t="str">
        <f>IF(ISNUMBER('Original data'!G35),LN('Original data'!G35),"")</f>
        <v/>
      </c>
      <c r="K35" s="21" t="str">
        <f>IF(ISNUMBER('Original data'!H35),LN('Original data'!H35),"")</f>
        <v/>
      </c>
      <c r="L35" s="21" t="str">
        <f>IF(ISNUMBER('Original data'!I35),LN('Original data'!I35),"")</f>
        <v/>
      </c>
      <c r="M35" s="21" t="str">
        <f>IF(ISNUMBER('Original data'!J35),LN('Original data'!J35),"")</f>
        <v/>
      </c>
      <c r="N35" s="21" t="str">
        <f>IF(ISNUMBER('Original data'!K35),LN('Original data'!K35),"")</f>
        <v/>
      </c>
      <c r="O35" s="21" t="str">
        <f>IF(ISNUMBER('Original data'!L35),LN('Original data'!L35),"")</f>
        <v/>
      </c>
      <c r="P35" s="21" t="str">
        <f>IF(ISNUMBER('Original data'!M35),LN('Original data'!M35),"")</f>
        <v/>
      </c>
      <c r="Q35" s="21" t="str">
        <f>IF(ISNUMBER('Original data'!N35),LN('Original data'!N35),"")</f>
        <v/>
      </c>
      <c r="R35" s="21" t="str">
        <f>IF(ISNUMBER('Original data'!O35),LN('Original data'!O35),"")</f>
        <v/>
      </c>
      <c r="S35" s="21" t="str">
        <f>IF(ISNUMBER('Original data'!P35),LN('Original data'!P35),"")</f>
        <v/>
      </c>
      <c r="T35" s="21" t="str">
        <f>IF(ISNUMBER('Original data'!Q35),LN('Original data'!Q35),"")</f>
        <v/>
      </c>
      <c r="U35" s="21" t="str">
        <f>IF(ISNUMBER('Original data'!R35),LN('Original data'!R35),"")</f>
        <v/>
      </c>
      <c r="V35" s="21" t="str">
        <f>IF(ISNUMBER('Original data'!S35),LN('Original data'!S35),"")</f>
        <v/>
      </c>
      <c r="W35" s="21" t="str">
        <f>IF(ISNUMBER('Original data'!T35),LN('Original data'!T35),"")</f>
        <v/>
      </c>
      <c r="X35" s="21" t="str">
        <f>IF(ISNUMBER('Original data'!U35),LN('Original data'!U35),"")</f>
        <v/>
      </c>
      <c r="Y35" s="21" t="str">
        <f>IF(ISNUMBER('Original data'!V35),LN('Original data'!V35),"")</f>
        <v/>
      </c>
      <c r="Z35" s="21" t="str">
        <f>IF(ISNUMBER('Original data'!W35),LN('Original data'!W35),"")</f>
        <v/>
      </c>
      <c r="AA35" s="21" t="str">
        <f>IF(ISNUMBER('Original data'!X35),LN('Original data'!X35),"")</f>
        <v/>
      </c>
      <c r="AB35" s="21" t="str">
        <f>IF(ISNUMBER('Original data'!Y35),LN('Original data'!Y35),"")</f>
        <v/>
      </c>
      <c r="AC35" s="21" t="str">
        <f>IF(ISNUMBER('Original data'!Z35),LN('Original data'!Z35),"")</f>
        <v/>
      </c>
      <c r="AD35" s="21" t="str">
        <f>IF(ISNUMBER('Original data'!AA35),LN('Original data'!AA35),"")</f>
        <v/>
      </c>
      <c r="AE35" s="21" t="str">
        <f>IF(ISNUMBER('Original data'!AB35),LN('Original data'!AB35),"")</f>
        <v/>
      </c>
      <c r="AF35" s="21" t="str">
        <f>IF(ISNUMBER('Original data'!AC35),LN('Original data'!AC35),"")</f>
        <v/>
      </c>
      <c r="AG35" s="21" t="str">
        <f>IF(ISNUMBER('Original data'!AD35),LN('Original data'!AD35),"")</f>
        <v/>
      </c>
      <c r="AH35" s="21" t="str">
        <f>IF(ISNUMBER('Original data'!AE35),LN('Original data'!AE35),"")</f>
        <v/>
      </c>
      <c r="AI35" s="21" t="str">
        <f>IF(ISNUMBER('Original data'!AF35),LN('Original data'!AF35),"")</f>
        <v/>
      </c>
      <c r="AJ35" s="21" t="str">
        <f>IF(ISNUMBER('Original data'!AG35),LN('Original data'!AG35),"")</f>
        <v/>
      </c>
      <c r="AK35" s="21" t="str">
        <f>IF(ISNUMBER('Original data'!AH35),LN('Original data'!AH35),"")</f>
        <v/>
      </c>
      <c r="AL35" s="21" t="str">
        <f>IF(ISNUMBER('Original data'!AI35),LN('Original data'!AI35),"")</f>
        <v/>
      </c>
      <c r="AM35" s="21" t="str">
        <f>IF(ISNUMBER('Original data'!AJ35),LN('Original data'!AJ35),"")</f>
        <v/>
      </c>
      <c r="AN35" s="21" t="str">
        <f>IF(ISNUMBER('Original data'!AK35),LN('Original data'!AK35),"")</f>
        <v/>
      </c>
      <c r="AO35" s="21" t="str">
        <f>IF(ISNUMBER('Original data'!AL35),LN('Original data'!AL35),"")</f>
        <v/>
      </c>
      <c r="AP35" s="21" t="str">
        <f>IF(ISNUMBER('Original data'!AM35),LN('Original data'!AM35),"")</f>
        <v/>
      </c>
      <c r="AQ35" s="21" t="str">
        <f>IF(ISNUMBER('Original data'!AN35),LN('Original data'!AN35),"")</f>
        <v/>
      </c>
      <c r="AR35" s="21" t="str">
        <f>IF(ISNUMBER('Original data'!AO35),LN('Original data'!AO35),"")</f>
        <v/>
      </c>
      <c r="AS35" s="21" t="str">
        <f>IF(ISNUMBER('Original data'!AP35),LN('Original data'!AP35),"")</f>
        <v/>
      </c>
      <c r="AT35" s="21" t="str">
        <f>IF(ISNUMBER('Original data'!AR35),LN('Original data'!AR35),"")</f>
        <v/>
      </c>
      <c r="AU35" s="21" t="str">
        <f>IF(ISNUMBER('Original data'!AS35),LN('Original data'!AS35),"")</f>
        <v/>
      </c>
      <c r="AV35" s="21" t="str">
        <f>IF(ISNUMBER('Original data'!AT35),LN('Original data'!AT35),"")</f>
        <v/>
      </c>
      <c r="AW35" s="21" t="str">
        <f>IF(ISNUMBER('Original data'!AU35),LN('Original data'!AU35),"")</f>
        <v/>
      </c>
      <c r="AX35" s="21" t="str">
        <f>IF(ISNUMBER('Original data'!AV35),LN('Original data'!AV35),"")</f>
        <v/>
      </c>
      <c r="AY35" s="21" t="str">
        <f>IF(ISNUMBER('Original data'!AW35),LN('Original data'!AW35),"")</f>
        <v/>
      </c>
      <c r="AZ35" s="21" t="str">
        <f>IF(ISNUMBER('Original data'!AX35),LN('Original data'!AX35),"")</f>
        <v/>
      </c>
      <c r="BA35" s="21" t="str">
        <f>IF(ISNUMBER('Original data'!AY35),LN('Original data'!AY35),"")</f>
        <v/>
      </c>
      <c r="BB35" s="21" t="str">
        <f>IF(ISNUMBER('Original data'!AZ35),LN('Original data'!AZ35),"")</f>
        <v/>
      </c>
      <c r="BC35" s="21" t="str">
        <f>IF(ISNUMBER('Original data'!BA35),LN('Original data'!BA35),"")</f>
        <v/>
      </c>
      <c r="BD35" s="21" t="str">
        <f>IF(ISNUMBER('Original data'!BB35),LN('Original data'!BB35),"")</f>
        <v/>
      </c>
      <c r="BE35" s="21" t="str">
        <f>IF(ISNUMBER('Original data'!BC35),LN('Original data'!BC35),"")</f>
        <v/>
      </c>
      <c r="BF35" s="21" t="str">
        <f>IF(ISNUMBER('Original data'!BD35),LN('Original data'!BD35),"")</f>
        <v/>
      </c>
      <c r="BG35" s="21" t="str">
        <f>IF(ISNUMBER('Original data'!BE35),LN('Original data'!BE35),"")</f>
        <v/>
      </c>
      <c r="BH35" s="21" t="str">
        <f>IF(ISNUMBER('Original data'!BF35),LN('Original data'!BF35),"")</f>
        <v/>
      </c>
      <c r="BI35" s="21" t="str">
        <f>IF(ISNUMBER('Original data'!BH35),LN('Original data'!BH35),"")</f>
        <v/>
      </c>
      <c r="BJ35" s="21" t="str">
        <f>IF(ISNUMBER('Original data'!BI35),LN('Original data'!BI35),"")</f>
        <v/>
      </c>
      <c r="BK35" s="21" t="str">
        <f>IF(ISNUMBER('Original data'!BJ35),LN('Original data'!BJ35),"")</f>
        <v/>
      </c>
      <c r="BL35" s="21" t="str">
        <f>IF(ISNUMBER('Original data'!BK35),LN('Original data'!BK35),"")</f>
        <v/>
      </c>
      <c r="BM35" s="21" t="str">
        <f>IF(ISNUMBER('Original data'!BL35),LN('Original data'!BL35),"")</f>
        <v/>
      </c>
      <c r="BN35" s="21" t="str">
        <f>IF(ISNUMBER('Original data'!BM35),LN('Original data'!BM35),"")</f>
        <v/>
      </c>
      <c r="BO35" s="21" t="str">
        <f>IF(ISNUMBER('Original data'!BN35),LN('Original data'!BN35),"")</f>
        <v/>
      </c>
      <c r="BP35" s="21" t="str">
        <f>IF(ISNUMBER('Original data'!BO35),LN('Original data'!BO35),"")</f>
        <v/>
      </c>
      <c r="BQ35" s="21" t="str">
        <f>IF(ISNUMBER('Original data'!BP35),LN('Original data'!BP35),"")</f>
        <v/>
      </c>
      <c r="BR35" s="21" t="str">
        <f>IF(ISNUMBER('Original data'!BQ35),LN('Original data'!BQ35),"")</f>
        <v/>
      </c>
      <c r="BS35" s="21" t="str">
        <f>IF(ISNUMBER('Original data'!BR35),LN('Original data'!BR35),"")</f>
        <v/>
      </c>
      <c r="BT35" s="21" t="str">
        <f>IF(ISNUMBER('Original data'!BS35),LN('Original data'!BS35),"")</f>
        <v/>
      </c>
      <c r="BU35" s="21" t="str">
        <f>IF(ISNUMBER('Original data'!BT35),LN('Original data'!BT35),"")</f>
        <v/>
      </c>
      <c r="BV35" s="21" t="str">
        <f>IF(ISNUMBER('Original data'!BU35),LN('Original data'!BU35),"")</f>
        <v/>
      </c>
      <c r="BW35" s="21" t="str">
        <f>IF(ISNUMBER('Original data'!BV35),LN('Original data'!BV35),"")</f>
        <v/>
      </c>
      <c r="BX35" s="21" t="str">
        <f>IF(ISNUMBER('Original data'!BW35),LN('Original data'!BW35),"")</f>
        <v/>
      </c>
      <c r="BY35" s="21" t="str">
        <f>IF(ISNUMBER('Original data'!BX35),LN('Original data'!BX35),"")</f>
        <v/>
      </c>
      <c r="BZ35" s="21" t="str">
        <f>IF(ISNUMBER('Original data'!BY35),LN('Original data'!BY35),"")</f>
        <v/>
      </c>
      <c r="CA35" s="21" t="str">
        <f>IF(ISNUMBER('Original data'!BZ35),LN('Original data'!BZ35),"")</f>
        <v/>
      </c>
      <c r="CB35" s="21" t="str">
        <f>IF(ISNUMBER('Original data'!CA35),LN('Original data'!CA35),"")</f>
        <v/>
      </c>
      <c r="CC35" s="21"/>
      <c r="CD35" s="21"/>
      <c r="CE35" s="21"/>
    </row>
    <row r="36" spans="1:83" x14ac:dyDescent="0.2">
      <c r="A36" s="21"/>
      <c r="B36" s="21"/>
      <c r="C36" s="21"/>
      <c r="D36" s="21"/>
      <c r="E36" s="21"/>
      <c r="F36" t="str">
        <f t="shared" ref="F36:F51" si="3">IF(G36&gt;0,G36,"")</f>
        <v/>
      </c>
      <c r="G36" t="str">
        <f t="shared" ref="G36:G67" si="4">HLOOKUP($G$1,$I$1:$CB$203,ROW(),FALSE)</f>
        <v/>
      </c>
      <c r="H36">
        <f t="shared" ref="H36:H99" si="5">IF(G36=$G$2,1,0)</f>
        <v>0</v>
      </c>
      <c r="I36" s="21" t="str">
        <f>IF(ISNUMBER('Original data'!F36),LN('Original data'!F36),"")</f>
        <v/>
      </c>
      <c r="J36" s="21" t="str">
        <f>IF(ISNUMBER('Original data'!G36),LN('Original data'!G36),"")</f>
        <v/>
      </c>
      <c r="K36" s="21" t="str">
        <f>IF(ISNUMBER('Original data'!H36),LN('Original data'!H36),"")</f>
        <v/>
      </c>
      <c r="L36" s="21" t="str">
        <f>IF(ISNUMBER('Original data'!I36),LN('Original data'!I36),"")</f>
        <v/>
      </c>
      <c r="M36" s="21" t="str">
        <f>IF(ISNUMBER('Original data'!J36),LN('Original data'!J36),"")</f>
        <v/>
      </c>
      <c r="N36" s="21" t="str">
        <f>IF(ISNUMBER('Original data'!K36),LN('Original data'!K36),"")</f>
        <v/>
      </c>
      <c r="O36" s="21" t="str">
        <f>IF(ISNUMBER('Original data'!L36),LN('Original data'!L36),"")</f>
        <v/>
      </c>
      <c r="P36" s="21" t="str">
        <f>IF(ISNUMBER('Original data'!M36),LN('Original data'!M36),"")</f>
        <v/>
      </c>
      <c r="Q36" s="21" t="str">
        <f>IF(ISNUMBER('Original data'!N36),LN('Original data'!N36),"")</f>
        <v/>
      </c>
      <c r="R36" s="21" t="str">
        <f>IF(ISNUMBER('Original data'!O36),LN('Original data'!O36),"")</f>
        <v/>
      </c>
      <c r="S36" s="21" t="str">
        <f>IF(ISNUMBER('Original data'!P36),LN('Original data'!P36),"")</f>
        <v/>
      </c>
      <c r="T36" s="21" t="str">
        <f>IF(ISNUMBER('Original data'!Q36),LN('Original data'!Q36),"")</f>
        <v/>
      </c>
      <c r="U36" s="21" t="str">
        <f>IF(ISNUMBER('Original data'!R36),LN('Original data'!R36),"")</f>
        <v/>
      </c>
      <c r="V36" s="21" t="str">
        <f>IF(ISNUMBER('Original data'!S36),LN('Original data'!S36),"")</f>
        <v/>
      </c>
      <c r="W36" s="21" t="str">
        <f>IF(ISNUMBER('Original data'!T36),LN('Original data'!T36),"")</f>
        <v/>
      </c>
      <c r="X36" s="21" t="str">
        <f>IF(ISNUMBER('Original data'!U36),LN('Original data'!U36),"")</f>
        <v/>
      </c>
      <c r="Y36" s="21" t="str">
        <f>IF(ISNUMBER('Original data'!V36),LN('Original data'!V36),"")</f>
        <v/>
      </c>
      <c r="Z36" s="21" t="str">
        <f>IF(ISNUMBER('Original data'!W36),LN('Original data'!W36),"")</f>
        <v/>
      </c>
      <c r="AA36" s="21" t="str">
        <f>IF(ISNUMBER('Original data'!X36),LN('Original data'!X36),"")</f>
        <v/>
      </c>
      <c r="AB36" s="21" t="str">
        <f>IF(ISNUMBER('Original data'!Y36),LN('Original data'!Y36),"")</f>
        <v/>
      </c>
      <c r="AC36" s="21" t="str">
        <f>IF(ISNUMBER('Original data'!Z36),LN('Original data'!Z36),"")</f>
        <v/>
      </c>
      <c r="AD36" s="21" t="str">
        <f>IF(ISNUMBER('Original data'!AA36),LN('Original data'!AA36),"")</f>
        <v/>
      </c>
      <c r="AE36" s="21" t="str">
        <f>IF(ISNUMBER('Original data'!AB36),LN('Original data'!AB36),"")</f>
        <v/>
      </c>
      <c r="AF36" s="21" t="str">
        <f>IF(ISNUMBER('Original data'!AC36),LN('Original data'!AC36),"")</f>
        <v/>
      </c>
      <c r="AG36" s="21" t="str">
        <f>IF(ISNUMBER('Original data'!AD36),LN('Original data'!AD36),"")</f>
        <v/>
      </c>
      <c r="AH36" s="21" t="str">
        <f>IF(ISNUMBER('Original data'!AE36),LN('Original data'!AE36),"")</f>
        <v/>
      </c>
      <c r="AI36" s="21" t="str">
        <f>IF(ISNUMBER('Original data'!AF36),LN('Original data'!AF36),"")</f>
        <v/>
      </c>
      <c r="AJ36" s="21" t="str">
        <f>IF(ISNUMBER('Original data'!AG36),LN('Original data'!AG36),"")</f>
        <v/>
      </c>
      <c r="AK36" s="21" t="str">
        <f>IF(ISNUMBER('Original data'!AH36),LN('Original data'!AH36),"")</f>
        <v/>
      </c>
      <c r="AL36" s="21" t="str">
        <f>IF(ISNUMBER('Original data'!AI36),LN('Original data'!AI36),"")</f>
        <v/>
      </c>
      <c r="AM36" s="21" t="str">
        <f>IF(ISNUMBER('Original data'!AJ36),LN('Original data'!AJ36),"")</f>
        <v/>
      </c>
      <c r="AN36" s="21" t="str">
        <f>IF(ISNUMBER('Original data'!AK36),LN('Original data'!AK36),"")</f>
        <v/>
      </c>
      <c r="AO36" s="21" t="str">
        <f>IF(ISNUMBER('Original data'!AL36),LN('Original data'!AL36),"")</f>
        <v/>
      </c>
      <c r="AP36" s="21" t="str">
        <f>IF(ISNUMBER('Original data'!AM36),LN('Original data'!AM36),"")</f>
        <v/>
      </c>
      <c r="AQ36" s="21" t="str">
        <f>IF(ISNUMBER('Original data'!AN36),LN('Original data'!AN36),"")</f>
        <v/>
      </c>
      <c r="AR36" s="21" t="str">
        <f>IF(ISNUMBER('Original data'!AO36),LN('Original data'!AO36),"")</f>
        <v/>
      </c>
      <c r="AS36" s="21" t="str">
        <f>IF(ISNUMBER('Original data'!AP36),LN('Original data'!AP36),"")</f>
        <v/>
      </c>
      <c r="AT36" s="21" t="str">
        <f>IF(ISNUMBER('Original data'!AR36),LN('Original data'!AR36),"")</f>
        <v/>
      </c>
      <c r="AU36" s="21" t="str">
        <f>IF(ISNUMBER('Original data'!AS36),LN('Original data'!AS36),"")</f>
        <v/>
      </c>
      <c r="AV36" s="21" t="str">
        <f>IF(ISNUMBER('Original data'!AT36),LN('Original data'!AT36),"")</f>
        <v/>
      </c>
      <c r="AW36" s="21" t="str">
        <f>IF(ISNUMBER('Original data'!AU36),LN('Original data'!AU36),"")</f>
        <v/>
      </c>
      <c r="AX36" s="21" t="str">
        <f>IF(ISNUMBER('Original data'!AV36),LN('Original data'!AV36),"")</f>
        <v/>
      </c>
      <c r="AY36" s="21" t="str">
        <f>IF(ISNUMBER('Original data'!AW36),LN('Original data'!AW36),"")</f>
        <v/>
      </c>
      <c r="AZ36" s="21" t="str">
        <f>IF(ISNUMBER('Original data'!AX36),LN('Original data'!AX36),"")</f>
        <v/>
      </c>
      <c r="BA36" s="21" t="str">
        <f>IF(ISNUMBER('Original data'!AY36),LN('Original data'!AY36),"")</f>
        <v/>
      </c>
      <c r="BB36" s="21" t="str">
        <f>IF(ISNUMBER('Original data'!AZ36),LN('Original data'!AZ36),"")</f>
        <v/>
      </c>
      <c r="BC36" s="21" t="str">
        <f>IF(ISNUMBER('Original data'!BA36),LN('Original data'!BA36),"")</f>
        <v/>
      </c>
      <c r="BD36" s="21" t="str">
        <f>IF(ISNUMBER('Original data'!BB36),LN('Original data'!BB36),"")</f>
        <v/>
      </c>
      <c r="BE36" s="21" t="str">
        <f>IF(ISNUMBER('Original data'!BC36),LN('Original data'!BC36),"")</f>
        <v/>
      </c>
      <c r="BF36" s="21" t="str">
        <f>IF(ISNUMBER('Original data'!BD36),LN('Original data'!BD36),"")</f>
        <v/>
      </c>
      <c r="BG36" s="21" t="str">
        <f>IF(ISNUMBER('Original data'!BE36),LN('Original data'!BE36),"")</f>
        <v/>
      </c>
      <c r="BH36" s="21" t="str">
        <f>IF(ISNUMBER('Original data'!BF36),LN('Original data'!BF36),"")</f>
        <v/>
      </c>
      <c r="BI36" s="21" t="str">
        <f>IF(ISNUMBER('Original data'!BH36),LN('Original data'!BH36),"")</f>
        <v/>
      </c>
      <c r="BJ36" s="21" t="str">
        <f>IF(ISNUMBER('Original data'!BI36),LN('Original data'!BI36),"")</f>
        <v/>
      </c>
      <c r="BK36" s="21" t="str">
        <f>IF(ISNUMBER('Original data'!BJ36),LN('Original data'!BJ36),"")</f>
        <v/>
      </c>
      <c r="BL36" s="21" t="str">
        <f>IF(ISNUMBER('Original data'!BK36),LN('Original data'!BK36),"")</f>
        <v/>
      </c>
      <c r="BM36" s="21" t="str">
        <f>IF(ISNUMBER('Original data'!BL36),LN('Original data'!BL36),"")</f>
        <v/>
      </c>
      <c r="BN36" s="21" t="str">
        <f>IF(ISNUMBER('Original data'!BM36),LN('Original data'!BM36),"")</f>
        <v/>
      </c>
      <c r="BO36" s="21" t="str">
        <f>IF(ISNUMBER('Original data'!BN36),LN('Original data'!BN36),"")</f>
        <v/>
      </c>
      <c r="BP36" s="21" t="str">
        <f>IF(ISNUMBER('Original data'!BO36),LN('Original data'!BO36),"")</f>
        <v/>
      </c>
      <c r="BQ36" s="21" t="str">
        <f>IF(ISNUMBER('Original data'!BP36),LN('Original data'!BP36),"")</f>
        <v/>
      </c>
      <c r="BR36" s="21" t="str">
        <f>IF(ISNUMBER('Original data'!BQ36),LN('Original data'!BQ36),"")</f>
        <v/>
      </c>
      <c r="BS36" s="21" t="str">
        <f>IF(ISNUMBER('Original data'!BR36),LN('Original data'!BR36),"")</f>
        <v/>
      </c>
      <c r="BT36" s="21" t="str">
        <f>IF(ISNUMBER('Original data'!BS36),LN('Original data'!BS36),"")</f>
        <v/>
      </c>
      <c r="BU36" s="21" t="str">
        <f>IF(ISNUMBER('Original data'!BT36),LN('Original data'!BT36),"")</f>
        <v/>
      </c>
      <c r="BV36" s="21" t="str">
        <f>IF(ISNUMBER('Original data'!BU36),LN('Original data'!BU36),"")</f>
        <v/>
      </c>
      <c r="BW36" s="21" t="str">
        <f>IF(ISNUMBER('Original data'!BV36),LN('Original data'!BV36),"")</f>
        <v/>
      </c>
      <c r="BX36" s="21" t="str">
        <f>IF(ISNUMBER('Original data'!BW36),LN('Original data'!BW36),"")</f>
        <v/>
      </c>
      <c r="BY36" s="21" t="str">
        <f>IF(ISNUMBER('Original data'!BX36),LN('Original data'!BX36),"")</f>
        <v/>
      </c>
      <c r="BZ36" s="21" t="str">
        <f>IF(ISNUMBER('Original data'!BY36),LN('Original data'!BY36),"")</f>
        <v/>
      </c>
      <c r="CA36" s="21" t="str">
        <f>IF(ISNUMBER('Original data'!BZ36),LN('Original data'!BZ36),"")</f>
        <v/>
      </c>
      <c r="CB36" s="21" t="str">
        <f>IF(ISNUMBER('Original data'!CA36),LN('Original data'!CA36),"")</f>
        <v/>
      </c>
      <c r="CC36" s="21"/>
      <c r="CD36" s="21"/>
      <c r="CE36" s="21"/>
    </row>
    <row r="37" spans="1:83" x14ac:dyDescent="0.2">
      <c r="A37" s="21"/>
      <c r="B37" s="21"/>
      <c r="C37" s="21"/>
      <c r="D37" s="21"/>
      <c r="E37" s="21"/>
      <c r="F37" t="str">
        <f t="shared" si="3"/>
        <v/>
      </c>
      <c r="G37" t="str">
        <f t="shared" si="4"/>
        <v/>
      </c>
      <c r="H37">
        <f t="shared" si="5"/>
        <v>0</v>
      </c>
      <c r="I37" s="21" t="str">
        <f>IF(ISNUMBER('Original data'!F37),LN('Original data'!F37),"")</f>
        <v/>
      </c>
      <c r="J37" s="21" t="str">
        <f>IF(ISNUMBER('Original data'!G37),LN('Original data'!G37),"")</f>
        <v/>
      </c>
      <c r="K37" s="21" t="str">
        <f>IF(ISNUMBER('Original data'!H37),LN('Original data'!H37),"")</f>
        <v/>
      </c>
      <c r="L37" s="21" t="str">
        <f>IF(ISNUMBER('Original data'!I37),LN('Original data'!I37),"")</f>
        <v/>
      </c>
      <c r="M37" s="21" t="str">
        <f>IF(ISNUMBER('Original data'!J37),LN('Original data'!J37),"")</f>
        <v/>
      </c>
      <c r="N37" s="21" t="str">
        <f>IF(ISNUMBER('Original data'!K37),LN('Original data'!K37),"")</f>
        <v/>
      </c>
      <c r="O37" s="21" t="str">
        <f>IF(ISNUMBER('Original data'!L37),LN('Original data'!L37),"")</f>
        <v/>
      </c>
      <c r="P37" s="21" t="str">
        <f>IF(ISNUMBER('Original data'!M37),LN('Original data'!M37),"")</f>
        <v/>
      </c>
      <c r="Q37" s="21" t="str">
        <f>IF(ISNUMBER('Original data'!N37),LN('Original data'!N37),"")</f>
        <v/>
      </c>
      <c r="R37" s="21" t="str">
        <f>IF(ISNUMBER('Original data'!O37),LN('Original data'!O37),"")</f>
        <v/>
      </c>
      <c r="S37" s="21" t="str">
        <f>IF(ISNUMBER('Original data'!P37),LN('Original data'!P37),"")</f>
        <v/>
      </c>
      <c r="T37" s="21" t="str">
        <f>IF(ISNUMBER('Original data'!Q37),LN('Original data'!Q37),"")</f>
        <v/>
      </c>
      <c r="U37" s="21" t="str">
        <f>IF(ISNUMBER('Original data'!R37),LN('Original data'!R37),"")</f>
        <v/>
      </c>
      <c r="V37" s="21" t="str">
        <f>IF(ISNUMBER('Original data'!S37),LN('Original data'!S37),"")</f>
        <v/>
      </c>
      <c r="W37" s="21" t="str">
        <f>IF(ISNUMBER('Original data'!T37),LN('Original data'!T37),"")</f>
        <v/>
      </c>
      <c r="X37" s="21" t="str">
        <f>IF(ISNUMBER('Original data'!U37),LN('Original data'!U37),"")</f>
        <v/>
      </c>
      <c r="Y37" s="21" t="str">
        <f>IF(ISNUMBER('Original data'!V37),LN('Original data'!V37),"")</f>
        <v/>
      </c>
      <c r="Z37" s="21" t="str">
        <f>IF(ISNUMBER('Original data'!W37),LN('Original data'!W37),"")</f>
        <v/>
      </c>
      <c r="AA37" s="21" t="str">
        <f>IF(ISNUMBER('Original data'!X37),LN('Original data'!X37),"")</f>
        <v/>
      </c>
      <c r="AB37" s="21" t="str">
        <f>IF(ISNUMBER('Original data'!Y37),LN('Original data'!Y37),"")</f>
        <v/>
      </c>
      <c r="AC37" s="21" t="str">
        <f>IF(ISNUMBER('Original data'!Z37),LN('Original data'!Z37),"")</f>
        <v/>
      </c>
      <c r="AD37" s="21" t="str">
        <f>IF(ISNUMBER('Original data'!AA37),LN('Original data'!AA37),"")</f>
        <v/>
      </c>
      <c r="AE37" s="21" t="str">
        <f>IF(ISNUMBER('Original data'!AB37),LN('Original data'!AB37),"")</f>
        <v/>
      </c>
      <c r="AF37" s="21" t="str">
        <f>IF(ISNUMBER('Original data'!AC37),LN('Original data'!AC37),"")</f>
        <v/>
      </c>
      <c r="AG37" s="21" t="str">
        <f>IF(ISNUMBER('Original data'!AD37),LN('Original data'!AD37),"")</f>
        <v/>
      </c>
      <c r="AH37" s="21" t="str">
        <f>IF(ISNUMBER('Original data'!AE37),LN('Original data'!AE37),"")</f>
        <v/>
      </c>
      <c r="AI37" s="21" t="str">
        <f>IF(ISNUMBER('Original data'!AF37),LN('Original data'!AF37),"")</f>
        <v/>
      </c>
      <c r="AJ37" s="21" t="str">
        <f>IF(ISNUMBER('Original data'!AG37),LN('Original data'!AG37),"")</f>
        <v/>
      </c>
      <c r="AK37" s="21" t="str">
        <f>IF(ISNUMBER('Original data'!AH37),LN('Original data'!AH37),"")</f>
        <v/>
      </c>
      <c r="AL37" s="21" t="str">
        <f>IF(ISNUMBER('Original data'!AI37),LN('Original data'!AI37),"")</f>
        <v/>
      </c>
      <c r="AM37" s="21" t="str">
        <f>IF(ISNUMBER('Original data'!AJ37),LN('Original data'!AJ37),"")</f>
        <v/>
      </c>
      <c r="AN37" s="21" t="str">
        <f>IF(ISNUMBER('Original data'!AK37),LN('Original data'!AK37),"")</f>
        <v/>
      </c>
      <c r="AO37" s="21" t="str">
        <f>IF(ISNUMBER('Original data'!AL37),LN('Original data'!AL37),"")</f>
        <v/>
      </c>
      <c r="AP37" s="21" t="str">
        <f>IF(ISNUMBER('Original data'!AM37),LN('Original data'!AM37),"")</f>
        <v/>
      </c>
      <c r="AQ37" s="21" t="str">
        <f>IF(ISNUMBER('Original data'!AN37),LN('Original data'!AN37),"")</f>
        <v/>
      </c>
      <c r="AR37" s="21" t="str">
        <f>IF(ISNUMBER('Original data'!AO37),LN('Original data'!AO37),"")</f>
        <v/>
      </c>
      <c r="AS37" s="21" t="str">
        <f>IF(ISNUMBER('Original data'!AP37),LN('Original data'!AP37),"")</f>
        <v/>
      </c>
      <c r="AT37" s="21" t="str">
        <f>IF(ISNUMBER('Original data'!AR37),LN('Original data'!AR37),"")</f>
        <v/>
      </c>
      <c r="AU37" s="21" t="str">
        <f>IF(ISNUMBER('Original data'!AS37),LN('Original data'!AS37),"")</f>
        <v/>
      </c>
      <c r="AV37" s="21" t="str">
        <f>IF(ISNUMBER('Original data'!AT37),LN('Original data'!AT37),"")</f>
        <v/>
      </c>
      <c r="AW37" s="21" t="str">
        <f>IF(ISNUMBER('Original data'!AU37),LN('Original data'!AU37),"")</f>
        <v/>
      </c>
      <c r="AX37" s="21" t="str">
        <f>IF(ISNUMBER('Original data'!AV37),LN('Original data'!AV37),"")</f>
        <v/>
      </c>
      <c r="AY37" s="21" t="str">
        <f>IF(ISNUMBER('Original data'!AW37),LN('Original data'!AW37),"")</f>
        <v/>
      </c>
      <c r="AZ37" s="21" t="str">
        <f>IF(ISNUMBER('Original data'!AX37),LN('Original data'!AX37),"")</f>
        <v/>
      </c>
      <c r="BA37" s="21" t="str">
        <f>IF(ISNUMBER('Original data'!AY37),LN('Original data'!AY37),"")</f>
        <v/>
      </c>
      <c r="BB37" s="21" t="str">
        <f>IF(ISNUMBER('Original data'!AZ37),LN('Original data'!AZ37),"")</f>
        <v/>
      </c>
      <c r="BC37" s="21" t="str">
        <f>IF(ISNUMBER('Original data'!BA37),LN('Original data'!BA37),"")</f>
        <v/>
      </c>
      <c r="BD37" s="21" t="str">
        <f>IF(ISNUMBER('Original data'!BB37),LN('Original data'!BB37),"")</f>
        <v/>
      </c>
      <c r="BE37" s="21" t="str">
        <f>IF(ISNUMBER('Original data'!BC37),LN('Original data'!BC37),"")</f>
        <v/>
      </c>
      <c r="BF37" s="21" t="str">
        <f>IF(ISNUMBER('Original data'!BD37),LN('Original data'!BD37),"")</f>
        <v/>
      </c>
      <c r="BG37" s="21" t="str">
        <f>IF(ISNUMBER('Original data'!BE37),LN('Original data'!BE37),"")</f>
        <v/>
      </c>
      <c r="BH37" s="21" t="str">
        <f>IF(ISNUMBER('Original data'!BF37),LN('Original data'!BF37),"")</f>
        <v/>
      </c>
      <c r="BI37" s="21" t="str">
        <f>IF(ISNUMBER('Original data'!BH37),LN('Original data'!BH37),"")</f>
        <v/>
      </c>
      <c r="BJ37" s="21" t="str">
        <f>IF(ISNUMBER('Original data'!BI37),LN('Original data'!BI37),"")</f>
        <v/>
      </c>
      <c r="BK37" s="21" t="str">
        <f>IF(ISNUMBER('Original data'!BJ37),LN('Original data'!BJ37),"")</f>
        <v/>
      </c>
      <c r="BL37" s="21" t="str">
        <f>IF(ISNUMBER('Original data'!BK37),LN('Original data'!BK37),"")</f>
        <v/>
      </c>
      <c r="BM37" s="21" t="str">
        <f>IF(ISNUMBER('Original data'!BL37),LN('Original data'!BL37),"")</f>
        <v/>
      </c>
      <c r="BN37" s="21" t="str">
        <f>IF(ISNUMBER('Original data'!BM37),LN('Original data'!BM37),"")</f>
        <v/>
      </c>
      <c r="BO37" s="21" t="str">
        <f>IF(ISNUMBER('Original data'!BN37),LN('Original data'!BN37),"")</f>
        <v/>
      </c>
      <c r="BP37" s="21" t="str">
        <f>IF(ISNUMBER('Original data'!BO37),LN('Original data'!BO37),"")</f>
        <v/>
      </c>
      <c r="BQ37" s="21" t="str">
        <f>IF(ISNUMBER('Original data'!BP37),LN('Original data'!BP37),"")</f>
        <v/>
      </c>
      <c r="BR37" s="21" t="str">
        <f>IF(ISNUMBER('Original data'!BQ37),LN('Original data'!BQ37),"")</f>
        <v/>
      </c>
      <c r="BS37" s="21" t="str">
        <f>IF(ISNUMBER('Original data'!BR37),LN('Original data'!BR37),"")</f>
        <v/>
      </c>
      <c r="BT37" s="21" t="str">
        <f>IF(ISNUMBER('Original data'!BS37),LN('Original data'!BS37),"")</f>
        <v/>
      </c>
      <c r="BU37" s="21" t="str">
        <f>IF(ISNUMBER('Original data'!BT37),LN('Original data'!BT37),"")</f>
        <v/>
      </c>
      <c r="BV37" s="21" t="str">
        <f>IF(ISNUMBER('Original data'!BU37),LN('Original data'!BU37),"")</f>
        <v/>
      </c>
      <c r="BW37" s="21" t="str">
        <f>IF(ISNUMBER('Original data'!BV37),LN('Original data'!BV37),"")</f>
        <v/>
      </c>
      <c r="BX37" s="21" t="str">
        <f>IF(ISNUMBER('Original data'!BW37),LN('Original data'!BW37),"")</f>
        <v/>
      </c>
      <c r="BY37" s="21" t="str">
        <f>IF(ISNUMBER('Original data'!BX37),LN('Original data'!BX37),"")</f>
        <v/>
      </c>
      <c r="BZ37" s="21" t="str">
        <f>IF(ISNUMBER('Original data'!BY37),LN('Original data'!BY37),"")</f>
        <v/>
      </c>
      <c r="CA37" s="21" t="str">
        <f>IF(ISNUMBER('Original data'!BZ37),LN('Original data'!BZ37),"")</f>
        <v/>
      </c>
      <c r="CB37" s="21" t="str">
        <f>IF(ISNUMBER('Original data'!CA37),LN('Original data'!CA37),"")</f>
        <v/>
      </c>
      <c r="CC37" s="21"/>
      <c r="CD37" s="21"/>
      <c r="CE37" s="21"/>
    </row>
    <row r="38" spans="1:83" x14ac:dyDescent="0.2">
      <c r="A38" s="21"/>
      <c r="B38" s="21"/>
      <c r="C38" s="21"/>
      <c r="D38" s="21"/>
      <c r="E38" s="21"/>
      <c r="F38" t="str">
        <f t="shared" si="3"/>
        <v/>
      </c>
      <c r="G38" t="str">
        <f t="shared" si="4"/>
        <v/>
      </c>
      <c r="H38">
        <f t="shared" si="5"/>
        <v>0</v>
      </c>
      <c r="I38" s="21" t="str">
        <f>IF(ISNUMBER('Original data'!F38),LN('Original data'!F38),"")</f>
        <v/>
      </c>
      <c r="J38" s="21" t="str">
        <f>IF(ISNUMBER('Original data'!G38),LN('Original data'!G38),"")</f>
        <v/>
      </c>
      <c r="K38" s="21" t="str">
        <f>IF(ISNUMBER('Original data'!H38),LN('Original data'!H38),"")</f>
        <v/>
      </c>
      <c r="L38" s="21" t="str">
        <f>IF(ISNUMBER('Original data'!I38),LN('Original data'!I38),"")</f>
        <v/>
      </c>
      <c r="M38" s="21" t="str">
        <f>IF(ISNUMBER('Original data'!J38),LN('Original data'!J38),"")</f>
        <v/>
      </c>
      <c r="N38" s="21" t="str">
        <f>IF(ISNUMBER('Original data'!K38),LN('Original data'!K38),"")</f>
        <v/>
      </c>
      <c r="O38" s="21" t="str">
        <f>IF(ISNUMBER('Original data'!L38),LN('Original data'!L38),"")</f>
        <v/>
      </c>
      <c r="P38" s="21" t="str">
        <f>IF(ISNUMBER('Original data'!M38),LN('Original data'!M38),"")</f>
        <v/>
      </c>
      <c r="Q38" s="21" t="str">
        <f>IF(ISNUMBER('Original data'!N38),LN('Original data'!N38),"")</f>
        <v/>
      </c>
      <c r="R38" s="21" t="str">
        <f>IF(ISNUMBER('Original data'!O38),LN('Original data'!O38),"")</f>
        <v/>
      </c>
      <c r="S38" s="21" t="str">
        <f>IF(ISNUMBER('Original data'!P38),LN('Original data'!P38),"")</f>
        <v/>
      </c>
      <c r="T38" s="21" t="str">
        <f>IF(ISNUMBER('Original data'!Q38),LN('Original data'!Q38),"")</f>
        <v/>
      </c>
      <c r="U38" s="21" t="str">
        <f>IF(ISNUMBER('Original data'!R38),LN('Original data'!R38),"")</f>
        <v/>
      </c>
      <c r="V38" s="21" t="str">
        <f>IF(ISNUMBER('Original data'!S38),LN('Original data'!S38),"")</f>
        <v/>
      </c>
      <c r="W38" s="21" t="str">
        <f>IF(ISNUMBER('Original data'!T38),LN('Original data'!T38),"")</f>
        <v/>
      </c>
      <c r="X38" s="21" t="str">
        <f>IF(ISNUMBER('Original data'!U38),LN('Original data'!U38),"")</f>
        <v/>
      </c>
      <c r="Y38" s="21" t="str">
        <f>IF(ISNUMBER('Original data'!V38),LN('Original data'!V38),"")</f>
        <v/>
      </c>
      <c r="Z38" s="21" t="str">
        <f>IF(ISNUMBER('Original data'!W38),LN('Original data'!W38),"")</f>
        <v/>
      </c>
      <c r="AA38" s="21" t="str">
        <f>IF(ISNUMBER('Original data'!X38),LN('Original data'!X38),"")</f>
        <v/>
      </c>
      <c r="AB38" s="21" t="str">
        <f>IF(ISNUMBER('Original data'!Y38),LN('Original data'!Y38),"")</f>
        <v/>
      </c>
      <c r="AC38" s="21" t="str">
        <f>IF(ISNUMBER('Original data'!Z38),LN('Original data'!Z38),"")</f>
        <v/>
      </c>
      <c r="AD38" s="21" t="str">
        <f>IF(ISNUMBER('Original data'!AA38),LN('Original data'!AA38),"")</f>
        <v/>
      </c>
      <c r="AE38" s="21" t="str">
        <f>IF(ISNUMBER('Original data'!AB38),LN('Original data'!AB38),"")</f>
        <v/>
      </c>
      <c r="AF38" s="21" t="str">
        <f>IF(ISNUMBER('Original data'!AC38),LN('Original data'!AC38),"")</f>
        <v/>
      </c>
      <c r="AG38" s="21" t="str">
        <f>IF(ISNUMBER('Original data'!AD38),LN('Original data'!AD38),"")</f>
        <v/>
      </c>
      <c r="AH38" s="21" t="str">
        <f>IF(ISNUMBER('Original data'!AE38),LN('Original data'!AE38),"")</f>
        <v/>
      </c>
      <c r="AI38" s="21" t="str">
        <f>IF(ISNUMBER('Original data'!AF38),LN('Original data'!AF38),"")</f>
        <v/>
      </c>
      <c r="AJ38" s="21" t="str">
        <f>IF(ISNUMBER('Original data'!AG38),LN('Original data'!AG38),"")</f>
        <v/>
      </c>
      <c r="AK38" s="21" t="str">
        <f>IF(ISNUMBER('Original data'!AH38),LN('Original data'!AH38),"")</f>
        <v/>
      </c>
      <c r="AL38" s="21" t="str">
        <f>IF(ISNUMBER('Original data'!AI38),LN('Original data'!AI38),"")</f>
        <v/>
      </c>
      <c r="AM38" s="21" t="str">
        <f>IF(ISNUMBER('Original data'!AJ38),LN('Original data'!AJ38),"")</f>
        <v/>
      </c>
      <c r="AN38" s="21" t="str">
        <f>IF(ISNUMBER('Original data'!AK38),LN('Original data'!AK38),"")</f>
        <v/>
      </c>
      <c r="AO38" s="21" t="str">
        <f>IF(ISNUMBER('Original data'!AL38),LN('Original data'!AL38),"")</f>
        <v/>
      </c>
      <c r="AP38" s="21" t="str">
        <f>IF(ISNUMBER('Original data'!AM38),LN('Original data'!AM38),"")</f>
        <v/>
      </c>
      <c r="AQ38" s="21" t="str">
        <f>IF(ISNUMBER('Original data'!AN38),LN('Original data'!AN38),"")</f>
        <v/>
      </c>
      <c r="AR38" s="21" t="str">
        <f>IF(ISNUMBER('Original data'!AO38),LN('Original data'!AO38),"")</f>
        <v/>
      </c>
      <c r="AS38" s="21" t="str">
        <f>IF(ISNUMBER('Original data'!AP38),LN('Original data'!AP38),"")</f>
        <v/>
      </c>
      <c r="AT38" s="21" t="str">
        <f>IF(ISNUMBER('Original data'!AR38),LN('Original data'!AR38),"")</f>
        <v/>
      </c>
      <c r="AU38" s="21" t="str">
        <f>IF(ISNUMBER('Original data'!AS38),LN('Original data'!AS38),"")</f>
        <v/>
      </c>
      <c r="AV38" s="21" t="str">
        <f>IF(ISNUMBER('Original data'!AT38),LN('Original data'!AT38),"")</f>
        <v/>
      </c>
      <c r="AW38" s="21" t="str">
        <f>IF(ISNUMBER('Original data'!AU38),LN('Original data'!AU38),"")</f>
        <v/>
      </c>
      <c r="AX38" s="21" t="str">
        <f>IF(ISNUMBER('Original data'!AV38),LN('Original data'!AV38),"")</f>
        <v/>
      </c>
      <c r="AY38" s="21" t="str">
        <f>IF(ISNUMBER('Original data'!AW38),LN('Original data'!AW38),"")</f>
        <v/>
      </c>
      <c r="AZ38" s="21" t="str">
        <f>IF(ISNUMBER('Original data'!AX38),LN('Original data'!AX38),"")</f>
        <v/>
      </c>
      <c r="BA38" s="21" t="str">
        <f>IF(ISNUMBER('Original data'!AY38),LN('Original data'!AY38),"")</f>
        <v/>
      </c>
      <c r="BB38" s="21" t="str">
        <f>IF(ISNUMBER('Original data'!AZ38),LN('Original data'!AZ38),"")</f>
        <v/>
      </c>
      <c r="BC38" s="21" t="str">
        <f>IF(ISNUMBER('Original data'!BA38),LN('Original data'!BA38),"")</f>
        <v/>
      </c>
      <c r="BD38" s="21" t="str">
        <f>IF(ISNUMBER('Original data'!BB38),LN('Original data'!BB38),"")</f>
        <v/>
      </c>
      <c r="BE38" s="21" t="str">
        <f>IF(ISNUMBER('Original data'!BC38),LN('Original data'!BC38),"")</f>
        <v/>
      </c>
      <c r="BF38" s="21" t="str">
        <f>IF(ISNUMBER('Original data'!BD38),LN('Original data'!BD38),"")</f>
        <v/>
      </c>
      <c r="BG38" s="21" t="str">
        <f>IF(ISNUMBER('Original data'!BE38),LN('Original data'!BE38),"")</f>
        <v/>
      </c>
      <c r="BH38" s="21" t="str">
        <f>IF(ISNUMBER('Original data'!BF38),LN('Original data'!BF38),"")</f>
        <v/>
      </c>
      <c r="BI38" s="21" t="str">
        <f>IF(ISNUMBER('Original data'!BH38),LN('Original data'!BH38),"")</f>
        <v/>
      </c>
      <c r="BJ38" s="21" t="str">
        <f>IF(ISNUMBER('Original data'!BI38),LN('Original data'!BI38),"")</f>
        <v/>
      </c>
      <c r="BK38" s="21" t="str">
        <f>IF(ISNUMBER('Original data'!BJ38),LN('Original data'!BJ38),"")</f>
        <v/>
      </c>
      <c r="BL38" s="21" t="str">
        <f>IF(ISNUMBER('Original data'!BK38),LN('Original data'!BK38),"")</f>
        <v/>
      </c>
      <c r="BM38" s="21" t="str">
        <f>IF(ISNUMBER('Original data'!BL38),LN('Original data'!BL38),"")</f>
        <v/>
      </c>
      <c r="BN38" s="21" t="str">
        <f>IF(ISNUMBER('Original data'!BM38),LN('Original data'!BM38),"")</f>
        <v/>
      </c>
      <c r="BO38" s="21" t="str">
        <f>IF(ISNUMBER('Original data'!BN38),LN('Original data'!BN38),"")</f>
        <v/>
      </c>
      <c r="BP38" s="21" t="str">
        <f>IF(ISNUMBER('Original data'!BO38),LN('Original data'!BO38),"")</f>
        <v/>
      </c>
      <c r="BQ38" s="21" t="str">
        <f>IF(ISNUMBER('Original data'!BP38),LN('Original data'!BP38),"")</f>
        <v/>
      </c>
      <c r="BR38" s="21" t="str">
        <f>IF(ISNUMBER('Original data'!BQ38),LN('Original data'!BQ38),"")</f>
        <v/>
      </c>
      <c r="BS38" s="21" t="str">
        <f>IF(ISNUMBER('Original data'!BR38),LN('Original data'!BR38),"")</f>
        <v/>
      </c>
      <c r="BT38" s="21" t="str">
        <f>IF(ISNUMBER('Original data'!BS38),LN('Original data'!BS38),"")</f>
        <v/>
      </c>
      <c r="BU38" s="21" t="str">
        <f>IF(ISNUMBER('Original data'!BT38),LN('Original data'!BT38),"")</f>
        <v/>
      </c>
      <c r="BV38" s="21" t="str">
        <f>IF(ISNUMBER('Original data'!BU38),LN('Original data'!BU38),"")</f>
        <v/>
      </c>
      <c r="BW38" s="21" t="str">
        <f>IF(ISNUMBER('Original data'!BV38),LN('Original data'!BV38),"")</f>
        <v/>
      </c>
      <c r="BX38" s="21" t="str">
        <f>IF(ISNUMBER('Original data'!BW38),LN('Original data'!BW38),"")</f>
        <v/>
      </c>
      <c r="BY38" s="21" t="str">
        <f>IF(ISNUMBER('Original data'!BX38),LN('Original data'!BX38),"")</f>
        <v/>
      </c>
      <c r="BZ38" s="21" t="str">
        <f>IF(ISNUMBER('Original data'!BY38),LN('Original data'!BY38),"")</f>
        <v/>
      </c>
      <c r="CA38" s="21" t="str">
        <f>IF(ISNUMBER('Original data'!BZ38),LN('Original data'!BZ38),"")</f>
        <v/>
      </c>
      <c r="CB38" s="21" t="str">
        <f>IF(ISNUMBER('Original data'!CA38),LN('Original data'!CA38),"")</f>
        <v/>
      </c>
      <c r="CC38" s="21"/>
      <c r="CD38" s="21"/>
      <c r="CE38" s="21"/>
    </row>
    <row r="39" spans="1:83" x14ac:dyDescent="0.2">
      <c r="A39" s="21"/>
      <c r="B39" s="21"/>
      <c r="C39" s="21"/>
      <c r="D39" s="21"/>
      <c r="E39" s="21"/>
      <c r="F39" t="str">
        <f t="shared" si="3"/>
        <v/>
      </c>
      <c r="G39" t="str">
        <f t="shared" si="4"/>
        <v/>
      </c>
      <c r="H39">
        <f t="shared" si="5"/>
        <v>0</v>
      </c>
      <c r="I39" s="21" t="str">
        <f>IF(ISNUMBER('Original data'!F39),LN('Original data'!F39),"")</f>
        <v/>
      </c>
      <c r="J39" s="21" t="str">
        <f>IF(ISNUMBER('Original data'!G39),LN('Original data'!G39),"")</f>
        <v/>
      </c>
      <c r="K39" s="21" t="str">
        <f>IF(ISNUMBER('Original data'!H39),LN('Original data'!H39),"")</f>
        <v/>
      </c>
      <c r="L39" s="21" t="str">
        <f>IF(ISNUMBER('Original data'!I39),LN('Original data'!I39),"")</f>
        <v/>
      </c>
      <c r="M39" s="21" t="str">
        <f>IF(ISNUMBER('Original data'!J39),LN('Original data'!J39),"")</f>
        <v/>
      </c>
      <c r="N39" s="21" t="str">
        <f>IF(ISNUMBER('Original data'!K39),LN('Original data'!K39),"")</f>
        <v/>
      </c>
      <c r="O39" s="21" t="str">
        <f>IF(ISNUMBER('Original data'!L39),LN('Original data'!L39),"")</f>
        <v/>
      </c>
      <c r="P39" s="21" t="str">
        <f>IF(ISNUMBER('Original data'!M39),LN('Original data'!M39),"")</f>
        <v/>
      </c>
      <c r="Q39" s="21" t="str">
        <f>IF(ISNUMBER('Original data'!N39),LN('Original data'!N39),"")</f>
        <v/>
      </c>
      <c r="R39" s="21" t="str">
        <f>IF(ISNUMBER('Original data'!O39),LN('Original data'!O39),"")</f>
        <v/>
      </c>
      <c r="S39" s="21" t="str">
        <f>IF(ISNUMBER('Original data'!P39),LN('Original data'!P39),"")</f>
        <v/>
      </c>
      <c r="T39" s="21" t="str">
        <f>IF(ISNUMBER('Original data'!Q39),LN('Original data'!Q39),"")</f>
        <v/>
      </c>
      <c r="U39" s="21" t="str">
        <f>IF(ISNUMBER('Original data'!R39),LN('Original data'!R39),"")</f>
        <v/>
      </c>
      <c r="V39" s="21" t="str">
        <f>IF(ISNUMBER('Original data'!S39),LN('Original data'!S39),"")</f>
        <v/>
      </c>
      <c r="W39" s="21" t="str">
        <f>IF(ISNUMBER('Original data'!T39),LN('Original data'!T39),"")</f>
        <v/>
      </c>
      <c r="X39" s="21" t="str">
        <f>IF(ISNUMBER('Original data'!U39),LN('Original data'!U39),"")</f>
        <v/>
      </c>
      <c r="Y39" s="21" t="str">
        <f>IF(ISNUMBER('Original data'!V39),LN('Original data'!V39),"")</f>
        <v/>
      </c>
      <c r="Z39" s="21" t="str">
        <f>IF(ISNUMBER('Original data'!W39),LN('Original data'!W39),"")</f>
        <v/>
      </c>
      <c r="AA39" s="21" t="str">
        <f>IF(ISNUMBER('Original data'!X39),LN('Original data'!X39),"")</f>
        <v/>
      </c>
      <c r="AB39" s="21" t="str">
        <f>IF(ISNUMBER('Original data'!Y39),LN('Original data'!Y39),"")</f>
        <v/>
      </c>
      <c r="AC39" s="21" t="str">
        <f>IF(ISNUMBER('Original data'!Z39),LN('Original data'!Z39),"")</f>
        <v/>
      </c>
      <c r="AD39" s="21" t="str">
        <f>IF(ISNUMBER('Original data'!AA39),LN('Original data'!AA39),"")</f>
        <v/>
      </c>
      <c r="AE39" s="21" t="str">
        <f>IF(ISNUMBER('Original data'!AB39),LN('Original data'!AB39),"")</f>
        <v/>
      </c>
      <c r="AF39" s="21" t="str">
        <f>IF(ISNUMBER('Original data'!AC39),LN('Original data'!AC39),"")</f>
        <v/>
      </c>
      <c r="AG39" s="21" t="str">
        <f>IF(ISNUMBER('Original data'!AD39),LN('Original data'!AD39),"")</f>
        <v/>
      </c>
      <c r="AH39" s="21" t="str">
        <f>IF(ISNUMBER('Original data'!AE39),LN('Original data'!AE39),"")</f>
        <v/>
      </c>
      <c r="AI39" s="21" t="str">
        <f>IF(ISNUMBER('Original data'!AF39),LN('Original data'!AF39),"")</f>
        <v/>
      </c>
      <c r="AJ39" s="21" t="str">
        <f>IF(ISNUMBER('Original data'!AG39),LN('Original data'!AG39),"")</f>
        <v/>
      </c>
      <c r="AK39" s="21" t="str">
        <f>IF(ISNUMBER('Original data'!AH39),LN('Original data'!AH39),"")</f>
        <v/>
      </c>
      <c r="AL39" s="21" t="str">
        <f>IF(ISNUMBER('Original data'!AI39),LN('Original data'!AI39),"")</f>
        <v/>
      </c>
      <c r="AM39" s="21" t="str">
        <f>IF(ISNUMBER('Original data'!AJ39),LN('Original data'!AJ39),"")</f>
        <v/>
      </c>
      <c r="AN39" s="21" t="str">
        <f>IF(ISNUMBER('Original data'!AK39),LN('Original data'!AK39),"")</f>
        <v/>
      </c>
      <c r="AO39" s="21" t="str">
        <f>IF(ISNUMBER('Original data'!AL39),LN('Original data'!AL39),"")</f>
        <v/>
      </c>
      <c r="AP39" s="21" t="str">
        <f>IF(ISNUMBER('Original data'!AM39),LN('Original data'!AM39),"")</f>
        <v/>
      </c>
      <c r="AQ39" s="21" t="str">
        <f>IF(ISNUMBER('Original data'!AN39),LN('Original data'!AN39),"")</f>
        <v/>
      </c>
      <c r="AR39" s="21" t="str">
        <f>IF(ISNUMBER('Original data'!AO39),LN('Original data'!AO39),"")</f>
        <v/>
      </c>
      <c r="AS39" s="21" t="str">
        <f>IF(ISNUMBER('Original data'!AP39),LN('Original data'!AP39),"")</f>
        <v/>
      </c>
      <c r="AT39" s="21" t="str">
        <f>IF(ISNUMBER('Original data'!AR39),LN('Original data'!AR39),"")</f>
        <v/>
      </c>
      <c r="AU39" s="21" t="str">
        <f>IF(ISNUMBER('Original data'!AS39),LN('Original data'!AS39),"")</f>
        <v/>
      </c>
      <c r="AV39" s="21" t="str">
        <f>IF(ISNUMBER('Original data'!AT39),LN('Original data'!AT39),"")</f>
        <v/>
      </c>
      <c r="AW39" s="21" t="str">
        <f>IF(ISNUMBER('Original data'!AU39),LN('Original data'!AU39),"")</f>
        <v/>
      </c>
      <c r="AX39" s="21" t="str">
        <f>IF(ISNUMBER('Original data'!AV39),LN('Original data'!AV39),"")</f>
        <v/>
      </c>
      <c r="AY39" s="21" t="str">
        <f>IF(ISNUMBER('Original data'!AW39),LN('Original data'!AW39),"")</f>
        <v/>
      </c>
      <c r="AZ39" s="21" t="str">
        <f>IF(ISNUMBER('Original data'!AX39),LN('Original data'!AX39),"")</f>
        <v/>
      </c>
      <c r="BA39" s="21" t="str">
        <f>IF(ISNUMBER('Original data'!AY39),LN('Original data'!AY39),"")</f>
        <v/>
      </c>
      <c r="BB39" s="21" t="str">
        <f>IF(ISNUMBER('Original data'!AZ39),LN('Original data'!AZ39),"")</f>
        <v/>
      </c>
      <c r="BC39" s="21" t="str">
        <f>IF(ISNUMBER('Original data'!BA39),LN('Original data'!BA39),"")</f>
        <v/>
      </c>
      <c r="BD39" s="21" t="str">
        <f>IF(ISNUMBER('Original data'!BB39),LN('Original data'!BB39),"")</f>
        <v/>
      </c>
      <c r="BE39" s="21" t="str">
        <f>IF(ISNUMBER('Original data'!BC39),LN('Original data'!BC39),"")</f>
        <v/>
      </c>
      <c r="BF39" s="21" t="str">
        <f>IF(ISNUMBER('Original data'!BD39),LN('Original data'!BD39),"")</f>
        <v/>
      </c>
      <c r="BG39" s="21" t="str">
        <f>IF(ISNUMBER('Original data'!BE39),LN('Original data'!BE39),"")</f>
        <v/>
      </c>
      <c r="BH39" s="21" t="str">
        <f>IF(ISNUMBER('Original data'!BF39),LN('Original data'!BF39),"")</f>
        <v/>
      </c>
      <c r="BI39" s="21" t="str">
        <f>IF(ISNUMBER('Original data'!BH39),LN('Original data'!BH39),"")</f>
        <v/>
      </c>
      <c r="BJ39" s="21" t="str">
        <f>IF(ISNUMBER('Original data'!BI39),LN('Original data'!BI39),"")</f>
        <v/>
      </c>
      <c r="BK39" s="21" t="str">
        <f>IF(ISNUMBER('Original data'!BJ39),LN('Original data'!BJ39),"")</f>
        <v/>
      </c>
      <c r="BL39" s="21" t="str">
        <f>IF(ISNUMBER('Original data'!BK39),LN('Original data'!BK39),"")</f>
        <v/>
      </c>
      <c r="BM39" s="21" t="str">
        <f>IF(ISNUMBER('Original data'!BL39),LN('Original data'!BL39),"")</f>
        <v/>
      </c>
      <c r="BN39" s="21" t="str">
        <f>IF(ISNUMBER('Original data'!BM39),LN('Original data'!BM39),"")</f>
        <v/>
      </c>
      <c r="BO39" s="21" t="str">
        <f>IF(ISNUMBER('Original data'!BN39),LN('Original data'!BN39),"")</f>
        <v/>
      </c>
      <c r="BP39" s="21" t="str">
        <f>IF(ISNUMBER('Original data'!BO39),LN('Original data'!BO39),"")</f>
        <v/>
      </c>
      <c r="BQ39" s="21" t="str">
        <f>IF(ISNUMBER('Original data'!BP39),LN('Original data'!BP39),"")</f>
        <v/>
      </c>
      <c r="BR39" s="21" t="str">
        <f>IF(ISNUMBER('Original data'!BQ39),LN('Original data'!BQ39),"")</f>
        <v/>
      </c>
      <c r="BS39" s="21" t="str">
        <f>IF(ISNUMBER('Original data'!BR39),LN('Original data'!BR39),"")</f>
        <v/>
      </c>
      <c r="BT39" s="21" t="str">
        <f>IF(ISNUMBER('Original data'!BS39),LN('Original data'!BS39),"")</f>
        <v/>
      </c>
      <c r="BU39" s="21" t="str">
        <f>IF(ISNUMBER('Original data'!BT39),LN('Original data'!BT39),"")</f>
        <v/>
      </c>
      <c r="BV39" s="21" t="str">
        <f>IF(ISNUMBER('Original data'!BU39),LN('Original data'!BU39),"")</f>
        <v/>
      </c>
      <c r="BW39" s="21" t="str">
        <f>IF(ISNUMBER('Original data'!BV39),LN('Original data'!BV39),"")</f>
        <v/>
      </c>
      <c r="BX39" s="21" t="str">
        <f>IF(ISNUMBER('Original data'!BW39),LN('Original data'!BW39),"")</f>
        <v/>
      </c>
      <c r="BY39" s="21" t="str">
        <f>IF(ISNUMBER('Original data'!BX39),LN('Original data'!BX39),"")</f>
        <v/>
      </c>
      <c r="BZ39" s="21" t="str">
        <f>IF(ISNUMBER('Original data'!BY39),LN('Original data'!BY39),"")</f>
        <v/>
      </c>
      <c r="CA39" s="21" t="str">
        <f>IF(ISNUMBER('Original data'!BZ39),LN('Original data'!BZ39),"")</f>
        <v/>
      </c>
      <c r="CB39" s="21" t="str">
        <f>IF(ISNUMBER('Original data'!CA39),LN('Original data'!CA39),"")</f>
        <v/>
      </c>
      <c r="CC39" s="21"/>
      <c r="CD39" s="21"/>
      <c r="CE39" s="21"/>
    </row>
    <row r="40" spans="1:83" x14ac:dyDescent="0.2">
      <c r="A40" s="21"/>
      <c r="B40" s="21"/>
      <c r="C40" s="21"/>
      <c r="D40" s="21"/>
      <c r="E40" s="21"/>
      <c r="F40" t="str">
        <f t="shared" si="3"/>
        <v/>
      </c>
      <c r="G40" t="str">
        <f t="shared" si="4"/>
        <v/>
      </c>
      <c r="H40">
        <f t="shared" si="5"/>
        <v>0</v>
      </c>
      <c r="I40" s="21" t="str">
        <f>IF(ISNUMBER('Original data'!F40),LN('Original data'!F40),"")</f>
        <v/>
      </c>
      <c r="J40" s="21" t="str">
        <f>IF(ISNUMBER('Original data'!G40),LN('Original data'!G40),"")</f>
        <v/>
      </c>
      <c r="K40" s="21" t="str">
        <f>IF(ISNUMBER('Original data'!H40),LN('Original data'!H40),"")</f>
        <v/>
      </c>
      <c r="L40" s="21" t="str">
        <f>IF(ISNUMBER('Original data'!I40),LN('Original data'!I40),"")</f>
        <v/>
      </c>
      <c r="M40" s="21" t="str">
        <f>IF(ISNUMBER('Original data'!J40),LN('Original data'!J40),"")</f>
        <v/>
      </c>
      <c r="N40" s="21" t="str">
        <f>IF(ISNUMBER('Original data'!K40),LN('Original data'!K40),"")</f>
        <v/>
      </c>
      <c r="O40" s="21" t="str">
        <f>IF(ISNUMBER('Original data'!L40),LN('Original data'!L40),"")</f>
        <v/>
      </c>
      <c r="P40" s="21" t="str">
        <f>IF(ISNUMBER('Original data'!M40),LN('Original data'!M40),"")</f>
        <v/>
      </c>
      <c r="Q40" s="21" t="str">
        <f>IF(ISNUMBER('Original data'!N40),LN('Original data'!N40),"")</f>
        <v/>
      </c>
      <c r="R40" s="21" t="str">
        <f>IF(ISNUMBER('Original data'!O40),LN('Original data'!O40),"")</f>
        <v/>
      </c>
      <c r="S40" s="21" t="str">
        <f>IF(ISNUMBER('Original data'!P40),LN('Original data'!P40),"")</f>
        <v/>
      </c>
      <c r="T40" s="21" t="str">
        <f>IF(ISNUMBER('Original data'!Q40),LN('Original data'!Q40),"")</f>
        <v/>
      </c>
      <c r="U40" s="21" t="str">
        <f>IF(ISNUMBER('Original data'!R40),LN('Original data'!R40),"")</f>
        <v/>
      </c>
      <c r="V40" s="21" t="str">
        <f>IF(ISNUMBER('Original data'!S40),LN('Original data'!S40),"")</f>
        <v/>
      </c>
      <c r="W40" s="21" t="str">
        <f>IF(ISNUMBER('Original data'!T40),LN('Original data'!T40),"")</f>
        <v/>
      </c>
      <c r="X40" s="21" t="str">
        <f>IF(ISNUMBER('Original data'!U40),LN('Original data'!U40),"")</f>
        <v/>
      </c>
      <c r="Y40" s="21" t="str">
        <f>IF(ISNUMBER('Original data'!V40),LN('Original data'!V40),"")</f>
        <v/>
      </c>
      <c r="Z40" s="21" t="str">
        <f>IF(ISNUMBER('Original data'!W40),LN('Original data'!W40),"")</f>
        <v/>
      </c>
      <c r="AA40" s="21" t="str">
        <f>IF(ISNUMBER('Original data'!X40),LN('Original data'!X40),"")</f>
        <v/>
      </c>
      <c r="AB40" s="21" t="str">
        <f>IF(ISNUMBER('Original data'!Y40),LN('Original data'!Y40),"")</f>
        <v/>
      </c>
      <c r="AC40" s="21" t="str">
        <f>IF(ISNUMBER('Original data'!Z40),LN('Original data'!Z40),"")</f>
        <v/>
      </c>
      <c r="AD40" s="21" t="str">
        <f>IF(ISNUMBER('Original data'!AA40),LN('Original data'!AA40),"")</f>
        <v/>
      </c>
      <c r="AE40" s="21" t="str">
        <f>IF(ISNUMBER('Original data'!AB40),LN('Original data'!AB40),"")</f>
        <v/>
      </c>
      <c r="AF40" s="21" t="str">
        <f>IF(ISNUMBER('Original data'!AC40),LN('Original data'!AC40),"")</f>
        <v/>
      </c>
      <c r="AG40" s="21" t="str">
        <f>IF(ISNUMBER('Original data'!AD40),LN('Original data'!AD40),"")</f>
        <v/>
      </c>
      <c r="AH40" s="21" t="str">
        <f>IF(ISNUMBER('Original data'!AE40),LN('Original data'!AE40),"")</f>
        <v/>
      </c>
      <c r="AI40" s="21" t="str">
        <f>IF(ISNUMBER('Original data'!AF40),LN('Original data'!AF40),"")</f>
        <v/>
      </c>
      <c r="AJ40" s="21" t="str">
        <f>IF(ISNUMBER('Original data'!AG40),LN('Original data'!AG40),"")</f>
        <v/>
      </c>
      <c r="AK40" s="21" t="str">
        <f>IF(ISNUMBER('Original data'!AH40),LN('Original data'!AH40),"")</f>
        <v/>
      </c>
      <c r="AL40" s="21" t="str">
        <f>IF(ISNUMBER('Original data'!AI40),LN('Original data'!AI40),"")</f>
        <v/>
      </c>
      <c r="AM40" s="21" t="str">
        <f>IF(ISNUMBER('Original data'!AJ40),LN('Original data'!AJ40),"")</f>
        <v/>
      </c>
      <c r="AN40" s="21" t="str">
        <f>IF(ISNUMBER('Original data'!AK40),LN('Original data'!AK40),"")</f>
        <v/>
      </c>
      <c r="AO40" s="21" t="str">
        <f>IF(ISNUMBER('Original data'!AL40),LN('Original data'!AL40),"")</f>
        <v/>
      </c>
      <c r="AP40" s="21" t="str">
        <f>IF(ISNUMBER('Original data'!AM40),LN('Original data'!AM40),"")</f>
        <v/>
      </c>
      <c r="AQ40" s="21" t="str">
        <f>IF(ISNUMBER('Original data'!AN40),LN('Original data'!AN40),"")</f>
        <v/>
      </c>
      <c r="AR40" s="21" t="str">
        <f>IF(ISNUMBER('Original data'!AO40),LN('Original data'!AO40),"")</f>
        <v/>
      </c>
      <c r="AS40" s="21" t="str">
        <f>IF(ISNUMBER('Original data'!AP40),LN('Original data'!AP40),"")</f>
        <v/>
      </c>
      <c r="AT40" s="21" t="str">
        <f>IF(ISNUMBER('Original data'!AR40),LN('Original data'!AR40),"")</f>
        <v/>
      </c>
      <c r="AU40" s="21" t="str">
        <f>IF(ISNUMBER('Original data'!AS40),LN('Original data'!AS40),"")</f>
        <v/>
      </c>
      <c r="AV40" s="21" t="str">
        <f>IF(ISNUMBER('Original data'!AT40),LN('Original data'!AT40),"")</f>
        <v/>
      </c>
      <c r="AW40" s="21" t="str">
        <f>IF(ISNUMBER('Original data'!AU40),LN('Original data'!AU40),"")</f>
        <v/>
      </c>
      <c r="AX40" s="21" t="str">
        <f>IF(ISNUMBER('Original data'!AV40),LN('Original data'!AV40),"")</f>
        <v/>
      </c>
      <c r="AY40" s="21" t="str">
        <f>IF(ISNUMBER('Original data'!AW40),LN('Original data'!AW40),"")</f>
        <v/>
      </c>
      <c r="AZ40" s="21" t="str">
        <f>IF(ISNUMBER('Original data'!AX40),LN('Original data'!AX40),"")</f>
        <v/>
      </c>
      <c r="BA40" s="21" t="str">
        <f>IF(ISNUMBER('Original data'!AY40),LN('Original data'!AY40),"")</f>
        <v/>
      </c>
      <c r="BB40" s="21" t="str">
        <f>IF(ISNUMBER('Original data'!AZ40),LN('Original data'!AZ40),"")</f>
        <v/>
      </c>
      <c r="BC40" s="21" t="str">
        <f>IF(ISNUMBER('Original data'!BA40),LN('Original data'!BA40),"")</f>
        <v/>
      </c>
      <c r="BD40" s="21" t="str">
        <f>IF(ISNUMBER('Original data'!BB40),LN('Original data'!BB40),"")</f>
        <v/>
      </c>
      <c r="BE40" s="21" t="str">
        <f>IF(ISNUMBER('Original data'!BC40),LN('Original data'!BC40),"")</f>
        <v/>
      </c>
      <c r="BF40" s="21" t="str">
        <f>IF(ISNUMBER('Original data'!BD40),LN('Original data'!BD40),"")</f>
        <v/>
      </c>
      <c r="BG40" s="21" t="str">
        <f>IF(ISNUMBER('Original data'!BE40),LN('Original data'!BE40),"")</f>
        <v/>
      </c>
      <c r="BH40" s="21" t="str">
        <f>IF(ISNUMBER('Original data'!BF40),LN('Original data'!BF40),"")</f>
        <v/>
      </c>
      <c r="BI40" s="21" t="str">
        <f>IF(ISNUMBER('Original data'!BH40),LN('Original data'!BH40),"")</f>
        <v/>
      </c>
      <c r="BJ40" s="21" t="str">
        <f>IF(ISNUMBER('Original data'!BI40),LN('Original data'!BI40),"")</f>
        <v/>
      </c>
      <c r="BK40" s="21" t="str">
        <f>IF(ISNUMBER('Original data'!BJ40),LN('Original data'!BJ40),"")</f>
        <v/>
      </c>
      <c r="BL40" s="21" t="str">
        <f>IF(ISNUMBER('Original data'!BK40),LN('Original data'!BK40),"")</f>
        <v/>
      </c>
      <c r="BM40" s="21" t="str">
        <f>IF(ISNUMBER('Original data'!BL40),LN('Original data'!BL40),"")</f>
        <v/>
      </c>
      <c r="BN40" s="21" t="str">
        <f>IF(ISNUMBER('Original data'!BM40),LN('Original data'!BM40),"")</f>
        <v/>
      </c>
      <c r="BO40" s="21" t="str">
        <f>IF(ISNUMBER('Original data'!BN40),LN('Original data'!BN40),"")</f>
        <v/>
      </c>
      <c r="BP40" s="21" t="str">
        <f>IF(ISNUMBER('Original data'!BO40),LN('Original data'!BO40),"")</f>
        <v/>
      </c>
      <c r="BQ40" s="21" t="str">
        <f>IF(ISNUMBER('Original data'!BP40),LN('Original data'!BP40),"")</f>
        <v/>
      </c>
      <c r="BR40" s="21" t="str">
        <f>IF(ISNUMBER('Original data'!BQ40),LN('Original data'!BQ40),"")</f>
        <v/>
      </c>
      <c r="BS40" s="21" t="str">
        <f>IF(ISNUMBER('Original data'!BR40),LN('Original data'!BR40),"")</f>
        <v/>
      </c>
      <c r="BT40" s="21" t="str">
        <f>IF(ISNUMBER('Original data'!BS40),LN('Original data'!BS40),"")</f>
        <v/>
      </c>
      <c r="BU40" s="21" t="str">
        <f>IF(ISNUMBER('Original data'!BT40),LN('Original data'!BT40),"")</f>
        <v/>
      </c>
      <c r="BV40" s="21" t="str">
        <f>IF(ISNUMBER('Original data'!BU40),LN('Original data'!BU40),"")</f>
        <v/>
      </c>
      <c r="BW40" s="21" t="str">
        <f>IF(ISNUMBER('Original data'!BV40),LN('Original data'!BV40),"")</f>
        <v/>
      </c>
      <c r="BX40" s="21" t="str">
        <f>IF(ISNUMBER('Original data'!BW40),LN('Original data'!BW40),"")</f>
        <v/>
      </c>
      <c r="BY40" s="21" t="str">
        <f>IF(ISNUMBER('Original data'!BX40),LN('Original data'!BX40),"")</f>
        <v/>
      </c>
      <c r="BZ40" s="21" t="str">
        <f>IF(ISNUMBER('Original data'!BY40),LN('Original data'!BY40),"")</f>
        <v/>
      </c>
      <c r="CA40" s="21" t="str">
        <f>IF(ISNUMBER('Original data'!BZ40),LN('Original data'!BZ40),"")</f>
        <v/>
      </c>
      <c r="CB40" s="21" t="str">
        <f>IF(ISNUMBER('Original data'!CA40),LN('Original data'!CA40),"")</f>
        <v/>
      </c>
      <c r="CC40" s="21"/>
      <c r="CD40" s="21"/>
      <c r="CE40" s="21"/>
    </row>
    <row r="41" spans="1:83" x14ac:dyDescent="0.2">
      <c r="A41" s="21"/>
      <c r="B41" s="21"/>
      <c r="C41" s="21"/>
      <c r="D41" s="21"/>
      <c r="E41" s="21"/>
      <c r="F41" t="str">
        <f t="shared" si="3"/>
        <v/>
      </c>
      <c r="G41" t="str">
        <f t="shared" si="4"/>
        <v/>
      </c>
      <c r="H41">
        <f t="shared" si="5"/>
        <v>0</v>
      </c>
      <c r="I41" s="21" t="str">
        <f>IF(ISNUMBER('Original data'!F41),LN('Original data'!F41),"")</f>
        <v/>
      </c>
      <c r="J41" s="21" t="str">
        <f>IF(ISNUMBER('Original data'!G41),LN('Original data'!G41),"")</f>
        <v/>
      </c>
      <c r="K41" s="21" t="str">
        <f>IF(ISNUMBER('Original data'!H41),LN('Original data'!H41),"")</f>
        <v/>
      </c>
      <c r="L41" s="21" t="str">
        <f>IF(ISNUMBER('Original data'!I41),LN('Original data'!I41),"")</f>
        <v/>
      </c>
      <c r="M41" s="21" t="str">
        <f>IF(ISNUMBER('Original data'!J41),LN('Original data'!J41),"")</f>
        <v/>
      </c>
      <c r="N41" s="21" t="str">
        <f>IF(ISNUMBER('Original data'!K41),LN('Original data'!K41),"")</f>
        <v/>
      </c>
      <c r="O41" s="21" t="str">
        <f>IF(ISNUMBER('Original data'!L41),LN('Original data'!L41),"")</f>
        <v/>
      </c>
      <c r="P41" s="21" t="str">
        <f>IF(ISNUMBER('Original data'!M41),LN('Original data'!M41),"")</f>
        <v/>
      </c>
      <c r="Q41" s="21" t="str">
        <f>IF(ISNUMBER('Original data'!N41),LN('Original data'!N41),"")</f>
        <v/>
      </c>
      <c r="R41" s="21" t="str">
        <f>IF(ISNUMBER('Original data'!O41),LN('Original data'!O41),"")</f>
        <v/>
      </c>
      <c r="S41" s="21" t="str">
        <f>IF(ISNUMBER('Original data'!P41),LN('Original data'!P41),"")</f>
        <v/>
      </c>
      <c r="T41" s="21" t="str">
        <f>IF(ISNUMBER('Original data'!Q41),LN('Original data'!Q41),"")</f>
        <v/>
      </c>
      <c r="U41" s="21" t="str">
        <f>IF(ISNUMBER('Original data'!R41),LN('Original data'!R41),"")</f>
        <v/>
      </c>
      <c r="V41" s="21" t="str">
        <f>IF(ISNUMBER('Original data'!S41),LN('Original data'!S41),"")</f>
        <v/>
      </c>
      <c r="W41" s="21" t="str">
        <f>IF(ISNUMBER('Original data'!T41),LN('Original data'!T41),"")</f>
        <v/>
      </c>
      <c r="X41" s="21" t="str">
        <f>IF(ISNUMBER('Original data'!U41),LN('Original data'!U41),"")</f>
        <v/>
      </c>
      <c r="Y41" s="21" t="str">
        <f>IF(ISNUMBER('Original data'!V41),LN('Original data'!V41),"")</f>
        <v/>
      </c>
      <c r="Z41" s="21" t="str">
        <f>IF(ISNUMBER('Original data'!W41),LN('Original data'!W41),"")</f>
        <v/>
      </c>
      <c r="AA41" s="21" t="str">
        <f>IF(ISNUMBER('Original data'!X41),LN('Original data'!X41),"")</f>
        <v/>
      </c>
      <c r="AB41" s="21" t="str">
        <f>IF(ISNUMBER('Original data'!Y41),LN('Original data'!Y41),"")</f>
        <v/>
      </c>
      <c r="AC41" s="21" t="str">
        <f>IF(ISNUMBER('Original data'!Z41),LN('Original data'!Z41),"")</f>
        <v/>
      </c>
      <c r="AD41" s="21" t="str">
        <f>IF(ISNUMBER('Original data'!AA41),LN('Original data'!AA41),"")</f>
        <v/>
      </c>
      <c r="AE41" s="21" t="str">
        <f>IF(ISNUMBER('Original data'!AB41),LN('Original data'!AB41),"")</f>
        <v/>
      </c>
      <c r="AF41" s="21" t="str">
        <f>IF(ISNUMBER('Original data'!AC41),LN('Original data'!AC41),"")</f>
        <v/>
      </c>
      <c r="AG41" s="21" t="str">
        <f>IF(ISNUMBER('Original data'!AD41),LN('Original data'!AD41),"")</f>
        <v/>
      </c>
      <c r="AH41" s="21" t="str">
        <f>IF(ISNUMBER('Original data'!AE41),LN('Original data'!AE41),"")</f>
        <v/>
      </c>
      <c r="AI41" s="21" t="str">
        <f>IF(ISNUMBER('Original data'!AF41),LN('Original data'!AF41),"")</f>
        <v/>
      </c>
      <c r="AJ41" s="21" t="str">
        <f>IF(ISNUMBER('Original data'!AG41),LN('Original data'!AG41),"")</f>
        <v/>
      </c>
      <c r="AK41" s="21" t="str">
        <f>IF(ISNUMBER('Original data'!AH41),LN('Original data'!AH41),"")</f>
        <v/>
      </c>
      <c r="AL41" s="21" t="str">
        <f>IF(ISNUMBER('Original data'!AI41),LN('Original data'!AI41),"")</f>
        <v/>
      </c>
      <c r="AM41" s="21" t="str">
        <f>IF(ISNUMBER('Original data'!AJ41),LN('Original data'!AJ41),"")</f>
        <v/>
      </c>
      <c r="AN41" s="21" t="str">
        <f>IF(ISNUMBER('Original data'!AK41),LN('Original data'!AK41),"")</f>
        <v/>
      </c>
      <c r="AO41" s="21" t="str">
        <f>IF(ISNUMBER('Original data'!AL41),LN('Original data'!AL41),"")</f>
        <v/>
      </c>
      <c r="AP41" s="21" t="str">
        <f>IF(ISNUMBER('Original data'!AM41),LN('Original data'!AM41),"")</f>
        <v/>
      </c>
      <c r="AQ41" s="21" t="str">
        <f>IF(ISNUMBER('Original data'!AN41),LN('Original data'!AN41),"")</f>
        <v/>
      </c>
      <c r="AR41" s="21" t="str">
        <f>IF(ISNUMBER('Original data'!AO41),LN('Original data'!AO41),"")</f>
        <v/>
      </c>
      <c r="AS41" s="21" t="str">
        <f>IF(ISNUMBER('Original data'!AP41),LN('Original data'!AP41),"")</f>
        <v/>
      </c>
      <c r="AT41" s="21" t="str">
        <f>IF(ISNUMBER('Original data'!AR41),LN('Original data'!AR41),"")</f>
        <v/>
      </c>
      <c r="AU41" s="21" t="str">
        <f>IF(ISNUMBER('Original data'!AS41),LN('Original data'!AS41),"")</f>
        <v/>
      </c>
      <c r="AV41" s="21" t="str">
        <f>IF(ISNUMBER('Original data'!AT41),LN('Original data'!AT41),"")</f>
        <v/>
      </c>
      <c r="AW41" s="21" t="str">
        <f>IF(ISNUMBER('Original data'!AU41),LN('Original data'!AU41),"")</f>
        <v/>
      </c>
      <c r="AX41" s="21" t="str">
        <f>IF(ISNUMBER('Original data'!AV41),LN('Original data'!AV41),"")</f>
        <v/>
      </c>
      <c r="AY41" s="21" t="str">
        <f>IF(ISNUMBER('Original data'!AW41),LN('Original data'!AW41),"")</f>
        <v/>
      </c>
      <c r="AZ41" s="21" t="str">
        <f>IF(ISNUMBER('Original data'!AX41),LN('Original data'!AX41),"")</f>
        <v/>
      </c>
      <c r="BA41" s="21" t="str">
        <f>IF(ISNUMBER('Original data'!AY41),LN('Original data'!AY41),"")</f>
        <v/>
      </c>
      <c r="BB41" s="21" t="str">
        <f>IF(ISNUMBER('Original data'!AZ41),LN('Original data'!AZ41),"")</f>
        <v/>
      </c>
      <c r="BC41" s="21" t="str">
        <f>IF(ISNUMBER('Original data'!BA41),LN('Original data'!BA41),"")</f>
        <v/>
      </c>
      <c r="BD41" s="21" t="str">
        <f>IF(ISNUMBER('Original data'!BB41),LN('Original data'!BB41),"")</f>
        <v/>
      </c>
      <c r="BE41" s="21" t="str">
        <f>IF(ISNUMBER('Original data'!BC41),LN('Original data'!BC41),"")</f>
        <v/>
      </c>
      <c r="BF41" s="21" t="str">
        <f>IF(ISNUMBER('Original data'!BD41),LN('Original data'!BD41),"")</f>
        <v/>
      </c>
      <c r="BG41" s="21" t="str">
        <f>IF(ISNUMBER('Original data'!BE41),LN('Original data'!BE41),"")</f>
        <v/>
      </c>
      <c r="BH41" s="21" t="str">
        <f>IF(ISNUMBER('Original data'!BF41),LN('Original data'!BF41),"")</f>
        <v/>
      </c>
      <c r="BI41" s="21" t="str">
        <f>IF(ISNUMBER('Original data'!BH41),LN('Original data'!BH41),"")</f>
        <v/>
      </c>
      <c r="BJ41" s="21" t="str">
        <f>IF(ISNUMBER('Original data'!BI41),LN('Original data'!BI41),"")</f>
        <v/>
      </c>
      <c r="BK41" s="21" t="str">
        <f>IF(ISNUMBER('Original data'!BJ41),LN('Original data'!BJ41),"")</f>
        <v/>
      </c>
      <c r="BL41" s="21" t="str">
        <f>IF(ISNUMBER('Original data'!BK41),LN('Original data'!BK41),"")</f>
        <v/>
      </c>
      <c r="BM41" s="21" t="str">
        <f>IF(ISNUMBER('Original data'!BL41),LN('Original data'!BL41),"")</f>
        <v/>
      </c>
      <c r="BN41" s="21" t="str">
        <f>IF(ISNUMBER('Original data'!BM41),LN('Original data'!BM41),"")</f>
        <v/>
      </c>
      <c r="BO41" s="21" t="str">
        <f>IF(ISNUMBER('Original data'!BN41),LN('Original data'!BN41),"")</f>
        <v/>
      </c>
      <c r="BP41" s="21" t="str">
        <f>IF(ISNUMBER('Original data'!BO41),LN('Original data'!BO41),"")</f>
        <v/>
      </c>
      <c r="BQ41" s="21" t="str">
        <f>IF(ISNUMBER('Original data'!BP41),LN('Original data'!BP41),"")</f>
        <v/>
      </c>
      <c r="BR41" s="21" t="str">
        <f>IF(ISNUMBER('Original data'!BQ41),LN('Original data'!BQ41),"")</f>
        <v/>
      </c>
      <c r="BS41" s="21" t="str">
        <f>IF(ISNUMBER('Original data'!BR41),LN('Original data'!BR41),"")</f>
        <v/>
      </c>
      <c r="BT41" s="21" t="str">
        <f>IF(ISNUMBER('Original data'!BS41),LN('Original data'!BS41),"")</f>
        <v/>
      </c>
      <c r="BU41" s="21" t="str">
        <f>IF(ISNUMBER('Original data'!BT41),LN('Original data'!BT41),"")</f>
        <v/>
      </c>
      <c r="BV41" s="21" t="str">
        <f>IF(ISNUMBER('Original data'!BU41),LN('Original data'!BU41),"")</f>
        <v/>
      </c>
      <c r="BW41" s="21" t="str">
        <f>IF(ISNUMBER('Original data'!BV41),LN('Original data'!BV41),"")</f>
        <v/>
      </c>
      <c r="BX41" s="21" t="str">
        <f>IF(ISNUMBER('Original data'!BW41),LN('Original data'!BW41),"")</f>
        <v/>
      </c>
      <c r="BY41" s="21" t="str">
        <f>IF(ISNUMBER('Original data'!BX41),LN('Original data'!BX41),"")</f>
        <v/>
      </c>
      <c r="BZ41" s="21" t="str">
        <f>IF(ISNUMBER('Original data'!BY41),LN('Original data'!BY41),"")</f>
        <v/>
      </c>
      <c r="CA41" s="21" t="str">
        <f>IF(ISNUMBER('Original data'!BZ41),LN('Original data'!BZ41),"")</f>
        <v/>
      </c>
      <c r="CB41" s="21" t="str">
        <f>IF(ISNUMBER('Original data'!CA41),LN('Original data'!CA41),"")</f>
        <v/>
      </c>
      <c r="CC41" s="21"/>
      <c r="CD41" s="21"/>
      <c r="CE41" s="21"/>
    </row>
    <row r="42" spans="1:83" x14ac:dyDescent="0.2">
      <c r="A42" s="21"/>
      <c r="B42" s="21"/>
      <c r="C42" s="21"/>
      <c r="D42" s="21"/>
      <c r="E42" s="21"/>
      <c r="F42" t="str">
        <f t="shared" si="3"/>
        <v/>
      </c>
      <c r="G42" t="str">
        <f t="shared" si="4"/>
        <v/>
      </c>
      <c r="H42">
        <f t="shared" si="5"/>
        <v>0</v>
      </c>
      <c r="I42" s="21" t="str">
        <f>IF(ISNUMBER('Original data'!F42),LN('Original data'!F42),"")</f>
        <v/>
      </c>
      <c r="J42" s="21" t="str">
        <f>IF(ISNUMBER('Original data'!G42),LN('Original data'!G42),"")</f>
        <v/>
      </c>
      <c r="K42" s="21" t="str">
        <f>IF(ISNUMBER('Original data'!H42),LN('Original data'!H42),"")</f>
        <v/>
      </c>
      <c r="L42" s="21" t="str">
        <f>IF(ISNUMBER('Original data'!I42),LN('Original data'!I42),"")</f>
        <v/>
      </c>
      <c r="M42" s="21" t="str">
        <f>IF(ISNUMBER('Original data'!J42),LN('Original data'!J42),"")</f>
        <v/>
      </c>
      <c r="N42" s="21" t="str">
        <f>IF(ISNUMBER('Original data'!K42),LN('Original data'!K42),"")</f>
        <v/>
      </c>
      <c r="O42" s="21" t="str">
        <f>IF(ISNUMBER('Original data'!L42),LN('Original data'!L42),"")</f>
        <v/>
      </c>
      <c r="P42" s="21" t="str">
        <f>IF(ISNUMBER('Original data'!M42),LN('Original data'!M42),"")</f>
        <v/>
      </c>
      <c r="Q42" s="21" t="str">
        <f>IF(ISNUMBER('Original data'!N42),LN('Original data'!N42),"")</f>
        <v/>
      </c>
      <c r="R42" s="21" t="str">
        <f>IF(ISNUMBER('Original data'!O42),LN('Original data'!O42),"")</f>
        <v/>
      </c>
      <c r="S42" s="21" t="str">
        <f>IF(ISNUMBER('Original data'!P42),LN('Original data'!P42),"")</f>
        <v/>
      </c>
      <c r="T42" s="21" t="str">
        <f>IF(ISNUMBER('Original data'!Q42),LN('Original data'!Q42),"")</f>
        <v/>
      </c>
      <c r="U42" s="21" t="str">
        <f>IF(ISNUMBER('Original data'!R42),LN('Original data'!R42),"")</f>
        <v/>
      </c>
      <c r="V42" s="21" t="str">
        <f>IF(ISNUMBER('Original data'!S42),LN('Original data'!S42),"")</f>
        <v/>
      </c>
      <c r="W42" s="21" t="str">
        <f>IF(ISNUMBER('Original data'!T42),LN('Original data'!T42),"")</f>
        <v/>
      </c>
      <c r="X42" s="21" t="str">
        <f>IF(ISNUMBER('Original data'!U42),LN('Original data'!U42),"")</f>
        <v/>
      </c>
      <c r="Y42" s="21" t="str">
        <f>IF(ISNUMBER('Original data'!V42),LN('Original data'!V42),"")</f>
        <v/>
      </c>
      <c r="Z42" s="21" t="str">
        <f>IF(ISNUMBER('Original data'!W42),LN('Original data'!W42),"")</f>
        <v/>
      </c>
      <c r="AA42" s="21" t="str">
        <f>IF(ISNUMBER('Original data'!X42),LN('Original data'!X42),"")</f>
        <v/>
      </c>
      <c r="AB42" s="21" t="str">
        <f>IF(ISNUMBER('Original data'!Y42),LN('Original data'!Y42),"")</f>
        <v/>
      </c>
      <c r="AC42" s="21" t="str">
        <f>IF(ISNUMBER('Original data'!Z42),LN('Original data'!Z42),"")</f>
        <v/>
      </c>
      <c r="AD42" s="21" t="str">
        <f>IF(ISNUMBER('Original data'!AA42),LN('Original data'!AA42),"")</f>
        <v/>
      </c>
      <c r="AE42" s="21" t="str">
        <f>IF(ISNUMBER('Original data'!AB42),LN('Original data'!AB42),"")</f>
        <v/>
      </c>
      <c r="AF42" s="21" t="str">
        <f>IF(ISNUMBER('Original data'!AC42),LN('Original data'!AC42),"")</f>
        <v/>
      </c>
      <c r="AG42" s="21" t="str">
        <f>IF(ISNUMBER('Original data'!AD42),LN('Original data'!AD42),"")</f>
        <v/>
      </c>
      <c r="AH42" s="21" t="str">
        <f>IF(ISNUMBER('Original data'!AE42),LN('Original data'!AE42),"")</f>
        <v/>
      </c>
      <c r="AI42" s="21" t="str">
        <f>IF(ISNUMBER('Original data'!AF42),LN('Original data'!AF42),"")</f>
        <v/>
      </c>
      <c r="AJ42" s="21" t="str">
        <f>IF(ISNUMBER('Original data'!AG42),LN('Original data'!AG42),"")</f>
        <v/>
      </c>
      <c r="AK42" s="21" t="str">
        <f>IF(ISNUMBER('Original data'!AH42),LN('Original data'!AH42),"")</f>
        <v/>
      </c>
      <c r="AL42" s="21" t="str">
        <f>IF(ISNUMBER('Original data'!AI42),LN('Original data'!AI42),"")</f>
        <v/>
      </c>
      <c r="AM42" s="21" t="str">
        <f>IF(ISNUMBER('Original data'!AJ42),LN('Original data'!AJ42),"")</f>
        <v/>
      </c>
      <c r="AN42" s="21" t="str">
        <f>IF(ISNUMBER('Original data'!AK42),LN('Original data'!AK42),"")</f>
        <v/>
      </c>
      <c r="AO42" s="21" t="str">
        <f>IF(ISNUMBER('Original data'!AL42),LN('Original data'!AL42),"")</f>
        <v/>
      </c>
      <c r="AP42" s="21" t="str">
        <f>IF(ISNUMBER('Original data'!AM42),LN('Original data'!AM42),"")</f>
        <v/>
      </c>
      <c r="AQ42" s="21" t="str">
        <f>IF(ISNUMBER('Original data'!AN42),LN('Original data'!AN42),"")</f>
        <v/>
      </c>
      <c r="AR42" s="21" t="str">
        <f>IF(ISNUMBER('Original data'!AO42),LN('Original data'!AO42),"")</f>
        <v/>
      </c>
      <c r="AS42" s="21" t="str">
        <f>IF(ISNUMBER('Original data'!AP42),LN('Original data'!AP42),"")</f>
        <v/>
      </c>
      <c r="AT42" s="21" t="str">
        <f>IF(ISNUMBER('Original data'!AR42),LN('Original data'!AR42),"")</f>
        <v/>
      </c>
      <c r="AU42" s="21" t="str">
        <f>IF(ISNUMBER('Original data'!AS42),LN('Original data'!AS42),"")</f>
        <v/>
      </c>
      <c r="AV42" s="21" t="str">
        <f>IF(ISNUMBER('Original data'!AT42),LN('Original data'!AT42),"")</f>
        <v/>
      </c>
      <c r="AW42" s="21" t="str">
        <f>IF(ISNUMBER('Original data'!AU42),LN('Original data'!AU42),"")</f>
        <v/>
      </c>
      <c r="AX42" s="21" t="str">
        <f>IF(ISNUMBER('Original data'!AV42),LN('Original data'!AV42),"")</f>
        <v/>
      </c>
      <c r="AY42" s="21" t="str">
        <f>IF(ISNUMBER('Original data'!AW42),LN('Original data'!AW42),"")</f>
        <v/>
      </c>
      <c r="AZ42" s="21" t="str">
        <f>IF(ISNUMBER('Original data'!AX42),LN('Original data'!AX42),"")</f>
        <v/>
      </c>
      <c r="BA42" s="21" t="str">
        <f>IF(ISNUMBER('Original data'!AY42),LN('Original data'!AY42),"")</f>
        <v/>
      </c>
      <c r="BB42" s="21" t="str">
        <f>IF(ISNUMBER('Original data'!AZ42),LN('Original data'!AZ42),"")</f>
        <v/>
      </c>
      <c r="BC42" s="21" t="str">
        <f>IF(ISNUMBER('Original data'!BA42),LN('Original data'!BA42),"")</f>
        <v/>
      </c>
      <c r="BD42" s="21" t="str">
        <f>IF(ISNUMBER('Original data'!BB42),LN('Original data'!BB42),"")</f>
        <v/>
      </c>
      <c r="BE42" s="21" t="str">
        <f>IF(ISNUMBER('Original data'!BC42),LN('Original data'!BC42),"")</f>
        <v/>
      </c>
      <c r="BF42" s="21" t="str">
        <f>IF(ISNUMBER('Original data'!BD42),LN('Original data'!BD42),"")</f>
        <v/>
      </c>
      <c r="BG42" s="21" t="str">
        <f>IF(ISNUMBER('Original data'!BE42),LN('Original data'!BE42),"")</f>
        <v/>
      </c>
      <c r="BH42" s="21" t="str">
        <f>IF(ISNUMBER('Original data'!BF42),LN('Original data'!BF42),"")</f>
        <v/>
      </c>
      <c r="BI42" s="21" t="str">
        <f>IF(ISNUMBER('Original data'!BH42),LN('Original data'!BH42),"")</f>
        <v/>
      </c>
      <c r="BJ42" s="21" t="str">
        <f>IF(ISNUMBER('Original data'!BI42),LN('Original data'!BI42),"")</f>
        <v/>
      </c>
      <c r="BK42" s="21" t="str">
        <f>IF(ISNUMBER('Original data'!BJ42),LN('Original data'!BJ42),"")</f>
        <v/>
      </c>
      <c r="BL42" s="21" t="str">
        <f>IF(ISNUMBER('Original data'!BK42),LN('Original data'!BK42),"")</f>
        <v/>
      </c>
      <c r="BM42" s="21" t="str">
        <f>IF(ISNUMBER('Original data'!BL42),LN('Original data'!BL42),"")</f>
        <v/>
      </c>
      <c r="BN42" s="21" t="str">
        <f>IF(ISNUMBER('Original data'!BM42),LN('Original data'!BM42),"")</f>
        <v/>
      </c>
      <c r="BO42" s="21" t="str">
        <f>IF(ISNUMBER('Original data'!BN42),LN('Original data'!BN42),"")</f>
        <v/>
      </c>
      <c r="BP42" s="21" t="str">
        <f>IF(ISNUMBER('Original data'!BO42),LN('Original data'!BO42),"")</f>
        <v/>
      </c>
      <c r="BQ42" s="21" t="str">
        <f>IF(ISNUMBER('Original data'!BP42),LN('Original data'!BP42),"")</f>
        <v/>
      </c>
      <c r="BR42" s="21" t="str">
        <f>IF(ISNUMBER('Original data'!BQ42),LN('Original data'!BQ42),"")</f>
        <v/>
      </c>
      <c r="BS42" s="21" t="str">
        <f>IF(ISNUMBER('Original data'!BR42),LN('Original data'!BR42),"")</f>
        <v/>
      </c>
      <c r="BT42" s="21" t="str">
        <f>IF(ISNUMBER('Original data'!BS42),LN('Original data'!BS42),"")</f>
        <v/>
      </c>
      <c r="BU42" s="21" t="str">
        <f>IF(ISNUMBER('Original data'!BT42),LN('Original data'!BT42),"")</f>
        <v/>
      </c>
      <c r="BV42" s="21" t="str">
        <f>IF(ISNUMBER('Original data'!BU42),LN('Original data'!BU42),"")</f>
        <v/>
      </c>
      <c r="BW42" s="21" t="str">
        <f>IF(ISNUMBER('Original data'!BV42),LN('Original data'!BV42),"")</f>
        <v/>
      </c>
      <c r="BX42" s="21" t="str">
        <f>IF(ISNUMBER('Original data'!BW42),LN('Original data'!BW42),"")</f>
        <v/>
      </c>
      <c r="BY42" s="21" t="str">
        <f>IF(ISNUMBER('Original data'!BX42),LN('Original data'!BX42),"")</f>
        <v/>
      </c>
      <c r="BZ42" s="21" t="str">
        <f>IF(ISNUMBER('Original data'!BY42),LN('Original data'!BY42),"")</f>
        <v/>
      </c>
      <c r="CA42" s="21" t="str">
        <f>IF(ISNUMBER('Original data'!BZ42),LN('Original data'!BZ42),"")</f>
        <v/>
      </c>
      <c r="CB42" s="21" t="str">
        <f>IF(ISNUMBER('Original data'!CA42),LN('Original data'!CA42),"")</f>
        <v/>
      </c>
      <c r="CC42" s="21"/>
      <c r="CD42" s="21"/>
      <c r="CE42" s="21"/>
    </row>
    <row r="43" spans="1:83" x14ac:dyDescent="0.2">
      <c r="A43" s="21"/>
      <c r="B43" s="21"/>
      <c r="C43" s="21"/>
      <c r="D43" s="21"/>
      <c r="E43" s="21"/>
      <c r="F43" t="str">
        <f t="shared" si="3"/>
        <v/>
      </c>
      <c r="G43" t="str">
        <f t="shared" si="4"/>
        <v/>
      </c>
      <c r="H43">
        <f t="shared" si="5"/>
        <v>0</v>
      </c>
      <c r="I43" s="21" t="str">
        <f>IF(ISNUMBER('Original data'!F43),LN('Original data'!F43),"")</f>
        <v/>
      </c>
      <c r="J43" s="21" t="str">
        <f>IF(ISNUMBER('Original data'!G43),LN('Original data'!G43),"")</f>
        <v/>
      </c>
      <c r="K43" s="21" t="str">
        <f>IF(ISNUMBER('Original data'!H43),LN('Original data'!H43),"")</f>
        <v/>
      </c>
      <c r="L43" s="21" t="str">
        <f>IF(ISNUMBER('Original data'!I43),LN('Original data'!I43),"")</f>
        <v/>
      </c>
      <c r="M43" s="21" t="str">
        <f>IF(ISNUMBER('Original data'!J43),LN('Original data'!J43),"")</f>
        <v/>
      </c>
      <c r="N43" s="21" t="str">
        <f>IF(ISNUMBER('Original data'!K43),LN('Original data'!K43),"")</f>
        <v/>
      </c>
      <c r="O43" s="21" t="str">
        <f>IF(ISNUMBER('Original data'!L43),LN('Original data'!L43),"")</f>
        <v/>
      </c>
      <c r="P43" s="21" t="str">
        <f>IF(ISNUMBER('Original data'!M43),LN('Original data'!M43),"")</f>
        <v/>
      </c>
      <c r="Q43" s="21" t="str">
        <f>IF(ISNUMBER('Original data'!N43),LN('Original data'!N43),"")</f>
        <v/>
      </c>
      <c r="R43" s="21" t="str">
        <f>IF(ISNUMBER('Original data'!O43),LN('Original data'!O43),"")</f>
        <v/>
      </c>
      <c r="S43" s="21" t="str">
        <f>IF(ISNUMBER('Original data'!P43),LN('Original data'!P43),"")</f>
        <v/>
      </c>
      <c r="T43" s="21" t="str">
        <f>IF(ISNUMBER('Original data'!Q43),LN('Original data'!Q43),"")</f>
        <v/>
      </c>
      <c r="U43" s="21" t="str">
        <f>IF(ISNUMBER('Original data'!R43),LN('Original data'!R43),"")</f>
        <v/>
      </c>
      <c r="V43" s="21" t="str">
        <f>IF(ISNUMBER('Original data'!S43),LN('Original data'!S43),"")</f>
        <v/>
      </c>
      <c r="W43" s="21" t="str">
        <f>IF(ISNUMBER('Original data'!T43),LN('Original data'!T43),"")</f>
        <v/>
      </c>
      <c r="X43" s="21" t="str">
        <f>IF(ISNUMBER('Original data'!U43),LN('Original data'!U43),"")</f>
        <v/>
      </c>
      <c r="Y43" s="21" t="str">
        <f>IF(ISNUMBER('Original data'!V43),LN('Original data'!V43),"")</f>
        <v/>
      </c>
      <c r="Z43" s="21" t="str">
        <f>IF(ISNUMBER('Original data'!W43),LN('Original data'!W43),"")</f>
        <v/>
      </c>
      <c r="AA43" s="21" t="str">
        <f>IF(ISNUMBER('Original data'!X43),LN('Original data'!X43),"")</f>
        <v/>
      </c>
      <c r="AB43" s="21" t="str">
        <f>IF(ISNUMBER('Original data'!Y43),LN('Original data'!Y43),"")</f>
        <v/>
      </c>
      <c r="AC43" s="21" t="str">
        <f>IF(ISNUMBER('Original data'!Z43),LN('Original data'!Z43),"")</f>
        <v/>
      </c>
      <c r="AD43" s="21" t="str">
        <f>IF(ISNUMBER('Original data'!AA43),LN('Original data'!AA43),"")</f>
        <v/>
      </c>
      <c r="AE43" s="21" t="str">
        <f>IF(ISNUMBER('Original data'!AB43),LN('Original data'!AB43),"")</f>
        <v/>
      </c>
      <c r="AF43" s="21" t="str">
        <f>IF(ISNUMBER('Original data'!AC43),LN('Original data'!AC43),"")</f>
        <v/>
      </c>
      <c r="AG43" s="21" t="str">
        <f>IF(ISNUMBER('Original data'!AD43),LN('Original data'!AD43),"")</f>
        <v/>
      </c>
      <c r="AH43" s="21" t="str">
        <f>IF(ISNUMBER('Original data'!AE43),LN('Original data'!AE43),"")</f>
        <v/>
      </c>
      <c r="AI43" s="21" t="str">
        <f>IF(ISNUMBER('Original data'!AF43),LN('Original data'!AF43),"")</f>
        <v/>
      </c>
      <c r="AJ43" s="21" t="str">
        <f>IF(ISNUMBER('Original data'!AG43),LN('Original data'!AG43),"")</f>
        <v/>
      </c>
      <c r="AK43" s="21" t="str">
        <f>IF(ISNUMBER('Original data'!AH43),LN('Original data'!AH43),"")</f>
        <v/>
      </c>
      <c r="AL43" s="21" t="str">
        <f>IF(ISNUMBER('Original data'!AI43),LN('Original data'!AI43),"")</f>
        <v/>
      </c>
      <c r="AM43" s="21" t="str">
        <f>IF(ISNUMBER('Original data'!AJ43),LN('Original data'!AJ43),"")</f>
        <v/>
      </c>
      <c r="AN43" s="21" t="str">
        <f>IF(ISNUMBER('Original data'!AK43),LN('Original data'!AK43),"")</f>
        <v/>
      </c>
      <c r="AO43" s="21" t="str">
        <f>IF(ISNUMBER('Original data'!AL43),LN('Original data'!AL43),"")</f>
        <v/>
      </c>
      <c r="AP43" s="21" t="str">
        <f>IF(ISNUMBER('Original data'!AM43),LN('Original data'!AM43),"")</f>
        <v/>
      </c>
      <c r="AQ43" s="21" t="str">
        <f>IF(ISNUMBER('Original data'!AN43),LN('Original data'!AN43),"")</f>
        <v/>
      </c>
      <c r="AR43" s="21" t="str">
        <f>IF(ISNUMBER('Original data'!AO43),LN('Original data'!AO43),"")</f>
        <v/>
      </c>
      <c r="AS43" s="21" t="str">
        <f>IF(ISNUMBER('Original data'!AP43),LN('Original data'!AP43),"")</f>
        <v/>
      </c>
      <c r="AT43" s="21" t="str">
        <f>IF(ISNUMBER('Original data'!AR43),LN('Original data'!AR43),"")</f>
        <v/>
      </c>
      <c r="AU43" s="21" t="str">
        <f>IF(ISNUMBER('Original data'!AS43),LN('Original data'!AS43),"")</f>
        <v/>
      </c>
      <c r="AV43" s="21" t="str">
        <f>IF(ISNUMBER('Original data'!AT43),LN('Original data'!AT43),"")</f>
        <v/>
      </c>
      <c r="AW43" s="21" t="str">
        <f>IF(ISNUMBER('Original data'!AU43),LN('Original data'!AU43),"")</f>
        <v/>
      </c>
      <c r="AX43" s="21" t="str">
        <f>IF(ISNUMBER('Original data'!AV43),LN('Original data'!AV43),"")</f>
        <v/>
      </c>
      <c r="AY43" s="21" t="str">
        <f>IF(ISNUMBER('Original data'!AW43),LN('Original data'!AW43),"")</f>
        <v/>
      </c>
      <c r="AZ43" s="21" t="str">
        <f>IF(ISNUMBER('Original data'!AX43),LN('Original data'!AX43),"")</f>
        <v/>
      </c>
      <c r="BA43" s="21" t="str">
        <f>IF(ISNUMBER('Original data'!AY43),LN('Original data'!AY43),"")</f>
        <v/>
      </c>
      <c r="BB43" s="21" t="str">
        <f>IF(ISNUMBER('Original data'!AZ43),LN('Original data'!AZ43),"")</f>
        <v/>
      </c>
      <c r="BC43" s="21" t="str">
        <f>IF(ISNUMBER('Original data'!BA43),LN('Original data'!BA43),"")</f>
        <v/>
      </c>
      <c r="BD43" s="21" t="str">
        <f>IF(ISNUMBER('Original data'!BB43),LN('Original data'!BB43),"")</f>
        <v/>
      </c>
      <c r="BE43" s="21" t="str">
        <f>IF(ISNUMBER('Original data'!BC43),LN('Original data'!BC43),"")</f>
        <v/>
      </c>
      <c r="BF43" s="21" t="str">
        <f>IF(ISNUMBER('Original data'!BD43),LN('Original data'!BD43),"")</f>
        <v/>
      </c>
      <c r="BG43" s="21" t="str">
        <f>IF(ISNUMBER('Original data'!BE43),LN('Original data'!BE43),"")</f>
        <v/>
      </c>
      <c r="BH43" s="21" t="str">
        <f>IF(ISNUMBER('Original data'!BF43),LN('Original data'!BF43),"")</f>
        <v/>
      </c>
      <c r="BI43" s="21" t="str">
        <f>IF(ISNUMBER('Original data'!BH43),LN('Original data'!BH43),"")</f>
        <v/>
      </c>
      <c r="BJ43" s="21" t="str">
        <f>IF(ISNUMBER('Original data'!BI43),LN('Original data'!BI43),"")</f>
        <v/>
      </c>
      <c r="BK43" s="21" t="str">
        <f>IF(ISNUMBER('Original data'!BJ43),LN('Original data'!BJ43),"")</f>
        <v/>
      </c>
      <c r="BL43" s="21" t="str">
        <f>IF(ISNUMBER('Original data'!BK43),LN('Original data'!BK43),"")</f>
        <v/>
      </c>
      <c r="BM43" s="21" t="str">
        <f>IF(ISNUMBER('Original data'!BL43),LN('Original data'!BL43),"")</f>
        <v/>
      </c>
      <c r="BN43" s="21" t="str">
        <f>IF(ISNUMBER('Original data'!BM43),LN('Original data'!BM43),"")</f>
        <v/>
      </c>
      <c r="BO43" s="21" t="str">
        <f>IF(ISNUMBER('Original data'!BN43),LN('Original data'!BN43),"")</f>
        <v/>
      </c>
      <c r="BP43" s="21" t="str">
        <f>IF(ISNUMBER('Original data'!BO43),LN('Original data'!BO43),"")</f>
        <v/>
      </c>
      <c r="BQ43" s="21" t="str">
        <f>IF(ISNUMBER('Original data'!BP43),LN('Original data'!BP43),"")</f>
        <v/>
      </c>
      <c r="BR43" s="21" t="str">
        <f>IF(ISNUMBER('Original data'!BQ43),LN('Original data'!BQ43),"")</f>
        <v/>
      </c>
      <c r="BS43" s="21" t="str">
        <f>IF(ISNUMBER('Original data'!BR43),LN('Original data'!BR43),"")</f>
        <v/>
      </c>
      <c r="BT43" s="21" t="str">
        <f>IF(ISNUMBER('Original data'!BS43),LN('Original data'!BS43),"")</f>
        <v/>
      </c>
      <c r="BU43" s="21" t="str">
        <f>IF(ISNUMBER('Original data'!BT43),LN('Original data'!BT43),"")</f>
        <v/>
      </c>
      <c r="BV43" s="21" t="str">
        <f>IF(ISNUMBER('Original data'!BU43),LN('Original data'!BU43),"")</f>
        <v/>
      </c>
      <c r="BW43" s="21" t="str">
        <f>IF(ISNUMBER('Original data'!BV43),LN('Original data'!BV43),"")</f>
        <v/>
      </c>
      <c r="BX43" s="21" t="str">
        <f>IF(ISNUMBER('Original data'!BW43),LN('Original data'!BW43),"")</f>
        <v/>
      </c>
      <c r="BY43" s="21" t="str">
        <f>IF(ISNUMBER('Original data'!BX43),LN('Original data'!BX43),"")</f>
        <v/>
      </c>
      <c r="BZ43" s="21" t="str">
        <f>IF(ISNUMBER('Original data'!BY43),LN('Original data'!BY43),"")</f>
        <v/>
      </c>
      <c r="CA43" s="21" t="str">
        <f>IF(ISNUMBER('Original data'!BZ43),LN('Original data'!BZ43),"")</f>
        <v/>
      </c>
      <c r="CB43" s="21" t="str">
        <f>IF(ISNUMBER('Original data'!CA43),LN('Original data'!CA43),"")</f>
        <v/>
      </c>
      <c r="CC43" s="21"/>
      <c r="CD43" s="21"/>
      <c r="CE43" s="21"/>
    </row>
    <row r="44" spans="1:83" x14ac:dyDescent="0.2">
      <c r="A44" s="21"/>
      <c r="B44" s="21"/>
      <c r="C44" s="21"/>
      <c r="D44" s="21"/>
      <c r="E44" s="21"/>
      <c r="F44" t="str">
        <f t="shared" si="3"/>
        <v/>
      </c>
      <c r="G44" t="str">
        <f t="shared" si="4"/>
        <v/>
      </c>
      <c r="H44">
        <f t="shared" si="5"/>
        <v>0</v>
      </c>
      <c r="I44" s="21" t="str">
        <f>IF(ISNUMBER('Original data'!F44),LN('Original data'!F44),"")</f>
        <v/>
      </c>
      <c r="J44" s="21" t="str">
        <f>IF(ISNUMBER('Original data'!G44),LN('Original data'!G44),"")</f>
        <v/>
      </c>
      <c r="K44" s="21" t="str">
        <f>IF(ISNUMBER('Original data'!H44),LN('Original data'!H44),"")</f>
        <v/>
      </c>
      <c r="L44" s="21" t="str">
        <f>IF(ISNUMBER('Original data'!I44),LN('Original data'!I44),"")</f>
        <v/>
      </c>
      <c r="M44" s="21" t="str">
        <f>IF(ISNUMBER('Original data'!J44),LN('Original data'!J44),"")</f>
        <v/>
      </c>
      <c r="N44" s="21" t="str">
        <f>IF(ISNUMBER('Original data'!K44),LN('Original data'!K44),"")</f>
        <v/>
      </c>
      <c r="O44" s="21" t="str">
        <f>IF(ISNUMBER('Original data'!L44),LN('Original data'!L44),"")</f>
        <v/>
      </c>
      <c r="P44" s="21" t="str">
        <f>IF(ISNUMBER('Original data'!M44),LN('Original data'!M44),"")</f>
        <v/>
      </c>
      <c r="Q44" s="21" t="str">
        <f>IF(ISNUMBER('Original data'!N44),LN('Original data'!N44),"")</f>
        <v/>
      </c>
      <c r="R44" s="21" t="str">
        <f>IF(ISNUMBER('Original data'!O44),LN('Original data'!O44),"")</f>
        <v/>
      </c>
      <c r="S44" s="21" t="str">
        <f>IF(ISNUMBER('Original data'!P44),LN('Original data'!P44),"")</f>
        <v/>
      </c>
      <c r="T44" s="21" t="str">
        <f>IF(ISNUMBER('Original data'!Q44),LN('Original data'!Q44),"")</f>
        <v/>
      </c>
      <c r="U44" s="21" t="str">
        <f>IF(ISNUMBER('Original data'!R44),LN('Original data'!R44),"")</f>
        <v/>
      </c>
      <c r="V44" s="21" t="str">
        <f>IF(ISNUMBER('Original data'!S44),LN('Original data'!S44),"")</f>
        <v/>
      </c>
      <c r="W44" s="21" t="str">
        <f>IF(ISNUMBER('Original data'!T44),LN('Original data'!T44),"")</f>
        <v/>
      </c>
      <c r="X44" s="21" t="str">
        <f>IF(ISNUMBER('Original data'!U44),LN('Original data'!U44),"")</f>
        <v/>
      </c>
      <c r="Y44" s="21" t="str">
        <f>IF(ISNUMBER('Original data'!V44),LN('Original data'!V44),"")</f>
        <v/>
      </c>
      <c r="Z44" s="21" t="str">
        <f>IF(ISNUMBER('Original data'!W44),LN('Original data'!W44),"")</f>
        <v/>
      </c>
      <c r="AA44" s="21" t="str">
        <f>IF(ISNUMBER('Original data'!X44),LN('Original data'!X44),"")</f>
        <v/>
      </c>
      <c r="AB44" s="21" t="str">
        <f>IF(ISNUMBER('Original data'!Y44),LN('Original data'!Y44),"")</f>
        <v/>
      </c>
      <c r="AC44" s="21" t="str">
        <f>IF(ISNUMBER('Original data'!Z44),LN('Original data'!Z44),"")</f>
        <v/>
      </c>
      <c r="AD44" s="21" t="str">
        <f>IF(ISNUMBER('Original data'!AA44),LN('Original data'!AA44),"")</f>
        <v/>
      </c>
      <c r="AE44" s="21" t="str">
        <f>IF(ISNUMBER('Original data'!AB44),LN('Original data'!AB44),"")</f>
        <v/>
      </c>
      <c r="AF44" s="21" t="str">
        <f>IF(ISNUMBER('Original data'!AC44),LN('Original data'!AC44),"")</f>
        <v/>
      </c>
      <c r="AG44" s="21" t="str">
        <f>IF(ISNUMBER('Original data'!AD44),LN('Original data'!AD44),"")</f>
        <v/>
      </c>
      <c r="AH44" s="21" t="str">
        <f>IF(ISNUMBER('Original data'!AE44),LN('Original data'!AE44),"")</f>
        <v/>
      </c>
      <c r="AI44" s="21" t="str">
        <f>IF(ISNUMBER('Original data'!AF44),LN('Original data'!AF44),"")</f>
        <v/>
      </c>
      <c r="AJ44" s="21" t="str">
        <f>IF(ISNUMBER('Original data'!AG44),LN('Original data'!AG44),"")</f>
        <v/>
      </c>
      <c r="AK44" s="21" t="str">
        <f>IF(ISNUMBER('Original data'!AH44),LN('Original data'!AH44),"")</f>
        <v/>
      </c>
      <c r="AL44" s="21" t="str">
        <f>IF(ISNUMBER('Original data'!AI44),LN('Original data'!AI44),"")</f>
        <v/>
      </c>
      <c r="AM44" s="21" t="str">
        <f>IF(ISNUMBER('Original data'!AJ44),LN('Original data'!AJ44),"")</f>
        <v/>
      </c>
      <c r="AN44" s="21" t="str">
        <f>IF(ISNUMBER('Original data'!AK44),LN('Original data'!AK44),"")</f>
        <v/>
      </c>
      <c r="AO44" s="21" t="str">
        <f>IF(ISNUMBER('Original data'!AL44),LN('Original data'!AL44),"")</f>
        <v/>
      </c>
      <c r="AP44" s="21" t="str">
        <f>IF(ISNUMBER('Original data'!AM44),LN('Original data'!AM44),"")</f>
        <v/>
      </c>
      <c r="AQ44" s="21" t="str">
        <f>IF(ISNUMBER('Original data'!AN44),LN('Original data'!AN44),"")</f>
        <v/>
      </c>
      <c r="AR44" s="21" t="str">
        <f>IF(ISNUMBER('Original data'!AO44),LN('Original data'!AO44),"")</f>
        <v/>
      </c>
      <c r="AS44" s="21" t="str">
        <f>IF(ISNUMBER('Original data'!AP44),LN('Original data'!AP44),"")</f>
        <v/>
      </c>
      <c r="AT44" s="21" t="str">
        <f>IF(ISNUMBER('Original data'!AR44),LN('Original data'!AR44),"")</f>
        <v/>
      </c>
      <c r="AU44" s="21" t="str">
        <f>IF(ISNUMBER('Original data'!AS44),LN('Original data'!AS44),"")</f>
        <v/>
      </c>
      <c r="AV44" s="21" t="str">
        <f>IF(ISNUMBER('Original data'!AT44),LN('Original data'!AT44),"")</f>
        <v/>
      </c>
      <c r="AW44" s="21" t="str">
        <f>IF(ISNUMBER('Original data'!AU44),LN('Original data'!AU44),"")</f>
        <v/>
      </c>
      <c r="AX44" s="21" t="str">
        <f>IF(ISNUMBER('Original data'!AV44),LN('Original data'!AV44),"")</f>
        <v/>
      </c>
      <c r="AY44" s="21" t="str">
        <f>IF(ISNUMBER('Original data'!AW44),LN('Original data'!AW44),"")</f>
        <v/>
      </c>
      <c r="AZ44" s="21" t="str">
        <f>IF(ISNUMBER('Original data'!AX44),LN('Original data'!AX44),"")</f>
        <v/>
      </c>
      <c r="BA44" s="21" t="str">
        <f>IF(ISNUMBER('Original data'!AY44),LN('Original data'!AY44),"")</f>
        <v/>
      </c>
      <c r="BB44" s="21" t="str">
        <f>IF(ISNUMBER('Original data'!AZ44),LN('Original data'!AZ44),"")</f>
        <v/>
      </c>
      <c r="BC44" s="21" t="str">
        <f>IF(ISNUMBER('Original data'!BA44),LN('Original data'!BA44),"")</f>
        <v/>
      </c>
      <c r="BD44" s="21" t="str">
        <f>IF(ISNUMBER('Original data'!BB44),LN('Original data'!BB44),"")</f>
        <v/>
      </c>
      <c r="BE44" s="21" t="str">
        <f>IF(ISNUMBER('Original data'!BC44),LN('Original data'!BC44),"")</f>
        <v/>
      </c>
      <c r="BF44" s="21" t="str">
        <f>IF(ISNUMBER('Original data'!BD44),LN('Original data'!BD44),"")</f>
        <v/>
      </c>
      <c r="BG44" s="21" t="str">
        <f>IF(ISNUMBER('Original data'!BE44),LN('Original data'!BE44),"")</f>
        <v/>
      </c>
      <c r="BH44" s="21" t="str">
        <f>IF(ISNUMBER('Original data'!BF44),LN('Original data'!BF44),"")</f>
        <v/>
      </c>
      <c r="BI44" s="21" t="str">
        <f>IF(ISNUMBER('Original data'!BH44),LN('Original data'!BH44),"")</f>
        <v/>
      </c>
      <c r="BJ44" s="21" t="str">
        <f>IF(ISNUMBER('Original data'!BI44),LN('Original data'!BI44),"")</f>
        <v/>
      </c>
      <c r="BK44" s="21" t="str">
        <f>IF(ISNUMBER('Original data'!BJ44),LN('Original data'!BJ44),"")</f>
        <v/>
      </c>
      <c r="BL44" s="21" t="str">
        <f>IF(ISNUMBER('Original data'!BK44),LN('Original data'!BK44),"")</f>
        <v/>
      </c>
      <c r="BM44" s="21" t="str">
        <f>IF(ISNUMBER('Original data'!BL44),LN('Original data'!BL44),"")</f>
        <v/>
      </c>
      <c r="BN44" s="21" t="str">
        <f>IF(ISNUMBER('Original data'!BM44),LN('Original data'!BM44),"")</f>
        <v/>
      </c>
      <c r="BO44" s="21" t="str">
        <f>IF(ISNUMBER('Original data'!BN44),LN('Original data'!BN44),"")</f>
        <v/>
      </c>
      <c r="BP44" s="21" t="str">
        <f>IF(ISNUMBER('Original data'!BO44),LN('Original data'!BO44),"")</f>
        <v/>
      </c>
      <c r="BQ44" s="21" t="str">
        <f>IF(ISNUMBER('Original data'!BP44),LN('Original data'!BP44),"")</f>
        <v/>
      </c>
      <c r="BR44" s="21" t="str">
        <f>IF(ISNUMBER('Original data'!BQ44),LN('Original data'!BQ44),"")</f>
        <v/>
      </c>
      <c r="BS44" s="21" t="str">
        <f>IF(ISNUMBER('Original data'!BR44),LN('Original data'!BR44),"")</f>
        <v/>
      </c>
      <c r="BT44" s="21" t="str">
        <f>IF(ISNUMBER('Original data'!BS44),LN('Original data'!BS44),"")</f>
        <v/>
      </c>
      <c r="BU44" s="21" t="str">
        <f>IF(ISNUMBER('Original data'!BT44),LN('Original data'!BT44),"")</f>
        <v/>
      </c>
      <c r="BV44" s="21" t="str">
        <f>IF(ISNUMBER('Original data'!BU44),LN('Original data'!BU44),"")</f>
        <v/>
      </c>
      <c r="BW44" s="21" t="str">
        <f>IF(ISNUMBER('Original data'!BV44),LN('Original data'!BV44),"")</f>
        <v/>
      </c>
      <c r="BX44" s="21" t="str">
        <f>IF(ISNUMBER('Original data'!BW44),LN('Original data'!BW44),"")</f>
        <v/>
      </c>
      <c r="BY44" s="21" t="str">
        <f>IF(ISNUMBER('Original data'!BX44),LN('Original data'!BX44),"")</f>
        <v/>
      </c>
      <c r="BZ44" s="21" t="str">
        <f>IF(ISNUMBER('Original data'!BY44),LN('Original data'!BY44),"")</f>
        <v/>
      </c>
      <c r="CA44" s="21" t="str">
        <f>IF(ISNUMBER('Original data'!BZ44),LN('Original data'!BZ44),"")</f>
        <v/>
      </c>
      <c r="CB44" s="21" t="str">
        <f>IF(ISNUMBER('Original data'!CA44),LN('Original data'!CA44),"")</f>
        <v/>
      </c>
      <c r="CC44" s="21"/>
      <c r="CD44" s="21"/>
      <c r="CE44" s="21"/>
    </row>
    <row r="45" spans="1:83" x14ac:dyDescent="0.2">
      <c r="A45" s="21"/>
      <c r="B45" s="21"/>
      <c r="C45" s="21"/>
      <c r="D45" s="21"/>
      <c r="E45" s="21"/>
      <c r="F45" t="str">
        <f t="shared" si="3"/>
        <v/>
      </c>
      <c r="G45" t="str">
        <f t="shared" si="4"/>
        <v/>
      </c>
      <c r="H45">
        <f t="shared" si="5"/>
        <v>0</v>
      </c>
      <c r="I45" s="21" t="str">
        <f>IF(ISNUMBER('Original data'!F45),LN('Original data'!F45),"")</f>
        <v/>
      </c>
      <c r="J45" s="21" t="str">
        <f>IF(ISNUMBER('Original data'!G45),LN('Original data'!G45),"")</f>
        <v/>
      </c>
      <c r="K45" s="21" t="str">
        <f>IF(ISNUMBER('Original data'!H45),LN('Original data'!H45),"")</f>
        <v/>
      </c>
      <c r="L45" s="21" t="str">
        <f>IF(ISNUMBER('Original data'!I45),LN('Original data'!I45),"")</f>
        <v/>
      </c>
      <c r="M45" s="21" t="str">
        <f>IF(ISNUMBER('Original data'!J45),LN('Original data'!J45),"")</f>
        <v/>
      </c>
      <c r="N45" s="21" t="str">
        <f>IF(ISNUMBER('Original data'!K45),LN('Original data'!K45),"")</f>
        <v/>
      </c>
      <c r="O45" s="21" t="str">
        <f>IF(ISNUMBER('Original data'!L45),LN('Original data'!L45),"")</f>
        <v/>
      </c>
      <c r="P45" s="21" t="str">
        <f>IF(ISNUMBER('Original data'!M45),LN('Original data'!M45),"")</f>
        <v/>
      </c>
      <c r="Q45" s="21" t="str">
        <f>IF(ISNUMBER('Original data'!N45),LN('Original data'!N45),"")</f>
        <v/>
      </c>
      <c r="R45" s="21" t="str">
        <f>IF(ISNUMBER('Original data'!O45),LN('Original data'!O45),"")</f>
        <v/>
      </c>
      <c r="S45" s="21" t="str">
        <f>IF(ISNUMBER('Original data'!P45),LN('Original data'!P45),"")</f>
        <v/>
      </c>
      <c r="T45" s="21" t="str">
        <f>IF(ISNUMBER('Original data'!Q45),LN('Original data'!Q45),"")</f>
        <v/>
      </c>
      <c r="U45" s="21" t="str">
        <f>IF(ISNUMBER('Original data'!R45),LN('Original data'!R45),"")</f>
        <v/>
      </c>
      <c r="V45" s="21" t="str">
        <f>IF(ISNUMBER('Original data'!S45),LN('Original data'!S45),"")</f>
        <v/>
      </c>
      <c r="W45" s="21" t="str">
        <f>IF(ISNUMBER('Original data'!T45),LN('Original data'!T45),"")</f>
        <v/>
      </c>
      <c r="X45" s="21" t="str">
        <f>IF(ISNUMBER('Original data'!U45),LN('Original data'!U45),"")</f>
        <v/>
      </c>
      <c r="Y45" s="21" t="str">
        <f>IF(ISNUMBER('Original data'!V45),LN('Original data'!V45),"")</f>
        <v/>
      </c>
      <c r="Z45" s="21" t="str">
        <f>IF(ISNUMBER('Original data'!W45),LN('Original data'!W45),"")</f>
        <v/>
      </c>
      <c r="AA45" s="21" t="str">
        <f>IF(ISNUMBER('Original data'!X45),LN('Original data'!X45),"")</f>
        <v/>
      </c>
      <c r="AB45" s="21" t="str">
        <f>IF(ISNUMBER('Original data'!Y45),LN('Original data'!Y45),"")</f>
        <v/>
      </c>
      <c r="AC45" s="21" t="str">
        <f>IF(ISNUMBER('Original data'!Z45),LN('Original data'!Z45),"")</f>
        <v/>
      </c>
      <c r="AD45" s="21" t="str">
        <f>IF(ISNUMBER('Original data'!AA45),LN('Original data'!AA45),"")</f>
        <v/>
      </c>
      <c r="AE45" s="21" t="str">
        <f>IF(ISNUMBER('Original data'!AB45),LN('Original data'!AB45),"")</f>
        <v/>
      </c>
      <c r="AF45" s="21" t="str">
        <f>IF(ISNUMBER('Original data'!AC45),LN('Original data'!AC45),"")</f>
        <v/>
      </c>
      <c r="AG45" s="21" t="str">
        <f>IF(ISNUMBER('Original data'!AD45),LN('Original data'!AD45),"")</f>
        <v/>
      </c>
      <c r="AH45" s="21" t="str">
        <f>IF(ISNUMBER('Original data'!AE45),LN('Original data'!AE45),"")</f>
        <v/>
      </c>
      <c r="AI45" s="21" t="str">
        <f>IF(ISNUMBER('Original data'!AF45),LN('Original data'!AF45),"")</f>
        <v/>
      </c>
      <c r="AJ45" s="21" t="str">
        <f>IF(ISNUMBER('Original data'!AG45),LN('Original data'!AG45),"")</f>
        <v/>
      </c>
      <c r="AK45" s="21" t="str">
        <f>IF(ISNUMBER('Original data'!AH45),LN('Original data'!AH45),"")</f>
        <v/>
      </c>
      <c r="AL45" s="21" t="str">
        <f>IF(ISNUMBER('Original data'!AI45),LN('Original data'!AI45),"")</f>
        <v/>
      </c>
      <c r="AM45" s="21" t="str">
        <f>IF(ISNUMBER('Original data'!AJ45),LN('Original data'!AJ45),"")</f>
        <v/>
      </c>
      <c r="AN45" s="21" t="str">
        <f>IF(ISNUMBER('Original data'!AK45),LN('Original data'!AK45),"")</f>
        <v/>
      </c>
      <c r="AO45" s="21" t="str">
        <f>IF(ISNUMBER('Original data'!AL45),LN('Original data'!AL45),"")</f>
        <v/>
      </c>
      <c r="AP45" s="21" t="str">
        <f>IF(ISNUMBER('Original data'!AM45),LN('Original data'!AM45),"")</f>
        <v/>
      </c>
      <c r="AQ45" s="21" t="str">
        <f>IF(ISNUMBER('Original data'!AN45),LN('Original data'!AN45),"")</f>
        <v/>
      </c>
      <c r="AR45" s="21" t="str">
        <f>IF(ISNUMBER('Original data'!AO45),LN('Original data'!AO45),"")</f>
        <v/>
      </c>
      <c r="AS45" s="21" t="str">
        <f>IF(ISNUMBER('Original data'!AP45),LN('Original data'!AP45),"")</f>
        <v/>
      </c>
      <c r="AT45" s="21" t="str">
        <f>IF(ISNUMBER('Original data'!AR45),LN('Original data'!AR45),"")</f>
        <v/>
      </c>
      <c r="AU45" s="21" t="str">
        <f>IF(ISNUMBER('Original data'!AS45),LN('Original data'!AS45),"")</f>
        <v/>
      </c>
      <c r="AV45" s="21" t="str">
        <f>IF(ISNUMBER('Original data'!AT45),LN('Original data'!AT45),"")</f>
        <v/>
      </c>
      <c r="AW45" s="21" t="str">
        <f>IF(ISNUMBER('Original data'!AU45),LN('Original data'!AU45),"")</f>
        <v/>
      </c>
      <c r="AX45" s="21" t="str">
        <f>IF(ISNUMBER('Original data'!AV45),LN('Original data'!AV45),"")</f>
        <v/>
      </c>
      <c r="AY45" s="21" t="str">
        <f>IF(ISNUMBER('Original data'!AW45),LN('Original data'!AW45),"")</f>
        <v/>
      </c>
      <c r="AZ45" s="21" t="str">
        <f>IF(ISNUMBER('Original data'!AX45),LN('Original data'!AX45),"")</f>
        <v/>
      </c>
      <c r="BA45" s="21" t="str">
        <f>IF(ISNUMBER('Original data'!AY45),LN('Original data'!AY45),"")</f>
        <v/>
      </c>
      <c r="BB45" s="21" t="str">
        <f>IF(ISNUMBER('Original data'!AZ45),LN('Original data'!AZ45),"")</f>
        <v/>
      </c>
      <c r="BC45" s="21" t="str">
        <f>IF(ISNUMBER('Original data'!BA45),LN('Original data'!BA45),"")</f>
        <v/>
      </c>
      <c r="BD45" s="21" t="str">
        <f>IF(ISNUMBER('Original data'!BB45),LN('Original data'!BB45),"")</f>
        <v/>
      </c>
      <c r="BE45" s="21" t="str">
        <f>IF(ISNUMBER('Original data'!BC45),LN('Original data'!BC45),"")</f>
        <v/>
      </c>
      <c r="BF45" s="21" t="str">
        <f>IF(ISNUMBER('Original data'!BD45),LN('Original data'!BD45),"")</f>
        <v/>
      </c>
      <c r="BG45" s="21" t="str">
        <f>IF(ISNUMBER('Original data'!BE45),LN('Original data'!BE45),"")</f>
        <v/>
      </c>
      <c r="BH45" s="21" t="str">
        <f>IF(ISNUMBER('Original data'!BF45),LN('Original data'!BF45),"")</f>
        <v/>
      </c>
      <c r="BI45" s="21" t="str">
        <f>IF(ISNUMBER('Original data'!BH45),LN('Original data'!BH45),"")</f>
        <v/>
      </c>
      <c r="BJ45" s="21" t="str">
        <f>IF(ISNUMBER('Original data'!BI45),LN('Original data'!BI45),"")</f>
        <v/>
      </c>
      <c r="BK45" s="21" t="str">
        <f>IF(ISNUMBER('Original data'!BJ45),LN('Original data'!BJ45),"")</f>
        <v/>
      </c>
      <c r="BL45" s="21" t="str">
        <f>IF(ISNUMBER('Original data'!BK45),LN('Original data'!BK45),"")</f>
        <v/>
      </c>
      <c r="BM45" s="21" t="str">
        <f>IF(ISNUMBER('Original data'!BL45),LN('Original data'!BL45),"")</f>
        <v/>
      </c>
      <c r="BN45" s="21" t="str">
        <f>IF(ISNUMBER('Original data'!BM45),LN('Original data'!BM45),"")</f>
        <v/>
      </c>
      <c r="BO45" s="21" t="str">
        <f>IF(ISNUMBER('Original data'!BN45),LN('Original data'!BN45),"")</f>
        <v/>
      </c>
      <c r="BP45" s="21" t="str">
        <f>IF(ISNUMBER('Original data'!BO45),LN('Original data'!BO45),"")</f>
        <v/>
      </c>
      <c r="BQ45" s="21" t="str">
        <f>IF(ISNUMBER('Original data'!BP45),LN('Original data'!BP45),"")</f>
        <v/>
      </c>
      <c r="BR45" s="21" t="str">
        <f>IF(ISNUMBER('Original data'!BQ45),LN('Original data'!BQ45),"")</f>
        <v/>
      </c>
      <c r="BS45" s="21" t="str">
        <f>IF(ISNUMBER('Original data'!BR45),LN('Original data'!BR45),"")</f>
        <v/>
      </c>
      <c r="BT45" s="21" t="str">
        <f>IF(ISNUMBER('Original data'!BS45),LN('Original data'!BS45),"")</f>
        <v/>
      </c>
      <c r="BU45" s="21" t="str">
        <f>IF(ISNUMBER('Original data'!BT45),LN('Original data'!BT45),"")</f>
        <v/>
      </c>
      <c r="BV45" s="21" t="str">
        <f>IF(ISNUMBER('Original data'!BU45),LN('Original data'!BU45),"")</f>
        <v/>
      </c>
      <c r="BW45" s="21" t="str">
        <f>IF(ISNUMBER('Original data'!BV45),LN('Original data'!BV45),"")</f>
        <v/>
      </c>
      <c r="BX45" s="21" t="str">
        <f>IF(ISNUMBER('Original data'!BW45),LN('Original data'!BW45),"")</f>
        <v/>
      </c>
      <c r="BY45" s="21" t="str">
        <f>IF(ISNUMBER('Original data'!BX45),LN('Original data'!BX45),"")</f>
        <v/>
      </c>
      <c r="BZ45" s="21" t="str">
        <f>IF(ISNUMBER('Original data'!BY45),LN('Original data'!BY45),"")</f>
        <v/>
      </c>
      <c r="CA45" s="21" t="str">
        <f>IF(ISNUMBER('Original data'!BZ45),LN('Original data'!BZ45),"")</f>
        <v/>
      </c>
      <c r="CB45" s="21" t="str">
        <f>IF(ISNUMBER('Original data'!CA45),LN('Original data'!CA45),"")</f>
        <v/>
      </c>
      <c r="CC45" s="21"/>
      <c r="CD45" s="21"/>
      <c r="CE45" s="21"/>
    </row>
    <row r="46" spans="1:83" x14ac:dyDescent="0.2">
      <c r="A46" s="21"/>
      <c r="B46" s="21"/>
      <c r="C46" s="21"/>
      <c r="D46" s="21"/>
      <c r="E46" s="21"/>
      <c r="F46" t="str">
        <f t="shared" si="3"/>
        <v/>
      </c>
      <c r="G46" t="str">
        <f t="shared" si="4"/>
        <v/>
      </c>
      <c r="H46">
        <f t="shared" si="5"/>
        <v>0</v>
      </c>
      <c r="I46" s="21" t="str">
        <f>IF(ISNUMBER('Original data'!F46),LN('Original data'!F46),"")</f>
        <v/>
      </c>
      <c r="J46" s="21" t="str">
        <f>IF(ISNUMBER('Original data'!G46),LN('Original data'!G46),"")</f>
        <v/>
      </c>
      <c r="K46" s="21" t="str">
        <f>IF(ISNUMBER('Original data'!H46),LN('Original data'!H46),"")</f>
        <v/>
      </c>
      <c r="L46" s="21" t="str">
        <f>IF(ISNUMBER('Original data'!I46),LN('Original data'!I46),"")</f>
        <v/>
      </c>
      <c r="M46" s="21" t="str">
        <f>IF(ISNUMBER('Original data'!J46),LN('Original data'!J46),"")</f>
        <v/>
      </c>
      <c r="N46" s="21" t="str">
        <f>IF(ISNUMBER('Original data'!K46),LN('Original data'!K46),"")</f>
        <v/>
      </c>
      <c r="O46" s="21" t="str">
        <f>IF(ISNUMBER('Original data'!L46),LN('Original data'!L46),"")</f>
        <v/>
      </c>
      <c r="P46" s="21" t="str">
        <f>IF(ISNUMBER('Original data'!M46),LN('Original data'!M46),"")</f>
        <v/>
      </c>
      <c r="Q46" s="21" t="str">
        <f>IF(ISNUMBER('Original data'!N46),LN('Original data'!N46),"")</f>
        <v/>
      </c>
      <c r="R46" s="21" t="str">
        <f>IF(ISNUMBER('Original data'!O46),LN('Original data'!O46),"")</f>
        <v/>
      </c>
      <c r="S46" s="21" t="str">
        <f>IF(ISNUMBER('Original data'!P46),LN('Original data'!P46),"")</f>
        <v/>
      </c>
      <c r="T46" s="21" t="str">
        <f>IF(ISNUMBER('Original data'!Q46),LN('Original data'!Q46),"")</f>
        <v/>
      </c>
      <c r="U46" s="21" t="str">
        <f>IF(ISNUMBER('Original data'!R46),LN('Original data'!R46),"")</f>
        <v/>
      </c>
      <c r="V46" s="21" t="str">
        <f>IF(ISNUMBER('Original data'!S46),LN('Original data'!S46),"")</f>
        <v/>
      </c>
      <c r="W46" s="21" t="str">
        <f>IF(ISNUMBER('Original data'!T46),LN('Original data'!T46),"")</f>
        <v/>
      </c>
      <c r="X46" s="21" t="str">
        <f>IF(ISNUMBER('Original data'!U46),LN('Original data'!U46),"")</f>
        <v/>
      </c>
      <c r="Y46" s="21" t="str">
        <f>IF(ISNUMBER('Original data'!V46),LN('Original data'!V46),"")</f>
        <v/>
      </c>
      <c r="Z46" s="21" t="str">
        <f>IF(ISNUMBER('Original data'!W46),LN('Original data'!W46),"")</f>
        <v/>
      </c>
      <c r="AA46" s="21" t="str">
        <f>IF(ISNUMBER('Original data'!X46),LN('Original data'!X46),"")</f>
        <v/>
      </c>
      <c r="AB46" s="21" t="str">
        <f>IF(ISNUMBER('Original data'!Y46),LN('Original data'!Y46),"")</f>
        <v/>
      </c>
      <c r="AC46" s="21" t="str">
        <f>IF(ISNUMBER('Original data'!Z46),LN('Original data'!Z46),"")</f>
        <v/>
      </c>
      <c r="AD46" s="21" t="str">
        <f>IF(ISNUMBER('Original data'!AA46),LN('Original data'!AA46),"")</f>
        <v/>
      </c>
      <c r="AE46" s="21" t="str">
        <f>IF(ISNUMBER('Original data'!AB46),LN('Original data'!AB46),"")</f>
        <v/>
      </c>
      <c r="AF46" s="21" t="str">
        <f>IF(ISNUMBER('Original data'!AC46),LN('Original data'!AC46),"")</f>
        <v/>
      </c>
      <c r="AG46" s="21" t="str">
        <f>IF(ISNUMBER('Original data'!AD46),LN('Original data'!AD46),"")</f>
        <v/>
      </c>
      <c r="AH46" s="21" t="str">
        <f>IF(ISNUMBER('Original data'!AE46),LN('Original data'!AE46),"")</f>
        <v/>
      </c>
      <c r="AI46" s="21" t="str">
        <f>IF(ISNUMBER('Original data'!AF46),LN('Original data'!AF46),"")</f>
        <v/>
      </c>
      <c r="AJ46" s="21" t="str">
        <f>IF(ISNUMBER('Original data'!AG46),LN('Original data'!AG46),"")</f>
        <v/>
      </c>
      <c r="AK46" s="21" t="str">
        <f>IF(ISNUMBER('Original data'!AH46),LN('Original data'!AH46),"")</f>
        <v/>
      </c>
      <c r="AL46" s="21" t="str">
        <f>IF(ISNUMBER('Original data'!AI46),LN('Original data'!AI46),"")</f>
        <v/>
      </c>
      <c r="AM46" s="21" t="str">
        <f>IF(ISNUMBER('Original data'!AJ46),LN('Original data'!AJ46),"")</f>
        <v/>
      </c>
      <c r="AN46" s="21" t="str">
        <f>IF(ISNUMBER('Original data'!AK46),LN('Original data'!AK46),"")</f>
        <v/>
      </c>
      <c r="AO46" s="21" t="str">
        <f>IF(ISNUMBER('Original data'!AL46),LN('Original data'!AL46),"")</f>
        <v/>
      </c>
      <c r="AP46" s="21" t="str">
        <f>IF(ISNUMBER('Original data'!AM46),LN('Original data'!AM46),"")</f>
        <v/>
      </c>
      <c r="AQ46" s="21" t="str">
        <f>IF(ISNUMBER('Original data'!AN46),LN('Original data'!AN46),"")</f>
        <v/>
      </c>
      <c r="AR46" s="21" t="str">
        <f>IF(ISNUMBER('Original data'!AO46),LN('Original data'!AO46),"")</f>
        <v/>
      </c>
      <c r="AS46" s="21" t="str">
        <f>IF(ISNUMBER('Original data'!AP46),LN('Original data'!AP46),"")</f>
        <v/>
      </c>
      <c r="AT46" s="21" t="str">
        <f>IF(ISNUMBER('Original data'!AR46),LN('Original data'!AR46),"")</f>
        <v/>
      </c>
      <c r="AU46" s="21" t="str">
        <f>IF(ISNUMBER('Original data'!AS46),LN('Original data'!AS46),"")</f>
        <v/>
      </c>
      <c r="AV46" s="21" t="str">
        <f>IF(ISNUMBER('Original data'!AT46),LN('Original data'!AT46),"")</f>
        <v/>
      </c>
      <c r="AW46" s="21" t="str">
        <f>IF(ISNUMBER('Original data'!AU46),LN('Original data'!AU46),"")</f>
        <v/>
      </c>
      <c r="AX46" s="21" t="str">
        <f>IF(ISNUMBER('Original data'!AV46),LN('Original data'!AV46),"")</f>
        <v/>
      </c>
      <c r="AY46" s="21" t="str">
        <f>IF(ISNUMBER('Original data'!AW46),LN('Original data'!AW46),"")</f>
        <v/>
      </c>
      <c r="AZ46" s="21" t="str">
        <f>IF(ISNUMBER('Original data'!AX46),LN('Original data'!AX46),"")</f>
        <v/>
      </c>
      <c r="BA46" s="21" t="str">
        <f>IF(ISNUMBER('Original data'!AY46),LN('Original data'!AY46),"")</f>
        <v/>
      </c>
      <c r="BB46" s="21" t="str">
        <f>IF(ISNUMBER('Original data'!AZ46),LN('Original data'!AZ46),"")</f>
        <v/>
      </c>
      <c r="BC46" s="21" t="str">
        <f>IF(ISNUMBER('Original data'!BA46),LN('Original data'!BA46),"")</f>
        <v/>
      </c>
      <c r="BD46" s="21" t="str">
        <f>IF(ISNUMBER('Original data'!BB46),LN('Original data'!BB46),"")</f>
        <v/>
      </c>
      <c r="BE46" s="21" t="str">
        <f>IF(ISNUMBER('Original data'!BC46),LN('Original data'!BC46),"")</f>
        <v/>
      </c>
      <c r="BF46" s="21" t="str">
        <f>IF(ISNUMBER('Original data'!BD46),LN('Original data'!BD46),"")</f>
        <v/>
      </c>
      <c r="BG46" s="21" t="str">
        <f>IF(ISNUMBER('Original data'!BE46),LN('Original data'!BE46),"")</f>
        <v/>
      </c>
      <c r="BH46" s="21" t="str">
        <f>IF(ISNUMBER('Original data'!BF46),LN('Original data'!BF46),"")</f>
        <v/>
      </c>
      <c r="BI46" s="21" t="str">
        <f>IF(ISNUMBER('Original data'!BH46),LN('Original data'!BH46),"")</f>
        <v/>
      </c>
      <c r="BJ46" s="21" t="str">
        <f>IF(ISNUMBER('Original data'!BI46),LN('Original data'!BI46),"")</f>
        <v/>
      </c>
      <c r="BK46" s="21" t="str">
        <f>IF(ISNUMBER('Original data'!BJ46),LN('Original data'!BJ46),"")</f>
        <v/>
      </c>
      <c r="BL46" s="21" t="str">
        <f>IF(ISNUMBER('Original data'!BK46),LN('Original data'!BK46),"")</f>
        <v/>
      </c>
      <c r="BM46" s="21" t="str">
        <f>IF(ISNUMBER('Original data'!BL46),LN('Original data'!BL46),"")</f>
        <v/>
      </c>
      <c r="BN46" s="21" t="str">
        <f>IF(ISNUMBER('Original data'!BM46),LN('Original data'!BM46),"")</f>
        <v/>
      </c>
      <c r="BO46" s="21" t="str">
        <f>IF(ISNUMBER('Original data'!BN46),LN('Original data'!BN46),"")</f>
        <v/>
      </c>
      <c r="BP46" s="21" t="str">
        <f>IF(ISNUMBER('Original data'!BO46),LN('Original data'!BO46),"")</f>
        <v/>
      </c>
      <c r="BQ46" s="21" t="str">
        <f>IF(ISNUMBER('Original data'!BP46),LN('Original data'!BP46),"")</f>
        <v/>
      </c>
      <c r="BR46" s="21" t="str">
        <f>IF(ISNUMBER('Original data'!BQ46),LN('Original data'!BQ46),"")</f>
        <v/>
      </c>
      <c r="BS46" s="21" t="str">
        <f>IF(ISNUMBER('Original data'!BR46),LN('Original data'!BR46),"")</f>
        <v/>
      </c>
      <c r="BT46" s="21" t="str">
        <f>IF(ISNUMBER('Original data'!BS46),LN('Original data'!BS46),"")</f>
        <v/>
      </c>
      <c r="BU46" s="21" t="str">
        <f>IF(ISNUMBER('Original data'!BT46),LN('Original data'!BT46),"")</f>
        <v/>
      </c>
      <c r="BV46" s="21" t="str">
        <f>IF(ISNUMBER('Original data'!BU46),LN('Original data'!BU46),"")</f>
        <v/>
      </c>
      <c r="BW46" s="21" t="str">
        <f>IF(ISNUMBER('Original data'!BV46),LN('Original data'!BV46),"")</f>
        <v/>
      </c>
      <c r="BX46" s="21" t="str">
        <f>IF(ISNUMBER('Original data'!BW46),LN('Original data'!BW46),"")</f>
        <v/>
      </c>
      <c r="BY46" s="21" t="str">
        <f>IF(ISNUMBER('Original data'!BX46),LN('Original data'!BX46),"")</f>
        <v/>
      </c>
      <c r="BZ46" s="21" t="str">
        <f>IF(ISNUMBER('Original data'!BY46),LN('Original data'!BY46),"")</f>
        <v/>
      </c>
      <c r="CA46" s="21" t="str">
        <f>IF(ISNUMBER('Original data'!BZ46),LN('Original data'!BZ46),"")</f>
        <v/>
      </c>
      <c r="CB46" s="21" t="str">
        <f>IF(ISNUMBER('Original data'!CA46),LN('Original data'!CA46),"")</f>
        <v/>
      </c>
      <c r="CC46" s="21"/>
      <c r="CD46" s="21"/>
      <c r="CE46" s="21"/>
    </row>
    <row r="47" spans="1:83" x14ac:dyDescent="0.2">
      <c r="A47" s="21"/>
      <c r="B47" s="21"/>
      <c r="C47" s="21"/>
      <c r="D47" s="21"/>
      <c r="E47" s="21"/>
      <c r="F47" t="str">
        <f t="shared" si="3"/>
        <v/>
      </c>
      <c r="G47" t="str">
        <f t="shared" si="4"/>
        <v/>
      </c>
      <c r="H47">
        <f t="shared" si="5"/>
        <v>0</v>
      </c>
      <c r="I47" s="21" t="str">
        <f>IF(ISNUMBER('Original data'!F47),LN('Original data'!F47),"")</f>
        <v/>
      </c>
      <c r="J47" s="21" t="str">
        <f>IF(ISNUMBER('Original data'!G47),LN('Original data'!G47),"")</f>
        <v/>
      </c>
      <c r="K47" s="21" t="str">
        <f>IF(ISNUMBER('Original data'!H47),LN('Original data'!H47),"")</f>
        <v/>
      </c>
      <c r="L47" s="21" t="str">
        <f>IF(ISNUMBER('Original data'!I47),LN('Original data'!I47),"")</f>
        <v/>
      </c>
      <c r="M47" s="21" t="str">
        <f>IF(ISNUMBER('Original data'!J47),LN('Original data'!J47),"")</f>
        <v/>
      </c>
      <c r="N47" s="21" t="str">
        <f>IF(ISNUMBER('Original data'!K47),LN('Original data'!K47),"")</f>
        <v/>
      </c>
      <c r="O47" s="21" t="str">
        <f>IF(ISNUMBER('Original data'!L47),LN('Original data'!L47),"")</f>
        <v/>
      </c>
      <c r="P47" s="21" t="str">
        <f>IF(ISNUMBER('Original data'!M47),LN('Original data'!M47),"")</f>
        <v/>
      </c>
      <c r="Q47" s="21" t="str">
        <f>IF(ISNUMBER('Original data'!N47),LN('Original data'!N47),"")</f>
        <v/>
      </c>
      <c r="R47" s="21" t="str">
        <f>IF(ISNUMBER('Original data'!O47),LN('Original data'!O47),"")</f>
        <v/>
      </c>
      <c r="S47" s="21" t="str">
        <f>IF(ISNUMBER('Original data'!P47),LN('Original data'!P47),"")</f>
        <v/>
      </c>
      <c r="T47" s="21" t="str">
        <f>IF(ISNUMBER('Original data'!Q47),LN('Original data'!Q47),"")</f>
        <v/>
      </c>
      <c r="U47" s="21" t="str">
        <f>IF(ISNUMBER('Original data'!R47),LN('Original data'!R47),"")</f>
        <v/>
      </c>
      <c r="V47" s="21" t="str">
        <f>IF(ISNUMBER('Original data'!S47),LN('Original data'!S47),"")</f>
        <v/>
      </c>
      <c r="W47" s="21" t="str">
        <f>IF(ISNUMBER('Original data'!T47),LN('Original data'!T47),"")</f>
        <v/>
      </c>
      <c r="X47" s="21" t="str">
        <f>IF(ISNUMBER('Original data'!U47),LN('Original data'!U47),"")</f>
        <v/>
      </c>
      <c r="Y47" s="21" t="str">
        <f>IF(ISNUMBER('Original data'!V47),LN('Original data'!V47),"")</f>
        <v/>
      </c>
      <c r="Z47" s="21" t="str">
        <f>IF(ISNUMBER('Original data'!W47),LN('Original data'!W47),"")</f>
        <v/>
      </c>
      <c r="AA47" s="21" t="str">
        <f>IF(ISNUMBER('Original data'!X47),LN('Original data'!X47),"")</f>
        <v/>
      </c>
      <c r="AB47" s="21" t="str">
        <f>IF(ISNUMBER('Original data'!Y47),LN('Original data'!Y47),"")</f>
        <v/>
      </c>
      <c r="AC47" s="21" t="str">
        <f>IF(ISNUMBER('Original data'!Z47),LN('Original data'!Z47),"")</f>
        <v/>
      </c>
      <c r="AD47" s="21" t="str">
        <f>IF(ISNUMBER('Original data'!AA47),LN('Original data'!AA47),"")</f>
        <v/>
      </c>
      <c r="AE47" s="21" t="str">
        <f>IF(ISNUMBER('Original data'!AB47),LN('Original data'!AB47),"")</f>
        <v/>
      </c>
      <c r="AF47" s="21" t="str">
        <f>IF(ISNUMBER('Original data'!AC47),LN('Original data'!AC47),"")</f>
        <v/>
      </c>
      <c r="AG47" s="21" t="str">
        <f>IF(ISNUMBER('Original data'!AD47),LN('Original data'!AD47),"")</f>
        <v/>
      </c>
      <c r="AH47" s="21" t="str">
        <f>IF(ISNUMBER('Original data'!AE47),LN('Original data'!AE47),"")</f>
        <v/>
      </c>
      <c r="AI47" s="21" t="str">
        <f>IF(ISNUMBER('Original data'!AF47),LN('Original data'!AF47),"")</f>
        <v/>
      </c>
      <c r="AJ47" s="21" t="str">
        <f>IF(ISNUMBER('Original data'!AG47),LN('Original data'!AG47),"")</f>
        <v/>
      </c>
      <c r="AK47" s="21" t="str">
        <f>IF(ISNUMBER('Original data'!AH47),LN('Original data'!AH47),"")</f>
        <v/>
      </c>
      <c r="AL47" s="21" t="str">
        <f>IF(ISNUMBER('Original data'!AI47),LN('Original data'!AI47),"")</f>
        <v/>
      </c>
      <c r="AM47" s="21" t="str">
        <f>IF(ISNUMBER('Original data'!AJ47),LN('Original data'!AJ47),"")</f>
        <v/>
      </c>
      <c r="AN47" s="21" t="str">
        <f>IF(ISNUMBER('Original data'!AK47),LN('Original data'!AK47),"")</f>
        <v/>
      </c>
      <c r="AO47" s="21" t="str">
        <f>IF(ISNUMBER('Original data'!AL47),LN('Original data'!AL47),"")</f>
        <v/>
      </c>
      <c r="AP47" s="21" t="str">
        <f>IF(ISNUMBER('Original data'!AM47),LN('Original data'!AM47),"")</f>
        <v/>
      </c>
      <c r="AQ47" s="21" t="str">
        <f>IF(ISNUMBER('Original data'!AN47),LN('Original data'!AN47),"")</f>
        <v/>
      </c>
      <c r="AR47" s="21" t="str">
        <f>IF(ISNUMBER('Original data'!AO47),LN('Original data'!AO47),"")</f>
        <v/>
      </c>
      <c r="AS47" s="21" t="str">
        <f>IF(ISNUMBER('Original data'!AP47),LN('Original data'!AP47),"")</f>
        <v/>
      </c>
      <c r="AT47" s="21" t="str">
        <f>IF(ISNUMBER('Original data'!AR47),LN('Original data'!AR47),"")</f>
        <v/>
      </c>
      <c r="AU47" s="21" t="str">
        <f>IF(ISNUMBER('Original data'!AS47),LN('Original data'!AS47),"")</f>
        <v/>
      </c>
      <c r="AV47" s="21" t="str">
        <f>IF(ISNUMBER('Original data'!AT47),LN('Original data'!AT47),"")</f>
        <v/>
      </c>
      <c r="AW47" s="21" t="str">
        <f>IF(ISNUMBER('Original data'!AU47),LN('Original data'!AU47),"")</f>
        <v/>
      </c>
      <c r="AX47" s="21" t="str">
        <f>IF(ISNUMBER('Original data'!AV47),LN('Original data'!AV47),"")</f>
        <v/>
      </c>
      <c r="AY47" s="21" t="str">
        <f>IF(ISNUMBER('Original data'!AW47),LN('Original data'!AW47),"")</f>
        <v/>
      </c>
      <c r="AZ47" s="21" t="str">
        <f>IF(ISNUMBER('Original data'!AX47),LN('Original data'!AX47),"")</f>
        <v/>
      </c>
      <c r="BA47" s="21" t="str">
        <f>IF(ISNUMBER('Original data'!AY47),LN('Original data'!AY47),"")</f>
        <v/>
      </c>
      <c r="BB47" s="21" t="str">
        <f>IF(ISNUMBER('Original data'!AZ47),LN('Original data'!AZ47),"")</f>
        <v/>
      </c>
      <c r="BC47" s="21" t="str">
        <f>IF(ISNUMBER('Original data'!BA47),LN('Original data'!BA47),"")</f>
        <v/>
      </c>
      <c r="BD47" s="21" t="str">
        <f>IF(ISNUMBER('Original data'!BB47),LN('Original data'!BB47),"")</f>
        <v/>
      </c>
      <c r="BE47" s="21" t="str">
        <f>IF(ISNUMBER('Original data'!BC47),LN('Original data'!BC47),"")</f>
        <v/>
      </c>
      <c r="BF47" s="21" t="str">
        <f>IF(ISNUMBER('Original data'!BD47),LN('Original data'!BD47),"")</f>
        <v/>
      </c>
      <c r="BG47" s="21" t="str">
        <f>IF(ISNUMBER('Original data'!BE47),LN('Original data'!BE47),"")</f>
        <v/>
      </c>
      <c r="BH47" s="21" t="str">
        <f>IF(ISNUMBER('Original data'!BF47),LN('Original data'!BF47),"")</f>
        <v/>
      </c>
      <c r="BI47" s="21" t="str">
        <f>IF(ISNUMBER('Original data'!BH47),LN('Original data'!BH47),"")</f>
        <v/>
      </c>
      <c r="BJ47" s="21" t="str">
        <f>IF(ISNUMBER('Original data'!BI47),LN('Original data'!BI47),"")</f>
        <v/>
      </c>
      <c r="BK47" s="21" t="str">
        <f>IF(ISNUMBER('Original data'!BJ47),LN('Original data'!BJ47),"")</f>
        <v/>
      </c>
      <c r="BL47" s="21" t="str">
        <f>IF(ISNUMBER('Original data'!BK47),LN('Original data'!BK47),"")</f>
        <v/>
      </c>
      <c r="BM47" s="21" t="str">
        <f>IF(ISNUMBER('Original data'!BL47),LN('Original data'!BL47),"")</f>
        <v/>
      </c>
      <c r="BN47" s="21" t="str">
        <f>IF(ISNUMBER('Original data'!BM47),LN('Original data'!BM47),"")</f>
        <v/>
      </c>
      <c r="BO47" s="21" t="str">
        <f>IF(ISNUMBER('Original data'!BN47),LN('Original data'!BN47),"")</f>
        <v/>
      </c>
      <c r="BP47" s="21" t="str">
        <f>IF(ISNUMBER('Original data'!BO47),LN('Original data'!BO47),"")</f>
        <v/>
      </c>
      <c r="BQ47" s="21" t="str">
        <f>IF(ISNUMBER('Original data'!BP47),LN('Original data'!BP47),"")</f>
        <v/>
      </c>
      <c r="BR47" s="21" t="str">
        <f>IF(ISNUMBER('Original data'!BQ47),LN('Original data'!BQ47),"")</f>
        <v/>
      </c>
      <c r="BS47" s="21" t="str">
        <f>IF(ISNUMBER('Original data'!BR47),LN('Original data'!BR47),"")</f>
        <v/>
      </c>
      <c r="BT47" s="21" t="str">
        <f>IF(ISNUMBER('Original data'!BS47),LN('Original data'!BS47),"")</f>
        <v/>
      </c>
      <c r="BU47" s="21" t="str">
        <f>IF(ISNUMBER('Original data'!BT47),LN('Original data'!BT47),"")</f>
        <v/>
      </c>
      <c r="BV47" s="21" t="str">
        <f>IF(ISNUMBER('Original data'!BU47),LN('Original data'!BU47),"")</f>
        <v/>
      </c>
      <c r="BW47" s="21" t="str">
        <f>IF(ISNUMBER('Original data'!BV47),LN('Original data'!BV47),"")</f>
        <v/>
      </c>
      <c r="BX47" s="21" t="str">
        <f>IF(ISNUMBER('Original data'!BW47),LN('Original data'!BW47),"")</f>
        <v/>
      </c>
      <c r="BY47" s="21" t="str">
        <f>IF(ISNUMBER('Original data'!BX47),LN('Original data'!BX47),"")</f>
        <v/>
      </c>
      <c r="BZ47" s="21" t="str">
        <f>IF(ISNUMBER('Original data'!BY47),LN('Original data'!BY47),"")</f>
        <v/>
      </c>
      <c r="CA47" s="21" t="str">
        <f>IF(ISNUMBER('Original data'!BZ47),LN('Original data'!BZ47),"")</f>
        <v/>
      </c>
      <c r="CB47" s="21" t="str">
        <f>IF(ISNUMBER('Original data'!CA47),LN('Original data'!CA47),"")</f>
        <v/>
      </c>
      <c r="CC47" s="21"/>
      <c r="CD47" s="21"/>
      <c r="CE47" s="21"/>
    </row>
    <row r="48" spans="1:83" x14ac:dyDescent="0.2">
      <c r="A48" s="21"/>
      <c r="B48" s="21"/>
      <c r="C48" s="21"/>
      <c r="D48" s="21"/>
      <c r="E48" s="21"/>
      <c r="F48" t="str">
        <f t="shared" si="3"/>
        <v/>
      </c>
      <c r="G48" t="str">
        <f t="shared" si="4"/>
        <v/>
      </c>
      <c r="H48">
        <f t="shared" si="5"/>
        <v>0</v>
      </c>
      <c r="I48" s="21" t="str">
        <f>IF(ISNUMBER('Original data'!F48),LN('Original data'!F48),"")</f>
        <v/>
      </c>
      <c r="J48" s="21" t="str">
        <f>IF(ISNUMBER('Original data'!G48),LN('Original data'!G48),"")</f>
        <v/>
      </c>
      <c r="K48" s="21" t="str">
        <f>IF(ISNUMBER('Original data'!H48),LN('Original data'!H48),"")</f>
        <v/>
      </c>
      <c r="L48" s="21" t="str">
        <f>IF(ISNUMBER('Original data'!I48),LN('Original data'!I48),"")</f>
        <v/>
      </c>
      <c r="M48" s="21" t="str">
        <f>IF(ISNUMBER('Original data'!J48),LN('Original data'!J48),"")</f>
        <v/>
      </c>
      <c r="N48" s="21" t="str">
        <f>IF(ISNUMBER('Original data'!K48),LN('Original data'!K48),"")</f>
        <v/>
      </c>
      <c r="O48" s="21" t="str">
        <f>IF(ISNUMBER('Original data'!L48),LN('Original data'!L48),"")</f>
        <v/>
      </c>
      <c r="P48" s="21" t="str">
        <f>IF(ISNUMBER('Original data'!M48),LN('Original data'!M48),"")</f>
        <v/>
      </c>
      <c r="Q48" s="21" t="str">
        <f>IF(ISNUMBER('Original data'!N48),LN('Original data'!N48),"")</f>
        <v/>
      </c>
      <c r="R48" s="21" t="str">
        <f>IF(ISNUMBER('Original data'!O48),LN('Original data'!O48),"")</f>
        <v/>
      </c>
      <c r="S48" s="21" t="str">
        <f>IF(ISNUMBER('Original data'!P48),LN('Original data'!P48),"")</f>
        <v/>
      </c>
      <c r="T48" s="21" t="str">
        <f>IF(ISNUMBER('Original data'!Q48),LN('Original data'!Q48),"")</f>
        <v/>
      </c>
      <c r="U48" s="21" t="str">
        <f>IF(ISNUMBER('Original data'!R48),LN('Original data'!R48),"")</f>
        <v/>
      </c>
      <c r="V48" s="21" t="str">
        <f>IF(ISNUMBER('Original data'!S48),LN('Original data'!S48),"")</f>
        <v/>
      </c>
      <c r="W48" s="21" t="str">
        <f>IF(ISNUMBER('Original data'!T48),LN('Original data'!T48),"")</f>
        <v/>
      </c>
      <c r="X48" s="21" t="str">
        <f>IF(ISNUMBER('Original data'!U48),LN('Original data'!U48),"")</f>
        <v/>
      </c>
      <c r="Y48" s="21" t="str">
        <f>IF(ISNUMBER('Original data'!V48),LN('Original data'!V48),"")</f>
        <v/>
      </c>
      <c r="Z48" s="21" t="str">
        <f>IF(ISNUMBER('Original data'!W48),LN('Original data'!W48),"")</f>
        <v/>
      </c>
      <c r="AA48" s="21" t="str">
        <f>IF(ISNUMBER('Original data'!X48),LN('Original data'!X48),"")</f>
        <v/>
      </c>
      <c r="AB48" s="21" t="str">
        <f>IF(ISNUMBER('Original data'!Y48),LN('Original data'!Y48),"")</f>
        <v/>
      </c>
      <c r="AC48" s="21" t="str">
        <f>IF(ISNUMBER('Original data'!Z48),LN('Original data'!Z48),"")</f>
        <v/>
      </c>
      <c r="AD48" s="21" t="str">
        <f>IF(ISNUMBER('Original data'!AA48),LN('Original data'!AA48),"")</f>
        <v/>
      </c>
      <c r="AE48" s="21" t="str">
        <f>IF(ISNUMBER('Original data'!AB48),LN('Original data'!AB48),"")</f>
        <v/>
      </c>
      <c r="AF48" s="21" t="str">
        <f>IF(ISNUMBER('Original data'!AC48),LN('Original data'!AC48),"")</f>
        <v/>
      </c>
      <c r="AG48" s="21" t="str">
        <f>IF(ISNUMBER('Original data'!AD48),LN('Original data'!AD48),"")</f>
        <v/>
      </c>
      <c r="AH48" s="21" t="str">
        <f>IF(ISNUMBER('Original data'!AE48),LN('Original data'!AE48),"")</f>
        <v/>
      </c>
      <c r="AI48" s="21" t="str">
        <f>IF(ISNUMBER('Original data'!AF48),LN('Original data'!AF48),"")</f>
        <v/>
      </c>
      <c r="AJ48" s="21" t="str">
        <f>IF(ISNUMBER('Original data'!AG48),LN('Original data'!AG48),"")</f>
        <v/>
      </c>
      <c r="AK48" s="21" t="str">
        <f>IF(ISNUMBER('Original data'!AH48),LN('Original data'!AH48),"")</f>
        <v/>
      </c>
      <c r="AL48" s="21" t="str">
        <f>IF(ISNUMBER('Original data'!AI48),LN('Original data'!AI48),"")</f>
        <v/>
      </c>
      <c r="AM48" s="21" t="str">
        <f>IF(ISNUMBER('Original data'!AJ48),LN('Original data'!AJ48),"")</f>
        <v/>
      </c>
      <c r="AN48" s="21" t="str">
        <f>IF(ISNUMBER('Original data'!AK48),LN('Original data'!AK48),"")</f>
        <v/>
      </c>
      <c r="AO48" s="21" t="str">
        <f>IF(ISNUMBER('Original data'!AL48),LN('Original data'!AL48),"")</f>
        <v/>
      </c>
      <c r="AP48" s="21" t="str">
        <f>IF(ISNUMBER('Original data'!AM48),LN('Original data'!AM48),"")</f>
        <v/>
      </c>
      <c r="AQ48" s="21" t="str">
        <f>IF(ISNUMBER('Original data'!AN48),LN('Original data'!AN48),"")</f>
        <v/>
      </c>
      <c r="AR48" s="21" t="str">
        <f>IF(ISNUMBER('Original data'!AO48),LN('Original data'!AO48),"")</f>
        <v/>
      </c>
      <c r="AS48" s="21" t="str">
        <f>IF(ISNUMBER('Original data'!AP48),LN('Original data'!AP48),"")</f>
        <v/>
      </c>
      <c r="AT48" s="21" t="str">
        <f>IF(ISNUMBER('Original data'!AR48),LN('Original data'!AR48),"")</f>
        <v/>
      </c>
      <c r="AU48" s="21" t="str">
        <f>IF(ISNUMBER('Original data'!AS48),LN('Original data'!AS48),"")</f>
        <v/>
      </c>
      <c r="AV48" s="21" t="str">
        <f>IF(ISNUMBER('Original data'!AT48),LN('Original data'!AT48),"")</f>
        <v/>
      </c>
      <c r="AW48" s="21" t="str">
        <f>IF(ISNUMBER('Original data'!AU48),LN('Original data'!AU48),"")</f>
        <v/>
      </c>
      <c r="AX48" s="21" t="str">
        <f>IF(ISNUMBER('Original data'!AV48),LN('Original data'!AV48),"")</f>
        <v/>
      </c>
      <c r="AY48" s="21" t="str">
        <f>IF(ISNUMBER('Original data'!AW48),LN('Original data'!AW48),"")</f>
        <v/>
      </c>
      <c r="AZ48" s="21" t="str">
        <f>IF(ISNUMBER('Original data'!AX48),LN('Original data'!AX48),"")</f>
        <v/>
      </c>
      <c r="BA48" s="21" t="str">
        <f>IF(ISNUMBER('Original data'!AY48),LN('Original data'!AY48),"")</f>
        <v/>
      </c>
      <c r="BB48" s="21" t="str">
        <f>IF(ISNUMBER('Original data'!AZ48),LN('Original data'!AZ48),"")</f>
        <v/>
      </c>
      <c r="BC48" s="21" t="str">
        <f>IF(ISNUMBER('Original data'!BA48),LN('Original data'!BA48),"")</f>
        <v/>
      </c>
      <c r="BD48" s="21" t="str">
        <f>IF(ISNUMBER('Original data'!BB48),LN('Original data'!BB48),"")</f>
        <v/>
      </c>
      <c r="BE48" s="21" t="str">
        <f>IF(ISNUMBER('Original data'!BC48),LN('Original data'!BC48),"")</f>
        <v/>
      </c>
      <c r="BF48" s="21" t="str">
        <f>IF(ISNUMBER('Original data'!BD48),LN('Original data'!BD48),"")</f>
        <v/>
      </c>
      <c r="BG48" s="21" t="str">
        <f>IF(ISNUMBER('Original data'!BE48),LN('Original data'!BE48),"")</f>
        <v/>
      </c>
      <c r="BH48" s="21" t="str">
        <f>IF(ISNUMBER('Original data'!BF48),LN('Original data'!BF48),"")</f>
        <v/>
      </c>
      <c r="BI48" s="21" t="str">
        <f>IF(ISNUMBER('Original data'!BH48),LN('Original data'!BH48),"")</f>
        <v/>
      </c>
      <c r="BJ48" s="21" t="str">
        <f>IF(ISNUMBER('Original data'!BI48),LN('Original data'!BI48),"")</f>
        <v/>
      </c>
      <c r="BK48" s="21" t="str">
        <f>IF(ISNUMBER('Original data'!BJ48),LN('Original data'!BJ48),"")</f>
        <v/>
      </c>
      <c r="BL48" s="21" t="str">
        <f>IF(ISNUMBER('Original data'!BK48),LN('Original data'!BK48),"")</f>
        <v/>
      </c>
      <c r="BM48" s="21" t="str">
        <f>IF(ISNUMBER('Original data'!BL48),LN('Original data'!BL48),"")</f>
        <v/>
      </c>
      <c r="BN48" s="21" t="str">
        <f>IF(ISNUMBER('Original data'!BM48),LN('Original data'!BM48),"")</f>
        <v/>
      </c>
      <c r="BO48" s="21" t="str">
        <f>IF(ISNUMBER('Original data'!BN48),LN('Original data'!BN48),"")</f>
        <v/>
      </c>
      <c r="BP48" s="21" t="str">
        <f>IF(ISNUMBER('Original data'!BO48),LN('Original data'!BO48),"")</f>
        <v/>
      </c>
      <c r="BQ48" s="21" t="str">
        <f>IF(ISNUMBER('Original data'!BP48),LN('Original data'!BP48),"")</f>
        <v/>
      </c>
      <c r="BR48" s="21" t="str">
        <f>IF(ISNUMBER('Original data'!BQ48),LN('Original data'!BQ48),"")</f>
        <v/>
      </c>
      <c r="BS48" s="21" t="str">
        <f>IF(ISNUMBER('Original data'!BR48),LN('Original data'!BR48),"")</f>
        <v/>
      </c>
      <c r="BT48" s="21" t="str">
        <f>IF(ISNUMBER('Original data'!BS48),LN('Original data'!BS48),"")</f>
        <v/>
      </c>
      <c r="BU48" s="21" t="str">
        <f>IF(ISNUMBER('Original data'!BT48),LN('Original data'!BT48),"")</f>
        <v/>
      </c>
      <c r="BV48" s="21" t="str">
        <f>IF(ISNUMBER('Original data'!BU48),LN('Original data'!BU48),"")</f>
        <v/>
      </c>
      <c r="BW48" s="21" t="str">
        <f>IF(ISNUMBER('Original data'!BV48),LN('Original data'!BV48),"")</f>
        <v/>
      </c>
      <c r="BX48" s="21" t="str">
        <f>IF(ISNUMBER('Original data'!BW48),LN('Original data'!BW48),"")</f>
        <v/>
      </c>
      <c r="BY48" s="21" t="str">
        <f>IF(ISNUMBER('Original data'!BX48),LN('Original data'!BX48),"")</f>
        <v/>
      </c>
      <c r="BZ48" s="21" t="str">
        <f>IF(ISNUMBER('Original data'!BY48),LN('Original data'!BY48),"")</f>
        <v/>
      </c>
      <c r="CA48" s="21" t="str">
        <f>IF(ISNUMBER('Original data'!BZ48),LN('Original data'!BZ48),"")</f>
        <v/>
      </c>
      <c r="CB48" s="21" t="str">
        <f>IF(ISNUMBER('Original data'!CA48),LN('Original data'!CA48),"")</f>
        <v/>
      </c>
      <c r="CC48" s="21"/>
      <c r="CD48" s="21"/>
      <c r="CE48" s="21"/>
    </row>
    <row r="49" spans="1:83" x14ac:dyDescent="0.2">
      <c r="A49" s="21"/>
      <c r="B49" s="21"/>
      <c r="C49" s="21"/>
      <c r="D49" s="21"/>
      <c r="E49" s="21"/>
      <c r="F49" t="str">
        <f t="shared" si="3"/>
        <v/>
      </c>
      <c r="G49" t="str">
        <f t="shared" si="4"/>
        <v/>
      </c>
      <c r="H49">
        <f t="shared" si="5"/>
        <v>0</v>
      </c>
      <c r="I49" s="21" t="str">
        <f>IF(ISNUMBER('Original data'!F49),LN('Original data'!F49),"")</f>
        <v/>
      </c>
      <c r="J49" s="21" t="str">
        <f>IF(ISNUMBER('Original data'!G49),LN('Original data'!G49),"")</f>
        <v/>
      </c>
      <c r="K49" s="21" t="str">
        <f>IF(ISNUMBER('Original data'!H49),LN('Original data'!H49),"")</f>
        <v/>
      </c>
      <c r="L49" s="21" t="str">
        <f>IF(ISNUMBER('Original data'!I49),LN('Original data'!I49),"")</f>
        <v/>
      </c>
      <c r="M49" s="21" t="str">
        <f>IF(ISNUMBER('Original data'!J49),LN('Original data'!J49),"")</f>
        <v/>
      </c>
      <c r="N49" s="21" t="str">
        <f>IF(ISNUMBER('Original data'!K49),LN('Original data'!K49),"")</f>
        <v/>
      </c>
      <c r="O49" s="21" t="str">
        <f>IF(ISNUMBER('Original data'!L49),LN('Original data'!L49),"")</f>
        <v/>
      </c>
      <c r="P49" s="21" t="str">
        <f>IF(ISNUMBER('Original data'!M49),LN('Original data'!M49),"")</f>
        <v/>
      </c>
      <c r="Q49" s="21" t="str">
        <f>IF(ISNUMBER('Original data'!N49),LN('Original data'!N49),"")</f>
        <v/>
      </c>
      <c r="R49" s="21" t="str">
        <f>IF(ISNUMBER('Original data'!O49),LN('Original data'!O49),"")</f>
        <v/>
      </c>
      <c r="S49" s="21" t="str">
        <f>IF(ISNUMBER('Original data'!P49),LN('Original data'!P49),"")</f>
        <v/>
      </c>
      <c r="T49" s="21" t="str">
        <f>IF(ISNUMBER('Original data'!Q49),LN('Original data'!Q49),"")</f>
        <v/>
      </c>
      <c r="U49" s="21" t="str">
        <f>IF(ISNUMBER('Original data'!R49),LN('Original data'!R49),"")</f>
        <v/>
      </c>
      <c r="V49" s="21" t="str">
        <f>IF(ISNUMBER('Original data'!S49),LN('Original data'!S49),"")</f>
        <v/>
      </c>
      <c r="W49" s="21" t="str">
        <f>IF(ISNUMBER('Original data'!T49),LN('Original data'!T49),"")</f>
        <v/>
      </c>
      <c r="X49" s="21" t="str">
        <f>IF(ISNUMBER('Original data'!U49),LN('Original data'!U49),"")</f>
        <v/>
      </c>
      <c r="Y49" s="21" t="str">
        <f>IF(ISNUMBER('Original data'!V49),LN('Original data'!V49),"")</f>
        <v/>
      </c>
      <c r="Z49" s="21" t="str">
        <f>IF(ISNUMBER('Original data'!W49),LN('Original data'!W49),"")</f>
        <v/>
      </c>
      <c r="AA49" s="21" t="str">
        <f>IF(ISNUMBER('Original data'!X49),LN('Original data'!X49),"")</f>
        <v/>
      </c>
      <c r="AB49" s="21" t="str">
        <f>IF(ISNUMBER('Original data'!Y49),LN('Original data'!Y49),"")</f>
        <v/>
      </c>
      <c r="AC49" s="21" t="str">
        <f>IF(ISNUMBER('Original data'!Z49),LN('Original data'!Z49),"")</f>
        <v/>
      </c>
      <c r="AD49" s="21" t="str">
        <f>IF(ISNUMBER('Original data'!AA49),LN('Original data'!AA49),"")</f>
        <v/>
      </c>
      <c r="AE49" s="21" t="str">
        <f>IF(ISNUMBER('Original data'!AB49),LN('Original data'!AB49),"")</f>
        <v/>
      </c>
      <c r="AF49" s="21" t="str">
        <f>IF(ISNUMBER('Original data'!AC49),LN('Original data'!AC49),"")</f>
        <v/>
      </c>
      <c r="AG49" s="21" t="str">
        <f>IF(ISNUMBER('Original data'!AD49),LN('Original data'!AD49),"")</f>
        <v/>
      </c>
      <c r="AH49" s="21" t="str">
        <f>IF(ISNUMBER('Original data'!AE49),LN('Original data'!AE49),"")</f>
        <v/>
      </c>
      <c r="AI49" s="21" t="str">
        <f>IF(ISNUMBER('Original data'!AF49),LN('Original data'!AF49),"")</f>
        <v/>
      </c>
      <c r="AJ49" s="21" t="str">
        <f>IF(ISNUMBER('Original data'!AG49),LN('Original data'!AG49),"")</f>
        <v/>
      </c>
      <c r="AK49" s="21" t="str">
        <f>IF(ISNUMBER('Original data'!AH49),LN('Original data'!AH49),"")</f>
        <v/>
      </c>
      <c r="AL49" s="21" t="str">
        <f>IF(ISNUMBER('Original data'!AI49),LN('Original data'!AI49),"")</f>
        <v/>
      </c>
      <c r="AM49" s="21" t="str">
        <f>IF(ISNUMBER('Original data'!AJ49),LN('Original data'!AJ49),"")</f>
        <v/>
      </c>
      <c r="AN49" s="21" t="str">
        <f>IF(ISNUMBER('Original data'!AK49),LN('Original data'!AK49),"")</f>
        <v/>
      </c>
      <c r="AO49" s="21" t="str">
        <f>IF(ISNUMBER('Original data'!AL49),LN('Original data'!AL49),"")</f>
        <v/>
      </c>
      <c r="AP49" s="21" t="str">
        <f>IF(ISNUMBER('Original data'!AM49),LN('Original data'!AM49),"")</f>
        <v/>
      </c>
      <c r="AQ49" s="21" t="str">
        <f>IF(ISNUMBER('Original data'!AN49),LN('Original data'!AN49),"")</f>
        <v/>
      </c>
      <c r="AR49" s="21" t="str">
        <f>IF(ISNUMBER('Original data'!AO49),LN('Original data'!AO49),"")</f>
        <v/>
      </c>
      <c r="AS49" s="21" t="str">
        <f>IF(ISNUMBER('Original data'!AP49),LN('Original data'!AP49),"")</f>
        <v/>
      </c>
      <c r="AT49" s="21" t="str">
        <f>IF(ISNUMBER('Original data'!AR49),LN('Original data'!AR49),"")</f>
        <v/>
      </c>
      <c r="AU49" s="21" t="str">
        <f>IF(ISNUMBER('Original data'!AS49),LN('Original data'!AS49),"")</f>
        <v/>
      </c>
      <c r="AV49" s="21" t="str">
        <f>IF(ISNUMBER('Original data'!AT49),LN('Original data'!AT49),"")</f>
        <v/>
      </c>
      <c r="AW49" s="21" t="str">
        <f>IF(ISNUMBER('Original data'!AU49),LN('Original data'!AU49),"")</f>
        <v/>
      </c>
      <c r="AX49" s="21" t="str">
        <f>IF(ISNUMBER('Original data'!AV49),LN('Original data'!AV49),"")</f>
        <v/>
      </c>
      <c r="AY49" s="21" t="str">
        <f>IF(ISNUMBER('Original data'!AW49),LN('Original data'!AW49),"")</f>
        <v/>
      </c>
      <c r="AZ49" s="21" t="str">
        <f>IF(ISNUMBER('Original data'!AX49),LN('Original data'!AX49),"")</f>
        <v/>
      </c>
      <c r="BA49" s="21" t="str">
        <f>IF(ISNUMBER('Original data'!AY49),LN('Original data'!AY49),"")</f>
        <v/>
      </c>
      <c r="BB49" s="21" t="str">
        <f>IF(ISNUMBER('Original data'!AZ49),LN('Original data'!AZ49),"")</f>
        <v/>
      </c>
      <c r="BC49" s="21" t="str">
        <f>IF(ISNUMBER('Original data'!BA49),LN('Original data'!BA49),"")</f>
        <v/>
      </c>
      <c r="BD49" s="21" t="str">
        <f>IF(ISNUMBER('Original data'!BB49),LN('Original data'!BB49),"")</f>
        <v/>
      </c>
      <c r="BE49" s="21" t="str">
        <f>IF(ISNUMBER('Original data'!BC49),LN('Original data'!BC49),"")</f>
        <v/>
      </c>
      <c r="BF49" s="21" t="str">
        <f>IF(ISNUMBER('Original data'!BD49),LN('Original data'!BD49),"")</f>
        <v/>
      </c>
      <c r="BG49" s="21" t="str">
        <f>IF(ISNUMBER('Original data'!BE49),LN('Original data'!BE49),"")</f>
        <v/>
      </c>
      <c r="BH49" s="21" t="str">
        <f>IF(ISNUMBER('Original data'!BF49),LN('Original data'!BF49),"")</f>
        <v/>
      </c>
      <c r="BI49" s="21" t="str">
        <f>IF(ISNUMBER('Original data'!BH49),LN('Original data'!BH49),"")</f>
        <v/>
      </c>
      <c r="BJ49" s="21" t="str">
        <f>IF(ISNUMBER('Original data'!BI49),LN('Original data'!BI49),"")</f>
        <v/>
      </c>
      <c r="BK49" s="21" t="str">
        <f>IF(ISNUMBER('Original data'!BJ49),LN('Original data'!BJ49),"")</f>
        <v/>
      </c>
      <c r="BL49" s="21" t="str">
        <f>IF(ISNUMBER('Original data'!BK49),LN('Original data'!BK49),"")</f>
        <v/>
      </c>
      <c r="BM49" s="21" t="str">
        <f>IF(ISNUMBER('Original data'!BL49),LN('Original data'!BL49),"")</f>
        <v/>
      </c>
      <c r="BN49" s="21" t="str">
        <f>IF(ISNUMBER('Original data'!BM49),LN('Original data'!BM49),"")</f>
        <v/>
      </c>
      <c r="BO49" s="21" t="str">
        <f>IF(ISNUMBER('Original data'!BN49),LN('Original data'!BN49),"")</f>
        <v/>
      </c>
      <c r="BP49" s="21" t="str">
        <f>IF(ISNUMBER('Original data'!BO49),LN('Original data'!BO49),"")</f>
        <v/>
      </c>
      <c r="BQ49" s="21" t="str">
        <f>IF(ISNUMBER('Original data'!BP49),LN('Original data'!BP49),"")</f>
        <v/>
      </c>
      <c r="BR49" s="21" t="str">
        <f>IF(ISNUMBER('Original data'!BQ49),LN('Original data'!BQ49),"")</f>
        <v/>
      </c>
      <c r="BS49" s="21" t="str">
        <f>IF(ISNUMBER('Original data'!BR49),LN('Original data'!BR49),"")</f>
        <v/>
      </c>
      <c r="BT49" s="21" t="str">
        <f>IF(ISNUMBER('Original data'!BS49),LN('Original data'!BS49),"")</f>
        <v/>
      </c>
      <c r="BU49" s="21" t="str">
        <f>IF(ISNUMBER('Original data'!BT49),LN('Original data'!BT49),"")</f>
        <v/>
      </c>
      <c r="BV49" s="21" t="str">
        <f>IF(ISNUMBER('Original data'!BU49),LN('Original data'!BU49),"")</f>
        <v/>
      </c>
      <c r="BW49" s="21" t="str">
        <f>IF(ISNUMBER('Original data'!BV49),LN('Original data'!BV49),"")</f>
        <v/>
      </c>
      <c r="BX49" s="21" t="str">
        <f>IF(ISNUMBER('Original data'!BW49),LN('Original data'!BW49),"")</f>
        <v/>
      </c>
      <c r="BY49" s="21" t="str">
        <f>IF(ISNUMBER('Original data'!BX49),LN('Original data'!BX49),"")</f>
        <v/>
      </c>
      <c r="BZ49" s="21" t="str">
        <f>IF(ISNUMBER('Original data'!BY49),LN('Original data'!BY49),"")</f>
        <v/>
      </c>
      <c r="CA49" s="21" t="str">
        <f>IF(ISNUMBER('Original data'!BZ49),LN('Original data'!BZ49),"")</f>
        <v/>
      </c>
      <c r="CB49" s="21" t="str">
        <f>IF(ISNUMBER('Original data'!CA49),LN('Original data'!CA49),"")</f>
        <v/>
      </c>
      <c r="CC49" s="21"/>
      <c r="CD49" s="21"/>
      <c r="CE49" s="21"/>
    </row>
    <row r="50" spans="1:83" x14ac:dyDescent="0.2">
      <c r="A50" s="21"/>
      <c r="B50" s="21"/>
      <c r="C50" s="21"/>
      <c r="D50" s="21"/>
      <c r="E50" s="21"/>
      <c r="F50" t="str">
        <f t="shared" si="3"/>
        <v/>
      </c>
      <c r="G50" t="str">
        <f t="shared" si="4"/>
        <v/>
      </c>
      <c r="H50">
        <f t="shared" si="5"/>
        <v>0</v>
      </c>
      <c r="I50" s="21" t="str">
        <f>IF(ISNUMBER('Original data'!F50),LN('Original data'!F50),"")</f>
        <v/>
      </c>
      <c r="J50" s="21" t="str">
        <f>IF(ISNUMBER('Original data'!G50),LN('Original data'!G50),"")</f>
        <v/>
      </c>
      <c r="K50" s="21" t="str">
        <f>IF(ISNUMBER('Original data'!H50),LN('Original data'!H50),"")</f>
        <v/>
      </c>
      <c r="L50" s="21" t="str">
        <f>IF(ISNUMBER('Original data'!I50),LN('Original data'!I50),"")</f>
        <v/>
      </c>
      <c r="M50" s="21" t="str">
        <f>IF(ISNUMBER('Original data'!J50),LN('Original data'!J50),"")</f>
        <v/>
      </c>
      <c r="N50" s="21" t="str">
        <f>IF(ISNUMBER('Original data'!K50),LN('Original data'!K50),"")</f>
        <v/>
      </c>
      <c r="O50" s="21" t="str">
        <f>IF(ISNUMBER('Original data'!L50),LN('Original data'!L50),"")</f>
        <v/>
      </c>
      <c r="P50" s="21" t="str">
        <f>IF(ISNUMBER('Original data'!M50),LN('Original data'!M50),"")</f>
        <v/>
      </c>
      <c r="Q50" s="21" t="str">
        <f>IF(ISNUMBER('Original data'!N50),LN('Original data'!N50),"")</f>
        <v/>
      </c>
      <c r="R50" s="21" t="str">
        <f>IF(ISNUMBER('Original data'!O50),LN('Original data'!O50),"")</f>
        <v/>
      </c>
      <c r="S50" s="21" t="str">
        <f>IF(ISNUMBER('Original data'!P50),LN('Original data'!P50),"")</f>
        <v/>
      </c>
      <c r="T50" s="21" t="str">
        <f>IF(ISNUMBER('Original data'!Q50),LN('Original data'!Q50),"")</f>
        <v/>
      </c>
      <c r="U50" s="21" t="str">
        <f>IF(ISNUMBER('Original data'!R50),LN('Original data'!R50),"")</f>
        <v/>
      </c>
      <c r="V50" s="21" t="str">
        <f>IF(ISNUMBER('Original data'!S50),LN('Original data'!S50),"")</f>
        <v/>
      </c>
      <c r="W50" s="21" t="str">
        <f>IF(ISNUMBER('Original data'!T50),LN('Original data'!T50),"")</f>
        <v/>
      </c>
      <c r="X50" s="21" t="str">
        <f>IF(ISNUMBER('Original data'!U50),LN('Original data'!U50),"")</f>
        <v/>
      </c>
      <c r="Y50" s="21" t="str">
        <f>IF(ISNUMBER('Original data'!V50),LN('Original data'!V50),"")</f>
        <v/>
      </c>
      <c r="Z50" s="21" t="str">
        <f>IF(ISNUMBER('Original data'!W50),LN('Original data'!W50),"")</f>
        <v/>
      </c>
      <c r="AA50" s="21" t="str">
        <f>IF(ISNUMBER('Original data'!X50),LN('Original data'!X50),"")</f>
        <v/>
      </c>
      <c r="AB50" s="21" t="str">
        <f>IF(ISNUMBER('Original data'!Y50),LN('Original data'!Y50),"")</f>
        <v/>
      </c>
      <c r="AC50" s="21" t="str">
        <f>IF(ISNUMBER('Original data'!Z50),LN('Original data'!Z50),"")</f>
        <v/>
      </c>
      <c r="AD50" s="21" t="str">
        <f>IF(ISNUMBER('Original data'!AA50),LN('Original data'!AA50),"")</f>
        <v/>
      </c>
      <c r="AE50" s="21" t="str">
        <f>IF(ISNUMBER('Original data'!AB50),LN('Original data'!AB50),"")</f>
        <v/>
      </c>
      <c r="AF50" s="21" t="str">
        <f>IF(ISNUMBER('Original data'!AC50),LN('Original data'!AC50),"")</f>
        <v/>
      </c>
      <c r="AG50" s="21" t="str">
        <f>IF(ISNUMBER('Original data'!AD50),LN('Original data'!AD50),"")</f>
        <v/>
      </c>
      <c r="AH50" s="21" t="str">
        <f>IF(ISNUMBER('Original data'!AE50),LN('Original data'!AE50),"")</f>
        <v/>
      </c>
      <c r="AI50" s="21" t="str">
        <f>IF(ISNUMBER('Original data'!AF50),LN('Original data'!AF50),"")</f>
        <v/>
      </c>
      <c r="AJ50" s="21" t="str">
        <f>IF(ISNUMBER('Original data'!AG50),LN('Original data'!AG50),"")</f>
        <v/>
      </c>
      <c r="AK50" s="21" t="str">
        <f>IF(ISNUMBER('Original data'!AH50),LN('Original data'!AH50),"")</f>
        <v/>
      </c>
      <c r="AL50" s="21" t="str">
        <f>IF(ISNUMBER('Original data'!AI50),LN('Original data'!AI50),"")</f>
        <v/>
      </c>
      <c r="AM50" s="21" t="str">
        <f>IF(ISNUMBER('Original data'!AJ50),LN('Original data'!AJ50),"")</f>
        <v/>
      </c>
      <c r="AN50" s="21" t="str">
        <f>IF(ISNUMBER('Original data'!AK50),LN('Original data'!AK50),"")</f>
        <v/>
      </c>
      <c r="AO50" s="21" t="str">
        <f>IF(ISNUMBER('Original data'!AL50),LN('Original data'!AL50),"")</f>
        <v/>
      </c>
      <c r="AP50" s="21" t="str">
        <f>IF(ISNUMBER('Original data'!AM50),LN('Original data'!AM50),"")</f>
        <v/>
      </c>
      <c r="AQ50" s="21" t="str">
        <f>IF(ISNUMBER('Original data'!AN50),LN('Original data'!AN50),"")</f>
        <v/>
      </c>
      <c r="AR50" s="21" t="str">
        <f>IF(ISNUMBER('Original data'!AO50),LN('Original data'!AO50),"")</f>
        <v/>
      </c>
      <c r="AS50" s="21" t="str">
        <f>IF(ISNUMBER('Original data'!AP50),LN('Original data'!AP50),"")</f>
        <v/>
      </c>
      <c r="AT50" s="21" t="str">
        <f>IF(ISNUMBER('Original data'!AR50),LN('Original data'!AR50),"")</f>
        <v/>
      </c>
      <c r="AU50" s="21" t="str">
        <f>IF(ISNUMBER('Original data'!AS50),LN('Original data'!AS50),"")</f>
        <v/>
      </c>
      <c r="AV50" s="21" t="str">
        <f>IF(ISNUMBER('Original data'!AT50),LN('Original data'!AT50),"")</f>
        <v/>
      </c>
      <c r="AW50" s="21" t="str">
        <f>IF(ISNUMBER('Original data'!AU50),LN('Original data'!AU50),"")</f>
        <v/>
      </c>
      <c r="AX50" s="21" t="str">
        <f>IF(ISNUMBER('Original data'!AV50),LN('Original data'!AV50),"")</f>
        <v/>
      </c>
      <c r="AY50" s="21" t="str">
        <f>IF(ISNUMBER('Original data'!AW50),LN('Original data'!AW50),"")</f>
        <v/>
      </c>
      <c r="AZ50" s="21" t="str">
        <f>IF(ISNUMBER('Original data'!AX50),LN('Original data'!AX50),"")</f>
        <v/>
      </c>
      <c r="BA50" s="21" t="str">
        <f>IF(ISNUMBER('Original data'!AY50),LN('Original data'!AY50),"")</f>
        <v/>
      </c>
      <c r="BB50" s="21" t="str">
        <f>IF(ISNUMBER('Original data'!AZ50),LN('Original data'!AZ50),"")</f>
        <v/>
      </c>
      <c r="BC50" s="21" t="str">
        <f>IF(ISNUMBER('Original data'!BA50),LN('Original data'!BA50),"")</f>
        <v/>
      </c>
      <c r="BD50" s="21" t="str">
        <f>IF(ISNUMBER('Original data'!BB50),LN('Original data'!BB50),"")</f>
        <v/>
      </c>
      <c r="BE50" s="21" t="str">
        <f>IF(ISNUMBER('Original data'!BC50),LN('Original data'!BC50),"")</f>
        <v/>
      </c>
      <c r="BF50" s="21" t="str">
        <f>IF(ISNUMBER('Original data'!BD50),LN('Original data'!BD50),"")</f>
        <v/>
      </c>
      <c r="BG50" s="21" t="str">
        <f>IF(ISNUMBER('Original data'!BE50),LN('Original data'!BE50),"")</f>
        <v/>
      </c>
      <c r="BH50" s="21" t="str">
        <f>IF(ISNUMBER('Original data'!BF50),LN('Original data'!BF50),"")</f>
        <v/>
      </c>
      <c r="BI50" s="21" t="str">
        <f>IF(ISNUMBER('Original data'!BH50),LN('Original data'!BH50),"")</f>
        <v/>
      </c>
      <c r="BJ50" s="21" t="str">
        <f>IF(ISNUMBER('Original data'!BI50),LN('Original data'!BI50),"")</f>
        <v/>
      </c>
      <c r="BK50" s="21" t="str">
        <f>IF(ISNUMBER('Original data'!BJ50),LN('Original data'!BJ50),"")</f>
        <v/>
      </c>
      <c r="BL50" s="21" t="str">
        <f>IF(ISNUMBER('Original data'!BK50),LN('Original data'!BK50),"")</f>
        <v/>
      </c>
      <c r="BM50" s="21" t="str">
        <f>IF(ISNUMBER('Original data'!BL50),LN('Original data'!BL50),"")</f>
        <v/>
      </c>
      <c r="BN50" s="21" t="str">
        <f>IF(ISNUMBER('Original data'!BM50),LN('Original data'!BM50),"")</f>
        <v/>
      </c>
      <c r="BO50" s="21" t="str">
        <f>IF(ISNUMBER('Original data'!BN50),LN('Original data'!BN50),"")</f>
        <v/>
      </c>
      <c r="BP50" s="21" t="str">
        <f>IF(ISNUMBER('Original data'!BO50),LN('Original data'!BO50),"")</f>
        <v/>
      </c>
      <c r="BQ50" s="21" t="str">
        <f>IF(ISNUMBER('Original data'!BP50),LN('Original data'!BP50),"")</f>
        <v/>
      </c>
      <c r="BR50" s="21" t="str">
        <f>IF(ISNUMBER('Original data'!BQ50),LN('Original data'!BQ50),"")</f>
        <v/>
      </c>
      <c r="BS50" s="21" t="str">
        <f>IF(ISNUMBER('Original data'!BR50),LN('Original data'!BR50),"")</f>
        <v/>
      </c>
      <c r="BT50" s="21" t="str">
        <f>IF(ISNUMBER('Original data'!BS50),LN('Original data'!BS50),"")</f>
        <v/>
      </c>
      <c r="BU50" s="21" t="str">
        <f>IF(ISNUMBER('Original data'!BT50),LN('Original data'!BT50),"")</f>
        <v/>
      </c>
      <c r="BV50" s="21" t="str">
        <f>IF(ISNUMBER('Original data'!BU50),LN('Original data'!BU50),"")</f>
        <v/>
      </c>
      <c r="BW50" s="21" t="str">
        <f>IF(ISNUMBER('Original data'!BV50),LN('Original data'!BV50),"")</f>
        <v/>
      </c>
      <c r="BX50" s="21" t="str">
        <f>IF(ISNUMBER('Original data'!BW50),LN('Original data'!BW50),"")</f>
        <v/>
      </c>
      <c r="BY50" s="21" t="str">
        <f>IF(ISNUMBER('Original data'!BX50),LN('Original data'!BX50),"")</f>
        <v/>
      </c>
      <c r="BZ50" s="21" t="str">
        <f>IF(ISNUMBER('Original data'!BY50),LN('Original data'!BY50),"")</f>
        <v/>
      </c>
      <c r="CA50" s="21" t="str">
        <f>IF(ISNUMBER('Original data'!BZ50),LN('Original data'!BZ50),"")</f>
        <v/>
      </c>
      <c r="CB50" s="21" t="str">
        <f>IF(ISNUMBER('Original data'!CA50),LN('Original data'!CA50),"")</f>
        <v/>
      </c>
      <c r="CC50" s="21"/>
      <c r="CD50" s="21"/>
      <c r="CE50" s="21"/>
    </row>
    <row r="51" spans="1:83" x14ac:dyDescent="0.2">
      <c r="A51" s="21"/>
      <c r="B51" s="21"/>
      <c r="C51" s="21"/>
      <c r="D51" s="21"/>
      <c r="E51" s="21"/>
      <c r="F51" t="str">
        <f t="shared" si="3"/>
        <v/>
      </c>
      <c r="G51" t="str">
        <f t="shared" si="4"/>
        <v/>
      </c>
      <c r="H51">
        <f t="shared" si="5"/>
        <v>0</v>
      </c>
      <c r="I51" s="21" t="str">
        <f>IF(ISNUMBER('Original data'!F51),LN('Original data'!F51),"")</f>
        <v/>
      </c>
      <c r="J51" s="21" t="str">
        <f>IF(ISNUMBER('Original data'!G51),LN('Original data'!G51),"")</f>
        <v/>
      </c>
      <c r="K51" s="21" t="str">
        <f>IF(ISNUMBER('Original data'!H51),LN('Original data'!H51),"")</f>
        <v/>
      </c>
      <c r="L51" s="21" t="str">
        <f>IF(ISNUMBER('Original data'!I51),LN('Original data'!I51),"")</f>
        <v/>
      </c>
      <c r="M51" s="21" t="str">
        <f>IF(ISNUMBER('Original data'!J51),LN('Original data'!J51),"")</f>
        <v/>
      </c>
      <c r="N51" s="21" t="str">
        <f>IF(ISNUMBER('Original data'!K51),LN('Original data'!K51),"")</f>
        <v/>
      </c>
      <c r="O51" s="21" t="str">
        <f>IF(ISNUMBER('Original data'!L51),LN('Original data'!L51),"")</f>
        <v/>
      </c>
      <c r="P51" s="21" t="str">
        <f>IF(ISNUMBER('Original data'!M51),LN('Original data'!M51),"")</f>
        <v/>
      </c>
      <c r="Q51" s="21" t="str">
        <f>IF(ISNUMBER('Original data'!N51),LN('Original data'!N51),"")</f>
        <v/>
      </c>
      <c r="R51" s="21" t="str">
        <f>IF(ISNUMBER('Original data'!O51),LN('Original data'!O51),"")</f>
        <v/>
      </c>
      <c r="S51" s="21" t="str">
        <f>IF(ISNUMBER('Original data'!P51),LN('Original data'!P51),"")</f>
        <v/>
      </c>
      <c r="T51" s="21" t="str">
        <f>IF(ISNUMBER('Original data'!Q51),LN('Original data'!Q51),"")</f>
        <v/>
      </c>
      <c r="U51" s="21" t="str">
        <f>IF(ISNUMBER('Original data'!R51),LN('Original data'!R51),"")</f>
        <v/>
      </c>
      <c r="V51" s="21" t="str">
        <f>IF(ISNUMBER('Original data'!S51),LN('Original data'!S51),"")</f>
        <v/>
      </c>
      <c r="W51" s="21" t="str">
        <f>IF(ISNUMBER('Original data'!T51),LN('Original data'!T51),"")</f>
        <v/>
      </c>
      <c r="X51" s="21" t="str">
        <f>IF(ISNUMBER('Original data'!U51),LN('Original data'!U51),"")</f>
        <v/>
      </c>
      <c r="Y51" s="21" t="str">
        <f>IF(ISNUMBER('Original data'!V51),LN('Original data'!V51),"")</f>
        <v/>
      </c>
      <c r="Z51" s="21" t="str">
        <f>IF(ISNUMBER('Original data'!W51),LN('Original data'!W51),"")</f>
        <v/>
      </c>
      <c r="AA51" s="21" t="str">
        <f>IF(ISNUMBER('Original data'!X51),LN('Original data'!X51),"")</f>
        <v/>
      </c>
      <c r="AB51" s="21" t="str">
        <f>IF(ISNUMBER('Original data'!Y51),LN('Original data'!Y51),"")</f>
        <v/>
      </c>
      <c r="AC51" s="21" t="str">
        <f>IF(ISNUMBER('Original data'!Z51),LN('Original data'!Z51),"")</f>
        <v/>
      </c>
      <c r="AD51" s="21" t="str">
        <f>IF(ISNUMBER('Original data'!AA51),LN('Original data'!AA51),"")</f>
        <v/>
      </c>
      <c r="AE51" s="21" t="str">
        <f>IF(ISNUMBER('Original data'!AB51),LN('Original data'!AB51),"")</f>
        <v/>
      </c>
      <c r="AF51" s="21" t="str">
        <f>IF(ISNUMBER('Original data'!AC51),LN('Original data'!AC51),"")</f>
        <v/>
      </c>
      <c r="AG51" s="21" t="str">
        <f>IF(ISNUMBER('Original data'!AD51),LN('Original data'!AD51),"")</f>
        <v/>
      </c>
      <c r="AH51" s="21" t="str">
        <f>IF(ISNUMBER('Original data'!AE51),LN('Original data'!AE51),"")</f>
        <v/>
      </c>
      <c r="AI51" s="21" t="str">
        <f>IF(ISNUMBER('Original data'!AF51),LN('Original data'!AF51),"")</f>
        <v/>
      </c>
      <c r="AJ51" s="21" t="str">
        <f>IF(ISNUMBER('Original data'!AG51),LN('Original data'!AG51),"")</f>
        <v/>
      </c>
      <c r="AK51" s="21" t="str">
        <f>IF(ISNUMBER('Original data'!AH51),LN('Original data'!AH51),"")</f>
        <v/>
      </c>
      <c r="AL51" s="21" t="str">
        <f>IF(ISNUMBER('Original data'!AI51),LN('Original data'!AI51),"")</f>
        <v/>
      </c>
      <c r="AM51" s="21" t="str">
        <f>IF(ISNUMBER('Original data'!AJ51),LN('Original data'!AJ51),"")</f>
        <v/>
      </c>
      <c r="AN51" s="21" t="str">
        <f>IF(ISNUMBER('Original data'!AK51),LN('Original data'!AK51),"")</f>
        <v/>
      </c>
      <c r="AO51" s="21" t="str">
        <f>IF(ISNUMBER('Original data'!AL51),LN('Original data'!AL51),"")</f>
        <v/>
      </c>
      <c r="AP51" s="21" t="str">
        <f>IF(ISNUMBER('Original data'!AM51),LN('Original data'!AM51),"")</f>
        <v/>
      </c>
      <c r="AQ51" s="21" t="str">
        <f>IF(ISNUMBER('Original data'!AN51),LN('Original data'!AN51),"")</f>
        <v/>
      </c>
      <c r="AR51" s="21" t="str">
        <f>IF(ISNUMBER('Original data'!AO51),LN('Original data'!AO51),"")</f>
        <v/>
      </c>
      <c r="AS51" s="21" t="str">
        <f>IF(ISNUMBER('Original data'!AP51),LN('Original data'!AP51),"")</f>
        <v/>
      </c>
      <c r="AT51" s="21" t="str">
        <f>IF(ISNUMBER('Original data'!AR51),LN('Original data'!AR51),"")</f>
        <v/>
      </c>
      <c r="AU51" s="21" t="str">
        <f>IF(ISNUMBER('Original data'!AS51),LN('Original data'!AS51),"")</f>
        <v/>
      </c>
      <c r="AV51" s="21" t="str">
        <f>IF(ISNUMBER('Original data'!AT51),LN('Original data'!AT51),"")</f>
        <v/>
      </c>
      <c r="AW51" s="21" t="str">
        <f>IF(ISNUMBER('Original data'!AU51),LN('Original data'!AU51),"")</f>
        <v/>
      </c>
      <c r="AX51" s="21" t="str">
        <f>IF(ISNUMBER('Original data'!AV51),LN('Original data'!AV51),"")</f>
        <v/>
      </c>
      <c r="AY51" s="21" t="str">
        <f>IF(ISNUMBER('Original data'!AW51),LN('Original data'!AW51),"")</f>
        <v/>
      </c>
      <c r="AZ51" s="21" t="str">
        <f>IF(ISNUMBER('Original data'!AX51),LN('Original data'!AX51),"")</f>
        <v/>
      </c>
      <c r="BA51" s="21" t="str">
        <f>IF(ISNUMBER('Original data'!AY51),LN('Original data'!AY51),"")</f>
        <v/>
      </c>
      <c r="BB51" s="21" t="str">
        <f>IF(ISNUMBER('Original data'!AZ51),LN('Original data'!AZ51),"")</f>
        <v/>
      </c>
      <c r="BC51" s="21" t="str">
        <f>IF(ISNUMBER('Original data'!BA51),LN('Original data'!BA51),"")</f>
        <v/>
      </c>
      <c r="BD51" s="21" t="str">
        <f>IF(ISNUMBER('Original data'!BB51),LN('Original data'!BB51),"")</f>
        <v/>
      </c>
      <c r="BE51" s="21" t="str">
        <f>IF(ISNUMBER('Original data'!BC51),LN('Original data'!BC51),"")</f>
        <v/>
      </c>
      <c r="BF51" s="21" t="str">
        <f>IF(ISNUMBER('Original data'!BD51),LN('Original data'!BD51),"")</f>
        <v/>
      </c>
      <c r="BG51" s="21" t="str">
        <f>IF(ISNUMBER('Original data'!BE51),LN('Original data'!BE51),"")</f>
        <v/>
      </c>
      <c r="BH51" s="21" t="str">
        <f>IF(ISNUMBER('Original data'!BF51),LN('Original data'!BF51),"")</f>
        <v/>
      </c>
      <c r="BI51" s="21" t="str">
        <f>IF(ISNUMBER('Original data'!BH51),LN('Original data'!BH51),"")</f>
        <v/>
      </c>
      <c r="BJ51" s="21" t="str">
        <f>IF(ISNUMBER('Original data'!BI51),LN('Original data'!BI51),"")</f>
        <v/>
      </c>
      <c r="BK51" s="21" t="str">
        <f>IF(ISNUMBER('Original data'!BJ51),LN('Original data'!BJ51),"")</f>
        <v/>
      </c>
      <c r="BL51" s="21" t="str">
        <f>IF(ISNUMBER('Original data'!BK51),LN('Original data'!BK51),"")</f>
        <v/>
      </c>
      <c r="BM51" s="21" t="str">
        <f>IF(ISNUMBER('Original data'!BL51),LN('Original data'!BL51),"")</f>
        <v/>
      </c>
      <c r="BN51" s="21" t="str">
        <f>IF(ISNUMBER('Original data'!BM51),LN('Original data'!BM51),"")</f>
        <v/>
      </c>
      <c r="BO51" s="21" t="str">
        <f>IF(ISNUMBER('Original data'!BN51),LN('Original data'!BN51),"")</f>
        <v/>
      </c>
      <c r="BP51" s="21" t="str">
        <f>IF(ISNUMBER('Original data'!BO51),LN('Original data'!BO51),"")</f>
        <v/>
      </c>
      <c r="BQ51" s="21" t="str">
        <f>IF(ISNUMBER('Original data'!BP51),LN('Original data'!BP51),"")</f>
        <v/>
      </c>
      <c r="BR51" s="21" t="str">
        <f>IF(ISNUMBER('Original data'!BQ51),LN('Original data'!BQ51),"")</f>
        <v/>
      </c>
      <c r="BS51" s="21" t="str">
        <f>IF(ISNUMBER('Original data'!BR51),LN('Original data'!BR51),"")</f>
        <v/>
      </c>
      <c r="BT51" s="21" t="str">
        <f>IF(ISNUMBER('Original data'!BS51),LN('Original data'!BS51),"")</f>
        <v/>
      </c>
      <c r="BU51" s="21" t="str">
        <f>IF(ISNUMBER('Original data'!BT51),LN('Original data'!BT51),"")</f>
        <v/>
      </c>
      <c r="BV51" s="21" t="str">
        <f>IF(ISNUMBER('Original data'!BU51),LN('Original data'!BU51),"")</f>
        <v/>
      </c>
      <c r="BW51" s="21" t="str">
        <f>IF(ISNUMBER('Original data'!BV51),LN('Original data'!BV51),"")</f>
        <v/>
      </c>
      <c r="BX51" s="21" t="str">
        <f>IF(ISNUMBER('Original data'!BW51),LN('Original data'!BW51),"")</f>
        <v/>
      </c>
      <c r="BY51" s="21" t="str">
        <f>IF(ISNUMBER('Original data'!BX51),LN('Original data'!BX51),"")</f>
        <v/>
      </c>
      <c r="BZ51" s="21" t="str">
        <f>IF(ISNUMBER('Original data'!BY51),LN('Original data'!BY51),"")</f>
        <v/>
      </c>
      <c r="CA51" s="21" t="str">
        <f>IF(ISNUMBER('Original data'!BZ51),LN('Original data'!BZ51),"")</f>
        <v/>
      </c>
      <c r="CB51" s="21" t="str">
        <f>IF(ISNUMBER('Original data'!CA51),LN('Original data'!CA51),"")</f>
        <v/>
      </c>
      <c r="CC51" s="21"/>
      <c r="CD51" s="21"/>
      <c r="CE51" s="21"/>
    </row>
    <row r="52" spans="1:83" x14ac:dyDescent="0.2">
      <c r="A52" s="21"/>
      <c r="B52" s="21"/>
      <c r="C52" s="21"/>
      <c r="D52" s="21"/>
      <c r="E52" s="21"/>
      <c r="F52" t="str">
        <f t="shared" ref="F52:F115" si="6">IF(G52&gt;0,G52,"")</f>
        <v/>
      </c>
      <c r="G52" t="str">
        <f t="shared" si="4"/>
        <v/>
      </c>
      <c r="H52">
        <f t="shared" si="5"/>
        <v>0</v>
      </c>
      <c r="I52" s="21" t="str">
        <f>IF(ISNUMBER('Original data'!F52),LN('Original data'!F52),"")</f>
        <v/>
      </c>
      <c r="J52" s="21" t="str">
        <f>IF(ISNUMBER('Original data'!G52),LN('Original data'!G52),"")</f>
        <v/>
      </c>
      <c r="K52" s="21" t="str">
        <f>IF(ISNUMBER('Original data'!H52),LN('Original data'!H52),"")</f>
        <v/>
      </c>
      <c r="L52" s="21" t="str">
        <f>IF(ISNUMBER('Original data'!I52),LN('Original data'!I52),"")</f>
        <v/>
      </c>
      <c r="M52" s="21" t="str">
        <f>IF(ISNUMBER('Original data'!J52),LN('Original data'!J52),"")</f>
        <v/>
      </c>
      <c r="N52" s="21" t="str">
        <f>IF(ISNUMBER('Original data'!K52),LN('Original data'!K52),"")</f>
        <v/>
      </c>
      <c r="O52" s="21" t="str">
        <f>IF(ISNUMBER('Original data'!L52),LN('Original data'!L52),"")</f>
        <v/>
      </c>
      <c r="P52" s="21" t="str">
        <f>IF(ISNUMBER('Original data'!M52),LN('Original data'!M52),"")</f>
        <v/>
      </c>
      <c r="Q52" s="21" t="str">
        <f>IF(ISNUMBER('Original data'!N52),LN('Original data'!N52),"")</f>
        <v/>
      </c>
      <c r="R52" s="21" t="str">
        <f>IF(ISNUMBER('Original data'!O52),LN('Original data'!O52),"")</f>
        <v/>
      </c>
      <c r="S52" s="21" t="str">
        <f>IF(ISNUMBER('Original data'!P52),LN('Original data'!P52),"")</f>
        <v/>
      </c>
      <c r="T52" s="21" t="str">
        <f>IF(ISNUMBER('Original data'!Q52),LN('Original data'!Q52),"")</f>
        <v/>
      </c>
      <c r="U52" s="21" t="str">
        <f>IF(ISNUMBER('Original data'!R52),LN('Original data'!R52),"")</f>
        <v/>
      </c>
      <c r="V52" s="21" t="str">
        <f>IF(ISNUMBER('Original data'!S52),LN('Original data'!S52),"")</f>
        <v/>
      </c>
      <c r="W52" s="21" t="str">
        <f>IF(ISNUMBER('Original data'!T52),LN('Original data'!T52),"")</f>
        <v/>
      </c>
      <c r="X52" s="21" t="str">
        <f>IF(ISNUMBER('Original data'!U52),LN('Original data'!U52),"")</f>
        <v/>
      </c>
      <c r="Y52" s="21" t="str">
        <f>IF(ISNUMBER('Original data'!V52),LN('Original data'!V52),"")</f>
        <v/>
      </c>
      <c r="Z52" s="21" t="str">
        <f>IF(ISNUMBER('Original data'!W52),LN('Original data'!W52),"")</f>
        <v/>
      </c>
      <c r="AA52" s="21" t="str">
        <f>IF(ISNUMBER('Original data'!X52),LN('Original data'!X52),"")</f>
        <v/>
      </c>
      <c r="AB52" s="21" t="str">
        <f>IF(ISNUMBER('Original data'!Y52),LN('Original data'!Y52),"")</f>
        <v/>
      </c>
      <c r="AC52" s="21" t="str">
        <f>IF(ISNUMBER('Original data'!Z52),LN('Original data'!Z52),"")</f>
        <v/>
      </c>
      <c r="AD52" s="21" t="str">
        <f>IF(ISNUMBER('Original data'!AA52),LN('Original data'!AA52),"")</f>
        <v/>
      </c>
      <c r="AE52" s="21" t="str">
        <f>IF(ISNUMBER('Original data'!AB52),LN('Original data'!AB52),"")</f>
        <v/>
      </c>
      <c r="AF52" s="21" t="str">
        <f>IF(ISNUMBER('Original data'!AC52),LN('Original data'!AC52),"")</f>
        <v/>
      </c>
      <c r="AG52" s="21" t="str">
        <f>IF(ISNUMBER('Original data'!AD52),LN('Original data'!AD52),"")</f>
        <v/>
      </c>
      <c r="AH52" s="21" t="str">
        <f>IF(ISNUMBER('Original data'!AE52),LN('Original data'!AE52),"")</f>
        <v/>
      </c>
      <c r="AI52" s="21" t="str">
        <f>IF(ISNUMBER('Original data'!AF52),LN('Original data'!AF52),"")</f>
        <v/>
      </c>
      <c r="AJ52" s="21" t="str">
        <f>IF(ISNUMBER('Original data'!AG52),LN('Original data'!AG52),"")</f>
        <v/>
      </c>
      <c r="AK52" s="21" t="str">
        <f>IF(ISNUMBER('Original data'!AH52),LN('Original data'!AH52),"")</f>
        <v/>
      </c>
      <c r="AL52" s="21" t="str">
        <f>IF(ISNUMBER('Original data'!AI52),LN('Original data'!AI52),"")</f>
        <v/>
      </c>
      <c r="AM52" s="21" t="str">
        <f>IF(ISNUMBER('Original data'!AJ52),LN('Original data'!AJ52),"")</f>
        <v/>
      </c>
      <c r="AN52" s="21" t="str">
        <f>IF(ISNUMBER('Original data'!AK52),LN('Original data'!AK52),"")</f>
        <v/>
      </c>
      <c r="AO52" s="21" t="str">
        <f>IF(ISNUMBER('Original data'!AL52),LN('Original data'!AL52),"")</f>
        <v/>
      </c>
      <c r="AP52" s="21" t="str">
        <f>IF(ISNUMBER('Original data'!AM52),LN('Original data'!AM52),"")</f>
        <v/>
      </c>
      <c r="AQ52" s="21" t="str">
        <f>IF(ISNUMBER('Original data'!AN52),LN('Original data'!AN52),"")</f>
        <v/>
      </c>
      <c r="AR52" s="21" t="str">
        <f>IF(ISNUMBER('Original data'!AO52),LN('Original data'!AO52),"")</f>
        <v/>
      </c>
      <c r="AS52" s="21" t="str">
        <f>IF(ISNUMBER('Original data'!AP52),LN('Original data'!AP52),"")</f>
        <v/>
      </c>
      <c r="AT52" s="21" t="str">
        <f>IF(ISNUMBER('Original data'!AR52),LN('Original data'!AR52),"")</f>
        <v/>
      </c>
      <c r="AU52" s="21" t="str">
        <f>IF(ISNUMBER('Original data'!AS52),LN('Original data'!AS52),"")</f>
        <v/>
      </c>
      <c r="AV52" s="21" t="str">
        <f>IF(ISNUMBER('Original data'!AT52),LN('Original data'!AT52),"")</f>
        <v/>
      </c>
      <c r="AW52" s="21" t="str">
        <f>IF(ISNUMBER('Original data'!AU52),LN('Original data'!AU52),"")</f>
        <v/>
      </c>
      <c r="AX52" s="21" t="str">
        <f>IF(ISNUMBER('Original data'!AV52),LN('Original data'!AV52),"")</f>
        <v/>
      </c>
      <c r="AY52" s="21" t="str">
        <f>IF(ISNUMBER('Original data'!AW52),LN('Original data'!AW52),"")</f>
        <v/>
      </c>
      <c r="AZ52" s="21" t="str">
        <f>IF(ISNUMBER('Original data'!AX52),LN('Original data'!AX52),"")</f>
        <v/>
      </c>
      <c r="BA52" s="21" t="str">
        <f>IF(ISNUMBER('Original data'!AY52),LN('Original data'!AY52),"")</f>
        <v/>
      </c>
      <c r="BB52" s="21" t="str">
        <f>IF(ISNUMBER('Original data'!AZ52),LN('Original data'!AZ52),"")</f>
        <v/>
      </c>
      <c r="BC52" s="21" t="str">
        <f>IF(ISNUMBER('Original data'!BA52),LN('Original data'!BA52),"")</f>
        <v/>
      </c>
      <c r="BD52" s="21" t="str">
        <f>IF(ISNUMBER('Original data'!BB52),LN('Original data'!BB52),"")</f>
        <v/>
      </c>
      <c r="BE52" s="21" t="str">
        <f>IF(ISNUMBER('Original data'!BC52),LN('Original data'!BC52),"")</f>
        <v/>
      </c>
      <c r="BF52" s="21" t="str">
        <f>IF(ISNUMBER('Original data'!BD52),LN('Original data'!BD52),"")</f>
        <v/>
      </c>
      <c r="BG52" s="21" t="str">
        <f>IF(ISNUMBER('Original data'!BE52),LN('Original data'!BE52),"")</f>
        <v/>
      </c>
      <c r="BH52" s="21" t="str">
        <f>IF(ISNUMBER('Original data'!BF52),LN('Original data'!BF52),"")</f>
        <v/>
      </c>
      <c r="BI52" s="21" t="str">
        <f>IF(ISNUMBER('Original data'!BH52),LN('Original data'!BH52),"")</f>
        <v/>
      </c>
      <c r="BJ52" s="21" t="str">
        <f>IF(ISNUMBER('Original data'!BI52),LN('Original data'!BI52),"")</f>
        <v/>
      </c>
      <c r="BK52" s="21" t="str">
        <f>IF(ISNUMBER('Original data'!BJ52),LN('Original data'!BJ52),"")</f>
        <v/>
      </c>
      <c r="BL52" s="21" t="str">
        <f>IF(ISNUMBER('Original data'!BK52),LN('Original data'!BK52),"")</f>
        <v/>
      </c>
      <c r="BM52" s="21" t="str">
        <f>IF(ISNUMBER('Original data'!BL52),LN('Original data'!BL52),"")</f>
        <v/>
      </c>
      <c r="BN52" s="21" t="str">
        <f>IF(ISNUMBER('Original data'!BM52),LN('Original data'!BM52),"")</f>
        <v/>
      </c>
      <c r="BO52" s="21" t="str">
        <f>IF(ISNUMBER('Original data'!BN52),LN('Original data'!BN52),"")</f>
        <v/>
      </c>
      <c r="BP52" s="21" t="str">
        <f>IF(ISNUMBER('Original data'!BO52),LN('Original data'!BO52),"")</f>
        <v/>
      </c>
      <c r="BQ52" s="21" t="str">
        <f>IF(ISNUMBER('Original data'!BP52),LN('Original data'!BP52),"")</f>
        <v/>
      </c>
      <c r="BR52" s="21" t="str">
        <f>IF(ISNUMBER('Original data'!BQ52),LN('Original data'!BQ52),"")</f>
        <v/>
      </c>
      <c r="BS52" s="21" t="str">
        <f>IF(ISNUMBER('Original data'!BR52),LN('Original data'!BR52),"")</f>
        <v/>
      </c>
      <c r="BT52" s="21" t="str">
        <f>IF(ISNUMBER('Original data'!BS52),LN('Original data'!BS52),"")</f>
        <v/>
      </c>
      <c r="BU52" s="21" t="str">
        <f>IF(ISNUMBER('Original data'!BT52),LN('Original data'!BT52),"")</f>
        <v/>
      </c>
      <c r="BV52" s="21" t="str">
        <f>IF(ISNUMBER('Original data'!BU52),LN('Original data'!BU52),"")</f>
        <v/>
      </c>
      <c r="BW52" s="21" t="str">
        <f>IF(ISNUMBER('Original data'!BV52),LN('Original data'!BV52),"")</f>
        <v/>
      </c>
      <c r="BX52" s="21" t="str">
        <f>IF(ISNUMBER('Original data'!BW52),LN('Original data'!BW52),"")</f>
        <v/>
      </c>
      <c r="BY52" s="21" t="str">
        <f>IF(ISNUMBER('Original data'!BX52),LN('Original data'!BX52),"")</f>
        <v/>
      </c>
      <c r="BZ52" s="21" t="str">
        <f>IF(ISNUMBER('Original data'!BY52),LN('Original data'!BY52),"")</f>
        <v/>
      </c>
      <c r="CA52" s="21" t="str">
        <f>IF(ISNUMBER('Original data'!BZ52),LN('Original data'!BZ52),"")</f>
        <v/>
      </c>
      <c r="CB52" s="21" t="str">
        <f>IF(ISNUMBER('Original data'!CA52),LN('Original data'!CA52),"")</f>
        <v/>
      </c>
      <c r="CC52" s="21"/>
      <c r="CD52" s="21"/>
      <c r="CE52" s="21"/>
    </row>
    <row r="53" spans="1:83" x14ac:dyDescent="0.2">
      <c r="A53" s="21"/>
      <c r="B53" s="21"/>
      <c r="C53" s="21"/>
      <c r="D53" s="21"/>
      <c r="E53" s="21"/>
      <c r="F53" t="str">
        <f t="shared" si="6"/>
        <v/>
      </c>
      <c r="G53" t="str">
        <f t="shared" si="4"/>
        <v/>
      </c>
      <c r="H53">
        <f t="shared" si="5"/>
        <v>0</v>
      </c>
      <c r="I53" s="21" t="str">
        <f>IF(ISNUMBER('Original data'!F53),LN('Original data'!F53),"")</f>
        <v/>
      </c>
      <c r="J53" s="21" t="str">
        <f>IF(ISNUMBER('Original data'!G53),LN('Original data'!G53),"")</f>
        <v/>
      </c>
      <c r="K53" s="21" t="str">
        <f>IF(ISNUMBER('Original data'!H53),LN('Original data'!H53),"")</f>
        <v/>
      </c>
      <c r="L53" s="21" t="str">
        <f>IF(ISNUMBER('Original data'!I53),LN('Original data'!I53),"")</f>
        <v/>
      </c>
      <c r="M53" s="21" t="str">
        <f>IF(ISNUMBER('Original data'!J53),LN('Original data'!J53),"")</f>
        <v/>
      </c>
      <c r="N53" s="21" t="str">
        <f>IF(ISNUMBER('Original data'!K53),LN('Original data'!K53),"")</f>
        <v/>
      </c>
      <c r="O53" s="21" t="str">
        <f>IF(ISNUMBER('Original data'!L53),LN('Original data'!L53),"")</f>
        <v/>
      </c>
      <c r="P53" s="21" t="str">
        <f>IF(ISNUMBER('Original data'!M53),LN('Original data'!M53),"")</f>
        <v/>
      </c>
      <c r="Q53" s="21" t="str">
        <f>IF(ISNUMBER('Original data'!N53),LN('Original data'!N53),"")</f>
        <v/>
      </c>
      <c r="R53" s="21" t="str">
        <f>IF(ISNUMBER('Original data'!O53),LN('Original data'!O53),"")</f>
        <v/>
      </c>
      <c r="S53" s="21" t="str">
        <f>IF(ISNUMBER('Original data'!P53),LN('Original data'!P53),"")</f>
        <v/>
      </c>
      <c r="T53" s="21" t="str">
        <f>IF(ISNUMBER('Original data'!Q53),LN('Original data'!Q53),"")</f>
        <v/>
      </c>
      <c r="U53" s="21" t="str">
        <f>IF(ISNUMBER('Original data'!R53),LN('Original data'!R53),"")</f>
        <v/>
      </c>
      <c r="V53" s="21" t="str">
        <f>IF(ISNUMBER('Original data'!S53),LN('Original data'!S53),"")</f>
        <v/>
      </c>
      <c r="W53" s="21" t="str">
        <f>IF(ISNUMBER('Original data'!T53),LN('Original data'!T53),"")</f>
        <v/>
      </c>
      <c r="X53" s="21" t="str">
        <f>IF(ISNUMBER('Original data'!U53),LN('Original data'!U53),"")</f>
        <v/>
      </c>
      <c r="Y53" s="21" t="str">
        <f>IF(ISNUMBER('Original data'!V53),LN('Original data'!V53),"")</f>
        <v/>
      </c>
      <c r="Z53" s="21" t="str">
        <f>IF(ISNUMBER('Original data'!W53),LN('Original data'!W53),"")</f>
        <v/>
      </c>
      <c r="AA53" s="21" t="str">
        <f>IF(ISNUMBER('Original data'!X53),LN('Original data'!X53),"")</f>
        <v/>
      </c>
      <c r="AB53" s="21" t="str">
        <f>IF(ISNUMBER('Original data'!Y53),LN('Original data'!Y53),"")</f>
        <v/>
      </c>
      <c r="AC53" s="21" t="str">
        <f>IF(ISNUMBER('Original data'!Z53),LN('Original data'!Z53),"")</f>
        <v/>
      </c>
      <c r="AD53" s="21" t="str">
        <f>IF(ISNUMBER('Original data'!AA53),LN('Original data'!AA53),"")</f>
        <v/>
      </c>
      <c r="AE53" s="21" t="str">
        <f>IF(ISNUMBER('Original data'!AB53),LN('Original data'!AB53),"")</f>
        <v/>
      </c>
      <c r="AF53" s="21" t="str">
        <f>IF(ISNUMBER('Original data'!AC53),LN('Original data'!AC53),"")</f>
        <v/>
      </c>
      <c r="AG53" s="21" t="str">
        <f>IF(ISNUMBER('Original data'!AD53),LN('Original data'!AD53),"")</f>
        <v/>
      </c>
      <c r="AH53" s="21" t="str">
        <f>IF(ISNUMBER('Original data'!AE53),LN('Original data'!AE53),"")</f>
        <v/>
      </c>
      <c r="AI53" s="21" t="str">
        <f>IF(ISNUMBER('Original data'!AF53),LN('Original data'!AF53),"")</f>
        <v/>
      </c>
      <c r="AJ53" s="21" t="str">
        <f>IF(ISNUMBER('Original data'!AG53),LN('Original data'!AG53),"")</f>
        <v/>
      </c>
      <c r="AK53" s="21" t="str">
        <f>IF(ISNUMBER('Original data'!AH53),LN('Original data'!AH53),"")</f>
        <v/>
      </c>
      <c r="AL53" s="21" t="str">
        <f>IF(ISNUMBER('Original data'!AI53),LN('Original data'!AI53),"")</f>
        <v/>
      </c>
      <c r="AM53" s="21" t="str">
        <f>IF(ISNUMBER('Original data'!AJ53),LN('Original data'!AJ53),"")</f>
        <v/>
      </c>
      <c r="AN53" s="21" t="str">
        <f>IF(ISNUMBER('Original data'!AK53),LN('Original data'!AK53),"")</f>
        <v/>
      </c>
      <c r="AO53" s="21" t="str">
        <f>IF(ISNUMBER('Original data'!AL53),LN('Original data'!AL53),"")</f>
        <v/>
      </c>
      <c r="AP53" s="21" t="str">
        <f>IF(ISNUMBER('Original data'!AM53),LN('Original data'!AM53),"")</f>
        <v/>
      </c>
      <c r="AQ53" s="21" t="str">
        <f>IF(ISNUMBER('Original data'!AN53),LN('Original data'!AN53),"")</f>
        <v/>
      </c>
      <c r="AR53" s="21" t="str">
        <f>IF(ISNUMBER('Original data'!AO53),LN('Original data'!AO53),"")</f>
        <v/>
      </c>
      <c r="AS53" s="21" t="str">
        <f>IF(ISNUMBER('Original data'!AP53),LN('Original data'!AP53),"")</f>
        <v/>
      </c>
      <c r="AT53" s="21" t="str">
        <f>IF(ISNUMBER('Original data'!AR53),LN('Original data'!AR53),"")</f>
        <v/>
      </c>
      <c r="AU53" s="21" t="str">
        <f>IF(ISNUMBER('Original data'!AS53),LN('Original data'!AS53),"")</f>
        <v/>
      </c>
      <c r="AV53" s="21" t="str">
        <f>IF(ISNUMBER('Original data'!AT53),LN('Original data'!AT53),"")</f>
        <v/>
      </c>
      <c r="AW53" s="21" t="str">
        <f>IF(ISNUMBER('Original data'!AU53),LN('Original data'!AU53),"")</f>
        <v/>
      </c>
      <c r="AX53" s="21" t="str">
        <f>IF(ISNUMBER('Original data'!AV53),LN('Original data'!AV53),"")</f>
        <v/>
      </c>
      <c r="AY53" s="21" t="str">
        <f>IF(ISNUMBER('Original data'!AW53),LN('Original data'!AW53),"")</f>
        <v/>
      </c>
      <c r="AZ53" s="21" t="str">
        <f>IF(ISNUMBER('Original data'!AX53),LN('Original data'!AX53),"")</f>
        <v/>
      </c>
      <c r="BA53" s="21" t="str">
        <f>IF(ISNUMBER('Original data'!AY53),LN('Original data'!AY53),"")</f>
        <v/>
      </c>
      <c r="BB53" s="21" t="str">
        <f>IF(ISNUMBER('Original data'!AZ53),LN('Original data'!AZ53),"")</f>
        <v/>
      </c>
      <c r="BC53" s="21" t="str">
        <f>IF(ISNUMBER('Original data'!BA53),LN('Original data'!BA53),"")</f>
        <v/>
      </c>
      <c r="BD53" s="21" t="str">
        <f>IF(ISNUMBER('Original data'!BB53),LN('Original data'!BB53),"")</f>
        <v/>
      </c>
      <c r="BE53" s="21" t="str">
        <f>IF(ISNUMBER('Original data'!BC53),LN('Original data'!BC53),"")</f>
        <v/>
      </c>
      <c r="BF53" s="21" t="str">
        <f>IF(ISNUMBER('Original data'!BD53),LN('Original data'!BD53),"")</f>
        <v/>
      </c>
      <c r="BG53" s="21" t="str">
        <f>IF(ISNUMBER('Original data'!BE53),LN('Original data'!BE53),"")</f>
        <v/>
      </c>
      <c r="BH53" s="21" t="str">
        <f>IF(ISNUMBER('Original data'!BF53),LN('Original data'!BF53),"")</f>
        <v/>
      </c>
      <c r="BI53" s="21" t="str">
        <f>IF(ISNUMBER('Original data'!BH53),LN('Original data'!BH53),"")</f>
        <v/>
      </c>
      <c r="BJ53" s="21" t="str">
        <f>IF(ISNUMBER('Original data'!BI53),LN('Original data'!BI53),"")</f>
        <v/>
      </c>
      <c r="BK53" s="21" t="str">
        <f>IF(ISNUMBER('Original data'!BJ53),LN('Original data'!BJ53),"")</f>
        <v/>
      </c>
      <c r="BL53" s="21" t="str">
        <f>IF(ISNUMBER('Original data'!BK53),LN('Original data'!BK53),"")</f>
        <v/>
      </c>
      <c r="BM53" s="21" t="str">
        <f>IF(ISNUMBER('Original data'!BL53),LN('Original data'!BL53),"")</f>
        <v/>
      </c>
      <c r="BN53" s="21" t="str">
        <f>IF(ISNUMBER('Original data'!BM53),LN('Original data'!BM53),"")</f>
        <v/>
      </c>
      <c r="BO53" s="21" t="str">
        <f>IF(ISNUMBER('Original data'!BN53),LN('Original data'!BN53),"")</f>
        <v/>
      </c>
      <c r="BP53" s="21" t="str">
        <f>IF(ISNUMBER('Original data'!BO53),LN('Original data'!BO53),"")</f>
        <v/>
      </c>
      <c r="BQ53" s="21" t="str">
        <f>IF(ISNUMBER('Original data'!BP53),LN('Original data'!BP53),"")</f>
        <v/>
      </c>
      <c r="BR53" s="21" t="str">
        <f>IF(ISNUMBER('Original data'!BQ53),LN('Original data'!BQ53),"")</f>
        <v/>
      </c>
      <c r="BS53" s="21" t="str">
        <f>IF(ISNUMBER('Original data'!BR53),LN('Original data'!BR53),"")</f>
        <v/>
      </c>
      <c r="BT53" s="21" t="str">
        <f>IF(ISNUMBER('Original data'!BS53),LN('Original data'!BS53),"")</f>
        <v/>
      </c>
      <c r="BU53" s="21" t="str">
        <f>IF(ISNUMBER('Original data'!BT53),LN('Original data'!BT53),"")</f>
        <v/>
      </c>
      <c r="BV53" s="21" t="str">
        <f>IF(ISNUMBER('Original data'!BU53),LN('Original data'!BU53),"")</f>
        <v/>
      </c>
      <c r="BW53" s="21" t="str">
        <f>IF(ISNUMBER('Original data'!BV53),LN('Original data'!BV53),"")</f>
        <v/>
      </c>
      <c r="BX53" s="21" t="str">
        <f>IF(ISNUMBER('Original data'!BW53),LN('Original data'!BW53),"")</f>
        <v/>
      </c>
      <c r="BY53" s="21" t="str">
        <f>IF(ISNUMBER('Original data'!BX53),LN('Original data'!BX53),"")</f>
        <v/>
      </c>
      <c r="BZ53" s="21" t="str">
        <f>IF(ISNUMBER('Original data'!BY53),LN('Original data'!BY53),"")</f>
        <v/>
      </c>
      <c r="CA53" s="21" t="str">
        <f>IF(ISNUMBER('Original data'!BZ53),LN('Original data'!BZ53),"")</f>
        <v/>
      </c>
      <c r="CB53" s="21" t="str">
        <f>IF(ISNUMBER('Original data'!CA53),LN('Original data'!CA53),"")</f>
        <v/>
      </c>
      <c r="CC53" s="21"/>
      <c r="CD53" s="21"/>
      <c r="CE53" s="21"/>
    </row>
    <row r="54" spans="1:83" x14ac:dyDescent="0.2">
      <c r="A54" s="21"/>
      <c r="B54" s="21"/>
      <c r="C54" s="21"/>
      <c r="D54" s="21"/>
      <c r="E54" s="21"/>
      <c r="F54" t="str">
        <f t="shared" si="6"/>
        <v/>
      </c>
      <c r="G54" t="str">
        <f t="shared" si="4"/>
        <v/>
      </c>
      <c r="H54">
        <f t="shared" si="5"/>
        <v>0</v>
      </c>
      <c r="I54" s="21" t="str">
        <f>IF(ISNUMBER('Original data'!F54),LN('Original data'!F54),"")</f>
        <v/>
      </c>
      <c r="J54" s="21" t="str">
        <f>IF(ISNUMBER('Original data'!G54),LN('Original data'!G54),"")</f>
        <v/>
      </c>
      <c r="K54" s="21" t="str">
        <f>IF(ISNUMBER('Original data'!H54),LN('Original data'!H54),"")</f>
        <v/>
      </c>
      <c r="L54" s="21" t="str">
        <f>IF(ISNUMBER('Original data'!I54),LN('Original data'!I54),"")</f>
        <v/>
      </c>
      <c r="M54" s="21" t="str">
        <f>IF(ISNUMBER('Original data'!J54),LN('Original data'!J54),"")</f>
        <v/>
      </c>
      <c r="N54" s="21" t="str">
        <f>IF(ISNUMBER('Original data'!K54),LN('Original data'!K54),"")</f>
        <v/>
      </c>
      <c r="O54" s="21" t="str">
        <f>IF(ISNUMBER('Original data'!L54),LN('Original data'!L54),"")</f>
        <v/>
      </c>
      <c r="P54" s="21" t="str">
        <f>IF(ISNUMBER('Original data'!M54),LN('Original data'!M54),"")</f>
        <v/>
      </c>
      <c r="Q54" s="21" t="str">
        <f>IF(ISNUMBER('Original data'!N54),LN('Original data'!N54),"")</f>
        <v/>
      </c>
      <c r="R54" s="21" t="str">
        <f>IF(ISNUMBER('Original data'!O54),LN('Original data'!O54),"")</f>
        <v/>
      </c>
      <c r="S54" s="21" t="str">
        <f>IF(ISNUMBER('Original data'!P54),LN('Original data'!P54),"")</f>
        <v/>
      </c>
      <c r="T54" s="21" t="str">
        <f>IF(ISNUMBER('Original data'!Q54),LN('Original data'!Q54),"")</f>
        <v/>
      </c>
      <c r="U54" s="21" t="str">
        <f>IF(ISNUMBER('Original data'!R54),LN('Original data'!R54),"")</f>
        <v/>
      </c>
      <c r="V54" s="21" t="str">
        <f>IF(ISNUMBER('Original data'!S54),LN('Original data'!S54),"")</f>
        <v/>
      </c>
      <c r="W54" s="21" t="str">
        <f>IF(ISNUMBER('Original data'!T54),LN('Original data'!T54),"")</f>
        <v/>
      </c>
      <c r="X54" s="21" t="str">
        <f>IF(ISNUMBER('Original data'!U54),LN('Original data'!U54),"")</f>
        <v/>
      </c>
      <c r="Y54" s="21" t="str">
        <f>IF(ISNUMBER('Original data'!V54),LN('Original data'!V54),"")</f>
        <v/>
      </c>
      <c r="Z54" s="21" t="str">
        <f>IF(ISNUMBER('Original data'!W54),LN('Original data'!W54),"")</f>
        <v/>
      </c>
      <c r="AA54" s="21" t="str">
        <f>IF(ISNUMBER('Original data'!X54),LN('Original data'!X54),"")</f>
        <v/>
      </c>
      <c r="AB54" s="21" t="str">
        <f>IF(ISNUMBER('Original data'!Y54),LN('Original data'!Y54),"")</f>
        <v/>
      </c>
      <c r="AC54" s="21" t="str">
        <f>IF(ISNUMBER('Original data'!Z54),LN('Original data'!Z54),"")</f>
        <v/>
      </c>
      <c r="AD54" s="21" t="str">
        <f>IF(ISNUMBER('Original data'!AA54),LN('Original data'!AA54),"")</f>
        <v/>
      </c>
      <c r="AE54" s="21" t="str">
        <f>IF(ISNUMBER('Original data'!AB54),LN('Original data'!AB54),"")</f>
        <v/>
      </c>
      <c r="AF54" s="21" t="str">
        <f>IF(ISNUMBER('Original data'!AC54),LN('Original data'!AC54),"")</f>
        <v/>
      </c>
      <c r="AG54" s="21" t="str">
        <f>IF(ISNUMBER('Original data'!AD54),LN('Original data'!AD54),"")</f>
        <v/>
      </c>
      <c r="AH54" s="21" t="str">
        <f>IF(ISNUMBER('Original data'!AE54),LN('Original data'!AE54),"")</f>
        <v/>
      </c>
      <c r="AI54" s="21" t="str">
        <f>IF(ISNUMBER('Original data'!AF54),LN('Original data'!AF54),"")</f>
        <v/>
      </c>
      <c r="AJ54" s="21" t="str">
        <f>IF(ISNUMBER('Original data'!AG54),LN('Original data'!AG54),"")</f>
        <v/>
      </c>
      <c r="AK54" s="21" t="str">
        <f>IF(ISNUMBER('Original data'!AH54),LN('Original data'!AH54),"")</f>
        <v/>
      </c>
      <c r="AL54" s="21" t="str">
        <f>IF(ISNUMBER('Original data'!AI54),LN('Original data'!AI54),"")</f>
        <v/>
      </c>
      <c r="AM54" s="21" t="str">
        <f>IF(ISNUMBER('Original data'!AJ54),LN('Original data'!AJ54),"")</f>
        <v/>
      </c>
      <c r="AN54" s="21" t="str">
        <f>IF(ISNUMBER('Original data'!AK54),LN('Original data'!AK54),"")</f>
        <v/>
      </c>
      <c r="AO54" s="21" t="str">
        <f>IF(ISNUMBER('Original data'!AL54),LN('Original data'!AL54),"")</f>
        <v/>
      </c>
      <c r="AP54" s="21" t="str">
        <f>IF(ISNUMBER('Original data'!AM54),LN('Original data'!AM54),"")</f>
        <v/>
      </c>
      <c r="AQ54" s="21" t="str">
        <f>IF(ISNUMBER('Original data'!AN54),LN('Original data'!AN54),"")</f>
        <v/>
      </c>
      <c r="AR54" s="21" t="str">
        <f>IF(ISNUMBER('Original data'!AO54),LN('Original data'!AO54),"")</f>
        <v/>
      </c>
      <c r="AS54" s="21" t="str">
        <f>IF(ISNUMBER('Original data'!AP54),LN('Original data'!AP54),"")</f>
        <v/>
      </c>
      <c r="AT54" s="21" t="str">
        <f>IF(ISNUMBER('Original data'!AR54),LN('Original data'!AR54),"")</f>
        <v/>
      </c>
      <c r="AU54" s="21" t="str">
        <f>IF(ISNUMBER('Original data'!AS54),LN('Original data'!AS54),"")</f>
        <v/>
      </c>
      <c r="AV54" s="21" t="str">
        <f>IF(ISNUMBER('Original data'!AT54),LN('Original data'!AT54),"")</f>
        <v/>
      </c>
      <c r="AW54" s="21" t="str">
        <f>IF(ISNUMBER('Original data'!AU54),LN('Original data'!AU54),"")</f>
        <v/>
      </c>
      <c r="AX54" s="21" t="str">
        <f>IF(ISNUMBER('Original data'!AV54),LN('Original data'!AV54),"")</f>
        <v/>
      </c>
      <c r="AY54" s="21" t="str">
        <f>IF(ISNUMBER('Original data'!AW54),LN('Original data'!AW54),"")</f>
        <v/>
      </c>
      <c r="AZ54" s="21" t="str">
        <f>IF(ISNUMBER('Original data'!AX54),LN('Original data'!AX54),"")</f>
        <v/>
      </c>
      <c r="BA54" s="21" t="str">
        <f>IF(ISNUMBER('Original data'!AY54),LN('Original data'!AY54),"")</f>
        <v/>
      </c>
      <c r="BB54" s="21" t="str">
        <f>IF(ISNUMBER('Original data'!AZ54),LN('Original data'!AZ54),"")</f>
        <v/>
      </c>
      <c r="BC54" s="21" t="str">
        <f>IF(ISNUMBER('Original data'!BA54),LN('Original data'!BA54),"")</f>
        <v/>
      </c>
      <c r="BD54" s="21" t="str">
        <f>IF(ISNUMBER('Original data'!BB54),LN('Original data'!BB54),"")</f>
        <v/>
      </c>
      <c r="BE54" s="21" t="str">
        <f>IF(ISNUMBER('Original data'!BC54),LN('Original data'!BC54),"")</f>
        <v/>
      </c>
      <c r="BF54" s="21" t="str">
        <f>IF(ISNUMBER('Original data'!BD54),LN('Original data'!BD54),"")</f>
        <v/>
      </c>
      <c r="BG54" s="21" t="str">
        <f>IF(ISNUMBER('Original data'!BE54),LN('Original data'!BE54),"")</f>
        <v/>
      </c>
      <c r="BH54" s="21" t="str">
        <f>IF(ISNUMBER('Original data'!BF54),LN('Original data'!BF54),"")</f>
        <v/>
      </c>
      <c r="BI54" s="21" t="str">
        <f>IF(ISNUMBER('Original data'!BH54),LN('Original data'!BH54),"")</f>
        <v/>
      </c>
      <c r="BJ54" s="21" t="str">
        <f>IF(ISNUMBER('Original data'!BI54),LN('Original data'!BI54),"")</f>
        <v/>
      </c>
      <c r="BK54" s="21" t="str">
        <f>IF(ISNUMBER('Original data'!BJ54),LN('Original data'!BJ54),"")</f>
        <v/>
      </c>
      <c r="BL54" s="21" t="str">
        <f>IF(ISNUMBER('Original data'!BK54),LN('Original data'!BK54),"")</f>
        <v/>
      </c>
      <c r="BM54" s="21" t="str">
        <f>IF(ISNUMBER('Original data'!BL54),LN('Original data'!BL54),"")</f>
        <v/>
      </c>
      <c r="BN54" s="21" t="str">
        <f>IF(ISNUMBER('Original data'!BM54),LN('Original data'!BM54),"")</f>
        <v/>
      </c>
      <c r="BO54" s="21" t="str">
        <f>IF(ISNUMBER('Original data'!BN54),LN('Original data'!BN54),"")</f>
        <v/>
      </c>
      <c r="BP54" s="21" t="str">
        <f>IF(ISNUMBER('Original data'!BO54),LN('Original data'!BO54),"")</f>
        <v/>
      </c>
      <c r="BQ54" s="21" t="str">
        <f>IF(ISNUMBER('Original data'!BP54),LN('Original data'!BP54),"")</f>
        <v/>
      </c>
      <c r="BR54" s="21" t="str">
        <f>IF(ISNUMBER('Original data'!BQ54),LN('Original data'!BQ54),"")</f>
        <v/>
      </c>
      <c r="BS54" s="21" t="str">
        <f>IF(ISNUMBER('Original data'!BR54),LN('Original data'!BR54),"")</f>
        <v/>
      </c>
      <c r="BT54" s="21" t="str">
        <f>IF(ISNUMBER('Original data'!BS54),LN('Original data'!BS54),"")</f>
        <v/>
      </c>
      <c r="BU54" s="21" t="str">
        <f>IF(ISNUMBER('Original data'!BT54),LN('Original data'!BT54),"")</f>
        <v/>
      </c>
      <c r="BV54" s="21" t="str">
        <f>IF(ISNUMBER('Original data'!BU54),LN('Original data'!BU54),"")</f>
        <v/>
      </c>
      <c r="BW54" s="21" t="str">
        <f>IF(ISNUMBER('Original data'!BV54),LN('Original data'!BV54),"")</f>
        <v/>
      </c>
      <c r="BX54" s="21" t="str">
        <f>IF(ISNUMBER('Original data'!BW54),LN('Original data'!BW54),"")</f>
        <v/>
      </c>
      <c r="BY54" s="21" t="str">
        <f>IF(ISNUMBER('Original data'!BX54),LN('Original data'!BX54),"")</f>
        <v/>
      </c>
      <c r="BZ54" s="21" t="str">
        <f>IF(ISNUMBER('Original data'!BY54),LN('Original data'!BY54),"")</f>
        <v/>
      </c>
      <c r="CA54" s="21" t="str">
        <f>IF(ISNUMBER('Original data'!BZ54),LN('Original data'!BZ54),"")</f>
        <v/>
      </c>
      <c r="CB54" s="21" t="str">
        <f>IF(ISNUMBER('Original data'!CA54),LN('Original data'!CA54),"")</f>
        <v/>
      </c>
      <c r="CC54" s="21"/>
      <c r="CD54" s="21"/>
      <c r="CE54" s="21"/>
    </row>
    <row r="55" spans="1:83" x14ac:dyDescent="0.2">
      <c r="A55" s="21"/>
      <c r="B55" s="21"/>
      <c r="C55" s="21"/>
      <c r="D55" s="21"/>
      <c r="E55" s="21"/>
      <c r="F55" t="str">
        <f t="shared" si="6"/>
        <v/>
      </c>
      <c r="G55" t="str">
        <f t="shared" si="4"/>
        <v/>
      </c>
      <c r="H55">
        <f t="shared" si="5"/>
        <v>0</v>
      </c>
      <c r="I55" s="21" t="str">
        <f>IF(ISNUMBER('Original data'!F55),LN('Original data'!F55),"")</f>
        <v/>
      </c>
      <c r="J55" s="21" t="str">
        <f>IF(ISNUMBER('Original data'!G55),LN('Original data'!G55),"")</f>
        <v/>
      </c>
      <c r="K55" s="21" t="str">
        <f>IF(ISNUMBER('Original data'!H55),LN('Original data'!H55),"")</f>
        <v/>
      </c>
      <c r="L55" s="21" t="str">
        <f>IF(ISNUMBER('Original data'!I55),LN('Original data'!I55),"")</f>
        <v/>
      </c>
      <c r="M55" s="21" t="str">
        <f>IF(ISNUMBER('Original data'!J55),LN('Original data'!J55),"")</f>
        <v/>
      </c>
      <c r="N55" s="21" t="str">
        <f>IF(ISNUMBER('Original data'!K55),LN('Original data'!K55),"")</f>
        <v/>
      </c>
      <c r="O55" s="21" t="str">
        <f>IF(ISNUMBER('Original data'!L55),LN('Original data'!L55),"")</f>
        <v/>
      </c>
      <c r="P55" s="21" t="str">
        <f>IF(ISNUMBER('Original data'!M55),LN('Original data'!M55),"")</f>
        <v/>
      </c>
      <c r="Q55" s="21" t="str">
        <f>IF(ISNUMBER('Original data'!N55),LN('Original data'!N55),"")</f>
        <v/>
      </c>
      <c r="R55" s="21" t="str">
        <f>IF(ISNUMBER('Original data'!O55),LN('Original data'!O55),"")</f>
        <v/>
      </c>
      <c r="S55" s="21" t="str">
        <f>IF(ISNUMBER('Original data'!P55),LN('Original data'!P55),"")</f>
        <v/>
      </c>
      <c r="T55" s="21" t="str">
        <f>IF(ISNUMBER('Original data'!Q55),LN('Original data'!Q55),"")</f>
        <v/>
      </c>
      <c r="U55" s="21" t="str">
        <f>IF(ISNUMBER('Original data'!R55),LN('Original data'!R55),"")</f>
        <v/>
      </c>
      <c r="V55" s="21" t="str">
        <f>IF(ISNUMBER('Original data'!S55),LN('Original data'!S55),"")</f>
        <v/>
      </c>
      <c r="W55" s="21" t="str">
        <f>IF(ISNUMBER('Original data'!T55),LN('Original data'!T55),"")</f>
        <v/>
      </c>
      <c r="X55" s="21" t="str">
        <f>IF(ISNUMBER('Original data'!U55),LN('Original data'!U55),"")</f>
        <v/>
      </c>
      <c r="Y55" s="21" t="str">
        <f>IF(ISNUMBER('Original data'!V55),LN('Original data'!V55),"")</f>
        <v/>
      </c>
      <c r="Z55" s="21" t="str">
        <f>IF(ISNUMBER('Original data'!W55),LN('Original data'!W55),"")</f>
        <v/>
      </c>
      <c r="AA55" s="21" t="str">
        <f>IF(ISNUMBER('Original data'!X55),LN('Original data'!X55),"")</f>
        <v/>
      </c>
      <c r="AB55" s="21" t="str">
        <f>IF(ISNUMBER('Original data'!Y55),LN('Original data'!Y55),"")</f>
        <v/>
      </c>
      <c r="AC55" s="21" t="str">
        <f>IF(ISNUMBER('Original data'!Z55),LN('Original data'!Z55),"")</f>
        <v/>
      </c>
      <c r="AD55" s="21" t="str">
        <f>IF(ISNUMBER('Original data'!AA55),LN('Original data'!AA55),"")</f>
        <v/>
      </c>
      <c r="AE55" s="21" t="str">
        <f>IF(ISNUMBER('Original data'!AB55),LN('Original data'!AB55),"")</f>
        <v/>
      </c>
      <c r="AF55" s="21" t="str">
        <f>IF(ISNUMBER('Original data'!AC55),LN('Original data'!AC55),"")</f>
        <v/>
      </c>
      <c r="AG55" s="21" t="str">
        <f>IF(ISNUMBER('Original data'!AD55),LN('Original data'!AD55),"")</f>
        <v/>
      </c>
      <c r="AH55" s="21" t="str">
        <f>IF(ISNUMBER('Original data'!AE55),LN('Original data'!AE55),"")</f>
        <v/>
      </c>
      <c r="AI55" s="21" t="str">
        <f>IF(ISNUMBER('Original data'!AF55),LN('Original data'!AF55),"")</f>
        <v/>
      </c>
      <c r="AJ55" s="21" t="str">
        <f>IF(ISNUMBER('Original data'!AG55),LN('Original data'!AG55),"")</f>
        <v/>
      </c>
      <c r="AK55" s="21" t="str">
        <f>IF(ISNUMBER('Original data'!AH55),LN('Original data'!AH55),"")</f>
        <v/>
      </c>
      <c r="AL55" s="21" t="str">
        <f>IF(ISNUMBER('Original data'!AI55),LN('Original data'!AI55),"")</f>
        <v/>
      </c>
      <c r="AM55" s="21" t="str">
        <f>IF(ISNUMBER('Original data'!AJ55),LN('Original data'!AJ55),"")</f>
        <v/>
      </c>
      <c r="AN55" s="21" t="str">
        <f>IF(ISNUMBER('Original data'!AK55),LN('Original data'!AK55),"")</f>
        <v/>
      </c>
      <c r="AO55" s="21" t="str">
        <f>IF(ISNUMBER('Original data'!AL55),LN('Original data'!AL55),"")</f>
        <v/>
      </c>
      <c r="AP55" s="21" t="str">
        <f>IF(ISNUMBER('Original data'!AM55),LN('Original data'!AM55),"")</f>
        <v/>
      </c>
      <c r="AQ55" s="21" t="str">
        <f>IF(ISNUMBER('Original data'!AN55),LN('Original data'!AN55),"")</f>
        <v/>
      </c>
      <c r="AR55" s="21" t="str">
        <f>IF(ISNUMBER('Original data'!AO55),LN('Original data'!AO55),"")</f>
        <v/>
      </c>
      <c r="AS55" s="21" t="str">
        <f>IF(ISNUMBER('Original data'!AP55),LN('Original data'!AP55),"")</f>
        <v/>
      </c>
      <c r="AT55" s="21" t="str">
        <f>IF(ISNUMBER('Original data'!AR55),LN('Original data'!AR55),"")</f>
        <v/>
      </c>
      <c r="AU55" s="21" t="str">
        <f>IF(ISNUMBER('Original data'!AS55),LN('Original data'!AS55),"")</f>
        <v/>
      </c>
      <c r="AV55" s="21" t="str">
        <f>IF(ISNUMBER('Original data'!AT55),LN('Original data'!AT55),"")</f>
        <v/>
      </c>
      <c r="AW55" s="21" t="str">
        <f>IF(ISNUMBER('Original data'!AU55),LN('Original data'!AU55),"")</f>
        <v/>
      </c>
      <c r="AX55" s="21" t="str">
        <f>IF(ISNUMBER('Original data'!AV55),LN('Original data'!AV55),"")</f>
        <v/>
      </c>
      <c r="AY55" s="21" t="str">
        <f>IF(ISNUMBER('Original data'!AW55),LN('Original data'!AW55),"")</f>
        <v/>
      </c>
      <c r="AZ55" s="21" t="str">
        <f>IF(ISNUMBER('Original data'!AX55),LN('Original data'!AX55),"")</f>
        <v/>
      </c>
      <c r="BA55" s="21" t="str">
        <f>IF(ISNUMBER('Original data'!AY55),LN('Original data'!AY55),"")</f>
        <v/>
      </c>
      <c r="BB55" s="21" t="str">
        <f>IF(ISNUMBER('Original data'!AZ55),LN('Original data'!AZ55),"")</f>
        <v/>
      </c>
      <c r="BC55" s="21" t="str">
        <f>IF(ISNUMBER('Original data'!BA55),LN('Original data'!BA55),"")</f>
        <v/>
      </c>
      <c r="BD55" s="21" t="str">
        <f>IF(ISNUMBER('Original data'!BB55),LN('Original data'!BB55),"")</f>
        <v/>
      </c>
      <c r="BE55" s="21" t="str">
        <f>IF(ISNUMBER('Original data'!BC55),LN('Original data'!BC55),"")</f>
        <v/>
      </c>
      <c r="BF55" s="21" t="str">
        <f>IF(ISNUMBER('Original data'!BD55),LN('Original data'!BD55),"")</f>
        <v/>
      </c>
      <c r="BG55" s="21" t="str">
        <f>IF(ISNUMBER('Original data'!BE55),LN('Original data'!BE55),"")</f>
        <v/>
      </c>
      <c r="BH55" s="21" t="str">
        <f>IF(ISNUMBER('Original data'!BF55),LN('Original data'!BF55),"")</f>
        <v/>
      </c>
      <c r="BI55" s="21" t="str">
        <f>IF(ISNUMBER('Original data'!BH55),LN('Original data'!BH55),"")</f>
        <v/>
      </c>
      <c r="BJ55" s="21" t="str">
        <f>IF(ISNUMBER('Original data'!BI55),LN('Original data'!BI55),"")</f>
        <v/>
      </c>
      <c r="BK55" s="21" t="str">
        <f>IF(ISNUMBER('Original data'!BJ55),LN('Original data'!BJ55),"")</f>
        <v/>
      </c>
      <c r="BL55" s="21" t="str">
        <f>IF(ISNUMBER('Original data'!BK55),LN('Original data'!BK55),"")</f>
        <v/>
      </c>
      <c r="BM55" s="21" t="str">
        <f>IF(ISNUMBER('Original data'!BL55),LN('Original data'!BL55),"")</f>
        <v/>
      </c>
      <c r="BN55" s="21" t="str">
        <f>IF(ISNUMBER('Original data'!BM55),LN('Original data'!BM55),"")</f>
        <v/>
      </c>
      <c r="BO55" s="21" t="str">
        <f>IF(ISNUMBER('Original data'!BN55),LN('Original data'!BN55),"")</f>
        <v/>
      </c>
      <c r="BP55" s="21" t="str">
        <f>IF(ISNUMBER('Original data'!BO55),LN('Original data'!BO55),"")</f>
        <v/>
      </c>
      <c r="BQ55" s="21" t="str">
        <f>IF(ISNUMBER('Original data'!BP55),LN('Original data'!BP55),"")</f>
        <v/>
      </c>
      <c r="BR55" s="21" t="str">
        <f>IF(ISNUMBER('Original data'!BQ55),LN('Original data'!BQ55),"")</f>
        <v/>
      </c>
      <c r="BS55" s="21" t="str">
        <f>IF(ISNUMBER('Original data'!BR55),LN('Original data'!BR55),"")</f>
        <v/>
      </c>
      <c r="BT55" s="21" t="str">
        <f>IF(ISNUMBER('Original data'!BS55),LN('Original data'!BS55),"")</f>
        <v/>
      </c>
      <c r="BU55" s="21" t="str">
        <f>IF(ISNUMBER('Original data'!BT55),LN('Original data'!BT55),"")</f>
        <v/>
      </c>
      <c r="BV55" s="21" t="str">
        <f>IF(ISNUMBER('Original data'!BU55),LN('Original data'!BU55),"")</f>
        <v/>
      </c>
      <c r="BW55" s="21" t="str">
        <f>IF(ISNUMBER('Original data'!BV55),LN('Original data'!BV55),"")</f>
        <v/>
      </c>
      <c r="BX55" s="21" t="str">
        <f>IF(ISNUMBER('Original data'!BW55),LN('Original data'!BW55),"")</f>
        <v/>
      </c>
      <c r="BY55" s="21" t="str">
        <f>IF(ISNUMBER('Original data'!BX55),LN('Original data'!BX55),"")</f>
        <v/>
      </c>
      <c r="BZ55" s="21" t="str">
        <f>IF(ISNUMBER('Original data'!BY55),LN('Original data'!BY55),"")</f>
        <v/>
      </c>
      <c r="CA55" s="21" t="str">
        <f>IF(ISNUMBER('Original data'!BZ55),LN('Original data'!BZ55),"")</f>
        <v/>
      </c>
      <c r="CB55" s="21" t="str">
        <f>IF(ISNUMBER('Original data'!CA55),LN('Original data'!CA55),"")</f>
        <v/>
      </c>
      <c r="CC55" s="21"/>
      <c r="CD55" s="21"/>
      <c r="CE55" s="21"/>
    </row>
    <row r="56" spans="1:83" x14ac:dyDescent="0.2">
      <c r="A56" s="21"/>
      <c r="B56" s="21"/>
      <c r="C56" s="21"/>
      <c r="D56" s="21"/>
      <c r="E56" s="21"/>
      <c r="F56" t="str">
        <f t="shared" si="6"/>
        <v/>
      </c>
      <c r="G56" t="str">
        <f t="shared" si="4"/>
        <v/>
      </c>
      <c r="H56">
        <f t="shared" si="5"/>
        <v>0</v>
      </c>
      <c r="I56" s="21" t="str">
        <f>IF(ISNUMBER('Original data'!F56),LN('Original data'!F56),"")</f>
        <v/>
      </c>
      <c r="J56" s="21" t="str">
        <f>IF(ISNUMBER('Original data'!G56),LN('Original data'!G56),"")</f>
        <v/>
      </c>
      <c r="K56" s="21" t="str">
        <f>IF(ISNUMBER('Original data'!H56),LN('Original data'!H56),"")</f>
        <v/>
      </c>
      <c r="L56" s="21" t="str">
        <f>IF(ISNUMBER('Original data'!I56),LN('Original data'!I56),"")</f>
        <v/>
      </c>
      <c r="M56" s="21" t="str">
        <f>IF(ISNUMBER('Original data'!J56),LN('Original data'!J56),"")</f>
        <v/>
      </c>
      <c r="N56" s="21" t="str">
        <f>IF(ISNUMBER('Original data'!K56),LN('Original data'!K56),"")</f>
        <v/>
      </c>
      <c r="O56" s="21" t="str">
        <f>IF(ISNUMBER('Original data'!L56),LN('Original data'!L56),"")</f>
        <v/>
      </c>
      <c r="P56" s="21" t="str">
        <f>IF(ISNUMBER('Original data'!M56),LN('Original data'!M56),"")</f>
        <v/>
      </c>
      <c r="Q56" s="21" t="str">
        <f>IF(ISNUMBER('Original data'!N56),LN('Original data'!N56),"")</f>
        <v/>
      </c>
      <c r="R56" s="21" t="str">
        <f>IF(ISNUMBER('Original data'!O56),LN('Original data'!O56),"")</f>
        <v/>
      </c>
      <c r="S56" s="21" t="str">
        <f>IF(ISNUMBER('Original data'!P56),LN('Original data'!P56),"")</f>
        <v/>
      </c>
      <c r="T56" s="21" t="str">
        <f>IF(ISNUMBER('Original data'!Q56),LN('Original data'!Q56),"")</f>
        <v/>
      </c>
      <c r="U56" s="21" t="str">
        <f>IF(ISNUMBER('Original data'!R56),LN('Original data'!R56),"")</f>
        <v/>
      </c>
      <c r="V56" s="21" t="str">
        <f>IF(ISNUMBER('Original data'!S56),LN('Original data'!S56),"")</f>
        <v/>
      </c>
      <c r="W56" s="21" t="str">
        <f>IF(ISNUMBER('Original data'!T56),LN('Original data'!T56),"")</f>
        <v/>
      </c>
      <c r="X56" s="21" t="str">
        <f>IF(ISNUMBER('Original data'!U56),LN('Original data'!U56),"")</f>
        <v/>
      </c>
      <c r="Y56" s="21" t="str">
        <f>IF(ISNUMBER('Original data'!V56),LN('Original data'!V56),"")</f>
        <v/>
      </c>
      <c r="Z56" s="21" t="str">
        <f>IF(ISNUMBER('Original data'!W56),LN('Original data'!W56),"")</f>
        <v/>
      </c>
      <c r="AA56" s="21" t="str">
        <f>IF(ISNUMBER('Original data'!X56),LN('Original data'!X56),"")</f>
        <v/>
      </c>
      <c r="AB56" s="21" t="str">
        <f>IF(ISNUMBER('Original data'!Y56),LN('Original data'!Y56),"")</f>
        <v/>
      </c>
      <c r="AC56" s="21" t="str">
        <f>IF(ISNUMBER('Original data'!Z56),LN('Original data'!Z56),"")</f>
        <v/>
      </c>
      <c r="AD56" s="21" t="str">
        <f>IF(ISNUMBER('Original data'!AA56),LN('Original data'!AA56),"")</f>
        <v/>
      </c>
      <c r="AE56" s="21" t="str">
        <f>IF(ISNUMBER('Original data'!AB56),LN('Original data'!AB56),"")</f>
        <v/>
      </c>
      <c r="AF56" s="21" t="str">
        <f>IF(ISNUMBER('Original data'!AC56),LN('Original data'!AC56),"")</f>
        <v/>
      </c>
      <c r="AG56" s="21" t="str">
        <f>IF(ISNUMBER('Original data'!AD56),LN('Original data'!AD56),"")</f>
        <v/>
      </c>
      <c r="AH56" s="21" t="str">
        <f>IF(ISNUMBER('Original data'!AE56),LN('Original data'!AE56),"")</f>
        <v/>
      </c>
      <c r="AI56" s="21" t="str">
        <f>IF(ISNUMBER('Original data'!AF56),LN('Original data'!AF56),"")</f>
        <v/>
      </c>
      <c r="AJ56" s="21" t="str">
        <f>IF(ISNUMBER('Original data'!AG56),LN('Original data'!AG56),"")</f>
        <v/>
      </c>
      <c r="AK56" s="21" t="str">
        <f>IF(ISNUMBER('Original data'!AH56),LN('Original data'!AH56),"")</f>
        <v/>
      </c>
      <c r="AL56" s="21" t="str">
        <f>IF(ISNUMBER('Original data'!AI56),LN('Original data'!AI56),"")</f>
        <v/>
      </c>
      <c r="AM56" s="21" t="str">
        <f>IF(ISNUMBER('Original data'!AJ56),LN('Original data'!AJ56),"")</f>
        <v/>
      </c>
      <c r="AN56" s="21" t="str">
        <f>IF(ISNUMBER('Original data'!AK56),LN('Original data'!AK56),"")</f>
        <v/>
      </c>
      <c r="AO56" s="21" t="str">
        <f>IF(ISNUMBER('Original data'!AL56),LN('Original data'!AL56),"")</f>
        <v/>
      </c>
      <c r="AP56" s="21" t="str">
        <f>IF(ISNUMBER('Original data'!AM56),LN('Original data'!AM56),"")</f>
        <v/>
      </c>
      <c r="AQ56" s="21" t="str">
        <f>IF(ISNUMBER('Original data'!AN56),LN('Original data'!AN56),"")</f>
        <v/>
      </c>
      <c r="AR56" s="21" t="str">
        <f>IF(ISNUMBER('Original data'!AO56),LN('Original data'!AO56),"")</f>
        <v/>
      </c>
      <c r="AS56" s="21" t="str">
        <f>IF(ISNUMBER('Original data'!AP56),LN('Original data'!AP56),"")</f>
        <v/>
      </c>
      <c r="AT56" s="21" t="str">
        <f>IF(ISNUMBER('Original data'!AR56),LN('Original data'!AR56),"")</f>
        <v/>
      </c>
      <c r="AU56" s="21" t="str">
        <f>IF(ISNUMBER('Original data'!AS56),LN('Original data'!AS56),"")</f>
        <v/>
      </c>
      <c r="AV56" s="21" t="str">
        <f>IF(ISNUMBER('Original data'!AT56),LN('Original data'!AT56),"")</f>
        <v/>
      </c>
      <c r="AW56" s="21" t="str">
        <f>IF(ISNUMBER('Original data'!AU56),LN('Original data'!AU56),"")</f>
        <v/>
      </c>
      <c r="AX56" s="21" t="str">
        <f>IF(ISNUMBER('Original data'!AV56),LN('Original data'!AV56),"")</f>
        <v/>
      </c>
      <c r="AY56" s="21" t="str">
        <f>IF(ISNUMBER('Original data'!AW56),LN('Original data'!AW56),"")</f>
        <v/>
      </c>
      <c r="AZ56" s="21" t="str">
        <f>IF(ISNUMBER('Original data'!AX56),LN('Original data'!AX56),"")</f>
        <v/>
      </c>
      <c r="BA56" s="21" t="str">
        <f>IF(ISNUMBER('Original data'!AY56),LN('Original data'!AY56),"")</f>
        <v/>
      </c>
      <c r="BB56" s="21" t="str">
        <f>IF(ISNUMBER('Original data'!AZ56),LN('Original data'!AZ56),"")</f>
        <v/>
      </c>
      <c r="BC56" s="21" t="str">
        <f>IF(ISNUMBER('Original data'!BA56),LN('Original data'!BA56),"")</f>
        <v/>
      </c>
      <c r="BD56" s="21" t="str">
        <f>IF(ISNUMBER('Original data'!BB56),LN('Original data'!BB56),"")</f>
        <v/>
      </c>
      <c r="BE56" s="21" t="str">
        <f>IF(ISNUMBER('Original data'!BC56),LN('Original data'!BC56),"")</f>
        <v/>
      </c>
      <c r="BF56" s="21" t="str">
        <f>IF(ISNUMBER('Original data'!BD56),LN('Original data'!BD56),"")</f>
        <v/>
      </c>
      <c r="BG56" s="21" t="str">
        <f>IF(ISNUMBER('Original data'!BE56),LN('Original data'!BE56),"")</f>
        <v/>
      </c>
      <c r="BH56" s="21" t="str">
        <f>IF(ISNUMBER('Original data'!BF56),LN('Original data'!BF56),"")</f>
        <v/>
      </c>
      <c r="BI56" s="21" t="str">
        <f>IF(ISNUMBER('Original data'!BH56),LN('Original data'!BH56),"")</f>
        <v/>
      </c>
      <c r="BJ56" s="21" t="str">
        <f>IF(ISNUMBER('Original data'!BI56),LN('Original data'!BI56),"")</f>
        <v/>
      </c>
      <c r="BK56" s="21" t="str">
        <f>IF(ISNUMBER('Original data'!BJ56),LN('Original data'!BJ56),"")</f>
        <v/>
      </c>
      <c r="BL56" s="21" t="str">
        <f>IF(ISNUMBER('Original data'!BK56),LN('Original data'!BK56),"")</f>
        <v/>
      </c>
      <c r="BM56" s="21" t="str">
        <f>IF(ISNUMBER('Original data'!BL56),LN('Original data'!BL56),"")</f>
        <v/>
      </c>
      <c r="BN56" s="21" t="str">
        <f>IF(ISNUMBER('Original data'!BM56),LN('Original data'!BM56),"")</f>
        <v/>
      </c>
      <c r="BO56" s="21" t="str">
        <f>IF(ISNUMBER('Original data'!BN56),LN('Original data'!BN56),"")</f>
        <v/>
      </c>
      <c r="BP56" s="21" t="str">
        <f>IF(ISNUMBER('Original data'!BO56),LN('Original data'!BO56),"")</f>
        <v/>
      </c>
      <c r="BQ56" s="21" t="str">
        <f>IF(ISNUMBER('Original data'!BP56),LN('Original data'!BP56),"")</f>
        <v/>
      </c>
      <c r="BR56" s="21" t="str">
        <f>IF(ISNUMBER('Original data'!BQ56),LN('Original data'!BQ56),"")</f>
        <v/>
      </c>
      <c r="BS56" s="21" t="str">
        <f>IF(ISNUMBER('Original data'!BR56),LN('Original data'!BR56),"")</f>
        <v/>
      </c>
      <c r="BT56" s="21" t="str">
        <f>IF(ISNUMBER('Original data'!BS56),LN('Original data'!BS56),"")</f>
        <v/>
      </c>
      <c r="BU56" s="21" t="str">
        <f>IF(ISNUMBER('Original data'!BT56),LN('Original data'!BT56),"")</f>
        <v/>
      </c>
      <c r="BV56" s="21" t="str">
        <f>IF(ISNUMBER('Original data'!BU56),LN('Original data'!BU56),"")</f>
        <v/>
      </c>
      <c r="BW56" s="21" t="str">
        <f>IF(ISNUMBER('Original data'!BV56),LN('Original data'!BV56),"")</f>
        <v/>
      </c>
      <c r="BX56" s="21" t="str">
        <f>IF(ISNUMBER('Original data'!BW56),LN('Original data'!BW56),"")</f>
        <v/>
      </c>
      <c r="BY56" s="21" t="str">
        <f>IF(ISNUMBER('Original data'!BX56),LN('Original data'!BX56),"")</f>
        <v/>
      </c>
      <c r="BZ56" s="21" t="str">
        <f>IF(ISNUMBER('Original data'!BY56),LN('Original data'!BY56),"")</f>
        <v/>
      </c>
      <c r="CA56" s="21" t="str">
        <f>IF(ISNUMBER('Original data'!BZ56),LN('Original data'!BZ56),"")</f>
        <v/>
      </c>
      <c r="CB56" s="21" t="str">
        <f>IF(ISNUMBER('Original data'!CA56),LN('Original data'!CA56),"")</f>
        <v/>
      </c>
      <c r="CC56" s="21"/>
      <c r="CD56" s="21"/>
      <c r="CE56" s="21"/>
    </row>
    <row r="57" spans="1:83" x14ac:dyDescent="0.2">
      <c r="A57" s="21"/>
      <c r="B57" s="21"/>
      <c r="C57" s="21"/>
      <c r="D57" s="21"/>
      <c r="E57" s="21"/>
      <c r="F57" t="str">
        <f t="shared" si="6"/>
        <v/>
      </c>
      <c r="G57" t="str">
        <f t="shared" si="4"/>
        <v/>
      </c>
      <c r="H57">
        <f t="shared" si="5"/>
        <v>0</v>
      </c>
      <c r="I57" s="21" t="str">
        <f>IF(ISNUMBER('Original data'!F57),LN('Original data'!F57),"")</f>
        <v/>
      </c>
      <c r="J57" s="21" t="str">
        <f>IF(ISNUMBER('Original data'!G57),LN('Original data'!G57),"")</f>
        <v/>
      </c>
      <c r="K57" s="21" t="str">
        <f>IF(ISNUMBER('Original data'!H57),LN('Original data'!H57),"")</f>
        <v/>
      </c>
      <c r="L57" s="21" t="str">
        <f>IF(ISNUMBER('Original data'!I57),LN('Original data'!I57),"")</f>
        <v/>
      </c>
      <c r="M57" s="21" t="str">
        <f>IF(ISNUMBER('Original data'!J57),LN('Original data'!J57),"")</f>
        <v/>
      </c>
      <c r="N57" s="21" t="str">
        <f>IF(ISNUMBER('Original data'!K57),LN('Original data'!K57),"")</f>
        <v/>
      </c>
      <c r="O57" s="21" t="str">
        <f>IF(ISNUMBER('Original data'!L57),LN('Original data'!L57),"")</f>
        <v/>
      </c>
      <c r="P57" s="21" t="str">
        <f>IF(ISNUMBER('Original data'!M57),LN('Original data'!M57),"")</f>
        <v/>
      </c>
      <c r="Q57" s="21" t="str">
        <f>IF(ISNUMBER('Original data'!N57),LN('Original data'!N57),"")</f>
        <v/>
      </c>
      <c r="R57" s="21" t="str">
        <f>IF(ISNUMBER('Original data'!O57),LN('Original data'!O57),"")</f>
        <v/>
      </c>
      <c r="S57" s="21" t="str">
        <f>IF(ISNUMBER('Original data'!P57),LN('Original data'!P57),"")</f>
        <v/>
      </c>
      <c r="T57" s="21" t="str">
        <f>IF(ISNUMBER('Original data'!Q57),LN('Original data'!Q57),"")</f>
        <v/>
      </c>
      <c r="U57" s="21" t="str">
        <f>IF(ISNUMBER('Original data'!R57),LN('Original data'!R57),"")</f>
        <v/>
      </c>
      <c r="V57" s="21" t="str">
        <f>IF(ISNUMBER('Original data'!S57),LN('Original data'!S57),"")</f>
        <v/>
      </c>
      <c r="W57" s="21" t="str">
        <f>IF(ISNUMBER('Original data'!T57),LN('Original data'!T57),"")</f>
        <v/>
      </c>
      <c r="X57" s="21" t="str">
        <f>IF(ISNUMBER('Original data'!U57),LN('Original data'!U57),"")</f>
        <v/>
      </c>
      <c r="Y57" s="21" t="str">
        <f>IF(ISNUMBER('Original data'!V57),LN('Original data'!V57),"")</f>
        <v/>
      </c>
      <c r="Z57" s="21" t="str">
        <f>IF(ISNUMBER('Original data'!W57),LN('Original data'!W57),"")</f>
        <v/>
      </c>
      <c r="AA57" s="21" t="str">
        <f>IF(ISNUMBER('Original data'!X57),LN('Original data'!X57),"")</f>
        <v/>
      </c>
      <c r="AB57" s="21" t="str">
        <f>IF(ISNUMBER('Original data'!Y57),LN('Original data'!Y57),"")</f>
        <v/>
      </c>
      <c r="AC57" s="21" t="str">
        <f>IF(ISNUMBER('Original data'!Z57),LN('Original data'!Z57),"")</f>
        <v/>
      </c>
      <c r="AD57" s="21" t="str">
        <f>IF(ISNUMBER('Original data'!AA57),LN('Original data'!AA57),"")</f>
        <v/>
      </c>
      <c r="AE57" s="21" t="str">
        <f>IF(ISNUMBER('Original data'!AB57),LN('Original data'!AB57),"")</f>
        <v/>
      </c>
      <c r="AF57" s="21" t="str">
        <f>IF(ISNUMBER('Original data'!AC57),LN('Original data'!AC57),"")</f>
        <v/>
      </c>
      <c r="AG57" s="21" t="str">
        <f>IF(ISNUMBER('Original data'!AD57),LN('Original data'!AD57),"")</f>
        <v/>
      </c>
      <c r="AH57" s="21" t="str">
        <f>IF(ISNUMBER('Original data'!AE57),LN('Original data'!AE57),"")</f>
        <v/>
      </c>
      <c r="AI57" s="21" t="str">
        <f>IF(ISNUMBER('Original data'!AF57),LN('Original data'!AF57),"")</f>
        <v/>
      </c>
      <c r="AJ57" s="21" t="str">
        <f>IF(ISNUMBER('Original data'!AG57),LN('Original data'!AG57),"")</f>
        <v/>
      </c>
      <c r="AK57" s="21" t="str">
        <f>IF(ISNUMBER('Original data'!AH57),LN('Original data'!AH57),"")</f>
        <v/>
      </c>
      <c r="AL57" s="21" t="str">
        <f>IF(ISNUMBER('Original data'!AI57),LN('Original data'!AI57),"")</f>
        <v/>
      </c>
      <c r="AM57" s="21" t="str">
        <f>IF(ISNUMBER('Original data'!AJ57),LN('Original data'!AJ57),"")</f>
        <v/>
      </c>
      <c r="AN57" s="21" t="str">
        <f>IF(ISNUMBER('Original data'!AK57),LN('Original data'!AK57),"")</f>
        <v/>
      </c>
      <c r="AO57" s="21" t="str">
        <f>IF(ISNUMBER('Original data'!AL57),LN('Original data'!AL57),"")</f>
        <v/>
      </c>
      <c r="AP57" s="21" t="str">
        <f>IF(ISNUMBER('Original data'!AM57),LN('Original data'!AM57),"")</f>
        <v/>
      </c>
      <c r="AQ57" s="21" t="str">
        <f>IF(ISNUMBER('Original data'!AN57),LN('Original data'!AN57),"")</f>
        <v/>
      </c>
      <c r="AR57" s="21" t="str">
        <f>IF(ISNUMBER('Original data'!AO57),LN('Original data'!AO57),"")</f>
        <v/>
      </c>
      <c r="AS57" s="21" t="str">
        <f>IF(ISNUMBER('Original data'!AP57),LN('Original data'!AP57),"")</f>
        <v/>
      </c>
      <c r="AT57" s="21" t="str">
        <f>IF(ISNUMBER('Original data'!AR57),LN('Original data'!AR57),"")</f>
        <v/>
      </c>
      <c r="AU57" s="21" t="str">
        <f>IF(ISNUMBER('Original data'!AS57),LN('Original data'!AS57),"")</f>
        <v/>
      </c>
      <c r="AV57" s="21" t="str">
        <f>IF(ISNUMBER('Original data'!AT57),LN('Original data'!AT57),"")</f>
        <v/>
      </c>
      <c r="AW57" s="21" t="str">
        <f>IF(ISNUMBER('Original data'!AU57),LN('Original data'!AU57),"")</f>
        <v/>
      </c>
      <c r="AX57" s="21" t="str">
        <f>IF(ISNUMBER('Original data'!AV57),LN('Original data'!AV57),"")</f>
        <v/>
      </c>
      <c r="AY57" s="21" t="str">
        <f>IF(ISNUMBER('Original data'!AW57),LN('Original data'!AW57),"")</f>
        <v/>
      </c>
      <c r="AZ57" s="21" t="str">
        <f>IF(ISNUMBER('Original data'!AX57),LN('Original data'!AX57),"")</f>
        <v/>
      </c>
      <c r="BA57" s="21" t="str">
        <f>IF(ISNUMBER('Original data'!AY57),LN('Original data'!AY57),"")</f>
        <v/>
      </c>
      <c r="BB57" s="21" t="str">
        <f>IF(ISNUMBER('Original data'!AZ57),LN('Original data'!AZ57),"")</f>
        <v/>
      </c>
      <c r="BC57" s="21" t="str">
        <f>IF(ISNUMBER('Original data'!BA57),LN('Original data'!BA57),"")</f>
        <v/>
      </c>
      <c r="BD57" s="21" t="str">
        <f>IF(ISNUMBER('Original data'!BB57),LN('Original data'!BB57),"")</f>
        <v/>
      </c>
      <c r="BE57" s="21" t="str">
        <f>IF(ISNUMBER('Original data'!BC57),LN('Original data'!BC57),"")</f>
        <v/>
      </c>
      <c r="BF57" s="21" t="str">
        <f>IF(ISNUMBER('Original data'!BD57),LN('Original data'!BD57),"")</f>
        <v/>
      </c>
      <c r="BG57" s="21" t="str">
        <f>IF(ISNUMBER('Original data'!BE57),LN('Original data'!BE57),"")</f>
        <v/>
      </c>
      <c r="BH57" s="21" t="str">
        <f>IF(ISNUMBER('Original data'!BF57),LN('Original data'!BF57),"")</f>
        <v/>
      </c>
      <c r="BI57" s="21" t="str">
        <f>IF(ISNUMBER('Original data'!BH57),LN('Original data'!BH57),"")</f>
        <v/>
      </c>
      <c r="BJ57" s="21" t="str">
        <f>IF(ISNUMBER('Original data'!BI57),LN('Original data'!BI57),"")</f>
        <v/>
      </c>
      <c r="BK57" s="21" t="str">
        <f>IF(ISNUMBER('Original data'!BJ57),LN('Original data'!BJ57),"")</f>
        <v/>
      </c>
      <c r="BL57" s="21" t="str">
        <f>IF(ISNUMBER('Original data'!BK57),LN('Original data'!BK57),"")</f>
        <v/>
      </c>
      <c r="BM57" s="21" t="str">
        <f>IF(ISNUMBER('Original data'!BL57),LN('Original data'!BL57),"")</f>
        <v/>
      </c>
      <c r="BN57" s="21" t="str">
        <f>IF(ISNUMBER('Original data'!BM57),LN('Original data'!BM57),"")</f>
        <v/>
      </c>
      <c r="BO57" s="21" t="str">
        <f>IF(ISNUMBER('Original data'!BN57),LN('Original data'!BN57),"")</f>
        <v/>
      </c>
      <c r="BP57" s="21" t="str">
        <f>IF(ISNUMBER('Original data'!BO57),LN('Original data'!BO57),"")</f>
        <v/>
      </c>
      <c r="BQ57" s="21" t="str">
        <f>IF(ISNUMBER('Original data'!BP57),LN('Original data'!BP57),"")</f>
        <v/>
      </c>
      <c r="BR57" s="21" t="str">
        <f>IF(ISNUMBER('Original data'!BQ57),LN('Original data'!BQ57),"")</f>
        <v/>
      </c>
      <c r="BS57" s="21" t="str">
        <f>IF(ISNUMBER('Original data'!BR57),LN('Original data'!BR57),"")</f>
        <v/>
      </c>
      <c r="BT57" s="21" t="str">
        <f>IF(ISNUMBER('Original data'!BS57),LN('Original data'!BS57),"")</f>
        <v/>
      </c>
      <c r="BU57" s="21" t="str">
        <f>IF(ISNUMBER('Original data'!BT57),LN('Original data'!BT57),"")</f>
        <v/>
      </c>
      <c r="BV57" s="21" t="str">
        <f>IF(ISNUMBER('Original data'!BU57),LN('Original data'!BU57),"")</f>
        <v/>
      </c>
      <c r="BW57" s="21" t="str">
        <f>IF(ISNUMBER('Original data'!BV57),LN('Original data'!BV57),"")</f>
        <v/>
      </c>
      <c r="BX57" s="21" t="str">
        <f>IF(ISNUMBER('Original data'!BW57),LN('Original data'!BW57),"")</f>
        <v/>
      </c>
      <c r="BY57" s="21" t="str">
        <f>IF(ISNUMBER('Original data'!BX57),LN('Original data'!BX57),"")</f>
        <v/>
      </c>
      <c r="BZ57" s="21" t="str">
        <f>IF(ISNUMBER('Original data'!BY57),LN('Original data'!BY57),"")</f>
        <v/>
      </c>
      <c r="CA57" s="21" t="str">
        <f>IF(ISNUMBER('Original data'!BZ57),LN('Original data'!BZ57),"")</f>
        <v/>
      </c>
      <c r="CB57" s="21" t="str">
        <f>IF(ISNUMBER('Original data'!CA57),LN('Original data'!CA57),"")</f>
        <v/>
      </c>
      <c r="CC57" s="21"/>
      <c r="CD57" s="21"/>
      <c r="CE57" s="21"/>
    </row>
    <row r="58" spans="1:83" x14ac:dyDescent="0.2">
      <c r="A58" s="21"/>
      <c r="B58" s="21"/>
      <c r="C58" s="21"/>
      <c r="D58" s="21"/>
      <c r="E58" s="21"/>
      <c r="F58" t="str">
        <f t="shared" si="6"/>
        <v/>
      </c>
      <c r="G58" t="str">
        <f t="shared" si="4"/>
        <v/>
      </c>
      <c r="H58">
        <f t="shared" si="5"/>
        <v>0</v>
      </c>
      <c r="I58" s="21" t="str">
        <f>IF(ISNUMBER('Original data'!F58),LN('Original data'!F58),"")</f>
        <v/>
      </c>
      <c r="J58" s="21" t="str">
        <f>IF(ISNUMBER('Original data'!G58),LN('Original data'!G58),"")</f>
        <v/>
      </c>
      <c r="K58" s="21" t="str">
        <f>IF(ISNUMBER('Original data'!H58),LN('Original data'!H58),"")</f>
        <v/>
      </c>
      <c r="L58" s="21" t="str">
        <f>IF(ISNUMBER('Original data'!I58),LN('Original data'!I58),"")</f>
        <v/>
      </c>
      <c r="M58" s="21" t="str">
        <f>IF(ISNUMBER('Original data'!J58),LN('Original data'!J58),"")</f>
        <v/>
      </c>
      <c r="N58" s="21" t="str">
        <f>IF(ISNUMBER('Original data'!K58),LN('Original data'!K58),"")</f>
        <v/>
      </c>
      <c r="O58" s="21" t="str">
        <f>IF(ISNUMBER('Original data'!L58),LN('Original data'!L58),"")</f>
        <v/>
      </c>
      <c r="P58" s="21" t="str">
        <f>IF(ISNUMBER('Original data'!M58),LN('Original data'!M58),"")</f>
        <v/>
      </c>
      <c r="Q58" s="21" t="str">
        <f>IF(ISNUMBER('Original data'!N58),LN('Original data'!N58),"")</f>
        <v/>
      </c>
      <c r="R58" s="21" t="str">
        <f>IF(ISNUMBER('Original data'!O58),LN('Original data'!O58),"")</f>
        <v/>
      </c>
      <c r="S58" s="21" t="str">
        <f>IF(ISNUMBER('Original data'!P58),LN('Original data'!P58),"")</f>
        <v/>
      </c>
      <c r="T58" s="21" t="str">
        <f>IF(ISNUMBER('Original data'!Q58),LN('Original data'!Q58),"")</f>
        <v/>
      </c>
      <c r="U58" s="21" t="str">
        <f>IF(ISNUMBER('Original data'!R58),LN('Original data'!R58),"")</f>
        <v/>
      </c>
      <c r="V58" s="21" t="str">
        <f>IF(ISNUMBER('Original data'!S58),LN('Original data'!S58),"")</f>
        <v/>
      </c>
      <c r="W58" s="21" t="str">
        <f>IF(ISNUMBER('Original data'!T58),LN('Original data'!T58),"")</f>
        <v/>
      </c>
      <c r="X58" s="21" t="str">
        <f>IF(ISNUMBER('Original data'!U58),LN('Original data'!U58),"")</f>
        <v/>
      </c>
      <c r="Y58" s="21" t="str">
        <f>IF(ISNUMBER('Original data'!V58),LN('Original data'!V58),"")</f>
        <v/>
      </c>
      <c r="Z58" s="21" t="str">
        <f>IF(ISNUMBER('Original data'!W58),LN('Original data'!W58),"")</f>
        <v/>
      </c>
      <c r="AA58" s="21" t="str">
        <f>IF(ISNUMBER('Original data'!X58),LN('Original data'!X58),"")</f>
        <v/>
      </c>
      <c r="AB58" s="21" t="str">
        <f>IF(ISNUMBER('Original data'!Y58),LN('Original data'!Y58),"")</f>
        <v/>
      </c>
      <c r="AC58" s="21" t="str">
        <f>IF(ISNUMBER('Original data'!Z58),LN('Original data'!Z58),"")</f>
        <v/>
      </c>
      <c r="AD58" s="21" t="str">
        <f>IF(ISNUMBER('Original data'!AA58),LN('Original data'!AA58),"")</f>
        <v/>
      </c>
      <c r="AE58" s="21" t="str">
        <f>IF(ISNUMBER('Original data'!AB58),LN('Original data'!AB58),"")</f>
        <v/>
      </c>
      <c r="AF58" s="21" t="str">
        <f>IF(ISNUMBER('Original data'!AC58),LN('Original data'!AC58),"")</f>
        <v/>
      </c>
      <c r="AG58" s="21" t="str">
        <f>IF(ISNUMBER('Original data'!AD58),LN('Original data'!AD58),"")</f>
        <v/>
      </c>
      <c r="AH58" s="21" t="str">
        <f>IF(ISNUMBER('Original data'!AE58),LN('Original data'!AE58),"")</f>
        <v/>
      </c>
      <c r="AI58" s="21" t="str">
        <f>IF(ISNUMBER('Original data'!AF58),LN('Original data'!AF58),"")</f>
        <v/>
      </c>
      <c r="AJ58" s="21" t="str">
        <f>IF(ISNUMBER('Original data'!AG58),LN('Original data'!AG58),"")</f>
        <v/>
      </c>
      <c r="AK58" s="21" t="str">
        <f>IF(ISNUMBER('Original data'!AH58),LN('Original data'!AH58),"")</f>
        <v/>
      </c>
      <c r="AL58" s="21" t="str">
        <f>IF(ISNUMBER('Original data'!AI58),LN('Original data'!AI58),"")</f>
        <v/>
      </c>
      <c r="AM58" s="21" t="str">
        <f>IF(ISNUMBER('Original data'!AJ58),LN('Original data'!AJ58),"")</f>
        <v/>
      </c>
      <c r="AN58" s="21" t="str">
        <f>IF(ISNUMBER('Original data'!AK58),LN('Original data'!AK58),"")</f>
        <v/>
      </c>
      <c r="AO58" s="21" t="str">
        <f>IF(ISNUMBER('Original data'!AL58),LN('Original data'!AL58),"")</f>
        <v/>
      </c>
      <c r="AP58" s="21" t="str">
        <f>IF(ISNUMBER('Original data'!AM58),LN('Original data'!AM58),"")</f>
        <v/>
      </c>
      <c r="AQ58" s="21" t="str">
        <f>IF(ISNUMBER('Original data'!AN58),LN('Original data'!AN58),"")</f>
        <v/>
      </c>
      <c r="AR58" s="21" t="str">
        <f>IF(ISNUMBER('Original data'!AO58),LN('Original data'!AO58),"")</f>
        <v/>
      </c>
      <c r="AS58" s="21" t="str">
        <f>IF(ISNUMBER('Original data'!AP58),LN('Original data'!AP58),"")</f>
        <v/>
      </c>
      <c r="AT58" s="21" t="str">
        <f>IF(ISNUMBER('Original data'!AR58),LN('Original data'!AR58),"")</f>
        <v/>
      </c>
      <c r="AU58" s="21" t="str">
        <f>IF(ISNUMBER('Original data'!AS58),LN('Original data'!AS58),"")</f>
        <v/>
      </c>
      <c r="AV58" s="21" t="str">
        <f>IF(ISNUMBER('Original data'!AT58),LN('Original data'!AT58),"")</f>
        <v/>
      </c>
      <c r="AW58" s="21" t="str">
        <f>IF(ISNUMBER('Original data'!AU58),LN('Original data'!AU58),"")</f>
        <v/>
      </c>
      <c r="AX58" s="21" t="str">
        <f>IF(ISNUMBER('Original data'!AV58),LN('Original data'!AV58),"")</f>
        <v/>
      </c>
      <c r="AY58" s="21" t="str">
        <f>IF(ISNUMBER('Original data'!AW58),LN('Original data'!AW58),"")</f>
        <v/>
      </c>
      <c r="AZ58" s="21" t="str">
        <f>IF(ISNUMBER('Original data'!AX58),LN('Original data'!AX58),"")</f>
        <v/>
      </c>
      <c r="BA58" s="21" t="str">
        <f>IF(ISNUMBER('Original data'!AY58),LN('Original data'!AY58),"")</f>
        <v/>
      </c>
      <c r="BB58" s="21" t="str">
        <f>IF(ISNUMBER('Original data'!AZ58),LN('Original data'!AZ58),"")</f>
        <v/>
      </c>
      <c r="BC58" s="21" t="str">
        <f>IF(ISNUMBER('Original data'!BA58),LN('Original data'!BA58),"")</f>
        <v/>
      </c>
      <c r="BD58" s="21" t="str">
        <f>IF(ISNUMBER('Original data'!BB58),LN('Original data'!BB58),"")</f>
        <v/>
      </c>
      <c r="BE58" s="21" t="str">
        <f>IF(ISNUMBER('Original data'!BC58),LN('Original data'!BC58),"")</f>
        <v/>
      </c>
      <c r="BF58" s="21" t="str">
        <f>IF(ISNUMBER('Original data'!BD58),LN('Original data'!BD58),"")</f>
        <v/>
      </c>
      <c r="BG58" s="21" t="str">
        <f>IF(ISNUMBER('Original data'!BE58),LN('Original data'!BE58),"")</f>
        <v/>
      </c>
      <c r="BH58" s="21" t="str">
        <f>IF(ISNUMBER('Original data'!BF58),LN('Original data'!BF58),"")</f>
        <v/>
      </c>
      <c r="BI58" s="21" t="str">
        <f>IF(ISNUMBER('Original data'!BH58),LN('Original data'!BH58),"")</f>
        <v/>
      </c>
      <c r="BJ58" s="21" t="str">
        <f>IF(ISNUMBER('Original data'!BI58),LN('Original data'!BI58),"")</f>
        <v/>
      </c>
      <c r="BK58" s="21" t="str">
        <f>IF(ISNUMBER('Original data'!BJ58),LN('Original data'!BJ58),"")</f>
        <v/>
      </c>
      <c r="BL58" s="21" t="str">
        <f>IF(ISNUMBER('Original data'!BK58),LN('Original data'!BK58),"")</f>
        <v/>
      </c>
      <c r="BM58" s="21" t="str">
        <f>IF(ISNUMBER('Original data'!BL58),LN('Original data'!BL58),"")</f>
        <v/>
      </c>
      <c r="BN58" s="21" t="str">
        <f>IF(ISNUMBER('Original data'!BM58),LN('Original data'!BM58),"")</f>
        <v/>
      </c>
      <c r="BO58" s="21" t="str">
        <f>IF(ISNUMBER('Original data'!BN58),LN('Original data'!BN58),"")</f>
        <v/>
      </c>
      <c r="BP58" s="21" t="str">
        <f>IF(ISNUMBER('Original data'!BO58),LN('Original data'!BO58),"")</f>
        <v/>
      </c>
      <c r="BQ58" s="21" t="str">
        <f>IF(ISNUMBER('Original data'!BP58),LN('Original data'!BP58),"")</f>
        <v/>
      </c>
      <c r="BR58" s="21" t="str">
        <f>IF(ISNUMBER('Original data'!BQ58),LN('Original data'!BQ58),"")</f>
        <v/>
      </c>
      <c r="BS58" s="21" t="str">
        <f>IF(ISNUMBER('Original data'!BR58),LN('Original data'!BR58),"")</f>
        <v/>
      </c>
      <c r="BT58" s="21" t="str">
        <f>IF(ISNUMBER('Original data'!BS58),LN('Original data'!BS58),"")</f>
        <v/>
      </c>
      <c r="BU58" s="21" t="str">
        <f>IF(ISNUMBER('Original data'!BT58),LN('Original data'!BT58),"")</f>
        <v/>
      </c>
      <c r="BV58" s="21" t="str">
        <f>IF(ISNUMBER('Original data'!BU58),LN('Original data'!BU58),"")</f>
        <v/>
      </c>
      <c r="BW58" s="21" t="str">
        <f>IF(ISNUMBER('Original data'!BV58),LN('Original data'!BV58),"")</f>
        <v/>
      </c>
      <c r="BX58" s="21" t="str">
        <f>IF(ISNUMBER('Original data'!BW58),LN('Original data'!BW58),"")</f>
        <v/>
      </c>
      <c r="BY58" s="21" t="str">
        <f>IF(ISNUMBER('Original data'!BX58),LN('Original data'!BX58),"")</f>
        <v/>
      </c>
      <c r="BZ58" s="21" t="str">
        <f>IF(ISNUMBER('Original data'!BY58),LN('Original data'!BY58),"")</f>
        <v/>
      </c>
      <c r="CA58" s="21" t="str">
        <f>IF(ISNUMBER('Original data'!BZ58),LN('Original data'!BZ58),"")</f>
        <v/>
      </c>
      <c r="CB58" s="21" t="str">
        <f>IF(ISNUMBER('Original data'!CA58),LN('Original data'!CA58),"")</f>
        <v/>
      </c>
      <c r="CC58" s="21"/>
      <c r="CD58" s="21"/>
      <c r="CE58" s="21"/>
    </row>
    <row r="59" spans="1:83" x14ac:dyDescent="0.2">
      <c r="A59" s="21"/>
      <c r="B59" s="21"/>
      <c r="C59" s="21"/>
      <c r="D59" s="21"/>
      <c r="E59" s="21"/>
      <c r="F59" t="str">
        <f t="shared" si="6"/>
        <v/>
      </c>
      <c r="G59" t="str">
        <f t="shared" si="4"/>
        <v/>
      </c>
      <c r="H59">
        <f t="shared" si="5"/>
        <v>0</v>
      </c>
      <c r="I59" s="21" t="str">
        <f>IF(ISNUMBER('Original data'!F59),LN('Original data'!F59),"")</f>
        <v/>
      </c>
      <c r="J59" s="21" t="str">
        <f>IF(ISNUMBER('Original data'!G59),LN('Original data'!G59),"")</f>
        <v/>
      </c>
      <c r="K59" s="21" t="str">
        <f>IF(ISNUMBER('Original data'!H59),LN('Original data'!H59),"")</f>
        <v/>
      </c>
      <c r="L59" s="21" t="str">
        <f>IF(ISNUMBER('Original data'!I59),LN('Original data'!I59),"")</f>
        <v/>
      </c>
      <c r="M59" s="21" t="str">
        <f>IF(ISNUMBER('Original data'!J59),LN('Original data'!J59),"")</f>
        <v/>
      </c>
      <c r="N59" s="21" t="str">
        <f>IF(ISNUMBER('Original data'!K59),LN('Original data'!K59),"")</f>
        <v/>
      </c>
      <c r="O59" s="21" t="str">
        <f>IF(ISNUMBER('Original data'!L59),LN('Original data'!L59),"")</f>
        <v/>
      </c>
      <c r="P59" s="21" t="str">
        <f>IF(ISNUMBER('Original data'!M59),LN('Original data'!M59),"")</f>
        <v/>
      </c>
      <c r="Q59" s="21" t="str">
        <f>IF(ISNUMBER('Original data'!N59),LN('Original data'!N59),"")</f>
        <v/>
      </c>
      <c r="R59" s="21" t="str">
        <f>IF(ISNUMBER('Original data'!O59),LN('Original data'!O59),"")</f>
        <v/>
      </c>
      <c r="S59" s="21" t="str">
        <f>IF(ISNUMBER('Original data'!P59),LN('Original data'!P59),"")</f>
        <v/>
      </c>
      <c r="T59" s="21" t="str">
        <f>IF(ISNUMBER('Original data'!Q59),LN('Original data'!Q59),"")</f>
        <v/>
      </c>
      <c r="U59" s="21" t="str">
        <f>IF(ISNUMBER('Original data'!R59),LN('Original data'!R59),"")</f>
        <v/>
      </c>
      <c r="V59" s="21" t="str">
        <f>IF(ISNUMBER('Original data'!S59),LN('Original data'!S59),"")</f>
        <v/>
      </c>
      <c r="W59" s="21" t="str">
        <f>IF(ISNUMBER('Original data'!T59),LN('Original data'!T59),"")</f>
        <v/>
      </c>
      <c r="X59" s="21" t="str">
        <f>IF(ISNUMBER('Original data'!U59),LN('Original data'!U59),"")</f>
        <v/>
      </c>
      <c r="Y59" s="21" t="str">
        <f>IF(ISNUMBER('Original data'!V59),LN('Original data'!V59),"")</f>
        <v/>
      </c>
      <c r="Z59" s="21" t="str">
        <f>IF(ISNUMBER('Original data'!W59),LN('Original data'!W59),"")</f>
        <v/>
      </c>
      <c r="AA59" s="21" t="str">
        <f>IF(ISNUMBER('Original data'!X59),LN('Original data'!X59),"")</f>
        <v/>
      </c>
      <c r="AB59" s="21" t="str">
        <f>IF(ISNUMBER('Original data'!Y59),LN('Original data'!Y59),"")</f>
        <v/>
      </c>
      <c r="AC59" s="21" t="str">
        <f>IF(ISNUMBER('Original data'!Z59),LN('Original data'!Z59),"")</f>
        <v/>
      </c>
      <c r="AD59" s="21" t="str">
        <f>IF(ISNUMBER('Original data'!AA59),LN('Original data'!AA59),"")</f>
        <v/>
      </c>
      <c r="AE59" s="21" t="str">
        <f>IF(ISNUMBER('Original data'!AB59),LN('Original data'!AB59),"")</f>
        <v/>
      </c>
      <c r="AF59" s="21" t="str">
        <f>IF(ISNUMBER('Original data'!AC59),LN('Original data'!AC59),"")</f>
        <v/>
      </c>
      <c r="AG59" s="21" t="str">
        <f>IF(ISNUMBER('Original data'!AD59),LN('Original data'!AD59),"")</f>
        <v/>
      </c>
      <c r="AH59" s="21" t="str">
        <f>IF(ISNUMBER('Original data'!AE59),LN('Original data'!AE59),"")</f>
        <v/>
      </c>
      <c r="AI59" s="21" t="str">
        <f>IF(ISNUMBER('Original data'!AF59),LN('Original data'!AF59),"")</f>
        <v/>
      </c>
      <c r="AJ59" s="21" t="str">
        <f>IF(ISNUMBER('Original data'!AG59),LN('Original data'!AG59),"")</f>
        <v/>
      </c>
      <c r="AK59" s="21" t="str">
        <f>IF(ISNUMBER('Original data'!AH59),LN('Original data'!AH59),"")</f>
        <v/>
      </c>
      <c r="AL59" s="21" t="str">
        <f>IF(ISNUMBER('Original data'!AI59),LN('Original data'!AI59),"")</f>
        <v/>
      </c>
      <c r="AM59" s="21" t="str">
        <f>IF(ISNUMBER('Original data'!AJ59),LN('Original data'!AJ59),"")</f>
        <v/>
      </c>
      <c r="AN59" s="21" t="str">
        <f>IF(ISNUMBER('Original data'!AK59),LN('Original data'!AK59),"")</f>
        <v/>
      </c>
      <c r="AO59" s="21" t="str">
        <f>IF(ISNUMBER('Original data'!AL59),LN('Original data'!AL59),"")</f>
        <v/>
      </c>
      <c r="AP59" s="21" t="str">
        <f>IF(ISNUMBER('Original data'!AM59),LN('Original data'!AM59),"")</f>
        <v/>
      </c>
      <c r="AQ59" s="21" t="str">
        <f>IF(ISNUMBER('Original data'!AN59),LN('Original data'!AN59),"")</f>
        <v/>
      </c>
      <c r="AR59" s="21" t="str">
        <f>IF(ISNUMBER('Original data'!AO59),LN('Original data'!AO59),"")</f>
        <v/>
      </c>
      <c r="AS59" s="21" t="str">
        <f>IF(ISNUMBER('Original data'!AP59),LN('Original data'!AP59),"")</f>
        <v/>
      </c>
      <c r="AT59" s="21" t="str">
        <f>IF(ISNUMBER('Original data'!AR59),LN('Original data'!AR59),"")</f>
        <v/>
      </c>
      <c r="AU59" s="21" t="str">
        <f>IF(ISNUMBER('Original data'!AS59),LN('Original data'!AS59),"")</f>
        <v/>
      </c>
      <c r="AV59" s="21" t="str">
        <f>IF(ISNUMBER('Original data'!AT59),LN('Original data'!AT59),"")</f>
        <v/>
      </c>
      <c r="AW59" s="21" t="str">
        <f>IF(ISNUMBER('Original data'!AU59),LN('Original data'!AU59),"")</f>
        <v/>
      </c>
      <c r="AX59" s="21" t="str">
        <f>IF(ISNUMBER('Original data'!AV59),LN('Original data'!AV59),"")</f>
        <v/>
      </c>
      <c r="AY59" s="21" t="str">
        <f>IF(ISNUMBER('Original data'!AW59),LN('Original data'!AW59),"")</f>
        <v/>
      </c>
      <c r="AZ59" s="21" t="str">
        <f>IF(ISNUMBER('Original data'!AX59),LN('Original data'!AX59),"")</f>
        <v/>
      </c>
      <c r="BA59" s="21" t="str">
        <f>IF(ISNUMBER('Original data'!AY59),LN('Original data'!AY59),"")</f>
        <v/>
      </c>
      <c r="BB59" s="21" t="str">
        <f>IF(ISNUMBER('Original data'!AZ59),LN('Original data'!AZ59),"")</f>
        <v/>
      </c>
      <c r="BC59" s="21" t="str">
        <f>IF(ISNUMBER('Original data'!BA59),LN('Original data'!BA59),"")</f>
        <v/>
      </c>
      <c r="BD59" s="21" t="str">
        <f>IF(ISNUMBER('Original data'!BB59),LN('Original data'!BB59),"")</f>
        <v/>
      </c>
      <c r="BE59" s="21" t="str">
        <f>IF(ISNUMBER('Original data'!BC59),LN('Original data'!BC59),"")</f>
        <v/>
      </c>
      <c r="BF59" s="21" t="str">
        <f>IF(ISNUMBER('Original data'!BD59),LN('Original data'!BD59),"")</f>
        <v/>
      </c>
      <c r="BG59" s="21" t="str">
        <f>IF(ISNUMBER('Original data'!BE59),LN('Original data'!BE59),"")</f>
        <v/>
      </c>
      <c r="BH59" s="21" t="str">
        <f>IF(ISNUMBER('Original data'!BF59),LN('Original data'!BF59),"")</f>
        <v/>
      </c>
      <c r="BI59" s="21" t="str">
        <f>IF(ISNUMBER('Original data'!BH59),LN('Original data'!BH59),"")</f>
        <v/>
      </c>
      <c r="BJ59" s="21" t="str">
        <f>IF(ISNUMBER('Original data'!BI59),LN('Original data'!BI59),"")</f>
        <v/>
      </c>
      <c r="BK59" s="21" t="str">
        <f>IF(ISNUMBER('Original data'!BJ59),LN('Original data'!BJ59),"")</f>
        <v/>
      </c>
      <c r="BL59" s="21" t="str">
        <f>IF(ISNUMBER('Original data'!BK59),LN('Original data'!BK59),"")</f>
        <v/>
      </c>
      <c r="BM59" s="21" t="str">
        <f>IF(ISNUMBER('Original data'!BL59),LN('Original data'!BL59),"")</f>
        <v/>
      </c>
      <c r="BN59" s="21" t="str">
        <f>IF(ISNUMBER('Original data'!BM59),LN('Original data'!BM59),"")</f>
        <v/>
      </c>
      <c r="BO59" s="21" t="str">
        <f>IF(ISNUMBER('Original data'!BN59),LN('Original data'!BN59),"")</f>
        <v/>
      </c>
      <c r="BP59" s="21" t="str">
        <f>IF(ISNUMBER('Original data'!BO59),LN('Original data'!BO59),"")</f>
        <v/>
      </c>
      <c r="BQ59" s="21" t="str">
        <f>IF(ISNUMBER('Original data'!BP59),LN('Original data'!BP59),"")</f>
        <v/>
      </c>
      <c r="BR59" s="21" t="str">
        <f>IF(ISNUMBER('Original data'!BQ59),LN('Original data'!BQ59),"")</f>
        <v/>
      </c>
      <c r="BS59" s="21" t="str">
        <f>IF(ISNUMBER('Original data'!BR59),LN('Original data'!BR59),"")</f>
        <v/>
      </c>
      <c r="BT59" s="21" t="str">
        <f>IF(ISNUMBER('Original data'!BS59),LN('Original data'!BS59),"")</f>
        <v/>
      </c>
      <c r="BU59" s="21" t="str">
        <f>IF(ISNUMBER('Original data'!BT59),LN('Original data'!BT59),"")</f>
        <v/>
      </c>
      <c r="BV59" s="21" t="str">
        <f>IF(ISNUMBER('Original data'!BU59),LN('Original data'!BU59),"")</f>
        <v/>
      </c>
      <c r="BW59" s="21" t="str">
        <f>IF(ISNUMBER('Original data'!BV59),LN('Original data'!BV59),"")</f>
        <v/>
      </c>
      <c r="BX59" s="21" t="str">
        <f>IF(ISNUMBER('Original data'!BW59),LN('Original data'!BW59),"")</f>
        <v/>
      </c>
      <c r="BY59" s="21" t="str">
        <f>IF(ISNUMBER('Original data'!BX59),LN('Original data'!BX59),"")</f>
        <v/>
      </c>
      <c r="BZ59" s="21" t="str">
        <f>IF(ISNUMBER('Original data'!BY59),LN('Original data'!BY59),"")</f>
        <v/>
      </c>
      <c r="CA59" s="21" t="str">
        <f>IF(ISNUMBER('Original data'!BZ59),LN('Original data'!BZ59),"")</f>
        <v/>
      </c>
      <c r="CB59" s="21" t="str">
        <f>IF(ISNUMBER('Original data'!CA59),LN('Original data'!CA59),"")</f>
        <v/>
      </c>
      <c r="CC59" s="21"/>
      <c r="CD59" s="21"/>
      <c r="CE59" s="21"/>
    </row>
    <row r="60" spans="1:83" x14ac:dyDescent="0.2">
      <c r="A60" s="21"/>
      <c r="B60" s="21"/>
      <c r="C60" s="21"/>
      <c r="D60" s="21"/>
      <c r="E60" s="21"/>
      <c r="F60" t="str">
        <f t="shared" si="6"/>
        <v/>
      </c>
      <c r="G60" t="str">
        <f t="shared" si="4"/>
        <v/>
      </c>
      <c r="H60">
        <f t="shared" si="5"/>
        <v>0</v>
      </c>
      <c r="I60" s="21" t="str">
        <f>IF(ISNUMBER('Original data'!F60),LN('Original data'!F60),"")</f>
        <v/>
      </c>
      <c r="J60" s="21" t="str">
        <f>IF(ISNUMBER('Original data'!G60),LN('Original data'!G60),"")</f>
        <v/>
      </c>
      <c r="K60" s="21" t="str">
        <f>IF(ISNUMBER('Original data'!H60),LN('Original data'!H60),"")</f>
        <v/>
      </c>
      <c r="L60" s="21" t="str">
        <f>IF(ISNUMBER('Original data'!I60),LN('Original data'!I60),"")</f>
        <v/>
      </c>
      <c r="M60" s="21" t="str">
        <f>IF(ISNUMBER('Original data'!J60),LN('Original data'!J60),"")</f>
        <v/>
      </c>
      <c r="N60" s="21" t="str">
        <f>IF(ISNUMBER('Original data'!K60),LN('Original data'!K60),"")</f>
        <v/>
      </c>
      <c r="O60" s="21" t="str">
        <f>IF(ISNUMBER('Original data'!L60),LN('Original data'!L60),"")</f>
        <v/>
      </c>
      <c r="P60" s="21" t="str">
        <f>IF(ISNUMBER('Original data'!M60),LN('Original data'!M60),"")</f>
        <v/>
      </c>
      <c r="Q60" s="21" t="str">
        <f>IF(ISNUMBER('Original data'!N60),LN('Original data'!N60),"")</f>
        <v/>
      </c>
      <c r="R60" s="21" t="str">
        <f>IF(ISNUMBER('Original data'!O60),LN('Original data'!O60),"")</f>
        <v/>
      </c>
      <c r="S60" s="21" t="str">
        <f>IF(ISNUMBER('Original data'!P60),LN('Original data'!P60),"")</f>
        <v/>
      </c>
      <c r="T60" s="21" t="str">
        <f>IF(ISNUMBER('Original data'!Q60),LN('Original data'!Q60),"")</f>
        <v/>
      </c>
      <c r="U60" s="21" t="str">
        <f>IF(ISNUMBER('Original data'!R60),LN('Original data'!R60),"")</f>
        <v/>
      </c>
      <c r="V60" s="21" t="str">
        <f>IF(ISNUMBER('Original data'!S60),LN('Original data'!S60),"")</f>
        <v/>
      </c>
      <c r="W60" s="21" t="str">
        <f>IF(ISNUMBER('Original data'!T60),LN('Original data'!T60),"")</f>
        <v/>
      </c>
      <c r="X60" s="21" t="str">
        <f>IF(ISNUMBER('Original data'!U60),LN('Original data'!U60),"")</f>
        <v/>
      </c>
      <c r="Y60" s="21" t="str">
        <f>IF(ISNUMBER('Original data'!V60),LN('Original data'!V60),"")</f>
        <v/>
      </c>
      <c r="Z60" s="21" t="str">
        <f>IF(ISNUMBER('Original data'!W60),LN('Original data'!W60),"")</f>
        <v/>
      </c>
      <c r="AA60" s="21" t="str">
        <f>IF(ISNUMBER('Original data'!X60),LN('Original data'!X60),"")</f>
        <v/>
      </c>
      <c r="AB60" s="21" t="str">
        <f>IF(ISNUMBER('Original data'!Y60),LN('Original data'!Y60),"")</f>
        <v/>
      </c>
      <c r="AC60" s="21" t="str">
        <f>IF(ISNUMBER('Original data'!Z60),LN('Original data'!Z60),"")</f>
        <v/>
      </c>
      <c r="AD60" s="21" t="str">
        <f>IF(ISNUMBER('Original data'!AA60),LN('Original data'!AA60),"")</f>
        <v/>
      </c>
      <c r="AE60" s="21" t="str">
        <f>IF(ISNUMBER('Original data'!AB60),LN('Original data'!AB60),"")</f>
        <v/>
      </c>
      <c r="AF60" s="21" t="str">
        <f>IF(ISNUMBER('Original data'!AC60),LN('Original data'!AC60),"")</f>
        <v/>
      </c>
      <c r="AG60" s="21" t="str">
        <f>IF(ISNUMBER('Original data'!AD60),LN('Original data'!AD60),"")</f>
        <v/>
      </c>
      <c r="AH60" s="21" t="str">
        <f>IF(ISNUMBER('Original data'!AE60),LN('Original data'!AE60),"")</f>
        <v/>
      </c>
      <c r="AI60" s="21" t="str">
        <f>IF(ISNUMBER('Original data'!AF60),LN('Original data'!AF60),"")</f>
        <v/>
      </c>
      <c r="AJ60" s="21" t="str">
        <f>IF(ISNUMBER('Original data'!AG60),LN('Original data'!AG60),"")</f>
        <v/>
      </c>
      <c r="AK60" s="21" t="str">
        <f>IF(ISNUMBER('Original data'!AH60),LN('Original data'!AH60),"")</f>
        <v/>
      </c>
      <c r="AL60" s="21" t="str">
        <f>IF(ISNUMBER('Original data'!AI60),LN('Original data'!AI60),"")</f>
        <v/>
      </c>
      <c r="AM60" s="21" t="str">
        <f>IF(ISNUMBER('Original data'!AJ60),LN('Original data'!AJ60),"")</f>
        <v/>
      </c>
      <c r="AN60" s="21" t="str">
        <f>IF(ISNUMBER('Original data'!AK60),LN('Original data'!AK60),"")</f>
        <v/>
      </c>
      <c r="AO60" s="21" t="str">
        <f>IF(ISNUMBER('Original data'!AL60),LN('Original data'!AL60),"")</f>
        <v/>
      </c>
      <c r="AP60" s="21" t="str">
        <f>IF(ISNUMBER('Original data'!AM60),LN('Original data'!AM60),"")</f>
        <v/>
      </c>
      <c r="AQ60" s="21" t="str">
        <f>IF(ISNUMBER('Original data'!AN60),LN('Original data'!AN60),"")</f>
        <v/>
      </c>
      <c r="AR60" s="21" t="str">
        <f>IF(ISNUMBER('Original data'!AO60),LN('Original data'!AO60),"")</f>
        <v/>
      </c>
      <c r="AS60" s="21" t="str">
        <f>IF(ISNUMBER('Original data'!AP60),LN('Original data'!AP60),"")</f>
        <v/>
      </c>
      <c r="AT60" s="21" t="str">
        <f>IF(ISNUMBER('Original data'!AR60),LN('Original data'!AR60),"")</f>
        <v/>
      </c>
      <c r="AU60" s="21" t="str">
        <f>IF(ISNUMBER('Original data'!AS60),LN('Original data'!AS60),"")</f>
        <v/>
      </c>
      <c r="AV60" s="21" t="str">
        <f>IF(ISNUMBER('Original data'!AT60),LN('Original data'!AT60),"")</f>
        <v/>
      </c>
      <c r="AW60" s="21" t="str">
        <f>IF(ISNUMBER('Original data'!AU60),LN('Original data'!AU60),"")</f>
        <v/>
      </c>
      <c r="AX60" s="21" t="str">
        <f>IF(ISNUMBER('Original data'!AV60),LN('Original data'!AV60),"")</f>
        <v/>
      </c>
      <c r="AY60" s="21" t="str">
        <f>IF(ISNUMBER('Original data'!AW60),LN('Original data'!AW60),"")</f>
        <v/>
      </c>
      <c r="AZ60" s="21" t="str">
        <f>IF(ISNUMBER('Original data'!AX60),LN('Original data'!AX60),"")</f>
        <v/>
      </c>
      <c r="BA60" s="21" t="str">
        <f>IF(ISNUMBER('Original data'!AY60),LN('Original data'!AY60),"")</f>
        <v/>
      </c>
      <c r="BB60" s="21" t="str">
        <f>IF(ISNUMBER('Original data'!AZ60),LN('Original data'!AZ60),"")</f>
        <v/>
      </c>
      <c r="BC60" s="21" t="str">
        <f>IF(ISNUMBER('Original data'!BA60),LN('Original data'!BA60),"")</f>
        <v/>
      </c>
      <c r="BD60" s="21" t="str">
        <f>IF(ISNUMBER('Original data'!BB60),LN('Original data'!BB60),"")</f>
        <v/>
      </c>
      <c r="BE60" s="21" t="str">
        <f>IF(ISNUMBER('Original data'!BC60),LN('Original data'!BC60),"")</f>
        <v/>
      </c>
      <c r="BF60" s="21" t="str">
        <f>IF(ISNUMBER('Original data'!BD60),LN('Original data'!BD60),"")</f>
        <v/>
      </c>
      <c r="BG60" s="21" t="str">
        <f>IF(ISNUMBER('Original data'!BE60),LN('Original data'!BE60),"")</f>
        <v/>
      </c>
      <c r="BH60" s="21" t="str">
        <f>IF(ISNUMBER('Original data'!BF60),LN('Original data'!BF60),"")</f>
        <v/>
      </c>
      <c r="BI60" s="21" t="str">
        <f>IF(ISNUMBER('Original data'!BH60),LN('Original data'!BH60),"")</f>
        <v/>
      </c>
      <c r="BJ60" s="21" t="str">
        <f>IF(ISNUMBER('Original data'!BI60),LN('Original data'!BI60),"")</f>
        <v/>
      </c>
      <c r="BK60" s="21" t="str">
        <f>IF(ISNUMBER('Original data'!BJ60),LN('Original data'!BJ60),"")</f>
        <v/>
      </c>
      <c r="BL60" s="21" t="str">
        <f>IF(ISNUMBER('Original data'!BK60),LN('Original data'!BK60),"")</f>
        <v/>
      </c>
      <c r="BM60" s="21" t="str">
        <f>IF(ISNUMBER('Original data'!BL60),LN('Original data'!BL60),"")</f>
        <v/>
      </c>
      <c r="BN60" s="21" t="str">
        <f>IF(ISNUMBER('Original data'!BM60),LN('Original data'!BM60),"")</f>
        <v/>
      </c>
      <c r="BO60" s="21" t="str">
        <f>IF(ISNUMBER('Original data'!BN60),LN('Original data'!BN60),"")</f>
        <v/>
      </c>
      <c r="BP60" s="21" t="str">
        <f>IF(ISNUMBER('Original data'!BO60),LN('Original data'!BO60),"")</f>
        <v/>
      </c>
      <c r="BQ60" s="21" t="str">
        <f>IF(ISNUMBER('Original data'!BP60),LN('Original data'!BP60),"")</f>
        <v/>
      </c>
      <c r="BR60" s="21" t="str">
        <f>IF(ISNUMBER('Original data'!BQ60),LN('Original data'!BQ60),"")</f>
        <v/>
      </c>
      <c r="BS60" s="21" t="str">
        <f>IF(ISNUMBER('Original data'!BR60),LN('Original data'!BR60),"")</f>
        <v/>
      </c>
      <c r="BT60" s="21" t="str">
        <f>IF(ISNUMBER('Original data'!BS60),LN('Original data'!BS60),"")</f>
        <v/>
      </c>
      <c r="BU60" s="21" t="str">
        <f>IF(ISNUMBER('Original data'!BT60),LN('Original data'!BT60),"")</f>
        <v/>
      </c>
      <c r="BV60" s="21" t="str">
        <f>IF(ISNUMBER('Original data'!BU60),LN('Original data'!BU60),"")</f>
        <v/>
      </c>
      <c r="BW60" s="21" t="str">
        <f>IF(ISNUMBER('Original data'!BV60),LN('Original data'!BV60),"")</f>
        <v/>
      </c>
      <c r="BX60" s="21" t="str">
        <f>IF(ISNUMBER('Original data'!BW60),LN('Original data'!BW60),"")</f>
        <v/>
      </c>
      <c r="BY60" s="21" t="str">
        <f>IF(ISNUMBER('Original data'!BX60),LN('Original data'!BX60),"")</f>
        <v/>
      </c>
      <c r="BZ60" s="21" t="str">
        <f>IF(ISNUMBER('Original data'!BY60),LN('Original data'!BY60),"")</f>
        <v/>
      </c>
      <c r="CA60" s="21" t="str">
        <f>IF(ISNUMBER('Original data'!BZ60),LN('Original data'!BZ60),"")</f>
        <v/>
      </c>
      <c r="CB60" s="21" t="str">
        <f>IF(ISNUMBER('Original data'!CA60),LN('Original data'!CA60),"")</f>
        <v/>
      </c>
      <c r="CC60" s="21"/>
      <c r="CD60" s="21"/>
      <c r="CE60" s="21"/>
    </row>
    <row r="61" spans="1:83" x14ac:dyDescent="0.2">
      <c r="A61" s="21"/>
      <c r="B61" s="21"/>
      <c r="C61" s="21"/>
      <c r="D61" s="21"/>
      <c r="E61" s="21"/>
      <c r="F61" t="str">
        <f t="shared" si="6"/>
        <v/>
      </c>
      <c r="G61" t="str">
        <f t="shared" si="4"/>
        <v/>
      </c>
      <c r="H61">
        <f t="shared" si="5"/>
        <v>0</v>
      </c>
      <c r="I61" s="21" t="str">
        <f>IF(ISNUMBER('Original data'!F61),LN('Original data'!F61),"")</f>
        <v/>
      </c>
      <c r="J61" s="21" t="str">
        <f>IF(ISNUMBER('Original data'!G61),LN('Original data'!G61),"")</f>
        <v/>
      </c>
      <c r="K61" s="21" t="str">
        <f>IF(ISNUMBER('Original data'!H61),LN('Original data'!H61),"")</f>
        <v/>
      </c>
      <c r="L61" s="21" t="str">
        <f>IF(ISNUMBER('Original data'!I61),LN('Original data'!I61),"")</f>
        <v/>
      </c>
      <c r="M61" s="21" t="str">
        <f>IF(ISNUMBER('Original data'!J61),LN('Original data'!J61),"")</f>
        <v/>
      </c>
      <c r="N61" s="21" t="str">
        <f>IF(ISNUMBER('Original data'!K61),LN('Original data'!K61),"")</f>
        <v/>
      </c>
      <c r="O61" s="21" t="str">
        <f>IF(ISNUMBER('Original data'!L61),LN('Original data'!L61),"")</f>
        <v/>
      </c>
      <c r="P61" s="21" t="str">
        <f>IF(ISNUMBER('Original data'!M61),LN('Original data'!M61),"")</f>
        <v/>
      </c>
      <c r="Q61" s="21" t="str">
        <f>IF(ISNUMBER('Original data'!N61),LN('Original data'!N61),"")</f>
        <v/>
      </c>
      <c r="R61" s="21" t="str">
        <f>IF(ISNUMBER('Original data'!O61),LN('Original data'!O61),"")</f>
        <v/>
      </c>
      <c r="S61" s="21" t="str">
        <f>IF(ISNUMBER('Original data'!P61),LN('Original data'!P61),"")</f>
        <v/>
      </c>
      <c r="T61" s="21" t="str">
        <f>IF(ISNUMBER('Original data'!Q61),LN('Original data'!Q61),"")</f>
        <v/>
      </c>
      <c r="U61" s="21" t="str">
        <f>IF(ISNUMBER('Original data'!R61),LN('Original data'!R61),"")</f>
        <v/>
      </c>
      <c r="V61" s="21" t="str">
        <f>IF(ISNUMBER('Original data'!S61),LN('Original data'!S61),"")</f>
        <v/>
      </c>
      <c r="W61" s="21" t="str">
        <f>IF(ISNUMBER('Original data'!T61),LN('Original data'!T61),"")</f>
        <v/>
      </c>
      <c r="X61" s="21" t="str">
        <f>IF(ISNUMBER('Original data'!U61),LN('Original data'!U61),"")</f>
        <v/>
      </c>
      <c r="Y61" s="21" t="str">
        <f>IF(ISNUMBER('Original data'!V61),LN('Original data'!V61),"")</f>
        <v/>
      </c>
      <c r="Z61" s="21" t="str">
        <f>IF(ISNUMBER('Original data'!W61),LN('Original data'!W61),"")</f>
        <v/>
      </c>
      <c r="AA61" s="21" t="str">
        <f>IF(ISNUMBER('Original data'!X61),LN('Original data'!X61),"")</f>
        <v/>
      </c>
      <c r="AB61" s="21" t="str">
        <f>IF(ISNUMBER('Original data'!Y61),LN('Original data'!Y61),"")</f>
        <v/>
      </c>
      <c r="AC61" s="21" t="str">
        <f>IF(ISNUMBER('Original data'!Z61),LN('Original data'!Z61),"")</f>
        <v/>
      </c>
      <c r="AD61" s="21" t="str">
        <f>IF(ISNUMBER('Original data'!AA61),LN('Original data'!AA61),"")</f>
        <v/>
      </c>
      <c r="AE61" s="21" t="str">
        <f>IF(ISNUMBER('Original data'!AB61),LN('Original data'!AB61),"")</f>
        <v/>
      </c>
      <c r="AF61" s="21" t="str">
        <f>IF(ISNUMBER('Original data'!AC61),LN('Original data'!AC61),"")</f>
        <v/>
      </c>
      <c r="AG61" s="21" t="str">
        <f>IF(ISNUMBER('Original data'!AD61),LN('Original data'!AD61),"")</f>
        <v/>
      </c>
      <c r="AH61" s="21" t="str">
        <f>IF(ISNUMBER('Original data'!AE61),LN('Original data'!AE61),"")</f>
        <v/>
      </c>
      <c r="AI61" s="21" t="str">
        <f>IF(ISNUMBER('Original data'!AF61),LN('Original data'!AF61),"")</f>
        <v/>
      </c>
      <c r="AJ61" s="21" t="str">
        <f>IF(ISNUMBER('Original data'!AG61),LN('Original data'!AG61),"")</f>
        <v/>
      </c>
      <c r="AK61" s="21" t="str">
        <f>IF(ISNUMBER('Original data'!AH61),LN('Original data'!AH61),"")</f>
        <v/>
      </c>
      <c r="AL61" s="21" t="str">
        <f>IF(ISNUMBER('Original data'!AI61),LN('Original data'!AI61),"")</f>
        <v/>
      </c>
      <c r="AM61" s="21" t="str">
        <f>IF(ISNUMBER('Original data'!AJ61),LN('Original data'!AJ61),"")</f>
        <v/>
      </c>
      <c r="AN61" s="21" t="str">
        <f>IF(ISNUMBER('Original data'!AK61),LN('Original data'!AK61),"")</f>
        <v/>
      </c>
      <c r="AO61" s="21" t="str">
        <f>IF(ISNUMBER('Original data'!AL61),LN('Original data'!AL61),"")</f>
        <v/>
      </c>
      <c r="AP61" s="21" t="str">
        <f>IF(ISNUMBER('Original data'!AM61),LN('Original data'!AM61),"")</f>
        <v/>
      </c>
      <c r="AQ61" s="21" t="str">
        <f>IF(ISNUMBER('Original data'!AN61),LN('Original data'!AN61),"")</f>
        <v/>
      </c>
      <c r="AR61" s="21" t="str">
        <f>IF(ISNUMBER('Original data'!AO61),LN('Original data'!AO61),"")</f>
        <v/>
      </c>
      <c r="AS61" s="21" t="str">
        <f>IF(ISNUMBER('Original data'!AP61),LN('Original data'!AP61),"")</f>
        <v/>
      </c>
      <c r="AT61" s="21" t="str">
        <f>IF(ISNUMBER('Original data'!AR61),LN('Original data'!AR61),"")</f>
        <v/>
      </c>
      <c r="AU61" s="21" t="str">
        <f>IF(ISNUMBER('Original data'!AS61),LN('Original data'!AS61),"")</f>
        <v/>
      </c>
      <c r="AV61" s="21" t="str">
        <f>IF(ISNUMBER('Original data'!AT61),LN('Original data'!AT61),"")</f>
        <v/>
      </c>
      <c r="AW61" s="21" t="str">
        <f>IF(ISNUMBER('Original data'!AU61),LN('Original data'!AU61),"")</f>
        <v/>
      </c>
      <c r="AX61" s="21" t="str">
        <f>IF(ISNUMBER('Original data'!AV61),LN('Original data'!AV61),"")</f>
        <v/>
      </c>
      <c r="AY61" s="21" t="str">
        <f>IF(ISNUMBER('Original data'!AW61),LN('Original data'!AW61),"")</f>
        <v/>
      </c>
      <c r="AZ61" s="21" t="str">
        <f>IF(ISNUMBER('Original data'!AX61),LN('Original data'!AX61),"")</f>
        <v/>
      </c>
      <c r="BA61" s="21" t="str">
        <f>IF(ISNUMBER('Original data'!AY61),LN('Original data'!AY61),"")</f>
        <v/>
      </c>
      <c r="BB61" s="21" t="str">
        <f>IF(ISNUMBER('Original data'!AZ61),LN('Original data'!AZ61),"")</f>
        <v/>
      </c>
      <c r="BC61" s="21" t="str">
        <f>IF(ISNUMBER('Original data'!BA61),LN('Original data'!BA61),"")</f>
        <v/>
      </c>
      <c r="BD61" s="21" t="str">
        <f>IF(ISNUMBER('Original data'!BB61),LN('Original data'!BB61),"")</f>
        <v/>
      </c>
      <c r="BE61" s="21" t="str">
        <f>IF(ISNUMBER('Original data'!BC61),LN('Original data'!BC61),"")</f>
        <v/>
      </c>
      <c r="BF61" s="21" t="str">
        <f>IF(ISNUMBER('Original data'!BD61),LN('Original data'!BD61),"")</f>
        <v/>
      </c>
      <c r="BG61" s="21" t="str">
        <f>IF(ISNUMBER('Original data'!BE61),LN('Original data'!BE61),"")</f>
        <v/>
      </c>
      <c r="BH61" s="21" t="str">
        <f>IF(ISNUMBER('Original data'!BF61),LN('Original data'!BF61),"")</f>
        <v/>
      </c>
      <c r="BI61" s="21" t="str">
        <f>IF(ISNUMBER('Original data'!BH61),LN('Original data'!BH61),"")</f>
        <v/>
      </c>
      <c r="BJ61" s="21" t="str">
        <f>IF(ISNUMBER('Original data'!BI61),LN('Original data'!BI61),"")</f>
        <v/>
      </c>
      <c r="BK61" s="21" t="str">
        <f>IF(ISNUMBER('Original data'!BJ61),LN('Original data'!BJ61),"")</f>
        <v/>
      </c>
      <c r="BL61" s="21" t="str">
        <f>IF(ISNUMBER('Original data'!BK61),LN('Original data'!BK61),"")</f>
        <v/>
      </c>
      <c r="BM61" s="21" t="str">
        <f>IF(ISNUMBER('Original data'!BL61),LN('Original data'!BL61),"")</f>
        <v/>
      </c>
      <c r="BN61" s="21" t="str">
        <f>IF(ISNUMBER('Original data'!BM61),LN('Original data'!BM61),"")</f>
        <v/>
      </c>
      <c r="BO61" s="21" t="str">
        <f>IF(ISNUMBER('Original data'!BN61),LN('Original data'!BN61),"")</f>
        <v/>
      </c>
      <c r="BP61" s="21" t="str">
        <f>IF(ISNUMBER('Original data'!BO61),LN('Original data'!BO61),"")</f>
        <v/>
      </c>
      <c r="BQ61" s="21" t="str">
        <f>IF(ISNUMBER('Original data'!BP61),LN('Original data'!BP61),"")</f>
        <v/>
      </c>
      <c r="BR61" s="21" t="str">
        <f>IF(ISNUMBER('Original data'!BQ61),LN('Original data'!BQ61),"")</f>
        <v/>
      </c>
      <c r="BS61" s="21" t="str">
        <f>IF(ISNUMBER('Original data'!BR61),LN('Original data'!BR61),"")</f>
        <v/>
      </c>
      <c r="BT61" s="21" t="str">
        <f>IF(ISNUMBER('Original data'!BS61),LN('Original data'!BS61),"")</f>
        <v/>
      </c>
      <c r="BU61" s="21" t="str">
        <f>IF(ISNUMBER('Original data'!BT61),LN('Original data'!BT61),"")</f>
        <v/>
      </c>
      <c r="BV61" s="21" t="str">
        <f>IF(ISNUMBER('Original data'!BU61),LN('Original data'!BU61),"")</f>
        <v/>
      </c>
      <c r="BW61" s="21" t="str">
        <f>IF(ISNUMBER('Original data'!BV61),LN('Original data'!BV61),"")</f>
        <v/>
      </c>
      <c r="BX61" s="21" t="str">
        <f>IF(ISNUMBER('Original data'!BW61),LN('Original data'!BW61),"")</f>
        <v/>
      </c>
      <c r="BY61" s="21" t="str">
        <f>IF(ISNUMBER('Original data'!BX61),LN('Original data'!BX61),"")</f>
        <v/>
      </c>
      <c r="BZ61" s="21" t="str">
        <f>IF(ISNUMBER('Original data'!BY61),LN('Original data'!BY61),"")</f>
        <v/>
      </c>
      <c r="CA61" s="21" t="str">
        <f>IF(ISNUMBER('Original data'!BZ61),LN('Original data'!BZ61),"")</f>
        <v/>
      </c>
      <c r="CB61" s="21" t="str">
        <f>IF(ISNUMBER('Original data'!CA61),LN('Original data'!CA61),"")</f>
        <v/>
      </c>
      <c r="CC61" s="21"/>
      <c r="CD61" s="21"/>
      <c r="CE61" s="21"/>
    </row>
    <row r="62" spans="1:83" x14ac:dyDescent="0.2">
      <c r="A62" s="21"/>
      <c r="B62" s="21"/>
      <c r="C62" s="21"/>
      <c r="D62" s="21"/>
      <c r="E62" s="21"/>
      <c r="F62" t="str">
        <f t="shared" si="6"/>
        <v/>
      </c>
      <c r="G62" t="str">
        <f t="shared" si="4"/>
        <v/>
      </c>
      <c r="H62">
        <f t="shared" si="5"/>
        <v>0</v>
      </c>
      <c r="I62" s="21" t="str">
        <f>IF(ISNUMBER('Original data'!F62),LN('Original data'!F62),"")</f>
        <v/>
      </c>
      <c r="J62" s="21" t="str">
        <f>IF(ISNUMBER('Original data'!G62),LN('Original data'!G62),"")</f>
        <v/>
      </c>
      <c r="K62" s="21" t="str">
        <f>IF(ISNUMBER('Original data'!H62),LN('Original data'!H62),"")</f>
        <v/>
      </c>
      <c r="L62" s="21" t="str">
        <f>IF(ISNUMBER('Original data'!I62),LN('Original data'!I62),"")</f>
        <v/>
      </c>
      <c r="M62" s="21" t="str">
        <f>IF(ISNUMBER('Original data'!J62),LN('Original data'!J62),"")</f>
        <v/>
      </c>
      <c r="N62" s="21" t="str">
        <f>IF(ISNUMBER('Original data'!K62),LN('Original data'!K62),"")</f>
        <v/>
      </c>
      <c r="O62" s="21" t="str">
        <f>IF(ISNUMBER('Original data'!L62),LN('Original data'!L62),"")</f>
        <v/>
      </c>
      <c r="P62" s="21" t="str">
        <f>IF(ISNUMBER('Original data'!M62),LN('Original data'!M62),"")</f>
        <v/>
      </c>
      <c r="Q62" s="21" t="str">
        <f>IF(ISNUMBER('Original data'!N62),LN('Original data'!N62),"")</f>
        <v/>
      </c>
      <c r="R62" s="21" t="str">
        <f>IF(ISNUMBER('Original data'!O62),LN('Original data'!O62),"")</f>
        <v/>
      </c>
      <c r="S62" s="21" t="str">
        <f>IF(ISNUMBER('Original data'!P62),LN('Original data'!P62),"")</f>
        <v/>
      </c>
      <c r="T62" s="21" t="str">
        <f>IF(ISNUMBER('Original data'!Q62),LN('Original data'!Q62),"")</f>
        <v/>
      </c>
      <c r="U62" s="21" t="str">
        <f>IF(ISNUMBER('Original data'!R62),LN('Original data'!R62),"")</f>
        <v/>
      </c>
      <c r="V62" s="21" t="str">
        <f>IF(ISNUMBER('Original data'!S62),LN('Original data'!S62),"")</f>
        <v/>
      </c>
      <c r="W62" s="21" t="str">
        <f>IF(ISNUMBER('Original data'!T62),LN('Original data'!T62),"")</f>
        <v/>
      </c>
      <c r="X62" s="21" t="str">
        <f>IF(ISNUMBER('Original data'!U62),LN('Original data'!U62),"")</f>
        <v/>
      </c>
      <c r="Y62" s="21" t="str">
        <f>IF(ISNUMBER('Original data'!V62),LN('Original data'!V62),"")</f>
        <v/>
      </c>
      <c r="Z62" s="21" t="str">
        <f>IF(ISNUMBER('Original data'!W62),LN('Original data'!W62),"")</f>
        <v/>
      </c>
      <c r="AA62" s="21" t="str">
        <f>IF(ISNUMBER('Original data'!X62),LN('Original data'!X62),"")</f>
        <v/>
      </c>
      <c r="AB62" s="21" t="str">
        <f>IF(ISNUMBER('Original data'!Y62),LN('Original data'!Y62),"")</f>
        <v/>
      </c>
      <c r="AC62" s="21" t="str">
        <f>IF(ISNUMBER('Original data'!Z62),LN('Original data'!Z62),"")</f>
        <v/>
      </c>
      <c r="AD62" s="21" t="str">
        <f>IF(ISNUMBER('Original data'!AA62),LN('Original data'!AA62),"")</f>
        <v/>
      </c>
      <c r="AE62" s="21" t="str">
        <f>IF(ISNUMBER('Original data'!AB62),LN('Original data'!AB62),"")</f>
        <v/>
      </c>
      <c r="AF62" s="21" t="str">
        <f>IF(ISNUMBER('Original data'!AC62),LN('Original data'!AC62),"")</f>
        <v/>
      </c>
      <c r="AG62" s="21" t="str">
        <f>IF(ISNUMBER('Original data'!AD62),LN('Original data'!AD62),"")</f>
        <v/>
      </c>
      <c r="AH62" s="21" t="str">
        <f>IF(ISNUMBER('Original data'!AE62),LN('Original data'!AE62),"")</f>
        <v/>
      </c>
      <c r="AI62" s="21" t="str">
        <f>IF(ISNUMBER('Original data'!AF62),LN('Original data'!AF62),"")</f>
        <v/>
      </c>
      <c r="AJ62" s="21" t="str">
        <f>IF(ISNUMBER('Original data'!AG62),LN('Original data'!AG62),"")</f>
        <v/>
      </c>
      <c r="AK62" s="21" t="str">
        <f>IF(ISNUMBER('Original data'!AH62),LN('Original data'!AH62),"")</f>
        <v/>
      </c>
      <c r="AL62" s="21" t="str">
        <f>IF(ISNUMBER('Original data'!AI62),LN('Original data'!AI62),"")</f>
        <v/>
      </c>
      <c r="AM62" s="21" t="str">
        <f>IF(ISNUMBER('Original data'!AJ62),LN('Original data'!AJ62),"")</f>
        <v/>
      </c>
      <c r="AN62" s="21" t="str">
        <f>IF(ISNUMBER('Original data'!AK62),LN('Original data'!AK62),"")</f>
        <v/>
      </c>
      <c r="AO62" s="21" t="str">
        <f>IF(ISNUMBER('Original data'!AL62),LN('Original data'!AL62),"")</f>
        <v/>
      </c>
      <c r="AP62" s="21" t="str">
        <f>IF(ISNUMBER('Original data'!AM62),LN('Original data'!AM62),"")</f>
        <v/>
      </c>
      <c r="AQ62" s="21" t="str">
        <f>IF(ISNUMBER('Original data'!AN62),LN('Original data'!AN62),"")</f>
        <v/>
      </c>
      <c r="AR62" s="21" t="str">
        <f>IF(ISNUMBER('Original data'!AO62),LN('Original data'!AO62),"")</f>
        <v/>
      </c>
      <c r="AS62" s="21" t="str">
        <f>IF(ISNUMBER('Original data'!AP62),LN('Original data'!AP62),"")</f>
        <v/>
      </c>
      <c r="AT62" s="21" t="str">
        <f>IF(ISNUMBER('Original data'!AR62),LN('Original data'!AR62),"")</f>
        <v/>
      </c>
      <c r="AU62" s="21" t="str">
        <f>IF(ISNUMBER('Original data'!AS62),LN('Original data'!AS62),"")</f>
        <v/>
      </c>
      <c r="AV62" s="21" t="str">
        <f>IF(ISNUMBER('Original data'!AT62),LN('Original data'!AT62),"")</f>
        <v/>
      </c>
      <c r="AW62" s="21" t="str">
        <f>IF(ISNUMBER('Original data'!AU62),LN('Original data'!AU62),"")</f>
        <v/>
      </c>
      <c r="AX62" s="21" t="str">
        <f>IF(ISNUMBER('Original data'!AV62),LN('Original data'!AV62),"")</f>
        <v/>
      </c>
      <c r="AY62" s="21" t="str">
        <f>IF(ISNUMBER('Original data'!AW62),LN('Original data'!AW62),"")</f>
        <v/>
      </c>
      <c r="AZ62" s="21" t="str">
        <f>IF(ISNUMBER('Original data'!AX62),LN('Original data'!AX62),"")</f>
        <v/>
      </c>
      <c r="BA62" s="21" t="str">
        <f>IF(ISNUMBER('Original data'!AY62),LN('Original data'!AY62),"")</f>
        <v/>
      </c>
      <c r="BB62" s="21" t="str">
        <f>IF(ISNUMBER('Original data'!AZ62),LN('Original data'!AZ62),"")</f>
        <v/>
      </c>
      <c r="BC62" s="21" t="str">
        <f>IF(ISNUMBER('Original data'!BA62),LN('Original data'!BA62),"")</f>
        <v/>
      </c>
      <c r="BD62" s="21" t="str">
        <f>IF(ISNUMBER('Original data'!BB62),LN('Original data'!BB62),"")</f>
        <v/>
      </c>
      <c r="BE62" s="21" t="str">
        <f>IF(ISNUMBER('Original data'!BC62),LN('Original data'!BC62),"")</f>
        <v/>
      </c>
      <c r="BF62" s="21" t="str">
        <f>IF(ISNUMBER('Original data'!BD62),LN('Original data'!BD62),"")</f>
        <v/>
      </c>
      <c r="BG62" s="21" t="str">
        <f>IF(ISNUMBER('Original data'!BE62),LN('Original data'!BE62),"")</f>
        <v/>
      </c>
      <c r="BH62" s="21" t="str">
        <f>IF(ISNUMBER('Original data'!BF62),LN('Original data'!BF62),"")</f>
        <v/>
      </c>
      <c r="BI62" s="21" t="str">
        <f>IF(ISNUMBER('Original data'!BH62),LN('Original data'!BH62),"")</f>
        <v/>
      </c>
      <c r="BJ62" s="21" t="str">
        <f>IF(ISNUMBER('Original data'!BI62),LN('Original data'!BI62),"")</f>
        <v/>
      </c>
      <c r="BK62" s="21" t="str">
        <f>IF(ISNUMBER('Original data'!BJ62),LN('Original data'!BJ62),"")</f>
        <v/>
      </c>
      <c r="BL62" s="21" t="str">
        <f>IF(ISNUMBER('Original data'!BK62),LN('Original data'!BK62),"")</f>
        <v/>
      </c>
      <c r="BM62" s="21" t="str">
        <f>IF(ISNUMBER('Original data'!BL62),LN('Original data'!BL62),"")</f>
        <v/>
      </c>
      <c r="BN62" s="21" t="str">
        <f>IF(ISNUMBER('Original data'!BM62),LN('Original data'!BM62),"")</f>
        <v/>
      </c>
      <c r="BO62" s="21" t="str">
        <f>IF(ISNUMBER('Original data'!BN62),LN('Original data'!BN62),"")</f>
        <v/>
      </c>
      <c r="BP62" s="21" t="str">
        <f>IF(ISNUMBER('Original data'!BO62),LN('Original data'!BO62),"")</f>
        <v/>
      </c>
      <c r="BQ62" s="21" t="str">
        <f>IF(ISNUMBER('Original data'!BP62),LN('Original data'!BP62),"")</f>
        <v/>
      </c>
      <c r="BR62" s="21" t="str">
        <f>IF(ISNUMBER('Original data'!BQ62),LN('Original data'!BQ62),"")</f>
        <v/>
      </c>
      <c r="BS62" s="21" t="str">
        <f>IF(ISNUMBER('Original data'!BR62),LN('Original data'!BR62),"")</f>
        <v/>
      </c>
      <c r="BT62" s="21" t="str">
        <f>IF(ISNUMBER('Original data'!BS62),LN('Original data'!BS62),"")</f>
        <v/>
      </c>
      <c r="BU62" s="21" t="str">
        <f>IF(ISNUMBER('Original data'!BT62),LN('Original data'!BT62),"")</f>
        <v/>
      </c>
      <c r="BV62" s="21" t="str">
        <f>IF(ISNUMBER('Original data'!BU62),LN('Original data'!BU62),"")</f>
        <v/>
      </c>
      <c r="BW62" s="21" t="str">
        <f>IF(ISNUMBER('Original data'!BV62),LN('Original data'!BV62),"")</f>
        <v/>
      </c>
      <c r="BX62" s="21" t="str">
        <f>IF(ISNUMBER('Original data'!BW62),LN('Original data'!BW62),"")</f>
        <v/>
      </c>
      <c r="BY62" s="21" t="str">
        <f>IF(ISNUMBER('Original data'!BX62),LN('Original data'!BX62),"")</f>
        <v/>
      </c>
      <c r="BZ62" s="21" t="str">
        <f>IF(ISNUMBER('Original data'!BY62),LN('Original data'!BY62),"")</f>
        <v/>
      </c>
      <c r="CA62" s="21" t="str">
        <f>IF(ISNUMBER('Original data'!BZ62),LN('Original data'!BZ62),"")</f>
        <v/>
      </c>
      <c r="CB62" s="21" t="str">
        <f>IF(ISNUMBER('Original data'!CA62),LN('Original data'!CA62),"")</f>
        <v/>
      </c>
      <c r="CC62" s="21"/>
      <c r="CD62" s="21"/>
      <c r="CE62" s="21"/>
    </row>
    <row r="63" spans="1:83" x14ac:dyDescent="0.2">
      <c r="A63" s="21"/>
      <c r="B63" s="21"/>
      <c r="C63" s="21"/>
      <c r="D63" s="21"/>
      <c r="E63" s="21"/>
      <c r="F63" t="str">
        <f t="shared" si="6"/>
        <v/>
      </c>
      <c r="G63" t="str">
        <f t="shared" si="4"/>
        <v/>
      </c>
      <c r="H63">
        <f t="shared" si="5"/>
        <v>0</v>
      </c>
      <c r="I63" s="21" t="str">
        <f>IF(ISNUMBER('Original data'!F63),LN('Original data'!F63),"")</f>
        <v/>
      </c>
      <c r="J63" s="21" t="str">
        <f>IF(ISNUMBER('Original data'!G63),LN('Original data'!G63),"")</f>
        <v/>
      </c>
      <c r="K63" s="21" t="str">
        <f>IF(ISNUMBER('Original data'!H63),LN('Original data'!H63),"")</f>
        <v/>
      </c>
      <c r="L63" s="21" t="str">
        <f>IF(ISNUMBER('Original data'!I63),LN('Original data'!I63),"")</f>
        <v/>
      </c>
      <c r="M63" s="21" t="str">
        <f>IF(ISNUMBER('Original data'!J63),LN('Original data'!J63),"")</f>
        <v/>
      </c>
      <c r="N63" s="21" t="str">
        <f>IF(ISNUMBER('Original data'!K63),LN('Original data'!K63),"")</f>
        <v/>
      </c>
      <c r="O63" s="21" t="str">
        <f>IF(ISNUMBER('Original data'!L63),LN('Original data'!L63),"")</f>
        <v/>
      </c>
      <c r="P63" s="21" t="str">
        <f>IF(ISNUMBER('Original data'!M63),LN('Original data'!M63),"")</f>
        <v/>
      </c>
      <c r="Q63" s="21" t="str">
        <f>IF(ISNUMBER('Original data'!N63),LN('Original data'!N63),"")</f>
        <v/>
      </c>
      <c r="R63" s="21" t="str">
        <f>IF(ISNUMBER('Original data'!O63),LN('Original data'!O63),"")</f>
        <v/>
      </c>
      <c r="S63" s="21" t="str">
        <f>IF(ISNUMBER('Original data'!P63),LN('Original data'!P63),"")</f>
        <v/>
      </c>
      <c r="T63" s="21" t="str">
        <f>IF(ISNUMBER('Original data'!Q63),LN('Original data'!Q63),"")</f>
        <v/>
      </c>
      <c r="U63" s="21" t="str">
        <f>IF(ISNUMBER('Original data'!R63),LN('Original data'!R63),"")</f>
        <v/>
      </c>
      <c r="V63" s="21" t="str">
        <f>IF(ISNUMBER('Original data'!S63),LN('Original data'!S63),"")</f>
        <v/>
      </c>
      <c r="W63" s="21" t="str">
        <f>IF(ISNUMBER('Original data'!T63),LN('Original data'!T63),"")</f>
        <v/>
      </c>
      <c r="X63" s="21" t="str">
        <f>IF(ISNUMBER('Original data'!U63),LN('Original data'!U63),"")</f>
        <v/>
      </c>
      <c r="Y63" s="21" t="str">
        <f>IF(ISNUMBER('Original data'!V63),LN('Original data'!V63),"")</f>
        <v/>
      </c>
      <c r="Z63" s="21" t="str">
        <f>IF(ISNUMBER('Original data'!W63),LN('Original data'!W63),"")</f>
        <v/>
      </c>
      <c r="AA63" s="21" t="str">
        <f>IF(ISNUMBER('Original data'!X63),LN('Original data'!X63),"")</f>
        <v/>
      </c>
      <c r="AB63" s="21" t="str">
        <f>IF(ISNUMBER('Original data'!Y63),LN('Original data'!Y63),"")</f>
        <v/>
      </c>
      <c r="AC63" s="21" t="str">
        <f>IF(ISNUMBER('Original data'!Z63),LN('Original data'!Z63),"")</f>
        <v/>
      </c>
      <c r="AD63" s="21" t="str">
        <f>IF(ISNUMBER('Original data'!AA63),LN('Original data'!AA63),"")</f>
        <v/>
      </c>
      <c r="AE63" s="21" t="str">
        <f>IF(ISNUMBER('Original data'!AB63),LN('Original data'!AB63),"")</f>
        <v/>
      </c>
      <c r="AF63" s="21" t="str">
        <f>IF(ISNUMBER('Original data'!AC63),LN('Original data'!AC63),"")</f>
        <v/>
      </c>
      <c r="AG63" s="21" t="str">
        <f>IF(ISNUMBER('Original data'!AD63),LN('Original data'!AD63),"")</f>
        <v/>
      </c>
      <c r="AH63" s="21" t="str">
        <f>IF(ISNUMBER('Original data'!AE63),LN('Original data'!AE63),"")</f>
        <v/>
      </c>
      <c r="AI63" s="21" t="str">
        <f>IF(ISNUMBER('Original data'!AF63),LN('Original data'!AF63),"")</f>
        <v/>
      </c>
      <c r="AJ63" s="21" t="str">
        <f>IF(ISNUMBER('Original data'!AG63),LN('Original data'!AG63),"")</f>
        <v/>
      </c>
      <c r="AK63" s="21" t="str">
        <f>IF(ISNUMBER('Original data'!AH63),LN('Original data'!AH63),"")</f>
        <v/>
      </c>
      <c r="AL63" s="21" t="str">
        <f>IF(ISNUMBER('Original data'!AI63),LN('Original data'!AI63),"")</f>
        <v/>
      </c>
      <c r="AM63" s="21" t="str">
        <f>IF(ISNUMBER('Original data'!AJ63),LN('Original data'!AJ63),"")</f>
        <v/>
      </c>
      <c r="AN63" s="21" t="str">
        <f>IF(ISNUMBER('Original data'!AK63),LN('Original data'!AK63),"")</f>
        <v/>
      </c>
      <c r="AO63" s="21" t="str">
        <f>IF(ISNUMBER('Original data'!AL63),LN('Original data'!AL63),"")</f>
        <v/>
      </c>
      <c r="AP63" s="21" t="str">
        <f>IF(ISNUMBER('Original data'!AM63),LN('Original data'!AM63),"")</f>
        <v/>
      </c>
      <c r="AQ63" s="21" t="str">
        <f>IF(ISNUMBER('Original data'!AN63),LN('Original data'!AN63),"")</f>
        <v/>
      </c>
      <c r="AR63" s="21" t="str">
        <f>IF(ISNUMBER('Original data'!AO63),LN('Original data'!AO63),"")</f>
        <v/>
      </c>
      <c r="AS63" s="21" t="str">
        <f>IF(ISNUMBER('Original data'!AP63),LN('Original data'!AP63),"")</f>
        <v/>
      </c>
      <c r="AT63" s="21" t="str">
        <f>IF(ISNUMBER('Original data'!AR63),LN('Original data'!AR63),"")</f>
        <v/>
      </c>
      <c r="AU63" s="21" t="str">
        <f>IF(ISNUMBER('Original data'!AS63),LN('Original data'!AS63),"")</f>
        <v/>
      </c>
      <c r="AV63" s="21" t="str">
        <f>IF(ISNUMBER('Original data'!AT63),LN('Original data'!AT63),"")</f>
        <v/>
      </c>
      <c r="AW63" s="21" t="str">
        <f>IF(ISNUMBER('Original data'!AU63),LN('Original data'!AU63),"")</f>
        <v/>
      </c>
      <c r="AX63" s="21" t="str">
        <f>IF(ISNUMBER('Original data'!AV63),LN('Original data'!AV63),"")</f>
        <v/>
      </c>
      <c r="AY63" s="21" t="str">
        <f>IF(ISNUMBER('Original data'!AW63),LN('Original data'!AW63),"")</f>
        <v/>
      </c>
      <c r="AZ63" s="21" t="str">
        <f>IF(ISNUMBER('Original data'!AX63),LN('Original data'!AX63),"")</f>
        <v/>
      </c>
      <c r="BA63" s="21" t="str">
        <f>IF(ISNUMBER('Original data'!AY63),LN('Original data'!AY63),"")</f>
        <v/>
      </c>
      <c r="BB63" s="21" t="str">
        <f>IF(ISNUMBER('Original data'!AZ63),LN('Original data'!AZ63),"")</f>
        <v/>
      </c>
      <c r="BC63" s="21" t="str">
        <f>IF(ISNUMBER('Original data'!BA63),LN('Original data'!BA63),"")</f>
        <v/>
      </c>
      <c r="BD63" s="21" t="str">
        <f>IF(ISNUMBER('Original data'!BB63),LN('Original data'!BB63),"")</f>
        <v/>
      </c>
      <c r="BE63" s="21" t="str">
        <f>IF(ISNUMBER('Original data'!BC63),LN('Original data'!BC63),"")</f>
        <v/>
      </c>
      <c r="BF63" s="21" t="str">
        <f>IF(ISNUMBER('Original data'!BD63),LN('Original data'!BD63),"")</f>
        <v/>
      </c>
      <c r="BG63" s="21" t="str">
        <f>IF(ISNUMBER('Original data'!BE63),LN('Original data'!BE63),"")</f>
        <v/>
      </c>
      <c r="BH63" s="21" t="str">
        <f>IF(ISNUMBER('Original data'!BF63),LN('Original data'!BF63),"")</f>
        <v/>
      </c>
      <c r="BI63" s="21" t="str">
        <f>IF(ISNUMBER('Original data'!BH63),LN('Original data'!BH63),"")</f>
        <v/>
      </c>
      <c r="BJ63" s="21" t="str">
        <f>IF(ISNUMBER('Original data'!BI63),LN('Original data'!BI63),"")</f>
        <v/>
      </c>
      <c r="BK63" s="21" t="str">
        <f>IF(ISNUMBER('Original data'!BJ63),LN('Original data'!BJ63),"")</f>
        <v/>
      </c>
      <c r="BL63" s="21" t="str">
        <f>IF(ISNUMBER('Original data'!BK63),LN('Original data'!BK63),"")</f>
        <v/>
      </c>
      <c r="BM63" s="21" t="str">
        <f>IF(ISNUMBER('Original data'!BL63),LN('Original data'!BL63),"")</f>
        <v/>
      </c>
      <c r="BN63" s="21" t="str">
        <f>IF(ISNUMBER('Original data'!BM63),LN('Original data'!BM63),"")</f>
        <v/>
      </c>
      <c r="BO63" s="21" t="str">
        <f>IF(ISNUMBER('Original data'!BN63),LN('Original data'!BN63),"")</f>
        <v/>
      </c>
      <c r="BP63" s="21" t="str">
        <f>IF(ISNUMBER('Original data'!BO63),LN('Original data'!BO63),"")</f>
        <v/>
      </c>
      <c r="BQ63" s="21" t="str">
        <f>IF(ISNUMBER('Original data'!BP63),LN('Original data'!BP63),"")</f>
        <v/>
      </c>
      <c r="BR63" s="21" t="str">
        <f>IF(ISNUMBER('Original data'!BQ63),LN('Original data'!BQ63),"")</f>
        <v/>
      </c>
      <c r="BS63" s="21" t="str">
        <f>IF(ISNUMBER('Original data'!BR63),LN('Original data'!BR63),"")</f>
        <v/>
      </c>
      <c r="BT63" s="21" t="str">
        <f>IF(ISNUMBER('Original data'!BS63),LN('Original data'!BS63),"")</f>
        <v/>
      </c>
      <c r="BU63" s="21" t="str">
        <f>IF(ISNUMBER('Original data'!BT63),LN('Original data'!BT63),"")</f>
        <v/>
      </c>
      <c r="BV63" s="21" t="str">
        <f>IF(ISNUMBER('Original data'!BU63),LN('Original data'!BU63),"")</f>
        <v/>
      </c>
      <c r="BW63" s="21" t="str">
        <f>IF(ISNUMBER('Original data'!BV63),LN('Original data'!BV63),"")</f>
        <v/>
      </c>
      <c r="BX63" s="21" t="str">
        <f>IF(ISNUMBER('Original data'!BW63),LN('Original data'!BW63),"")</f>
        <v/>
      </c>
      <c r="BY63" s="21" t="str">
        <f>IF(ISNUMBER('Original data'!BX63),LN('Original data'!BX63),"")</f>
        <v/>
      </c>
      <c r="BZ63" s="21" t="str">
        <f>IF(ISNUMBER('Original data'!BY63),LN('Original data'!BY63),"")</f>
        <v/>
      </c>
      <c r="CA63" s="21" t="str">
        <f>IF(ISNUMBER('Original data'!BZ63),LN('Original data'!BZ63),"")</f>
        <v/>
      </c>
      <c r="CB63" s="21" t="str">
        <f>IF(ISNUMBER('Original data'!CA63),LN('Original data'!CA63),"")</f>
        <v/>
      </c>
      <c r="CC63" s="21"/>
      <c r="CD63" s="21"/>
      <c r="CE63" s="21"/>
    </row>
    <row r="64" spans="1:83" x14ac:dyDescent="0.2">
      <c r="A64" s="21"/>
      <c r="B64" s="21"/>
      <c r="C64" s="21"/>
      <c r="D64" s="21"/>
      <c r="E64" s="21"/>
      <c r="F64" t="str">
        <f t="shared" si="6"/>
        <v/>
      </c>
      <c r="G64" t="str">
        <f t="shared" si="4"/>
        <v/>
      </c>
      <c r="H64">
        <f t="shared" si="5"/>
        <v>0</v>
      </c>
      <c r="I64" s="21" t="str">
        <f>IF(ISNUMBER('Original data'!F64),LN('Original data'!F64),"")</f>
        <v/>
      </c>
      <c r="J64" s="21" t="str">
        <f>IF(ISNUMBER('Original data'!G64),LN('Original data'!G64),"")</f>
        <v/>
      </c>
      <c r="K64" s="21" t="str">
        <f>IF(ISNUMBER('Original data'!H64),LN('Original data'!H64),"")</f>
        <v/>
      </c>
      <c r="L64" s="21" t="str">
        <f>IF(ISNUMBER('Original data'!I64),LN('Original data'!I64),"")</f>
        <v/>
      </c>
      <c r="M64" s="21" t="str">
        <f>IF(ISNUMBER('Original data'!J64),LN('Original data'!J64),"")</f>
        <v/>
      </c>
      <c r="N64" s="21" t="str">
        <f>IF(ISNUMBER('Original data'!K64),LN('Original data'!K64),"")</f>
        <v/>
      </c>
      <c r="O64" s="21" t="str">
        <f>IF(ISNUMBER('Original data'!L64),LN('Original data'!L64),"")</f>
        <v/>
      </c>
      <c r="P64" s="21" t="str">
        <f>IF(ISNUMBER('Original data'!M64),LN('Original data'!M64),"")</f>
        <v/>
      </c>
      <c r="Q64" s="21" t="str">
        <f>IF(ISNUMBER('Original data'!N64),LN('Original data'!N64),"")</f>
        <v/>
      </c>
      <c r="R64" s="21" t="str">
        <f>IF(ISNUMBER('Original data'!O64),LN('Original data'!O64),"")</f>
        <v/>
      </c>
      <c r="S64" s="21" t="str">
        <f>IF(ISNUMBER('Original data'!P64),LN('Original data'!P64),"")</f>
        <v/>
      </c>
      <c r="T64" s="21" t="str">
        <f>IF(ISNUMBER('Original data'!Q64),LN('Original data'!Q64),"")</f>
        <v/>
      </c>
      <c r="U64" s="21" t="str">
        <f>IF(ISNUMBER('Original data'!R64),LN('Original data'!R64),"")</f>
        <v/>
      </c>
      <c r="V64" s="21" t="str">
        <f>IF(ISNUMBER('Original data'!S64),LN('Original data'!S64),"")</f>
        <v/>
      </c>
      <c r="W64" s="21" t="str">
        <f>IF(ISNUMBER('Original data'!T64),LN('Original data'!T64),"")</f>
        <v/>
      </c>
      <c r="X64" s="21" t="str">
        <f>IF(ISNUMBER('Original data'!U64),LN('Original data'!U64),"")</f>
        <v/>
      </c>
      <c r="Y64" s="21" t="str">
        <f>IF(ISNUMBER('Original data'!V64),LN('Original data'!V64),"")</f>
        <v/>
      </c>
      <c r="Z64" s="21" t="str">
        <f>IF(ISNUMBER('Original data'!W64),LN('Original data'!W64),"")</f>
        <v/>
      </c>
      <c r="AA64" s="21" t="str">
        <f>IF(ISNUMBER('Original data'!X64),LN('Original data'!X64),"")</f>
        <v/>
      </c>
      <c r="AB64" s="21" t="str">
        <f>IF(ISNUMBER('Original data'!Y64),LN('Original data'!Y64),"")</f>
        <v/>
      </c>
      <c r="AC64" s="21" t="str">
        <f>IF(ISNUMBER('Original data'!Z64),LN('Original data'!Z64),"")</f>
        <v/>
      </c>
      <c r="AD64" s="21" t="str">
        <f>IF(ISNUMBER('Original data'!AA64),LN('Original data'!AA64),"")</f>
        <v/>
      </c>
      <c r="AE64" s="21" t="str">
        <f>IF(ISNUMBER('Original data'!AB64),LN('Original data'!AB64),"")</f>
        <v/>
      </c>
      <c r="AF64" s="21" t="str">
        <f>IF(ISNUMBER('Original data'!AC64),LN('Original data'!AC64),"")</f>
        <v/>
      </c>
      <c r="AG64" s="21" t="str">
        <f>IF(ISNUMBER('Original data'!AD64),LN('Original data'!AD64),"")</f>
        <v/>
      </c>
      <c r="AH64" s="21" t="str">
        <f>IF(ISNUMBER('Original data'!AE64),LN('Original data'!AE64),"")</f>
        <v/>
      </c>
      <c r="AI64" s="21" t="str">
        <f>IF(ISNUMBER('Original data'!AF64),LN('Original data'!AF64),"")</f>
        <v/>
      </c>
      <c r="AJ64" s="21" t="str">
        <f>IF(ISNUMBER('Original data'!AG64),LN('Original data'!AG64),"")</f>
        <v/>
      </c>
      <c r="AK64" s="21" t="str">
        <f>IF(ISNUMBER('Original data'!AH64),LN('Original data'!AH64),"")</f>
        <v/>
      </c>
      <c r="AL64" s="21" t="str">
        <f>IF(ISNUMBER('Original data'!AI64),LN('Original data'!AI64),"")</f>
        <v/>
      </c>
      <c r="AM64" s="21" t="str">
        <f>IF(ISNUMBER('Original data'!AJ64),LN('Original data'!AJ64),"")</f>
        <v/>
      </c>
      <c r="AN64" s="21" t="str">
        <f>IF(ISNUMBER('Original data'!AK64),LN('Original data'!AK64),"")</f>
        <v/>
      </c>
      <c r="AO64" s="21" t="str">
        <f>IF(ISNUMBER('Original data'!AL64),LN('Original data'!AL64),"")</f>
        <v/>
      </c>
      <c r="AP64" s="21" t="str">
        <f>IF(ISNUMBER('Original data'!AM64),LN('Original data'!AM64),"")</f>
        <v/>
      </c>
      <c r="AQ64" s="21" t="str">
        <f>IF(ISNUMBER('Original data'!AN64),LN('Original data'!AN64),"")</f>
        <v/>
      </c>
      <c r="AR64" s="21" t="str">
        <f>IF(ISNUMBER('Original data'!AO64),LN('Original data'!AO64),"")</f>
        <v/>
      </c>
      <c r="AS64" s="21" t="str">
        <f>IF(ISNUMBER('Original data'!AP64),LN('Original data'!AP64),"")</f>
        <v/>
      </c>
      <c r="AT64" s="21" t="str">
        <f>IF(ISNUMBER('Original data'!AR64),LN('Original data'!AR64),"")</f>
        <v/>
      </c>
      <c r="AU64" s="21" t="str">
        <f>IF(ISNUMBER('Original data'!AS64),LN('Original data'!AS64),"")</f>
        <v/>
      </c>
      <c r="AV64" s="21" t="str">
        <f>IF(ISNUMBER('Original data'!AT64),LN('Original data'!AT64),"")</f>
        <v/>
      </c>
      <c r="AW64" s="21" t="str">
        <f>IF(ISNUMBER('Original data'!AU64),LN('Original data'!AU64),"")</f>
        <v/>
      </c>
      <c r="AX64" s="21" t="str">
        <f>IF(ISNUMBER('Original data'!AV64),LN('Original data'!AV64),"")</f>
        <v/>
      </c>
      <c r="AY64" s="21" t="str">
        <f>IF(ISNUMBER('Original data'!AW64),LN('Original data'!AW64),"")</f>
        <v/>
      </c>
      <c r="AZ64" s="21" t="str">
        <f>IF(ISNUMBER('Original data'!AX64),LN('Original data'!AX64),"")</f>
        <v/>
      </c>
      <c r="BA64" s="21" t="str">
        <f>IF(ISNUMBER('Original data'!AY64),LN('Original data'!AY64),"")</f>
        <v/>
      </c>
      <c r="BB64" s="21" t="str">
        <f>IF(ISNUMBER('Original data'!AZ64),LN('Original data'!AZ64),"")</f>
        <v/>
      </c>
      <c r="BC64" s="21" t="str">
        <f>IF(ISNUMBER('Original data'!BA64),LN('Original data'!BA64),"")</f>
        <v/>
      </c>
      <c r="BD64" s="21" t="str">
        <f>IF(ISNUMBER('Original data'!BB64),LN('Original data'!BB64),"")</f>
        <v/>
      </c>
      <c r="BE64" s="21" t="str">
        <f>IF(ISNUMBER('Original data'!BC64),LN('Original data'!BC64),"")</f>
        <v/>
      </c>
      <c r="BF64" s="21" t="str">
        <f>IF(ISNUMBER('Original data'!BD64),LN('Original data'!BD64),"")</f>
        <v/>
      </c>
      <c r="BG64" s="21" t="str">
        <f>IF(ISNUMBER('Original data'!BE64),LN('Original data'!BE64),"")</f>
        <v/>
      </c>
      <c r="BH64" s="21" t="str">
        <f>IF(ISNUMBER('Original data'!BF64),LN('Original data'!BF64),"")</f>
        <v/>
      </c>
      <c r="BI64" s="21" t="str">
        <f>IF(ISNUMBER('Original data'!BH64),LN('Original data'!BH64),"")</f>
        <v/>
      </c>
      <c r="BJ64" s="21" t="str">
        <f>IF(ISNUMBER('Original data'!BI64),LN('Original data'!BI64),"")</f>
        <v/>
      </c>
      <c r="BK64" s="21" t="str">
        <f>IF(ISNUMBER('Original data'!BJ64),LN('Original data'!BJ64),"")</f>
        <v/>
      </c>
      <c r="BL64" s="21" t="str">
        <f>IF(ISNUMBER('Original data'!BK64),LN('Original data'!BK64),"")</f>
        <v/>
      </c>
      <c r="BM64" s="21" t="str">
        <f>IF(ISNUMBER('Original data'!BL64),LN('Original data'!BL64),"")</f>
        <v/>
      </c>
      <c r="BN64" s="21" t="str">
        <f>IF(ISNUMBER('Original data'!BM64),LN('Original data'!BM64),"")</f>
        <v/>
      </c>
      <c r="BO64" s="21" t="str">
        <f>IF(ISNUMBER('Original data'!BN64),LN('Original data'!BN64),"")</f>
        <v/>
      </c>
      <c r="BP64" s="21" t="str">
        <f>IF(ISNUMBER('Original data'!BO64),LN('Original data'!BO64),"")</f>
        <v/>
      </c>
      <c r="BQ64" s="21" t="str">
        <f>IF(ISNUMBER('Original data'!BP64),LN('Original data'!BP64),"")</f>
        <v/>
      </c>
      <c r="BR64" s="21" t="str">
        <f>IF(ISNUMBER('Original data'!BQ64),LN('Original data'!BQ64),"")</f>
        <v/>
      </c>
      <c r="BS64" s="21" t="str">
        <f>IF(ISNUMBER('Original data'!BR64),LN('Original data'!BR64),"")</f>
        <v/>
      </c>
      <c r="BT64" s="21" t="str">
        <f>IF(ISNUMBER('Original data'!BS64),LN('Original data'!BS64),"")</f>
        <v/>
      </c>
      <c r="BU64" s="21" t="str">
        <f>IF(ISNUMBER('Original data'!BT64),LN('Original data'!BT64),"")</f>
        <v/>
      </c>
      <c r="BV64" s="21" t="str">
        <f>IF(ISNUMBER('Original data'!BU64),LN('Original data'!BU64),"")</f>
        <v/>
      </c>
      <c r="BW64" s="21" t="str">
        <f>IF(ISNUMBER('Original data'!BV64),LN('Original data'!BV64),"")</f>
        <v/>
      </c>
      <c r="BX64" s="21" t="str">
        <f>IF(ISNUMBER('Original data'!BW64),LN('Original data'!BW64),"")</f>
        <v/>
      </c>
      <c r="BY64" s="21" t="str">
        <f>IF(ISNUMBER('Original data'!BX64),LN('Original data'!BX64),"")</f>
        <v/>
      </c>
      <c r="BZ64" s="21" t="str">
        <f>IF(ISNUMBER('Original data'!BY64),LN('Original data'!BY64),"")</f>
        <v/>
      </c>
      <c r="CA64" s="21" t="str">
        <f>IF(ISNUMBER('Original data'!BZ64),LN('Original data'!BZ64),"")</f>
        <v/>
      </c>
      <c r="CB64" s="21" t="str">
        <f>IF(ISNUMBER('Original data'!CA64),LN('Original data'!CA64),"")</f>
        <v/>
      </c>
      <c r="CC64" s="21"/>
      <c r="CD64" s="21"/>
      <c r="CE64" s="21"/>
    </row>
    <row r="65" spans="1:83" x14ac:dyDescent="0.2">
      <c r="A65" s="21"/>
      <c r="B65" s="21"/>
      <c r="C65" s="21"/>
      <c r="D65" s="21"/>
      <c r="E65" s="21"/>
      <c r="F65" t="str">
        <f t="shared" si="6"/>
        <v/>
      </c>
      <c r="G65" t="str">
        <f t="shared" si="4"/>
        <v/>
      </c>
      <c r="H65">
        <f t="shared" si="5"/>
        <v>0</v>
      </c>
      <c r="I65" s="21" t="str">
        <f>IF(ISNUMBER('Original data'!F65),LN('Original data'!F65),"")</f>
        <v/>
      </c>
      <c r="J65" s="21" t="str">
        <f>IF(ISNUMBER('Original data'!G65),LN('Original data'!G65),"")</f>
        <v/>
      </c>
      <c r="K65" s="21" t="str">
        <f>IF(ISNUMBER('Original data'!H65),LN('Original data'!H65),"")</f>
        <v/>
      </c>
      <c r="L65" s="21" t="str">
        <f>IF(ISNUMBER('Original data'!I65),LN('Original data'!I65),"")</f>
        <v/>
      </c>
      <c r="M65" s="21" t="str">
        <f>IF(ISNUMBER('Original data'!J65),LN('Original data'!J65),"")</f>
        <v/>
      </c>
      <c r="N65" s="21" t="str">
        <f>IF(ISNUMBER('Original data'!K65),LN('Original data'!K65),"")</f>
        <v/>
      </c>
      <c r="O65" s="21" t="str">
        <f>IF(ISNUMBER('Original data'!L65),LN('Original data'!L65),"")</f>
        <v/>
      </c>
      <c r="P65" s="21" t="str">
        <f>IF(ISNUMBER('Original data'!M65),LN('Original data'!M65),"")</f>
        <v/>
      </c>
      <c r="Q65" s="21" t="str">
        <f>IF(ISNUMBER('Original data'!N65),LN('Original data'!N65),"")</f>
        <v/>
      </c>
      <c r="R65" s="21" t="str">
        <f>IF(ISNUMBER('Original data'!O65),LN('Original data'!O65),"")</f>
        <v/>
      </c>
      <c r="S65" s="21" t="str">
        <f>IF(ISNUMBER('Original data'!P65),LN('Original data'!P65),"")</f>
        <v/>
      </c>
      <c r="T65" s="21" t="str">
        <f>IF(ISNUMBER('Original data'!Q65),LN('Original data'!Q65),"")</f>
        <v/>
      </c>
      <c r="U65" s="21" t="str">
        <f>IF(ISNUMBER('Original data'!R65),LN('Original data'!R65),"")</f>
        <v/>
      </c>
      <c r="V65" s="21" t="str">
        <f>IF(ISNUMBER('Original data'!S65),LN('Original data'!S65),"")</f>
        <v/>
      </c>
      <c r="W65" s="21" t="str">
        <f>IF(ISNUMBER('Original data'!T65),LN('Original data'!T65),"")</f>
        <v/>
      </c>
      <c r="X65" s="21" t="str">
        <f>IF(ISNUMBER('Original data'!U65),LN('Original data'!U65),"")</f>
        <v/>
      </c>
      <c r="Y65" s="21" t="str">
        <f>IF(ISNUMBER('Original data'!V65),LN('Original data'!V65),"")</f>
        <v/>
      </c>
      <c r="Z65" s="21" t="str">
        <f>IF(ISNUMBER('Original data'!W65),LN('Original data'!W65),"")</f>
        <v/>
      </c>
      <c r="AA65" s="21" t="str">
        <f>IF(ISNUMBER('Original data'!X65),LN('Original data'!X65),"")</f>
        <v/>
      </c>
      <c r="AB65" s="21" t="str">
        <f>IF(ISNUMBER('Original data'!Y65),LN('Original data'!Y65),"")</f>
        <v/>
      </c>
      <c r="AC65" s="21" t="str">
        <f>IF(ISNUMBER('Original data'!Z65),LN('Original data'!Z65),"")</f>
        <v/>
      </c>
      <c r="AD65" s="21" t="str">
        <f>IF(ISNUMBER('Original data'!AA65),LN('Original data'!AA65),"")</f>
        <v/>
      </c>
      <c r="AE65" s="21" t="str">
        <f>IF(ISNUMBER('Original data'!AB65),LN('Original data'!AB65),"")</f>
        <v/>
      </c>
      <c r="AF65" s="21" t="str">
        <f>IF(ISNUMBER('Original data'!AC65),LN('Original data'!AC65),"")</f>
        <v/>
      </c>
      <c r="AG65" s="21" t="str">
        <f>IF(ISNUMBER('Original data'!AD65),LN('Original data'!AD65),"")</f>
        <v/>
      </c>
      <c r="AH65" s="21" t="str">
        <f>IF(ISNUMBER('Original data'!AE65),LN('Original data'!AE65),"")</f>
        <v/>
      </c>
      <c r="AI65" s="21" t="str">
        <f>IF(ISNUMBER('Original data'!AF65),LN('Original data'!AF65),"")</f>
        <v/>
      </c>
      <c r="AJ65" s="21" t="str">
        <f>IF(ISNUMBER('Original data'!AG65),LN('Original data'!AG65),"")</f>
        <v/>
      </c>
      <c r="AK65" s="21" t="str">
        <f>IF(ISNUMBER('Original data'!AH65),LN('Original data'!AH65),"")</f>
        <v/>
      </c>
      <c r="AL65" s="21" t="str">
        <f>IF(ISNUMBER('Original data'!AI65),LN('Original data'!AI65),"")</f>
        <v/>
      </c>
      <c r="AM65" s="21" t="str">
        <f>IF(ISNUMBER('Original data'!AJ65),LN('Original data'!AJ65),"")</f>
        <v/>
      </c>
      <c r="AN65" s="21" t="str">
        <f>IF(ISNUMBER('Original data'!AK65),LN('Original data'!AK65),"")</f>
        <v/>
      </c>
      <c r="AO65" s="21" t="str">
        <f>IF(ISNUMBER('Original data'!AL65),LN('Original data'!AL65),"")</f>
        <v/>
      </c>
      <c r="AP65" s="21" t="str">
        <f>IF(ISNUMBER('Original data'!AM65),LN('Original data'!AM65),"")</f>
        <v/>
      </c>
      <c r="AQ65" s="21" t="str">
        <f>IF(ISNUMBER('Original data'!AN65),LN('Original data'!AN65),"")</f>
        <v/>
      </c>
      <c r="AR65" s="21" t="str">
        <f>IF(ISNUMBER('Original data'!AO65),LN('Original data'!AO65),"")</f>
        <v/>
      </c>
      <c r="AS65" s="21" t="str">
        <f>IF(ISNUMBER('Original data'!AP65),LN('Original data'!AP65),"")</f>
        <v/>
      </c>
      <c r="AT65" s="21" t="str">
        <f>IF(ISNUMBER('Original data'!AR65),LN('Original data'!AR65),"")</f>
        <v/>
      </c>
      <c r="AU65" s="21" t="str">
        <f>IF(ISNUMBER('Original data'!AS65),LN('Original data'!AS65),"")</f>
        <v/>
      </c>
      <c r="AV65" s="21" t="str">
        <f>IF(ISNUMBER('Original data'!AT65),LN('Original data'!AT65),"")</f>
        <v/>
      </c>
      <c r="AW65" s="21" t="str">
        <f>IF(ISNUMBER('Original data'!AU65),LN('Original data'!AU65),"")</f>
        <v/>
      </c>
      <c r="AX65" s="21" t="str">
        <f>IF(ISNUMBER('Original data'!AV65),LN('Original data'!AV65),"")</f>
        <v/>
      </c>
      <c r="AY65" s="21" t="str">
        <f>IF(ISNUMBER('Original data'!AW65),LN('Original data'!AW65),"")</f>
        <v/>
      </c>
      <c r="AZ65" s="21" t="str">
        <f>IF(ISNUMBER('Original data'!AX65),LN('Original data'!AX65),"")</f>
        <v/>
      </c>
      <c r="BA65" s="21" t="str">
        <f>IF(ISNUMBER('Original data'!AY65),LN('Original data'!AY65),"")</f>
        <v/>
      </c>
      <c r="BB65" s="21" t="str">
        <f>IF(ISNUMBER('Original data'!AZ65),LN('Original data'!AZ65),"")</f>
        <v/>
      </c>
      <c r="BC65" s="21" t="str">
        <f>IF(ISNUMBER('Original data'!BA65),LN('Original data'!BA65),"")</f>
        <v/>
      </c>
      <c r="BD65" s="21" t="str">
        <f>IF(ISNUMBER('Original data'!BB65),LN('Original data'!BB65),"")</f>
        <v/>
      </c>
      <c r="BE65" s="21" t="str">
        <f>IF(ISNUMBER('Original data'!BC65),LN('Original data'!BC65),"")</f>
        <v/>
      </c>
      <c r="BF65" s="21" t="str">
        <f>IF(ISNUMBER('Original data'!BD65),LN('Original data'!BD65),"")</f>
        <v/>
      </c>
      <c r="BG65" s="21" t="str">
        <f>IF(ISNUMBER('Original data'!BE65),LN('Original data'!BE65),"")</f>
        <v/>
      </c>
      <c r="BH65" s="21" t="str">
        <f>IF(ISNUMBER('Original data'!BF65),LN('Original data'!BF65),"")</f>
        <v/>
      </c>
      <c r="BI65" s="21" t="str">
        <f>IF(ISNUMBER('Original data'!BH65),LN('Original data'!BH65),"")</f>
        <v/>
      </c>
      <c r="BJ65" s="21" t="str">
        <f>IF(ISNUMBER('Original data'!BI65),LN('Original data'!BI65),"")</f>
        <v/>
      </c>
      <c r="BK65" s="21" t="str">
        <f>IF(ISNUMBER('Original data'!BJ65),LN('Original data'!BJ65),"")</f>
        <v/>
      </c>
      <c r="BL65" s="21" t="str">
        <f>IF(ISNUMBER('Original data'!BK65),LN('Original data'!BK65),"")</f>
        <v/>
      </c>
      <c r="BM65" s="21" t="str">
        <f>IF(ISNUMBER('Original data'!BL65),LN('Original data'!BL65),"")</f>
        <v/>
      </c>
      <c r="BN65" s="21" t="str">
        <f>IF(ISNUMBER('Original data'!BM65),LN('Original data'!BM65),"")</f>
        <v/>
      </c>
      <c r="BO65" s="21" t="str">
        <f>IF(ISNUMBER('Original data'!BN65),LN('Original data'!BN65),"")</f>
        <v/>
      </c>
      <c r="BP65" s="21" t="str">
        <f>IF(ISNUMBER('Original data'!BO65),LN('Original data'!BO65),"")</f>
        <v/>
      </c>
      <c r="BQ65" s="21" t="str">
        <f>IF(ISNUMBER('Original data'!BP65),LN('Original data'!BP65),"")</f>
        <v/>
      </c>
      <c r="BR65" s="21" t="str">
        <f>IF(ISNUMBER('Original data'!BQ65),LN('Original data'!BQ65),"")</f>
        <v/>
      </c>
      <c r="BS65" s="21" t="str">
        <f>IF(ISNUMBER('Original data'!BR65),LN('Original data'!BR65),"")</f>
        <v/>
      </c>
      <c r="BT65" s="21" t="str">
        <f>IF(ISNUMBER('Original data'!BS65),LN('Original data'!BS65),"")</f>
        <v/>
      </c>
      <c r="BU65" s="21" t="str">
        <f>IF(ISNUMBER('Original data'!BT65),LN('Original data'!BT65),"")</f>
        <v/>
      </c>
      <c r="BV65" s="21" t="str">
        <f>IF(ISNUMBER('Original data'!BU65),LN('Original data'!BU65),"")</f>
        <v/>
      </c>
      <c r="BW65" s="21" t="str">
        <f>IF(ISNUMBER('Original data'!BV65),LN('Original data'!BV65),"")</f>
        <v/>
      </c>
      <c r="BX65" s="21" t="str">
        <f>IF(ISNUMBER('Original data'!BW65),LN('Original data'!BW65),"")</f>
        <v/>
      </c>
      <c r="BY65" s="21" t="str">
        <f>IF(ISNUMBER('Original data'!BX65),LN('Original data'!BX65),"")</f>
        <v/>
      </c>
      <c r="BZ65" s="21" t="str">
        <f>IF(ISNUMBER('Original data'!BY65),LN('Original data'!BY65),"")</f>
        <v/>
      </c>
      <c r="CA65" s="21" t="str">
        <f>IF(ISNUMBER('Original data'!BZ65),LN('Original data'!BZ65),"")</f>
        <v/>
      </c>
      <c r="CB65" s="21" t="str">
        <f>IF(ISNUMBER('Original data'!CA65),LN('Original data'!CA65),"")</f>
        <v/>
      </c>
      <c r="CC65" s="21"/>
      <c r="CD65" s="21"/>
      <c r="CE65" s="21"/>
    </row>
    <row r="66" spans="1:83" x14ac:dyDescent="0.2">
      <c r="A66" s="21"/>
      <c r="B66" s="21"/>
      <c r="C66" s="21"/>
      <c r="D66" s="21"/>
      <c r="E66" s="21"/>
      <c r="F66" t="str">
        <f t="shared" si="6"/>
        <v/>
      </c>
      <c r="G66" t="str">
        <f t="shared" si="4"/>
        <v/>
      </c>
      <c r="H66">
        <f t="shared" si="5"/>
        <v>0</v>
      </c>
      <c r="I66" s="21" t="str">
        <f>IF(ISNUMBER('Original data'!F66),LN('Original data'!F66),"")</f>
        <v/>
      </c>
      <c r="J66" s="21" t="str">
        <f>IF(ISNUMBER('Original data'!G66),LN('Original data'!G66),"")</f>
        <v/>
      </c>
      <c r="K66" s="21" t="str">
        <f>IF(ISNUMBER('Original data'!H66),LN('Original data'!H66),"")</f>
        <v/>
      </c>
      <c r="L66" s="21" t="str">
        <f>IF(ISNUMBER('Original data'!I66),LN('Original data'!I66),"")</f>
        <v/>
      </c>
      <c r="M66" s="21" t="str">
        <f>IF(ISNUMBER('Original data'!J66),LN('Original data'!J66),"")</f>
        <v/>
      </c>
      <c r="N66" s="21" t="str">
        <f>IF(ISNUMBER('Original data'!K66),LN('Original data'!K66),"")</f>
        <v/>
      </c>
      <c r="O66" s="21" t="str">
        <f>IF(ISNUMBER('Original data'!L66),LN('Original data'!L66),"")</f>
        <v/>
      </c>
      <c r="P66" s="21" t="str">
        <f>IF(ISNUMBER('Original data'!M66),LN('Original data'!M66),"")</f>
        <v/>
      </c>
      <c r="Q66" s="21" t="str">
        <f>IF(ISNUMBER('Original data'!N66),LN('Original data'!N66),"")</f>
        <v/>
      </c>
      <c r="R66" s="21" t="str">
        <f>IF(ISNUMBER('Original data'!O66),LN('Original data'!O66),"")</f>
        <v/>
      </c>
      <c r="S66" s="21" t="str">
        <f>IF(ISNUMBER('Original data'!P66),LN('Original data'!P66),"")</f>
        <v/>
      </c>
      <c r="T66" s="21" t="str">
        <f>IF(ISNUMBER('Original data'!Q66),LN('Original data'!Q66),"")</f>
        <v/>
      </c>
      <c r="U66" s="21" t="str">
        <f>IF(ISNUMBER('Original data'!R66),LN('Original data'!R66),"")</f>
        <v/>
      </c>
      <c r="V66" s="21" t="str">
        <f>IF(ISNUMBER('Original data'!S66),LN('Original data'!S66),"")</f>
        <v/>
      </c>
      <c r="W66" s="21" t="str">
        <f>IF(ISNUMBER('Original data'!T66),LN('Original data'!T66),"")</f>
        <v/>
      </c>
      <c r="X66" s="21" t="str">
        <f>IF(ISNUMBER('Original data'!U66),LN('Original data'!U66),"")</f>
        <v/>
      </c>
      <c r="Y66" s="21" t="str">
        <f>IF(ISNUMBER('Original data'!V66),LN('Original data'!V66),"")</f>
        <v/>
      </c>
      <c r="Z66" s="21" t="str">
        <f>IF(ISNUMBER('Original data'!W66),LN('Original data'!W66),"")</f>
        <v/>
      </c>
      <c r="AA66" s="21" t="str">
        <f>IF(ISNUMBER('Original data'!X66),LN('Original data'!X66),"")</f>
        <v/>
      </c>
      <c r="AB66" s="21" t="str">
        <f>IF(ISNUMBER('Original data'!Y66),LN('Original data'!Y66),"")</f>
        <v/>
      </c>
      <c r="AC66" s="21" t="str">
        <f>IF(ISNUMBER('Original data'!Z66),LN('Original data'!Z66),"")</f>
        <v/>
      </c>
      <c r="AD66" s="21" t="str">
        <f>IF(ISNUMBER('Original data'!AA66),LN('Original data'!AA66),"")</f>
        <v/>
      </c>
      <c r="AE66" s="21" t="str">
        <f>IF(ISNUMBER('Original data'!AB66),LN('Original data'!AB66),"")</f>
        <v/>
      </c>
      <c r="AF66" s="21" t="str">
        <f>IF(ISNUMBER('Original data'!AC66),LN('Original data'!AC66),"")</f>
        <v/>
      </c>
      <c r="AG66" s="21" t="str">
        <f>IF(ISNUMBER('Original data'!AD66),LN('Original data'!AD66),"")</f>
        <v/>
      </c>
      <c r="AH66" s="21" t="str">
        <f>IF(ISNUMBER('Original data'!AE66),LN('Original data'!AE66),"")</f>
        <v/>
      </c>
      <c r="AI66" s="21" t="str">
        <f>IF(ISNUMBER('Original data'!AF66),LN('Original data'!AF66),"")</f>
        <v/>
      </c>
      <c r="AJ66" s="21" t="str">
        <f>IF(ISNUMBER('Original data'!AG66),LN('Original data'!AG66),"")</f>
        <v/>
      </c>
      <c r="AK66" s="21" t="str">
        <f>IF(ISNUMBER('Original data'!AH66),LN('Original data'!AH66),"")</f>
        <v/>
      </c>
      <c r="AL66" s="21" t="str">
        <f>IF(ISNUMBER('Original data'!AI66),LN('Original data'!AI66),"")</f>
        <v/>
      </c>
      <c r="AM66" s="21" t="str">
        <f>IF(ISNUMBER('Original data'!AJ66),LN('Original data'!AJ66),"")</f>
        <v/>
      </c>
      <c r="AN66" s="21" t="str">
        <f>IF(ISNUMBER('Original data'!AK66),LN('Original data'!AK66),"")</f>
        <v/>
      </c>
      <c r="AO66" s="21" t="str">
        <f>IF(ISNUMBER('Original data'!AL66),LN('Original data'!AL66),"")</f>
        <v/>
      </c>
      <c r="AP66" s="21" t="str">
        <f>IF(ISNUMBER('Original data'!AM66),LN('Original data'!AM66),"")</f>
        <v/>
      </c>
      <c r="AQ66" s="21" t="str">
        <f>IF(ISNUMBER('Original data'!AN66),LN('Original data'!AN66),"")</f>
        <v/>
      </c>
      <c r="AR66" s="21" t="str">
        <f>IF(ISNUMBER('Original data'!AO66),LN('Original data'!AO66),"")</f>
        <v/>
      </c>
      <c r="AS66" s="21" t="str">
        <f>IF(ISNUMBER('Original data'!AP66),LN('Original data'!AP66),"")</f>
        <v/>
      </c>
      <c r="AT66" s="21" t="str">
        <f>IF(ISNUMBER('Original data'!AR66),LN('Original data'!AR66),"")</f>
        <v/>
      </c>
      <c r="AU66" s="21" t="str">
        <f>IF(ISNUMBER('Original data'!AS66),LN('Original data'!AS66),"")</f>
        <v/>
      </c>
      <c r="AV66" s="21" t="str">
        <f>IF(ISNUMBER('Original data'!AT66),LN('Original data'!AT66),"")</f>
        <v/>
      </c>
      <c r="AW66" s="21" t="str">
        <f>IF(ISNUMBER('Original data'!AU66),LN('Original data'!AU66),"")</f>
        <v/>
      </c>
      <c r="AX66" s="21" t="str">
        <f>IF(ISNUMBER('Original data'!AV66),LN('Original data'!AV66),"")</f>
        <v/>
      </c>
      <c r="AY66" s="21" t="str">
        <f>IF(ISNUMBER('Original data'!AW66),LN('Original data'!AW66),"")</f>
        <v/>
      </c>
      <c r="AZ66" s="21" t="str">
        <f>IF(ISNUMBER('Original data'!AX66),LN('Original data'!AX66),"")</f>
        <v/>
      </c>
      <c r="BA66" s="21" t="str">
        <f>IF(ISNUMBER('Original data'!AY66),LN('Original data'!AY66),"")</f>
        <v/>
      </c>
      <c r="BB66" s="21" t="str">
        <f>IF(ISNUMBER('Original data'!AZ66),LN('Original data'!AZ66),"")</f>
        <v/>
      </c>
      <c r="BC66" s="21" t="str">
        <f>IF(ISNUMBER('Original data'!BA66),LN('Original data'!BA66),"")</f>
        <v/>
      </c>
      <c r="BD66" s="21" t="str">
        <f>IF(ISNUMBER('Original data'!BB66),LN('Original data'!BB66),"")</f>
        <v/>
      </c>
      <c r="BE66" s="21" t="str">
        <f>IF(ISNUMBER('Original data'!BC66),LN('Original data'!BC66),"")</f>
        <v/>
      </c>
      <c r="BF66" s="21" t="str">
        <f>IF(ISNUMBER('Original data'!BD66),LN('Original data'!BD66),"")</f>
        <v/>
      </c>
      <c r="BG66" s="21" t="str">
        <f>IF(ISNUMBER('Original data'!BE66),LN('Original data'!BE66),"")</f>
        <v/>
      </c>
      <c r="BH66" s="21" t="str">
        <f>IF(ISNUMBER('Original data'!BF66),LN('Original data'!BF66),"")</f>
        <v/>
      </c>
      <c r="BI66" s="21" t="str">
        <f>IF(ISNUMBER('Original data'!BH66),LN('Original data'!BH66),"")</f>
        <v/>
      </c>
      <c r="BJ66" s="21" t="str">
        <f>IF(ISNUMBER('Original data'!BI66),LN('Original data'!BI66),"")</f>
        <v/>
      </c>
      <c r="BK66" s="21" t="str">
        <f>IF(ISNUMBER('Original data'!BJ66),LN('Original data'!BJ66),"")</f>
        <v/>
      </c>
      <c r="BL66" s="21" t="str">
        <f>IF(ISNUMBER('Original data'!BK66),LN('Original data'!BK66),"")</f>
        <v/>
      </c>
      <c r="BM66" s="21" t="str">
        <f>IF(ISNUMBER('Original data'!BL66),LN('Original data'!BL66),"")</f>
        <v/>
      </c>
      <c r="BN66" s="21" t="str">
        <f>IF(ISNUMBER('Original data'!BM66),LN('Original data'!BM66),"")</f>
        <v/>
      </c>
      <c r="BO66" s="21" t="str">
        <f>IF(ISNUMBER('Original data'!BN66),LN('Original data'!BN66),"")</f>
        <v/>
      </c>
      <c r="BP66" s="21" t="str">
        <f>IF(ISNUMBER('Original data'!BO66),LN('Original data'!BO66),"")</f>
        <v/>
      </c>
      <c r="BQ66" s="21" t="str">
        <f>IF(ISNUMBER('Original data'!BP66),LN('Original data'!BP66),"")</f>
        <v/>
      </c>
      <c r="BR66" s="21" t="str">
        <f>IF(ISNUMBER('Original data'!BQ66),LN('Original data'!BQ66),"")</f>
        <v/>
      </c>
      <c r="BS66" s="21" t="str">
        <f>IF(ISNUMBER('Original data'!BR66),LN('Original data'!BR66),"")</f>
        <v/>
      </c>
      <c r="BT66" s="21" t="str">
        <f>IF(ISNUMBER('Original data'!BS66),LN('Original data'!BS66),"")</f>
        <v/>
      </c>
      <c r="BU66" s="21" t="str">
        <f>IF(ISNUMBER('Original data'!BT66),LN('Original data'!BT66),"")</f>
        <v/>
      </c>
      <c r="BV66" s="21" t="str">
        <f>IF(ISNUMBER('Original data'!BU66),LN('Original data'!BU66),"")</f>
        <v/>
      </c>
      <c r="BW66" s="21" t="str">
        <f>IF(ISNUMBER('Original data'!BV66),LN('Original data'!BV66),"")</f>
        <v/>
      </c>
      <c r="BX66" s="21" t="str">
        <f>IF(ISNUMBER('Original data'!BW66),LN('Original data'!BW66),"")</f>
        <v/>
      </c>
      <c r="BY66" s="21" t="str">
        <f>IF(ISNUMBER('Original data'!BX66),LN('Original data'!BX66),"")</f>
        <v/>
      </c>
      <c r="BZ66" s="21" t="str">
        <f>IF(ISNUMBER('Original data'!BY66),LN('Original data'!BY66),"")</f>
        <v/>
      </c>
      <c r="CA66" s="21" t="str">
        <f>IF(ISNUMBER('Original data'!BZ66),LN('Original data'!BZ66),"")</f>
        <v/>
      </c>
      <c r="CB66" s="21" t="str">
        <f>IF(ISNUMBER('Original data'!CA66),LN('Original data'!CA66),"")</f>
        <v/>
      </c>
      <c r="CC66" s="21"/>
      <c r="CD66" s="21"/>
      <c r="CE66" s="21"/>
    </row>
    <row r="67" spans="1:83" x14ac:dyDescent="0.2">
      <c r="A67" s="21"/>
      <c r="B67" s="21"/>
      <c r="C67" s="21"/>
      <c r="D67" s="21"/>
      <c r="E67" s="21"/>
      <c r="F67" t="str">
        <f t="shared" si="6"/>
        <v/>
      </c>
      <c r="G67" t="str">
        <f t="shared" si="4"/>
        <v/>
      </c>
      <c r="H67">
        <f t="shared" si="5"/>
        <v>0</v>
      </c>
      <c r="I67" s="21" t="str">
        <f>IF(ISNUMBER('Original data'!F67),LN('Original data'!F67),"")</f>
        <v/>
      </c>
      <c r="J67" s="21" t="str">
        <f>IF(ISNUMBER('Original data'!G67),LN('Original data'!G67),"")</f>
        <v/>
      </c>
      <c r="K67" s="21" t="str">
        <f>IF(ISNUMBER('Original data'!H67),LN('Original data'!H67),"")</f>
        <v/>
      </c>
      <c r="L67" s="21" t="str">
        <f>IF(ISNUMBER('Original data'!I67),LN('Original data'!I67),"")</f>
        <v/>
      </c>
      <c r="M67" s="21" t="str">
        <f>IF(ISNUMBER('Original data'!J67),LN('Original data'!J67),"")</f>
        <v/>
      </c>
      <c r="N67" s="21" t="str">
        <f>IF(ISNUMBER('Original data'!K67),LN('Original data'!K67),"")</f>
        <v/>
      </c>
      <c r="O67" s="21" t="str">
        <f>IF(ISNUMBER('Original data'!L67),LN('Original data'!L67),"")</f>
        <v/>
      </c>
      <c r="P67" s="21" t="str">
        <f>IF(ISNUMBER('Original data'!M67),LN('Original data'!M67),"")</f>
        <v/>
      </c>
      <c r="Q67" s="21" t="str">
        <f>IF(ISNUMBER('Original data'!N67),LN('Original data'!N67),"")</f>
        <v/>
      </c>
      <c r="R67" s="21" t="str">
        <f>IF(ISNUMBER('Original data'!O67),LN('Original data'!O67),"")</f>
        <v/>
      </c>
      <c r="S67" s="21" t="str">
        <f>IF(ISNUMBER('Original data'!P67),LN('Original data'!P67),"")</f>
        <v/>
      </c>
      <c r="T67" s="21" t="str">
        <f>IF(ISNUMBER('Original data'!Q67),LN('Original data'!Q67),"")</f>
        <v/>
      </c>
      <c r="U67" s="21" t="str">
        <f>IF(ISNUMBER('Original data'!R67),LN('Original data'!R67),"")</f>
        <v/>
      </c>
      <c r="V67" s="21" t="str">
        <f>IF(ISNUMBER('Original data'!S67),LN('Original data'!S67),"")</f>
        <v/>
      </c>
      <c r="W67" s="21" t="str">
        <f>IF(ISNUMBER('Original data'!T67),LN('Original data'!T67),"")</f>
        <v/>
      </c>
      <c r="X67" s="21" t="str">
        <f>IF(ISNUMBER('Original data'!U67),LN('Original data'!U67),"")</f>
        <v/>
      </c>
      <c r="Y67" s="21" t="str">
        <f>IF(ISNUMBER('Original data'!V67),LN('Original data'!V67),"")</f>
        <v/>
      </c>
      <c r="Z67" s="21" t="str">
        <f>IF(ISNUMBER('Original data'!W67),LN('Original data'!W67),"")</f>
        <v/>
      </c>
      <c r="AA67" s="21" t="str">
        <f>IF(ISNUMBER('Original data'!X67),LN('Original data'!X67),"")</f>
        <v/>
      </c>
      <c r="AB67" s="21" t="str">
        <f>IF(ISNUMBER('Original data'!Y67),LN('Original data'!Y67),"")</f>
        <v/>
      </c>
      <c r="AC67" s="21" t="str">
        <f>IF(ISNUMBER('Original data'!Z67),LN('Original data'!Z67),"")</f>
        <v/>
      </c>
      <c r="AD67" s="21" t="str">
        <f>IF(ISNUMBER('Original data'!AA67),LN('Original data'!AA67),"")</f>
        <v/>
      </c>
      <c r="AE67" s="21" t="str">
        <f>IF(ISNUMBER('Original data'!AB67),LN('Original data'!AB67),"")</f>
        <v/>
      </c>
      <c r="AF67" s="21" t="str">
        <f>IF(ISNUMBER('Original data'!AC67),LN('Original data'!AC67),"")</f>
        <v/>
      </c>
      <c r="AG67" s="21" t="str">
        <f>IF(ISNUMBER('Original data'!AD67),LN('Original data'!AD67),"")</f>
        <v/>
      </c>
      <c r="AH67" s="21" t="str">
        <f>IF(ISNUMBER('Original data'!AE67),LN('Original data'!AE67),"")</f>
        <v/>
      </c>
      <c r="AI67" s="21" t="str">
        <f>IF(ISNUMBER('Original data'!AF67),LN('Original data'!AF67),"")</f>
        <v/>
      </c>
      <c r="AJ67" s="21" t="str">
        <f>IF(ISNUMBER('Original data'!AG67),LN('Original data'!AG67),"")</f>
        <v/>
      </c>
      <c r="AK67" s="21" t="str">
        <f>IF(ISNUMBER('Original data'!AH67),LN('Original data'!AH67),"")</f>
        <v/>
      </c>
      <c r="AL67" s="21" t="str">
        <f>IF(ISNUMBER('Original data'!AI67),LN('Original data'!AI67),"")</f>
        <v/>
      </c>
      <c r="AM67" s="21" t="str">
        <f>IF(ISNUMBER('Original data'!AJ67),LN('Original data'!AJ67),"")</f>
        <v/>
      </c>
      <c r="AN67" s="21" t="str">
        <f>IF(ISNUMBER('Original data'!AK67),LN('Original data'!AK67),"")</f>
        <v/>
      </c>
      <c r="AO67" s="21" t="str">
        <f>IF(ISNUMBER('Original data'!AL67),LN('Original data'!AL67),"")</f>
        <v/>
      </c>
      <c r="AP67" s="21" t="str">
        <f>IF(ISNUMBER('Original data'!AM67),LN('Original data'!AM67),"")</f>
        <v/>
      </c>
      <c r="AQ67" s="21" t="str">
        <f>IF(ISNUMBER('Original data'!AN67),LN('Original data'!AN67),"")</f>
        <v/>
      </c>
      <c r="AR67" s="21" t="str">
        <f>IF(ISNUMBER('Original data'!AO67),LN('Original data'!AO67),"")</f>
        <v/>
      </c>
      <c r="AS67" s="21" t="str">
        <f>IF(ISNUMBER('Original data'!AP67),LN('Original data'!AP67),"")</f>
        <v/>
      </c>
      <c r="AT67" s="21" t="str">
        <f>IF(ISNUMBER('Original data'!AR67),LN('Original data'!AR67),"")</f>
        <v/>
      </c>
      <c r="AU67" s="21" t="str">
        <f>IF(ISNUMBER('Original data'!AS67),LN('Original data'!AS67),"")</f>
        <v/>
      </c>
      <c r="AV67" s="21" t="str">
        <f>IF(ISNUMBER('Original data'!AT67),LN('Original data'!AT67),"")</f>
        <v/>
      </c>
      <c r="AW67" s="21" t="str">
        <f>IF(ISNUMBER('Original data'!AU67),LN('Original data'!AU67),"")</f>
        <v/>
      </c>
      <c r="AX67" s="21" t="str">
        <f>IF(ISNUMBER('Original data'!AV67),LN('Original data'!AV67),"")</f>
        <v/>
      </c>
      <c r="AY67" s="21" t="str">
        <f>IF(ISNUMBER('Original data'!AW67),LN('Original data'!AW67),"")</f>
        <v/>
      </c>
      <c r="AZ67" s="21" t="str">
        <f>IF(ISNUMBER('Original data'!AX67),LN('Original data'!AX67),"")</f>
        <v/>
      </c>
      <c r="BA67" s="21" t="str">
        <f>IF(ISNUMBER('Original data'!AY67),LN('Original data'!AY67),"")</f>
        <v/>
      </c>
      <c r="BB67" s="21" t="str">
        <f>IF(ISNUMBER('Original data'!AZ67),LN('Original data'!AZ67),"")</f>
        <v/>
      </c>
      <c r="BC67" s="21" t="str">
        <f>IF(ISNUMBER('Original data'!BA67),LN('Original data'!BA67),"")</f>
        <v/>
      </c>
      <c r="BD67" s="21" t="str">
        <f>IF(ISNUMBER('Original data'!BB67),LN('Original data'!BB67),"")</f>
        <v/>
      </c>
      <c r="BE67" s="21" t="str">
        <f>IF(ISNUMBER('Original data'!BC67),LN('Original data'!BC67),"")</f>
        <v/>
      </c>
      <c r="BF67" s="21" t="str">
        <f>IF(ISNUMBER('Original data'!BD67),LN('Original data'!BD67),"")</f>
        <v/>
      </c>
      <c r="BG67" s="21" t="str">
        <f>IF(ISNUMBER('Original data'!BE67),LN('Original data'!BE67),"")</f>
        <v/>
      </c>
      <c r="BH67" s="21" t="str">
        <f>IF(ISNUMBER('Original data'!BF67),LN('Original data'!BF67),"")</f>
        <v/>
      </c>
      <c r="BI67" s="21" t="str">
        <f>IF(ISNUMBER('Original data'!BH67),LN('Original data'!BH67),"")</f>
        <v/>
      </c>
      <c r="BJ67" s="21" t="str">
        <f>IF(ISNUMBER('Original data'!BI67),LN('Original data'!BI67),"")</f>
        <v/>
      </c>
      <c r="BK67" s="21" t="str">
        <f>IF(ISNUMBER('Original data'!BJ67),LN('Original data'!BJ67),"")</f>
        <v/>
      </c>
      <c r="BL67" s="21" t="str">
        <f>IF(ISNUMBER('Original data'!BK67),LN('Original data'!BK67),"")</f>
        <v/>
      </c>
      <c r="BM67" s="21" t="str">
        <f>IF(ISNUMBER('Original data'!BL67),LN('Original data'!BL67),"")</f>
        <v/>
      </c>
      <c r="BN67" s="21" t="str">
        <f>IF(ISNUMBER('Original data'!BM67),LN('Original data'!BM67),"")</f>
        <v/>
      </c>
      <c r="BO67" s="21" t="str">
        <f>IF(ISNUMBER('Original data'!BN67),LN('Original data'!BN67),"")</f>
        <v/>
      </c>
      <c r="BP67" s="21" t="str">
        <f>IF(ISNUMBER('Original data'!BO67),LN('Original data'!BO67),"")</f>
        <v/>
      </c>
      <c r="BQ67" s="21" t="str">
        <f>IF(ISNUMBER('Original data'!BP67),LN('Original data'!BP67),"")</f>
        <v/>
      </c>
      <c r="BR67" s="21" t="str">
        <f>IF(ISNUMBER('Original data'!BQ67),LN('Original data'!BQ67),"")</f>
        <v/>
      </c>
      <c r="BS67" s="21" t="str">
        <f>IF(ISNUMBER('Original data'!BR67),LN('Original data'!BR67),"")</f>
        <v/>
      </c>
      <c r="BT67" s="21" t="str">
        <f>IF(ISNUMBER('Original data'!BS67),LN('Original data'!BS67),"")</f>
        <v/>
      </c>
      <c r="BU67" s="21" t="str">
        <f>IF(ISNUMBER('Original data'!BT67),LN('Original data'!BT67),"")</f>
        <v/>
      </c>
      <c r="BV67" s="21" t="str">
        <f>IF(ISNUMBER('Original data'!BU67),LN('Original data'!BU67),"")</f>
        <v/>
      </c>
      <c r="BW67" s="21" t="str">
        <f>IF(ISNUMBER('Original data'!BV67),LN('Original data'!BV67),"")</f>
        <v/>
      </c>
      <c r="BX67" s="21" t="str">
        <f>IF(ISNUMBER('Original data'!BW67),LN('Original data'!BW67),"")</f>
        <v/>
      </c>
      <c r="BY67" s="21" t="str">
        <f>IF(ISNUMBER('Original data'!BX67),LN('Original data'!BX67),"")</f>
        <v/>
      </c>
      <c r="BZ67" s="21" t="str">
        <f>IF(ISNUMBER('Original data'!BY67),LN('Original data'!BY67),"")</f>
        <v/>
      </c>
      <c r="CA67" s="21" t="str">
        <f>IF(ISNUMBER('Original data'!BZ67),LN('Original data'!BZ67),"")</f>
        <v/>
      </c>
      <c r="CB67" s="21" t="str">
        <f>IF(ISNUMBER('Original data'!CA67),LN('Original data'!CA67),"")</f>
        <v/>
      </c>
      <c r="CC67" s="21"/>
      <c r="CD67" s="21"/>
      <c r="CE67" s="21"/>
    </row>
    <row r="68" spans="1:83" x14ac:dyDescent="0.2">
      <c r="A68" s="21"/>
      <c r="B68" s="21"/>
      <c r="C68" s="21"/>
      <c r="D68" s="21"/>
      <c r="E68" s="21"/>
      <c r="F68" t="str">
        <f t="shared" si="6"/>
        <v/>
      </c>
      <c r="G68" t="str">
        <f t="shared" ref="G68:G99" si="7">HLOOKUP($G$1,$I$1:$CB$203,ROW(),FALSE)</f>
        <v/>
      </c>
      <c r="H68">
        <f t="shared" si="5"/>
        <v>0</v>
      </c>
      <c r="I68" s="21" t="str">
        <f>IF(ISNUMBER('Original data'!F68),LN('Original data'!F68),"")</f>
        <v/>
      </c>
      <c r="J68" s="21" t="str">
        <f>IF(ISNUMBER('Original data'!G68),LN('Original data'!G68),"")</f>
        <v/>
      </c>
      <c r="K68" s="21" t="str">
        <f>IF(ISNUMBER('Original data'!H68),LN('Original data'!H68),"")</f>
        <v/>
      </c>
      <c r="L68" s="21" t="str">
        <f>IF(ISNUMBER('Original data'!I68),LN('Original data'!I68),"")</f>
        <v/>
      </c>
      <c r="M68" s="21" t="str">
        <f>IF(ISNUMBER('Original data'!J68),LN('Original data'!J68),"")</f>
        <v/>
      </c>
      <c r="N68" s="21" t="str">
        <f>IF(ISNUMBER('Original data'!K68),LN('Original data'!K68),"")</f>
        <v/>
      </c>
      <c r="O68" s="21" t="str">
        <f>IF(ISNUMBER('Original data'!L68),LN('Original data'!L68),"")</f>
        <v/>
      </c>
      <c r="P68" s="21" t="str">
        <f>IF(ISNUMBER('Original data'!M68),LN('Original data'!M68),"")</f>
        <v/>
      </c>
      <c r="Q68" s="21" t="str">
        <f>IF(ISNUMBER('Original data'!N68),LN('Original data'!N68),"")</f>
        <v/>
      </c>
      <c r="R68" s="21" t="str">
        <f>IF(ISNUMBER('Original data'!O68),LN('Original data'!O68),"")</f>
        <v/>
      </c>
      <c r="S68" s="21" t="str">
        <f>IF(ISNUMBER('Original data'!P68),LN('Original data'!P68),"")</f>
        <v/>
      </c>
      <c r="T68" s="21" t="str">
        <f>IF(ISNUMBER('Original data'!Q68),LN('Original data'!Q68),"")</f>
        <v/>
      </c>
      <c r="U68" s="21" t="str">
        <f>IF(ISNUMBER('Original data'!R68),LN('Original data'!R68),"")</f>
        <v/>
      </c>
      <c r="V68" s="21" t="str">
        <f>IF(ISNUMBER('Original data'!S68),LN('Original data'!S68),"")</f>
        <v/>
      </c>
      <c r="W68" s="21" t="str">
        <f>IF(ISNUMBER('Original data'!T68),LN('Original data'!T68),"")</f>
        <v/>
      </c>
      <c r="X68" s="21" t="str">
        <f>IF(ISNUMBER('Original data'!U68),LN('Original data'!U68),"")</f>
        <v/>
      </c>
      <c r="Y68" s="21" t="str">
        <f>IF(ISNUMBER('Original data'!V68),LN('Original data'!V68),"")</f>
        <v/>
      </c>
      <c r="Z68" s="21" t="str">
        <f>IF(ISNUMBER('Original data'!W68),LN('Original data'!W68),"")</f>
        <v/>
      </c>
      <c r="AA68" s="21" t="str">
        <f>IF(ISNUMBER('Original data'!X68),LN('Original data'!X68),"")</f>
        <v/>
      </c>
      <c r="AB68" s="21" t="str">
        <f>IF(ISNUMBER('Original data'!Y68),LN('Original data'!Y68),"")</f>
        <v/>
      </c>
      <c r="AC68" s="21" t="str">
        <f>IF(ISNUMBER('Original data'!Z68),LN('Original data'!Z68),"")</f>
        <v/>
      </c>
      <c r="AD68" s="21" t="str">
        <f>IF(ISNUMBER('Original data'!AA68),LN('Original data'!AA68),"")</f>
        <v/>
      </c>
      <c r="AE68" s="21" t="str">
        <f>IF(ISNUMBER('Original data'!AB68),LN('Original data'!AB68),"")</f>
        <v/>
      </c>
      <c r="AF68" s="21" t="str">
        <f>IF(ISNUMBER('Original data'!AC68),LN('Original data'!AC68),"")</f>
        <v/>
      </c>
      <c r="AG68" s="21" t="str">
        <f>IF(ISNUMBER('Original data'!AD68),LN('Original data'!AD68),"")</f>
        <v/>
      </c>
      <c r="AH68" s="21" t="str">
        <f>IF(ISNUMBER('Original data'!AE68),LN('Original data'!AE68),"")</f>
        <v/>
      </c>
      <c r="AI68" s="21" t="str">
        <f>IF(ISNUMBER('Original data'!AF68),LN('Original data'!AF68),"")</f>
        <v/>
      </c>
      <c r="AJ68" s="21" t="str">
        <f>IF(ISNUMBER('Original data'!AG68),LN('Original data'!AG68),"")</f>
        <v/>
      </c>
      <c r="AK68" s="21" t="str">
        <f>IF(ISNUMBER('Original data'!AH68),LN('Original data'!AH68),"")</f>
        <v/>
      </c>
      <c r="AL68" s="21" t="str">
        <f>IF(ISNUMBER('Original data'!AI68),LN('Original data'!AI68),"")</f>
        <v/>
      </c>
      <c r="AM68" s="21" t="str">
        <f>IF(ISNUMBER('Original data'!AJ68),LN('Original data'!AJ68),"")</f>
        <v/>
      </c>
      <c r="AN68" s="21" t="str">
        <f>IF(ISNUMBER('Original data'!AK68),LN('Original data'!AK68),"")</f>
        <v/>
      </c>
      <c r="AO68" s="21" t="str">
        <f>IF(ISNUMBER('Original data'!AL68),LN('Original data'!AL68),"")</f>
        <v/>
      </c>
      <c r="AP68" s="21" t="str">
        <f>IF(ISNUMBER('Original data'!AM68),LN('Original data'!AM68),"")</f>
        <v/>
      </c>
      <c r="AQ68" s="21" t="str">
        <f>IF(ISNUMBER('Original data'!AN68),LN('Original data'!AN68),"")</f>
        <v/>
      </c>
      <c r="AR68" s="21" t="str">
        <f>IF(ISNUMBER('Original data'!AO68),LN('Original data'!AO68),"")</f>
        <v/>
      </c>
      <c r="AS68" s="21" t="str">
        <f>IF(ISNUMBER('Original data'!AP68),LN('Original data'!AP68),"")</f>
        <v/>
      </c>
      <c r="AT68" s="21" t="str">
        <f>IF(ISNUMBER('Original data'!AR68),LN('Original data'!AR68),"")</f>
        <v/>
      </c>
      <c r="AU68" s="21" t="str">
        <f>IF(ISNUMBER('Original data'!AS68),LN('Original data'!AS68),"")</f>
        <v/>
      </c>
      <c r="AV68" s="21" t="str">
        <f>IF(ISNUMBER('Original data'!AT68),LN('Original data'!AT68),"")</f>
        <v/>
      </c>
      <c r="AW68" s="21" t="str">
        <f>IF(ISNUMBER('Original data'!AU68),LN('Original data'!AU68),"")</f>
        <v/>
      </c>
      <c r="AX68" s="21" t="str">
        <f>IF(ISNUMBER('Original data'!AV68),LN('Original data'!AV68),"")</f>
        <v/>
      </c>
      <c r="AY68" s="21" t="str">
        <f>IF(ISNUMBER('Original data'!AW68),LN('Original data'!AW68),"")</f>
        <v/>
      </c>
      <c r="AZ68" s="21" t="str">
        <f>IF(ISNUMBER('Original data'!AX68),LN('Original data'!AX68),"")</f>
        <v/>
      </c>
      <c r="BA68" s="21" t="str">
        <f>IF(ISNUMBER('Original data'!AY68),LN('Original data'!AY68),"")</f>
        <v/>
      </c>
      <c r="BB68" s="21" t="str">
        <f>IF(ISNUMBER('Original data'!AZ68),LN('Original data'!AZ68),"")</f>
        <v/>
      </c>
      <c r="BC68" s="21" t="str">
        <f>IF(ISNUMBER('Original data'!BA68),LN('Original data'!BA68),"")</f>
        <v/>
      </c>
      <c r="BD68" s="21" t="str">
        <f>IF(ISNUMBER('Original data'!BB68),LN('Original data'!BB68),"")</f>
        <v/>
      </c>
      <c r="BE68" s="21" t="str">
        <f>IF(ISNUMBER('Original data'!BC68),LN('Original data'!BC68),"")</f>
        <v/>
      </c>
      <c r="BF68" s="21" t="str">
        <f>IF(ISNUMBER('Original data'!BD68),LN('Original data'!BD68),"")</f>
        <v/>
      </c>
      <c r="BG68" s="21" t="str">
        <f>IF(ISNUMBER('Original data'!BE68),LN('Original data'!BE68),"")</f>
        <v/>
      </c>
      <c r="BH68" s="21" t="str">
        <f>IF(ISNUMBER('Original data'!BF68),LN('Original data'!BF68),"")</f>
        <v/>
      </c>
      <c r="BI68" s="21" t="str">
        <f>IF(ISNUMBER('Original data'!BH68),LN('Original data'!BH68),"")</f>
        <v/>
      </c>
      <c r="BJ68" s="21" t="str">
        <f>IF(ISNUMBER('Original data'!BI68),LN('Original data'!BI68),"")</f>
        <v/>
      </c>
      <c r="BK68" s="21" t="str">
        <f>IF(ISNUMBER('Original data'!BJ68),LN('Original data'!BJ68),"")</f>
        <v/>
      </c>
      <c r="BL68" s="21" t="str">
        <f>IF(ISNUMBER('Original data'!BK68),LN('Original data'!BK68),"")</f>
        <v/>
      </c>
      <c r="BM68" s="21" t="str">
        <f>IF(ISNUMBER('Original data'!BL68),LN('Original data'!BL68),"")</f>
        <v/>
      </c>
      <c r="BN68" s="21" t="str">
        <f>IF(ISNUMBER('Original data'!BM68),LN('Original data'!BM68),"")</f>
        <v/>
      </c>
      <c r="BO68" s="21" t="str">
        <f>IF(ISNUMBER('Original data'!BN68),LN('Original data'!BN68),"")</f>
        <v/>
      </c>
      <c r="BP68" s="21" t="str">
        <f>IF(ISNUMBER('Original data'!BO68),LN('Original data'!BO68),"")</f>
        <v/>
      </c>
      <c r="BQ68" s="21" t="str">
        <f>IF(ISNUMBER('Original data'!BP68),LN('Original data'!BP68),"")</f>
        <v/>
      </c>
      <c r="BR68" s="21" t="str">
        <f>IF(ISNUMBER('Original data'!BQ68),LN('Original data'!BQ68),"")</f>
        <v/>
      </c>
      <c r="BS68" s="21" t="str">
        <f>IF(ISNUMBER('Original data'!BR68),LN('Original data'!BR68),"")</f>
        <v/>
      </c>
      <c r="BT68" s="21" t="str">
        <f>IF(ISNUMBER('Original data'!BS68),LN('Original data'!BS68),"")</f>
        <v/>
      </c>
      <c r="BU68" s="21" t="str">
        <f>IF(ISNUMBER('Original data'!BT68),LN('Original data'!BT68),"")</f>
        <v/>
      </c>
      <c r="BV68" s="21" t="str">
        <f>IF(ISNUMBER('Original data'!BU68),LN('Original data'!BU68),"")</f>
        <v/>
      </c>
      <c r="BW68" s="21" t="str">
        <f>IF(ISNUMBER('Original data'!BV68),LN('Original data'!BV68),"")</f>
        <v/>
      </c>
      <c r="BX68" s="21" t="str">
        <f>IF(ISNUMBER('Original data'!BW68),LN('Original data'!BW68),"")</f>
        <v/>
      </c>
      <c r="BY68" s="21" t="str">
        <f>IF(ISNUMBER('Original data'!BX68),LN('Original data'!BX68),"")</f>
        <v/>
      </c>
      <c r="BZ68" s="21" t="str">
        <f>IF(ISNUMBER('Original data'!BY68),LN('Original data'!BY68),"")</f>
        <v/>
      </c>
      <c r="CA68" s="21" t="str">
        <f>IF(ISNUMBER('Original data'!BZ68),LN('Original data'!BZ68),"")</f>
        <v/>
      </c>
      <c r="CB68" s="21" t="str">
        <f>IF(ISNUMBER('Original data'!CA68),LN('Original data'!CA68),"")</f>
        <v/>
      </c>
      <c r="CC68" s="21"/>
      <c r="CD68" s="21"/>
      <c r="CE68" s="21"/>
    </row>
    <row r="69" spans="1:83" x14ac:dyDescent="0.2">
      <c r="A69" s="21"/>
      <c r="B69" s="21"/>
      <c r="C69" s="21"/>
      <c r="D69" s="21"/>
      <c r="E69" s="21"/>
      <c r="F69" t="str">
        <f t="shared" si="6"/>
        <v/>
      </c>
      <c r="G69" t="str">
        <f t="shared" si="7"/>
        <v/>
      </c>
      <c r="H69">
        <f t="shared" si="5"/>
        <v>0</v>
      </c>
      <c r="I69" s="21" t="str">
        <f>IF(ISNUMBER('Original data'!F69),LN('Original data'!F69),"")</f>
        <v/>
      </c>
      <c r="J69" s="21" t="str">
        <f>IF(ISNUMBER('Original data'!G69),LN('Original data'!G69),"")</f>
        <v/>
      </c>
      <c r="K69" s="21" t="str">
        <f>IF(ISNUMBER('Original data'!H69),LN('Original data'!H69),"")</f>
        <v/>
      </c>
      <c r="L69" s="21" t="str">
        <f>IF(ISNUMBER('Original data'!I69),LN('Original data'!I69),"")</f>
        <v/>
      </c>
      <c r="M69" s="21" t="str">
        <f>IF(ISNUMBER('Original data'!J69),LN('Original data'!J69),"")</f>
        <v/>
      </c>
      <c r="N69" s="21" t="str">
        <f>IF(ISNUMBER('Original data'!K69),LN('Original data'!K69),"")</f>
        <v/>
      </c>
      <c r="O69" s="21" t="str">
        <f>IF(ISNUMBER('Original data'!L69),LN('Original data'!L69),"")</f>
        <v/>
      </c>
      <c r="P69" s="21" t="str">
        <f>IF(ISNUMBER('Original data'!M69),LN('Original data'!M69),"")</f>
        <v/>
      </c>
      <c r="Q69" s="21" t="str">
        <f>IF(ISNUMBER('Original data'!N69),LN('Original data'!N69),"")</f>
        <v/>
      </c>
      <c r="R69" s="21" t="str">
        <f>IF(ISNUMBER('Original data'!O69),LN('Original data'!O69),"")</f>
        <v/>
      </c>
      <c r="S69" s="21" t="str">
        <f>IF(ISNUMBER('Original data'!P69),LN('Original data'!P69),"")</f>
        <v/>
      </c>
      <c r="T69" s="21" t="str">
        <f>IF(ISNUMBER('Original data'!Q69),LN('Original data'!Q69),"")</f>
        <v/>
      </c>
      <c r="U69" s="21" t="str">
        <f>IF(ISNUMBER('Original data'!R69),LN('Original data'!R69),"")</f>
        <v/>
      </c>
      <c r="V69" s="21" t="str">
        <f>IF(ISNUMBER('Original data'!S69),LN('Original data'!S69),"")</f>
        <v/>
      </c>
      <c r="W69" s="21" t="str">
        <f>IF(ISNUMBER('Original data'!T69),LN('Original data'!T69),"")</f>
        <v/>
      </c>
      <c r="X69" s="21" t="str">
        <f>IF(ISNUMBER('Original data'!U69),LN('Original data'!U69),"")</f>
        <v/>
      </c>
      <c r="Y69" s="21" t="str">
        <f>IF(ISNUMBER('Original data'!V69),LN('Original data'!V69),"")</f>
        <v/>
      </c>
      <c r="Z69" s="21" t="str">
        <f>IF(ISNUMBER('Original data'!W69),LN('Original data'!W69),"")</f>
        <v/>
      </c>
      <c r="AA69" s="21" t="str">
        <f>IF(ISNUMBER('Original data'!X69),LN('Original data'!X69),"")</f>
        <v/>
      </c>
      <c r="AB69" s="21" t="str">
        <f>IF(ISNUMBER('Original data'!Y69),LN('Original data'!Y69),"")</f>
        <v/>
      </c>
      <c r="AC69" s="21" t="str">
        <f>IF(ISNUMBER('Original data'!Z69),LN('Original data'!Z69),"")</f>
        <v/>
      </c>
      <c r="AD69" s="21" t="str">
        <f>IF(ISNUMBER('Original data'!AA69),LN('Original data'!AA69),"")</f>
        <v/>
      </c>
      <c r="AE69" s="21" t="str">
        <f>IF(ISNUMBER('Original data'!AB69),LN('Original data'!AB69),"")</f>
        <v/>
      </c>
      <c r="AF69" s="21" t="str">
        <f>IF(ISNUMBER('Original data'!AC69),LN('Original data'!AC69),"")</f>
        <v/>
      </c>
      <c r="AG69" s="21" t="str">
        <f>IF(ISNUMBER('Original data'!AD69),LN('Original data'!AD69),"")</f>
        <v/>
      </c>
      <c r="AH69" s="21" t="str">
        <f>IF(ISNUMBER('Original data'!AE69),LN('Original data'!AE69),"")</f>
        <v/>
      </c>
      <c r="AI69" s="21" t="str">
        <f>IF(ISNUMBER('Original data'!AF69),LN('Original data'!AF69),"")</f>
        <v/>
      </c>
      <c r="AJ69" s="21" t="str">
        <f>IF(ISNUMBER('Original data'!AG69),LN('Original data'!AG69),"")</f>
        <v/>
      </c>
      <c r="AK69" s="21" t="str">
        <f>IF(ISNUMBER('Original data'!AH69),LN('Original data'!AH69),"")</f>
        <v/>
      </c>
      <c r="AL69" s="21" t="str">
        <f>IF(ISNUMBER('Original data'!AI69),LN('Original data'!AI69),"")</f>
        <v/>
      </c>
      <c r="AM69" s="21" t="str">
        <f>IF(ISNUMBER('Original data'!AJ69),LN('Original data'!AJ69),"")</f>
        <v/>
      </c>
      <c r="AN69" s="21" t="str">
        <f>IF(ISNUMBER('Original data'!AK69),LN('Original data'!AK69),"")</f>
        <v/>
      </c>
      <c r="AO69" s="21" t="str">
        <f>IF(ISNUMBER('Original data'!AL69),LN('Original data'!AL69),"")</f>
        <v/>
      </c>
      <c r="AP69" s="21" t="str">
        <f>IF(ISNUMBER('Original data'!AM69),LN('Original data'!AM69),"")</f>
        <v/>
      </c>
      <c r="AQ69" s="21" t="str">
        <f>IF(ISNUMBER('Original data'!AN69),LN('Original data'!AN69),"")</f>
        <v/>
      </c>
      <c r="AR69" s="21" t="str">
        <f>IF(ISNUMBER('Original data'!AO69),LN('Original data'!AO69),"")</f>
        <v/>
      </c>
      <c r="AS69" s="21" t="str">
        <f>IF(ISNUMBER('Original data'!AP69),LN('Original data'!AP69),"")</f>
        <v/>
      </c>
      <c r="AT69" s="21" t="str">
        <f>IF(ISNUMBER('Original data'!AR69),LN('Original data'!AR69),"")</f>
        <v/>
      </c>
      <c r="AU69" s="21" t="str">
        <f>IF(ISNUMBER('Original data'!AS69),LN('Original data'!AS69),"")</f>
        <v/>
      </c>
      <c r="AV69" s="21" t="str">
        <f>IF(ISNUMBER('Original data'!AT69),LN('Original data'!AT69),"")</f>
        <v/>
      </c>
      <c r="AW69" s="21" t="str">
        <f>IF(ISNUMBER('Original data'!AU69),LN('Original data'!AU69),"")</f>
        <v/>
      </c>
      <c r="AX69" s="21" t="str">
        <f>IF(ISNUMBER('Original data'!AV69),LN('Original data'!AV69),"")</f>
        <v/>
      </c>
      <c r="AY69" s="21" t="str">
        <f>IF(ISNUMBER('Original data'!AW69),LN('Original data'!AW69),"")</f>
        <v/>
      </c>
      <c r="AZ69" s="21" t="str">
        <f>IF(ISNUMBER('Original data'!AX69),LN('Original data'!AX69),"")</f>
        <v/>
      </c>
      <c r="BA69" s="21" t="str">
        <f>IF(ISNUMBER('Original data'!AY69),LN('Original data'!AY69),"")</f>
        <v/>
      </c>
      <c r="BB69" s="21" t="str">
        <f>IF(ISNUMBER('Original data'!AZ69),LN('Original data'!AZ69),"")</f>
        <v/>
      </c>
      <c r="BC69" s="21" t="str">
        <f>IF(ISNUMBER('Original data'!BA69),LN('Original data'!BA69),"")</f>
        <v/>
      </c>
      <c r="BD69" s="21" t="str">
        <f>IF(ISNUMBER('Original data'!BB69),LN('Original data'!BB69),"")</f>
        <v/>
      </c>
      <c r="BE69" s="21" t="str">
        <f>IF(ISNUMBER('Original data'!BC69),LN('Original data'!BC69),"")</f>
        <v/>
      </c>
      <c r="BF69" s="21" t="str">
        <f>IF(ISNUMBER('Original data'!BD69),LN('Original data'!BD69),"")</f>
        <v/>
      </c>
      <c r="BG69" s="21" t="str">
        <f>IF(ISNUMBER('Original data'!BE69),LN('Original data'!BE69),"")</f>
        <v/>
      </c>
      <c r="BH69" s="21" t="str">
        <f>IF(ISNUMBER('Original data'!BF69),LN('Original data'!BF69),"")</f>
        <v/>
      </c>
      <c r="BI69" s="21" t="str">
        <f>IF(ISNUMBER('Original data'!BH69),LN('Original data'!BH69),"")</f>
        <v/>
      </c>
      <c r="BJ69" s="21" t="str">
        <f>IF(ISNUMBER('Original data'!BI69),LN('Original data'!BI69),"")</f>
        <v/>
      </c>
      <c r="BK69" s="21" t="str">
        <f>IF(ISNUMBER('Original data'!BJ69),LN('Original data'!BJ69),"")</f>
        <v/>
      </c>
      <c r="BL69" s="21" t="str">
        <f>IF(ISNUMBER('Original data'!BK69),LN('Original data'!BK69),"")</f>
        <v/>
      </c>
      <c r="BM69" s="21" t="str">
        <f>IF(ISNUMBER('Original data'!BL69),LN('Original data'!BL69),"")</f>
        <v/>
      </c>
      <c r="BN69" s="21" t="str">
        <f>IF(ISNUMBER('Original data'!BM69),LN('Original data'!BM69),"")</f>
        <v/>
      </c>
      <c r="BO69" s="21" t="str">
        <f>IF(ISNUMBER('Original data'!BN69),LN('Original data'!BN69),"")</f>
        <v/>
      </c>
      <c r="BP69" s="21" t="str">
        <f>IF(ISNUMBER('Original data'!BO69),LN('Original data'!BO69),"")</f>
        <v/>
      </c>
      <c r="BQ69" s="21" t="str">
        <f>IF(ISNUMBER('Original data'!BP69),LN('Original data'!BP69),"")</f>
        <v/>
      </c>
      <c r="BR69" s="21" t="str">
        <f>IF(ISNUMBER('Original data'!BQ69),LN('Original data'!BQ69),"")</f>
        <v/>
      </c>
      <c r="BS69" s="21" t="str">
        <f>IF(ISNUMBER('Original data'!BR69),LN('Original data'!BR69),"")</f>
        <v/>
      </c>
      <c r="BT69" s="21" t="str">
        <f>IF(ISNUMBER('Original data'!BS69),LN('Original data'!BS69),"")</f>
        <v/>
      </c>
      <c r="BU69" s="21" t="str">
        <f>IF(ISNUMBER('Original data'!BT69),LN('Original data'!BT69),"")</f>
        <v/>
      </c>
      <c r="BV69" s="21" t="str">
        <f>IF(ISNUMBER('Original data'!BU69),LN('Original data'!BU69),"")</f>
        <v/>
      </c>
      <c r="BW69" s="21" t="str">
        <f>IF(ISNUMBER('Original data'!BV69),LN('Original data'!BV69),"")</f>
        <v/>
      </c>
      <c r="BX69" s="21" t="str">
        <f>IF(ISNUMBER('Original data'!BW69),LN('Original data'!BW69),"")</f>
        <v/>
      </c>
      <c r="BY69" s="21" t="str">
        <f>IF(ISNUMBER('Original data'!BX69),LN('Original data'!BX69),"")</f>
        <v/>
      </c>
      <c r="BZ69" s="21" t="str">
        <f>IF(ISNUMBER('Original data'!BY69),LN('Original data'!BY69),"")</f>
        <v/>
      </c>
      <c r="CA69" s="21" t="str">
        <f>IF(ISNUMBER('Original data'!BZ69),LN('Original data'!BZ69),"")</f>
        <v/>
      </c>
      <c r="CB69" s="21" t="str">
        <f>IF(ISNUMBER('Original data'!CA69),LN('Original data'!CA69),"")</f>
        <v/>
      </c>
      <c r="CC69" s="21"/>
      <c r="CD69" s="21"/>
      <c r="CE69" s="21"/>
    </row>
    <row r="70" spans="1:83" x14ac:dyDescent="0.2">
      <c r="A70" s="21"/>
      <c r="B70" s="21"/>
      <c r="C70" s="21"/>
      <c r="D70" s="21"/>
      <c r="E70" s="21"/>
      <c r="F70" t="str">
        <f t="shared" si="6"/>
        <v/>
      </c>
      <c r="G70" t="str">
        <f t="shared" si="7"/>
        <v/>
      </c>
      <c r="H70">
        <f t="shared" si="5"/>
        <v>0</v>
      </c>
      <c r="I70" s="21" t="str">
        <f>IF(ISNUMBER('Original data'!F70),LN('Original data'!F70),"")</f>
        <v/>
      </c>
      <c r="J70" s="21" t="str">
        <f>IF(ISNUMBER('Original data'!G70),LN('Original data'!G70),"")</f>
        <v/>
      </c>
      <c r="K70" s="21" t="str">
        <f>IF(ISNUMBER('Original data'!H70),LN('Original data'!H70),"")</f>
        <v/>
      </c>
      <c r="L70" s="21" t="str">
        <f>IF(ISNUMBER('Original data'!I70),LN('Original data'!I70),"")</f>
        <v/>
      </c>
      <c r="M70" s="21" t="str">
        <f>IF(ISNUMBER('Original data'!J70),LN('Original data'!J70),"")</f>
        <v/>
      </c>
      <c r="N70" s="21" t="str">
        <f>IF(ISNUMBER('Original data'!K70),LN('Original data'!K70),"")</f>
        <v/>
      </c>
      <c r="O70" s="21" t="str">
        <f>IF(ISNUMBER('Original data'!L70),LN('Original data'!L70),"")</f>
        <v/>
      </c>
      <c r="P70" s="21" t="str">
        <f>IF(ISNUMBER('Original data'!M70),LN('Original data'!M70),"")</f>
        <v/>
      </c>
      <c r="Q70" s="21" t="str">
        <f>IF(ISNUMBER('Original data'!N70),LN('Original data'!N70),"")</f>
        <v/>
      </c>
      <c r="R70" s="21" t="str">
        <f>IF(ISNUMBER('Original data'!O70),LN('Original data'!O70),"")</f>
        <v/>
      </c>
      <c r="S70" s="21" t="str">
        <f>IF(ISNUMBER('Original data'!P70),LN('Original data'!P70),"")</f>
        <v/>
      </c>
      <c r="T70" s="21" t="str">
        <f>IF(ISNUMBER('Original data'!Q70),LN('Original data'!Q70),"")</f>
        <v/>
      </c>
      <c r="U70" s="21" t="str">
        <f>IF(ISNUMBER('Original data'!R70),LN('Original data'!R70),"")</f>
        <v/>
      </c>
      <c r="V70" s="21" t="str">
        <f>IF(ISNUMBER('Original data'!S70),LN('Original data'!S70),"")</f>
        <v/>
      </c>
      <c r="W70" s="21" t="str">
        <f>IF(ISNUMBER('Original data'!T70),LN('Original data'!T70),"")</f>
        <v/>
      </c>
      <c r="X70" s="21" t="str">
        <f>IF(ISNUMBER('Original data'!U70),LN('Original data'!U70),"")</f>
        <v/>
      </c>
      <c r="Y70" s="21" t="str">
        <f>IF(ISNUMBER('Original data'!V70),LN('Original data'!V70),"")</f>
        <v/>
      </c>
      <c r="Z70" s="21" t="str">
        <f>IF(ISNUMBER('Original data'!W70),LN('Original data'!W70),"")</f>
        <v/>
      </c>
      <c r="AA70" s="21" t="str">
        <f>IF(ISNUMBER('Original data'!X70),LN('Original data'!X70),"")</f>
        <v/>
      </c>
      <c r="AB70" s="21" t="str">
        <f>IF(ISNUMBER('Original data'!Y70),LN('Original data'!Y70),"")</f>
        <v/>
      </c>
      <c r="AC70" s="21" t="str">
        <f>IF(ISNUMBER('Original data'!Z70),LN('Original data'!Z70),"")</f>
        <v/>
      </c>
      <c r="AD70" s="21" t="str">
        <f>IF(ISNUMBER('Original data'!AA70),LN('Original data'!AA70),"")</f>
        <v/>
      </c>
      <c r="AE70" s="21" t="str">
        <f>IF(ISNUMBER('Original data'!AB70),LN('Original data'!AB70),"")</f>
        <v/>
      </c>
      <c r="AF70" s="21" t="str">
        <f>IF(ISNUMBER('Original data'!AC70),LN('Original data'!AC70),"")</f>
        <v/>
      </c>
      <c r="AG70" s="21" t="str">
        <f>IF(ISNUMBER('Original data'!AD70),LN('Original data'!AD70),"")</f>
        <v/>
      </c>
      <c r="AH70" s="21" t="str">
        <f>IF(ISNUMBER('Original data'!AE70),LN('Original data'!AE70),"")</f>
        <v/>
      </c>
      <c r="AI70" s="21" t="str">
        <f>IF(ISNUMBER('Original data'!AF70),LN('Original data'!AF70),"")</f>
        <v/>
      </c>
      <c r="AJ70" s="21" t="str">
        <f>IF(ISNUMBER('Original data'!AG70),LN('Original data'!AG70),"")</f>
        <v/>
      </c>
      <c r="AK70" s="21" t="str">
        <f>IF(ISNUMBER('Original data'!AH70),LN('Original data'!AH70),"")</f>
        <v/>
      </c>
      <c r="AL70" s="21" t="str">
        <f>IF(ISNUMBER('Original data'!AI70),LN('Original data'!AI70),"")</f>
        <v/>
      </c>
      <c r="AM70" s="21" t="str">
        <f>IF(ISNUMBER('Original data'!AJ70),LN('Original data'!AJ70),"")</f>
        <v/>
      </c>
      <c r="AN70" s="21" t="str">
        <f>IF(ISNUMBER('Original data'!AK70),LN('Original data'!AK70),"")</f>
        <v/>
      </c>
      <c r="AO70" s="21" t="str">
        <f>IF(ISNUMBER('Original data'!AL70),LN('Original data'!AL70),"")</f>
        <v/>
      </c>
      <c r="AP70" s="21" t="str">
        <f>IF(ISNUMBER('Original data'!AM70),LN('Original data'!AM70),"")</f>
        <v/>
      </c>
      <c r="AQ70" s="21" t="str">
        <f>IF(ISNUMBER('Original data'!AN70),LN('Original data'!AN70),"")</f>
        <v/>
      </c>
      <c r="AR70" s="21" t="str">
        <f>IF(ISNUMBER('Original data'!AO70),LN('Original data'!AO70),"")</f>
        <v/>
      </c>
      <c r="AS70" s="21" t="str">
        <f>IF(ISNUMBER('Original data'!AP70),LN('Original data'!AP70),"")</f>
        <v/>
      </c>
      <c r="AT70" s="21" t="str">
        <f>IF(ISNUMBER('Original data'!AR70),LN('Original data'!AR70),"")</f>
        <v/>
      </c>
      <c r="AU70" s="21" t="str">
        <f>IF(ISNUMBER('Original data'!AS70),LN('Original data'!AS70),"")</f>
        <v/>
      </c>
      <c r="AV70" s="21" t="str">
        <f>IF(ISNUMBER('Original data'!AT70),LN('Original data'!AT70),"")</f>
        <v/>
      </c>
      <c r="AW70" s="21" t="str">
        <f>IF(ISNUMBER('Original data'!AU70),LN('Original data'!AU70),"")</f>
        <v/>
      </c>
      <c r="AX70" s="21" t="str">
        <f>IF(ISNUMBER('Original data'!AV70),LN('Original data'!AV70),"")</f>
        <v/>
      </c>
      <c r="AY70" s="21" t="str">
        <f>IF(ISNUMBER('Original data'!AW70),LN('Original data'!AW70),"")</f>
        <v/>
      </c>
      <c r="AZ70" s="21" t="str">
        <f>IF(ISNUMBER('Original data'!AX70),LN('Original data'!AX70),"")</f>
        <v/>
      </c>
      <c r="BA70" s="21" t="str">
        <f>IF(ISNUMBER('Original data'!AY70),LN('Original data'!AY70),"")</f>
        <v/>
      </c>
      <c r="BB70" s="21" t="str">
        <f>IF(ISNUMBER('Original data'!AZ70),LN('Original data'!AZ70),"")</f>
        <v/>
      </c>
      <c r="BC70" s="21" t="str">
        <f>IF(ISNUMBER('Original data'!BA70),LN('Original data'!BA70),"")</f>
        <v/>
      </c>
      <c r="BD70" s="21" t="str">
        <f>IF(ISNUMBER('Original data'!BB70),LN('Original data'!BB70),"")</f>
        <v/>
      </c>
      <c r="BE70" s="21" t="str">
        <f>IF(ISNUMBER('Original data'!BC70),LN('Original data'!BC70),"")</f>
        <v/>
      </c>
      <c r="BF70" s="21" t="str">
        <f>IF(ISNUMBER('Original data'!BD70),LN('Original data'!BD70),"")</f>
        <v/>
      </c>
      <c r="BG70" s="21" t="str">
        <f>IF(ISNUMBER('Original data'!BE70),LN('Original data'!BE70),"")</f>
        <v/>
      </c>
      <c r="BH70" s="21" t="str">
        <f>IF(ISNUMBER('Original data'!BF70),LN('Original data'!BF70),"")</f>
        <v/>
      </c>
      <c r="BI70" s="21" t="str">
        <f>IF(ISNUMBER('Original data'!BH70),LN('Original data'!BH70),"")</f>
        <v/>
      </c>
      <c r="BJ70" s="21" t="str">
        <f>IF(ISNUMBER('Original data'!BI70),LN('Original data'!BI70),"")</f>
        <v/>
      </c>
      <c r="BK70" s="21" t="str">
        <f>IF(ISNUMBER('Original data'!BJ70),LN('Original data'!BJ70),"")</f>
        <v/>
      </c>
      <c r="BL70" s="21" t="str">
        <f>IF(ISNUMBER('Original data'!BK70),LN('Original data'!BK70),"")</f>
        <v/>
      </c>
      <c r="BM70" s="21" t="str">
        <f>IF(ISNUMBER('Original data'!BL70),LN('Original data'!BL70),"")</f>
        <v/>
      </c>
      <c r="BN70" s="21" t="str">
        <f>IF(ISNUMBER('Original data'!BM70),LN('Original data'!BM70),"")</f>
        <v/>
      </c>
      <c r="BO70" s="21" t="str">
        <f>IF(ISNUMBER('Original data'!BN70),LN('Original data'!BN70),"")</f>
        <v/>
      </c>
      <c r="BP70" s="21" t="str">
        <f>IF(ISNUMBER('Original data'!BO70),LN('Original data'!BO70),"")</f>
        <v/>
      </c>
      <c r="BQ70" s="21" t="str">
        <f>IF(ISNUMBER('Original data'!BP70),LN('Original data'!BP70),"")</f>
        <v/>
      </c>
      <c r="BR70" s="21" t="str">
        <f>IF(ISNUMBER('Original data'!BQ70),LN('Original data'!BQ70),"")</f>
        <v/>
      </c>
      <c r="BS70" s="21" t="str">
        <f>IF(ISNUMBER('Original data'!BR70),LN('Original data'!BR70),"")</f>
        <v/>
      </c>
      <c r="BT70" s="21" t="str">
        <f>IF(ISNUMBER('Original data'!BS70),LN('Original data'!BS70),"")</f>
        <v/>
      </c>
      <c r="BU70" s="21" t="str">
        <f>IF(ISNUMBER('Original data'!BT70),LN('Original data'!BT70),"")</f>
        <v/>
      </c>
      <c r="BV70" s="21" t="str">
        <f>IF(ISNUMBER('Original data'!BU70),LN('Original data'!BU70),"")</f>
        <v/>
      </c>
      <c r="BW70" s="21" t="str">
        <f>IF(ISNUMBER('Original data'!BV70),LN('Original data'!BV70),"")</f>
        <v/>
      </c>
      <c r="BX70" s="21" t="str">
        <f>IF(ISNUMBER('Original data'!BW70),LN('Original data'!BW70),"")</f>
        <v/>
      </c>
      <c r="BY70" s="21" t="str">
        <f>IF(ISNUMBER('Original data'!BX70),LN('Original data'!BX70),"")</f>
        <v/>
      </c>
      <c r="BZ70" s="21" t="str">
        <f>IF(ISNUMBER('Original data'!BY70),LN('Original data'!BY70),"")</f>
        <v/>
      </c>
      <c r="CA70" s="21" t="str">
        <f>IF(ISNUMBER('Original data'!BZ70),LN('Original data'!BZ70),"")</f>
        <v/>
      </c>
      <c r="CB70" s="21" t="str">
        <f>IF(ISNUMBER('Original data'!CA70),LN('Original data'!CA70),"")</f>
        <v/>
      </c>
      <c r="CC70" s="21"/>
      <c r="CD70" s="21"/>
      <c r="CE70" s="21"/>
    </row>
    <row r="71" spans="1:83" x14ac:dyDescent="0.2">
      <c r="A71" s="21"/>
      <c r="B71" s="21"/>
      <c r="C71" s="21"/>
      <c r="D71" s="21"/>
      <c r="E71" s="21"/>
      <c r="F71" t="str">
        <f t="shared" si="6"/>
        <v/>
      </c>
      <c r="G71" t="str">
        <f t="shared" si="7"/>
        <v/>
      </c>
      <c r="H71">
        <f t="shared" si="5"/>
        <v>0</v>
      </c>
      <c r="I71" s="21" t="str">
        <f>IF(ISNUMBER('Original data'!F71),LN('Original data'!F71),"")</f>
        <v/>
      </c>
      <c r="J71" s="21" t="str">
        <f>IF(ISNUMBER('Original data'!G71),LN('Original data'!G71),"")</f>
        <v/>
      </c>
      <c r="K71" s="21" t="str">
        <f>IF(ISNUMBER('Original data'!H71),LN('Original data'!H71),"")</f>
        <v/>
      </c>
      <c r="L71" s="21" t="str">
        <f>IF(ISNUMBER('Original data'!I71),LN('Original data'!I71),"")</f>
        <v/>
      </c>
      <c r="M71" s="21" t="str">
        <f>IF(ISNUMBER('Original data'!J71),LN('Original data'!J71),"")</f>
        <v/>
      </c>
      <c r="N71" s="21" t="str">
        <f>IF(ISNUMBER('Original data'!K71),LN('Original data'!K71),"")</f>
        <v/>
      </c>
      <c r="O71" s="21" t="str">
        <f>IF(ISNUMBER('Original data'!L71),LN('Original data'!L71),"")</f>
        <v/>
      </c>
      <c r="P71" s="21" t="str">
        <f>IF(ISNUMBER('Original data'!M71),LN('Original data'!M71),"")</f>
        <v/>
      </c>
      <c r="Q71" s="21" t="str">
        <f>IF(ISNUMBER('Original data'!N71),LN('Original data'!N71),"")</f>
        <v/>
      </c>
      <c r="R71" s="21" t="str">
        <f>IF(ISNUMBER('Original data'!O71),LN('Original data'!O71),"")</f>
        <v/>
      </c>
      <c r="S71" s="21" t="str">
        <f>IF(ISNUMBER('Original data'!P71),LN('Original data'!P71),"")</f>
        <v/>
      </c>
      <c r="T71" s="21" t="str">
        <f>IF(ISNUMBER('Original data'!Q71),LN('Original data'!Q71),"")</f>
        <v/>
      </c>
      <c r="U71" s="21" t="str">
        <f>IF(ISNUMBER('Original data'!R71),LN('Original data'!R71),"")</f>
        <v/>
      </c>
      <c r="V71" s="21" t="str">
        <f>IF(ISNUMBER('Original data'!S71),LN('Original data'!S71),"")</f>
        <v/>
      </c>
      <c r="W71" s="21" t="str">
        <f>IF(ISNUMBER('Original data'!T71),LN('Original data'!T71),"")</f>
        <v/>
      </c>
      <c r="X71" s="21" t="str">
        <f>IF(ISNUMBER('Original data'!U71),LN('Original data'!U71),"")</f>
        <v/>
      </c>
      <c r="Y71" s="21" t="str">
        <f>IF(ISNUMBER('Original data'!V71),LN('Original data'!V71),"")</f>
        <v/>
      </c>
      <c r="Z71" s="21" t="str">
        <f>IF(ISNUMBER('Original data'!W71),LN('Original data'!W71),"")</f>
        <v/>
      </c>
      <c r="AA71" s="21" t="str">
        <f>IF(ISNUMBER('Original data'!X71),LN('Original data'!X71),"")</f>
        <v/>
      </c>
      <c r="AB71" s="21" t="str">
        <f>IF(ISNUMBER('Original data'!Y71),LN('Original data'!Y71),"")</f>
        <v/>
      </c>
      <c r="AC71" s="21" t="str">
        <f>IF(ISNUMBER('Original data'!Z71),LN('Original data'!Z71),"")</f>
        <v/>
      </c>
      <c r="AD71" s="21" t="str">
        <f>IF(ISNUMBER('Original data'!AA71),LN('Original data'!AA71),"")</f>
        <v/>
      </c>
      <c r="AE71" s="21" t="str">
        <f>IF(ISNUMBER('Original data'!AB71),LN('Original data'!AB71),"")</f>
        <v/>
      </c>
      <c r="AF71" s="21" t="str">
        <f>IF(ISNUMBER('Original data'!AC71),LN('Original data'!AC71),"")</f>
        <v/>
      </c>
      <c r="AG71" s="21" t="str">
        <f>IF(ISNUMBER('Original data'!AD71),LN('Original data'!AD71),"")</f>
        <v/>
      </c>
      <c r="AH71" s="21" t="str">
        <f>IF(ISNUMBER('Original data'!AE71),LN('Original data'!AE71),"")</f>
        <v/>
      </c>
      <c r="AI71" s="21" t="str">
        <f>IF(ISNUMBER('Original data'!AF71),LN('Original data'!AF71),"")</f>
        <v/>
      </c>
      <c r="AJ71" s="21" t="str">
        <f>IF(ISNUMBER('Original data'!AG71),LN('Original data'!AG71),"")</f>
        <v/>
      </c>
      <c r="AK71" s="21" t="str">
        <f>IF(ISNUMBER('Original data'!AH71),LN('Original data'!AH71),"")</f>
        <v/>
      </c>
      <c r="AL71" s="21" t="str">
        <f>IF(ISNUMBER('Original data'!AI71),LN('Original data'!AI71),"")</f>
        <v/>
      </c>
      <c r="AM71" s="21" t="str">
        <f>IF(ISNUMBER('Original data'!AJ71),LN('Original data'!AJ71),"")</f>
        <v/>
      </c>
      <c r="AN71" s="21" t="str">
        <f>IF(ISNUMBER('Original data'!AK71),LN('Original data'!AK71),"")</f>
        <v/>
      </c>
      <c r="AO71" s="21" t="str">
        <f>IF(ISNUMBER('Original data'!AL71),LN('Original data'!AL71),"")</f>
        <v/>
      </c>
      <c r="AP71" s="21" t="str">
        <f>IF(ISNUMBER('Original data'!AM71),LN('Original data'!AM71),"")</f>
        <v/>
      </c>
      <c r="AQ71" s="21" t="str">
        <f>IF(ISNUMBER('Original data'!AN71),LN('Original data'!AN71),"")</f>
        <v/>
      </c>
      <c r="AR71" s="21" t="str">
        <f>IF(ISNUMBER('Original data'!AO71),LN('Original data'!AO71),"")</f>
        <v/>
      </c>
      <c r="AS71" s="21" t="str">
        <f>IF(ISNUMBER('Original data'!AP71),LN('Original data'!AP71),"")</f>
        <v/>
      </c>
      <c r="AT71" s="21" t="str">
        <f>IF(ISNUMBER('Original data'!AR71),LN('Original data'!AR71),"")</f>
        <v/>
      </c>
      <c r="AU71" s="21" t="str">
        <f>IF(ISNUMBER('Original data'!AS71),LN('Original data'!AS71),"")</f>
        <v/>
      </c>
      <c r="AV71" s="21" t="str">
        <f>IF(ISNUMBER('Original data'!AT71),LN('Original data'!AT71),"")</f>
        <v/>
      </c>
      <c r="AW71" s="21" t="str">
        <f>IF(ISNUMBER('Original data'!AU71),LN('Original data'!AU71),"")</f>
        <v/>
      </c>
      <c r="AX71" s="21" t="str">
        <f>IF(ISNUMBER('Original data'!AV71),LN('Original data'!AV71),"")</f>
        <v/>
      </c>
      <c r="AY71" s="21" t="str">
        <f>IF(ISNUMBER('Original data'!AW71),LN('Original data'!AW71),"")</f>
        <v/>
      </c>
      <c r="AZ71" s="21" t="str">
        <f>IF(ISNUMBER('Original data'!AX71),LN('Original data'!AX71),"")</f>
        <v/>
      </c>
      <c r="BA71" s="21" t="str">
        <f>IF(ISNUMBER('Original data'!AY71),LN('Original data'!AY71),"")</f>
        <v/>
      </c>
      <c r="BB71" s="21" t="str">
        <f>IF(ISNUMBER('Original data'!AZ71),LN('Original data'!AZ71),"")</f>
        <v/>
      </c>
      <c r="BC71" s="21" t="str">
        <f>IF(ISNUMBER('Original data'!BA71),LN('Original data'!BA71),"")</f>
        <v/>
      </c>
      <c r="BD71" s="21" t="str">
        <f>IF(ISNUMBER('Original data'!BB71),LN('Original data'!BB71),"")</f>
        <v/>
      </c>
      <c r="BE71" s="21" t="str">
        <f>IF(ISNUMBER('Original data'!BC71),LN('Original data'!BC71),"")</f>
        <v/>
      </c>
      <c r="BF71" s="21" t="str">
        <f>IF(ISNUMBER('Original data'!BD71),LN('Original data'!BD71),"")</f>
        <v/>
      </c>
      <c r="BG71" s="21" t="str">
        <f>IF(ISNUMBER('Original data'!BE71),LN('Original data'!BE71),"")</f>
        <v/>
      </c>
      <c r="BH71" s="21" t="str">
        <f>IF(ISNUMBER('Original data'!BF71),LN('Original data'!BF71),"")</f>
        <v/>
      </c>
      <c r="BI71" s="21" t="str">
        <f>IF(ISNUMBER('Original data'!BH71),LN('Original data'!BH71),"")</f>
        <v/>
      </c>
      <c r="BJ71" s="21" t="str">
        <f>IF(ISNUMBER('Original data'!BI71),LN('Original data'!BI71),"")</f>
        <v/>
      </c>
      <c r="BK71" s="21" t="str">
        <f>IF(ISNUMBER('Original data'!BJ71),LN('Original data'!BJ71),"")</f>
        <v/>
      </c>
      <c r="BL71" s="21" t="str">
        <f>IF(ISNUMBER('Original data'!BK71),LN('Original data'!BK71),"")</f>
        <v/>
      </c>
      <c r="BM71" s="21" t="str">
        <f>IF(ISNUMBER('Original data'!BL71),LN('Original data'!BL71),"")</f>
        <v/>
      </c>
      <c r="BN71" s="21" t="str">
        <f>IF(ISNUMBER('Original data'!BM71),LN('Original data'!BM71),"")</f>
        <v/>
      </c>
      <c r="BO71" s="21" t="str">
        <f>IF(ISNUMBER('Original data'!BN71),LN('Original data'!BN71),"")</f>
        <v/>
      </c>
      <c r="BP71" s="21" t="str">
        <f>IF(ISNUMBER('Original data'!BO71),LN('Original data'!BO71),"")</f>
        <v/>
      </c>
      <c r="BQ71" s="21" t="str">
        <f>IF(ISNUMBER('Original data'!BP71),LN('Original data'!BP71),"")</f>
        <v/>
      </c>
      <c r="BR71" s="21" t="str">
        <f>IF(ISNUMBER('Original data'!BQ71),LN('Original data'!BQ71),"")</f>
        <v/>
      </c>
      <c r="BS71" s="21" t="str">
        <f>IF(ISNUMBER('Original data'!BR71),LN('Original data'!BR71),"")</f>
        <v/>
      </c>
      <c r="BT71" s="21" t="str">
        <f>IF(ISNUMBER('Original data'!BS71),LN('Original data'!BS71),"")</f>
        <v/>
      </c>
      <c r="BU71" s="21" t="str">
        <f>IF(ISNUMBER('Original data'!BT71),LN('Original data'!BT71),"")</f>
        <v/>
      </c>
      <c r="BV71" s="21" t="str">
        <f>IF(ISNUMBER('Original data'!BU71),LN('Original data'!BU71),"")</f>
        <v/>
      </c>
      <c r="BW71" s="21" t="str">
        <f>IF(ISNUMBER('Original data'!BV71),LN('Original data'!BV71),"")</f>
        <v/>
      </c>
      <c r="BX71" s="21" t="str">
        <f>IF(ISNUMBER('Original data'!BW71),LN('Original data'!BW71),"")</f>
        <v/>
      </c>
      <c r="BY71" s="21" t="str">
        <f>IF(ISNUMBER('Original data'!BX71),LN('Original data'!BX71),"")</f>
        <v/>
      </c>
      <c r="BZ71" s="21" t="str">
        <f>IF(ISNUMBER('Original data'!BY71),LN('Original data'!BY71),"")</f>
        <v/>
      </c>
      <c r="CA71" s="21" t="str">
        <f>IF(ISNUMBER('Original data'!BZ71),LN('Original data'!BZ71),"")</f>
        <v/>
      </c>
      <c r="CB71" s="21" t="str">
        <f>IF(ISNUMBER('Original data'!CA71),LN('Original data'!CA71),"")</f>
        <v/>
      </c>
      <c r="CC71" s="21"/>
      <c r="CD71" s="21"/>
      <c r="CE71" s="21"/>
    </row>
    <row r="72" spans="1:83" x14ac:dyDescent="0.2">
      <c r="A72" s="21"/>
      <c r="B72" s="21"/>
      <c r="C72" s="21"/>
      <c r="D72" s="21"/>
      <c r="E72" s="21"/>
      <c r="F72" t="str">
        <f t="shared" si="6"/>
        <v/>
      </c>
      <c r="G72" t="str">
        <f t="shared" si="7"/>
        <v/>
      </c>
      <c r="H72">
        <f t="shared" si="5"/>
        <v>0</v>
      </c>
      <c r="I72" s="21" t="str">
        <f>IF(ISNUMBER('Original data'!F72),LN('Original data'!F72),"")</f>
        <v/>
      </c>
      <c r="J72" s="21" t="str">
        <f>IF(ISNUMBER('Original data'!G72),LN('Original data'!G72),"")</f>
        <v/>
      </c>
      <c r="K72" s="21" t="str">
        <f>IF(ISNUMBER('Original data'!H72),LN('Original data'!H72),"")</f>
        <v/>
      </c>
      <c r="L72" s="21" t="str">
        <f>IF(ISNUMBER('Original data'!I72),LN('Original data'!I72),"")</f>
        <v/>
      </c>
      <c r="M72" s="21" t="str">
        <f>IF(ISNUMBER('Original data'!J72),LN('Original data'!J72),"")</f>
        <v/>
      </c>
      <c r="N72" s="21" t="str">
        <f>IF(ISNUMBER('Original data'!K72),LN('Original data'!K72),"")</f>
        <v/>
      </c>
      <c r="O72" s="21" t="str">
        <f>IF(ISNUMBER('Original data'!L72),LN('Original data'!L72),"")</f>
        <v/>
      </c>
      <c r="P72" s="21" t="str">
        <f>IF(ISNUMBER('Original data'!M72),LN('Original data'!M72),"")</f>
        <v/>
      </c>
      <c r="Q72" s="21" t="str">
        <f>IF(ISNUMBER('Original data'!N72),LN('Original data'!N72),"")</f>
        <v/>
      </c>
      <c r="R72" s="21" t="str">
        <f>IF(ISNUMBER('Original data'!O72),LN('Original data'!O72),"")</f>
        <v/>
      </c>
      <c r="S72" s="21" t="str">
        <f>IF(ISNUMBER('Original data'!P72),LN('Original data'!P72),"")</f>
        <v/>
      </c>
      <c r="T72" s="21" t="str">
        <f>IF(ISNUMBER('Original data'!Q72),LN('Original data'!Q72),"")</f>
        <v/>
      </c>
      <c r="U72" s="21" t="str">
        <f>IF(ISNUMBER('Original data'!R72),LN('Original data'!R72),"")</f>
        <v/>
      </c>
      <c r="V72" s="21" t="str">
        <f>IF(ISNUMBER('Original data'!S72),LN('Original data'!S72),"")</f>
        <v/>
      </c>
      <c r="W72" s="21" t="str">
        <f>IF(ISNUMBER('Original data'!T72),LN('Original data'!T72),"")</f>
        <v/>
      </c>
      <c r="X72" s="21" t="str">
        <f>IF(ISNUMBER('Original data'!U72),LN('Original data'!U72),"")</f>
        <v/>
      </c>
      <c r="Y72" s="21" t="str">
        <f>IF(ISNUMBER('Original data'!V72),LN('Original data'!V72),"")</f>
        <v/>
      </c>
      <c r="Z72" s="21" t="str">
        <f>IF(ISNUMBER('Original data'!W72),LN('Original data'!W72),"")</f>
        <v/>
      </c>
      <c r="AA72" s="21" t="str">
        <f>IF(ISNUMBER('Original data'!X72),LN('Original data'!X72),"")</f>
        <v/>
      </c>
      <c r="AB72" s="21" t="str">
        <f>IF(ISNUMBER('Original data'!Y72),LN('Original data'!Y72),"")</f>
        <v/>
      </c>
      <c r="AC72" s="21" t="str">
        <f>IF(ISNUMBER('Original data'!Z72),LN('Original data'!Z72),"")</f>
        <v/>
      </c>
      <c r="AD72" s="21" t="str">
        <f>IF(ISNUMBER('Original data'!AA72),LN('Original data'!AA72),"")</f>
        <v/>
      </c>
      <c r="AE72" s="21" t="str">
        <f>IF(ISNUMBER('Original data'!AB72),LN('Original data'!AB72),"")</f>
        <v/>
      </c>
      <c r="AF72" s="21" t="str">
        <f>IF(ISNUMBER('Original data'!AC72),LN('Original data'!AC72),"")</f>
        <v/>
      </c>
      <c r="AG72" s="21" t="str">
        <f>IF(ISNUMBER('Original data'!AD72),LN('Original data'!AD72),"")</f>
        <v/>
      </c>
      <c r="AH72" s="21" t="str">
        <f>IF(ISNUMBER('Original data'!AE72),LN('Original data'!AE72),"")</f>
        <v/>
      </c>
      <c r="AI72" s="21" t="str">
        <f>IF(ISNUMBER('Original data'!AF72),LN('Original data'!AF72),"")</f>
        <v/>
      </c>
      <c r="AJ72" s="21" t="str">
        <f>IF(ISNUMBER('Original data'!AG72),LN('Original data'!AG72),"")</f>
        <v/>
      </c>
      <c r="AK72" s="21" t="str">
        <f>IF(ISNUMBER('Original data'!AH72),LN('Original data'!AH72),"")</f>
        <v/>
      </c>
      <c r="AL72" s="21" t="str">
        <f>IF(ISNUMBER('Original data'!AI72),LN('Original data'!AI72),"")</f>
        <v/>
      </c>
      <c r="AM72" s="21" t="str">
        <f>IF(ISNUMBER('Original data'!AJ72),LN('Original data'!AJ72),"")</f>
        <v/>
      </c>
      <c r="AN72" s="21" t="str">
        <f>IF(ISNUMBER('Original data'!AK72),LN('Original data'!AK72),"")</f>
        <v/>
      </c>
      <c r="AO72" s="21" t="str">
        <f>IF(ISNUMBER('Original data'!AL72),LN('Original data'!AL72),"")</f>
        <v/>
      </c>
      <c r="AP72" s="21" t="str">
        <f>IF(ISNUMBER('Original data'!AM72),LN('Original data'!AM72),"")</f>
        <v/>
      </c>
      <c r="AQ72" s="21" t="str">
        <f>IF(ISNUMBER('Original data'!AN72),LN('Original data'!AN72),"")</f>
        <v/>
      </c>
      <c r="AR72" s="21" t="str">
        <f>IF(ISNUMBER('Original data'!AO72),LN('Original data'!AO72),"")</f>
        <v/>
      </c>
      <c r="AS72" s="21" t="str">
        <f>IF(ISNUMBER('Original data'!AP72),LN('Original data'!AP72),"")</f>
        <v/>
      </c>
      <c r="AT72" s="21" t="str">
        <f>IF(ISNUMBER('Original data'!AR72),LN('Original data'!AR72),"")</f>
        <v/>
      </c>
      <c r="AU72" s="21" t="str">
        <f>IF(ISNUMBER('Original data'!AS72),LN('Original data'!AS72),"")</f>
        <v/>
      </c>
      <c r="AV72" s="21" t="str">
        <f>IF(ISNUMBER('Original data'!AT72),LN('Original data'!AT72),"")</f>
        <v/>
      </c>
      <c r="AW72" s="21" t="str">
        <f>IF(ISNUMBER('Original data'!AU72),LN('Original data'!AU72),"")</f>
        <v/>
      </c>
      <c r="AX72" s="21" t="str">
        <f>IF(ISNUMBER('Original data'!AV72),LN('Original data'!AV72),"")</f>
        <v/>
      </c>
      <c r="AY72" s="21" t="str">
        <f>IF(ISNUMBER('Original data'!AW72),LN('Original data'!AW72),"")</f>
        <v/>
      </c>
      <c r="AZ72" s="21" t="str">
        <f>IF(ISNUMBER('Original data'!AX72),LN('Original data'!AX72),"")</f>
        <v/>
      </c>
      <c r="BA72" s="21" t="str">
        <f>IF(ISNUMBER('Original data'!AY72),LN('Original data'!AY72),"")</f>
        <v/>
      </c>
      <c r="BB72" s="21" t="str">
        <f>IF(ISNUMBER('Original data'!AZ72),LN('Original data'!AZ72),"")</f>
        <v/>
      </c>
      <c r="BC72" s="21" t="str">
        <f>IF(ISNUMBER('Original data'!BA72),LN('Original data'!BA72),"")</f>
        <v/>
      </c>
      <c r="BD72" s="21" t="str">
        <f>IF(ISNUMBER('Original data'!BB72),LN('Original data'!BB72),"")</f>
        <v/>
      </c>
      <c r="BE72" s="21" t="str">
        <f>IF(ISNUMBER('Original data'!BC72),LN('Original data'!BC72),"")</f>
        <v/>
      </c>
      <c r="BF72" s="21" t="str">
        <f>IF(ISNUMBER('Original data'!BD72),LN('Original data'!BD72),"")</f>
        <v/>
      </c>
      <c r="BG72" s="21" t="str">
        <f>IF(ISNUMBER('Original data'!BE72),LN('Original data'!BE72),"")</f>
        <v/>
      </c>
      <c r="BH72" s="21" t="str">
        <f>IF(ISNUMBER('Original data'!BF72),LN('Original data'!BF72),"")</f>
        <v/>
      </c>
      <c r="BI72" s="21" t="str">
        <f>IF(ISNUMBER('Original data'!BH72),LN('Original data'!BH72),"")</f>
        <v/>
      </c>
      <c r="BJ72" s="21" t="str">
        <f>IF(ISNUMBER('Original data'!BI72),LN('Original data'!BI72),"")</f>
        <v/>
      </c>
      <c r="BK72" s="21" t="str">
        <f>IF(ISNUMBER('Original data'!BJ72),LN('Original data'!BJ72),"")</f>
        <v/>
      </c>
      <c r="BL72" s="21" t="str">
        <f>IF(ISNUMBER('Original data'!BK72),LN('Original data'!BK72),"")</f>
        <v/>
      </c>
      <c r="BM72" s="21" t="str">
        <f>IF(ISNUMBER('Original data'!BL72),LN('Original data'!BL72),"")</f>
        <v/>
      </c>
      <c r="BN72" s="21" t="str">
        <f>IF(ISNUMBER('Original data'!BM72),LN('Original data'!BM72),"")</f>
        <v/>
      </c>
      <c r="BO72" s="21" t="str">
        <f>IF(ISNUMBER('Original data'!BN72),LN('Original data'!BN72),"")</f>
        <v/>
      </c>
      <c r="BP72" s="21" t="str">
        <f>IF(ISNUMBER('Original data'!BO72),LN('Original data'!BO72),"")</f>
        <v/>
      </c>
      <c r="BQ72" s="21" t="str">
        <f>IF(ISNUMBER('Original data'!BP72),LN('Original data'!BP72),"")</f>
        <v/>
      </c>
      <c r="BR72" s="21" t="str">
        <f>IF(ISNUMBER('Original data'!BQ72),LN('Original data'!BQ72),"")</f>
        <v/>
      </c>
      <c r="BS72" s="21" t="str">
        <f>IF(ISNUMBER('Original data'!BR72),LN('Original data'!BR72),"")</f>
        <v/>
      </c>
      <c r="BT72" s="21" t="str">
        <f>IF(ISNUMBER('Original data'!BS72),LN('Original data'!BS72),"")</f>
        <v/>
      </c>
      <c r="BU72" s="21" t="str">
        <f>IF(ISNUMBER('Original data'!BT72),LN('Original data'!BT72),"")</f>
        <v/>
      </c>
      <c r="BV72" s="21" t="str">
        <f>IF(ISNUMBER('Original data'!BU72),LN('Original data'!BU72),"")</f>
        <v/>
      </c>
      <c r="BW72" s="21" t="str">
        <f>IF(ISNUMBER('Original data'!BV72),LN('Original data'!BV72),"")</f>
        <v/>
      </c>
      <c r="BX72" s="21" t="str">
        <f>IF(ISNUMBER('Original data'!BW72),LN('Original data'!BW72),"")</f>
        <v/>
      </c>
      <c r="BY72" s="21" t="str">
        <f>IF(ISNUMBER('Original data'!BX72),LN('Original data'!BX72),"")</f>
        <v/>
      </c>
      <c r="BZ72" s="21" t="str">
        <f>IF(ISNUMBER('Original data'!BY72),LN('Original data'!BY72),"")</f>
        <v/>
      </c>
      <c r="CA72" s="21" t="str">
        <f>IF(ISNUMBER('Original data'!BZ72),LN('Original data'!BZ72),"")</f>
        <v/>
      </c>
      <c r="CB72" s="21" t="str">
        <f>IF(ISNUMBER('Original data'!CA72),LN('Original data'!CA72),"")</f>
        <v/>
      </c>
      <c r="CC72" s="21"/>
      <c r="CD72" s="21"/>
      <c r="CE72" s="21"/>
    </row>
    <row r="73" spans="1:83" x14ac:dyDescent="0.2">
      <c r="A73" s="21"/>
      <c r="B73" s="21"/>
      <c r="C73" s="21"/>
      <c r="D73" s="21"/>
      <c r="E73" s="21"/>
      <c r="F73" t="str">
        <f t="shared" si="6"/>
        <v/>
      </c>
      <c r="G73" t="str">
        <f t="shared" si="7"/>
        <v/>
      </c>
      <c r="H73">
        <f t="shared" si="5"/>
        <v>0</v>
      </c>
      <c r="I73" s="21" t="str">
        <f>IF(ISNUMBER('Original data'!F73),LN('Original data'!F73),"")</f>
        <v/>
      </c>
      <c r="J73" s="21" t="str">
        <f>IF(ISNUMBER('Original data'!G73),LN('Original data'!G73),"")</f>
        <v/>
      </c>
      <c r="K73" s="21" t="str">
        <f>IF(ISNUMBER('Original data'!H73),LN('Original data'!H73),"")</f>
        <v/>
      </c>
      <c r="L73" s="21" t="str">
        <f>IF(ISNUMBER('Original data'!I73),LN('Original data'!I73),"")</f>
        <v/>
      </c>
      <c r="M73" s="21" t="str">
        <f>IF(ISNUMBER('Original data'!J73),LN('Original data'!J73),"")</f>
        <v/>
      </c>
      <c r="N73" s="21" t="str">
        <f>IF(ISNUMBER('Original data'!K73),LN('Original data'!K73),"")</f>
        <v/>
      </c>
      <c r="O73" s="21" t="str">
        <f>IF(ISNUMBER('Original data'!L73),LN('Original data'!L73),"")</f>
        <v/>
      </c>
      <c r="P73" s="21" t="str">
        <f>IF(ISNUMBER('Original data'!M73),LN('Original data'!M73),"")</f>
        <v/>
      </c>
      <c r="Q73" s="21" t="str">
        <f>IF(ISNUMBER('Original data'!N73),LN('Original data'!N73),"")</f>
        <v/>
      </c>
      <c r="R73" s="21" t="str">
        <f>IF(ISNUMBER('Original data'!O73),LN('Original data'!O73),"")</f>
        <v/>
      </c>
      <c r="S73" s="21" t="str">
        <f>IF(ISNUMBER('Original data'!P73),LN('Original data'!P73),"")</f>
        <v/>
      </c>
      <c r="T73" s="21" t="str">
        <f>IF(ISNUMBER('Original data'!Q73),LN('Original data'!Q73),"")</f>
        <v/>
      </c>
      <c r="U73" s="21" t="str">
        <f>IF(ISNUMBER('Original data'!R73),LN('Original data'!R73),"")</f>
        <v/>
      </c>
      <c r="V73" s="21" t="str">
        <f>IF(ISNUMBER('Original data'!S73),LN('Original data'!S73),"")</f>
        <v/>
      </c>
      <c r="W73" s="21" t="str">
        <f>IF(ISNUMBER('Original data'!T73),LN('Original data'!T73),"")</f>
        <v/>
      </c>
      <c r="X73" s="21" t="str">
        <f>IF(ISNUMBER('Original data'!U73),LN('Original data'!U73),"")</f>
        <v/>
      </c>
      <c r="Y73" s="21" t="str">
        <f>IF(ISNUMBER('Original data'!V73),LN('Original data'!V73),"")</f>
        <v/>
      </c>
      <c r="Z73" s="21" t="str">
        <f>IF(ISNUMBER('Original data'!W73),LN('Original data'!W73),"")</f>
        <v/>
      </c>
      <c r="AA73" s="21" t="str">
        <f>IF(ISNUMBER('Original data'!X73),LN('Original data'!X73),"")</f>
        <v/>
      </c>
      <c r="AB73" s="21" t="str">
        <f>IF(ISNUMBER('Original data'!Y73),LN('Original data'!Y73),"")</f>
        <v/>
      </c>
      <c r="AC73" s="21" t="str">
        <f>IF(ISNUMBER('Original data'!Z73),LN('Original data'!Z73),"")</f>
        <v/>
      </c>
      <c r="AD73" s="21" t="str">
        <f>IF(ISNUMBER('Original data'!AA73),LN('Original data'!AA73),"")</f>
        <v/>
      </c>
      <c r="AE73" s="21" t="str">
        <f>IF(ISNUMBER('Original data'!AB73),LN('Original data'!AB73),"")</f>
        <v/>
      </c>
      <c r="AF73" s="21" t="str">
        <f>IF(ISNUMBER('Original data'!AC73),LN('Original data'!AC73),"")</f>
        <v/>
      </c>
      <c r="AG73" s="21" t="str">
        <f>IF(ISNUMBER('Original data'!AD73),LN('Original data'!AD73),"")</f>
        <v/>
      </c>
      <c r="AH73" s="21" t="str">
        <f>IF(ISNUMBER('Original data'!AE73),LN('Original data'!AE73),"")</f>
        <v/>
      </c>
      <c r="AI73" s="21" t="str">
        <f>IF(ISNUMBER('Original data'!AF73),LN('Original data'!AF73),"")</f>
        <v/>
      </c>
      <c r="AJ73" s="21" t="str">
        <f>IF(ISNUMBER('Original data'!AG73),LN('Original data'!AG73),"")</f>
        <v/>
      </c>
      <c r="AK73" s="21" t="str">
        <f>IF(ISNUMBER('Original data'!AH73),LN('Original data'!AH73),"")</f>
        <v/>
      </c>
      <c r="AL73" s="21" t="str">
        <f>IF(ISNUMBER('Original data'!AI73),LN('Original data'!AI73),"")</f>
        <v/>
      </c>
      <c r="AM73" s="21" t="str">
        <f>IF(ISNUMBER('Original data'!AJ73),LN('Original data'!AJ73),"")</f>
        <v/>
      </c>
      <c r="AN73" s="21" t="str">
        <f>IF(ISNUMBER('Original data'!AK73),LN('Original data'!AK73),"")</f>
        <v/>
      </c>
      <c r="AO73" s="21" t="str">
        <f>IF(ISNUMBER('Original data'!AL73),LN('Original data'!AL73),"")</f>
        <v/>
      </c>
      <c r="AP73" s="21" t="str">
        <f>IF(ISNUMBER('Original data'!AM73),LN('Original data'!AM73),"")</f>
        <v/>
      </c>
      <c r="AQ73" s="21" t="str">
        <f>IF(ISNUMBER('Original data'!AN73),LN('Original data'!AN73),"")</f>
        <v/>
      </c>
      <c r="AR73" s="21" t="str">
        <f>IF(ISNUMBER('Original data'!AO73),LN('Original data'!AO73),"")</f>
        <v/>
      </c>
      <c r="AS73" s="21" t="str">
        <f>IF(ISNUMBER('Original data'!AP73),LN('Original data'!AP73),"")</f>
        <v/>
      </c>
      <c r="AT73" s="21" t="str">
        <f>IF(ISNUMBER('Original data'!AR73),LN('Original data'!AR73),"")</f>
        <v/>
      </c>
      <c r="AU73" s="21" t="str">
        <f>IF(ISNUMBER('Original data'!AS73),LN('Original data'!AS73),"")</f>
        <v/>
      </c>
      <c r="AV73" s="21" t="str">
        <f>IF(ISNUMBER('Original data'!AT73),LN('Original data'!AT73),"")</f>
        <v/>
      </c>
      <c r="AW73" s="21" t="str">
        <f>IF(ISNUMBER('Original data'!AU73),LN('Original data'!AU73),"")</f>
        <v/>
      </c>
      <c r="AX73" s="21" t="str">
        <f>IF(ISNUMBER('Original data'!AV73),LN('Original data'!AV73),"")</f>
        <v/>
      </c>
      <c r="AY73" s="21" t="str">
        <f>IF(ISNUMBER('Original data'!AW73),LN('Original data'!AW73),"")</f>
        <v/>
      </c>
      <c r="AZ73" s="21" t="str">
        <f>IF(ISNUMBER('Original data'!AX73),LN('Original data'!AX73),"")</f>
        <v/>
      </c>
      <c r="BA73" s="21" t="str">
        <f>IF(ISNUMBER('Original data'!AY73),LN('Original data'!AY73),"")</f>
        <v/>
      </c>
      <c r="BB73" s="21" t="str">
        <f>IF(ISNUMBER('Original data'!AZ73),LN('Original data'!AZ73),"")</f>
        <v/>
      </c>
      <c r="BC73" s="21" t="str">
        <f>IF(ISNUMBER('Original data'!BA73),LN('Original data'!BA73),"")</f>
        <v/>
      </c>
      <c r="BD73" s="21" t="str">
        <f>IF(ISNUMBER('Original data'!BB73),LN('Original data'!BB73),"")</f>
        <v/>
      </c>
      <c r="BE73" s="21" t="str">
        <f>IF(ISNUMBER('Original data'!BC73),LN('Original data'!BC73),"")</f>
        <v/>
      </c>
      <c r="BF73" s="21" t="str">
        <f>IF(ISNUMBER('Original data'!BD73),LN('Original data'!BD73),"")</f>
        <v/>
      </c>
      <c r="BG73" s="21" t="str">
        <f>IF(ISNUMBER('Original data'!BE73),LN('Original data'!BE73),"")</f>
        <v/>
      </c>
      <c r="BH73" s="21" t="str">
        <f>IF(ISNUMBER('Original data'!BF73),LN('Original data'!BF73),"")</f>
        <v/>
      </c>
      <c r="BI73" s="21" t="str">
        <f>IF(ISNUMBER('Original data'!BH73),LN('Original data'!BH73),"")</f>
        <v/>
      </c>
      <c r="BJ73" s="21" t="str">
        <f>IF(ISNUMBER('Original data'!BI73),LN('Original data'!BI73),"")</f>
        <v/>
      </c>
      <c r="BK73" s="21" t="str">
        <f>IF(ISNUMBER('Original data'!BJ73),LN('Original data'!BJ73),"")</f>
        <v/>
      </c>
      <c r="BL73" s="21" t="str">
        <f>IF(ISNUMBER('Original data'!BK73),LN('Original data'!BK73),"")</f>
        <v/>
      </c>
      <c r="BM73" s="21" t="str">
        <f>IF(ISNUMBER('Original data'!BL73),LN('Original data'!BL73),"")</f>
        <v/>
      </c>
      <c r="BN73" s="21" t="str">
        <f>IF(ISNUMBER('Original data'!BM73),LN('Original data'!BM73),"")</f>
        <v/>
      </c>
      <c r="BO73" s="21" t="str">
        <f>IF(ISNUMBER('Original data'!BN73),LN('Original data'!BN73),"")</f>
        <v/>
      </c>
      <c r="BP73" s="21" t="str">
        <f>IF(ISNUMBER('Original data'!BO73),LN('Original data'!BO73),"")</f>
        <v/>
      </c>
      <c r="BQ73" s="21" t="str">
        <f>IF(ISNUMBER('Original data'!BP73),LN('Original data'!BP73),"")</f>
        <v/>
      </c>
      <c r="BR73" s="21" t="str">
        <f>IF(ISNUMBER('Original data'!BQ73),LN('Original data'!BQ73),"")</f>
        <v/>
      </c>
      <c r="BS73" s="21" t="str">
        <f>IF(ISNUMBER('Original data'!BR73),LN('Original data'!BR73),"")</f>
        <v/>
      </c>
      <c r="BT73" s="21" t="str">
        <f>IF(ISNUMBER('Original data'!BS73),LN('Original data'!BS73),"")</f>
        <v/>
      </c>
      <c r="BU73" s="21" t="str">
        <f>IF(ISNUMBER('Original data'!BT73),LN('Original data'!BT73),"")</f>
        <v/>
      </c>
      <c r="BV73" s="21" t="str">
        <f>IF(ISNUMBER('Original data'!BU73),LN('Original data'!BU73),"")</f>
        <v/>
      </c>
      <c r="BW73" s="21" t="str">
        <f>IF(ISNUMBER('Original data'!BV73),LN('Original data'!BV73),"")</f>
        <v/>
      </c>
      <c r="BX73" s="21" t="str">
        <f>IF(ISNUMBER('Original data'!BW73),LN('Original data'!BW73),"")</f>
        <v/>
      </c>
      <c r="BY73" s="21" t="str">
        <f>IF(ISNUMBER('Original data'!BX73),LN('Original data'!BX73),"")</f>
        <v/>
      </c>
      <c r="BZ73" s="21" t="str">
        <f>IF(ISNUMBER('Original data'!BY73),LN('Original data'!BY73),"")</f>
        <v/>
      </c>
      <c r="CA73" s="21" t="str">
        <f>IF(ISNUMBER('Original data'!BZ73),LN('Original data'!BZ73),"")</f>
        <v/>
      </c>
      <c r="CB73" s="21" t="str">
        <f>IF(ISNUMBER('Original data'!CA73),LN('Original data'!CA73),"")</f>
        <v/>
      </c>
      <c r="CC73" s="21"/>
      <c r="CD73" s="21"/>
      <c r="CE73" s="21"/>
    </row>
    <row r="74" spans="1:83" x14ac:dyDescent="0.2">
      <c r="A74" s="21"/>
      <c r="B74" s="21"/>
      <c r="C74" s="21"/>
      <c r="D74" s="21"/>
      <c r="E74" s="21"/>
      <c r="F74" t="str">
        <f t="shared" si="6"/>
        <v/>
      </c>
      <c r="G74" t="str">
        <f t="shared" si="7"/>
        <v/>
      </c>
      <c r="H74">
        <f t="shared" si="5"/>
        <v>0</v>
      </c>
      <c r="I74" s="21" t="str">
        <f>IF(ISNUMBER('Original data'!F74),LN('Original data'!F74),"")</f>
        <v/>
      </c>
      <c r="J74" s="21" t="str">
        <f>IF(ISNUMBER('Original data'!G74),LN('Original data'!G74),"")</f>
        <v/>
      </c>
      <c r="K74" s="21" t="str">
        <f>IF(ISNUMBER('Original data'!H74),LN('Original data'!H74),"")</f>
        <v/>
      </c>
      <c r="L74" s="21" t="str">
        <f>IF(ISNUMBER('Original data'!I74),LN('Original data'!I74),"")</f>
        <v/>
      </c>
      <c r="M74" s="21" t="str">
        <f>IF(ISNUMBER('Original data'!J74),LN('Original data'!J74),"")</f>
        <v/>
      </c>
      <c r="N74" s="21" t="str">
        <f>IF(ISNUMBER('Original data'!K74),LN('Original data'!K74),"")</f>
        <v/>
      </c>
      <c r="O74" s="21" t="str">
        <f>IF(ISNUMBER('Original data'!L74),LN('Original data'!L74),"")</f>
        <v/>
      </c>
      <c r="P74" s="21" t="str">
        <f>IF(ISNUMBER('Original data'!M74),LN('Original data'!M74),"")</f>
        <v/>
      </c>
      <c r="Q74" s="21" t="str">
        <f>IF(ISNUMBER('Original data'!N74),LN('Original data'!N74),"")</f>
        <v/>
      </c>
      <c r="R74" s="21" t="str">
        <f>IF(ISNUMBER('Original data'!O74),LN('Original data'!O74),"")</f>
        <v/>
      </c>
      <c r="S74" s="21" t="str">
        <f>IF(ISNUMBER('Original data'!P74),LN('Original data'!P74),"")</f>
        <v/>
      </c>
      <c r="T74" s="21" t="str">
        <f>IF(ISNUMBER('Original data'!Q74),LN('Original data'!Q74),"")</f>
        <v/>
      </c>
      <c r="U74" s="21" t="str">
        <f>IF(ISNUMBER('Original data'!R74),LN('Original data'!R74),"")</f>
        <v/>
      </c>
      <c r="V74" s="21" t="str">
        <f>IF(ISNUMBER('Original data'!S74),LN('Original data'!S74),"")</f>
        <v/>
      </c>
      <c r="W74" s="21" t="str">
        <f>IF(ISNUMBER('Original data'!T74),LN('Original data'!T74),"")</f>
        <v/>
      </c>
      <c r="X74" s="21" t="str">
        <f>IF(ISNUMBER('Original data'!U74),LN('Original data'!U74),"")</f>
        <v/>
      </c>
      <c r="Y74" s="21" t="str">
        <f>IF(ISNUMBER('Original data'!V74),LN('Original data'!V74),"")</f>
        <v/>
      </c>
      <c r="Z74" s="21" t="str">
        <f>IF(ISNUMBER('Original data'!W74),LN('Original data'!W74),"")</f>
        <v/>
      </c>
      <c r="AA74" s="21" t="str">
        <f>IF(ISNUMBER('Original data'!X74),LN('Original data'!X74),"")</f>
        <v/>
      </c>
      <c r="AB74" s="21" t="str">
        <f>IF(ISNUMBER('Original data'!Y74),LN('Original data'!Y74),"")</f>
        <v/>
      </c>
      <c r="AC74" s="21" t="str">
        <f>IF(ISNUMBER('Original data'!Z74),LN('Original data'!Z74),"")</f>
        <v/>
      </c>
      <c r="AD74" s="21" t="str">
        <f>IF(ISNUMBER('Original data'!AA74),LN('Original data'!AA74),"")</f>
        <v/>
      </c>
      <c r="AE74" s="21" t="str">
        <f>IF(ISNUMBER('Original data'!AB74),LN('Original data'!AB74),"")</f>
        <v/>
      </c>
      <c r="AF74" s="21" t="str">
        <f>IF(ISNUMBER('Original data'!AC74),LN('Original data'!AC74),"")</f>
        <v/>
      </c>
      <c r="AG74" s="21" t="str">
        <f>IF(ISNUMBER('Original data'!AD74),LN('Original data'!AD74),"")</f>
        <v/>
      </c>
      <c r="AH74" s="21" t="str">
        <f>IF(ISNUMBER('Original data'!AE74),LN('Original data'!AE74),"")</f>
        <v/>
      </c>
      <c r="AI74" s="21" t="str">
        <f>IF(ISNUMBER('Original data'!AF74),LN('Original data'!AF74),"")</f>
        <v/>
      </c>
      <c r="AJ74" s="21" t="str">
        <f>IF(ISNUMBER('Original data'!AG74),LN('Original data'!AG74),"")</f>
        <v/>
      </c>
      <c r="AK74" s="21" t="str">
        <f>IF(ISNUMBER('Original data'!AH74),LN('Original data'!AH74),"")</f>
        <v/>
      </c>
      <c r="AL74" s="21" t="str">
        <f>IF(ISNUMBER('Original data'!AI74),LN('Original data'!AI74),"")</f>
        <v/>
      </c>
      <c r="AM74" s="21" t="str">
        <f>IF(ISNUMBER('Original data'!AJ74),LN('Original data'!AJ74),"")</f>
        <v/>
      </c>
      <c r="AN74" s="21" t="str">
        <f>IF(ISNUMBER('Original data'!AK74),LN('Original data'!AK74),"")</f>
        <v/>
      </c>
      <c r="AO74" s="21" t="str">
        <f>IF(ISNUMBER('Original data'!AL74),LN('Original data'!AL74),"")</f>
        <v/>
      </c>
      <c r="AP74" s="21" t="str">
        <f>IF(ISNUMBER('Original data'!AM74),LN('Original data'!AM74),"")</f>
        <v/>
      </c>
      <c r="AQ74" s="21" t="str">
        <f>IF(ISNUMBER('Original data'!AN74),LN('Original data'!AN74),"")</f>
        <v/>
      </c>
      <c r="AR74" s="21" t="str">
        <f>IF(ISNUMBER('Original data'!AO74),LN('Original data'!AO74),"")</f>
        <v/>
      </c>
      <c r="AS74" s="21" t="str">
        <f>IF(ISNUMBER('Original data'!AP74),LN('Original data'!AP74),"")</f>
        <v/>
      </c>
      <c r="AT74" s="21" t="str">
        <f>IF(ISNUMBER('Original data'!AR74),LN('Original data'!AR74),"")</f>
        <v/>
      </c>
      <c r="AU74" s="21" t="str">
        <f>IF(ISNUMBER('Original data'!AS74),LN('Original data'!AS74),"")</f>
        <v/>
      </c>
      <c r="AV74" s="21" t="str">
        <f>IF(ISNUMBER('Original data'!AT74),LN('Original data'!AT74),"")</f>
        <v/>
      </c>
      <c r="AW74" s="21" t="str">
        <f>IF(ISNUMBER('Original data'!AU74),LN('Original data'!AU74),"")</f>
        <v/>
      </c>
      <c r="AX74" s="21" t="str">
        <f>IF(ISNUMBER('Original data'!AV74),LN('Original data'!AV74),"")</f>
        <v/>
      </c>
      <c r="AY74" s="21" t="str">
        <f>IF(ISNUMBER('Original data'!AW74),LN('Original data'!AW74),"")</f>
        <v/>
      </c>
      <c r="AZ74" s="21" t="str">
        <f>IF(ISNUMBER('Original data'!AX74),LN('Original data'!AX74),"")</f>
        <v/>
      </c>
      <c r="BA74" s="21" t="str">
        <f>IF(ISNUMBER('Original data'!AY74),LN('Original data'!AY74),"")</f>
        <v/>
      </c>
      <c r="BB74" s="21" t="str">
        <f>IF(ISNUMBER('Original data'!AZ74),LN('Original data'!AZ74),"")</f>
        <v/>
      </c>
      <c r="BC74" s="21" t="str">
        <f>IF(ISNUMBER('Original data'!BA74),LN('Original data'!BA74),"")</f>
        <v/>
      </c>
      <c r="BD74" s="21" t="str">
        <f>IF(ISNUMBER('Original data'!BB74),LN('Original data'!BB74),"")</f>
        <v/>
      </c>
      <c r="BE74" s="21" t="str">
        <f>IF(ISNUMBER('Original data'!BC74),LN('Original data'!BC74),"")</f>
        <v/>
      </c>
      <c r="BF74" s="21" t="str">
        <f>IF(ISNUMBER('Original data'!BD74),LN('Original data'!BD74),"")</f>
        <v/>
      </c>
      <c r="BG74" s="21" t="str">
        <f>IF(ISNUMBER('Original data'!BE74),LN('Original data'!BE74),"")</f>
        <v/>
      </c>
      <c r="BH74" s="21" t="str">
        <f>IF(ISNUMBER('Original data'!BF74),LN('Original data'!BF74),"")</f>
        <v/>
      </c>
      <c r="BI74" s="21" t="str">
        <f>IF(ISNUMBER('Original data'!BH74),LN('Original data'!BH74),"")</f>
        <v/>
      </c>
      <c r="BJ74" s="21" t="str">
        <f>IF(ISNUMBER('Original data'!BI74),LN('Original data'!BI74),"")</f>
        <v/>
      </c>
      <c r="BK74" s="21" t="str">
        <f>IF(ISNUMBER('Original data'!BJ74),LN('Original data'!BJ74),"")</f>
        <v/>
      </c>
      <c r="BL74" s="21" t="str">
        <f>IF(ISNUMBER('Original data'!BK74),LN('Original data'!BK74),"")</f>
        <v/>
      </c>
      <c r="BM74" s="21" t="str">
        <f>IF(ISNUMBER('Original data'!BL74),LN('Original data'!BL74),"")</f>
        <v/>
      </c>
      <c r="BN74" s="21" t="str">
        <f>IF(ISNUMBER('Original data'!BM74),LN('Original data'!BM74),"")</f>
        <v/>
      </c>
      <c r="BO74" s="21" t="str">
        <f>IF(ISNUMBER('Original data'!BN74),LN('Original data'!BN74),"")</f>
        <v/>
      </c>
      <c r="BP74" s="21" t="str">
        <f>IF(ISNUMBER('Original data'!BO74),LN('Original data'!BO74),"")</f>
        <v/>
      </c>
      <c r="BQ74" s="21" t="str">
        <f>IF(ISNUMBER('Original data'!BP74),LN('Original data'!BP74),"")</f>
        <v/>
      </c>
      <c r="BR74" s="21" t="str">
        <f>IF(ISNUMBER('Original data'!BQ74),LN('Original data'!BQ74),"")</f>
        <v/>
      </c>
      <c r="BS74" s="21" t="str">
        <f>IF(ISNUMBER('Original data'!BR74),LN('Original data'!BR74),"")</f>
        <v/>
      </c>
      <c r="BT74" s="21" t="str">
        <f>IF(ISNUMBER('Original data'!BS74),LN('Original data'!BS74),"")</f>
        <v/>
      </c>
      <c r="BU74" s="21" t="str">
        <f>IF(ISNUMBER('Original data'!BT74),LN('Original data'!BT74),"")</f>
        <v/>
      </c>
      <c r="BV74" s="21" t="str">
        <f>IF(ISNUMBER('Original data'!BU74),LN('Original data'!BU74),"")</f>
        <v/>
      </c>
      <c r="BW74" s="21" t="str">
        <f>IF(ISNUMBER('Original data'!BV74),LN('Original data'!BV74),"")</f>
        <v/>
      </c>
      <c r="BX74" s="21" t="str">
        <f>IF(ISNUMBER('Original data'!BW74),LN('Original data'!BW74),"")</f>
        <v/>
      </c>
      <c r="BY74" s="21" t="str">
        <f>IF(ISNUMBER('Original data'!BX74),LN('Original data'!BX74),"")</f>
        <v/>
      </c>
      <c r="BZ74" s="21" t="str">
        <f>IF(ISNUMBER('Original data'!BY74),LN('Original data'!BY74),"")</f>
        <v/>
      </c>
      <c r="CA74" s="21" t="str">
        <f>IF(ISNUMBER('Original data'!BZ74),LN('Original data'!BZ74),"")</f>
        <v/>
      </c>
      <c r="CB74" s="21" t="str">
        <f>IF(ISNUMBER('Original data'!CA74),LN('Original data'!CA74),"")</f>
        <v/>
      </c>
      <c r="CC74" s="21"/>
      <c r="CD74" s="21"/>
      <c r="CE74" s="21"/>
    </row>
    <row r="75" spans="1:83" x14ac:dyDescent="0.2">
      <c r="A75" s="21"/>
      <c r="B75" s="21"/>
      <c r="C75" s="21"/>
      <c r="D75" s="21"/>
      <c r="E75" s="21"/>
      <c r="F75" t="str">
        <f t="shared" si="6"/>
        <v/>
      </c>
      <c r="G75" t="str">
        <f t="shared" si="7"/>
        <v/>
      </c>
      <c r="H75">
        <f t="shared" si="5"/>
        <v>0</v>
      </c>
      <c r="I75" s="21" t="str">
        <f>IF(ISNUMBER('Original data'!F75),LN('Original data'!F75),"")</f>
        <v/>
      </c>
      <c r="J75" s="21" t="str">
        <f>IF(ISNUMBER('Original data'!G75),LN('Original data'!G75),"")</f>
        <v/>
      </c>
      <c r="K75" s="21" t="str">
        <f>IF(ISNUMBER('Original data'!H75),LN('Original data'!H75),"")</f>
        <v/>
      </c>
      <c r="L75" s="21" t="str">
        <f>IF(ISNUMBER('Original data'!I75),LN('Original data'!I75),"")</f>
        <v/>
      </c>
      <c r="M75" s="21" t="str">
        <f>IF(ISNUMBER('Original data'!J75),LN('Original data'!J75),"")</f>
        <v/>
      </c>
      <c r="N75" s="21" t="str">
        <f>IF(ISNUMBER('Original data'!K75),LN('Original data'!K75),"")</f>
        <v/>
      </c>
      <c r="O75" s="21" t="str">
        <f>IF(ISNUMBER('Original data'!L75),LN('Original data'!L75),"")</f>
        <v/>
      </c>
      <c r="P75" s="21" t="str">
        <f>IF(ISNUMBER('Original data'!M75),LN('Original data'!M75),"")</f>
        <v/>
      </c>
      <c r="Q75" s="21" t="str">
        <f>IF(ISNUMBER('Original data'!N75),LN('Original data'!N75),"")</f>
        <v/>
      </c>
      <c r="R75" s="21" t="str">
        <f>IF(ISNUMBER('Original data'!O75),LN('Original data'!O75),"")</f>
        <v/>
      </c>
      <c r="S75" s="21" t="str">
        <f>IF(ISNUMBER('Original data'!P75),LN('Original data'!P75),"")</f>
        <v/>
      </c>
      <c r="T75" s="21" t="str">
        <f>IF(ISNUMBER('Original data'!Q75),LN('Original data'!Q75),"")</f>
        <v/>
      </c>
      <c r="U75" s="21" t="str">
        <f>IF(ISNUMBER('Original data'!R75),LN('Original data'!R75),"")</f>
        <v/>
      </c>
      <c r="V75" s="21" t="str">
        <f>IF(ISNUMBER('Original data'!S75),LN('Original data'!S75),"")</f>
        <v/>
      </c>
      <c r="W75" s="21" t="str">
        <f>IF(ISNUMBER('Original data'!T75),LN('Original data'!T75),"")</f>
        <v/>
      </c>
      <c r="X75" s="21" t="str">
        <f>IF(ISNUMBER('Original data'!U75),LN('Original data'!U75),"")</f>
        <v/>
      </c>
      <c r="Y75" s="21" t="str">
        <f>IF(ISNUMBER('Original data'!V75),LN('Original data'!V75),"")</f>
        <v/>
      </c>
      <c r="Z75" s="21" t="str">
        <f>IF(ISNUMBER('Original data'!W75),LN('Original data'!W75),"")</f>
        <v/>
      </c>
      <c r="AA75" s="21" t="str">
        <f>IF(ISNUMBER('Original data'!X75),LN('Original data'!X75),"")</f>
        <v/>
      </c>
      <c r="AB75" s="21" t="str">
        <f>IF(ISNUMBER('Original data'!Y75),LN('Original data'!Y75),"")</f>
        <v/>
      </c>
      <c r="AC75" s="21" t="str">
        <f>IF(ISNUMBER('Original data'!Z75),LN('Original data'!Z75),"")</f>
        <v/>
      </c>
      <c r="AD75" s="21" t="str">
        <f>IF(ISNUMBER('Original data'!AA75),LN('Original data'!AA75),"")</f>
        <v/>
      </c>
      <c r="AE75" s="21" t="str">
        <f>IF(ISNUMBER('Original data'!AB75),LN('Original data'!AB75),"")</f>
        <v/>
      </c>
      <c r="AF75" s="21" t="str">
        <f>IF(ISNUMBER('Original data'!AC75),LN('Original data'!AC75),"")</f>
        <v/>
      </c>
      <c r="AG75" s="21" t="str">
        <f>IF(ISNUMBER('Original data'!AD75),LN('Original data'!AD75),"")</f>
        <v/>
      </c>
      <c r="AH75" s="21" t="str">
        <f>IF(ISNUMBER('Original data'!AE75),LN('Original data'!AE75),"")</f>
        <v/>
      </c>
      <c r="AI75" s="21" t="str">
        <f>IF(ISNUMBER('Original data'!AF75),LN('Original data'!AF75),"")</f>
        <v/>
      </c>
      <c r="AJ75" s="21" t="str">
        <f>IF(ISNUMBER('Original data'!AG75),LN('Original data'!AG75),"")</f>
        <v/>
      </c>
      <c r="AK75" s="21" t="str">
        <f>IF(ISNUMBER('Original data'!AH75),LN('Original data'!AH75),"")</f>
        <v/>
      </c>
      <c r="AL75" s="21" t="str">
        <f>IF(ISNUMBER('Original data'!AI75),LN('Original data'!AI75),"")</f>
        <v/>
      </c>
      <c r="AM75" s="21" t="str">
        <f>IF(ISNUMBER('Original data'!AJ75),LN('Original data'!AJ75),"")</f>
        <v/>
      </c>
      <c r="AN75" s="21" t="str">
        <f>IF(ISNUMBER('Original data'!AK75),LN('Original data'!AK75),"")</f>
        <v/>
      </c>
      <c r="AO75" s="21" t="str">
        <f>IF(ISNUMBER('Original data'!AL75),LN('Original data'!AL75),"")</f>
        <v/>
      </c>
      <c r="AP75" s="21" t="str">
        <f>IF(ISNUMBER('Original data'!AM75),LN('Original data'!AM75),"")</f>
        <v/>
      </c>
      <c r="AQ75" s="21" t="str">
        <f>IF(ISNUMBER('Original data'!AN75),LN('Original data'!AN75),"")</f>
        <v/>
      </c>
      <c r="AR75" s="21" t="str">
        <f>IF(ISNUMBER('Original data'!AO75),LN('Original data'!AO75),"")</f>
        <v/>
      </c>
      <c r="AS75" s="21" t="str">
        <f>IF(ISNUMBER('Original data'!AP75),LN('Original data'!AP75),"")</f>
        <v/>
      </c>
      <c r="AT75" s="21" t="str">
        <f>IF(ISNUMBER('Original data'!AR75),LN('Original data'!AR75),"")</f>
        <v/>
      </c>
      <c r="AU75" s="21" t="str">
        <f>IF(ISNUMBER('Original data'!AS75),LN('Original data'!AS75),"")</f>
        <v/>
      </c>
      <c r="AV75" s="21" t="str">
        <f>IF(ISNUMBER('Original data'!AT75),LN('Original data'!AT75),"")</f>
        <v/>
      </c>
      <c r="AW75" s="21" t="str">
        <f>IF(ISNUMBER('Original data'!AU75),LN('Original data'!AU75),"")</f>
        <v/>
      </c>
      <c r="AX75" s="21" t="str">
        <f>IF(ISNUMBER('Original data'!AV75),LN('Original data'!AV75),"")</f>
        <v/>
      </c>
      <c r="AY75" s="21" t="str">
        <f>IF(ISNUMBER('Original data'!AW75),LN('Original data'!AW75),"")</f>
        <v/>
      </c>
      <c r="AZ75" s="21" t="str">
        <f>IF(ISNUMBER('Original data'!AX75),LN('Original data'!AX75),"")</f>
        <v/>
      </c>
      <c r="BA75" s="21" t="str">
        <f>IF(ISNUMBER('Original data'!AY75),LN('Original data'!AY75),"")</f>
        <v/>
      </c>
      <c r="BB75" s="21" t="str">
        <f>IF(ISNUMBER('Original data'!AZ75),LN('Original data'!AZ75),"")</f>
        <v/>
      </c>
      <c r="BC75" s="21" t="str">
        <f>IF(ISNUMBER('Original data'!BA75),LN('Original data'!BA75),"")</f>
        <v/>
      </c>
      <c r="BD75" s="21" t="str">
        <f>IF(ISNUMBER('Original data'!BB75),LN('Original data'!BB75),"")</f>
        <v/>
      </c>
      <c r="BE75" s="21" t="str">
        <f>IF(ISNUMBER('Original data'!BC75),LN('Original data'!BC75),"")</f>
        <v/>
      </c>
      <c r="BF75" s="21" t="str">
        <f>IF(ISNUMBER('Original data'!BD75),LN('Original data'!BD75),"")</f>
        <v/>
      </c>
      <c r="BG75" s="21" t="str">
        <f>IF(ISNUMBER('Original data'!BE75),LN('Original data'!BE75),"")</f>
        <v/>
      </c>
      <c r="BH75" s="21" t="str">
        <f>IF(ISNUMBER('Original data'!BF75),LN('Original data'!BF75),"")</f>
        <v/>
      </c>
      <c r="BI75" s="21" t="str">
        <f>IF(ISNUMBER('Original data'!BH75),LN('Original data'!BH75),"")</f>
        <v/>
      </c>
      <c r="BJ75" s="21" t="str">
        <f>IF(ISNUMBER('Original data'!BI75),LN('Original data'!BI75),"")</f>
        <v/>
      </c>
      <c r="BK75" s="21" t="str">
        <f>IF(ISNUMBER('Original data'!BJ75),LN('Original data'!BJ75),"")</f>
        <v/>
      </c>
      <c r="BL75" s="21" t="str">
        <f>IF(ISNUMBER('Original data'!BK75),LN('Original data'!BK75),"")</f>
        <v/>
      </c>
      <c r="BM75" s="21" t="str">
        <f>IF(ISNUMBER('Original data'!BL75),LN('Original data'!BL75),"")</f>
        <v/>
      </c>
      <c r="BN75" s="21" t="str">
        <f>IF(ISNUMBER('Original data'!BM75),LN('Original data'!BM75),"")</f>
        <v/>
      </c>
      <c r="BO75" s="21" t="str">
        <f>IF(ISNUMBER('Original data'!BN75),LN('Original data'!BN75),"")</f>
        <v/>
      </c>
      <c r="BP75" s="21" t="str">
        <f>IF(ISNUMBER('Original data'!BO75),LN('Original data'!BO75),"")</f>
        <v/>
      </c>
      <c r="BQ75" s="21" t="str">
        <f>IF(ISNUMBER('Original data'!BP75),LN('Original data'!BP75),"")</f>
        <v/>
      </c>
      <c r="BR75" s="21" t="str">
        <f>IF(ISNUMBER('Original data'!BQ75),LN('Original data'!BQ75),"")</f>
        <v/>
      </c>
      <c r="BS75" s="21" t="str">
        <f>IF(ISNUMBER('Original data'!BR75),LN('Original data'!BR75),"")</f>
        <v/>
      </c>
      <c r="BT75" s="21" t="str">
        <f>IF(ISNUMBER('Original data'!BS75),LN('Original data'!BS75),"")</f>
        <v/>
      </c>
      <c r="BU75" s="21" t="str">
        <f>IF(ISNUMBER('Original data'!BT75),LN('Original data'!BT75),"")</f>
        <v/>
      </c>
      <c r="BV75" s="21" t="str">
        <f>IF(ISNUMBER('Original data'!BU75),LN('Original data'!BU75),"")</f>
        <v/>
      </c>
      <c r="BW75" s="21" t="str">
        <f>IF(ISNUMBER('Original data'!BV75),LN('Original data'!BV75),"")</f>
        <v/>
      </c>
      <c r="BX75" s="21" t="str">
        <f>IF(ISNUMBER('Original data'!BW75),LN('Original data'!BW75),"")</f>
        <v/>
      </c>
      <c r="BY75" s="21" t="str">
        <f>IF(ISNUMBER('Original data'!BX75),LN('Original data'!BX75),"")</f>
        <v/>
      </c>
      <c r="BZ75" s="21" t="str">
        <f>IF(ISNUMBER('Original data'!BY75),LN('Original data'!BY75),"")</f>
        <v/>
      </c>
      <c r="CA75" s="21" t="str">
        <f>IF(ISNUMBER('Original data'!BZ75),LN('Original data'!BZ75),"")</f>
        <v/>
      </c>
      <c r="CB75" s="21" t="str">
        <f>IF(ISNUMBER('Original data'!CA75),LN('Original data'!CA75),"")</f>
        <v/>
      </c>
      <c r="CC75" s="21"/>
      <c r="CD75" s="21"/>
      <c r="CE75" s="21"/>
    </row>
    <row r="76" spans="1:83" x14ac:dyDescent="0.2">
      <c r="A76" s="21"/>
      <c r="B76" s="21"/>
      <c r="C76" s="21"/>
      <c r="D76" s="21"/>
      <c r="E76" s="21"/>
      <c r="F76" t="str">
        <f t="shared" si="6"/>
        <v/>
      </c>
      <c r="G76" t="str">
        <f t="shared" si="7"/>
        <v/>
      </c>
      <c r="H76">
        <f t="shared" si="5"/>
        <v>0</v>
      </c>
      <c r="I76" s="21" t="str">
        <f>IF(ISNUMBER('Original data'!F76),LN('Original data'!F76),"")</f>
        <v/>
      </c>
      <c r="J76" s="21" t="str">
        <f>IF(ISNUMBER('Original data'!G76),LN('Original data'!G76),"")</f>
        <v/>
      </c>
      <c r="K76" s="21" t="str">
        <f>IF(ISNUMBER('Original data'!H76),LN('Original data'!H76),"")</f>
        <v/>
      </c>
      <c r="L76" s="21" t="str">
        <f>IF(ISNUMBER('Original data'!I76),LN('Original data'!I76),"")</f>
        <v/>
      </c>
      <c r="M76" s="21" t="str">
        <f>IF(ISNUMBER('Original data'!J76),LN('Original data'!J76),"")</f>
        <v/>
      </c>
      <c r="N76" s="21" t="str">
        <f>IF(ISNUMBER('Original data'!K76),LN('Original data'!K76),"")</f>
        <v/>
      </c>
      <c r="O76" s="21" t="str">
        <f>IF(ISNUMBER('Original data'!L76),LN('Original data'!L76),"")</f>
        <v/>
      </c>
      <c r="P76" s="21" t="str">
        <f>IF(ISNUMBER('Original data'!M76),LN('Original data'!M76),"")</f>
        <v/>
      </c>
      <c r="Q76" s="21" t="str">
        <f>IF(ISNUMBER('Original data'!N76),LN('Original data'!N76),"")</f>
        <v/>
      </c>
      <c r="R76" s="21" t="str">
        <f>IF(ISNUMBER('Original data'!O76),LN('Original data'!O76),"")</f>
        <v/>
      </c>
      <c r="S76" s="21" t="str">
        <f>IF(ISNUMBER('Original data'!P76),LN('Original data'!P76),"")</f>
        <v/>
      </c>
      <c r="T76" s="21" t="str">
        <f>IF(ISNUMBER('Original data'!Q76),LN('Original data'!Q76),"")</f>
        <v/>
      </c>
      <c r="U76" s="21" t="str">
        <f>IF(ISNUMBER('Original data'!R76),LN('Original data'!R76),"")</f>
        <v/>
      </c>
      <c r="V76" s="21" t="str">
        <f>IF(ISNUMBER('Original data'!S76),LN('Original data'!S76),"")</f>
        <v/>
      </c>
      <c r="W76" s="21" t="str">
        <f>IF(ISNUMBER('Original data'!T76),LN('Original data'!T76),"")</f>
        <v/>
      </c>
      <c r="X76" s="21" t="str">
        <f>IF(ISNUMBER('Original data'!U76),LN('Original data'!U76),"")</f>
        <v/>
      </c>
      <c r="Y76" s="21" t="str">
        <f>IF(ISNUMBER('Original data'!V76),LN('Original data'!V76),"")</f>
        <v/>
      </c>
      <c r="Z76" s="21" t="str">
        <f>IF(ISNUMBER('Original data'!W76),LN('Original data'!W76),"")</f>
        <v/>
      </c>
      <c r="AA76" s="21" t="str">
        <f>IF(ISNUMBER('Original data'!X76),LN('Original data'!X76),"")</f>
        <v/>
      </c>
      <c r="AB76" s="21" t="str">
        <f>IF(ISNUMBER('Original data'!Y76),LN('Original data'!Y76),"")</f>
        <v/>
      </c>
      <c r="AC76" s="21" t="str">
        <f>IF(ISNUMBER('Original data'!Z76),LN('Original data'!Z76),"")</f>
        <v/>
      </c>
      <c r="AD76" s="21" t="str">
        <f>IF(ISNUMBER('Original data'!AA76),LN('Original data'!AA76),"")</f>
        <v/>
      </c>
      <c r="AE76" s="21" t="str">
        <f>IF(ISNUMBER('Original data'!AB76),LN('Original data'!AB76),"")</f>
        <v/>
      </c>
      <c r="AF76" s="21" t="str">
        <f>IF(ISNUMBER('Original data'!AC76),LN('Original data'!AC76),"")</f>
        <v/>
      </c>
      <c r="AG76" s="21" t="str">
        <f>IF(ISNUMBER('Original data'!AD76),LN('Original data'!AD76),"")</f>
        <v/>
      </c>
      <c r="AH76" s="21" t="str">
        <f>IF(ISNUMBER('Original data'!AE76),LN('Original data'!AE76),"")</f>
        <v/>
      </c>
      <c r="AI76" s="21" t="str">
        <f>IF(ISNUMBER('Original data'!AF76),LN('Original data'!AF76),"")</f>
        <v/>
      </c>
      <c r="AJ76" s="21" t="str">
        <f>IF(ISNUMBER('Original data'!AG76),LN('Original data'!AG76),"")</f>
        <v/>
      </c>
      <c r="AK76" s="21" t="str">
        <f>IF(ISNUMBER('Original data'!AH76),LN('Original data'!AH76),"")</f>
        <v/>
      </c>
      <c r="AL76" s="21" t="str">
        <f>IF(ISNUMBER('Original data'!AI76),LN('Original data'!AI76),"")</f>
        <v/>
      </c>
      <c r="AM76" s="21" t="str">
        <f>IF(ISNUMBER('Original data'!AJ76),LN('Original data'!AJ76),"")</f>
        <v/>
      </c>
      <c r="AN76" s="21" t="str">
        <f>IF(ISNUMBER('Original data'!AK76),LN('Original data'!AK76),"")</f>
        <v/>
      </c>
      <c r="AO76" s="21" t="str">
        <f>IF(ISNUMBER('Original data'!AL76),LN('Original data'!AL76),"")</f>
        <v/>
      </c>
      <c r="AP76" s="21" t="str">
        <f>IF(ISNUMBER('Original data'!AM76),LN('Original data'!AM76),"")</f>
        <v/>
      </c>
      <c r="AQ76" s="21" t="str">
        <f>IF(ISNUMBER('Original data'!AN76),LN('Original data'!AN76),"")</f>
        <v/>
      </c>
      <c r="AR76" s="21" t="str">
        <f>IF(ISNUMBER('Original data'!AO76),LN('Original data'!AO76),"")</f>
        <v/>
      </c>
      <c r="AS76" s="21" t="str">
        <f>IF(ISNUMBER('Original data'!AP76),LN('Original data'!AP76),"")</f>
        <v/>
      </c>
      <c r="AT76" s="21" t="str">
        <f>IF(ISNUMBER('Original data'!AR76),LN('Original data'!AR76),"")</f>
        <v/>
      </c>
      <c r="AU76" s="21" t="str">
        <f>IF(ISNUMBER('Original data'!AS76),LN('Original data'!AS76),"")</f>
        <v/>
      </c>
      <c r="AV76" s="21" t="str">
        <f>IF(ISNUMBER('Original data'!AT76),LN('Original data'!AT76),"")</f>
        <v/>
      </c>
      <c r="AW76" s="21" t="str">
        <f>IF(ISNUMBER('Original data'!AU76),LN('Original data'!AU76),"")</f>
        <v/>
      </c>
      <c r="AX76" s="21" t="str">
        <f>IF(ISNUMBER('Original data'!AV76),LN('Original data'!AV76),"")</f>
        <v/>
      </c>
      <c r="AY76" s="21" t="str">
        <f>IF(ISNUMBER('Original data'!AW76),LN('Original data'!AW76),"")</f>
        <v/>
      </c>
      <c r="AZ76" s="21" t="str">
        <f>IF(ISNUMBER('Original data'!AX76),LN('Original data'!AX76),"")</f>
        <v/>
      </c>
      <c r="BA76" s="21" t="str">
        <f>IF(ISNUMBER('Original data'!AY76),LN('Original data'!AY76),"")</f>
        <v/>
      </c>
      <c r="BB76" s="21" t="str">
        <f>IF(ISNUMBER('Original data'!AZ76),LN('Original data'!AZ76),"")</f>
        <v/>
      </c>
      <c r="BC76" s="21" t="str">
        <f>IF(ISNUMBER('Original data'!BA76),LN('Original data'!BA76),"")</f>
        <v/>
      </c>
      <c r="BD76" s="21" t="str">
        <f>IF(ISNUMBER('Original data'!BB76),LN('Original data'!BB76),"")</f>
        <v/>
      </c>
      <c r="BE76" s="21" t="str">
        <f>IF(ISNUMBER('Original data'!BC76),LN('Original data'!BC76),"")</f>
        <v/>
      </c>
      <c r="BF76" s="21" t="str">
        <f>IF(ISNUMBER('Original data'!BD76),LN('Original data'!BD76),"")</f>
        <v/>
      </c>
      <c r="BG76" s="21" t="str">
        <f>IF(ISNUMBER('Original data'!BE76),LN('Original data'!BE76),"")</f>
        <v/>
      </c>
      <c r="BH76" s="21" t="str">
        <f>IF(ISNUMBER('Original data'!BF76),LN('Original data'!BF76),"")</f>
        <v/>
      </c>
      <c r="BI76" s="21" t="str">
        <f>IF(ISNUMBER('Original data'!BH76),LN('Original data'!BH76),"")</f>
        <v/>
      </c>
      <c r="BJ76" s="21" t="str">
        <f>IF(ISNUMBER('Original data'!BI76),LN('Original data'!BI76),"")</f>
        <v/>
      </c>
      <c r="BK76" s="21" t="str">
        <f>IF(ISNUMBER('Original data'!BJ76),LN('Original data'!BJ76),"")</f>
        <v/>
      </c>
      <c r="BL76" s="21" t="str">
        <f>IF(ISNUMBER('Original data'!BK76),LN('Original data'!BK76),"")</f>
        <v/>
      </c>
      <c r="BM76" s="21" t="str">
        <f>IF(ISNUMBER('Original data'!BL76),LN('Original data'!BL76),"")</f>
        <v/>
      </c>
      <c r="BN76" s="21" t="str">
        <f>IF(ISNUMBER('Original data'!BM76),LN('Original data'!BM76),"")</f>
        <v/>
      </c>
      <c r="BO76" s="21" t="str">
        <f>IF(ISNUMBER('Original data'!BN76),LN('Original data'!BN76),"")</f>
        <v/>
      </c>
      <c r="BP76" s="21" t="str">
        <f>IF(ISNUMBER('Original data'!BO76),LN('Original data'!BO76),"")</f>
        <v/>
      </c>
      <c r="BQ76" s="21" t="str">
        <f>IF(ISNUMBER('Original data'!BP76),LN('Original data'!BP76),"")</f>
        <v/>
      </c>
      <c r="BR76" s="21" t="str">
        <f>IF(ISNUMBER('Original data'!BQ76),LN('Original data'!BQ76),"")</f>
        <v/>
      </c>
      <c r="BS76" s="21" t="str">
        <f>IF(ISNUMBER('Original data'!BR76),LN('Original data'!BR76),"")</f>
        <v/>
      </c>
      <c r="BT76" s="21" t="str">
        <f>IF(ISNUMBER('Original data'!BS76),LN('Original data'!BS76),"")</f>
        <v/>
      </c>
      <c r="BU76" s="21" t="str">
        <f>IF(ISNUMBER('Original data'!BT76),LN('Original data'!BT76),"")</f>
        <v/>
      </c>
      <c r="BV76" s="21" t="str">
        <f>IF(ISNUMBER('Original data'!BU76),LN('Original data'!BU76),"")</f>
        <v/>
      </c>
      <c r="BW76" s="21" t="str">
        <f>IF(ISNUMBER('Original data'!BV76),LN('Original data'!BV76),"")</f>
        <v/>
      </c>
      <c r="BX76" s="21" t="str">
        <f>IF(ISNUMBER('Original data'!BW76),LN('Original data'!BW76),"")</f>
        <v/>
      </c>
      <c r="BY76" s="21" t="str">
        <f>IF(ISNUMBER('Original data'!BX76),LN('Original data'!BX76),"")</f>
        <v/>
      </c>
      <c r="BZ76" s="21" t="str">
        <f>IF(ISNUMBER('Original data'!BY76),LN('Original data'!BY76),"")</f>
        <v/>
      </c>
      <c r="CA76" s="21" t="str">
        <f>IF(ISNUMBER('Original data'!BZ76),LN('Original data'!BZ76),"")</f>
        <v/>
      </c>
      <c r="CB76" s="21" t="str">
        <f>IF(ISNUMBER('Original data'!CA76),LN('Original data'!CA76),"")</f>
        <v/>
      </c>
      <c r="CC76" s="21"/>
      <c r="CD76" s="21"/>
      <c r="CE76" s="21"/>
    </row>
    <row r="77" spans="1:83" x14ac:dyDescent="0.2">
      <c r="A77" s="21"/>
      <c r="B77" s="21"/>
      <c r="C77" s="21"/>
      <c r="D77" s="21"/>
      <c r="E77" s="21"/>
      <c r="F77" t="str">
        <f t="shared" si="6"/>
        <v/>
      </c>
      <c r="G77" t="str">
        <f t="shared" si="7"/>
        <v/>
      </c>
      <c r="H77">
        <f t="shared" si="5"/>
        <v>0</v>
      </c>
      <c r="I77" s="21" t="str">
        <f>IF(ISNUMBER('Original data'!F77),LN('Original data'!F77),"")</f>
        <v/>
      </c>
      <c r="J77" s="21" t="str">
        <f>IF(ISNUMBER('Original data'!G77),LN('Original data'!G77),"")</f>
        <v/>
      </c>
      <c r="K77" s="21" t="str">
        <f>IF(ISNUMBER('Original data'!H77),LN('Original data'!H77),"")</f>
        <v/>
      </c>
      <c r="L77" s="21" t="str">
        <f>IF(ISNUMBER('Original data'!I77),LN('Original data'!I77),"")</f>
        <v/>
      </c>
      <c r="M77" s="21" t="str">
        <f>IF(ISNUMBER('Original data'!J77),LN('Original data'!J77),"")</f>
        <v/>
      </c>
      <c r="N77" s="21" t="str">
        <f>IF(ISNUMBER('Original data'!K77),LN('Original data'!K77),"")</f>
        <v/>
      </c>
      <c r="O77" s="21" t="str">
        <f>IF(ISNUMBER('Original data'!L77),LN('Original data'!L77),"")</f>
        <v/>
      </c>
      <c r="P77" s="21" t="str">
        <f>IF(ISNUMBER('Original data'!M77),LN('Original data'!M77),"")</f>
        <v/>
      </c>
      <c r="Q77" s="21" t="str">
        <f>IF(ISNUMBER('Original data'!N77),LN('Original data'!N77),"")</f>
        <v/>
      </c>
      <c r="R77" s="21" t="str">
        <f>IF(ISNUMBER('Original data'!O77),LN('Original data'!O77),"")</f>
        <v/>
      </c>
      <c r="S77" s="21" t="str">
        <f>IF(ISNUMBER('Original data'!P77),LN('Original data'!P77),"")</f>
        <v/>
      </c>
      <c r="T77" s="21" t="str">
        <f>IF(ISNUMBER('Original data'!Q77),LN('Original data'!Q77),"")</f>
        <v/>
      </c>
      <c r="U77" s="21" t="str">
        <f>IF(ISNUMBER('Original data'!R77),LN('Original data'!R77),"")</f>
        <v/>
      </c>
      <c r="V77" s="21" t="str">
        <f>IF(ISNUMBER('Original data'!S77),LN('Original data'!S77),"")</f>
        <v/>
      </c>
      <c r="W77" s="21" t="str">
        <f>IF(ISNUMBER('Original data'!T77),LN('Original data'!T77),"")</f>
        <v/>
      </c>
      <c r="X77" s="21" t="str">
        <f>IF(ISNUMBER('Original data'!U77),LN('Original data'!U77),"")</f>
        <v/>
      </c>
      <c r="Y77" s="21" t="str">
        <f>IF(ISNUMBER('Original data'!V77),LN('Original data'!V77),"")</f>
        <v/>
      </c>
      <c r="Z77" s="21" t="str">
        <f>IF(ISNUMBER('Original data'!W77),LN('Original data'!W77),"")</f>
        <v/>
      </c>
      <c r="AA77" s="21" t="str">
        <f>IF(ISNUMBER('Original data'!X77),LN('Original data'!X77),"")</f>
        <v/>
      </c>
      <c r="AB77" s="21" t="str">
        <f>IF(ISNUMBER('Original data'!Y77),LN('Original data'!Y77),"")</f>
        <v/>
      </c>
      <c r="AC77" s="21" t="str">
        <f>IF(ISNUMBER('Original data'!Z77),LN('Original data'!Z77),"")</f>
        <v/>
      </c>
      <c r="AD77" s="21" t="str">
        <f>IF(ISNUMBER('Original data'!AA77),LN('Original data'!AA77),"")</f>
        <v/>
      </c>
      <c r="AE77" s="21" t="str">
        <f>IF(ISNUMBER('Original data'!AB77),LN('Original data'!AB77),"")</f>
        <v/>
      </c>
      <c r="AF77" s="21" t="str">
        <f>IF(ISNUMBER('Original data'!AC77),LN('Original data'!AC77),"")</f>
        <v/>
      </c>
      <c r="AG77" s="21" t="str">
        <f>IF(ISNUMBER('Original data'!AD77),LN('Original data'!AD77),"")</f>
        <v/>
      </c>
      <c r="AH77" s="21" t="str">
        <f>IF(ISNUMBER('Original data'!AE77),LN('Original data'!AE77),"")</f>
        <v/>
      </c>
      <c r="AI77" s="21" t="str">
        <f>IF(ISNUMBER('Original data'!AF77),LN('Original data'!AF77),"")</f>
        <v/>
      </c>
      <c r="AJ77" s="21" t="str">
        <f>IF(ISNUMBER('Original data'!AG77),LN('Original data'!AG77),"")</f>
        <v/>
      </c>
      <c r="AK77" s="21" t="str">
        <f>IF(ISNUMBER('Original data'!AH77),LN('Original data'!AH77),"")</f>
        <v/>
      </c>
      <c r="AL77" s="21" t="str">
        <f>IF(ISNUMBER('Original data'!AI77),LN('Original data'!AI77),"")</f>
        <v/>
      </c>
      <c r="AM77" s="21" t="str">
        <f>IF(ISNUMBER('Original data'!AJ77),LN('Original data'!AJ77),"")</f>
        <v/>
      </c>
      <c r="AN77" s="21" t="str">
        <f>IF(ISNUMBER('Original data'!AK77),LN('Original data'!AK77),"")</f>
        <v/>
      </c>
      <c r="AO77" s="21" t="str">
        <f>IF(ISNUMBER('Original data'!AL77),LN('Original data'!AL77),"")</f>
        <v/>
      </c>
      <c r="AP77" s="21" t="str">
        <f>IF(ISNUMBER('Original data'!AM77),LN('Original data'!AM77),"")</f>
        <v/>
      </c>
      <c r="AQ77" s="21" t="str">
        <f>IF(ISNUMBER('Original data'!AN77),LN('Original data'!AN77),"")</f>
        <v/>
      </c>
      <c r="AR77" s="21" t="str">
        <f>IF(ISNUMBER('Original data'!AO77),LN('Original data'!AO77),"")</f>
        <v/>
      </c>
      <c r="AS77" s="21" t="str">
        <f>IF(ISNUMBER('Original data'!AP77),LN('Original data'!AP77),"")</f>
        <v/>
      </c>
      <c r="AT77" s="21" t="str">
        <f>IF(ISNUMBER('Original data'!AR77),LN('Original data'!AR77),"")</f>
        <v/>
      </c>
      <c r="AU77" s="21" t="str">
        <f>IF(ISNUMBER('Original data'!AS77),LN('Original data'!AS77),"")</f>
        <v/>
      </c>
      <c r="AV77" s="21" t="str">
        <f>IF(ISNUMBER('Original data'!AT77),LN('Original data'!AT77),"")</f>
        <v/>
      </c>
      <c r="AW77" s="21" t="str">
        <f>IF(ISNUMBER('Original data'!AU77),LN('Original data'!AU77),"")</f>
        <v/>
      </c>
      <c r="AX77" s="21" t="str">
        <f>IF(ISNUMBER('Original data'!AV77),LN('Original data'!AV77),"")</f>
        <v/>
      </c>
      <c r="AY77" s="21" t="str">
        <f>IF(ISNUMBER('Original data'!AW77),LN('Original data'!AW77),"")</f>
        <v/>
      </c>
      <c r="AZ77" s="21" t="str">
        <f>IF(ISNUMBER('Original data'!AX77),LN('Original data'!AX77),"")</f>
        <v/>
      </c>
      <c r="BA77" s="21" t="str">
        <f>IF(ISNUMBER('Original data'!AY77),LN('Original data'!AY77),"")</f>
        <v/>
      </c>
      <c r="BB77" s="21" t="str">
        <f>IF(ISNUMBER('Original data'!AZ77),LN('Original data'!AZ77),"")</f>
        <v/>
      </c>
      <c r="BC77" s="21" t="str">
        <f>IF(ISNUMBER('Original data'!BA77),LN('Original data'!BA77),"")</f>
        <v/>
      </c>
      <c r="BD77" s="21" t="str">
        <f>IF(ISNUMBER('Original data'!BB77),LN('Original data'!BB77),"")</f>
        <v/>
      </c>
      <c r="BE77" s="21" t="str">
        <f>IF(ISNUMBER('Original data'!BC77),LN('Original data'!BC77),"")</f>
        <v/>
      </c>
      <c r="BF77" s="21" t="str">
        <f>IF(ISNUMBER('Original data'!BD77),LN('Original data'!BD77),"")</f>
        <v/>
      </c>
      <c r="BG77" s="21" t="str">
        <f>IF(ISNUMBER('Original data'!BE77),LN('Original data'!BE77),"")</f>
        <v/>
      </c>
      <c r="BH77" s="21" t="str">
        <f>IF(ISNUMBER('Original data'!BF77),LN('Original data'!BF77),"")</f>
        <v/>
      </c>
      <c r="BI77" s="21" t="str">
        <f>IF(ISNUMBER('Original data'!BH77),LN('Original data'!BH77),"")</f>
        <v/>
      </c>
      <c r="BJ77" s="21" t="str">
        <f>IF(ISNUMBER('Original data'!BI77),LN('Original data'!BI77),"")</f>
        <v/>
      </c>
      <c r="BK77" s="21" t="str">
        <f>IF(ISNUMBER('Original data'!BJ77),LN('Original data'!BJ77),"")</f>
        <v/>
      </c>
      <c r="BL77" s="21" t="str">
        <f>IF(ISNUMBER('Original data'!BK77),LN('Original data'!BK77),"")</f>
        <v/>
      </c>
      <c r="BM77" s="21" t="str">
        <f>IF(ISNUMBER('Original data'!BL77),LN('Original data'!BL77),"")</f>
        <v/>
      </c>
      <c r="BN77" s="21" t="str">
        <f>IF(ISNUMBER('Original data'!BM77),LN('Original data'!BM77),"")</f>
        <v/>
      </c>
      <c r="BO77" s="21" t="str">
        <f>IF(ISNUMBER('Original data'!BN77),LN('Original data'!BN77),"")</f>
        <v/>
      </c>
      <c r="BP77" s="21" t="str">
        <f>IF(ISNUMBER('Original data'!BO77),LN('Original data'!BO77),"")</f>
        <v/>
      </c>
      <c r="BQ77" s="21" t="str">
        <f>IF(ISNUMBER('Original data'!BP77),LN('Original data'!BP77),"")</f>
        <v/>
      </c>
      <c r="BR77" s="21" t="str">
        <f>IF(ISNUMBER('Original data'!BQ77),LN('Original data'!BQ77),"")</f>
        <v/>
      </c>
      <c r="BS77" s="21" t="str">
        <f>IF(ISNUMBER('Original data'!BR77),LN('Original data'!BR77),"")</f>
        <v/>
      </c>
      <c r="BT77" s="21" t="str">
        <f>IF(ISNUMBER('Original data'!BS77),LN('Original data'!BS77),"")</f>
        <v/>
      </c>
      <c r="BU77" s="21" t="str">
        <f>IF(ISNUMBER('Original data'!BT77),LN('Original data'!BT77),"")</f>
        <v/>
      </c>
      <c r="BV77" s="21" t="str">
        <f>IF(ISNUMBER('Original data'!BU77),LN('Original data'!BU77),"")</f>
        <v/>
      </c>
      <c r="BW77" s="21" t="str">
        <f>IF(ISNUMBER('Original data'!BV77),LN('Original data'!BV77),"")</f>
        <v/>
      </c>
      <c r="BX77" s="21" t="str">
        <f>IF(ISNUMBER('Original data'!BW77),LN('Original data'!BW77),"")</f>
        <v/>
      </c>
      <c r="BY77" s="21" t="str">
        <f>IF(ISNUMBER('Original data'!BX77),LN('Original data'!BX77),"")</f>
        <v/>
      </c>
      <c r="BZ77" s="21" t="str">
        <f>IF(ISNUMBER('Original data'!BY77),LN('Original data'!BY77),"")</f>
        <v/>
      </c>
      <c r="CA77" s="21" t="str">
        <f>IF(ISNUMBER('Original data'!BZ77),LN('Original data'!BZ77),"")</f>
        <v/>
      </c>
      <c r="CB77" s="21" t="str">
        <f>IF(ISNUMBER('Original data'!CA77),LN('Original data'!CA77),"")</f>
        <v/>
      </c>
      <c r="CC77" s="21"/>
      <c r="CD77" s="21"/>
      <c r="CE77" s="21"/>
    </row>
    <row r="78" spans="1:83" x14ac:dyDescent="0.2">
      <c r="A78" s="21"/>
      <c r="B78" s="21"/>
      <c r="C78" s="21"/>
      <c r="D78" s="21"/>
      <c r="E78" s="21"/>
      <c r="F78" t="str">
        <f t="shared" si="6"/>
        <v/>
      </c>
      <c r="G78" t="str">
        <f t="shared" si="7"/>
        <v/>
      </c>
      <c r="H78">
        <f t="shared" si="5"/>
        <v>0</v>
      </c>
      <c r="I78" s="21" t="str">
        <f>IF(ISNUMBER('Original data'!F78),LN('Original data'!F78),"")</f>
        <v/>
      </c>
      <c r="J78" s="21" t="str">
        <f>IF(ISNUMBER('Original data'!G78),LN('Original data'!G78),"")</f>
        <v/>
      </c>
      <c r="K78" s="21" t="str">
        <f>IF(ISNUMBER('Original data'!H78),LN('Original data'!H78),"")</f>
        <v/>
      </c>
      <c r="L78" s="21" t="str">
        <f>IF(ISNUMBER('Original data'!I78),LN('Original data'!I78),"")</f>
        <v/>
      </c>
      <c r="M78" s="21" t="str">
        <f>IF(ISNUMBER('Original data'!J78),LN('Original data'!J78),"")</f>
        <v/>
      </c>
      <c r="N78" s="21" t="str">
        <f>IF(ISNUMBER('Original data'!K78),LN('Original data'!K78),"")</f>
        <v/>
      </c>
      <c r="O78" s="21" t="str">
        <f>IF(ISNUMBER('Original data'!L78),LN('Original data'!L78),"")</f>
        <v/>
      </c>
      <c r="P78" s="21" t="str">
        <f>IF(ISNUMBER('Original data'!M78),LN('Original data'!M78),"")</f>
        <v/>
      </c>
      <c r="Q78" s="21" t="str">
        <f>IF(ISNUMBER('Original data'!N78),LN('Original data'!N78),"")</f>
        <v/>
      </c>
      <c r="R78" s="21" t="str">
        <f>IF(ISNUMBER('Original data'!O78),LN('Original data'!O78),"")</f>
        <v/>
      </c>
      <c r="S78" s="21" t="str">
        <f>IF(ISNUMBER('Original data'!P78),LN('Original data'!P78),"")</f>
        <v/>
      </c>
      <c r="T78" s="21" t="str">
        <f>IF(ISNUMBER('Original data'!Q78),LN('Original data'!Q78),"")</f>
        <v/>
      </c>
      <c r="U78" s="21" t="str">
        <f>IF(ISNUMBER('Original data'!R78),LN('Original data'!R78),"")</f>
        <v/>
      </c>
      <c r="V78" s="21" t="str">
        <f>IF(ISNUMBER('Original data'!S78),LN('Original data'!S78),"")</f>
        <v/>
      </c>
      <c r="W78" s="21" t="str">
        <f>IF(ISNUMBER('Original data'!T78),LN('Original data'!T78),"")</f>
        <v/>
      </c>
      <c r="X78" s="21" t="str">
        <f>IF(ISNUMBER('Original data'!U78),LN('Original data'!U78),"")</f>
        <v/>
      </c>
      <c r="Y78" s="21" t="str">
        <f>IF(ISNUMBER('Original data'!V78),LN('Original data'!V78),"")</f>
        <v/>
      </c>
      <c r="Z78" s="21" t="str">
        <f>IF(ISNUMBER('Original data'!W78),LN('Original data'!W78),"")</f>
        <v/>
      </c>
      <c r="AA78" s="21" t="str">
        <f>IF(ISNUMBER('Original data'!X78),LN('Original data'!X78),"")</f>
        <v/>
      </c>
      <c r="AB78" s="21" t="str">
        <f>IF(ISNUMBER('Original data'!Y78),LN('Original data'!Y78),"")</f>
        <v/>
      </c>
      <c r="AC78" s="21" t="str">
        <f>IF(ISNUMBER('Original data'!Z78),LN('Original data'!Z78),"")</f>
        <v/>
      </c>
      <c r="AD78" s="21" t="str">
        <f>IF(ISNUMBER('Original data'!AA78),LN('Original data'!AA78),"")</f>
        <v/>
      </c>
      <c r="AE78" s="21" t="str">
        <f>IF(ISNUMBER('Original data'!AB78),LN('Original data'!AB78),"")</f>
        <v/>
      </c>
      <c r="AF78" s="21" t="str">
        <f>IF(ISNUMBER('Original data'!AC78),LN('Original data'!AC78),"")</f>
        <v/>
      </c>
      <c r="AG78" s="21" t="str">
        <f>IF(ISNUMBER('Original data'!AD78),LN('Original data'!AD78),"")</f>
        <v/>
      </c>
      <c r="AH78" s="21" t="str">
        <f>IF(ISNUMBER('Original data'!AE78),LN('Original data'!AE78),"")</f>
        <v/>
      </c>
      <c r="AI78" s="21" t="str">
        <f>IF(ISNUMBER('Original data'!AF78),LN('Original data'!AF78),"")</f>
        <v/>
      </c>
      <c r="AJ78" s="21" t="str">
        <f>IF(ISNUMBER('Original data'!AG78),LN('Original data'!AG78),"")</f>
        <v/>
      </c>
      <c r="AK78" s="21" t="str">
        <f>IF(ISNUMBER('Original data'!AH78),LN('Original data'!AH78),"")</f>
        <v/>
      </c>
      <c r="AL78" s="21" t="str">
        <f>IF(ISNUMBER('Original data'!AI78),LN('Original data'!AI78),"")</f>
        <v/>
      </c>
      <c r="AM78" s="21" t="str">
        <f>IF(ISNUMBER('Original data'!AJ78),LN('Original data'!AJ78),"")</f>
        <v/>
      </c>
      <c r="AN78" s="21" t="str">
        <f>IF(ISNUMBER('Original data'!AK78),LN('Original data'!AK78),"")</f>
        <v/>
      </c>
      <c r="AO78" s="21" t="str">
        <f>IF(ISNUMBER('Original data'!AL78),LN('Original data'!AL78),"")</f>
        <v/>
      </c>
      <c r="AP78" s="21" t="str">
        <f>IF(ISNUMBER('Original data'!AM78),LN('Original data'!AM78),"")</f>
        <v/>
      </c>
      <c r="AQ78" s="21" t="str">
        <f>IF(ISNUMBER('Original data'!AN78),LN('Original data'!AN78),"")</f>
        <v/>
      </c>
      <c r="AR78" s="21" t="str">
        <f>IF(ISNUMBER('Original data'!AO78),LN('Original data'!AO78),"")</f>
        <v/>
      </c>
      <c r="AS78" s="21" t="str">
        <f>IF(ISNUMBER('Original data'!AP78),LN('Original data'!AP78),"")</f>
        <v/>
      </c>
      <c r="AT78" s="21" t="str">
        <f>IF(ISNUMBER('Original data'!AR78),LN('Original data'!AR78),"")</f>
        <v/>
      </c>
      <c r="AU78" s="21" t="str">
        <f>IF(ISNUMBER('Original data'!AS78),LN('Original data'!AS78),"")</f>
        <v/>
      </c>
      <c r="AV78" s="21" t="str">
        <f>IF(ISNUMBER('Original data'!AT78),LN('Original data'!AT78),"")</f>
        <v/>
      </c>
      <c r="AW78" s="21" t="str">
        <f>IF(ISNUMBER('Original data'!AU78),LN('Original data'!AU78),"")</f>
        <v/>
      </c>
      <c r="AX78" s="21" t="str">
        <f>IF(ISNUMBER('Original data'!AV78),LN('Original data'!AV78),"")</f>
        <v/>
      </c>
      <c r="AY78" s="21" t="str">
        <f>IF(ISNUMBER('Original data'!AW78),LN('Original data'!AW78),"")</f>
        <v/>
      </c>
      <c r="AZ78" s="21" t="str">
        <f>IF(ISNUMBER('Original data'!AX78),LN('Original data'!AX78),"")</f>
        <v/>
      </c>
      <c r="BA78" s="21" t="str">
        <f>IF(ISNUMBER('Original data'!AY78),LN('Original data'!AY78),"")</f>
        <v/>
      </c>
      <c r="BB78" s="21" t="str">
        <f>IF(ISNUMBER('Original data'!AZ78),LN('Original data'!AZ78),"")</f>
        <v/>
      </c>
      <c r="BC78" s="21" t="str">
        <f>IF(ISNUMBER('Original data'!BA78),LN('Original data'!BA78),"")</f>
        <v/>
      </c>
      <c r="BD78" s="21" t="str">
        <f>IF(ISNUMBER('Original data'!BB78),LN('Original data'!BB78),"")</f>
        <v/>
      </c>
      <c r="BE78" s="21" t="str">
        <f>IF(ISNUMBER('Original data'!BC78),LN('Original data'!BC78),"")</f>
        <v/>
      </c>
      <c r="BF78" s="21" t="str">
        <f>IF(ISNUMBER('Original data'!BD78),LN('Original data'!BD78),"")</f>
        <v/>
      </c>
      <c r="BG78" s="21" t="str">
        <f>IF(ISNUMBER('Original data'!BE78),LN('Original data'!BE78),"")</f>
        <v/>
      </c>
      <c r="BH78" s="21" t="str">
        <f>IF(ISNUMBER('Original data'!BF78),LN('Original data'!BF78),"")</f>
        <v/>
      </c>
      <c r="BI78" s="21" t="str">
        <f>IF(ISNUMBER('Original data'!BH78),LN('Original data'!BH78),"")</f>
        <v/>
      </c>
      <c r="BJ78" s="21" t="str">
        <f>IF(ISNUMBER('Original data'!BI78),LN('Original data'!BI78),"")</f>
        <v/>
      </c>
      <c r="BK78" s="21" t="str">
        <f>IF(ISNUMBER('Original data'!BJ78),LN('Original data'!BJ78),"")</f>
        <v/>
      </c>
      <c r="BL78" s="21" t="str">
        <f>IF(ISNUMBER('Original data'!BK78),LN('Original data'!BK78),"")</f>
        <v/>
      </c>
      <c r="BM78" s="21" t="str">
        <f>IF(ISNUMBER('Original data'!BL78),LN('Original data'!BL78),"")</f>
        <v/>
      </c>
      <c r="BN78" s="21" t="str">
        <f>IF(ISNUMBER('Original data'!BM78),LN('Original data'!BM78),"")</f>
        <v/>
      </c>
      <c r="BO78" s="21" t="str">
        <f>IF(ISNUMBER('Original data'!BN78),LN('Original data'!BN78),"")</f>
        <v/>
      </c>
      <c r="BP78" s="21" t="str">
        <f>IF(ISNUMBER('Original data'!BO78),LN('Original data'!BO78),"")</f>
        <v/>
      </c>
      <c r="BQ78" s="21" t="str">
        <f>IF(ISNUMBER('Original data'!BP78),LN('Original data'!BP78),"")</f>
        <v/>
      </c>
      <c r="BR78" s="21" t="str">
        <f>IF(ISNUMBER('Original data'!BQ78),LN('Original data'!BQ78),"")</f>
        <v/>
      </c>
      <c r="BS78" s="21" t="str">
        <f>IF(ISNUMBER('Original data'!BR78),LN('Original data'!BR78),"")</f>
        <v/>
      </c>
      <c r="BT78" s="21" t="str">
        <f>IF(ISNUMBER('Original data'!BS78),LN('Original data'!BS78),"")</f>
        <v/>
      </c>
      <c r="BU78" s="21" t="str">
        <f>IF(ISNUMBER('Original data'!BT78),LN('Original data'!BT78),"")</f>
        <v/>
      </c>
      <c r="BV78" s="21" t="str">
        <f>IF(ISNUMBER('Original data'!BU78),LN('Original data'!BU78),"")</f>
        <v/>
      </c>
      <c r="BW78" s="21" t="str">
        <f>IF(ISNUMBER('Original data'!BV78),LN('Original data'!BV78),"")</f>
        <v/>
      </c>
      <c r="BX78" s="21" t="str">
        <f>IF(ISNUMBER('Original data'!BW78),LN('Original data'!BW78),"")</f>
        <v/>
      </c>
      <c r="BY78" s="21" t="str">
        <f>IF(ISNUMBER('Original data'!BX78),LN('Original data'!BX78),"")</f>
        <v/>
      </c>
      <c r="BZ78" s="21" t="str">
        <f>IF(ISNUMBER('Original data'!BY78),LN('Original data'!BY78),"")</f>
        <v/>
      </c>
      <c r="CA78" s="21" t="str">
        <f>IF(ISNUMBER('Original data'!BZ78),LN('Original data'!BZ78),"")</f>
        <v/>
      </c>
      <c r="CB78" s="21" t="str">
        <f>IF(ISNUMBER('Original data'!CA78),LN('Original data'!CA78),"")</f>
        <v/>
      </c>
      <c r="CC78" s="21"/>
      <c r="CD78" s="21"/>
      <c r="CE78" s="21"/>
    </row>
    <row r="79" spans="1:83" x14ac:dyDescent="0.2">
      <c r="A79" s="21"/>
      <c r="B79" s="21"/>
      <c r="C79" s="21"/>
      <c r="D79" s="21"/>
      <c r="E79" s="21"/>
      <c r="F79" t="str">
        <f t="shared" si="6"/>
        <v/>
      </c>
      <c r="G79" t="str">
        <f t="shared" si="7"/>
        <v/>
      </c>
      <c r="H79">
        <f t="shared" si="5"/>
        <v>0</v>
      </c>
      <c r="I79" s="21" t="str">
        <f>IF(ISNUMBER('Original data'!F79),LN('Original data'!F79),"")</f>
        <v/>
      </c>
      <c r="J79" s="21" t="str">
        <f>IF(ISNUMBER('Original data'!G79),LN('Original data'!G79),"")</f>
        <v/>
      </c>
      <c r="K79" s="21" t="str">
        <f>IF(ISNUMBER('Original data'!H79),LN('Original data'!H79),"")</f>
        <v/>
      </c>
      <c r="L79" s="21" t="str">
        <f>IF(ISNUMBER('Original data'!I79),LN('Original data'!I79),"")</f>
        <v/>
      </c>
      <c r="M79" s="21" t="str">
        <f>IF(ISNUMBER('Original data'!J79),LN('Original data'!J79),"")</f>
        <v/>
      </c>
      <c r="N79" s="21" t="str">
        <f>IF(ISNUMBER('Original data'!K79),LN('Original data'!K79),"")</f>
        <v/>
      </c>
      <c r="O79" s="21" t="str">
        <f>IF(ISNUMBER('Original data'!L79),LN('Original data'!L79),"")</f>
        <v/>
      </c>
      <c r="P79" s="21" t="str">
        <f>IF(ISNUMBER('Original data'!M79),LN('Original data'!M79),"")</f>
        <v/>
      </c>
      <c r="Q79" s="21" t="str">
        <f>IF(ISNUMBER('Original data'!N79),LN('Original data'!N79),"")</f>
        <v/>
      </c>
      <c r="R79" s="21" t="str">
        <f>IF(ISNUMBER('Original data'!O79),LN('Original data'!O79),"")</f>
        <v/>
      </c>
      <c r="S79" s="21" t="str">
        <f>IF(ISNUMBER('Original data'!P79),LN('Original data'!P79),"")</f>
        <v/>
      </c>
      <c r="T79" s="21" t="str">
        <f>IF(ISNUMBER('Original data'!Q79),LN('Original data'!Q79),"")</f>
        <v/>
      </c>
      <c r="U79" s="21" t="str">
        <f>IF(ISNUMBER('Original data'!R79),LN('Original data'!R79),"")</f>
        <v/>
      </c>
      <c r="V79" s="21" t="str">
        <f>IF(ISNUMBER('Original data'!S79),LN('Original data'!S79),"")</f>
        <v/>
      </c>
      <c r="W79" s="21" t="str">
        <f>IF(ISNUMBER('Original data'!T79),LN('Original data'!T79),"")</f>
        <v/>
      </c>
      <c r="X79" s="21" t="str">
        <f>IF(ISNUMBER('Original data'!U79),LN('Original data'!U79),"")</f>
        <v/>
      </c>
      <c r="Y79" s="21" t="str">
        <f>IF(ISNUMBER('Original data'!V79),LN('Original data'!V79),"")</f>
        <v/>
      </c>
      <c r="Z79" s="21" t="str">
        <f>IF(ISNUMBER('Original data'!W79),LN('Original data'!W79),"")</f>
        <v/>
      </c>
      <c r="AA79" s="21" t="str">
        <f>IF(ISNUMBER('Original data'!X79),LN('Original data'!X79),"")</f>
        <v/>
      </c>
      <c r="AB79" s="21" t="str">
        <f>IF(ISNUMBER('Original data'!Y79),LN('Original data'!Y79),"")</f>
        <v/>
      </c>
      <c r="AC79" s="21" t="str">
        <f>IF(ISNUMBER('Original data'!Z79),LN('Original data'!Z79),"")</f>
        <v/>
      </c>
      <c r="AD79" s="21" t="str">
        <f>IF(ISNUMBER('Original data'!AA79),LN('Original data'!AA79),"")</f>
        <v/>
      </c>
      <c r="AE79" s="21" t="str">
        <f>IF(ISNUMBER('Original data'!AB79),LN('Original data'!AB79),"")</f>
        <v/>
      </c>
      <c r="AF79" s="21" t="str">
        <f>IF(ISNUMBER('Original data'!AC79),LN('Original data'!AC79),"")</f>
        <v/>
      </c>
      <c r="AG79" s="21" t="str">
        <f>IF(ISNUMBER('Original data'!AD79),LN('Original data'!AD79),"")</f>
        <v/>
      </c>
      <c r="AH79" s="21" t="str">
        <f>IF(ISNUMBER('Original data'!AE79),LN('Original data'!AE79),"")</f>
        <v/>
      </c>
      <c r="AI79" s="21" t="str">
        <f>IF(ISNUMBER('Original data'!AF79),LN('Original data'!AF79),"")</f>
        <v/>
      </c>
      <c r="AJ79" s="21" t="str">
        <f>IF(ISNUMBER('Original data'!AG79),LN('Original data'!AG79),"")</f>
        <v/>
      </c>
      <c r="AK79" s="21" t="str">
        <f>IF(ISNUMBER('Original data'!AH79),LN('Original data'!AH79),"")</f>
        <v/>
      </c>
      <c r="AL79" s="21" t="str">
        <f>IF(ISNUMBER('Original data'!AI79),LN('Original data'!AI79),"")</f>
        <v/>
      </c>
      <c r="AM79" s="21" t="str">
        <f>IF(ISNUMBER('Original data'!AJ79),LN('Original data'!AJ79),"")</f>
        <v/>
      </c>
      <c r="AN79" s="21" t="str">
        <f>IF(ISNUMBER('Original data'!AK79),LN('Original data'!AK79),"")</f>
        <v/>
      </c>
      <c r="AO79" s="21" t="str">
        <f>IF(ISNUMBER('Original data'!AL79),LN('Original data'!AL79),"")</f>
        <v/>
      </c>
      <c r="AP79" s="21" t="str">
        <f>IF(ISNUMBER('Original data'!AM79),LN('Original data'!AM79),"")</f>
        <v/>
      </c>
      <c r="AQ79" s="21" t="str">
        <f>IF(ISNUMBER('Original data'!AN79),LN('Original data'!AN79),"")</f>
        <v/>
      </c>
      <c r="AR79" s="21" t="str">
        <f>IF(ISNUMBER('Original data'!AO79),LN('Original data'!AO79),"")</f>
        <v/>
      </c>
      <c r="AS79" s="21" t="str">
        <f>IF(ISNUMBER('Original data'!AP79),LN('Original data'!AP79),"")</f>
        <v/>
      </c>
      <c r="AT79" s="21" t="str">
        <f>IF(ISNUMBER('Original data'!AR79),LN('Original data'!AR79),"")</f>
        <v/>
      </c>
      <c r="AU79" s="21" t="str">
        <f>IF(ISNUMBER('Original data'!AS79),LN('Original data'!AS79),"")</f>
        <v/>
      </c>
      <c r="AV79" s="21" t="str">
        <f>IF(ISNUMBER('Original data'!AT79),LN('Original data'!AT79),"")</f>
        <v/>
      </c>
      <c r="AW79" s="21" t="str">
        <f>IF(ISNUMBER('Original data'!AU79),LN('Original data'!AU79),"")</f>
        <v/>
      </c>
      <c r="AX79" s="21" t="str">
        <f>IF(ISNUMBER('Original data'!AV79),LN('Original data'!AV79),"")</f>
        <v/>
      </c>
      <c r="AY79" s="21" t="str">
        <f>IF(ISNUMBER('Original data'!AW79),LN('Original data'!AW79),"")</f>
        <v/>
      </c>
      <c r="AZ79" s="21" t="str">
        <f>IF(ISNUMBER('Original data'!AX79),LN('Original data'!AX79),"")</f>
        <v/>
      </c>
      <c r="BA79" s="21" t="str">
        <f>IF(ISNUMBER('Original data'!AY79),LN('Original data'!AY79),"")</f>
        <v/>
      </c>
      <c r="BB79" s="21" t="str">
        <f>IF(ISNUMBER('Original data'!AZ79),LN('Original data'!AZ79),"")</f>
        <v/>
      </c>
      <c r="BC79" s="21" t="str">
        <f>IF(ISNUMBER('Original data'!BA79),LN('Original data'!BA79),"")</f>
        <v/>
      </c>
      <c r="BD79" s="21" t="str">
        <f>IF(ISNUMBER('Original data'!BB79),LN('Original data'!BB79),"")</f>
        <v/>
      </c>
      <c r="BE79" s="21" t="str">
        <f>IF(ISNUMBER('Original data'!BC79),LN('Original data'!BC79),"")</f>
        <v/>
      </c>
      <c r="BF79" s="21" t="str">
        <f>IF(ISNUMBER('Original data'!BD79),LN('Original data'!BD79),"")</f>
        <v/>
      </c>
      <c r="BG79" s="21" t="str">
        <f>IF(ISNUMBER('Original data'!BE79),LN('Original data'!BE79),"")</f>
        <v/>
      </c>
      <c r="BH79" s="21" t="str">
        <f>IF(ISNUMBER('Original data'!BF79),LN('Original data'!BF79),"")</f>
        <v/>
      </c>
      <c r="BI79" s="21" t="str">
        <f>IF(ISNUMBER('Original data'!BH79),LN('Original data'!BH79),"")</f>
        <v/>
      </c>
      <c r="BJ79" s="21" t="str">
        <f>IF(ISNUMBER('Original data'!BI79),LN('Original data'!BI79),"")</f>
        <v/>
      </c>
      <c r="BK79" s="21" t="str">
        <f>IF(ISNUMBER('Original data'!BJ79),LN('Original data'!BJ79),"")</f>
        <v/>
      </c>
      <c r="BL79" s="21" t="str">
        <f>IF(ISNUMBER('Original data'!BK79),LN('Original data'!BK79),"")</f>
        <v/>
      </c>
      <c r="BM79" s="21" t="str">
        <f>IF(ISNUMBER('Original data'!BL79),LN('Original data'!BL79),"")</f>
        <v/>
      </c>
      <c r="BN79" s="21" t="str">
        <f>IF(ISNUMBER('Original data'!BM79),LN('Original data'!BM79),"")</f>
        <v/>
      </c>
      <c r="BO79" s="21" t="str">
        <f>IF(ISNUMBER('Original data'!BN79),LN('Original data'!BN79),"")</f>
        <v/>
      </c>
      <c r="BP79" s="21" t="str">
        <f>IF(ISNUMBER('Original data'!BO79),LN('Original data'!BO79),"")</f>
        <v/>
      </c>
      <c r="BQ79" s="21" t="str">
        <f>IF(ISNUMBER('Original data'!BP79),LN('Original data'!BP79),"")</f>
        <v/>
      </c>
      <c r="BR79" s="21" t="str">
        <f>IF(ISNUMBER('Original data'!BQ79),LN('Original data'!BQ79),"")</f>
        <v/>
      </c>
      <c r="BS79" s="21" t="str">
        <f>IF(ISNUMBER('Original data'!BR79),LN('Original data'!BR79),"")</f>
        <v/>
      </c>
      <c r="BT79" s="21" t="str">
        <f>IF(ISNUMBER('Original data'!BS79),LN('Original data'!BS79),"")</f>
        <v/>
      </c>
      <c r="BU79" s="21" t="str">
        <f>IF(ISNUMBER('Original data'!BT79),LN('Original data'!BT79),"")</f>
        <v/>
      </c>
      <c r="BV79" s="21" t="str">
        <f>IF(ISNUMBER('Original data'!BU79),LN('Original data'!BU79),"")</f>
        <v/>
      </c>
      <c r="BW79" s="21" t="str">
        <f>IF(ISNUMBER('Original data'!BV79),LN('Original data'!BV79),"")</f>
        <v/>
      </c>
      <c r="BX79" s="21" t="str">
        <f>IF(ISNUMBER('Original data'!BW79),LN('Original data'!BW79),"")</f>
        <v/>
      </c>
      <c r="BY79" s="21" t="str">
        <f>IF(ISNUMBER('Original data'!BX79),LN('Original data'!BX79),"")</f>
        <v/>
      </c>
      <c r="BZ79" s="21" t="str">
        <f>IF(ISNUMBER('Original data'!BY79),LN('Original data'!BY79),"")</f>
        <v/>
      </c>
      <c r="CA79" s="21" t="str">
        <f>IF(ISNUMBER('Original data'!BZ79),LN('Original data'!BZ79),"")</f>
        <v/>
      </c>
      <c r="CB79" s="21" t="str">
        <f>IF(ISNUMBER('Original data'!CA79),LN('Original data'!CA79),"")</f>
        <v/>
      </c>
      <c r="CC79" s="21"/>
      <c r="CD79" s="21"/>
      <c r="CE79" s="21"/>
    </row>
    <row r="80" spans="1:83" x14ac:dyDescent="0.2">
      <c r="A80" s="21"/>
      <c r="B80" s="21"/>
      <c r="C80" s="21"/>
      <c r="D80" s="21"/>
      <c r="E80" s="21"/>
      <c r="F80" t="str">
        <f t="shared" si="6"/>
        <v/>
      </c>
      <c r="G80" t="str">
        <f t="shared" si="7"/>
        <v/>
      </c>
      <c r="H80">
        <f t="shared" si="5"/>
        <v>0</v>
      </c>
      <c r="I80" s="21" t="str">
        <f>IF(ISNUMBER('Original data'!F80),LN('Original data'!F80),"")</f>
        <v/>
      </c>
      <c r="J80" s="21" t="str">
        <f>IF(ISNUMBER('Original data'!G80),LN('Original data'!G80),"")</f>
        <v/>
      </c>
      <c r="K80" s="21" t="str">
        <f>IF(ISNUMBER('Original data'!H80),LN('Original data'!H80),"")</f>
        <v/>
      </c>
      <c r="L80" s="21" t="str">
        <f>IF(ISNUMBER('Original data'!I80),LN('Original data'!I80),"")</f>
        <v/>
      </c>
      <c r="M80" s="21" t="str">
        <f>IF(ISNUMBER('Original data'!J80),LN('Original data'!J80),"")</f>
        <v/>
      </c>
      <c r="N80" s="21" t="str">
        <f>IF(ISNUMBER('Original data'!K80),LN('Original data'!K80),"")</f>
        <v/>
      </c>
      <c r="O80" s="21" t="str">
        <f>IF(ISNUMBER('Original data'!L80),LN('Original data'!L80),"")</f>
        <v/>
      </c>
      <c r="P80" s="21" t="str">
        <f>IF(ISNUMBER('Original data'!M80),LN('Original data'!M80),"")</f>
        <v/>
      </c>
      <c r="Q80" s="21" t="str">
        <f>IF(ISNUMBER('Original data'!N80),LN('Original data'!N80),"")</f>
        <v/>
      </c>
      <c r="R80" s="21" t="str">
        <f>IF(ISNUMBER('Original data'!O80),LN('Original data'!O80),"")</f>
        <v/>
      </c>
      <c r="S80" s="21" t="str">
        <f>IF(ISNUMBER('Original data'!P80),LN('Original data'!P80),"")</f>
        <v/>
      </c>
      <c r="T80" s="21" t="str">
        <f>IF(ISNUMBER('Original data'!Q80),LN('Original data'!Q80),"")</f>
        <v/>
      </c>
      <c r="U80" s="21" t="str">
        <f>IF(ISNUMBER('Original data'!R80),LN('Original data'!R80),"")</f>
        <v/>
      </c>
      <c r="V80" s="21" t="str">
        <f>IF(ISNUMBER('Original data'!S80),LN('Original data'!S80),"")</f>
        <v/>
      </c>
      <c r="W80" s="21" t="str">
        <f>IF(ISNUMBER('Original data'!T80),LN('Original data'!T80),"")</f>
        <v/>
      </c>
      <c r="X80" s="21" t="str">
        <f>IF(ISNUMBER('Original data'!U80),LN('Original data'!U80),"")</f>
        <v/>
      </c>
      <c r="Y80" s="21" t="str">
        <f>IF(ISNUMBER('Original data'!V80),LN('Original data'!V80),"")</f>
        <v/>
      </c>
      <c r="Z80" s="21" t="str">
        <f>IF(ISNUMBER('Original data'!W80),LN('Original data'!W80),"")</f>
        <v/>
      </c>
      <c r="AA80" s="21" t="str">
        <f>IF(ISNUMBER('Original data'!X80),LN('Original data'!X80),"")</f>
        <v/>
      </c>
      <c r="AB80" s="21" t="str">
        <f>IF(ISNUMBER('Original data'!Y80),LN('Original data'!Y80),"")</f>
        <v/>
      </c>
      <c r="AC80" s="21" t="str">
        <f>IF(ISNUMBER('Original data'!Z80),LN('Original data'!Z80),"")</f>
        <v/>
      </c>
      <c r="AD80" s="21" t="str">
        <f>IF(ISNUMBER('Original data'!AA80),LN('Original data'!AA80),"")</f>
        <v/>
      </c>
      <c r="AE80" s="21" t="str">
        <f>IF(ISNUMBER('Original data'!AB80),LN('Original data'!AB80),"")</f>
        <v/>
      </c>
      <c r="AF80" s="21" t="str">
        <f>IF(ISNUMBER('Original data'!AC80),LN('Original data'!AC80),"")</f>
        <v/>
      </c>
      <c r="AG80" s="21" t="str">
        <f>IF(ISNUMBER('Original data'!AD80),LN('Original data'!AD80),"")</f>
        <v/>
      </c>
      <c r="AH80" s="21" t="str">
        <f>IF(ISNUMBER('Original data'!AE80),LN('Original data'!AE80),"")</f>
        <v/>
      </c>
      <c r="AI80" s="21" t="str">
        <f>IF(ISNUMBER('Original data'!AF80),LN('Original data'!AF80),"")</f>
        <v/>
      </c>
      <c r="AJ80" s="21" t="str">
        <f>IF(ISNUMBER('Original data'!AG80),LN('Original data'!AG80),"")</f>
        <v/>
      </c>
      <c r="AK80" s="21" t="str">
        <f>IF(ISNUMBER('Original data'!AH80),LN('Original data'!AH80),"")</f>
        <v/>
      </c>
      <c r="AL80" s="21" t="str">
        <f>IF(ISNUMBER('Original data'!AI80),LN('Original data'!AI80),"")</f>
        <v/>
      </c>
      <c r="AM80" s="21" t="str">
        <f>IF(ISNUMBER('Original data'!AJ80),LN('Original data'!AJ80),"")</f>
        <v/>
      </c>
      <c r="AN80" s="21" t="str">
        <f>IF(ISNUMBER('Original data'!AK80),LN('Original data'!AK80),"")</f>
        <v/>
      </c>
      <c r="AO80" s="21" t="str">
        <f>IF(ISNUMBER('Original data'!AL80),LN('Original data'!AL80),"")</f>
        <v/>
      </c>
      <c r="AP80" s="21" t="str">
        <f>IF(ISNUMBER('Original data'!AM80),LN('Original data'!AM80),"")</f>
        <v/>
      </c>
      <c r="AQ80" s="21" t="str">
        <f>IF(ISNUMBER('Original data'!AN80),LN('Original data'!AN80),"")</f>
        <v/>
      </c>
      <c r="AR80" s="21" t="str">
        <f>IF(ISNUMBER('Original data'!AO80),LN('Original data'!AO80),"")</f>
        <v/>
      </c>
      <c r="AS80" s="21" t="str">
        <f>IF(ISNUMBER('Original data'!AP80),LN('Original data'!AP80),"")</f>
        <v/>
      </c>
      <c r="AT80" s="21" t="str">
        <f>IF(ISNUMBER('Original data'!AR80),LN('Original data'!AR80),"")</f>
        <v/>
      </c>
      <c r="AU80" s="21" t="str">
        <f>IF(ISNUMBER('Original data'!AS80),LN('Original data'!AS80),"")</f>
        <v/>
      </c>
      <c r="AV80" s="21" t="str">
        <f>IF(ISNUMBER('Original data'!AT80),LN('Original data'!AT80),"")</f>
        <v/>
      </c>
      <c r="AW80" s="21" t="str">
        <f>IF(ISNUMBER('Original data'!AU80),LN('Original data'!AU80),"")</f>
        <v/>
      </c>
      <c r="AX80" s="21" t="str">
        <f>IF(ISNUMBER('Original data'!AV80),LN('Original data'!AV80),"")</f>
        <v/>
      </c>
      <c r="AY80" s="21" t="str">
        <f>IF(ISNUMBER('Original data'!AW80),LN('Original data'!AW80),"")</f>
        <v/>
      </c>
      <c r="AZ80" s="21" t="str">
        <f>IF(ISNUMBER('Original data'!AX80),LN('Original data'!AX80),"")</f>
        <v/>
      </c>
      <c r="BA80" s="21" t="str">
        <f>IF(ISNUMBER('Original data'!AY80),LN('Original data'!AY80),"")</f>
        <v/>
      </c>
      <c r="BB80" s="21" t="str">
        <f>IF(ISNUMBER('Original data'!AZ80),LN('Original data'!AZ80),"")</f>
        <v/>
      </c>
      <c r="BC80" s="21" t="str">
        <f>IF(ISNUMBER('Original data'!BA80),LN('Original data'!BA80),"")</f>
        <v/>
      </c>
      <c r="BD80" s="21" t="str">
        <f>IF(ISNUMBER('Original data'!BB80),LN('Original data'!BB80),"")</f>
        <v/>
      </c>
      <c r="BE80" s="21" t="str">
        <f>IF(ISNUMBER('Original data'!BC80),LN('Original data'!BC80),"")</f>
        <v/>
      </c>
      <c r="BF80" s="21" t="str">
        <f>IF(ISNUMBER('Original data'!BD80),LN('Original data'!BD80),"")</f>
        <v/>
      </c>
      <c r="BG80" s="21" t="str">
        <f>IF(ISNUMBER('Original data'!BE80),LN('Original data'!BE80),"")</f>
        <v/>
      </c>
      <c r="BH80" s="21" t="str">
        <f>IF(ISNUMBER('Original data'!BF80),LN('Original data'!BF80),"")</f>
        <v/>
      </c>
      <c r="BI80" s="21" t="str">
        <f>IF(ISNUMBER('Original data'!BH80),LN('Original data'!BH80),"")</f>
        <v/>
      </c>
      <c r="BJ80" s="21" t="str">
        <f>IF(ISNUMBER('Original data'!BI80),LN('Original data'!BI80),"")</f>
        <v/>
      </c>
      <c r="BK80" s="21" t="str">
        <f>IF(ISNUMBER('Original data'!BJ80),LN('Original data'!BJ80),"")</f>
        <v/>
      </c>
      <c r="BL80" s="21" t="str">
        <f>IF(ISNUMBER('Original data'!BK80),LN('Original data'!BK80),"")</f>
        <v/>
      </c>
      <c r="BM80" s="21" t="str">
        <f>IF(ISNUMBER('Original data'!BL80),LN('Original data'!BL80),"")</f>
        <v/>
      </c>
      <c r="BN80" s="21" t="str">
        <f>IF(ISNUMBER('Original data'!BM80),LN('Original data'!BM80),"")</f>
        <v/>
      </c>
      <c r="BO80" s="21" t="str">
        <f>IF(ISNUMBER('Original data'!BN80),LN('Original data'!BN80),"")</f>
        <v/>
      </c>
      <c r="BP80" s="21" t="str">
        <f>IF(ISNUMBER('Original data'!BO80),LN('Original data'!BO80),"")</f>
        <v/>
      </c>
      <c r="BQ80" s="21" t="str">
        <f>IF(ISNUMBER('Original data'!BP80),LN('Original data'!BP80),"")</f>
        <v/>
      </c>
      <c r="BR80" s="21" t="str">
        <f>IF(ISNUMBER('Original data'!BQ80),LN('Original data'!BQ80),"")</f>
        <v/>
      </c>
      <c r="BS80" s="21" t="str">
        <f>IF(ISNUMBER('Original data'!BR80),LN('Original data'!BR80),"")</f>
        <v/>
      </c>
      <c r="BT80" s="21" t="str">
        <f>IF(ISNUMBER('Original data'!BS80),LN('Original data'!BS80),"")</f>
        <v/>
      </c>
      <c r="BU80" s="21" t="str">
        <f>IF(ISNUMBER('Original data'!BT80),LN('Original data'!BT80),"")</f>
        <v/>
      </c>
      <c r="BV80" s="21" t="str">
        <f>IF(ISNUMBER('Original data'!BU80),LN('Original data'!BU80),"")</f>
        <v/>
      </c>
      <c r="BW80" s="21" t="str">
        <f>IF(ISNUMBER('Original data'!BV80),LN('Original data'!BV80),"")</f>
        <v/>
      </c>
      <c r="BX80" s="21" t="str">
        <f>IF(ISNUMBER('Original data'!BW80),LN('Original data'!BW80),"")</f>
        <v/>
      </c>
      <c r="BY80" s="21" t="str">
        <f>IF(ISNUMBER('Original data'!BX80),LN('Original data'!BX80),"")</f>
        <v/>
      </c>
      <c r="BZ80" s="21" t="str">
        <f>IF(ISNUMBER('Original data'!BY80),LN('Original data'!BY80),"")</f>
        <v/>
      </c>
      <c r="CA80" s="21" t="str">
        <f>IF(ISNUMBER('Original data'!BZ80),LN('Original data'!BZ80),"")</f>
        <v/>
      </c>
      <c r="CB80" s="21" t="str">
        <f>IF(ISNUMBER('Original data'!CA80),LN('Original data'!CA80),"")</f>
        <v/>
      </c>
      <c r="CC80" s="21"/>
      <c r="CD80" s="21"/>
      <c r="CE80" s="21"/>
    </row>
    <row r="81" spans="1:83" x14ac:dyDescent="0.2">
      <c r="A81" s="21"/>
      <c r="B81" s="21"/>
      <c r="C81" s="21"/>
      <c r="D81" s="21"/>
      <c r="E81" s="21"/>
      <c r="F81" t="str">
        <f t="shared" si="6"/>
        <v/>
      </c>
      <c r="G81" t="str">
        <f t="shared" si="7"/>
        <v/>
      </c>
      <c r="H81">
        <f t="shared" si="5"/>
        <v>0</v>
      </c>
      <c r="I81" s="21" t="str">
        <f>IF(ISNUMBER('Original data'!F81),LN('Original data'!F81),"")</f>
        <v/>
      </c>
      <c r="J81" s="21" t="str">
        <f>IF(ISNUMBER('Original data'!G81),LN('Original data'!G81),"")</f>
        <v/>
      </c>
      <c r="K81" s="21" t="str">
        <f>IF(ISNUMBER('Original data'!H81),LN('Original data'!H81),"")</f>
        <v/>
      </c>
      <c r="L81" s="21" t="str">
        <f>IF(ISNUMBER('Original data'!I81),LN('Original data'!I81),"")</f>
        <v/>
      </c>
      <c r="M81" s="21" t="str">
        <f>IF(ISNUMBER('Original data'!J81),LN('Original data'!J81),"")</f>
        <v/>
      </c>
      <c r="N81" s="21" t="str">
        <f>IF(ISNUMBER('Original data'!K81),LN('Original data'!K81),"")</f>
        <v/>
      </c>
      <c r="O81" s="21" t="str">
        <f>IF(ISNUMBER('Original data'!L81),LN('Original data'!L81),"")</f>
        <v/>
      </c>
      <c r="P81" s="21" t="str">
        <f>IF(ISNUMBER('Original data'!M81),LN('Original data'!M81),"")</f>
        <v/>
      </c>
      <c r="Q81" s="21" t="str">
        <f>IF(ISNUMBER('Original data'!N81),LN('Original data'!N81),"")</f>
        <v/>
      </c>
      <c r="R81" s="21" t="str">
        <f>IF(ISNUMBER('Original data'!O81),LN('Original data'!O81),"")</f>
        <v/>
      </c>
      <c r="S81" s="21" t="str">
        <f>IF(ISNUMBER('Original data'!P81),LN('Original data'!P81),"")</f>
        <v/>
      </c>
      <c r="T81" s="21" t="str">
        <f>IF(ISNUMBER('Original data'!Q81),LN('Original data'!Q81),"")</f>
        <v/>
      </c>
      <c r="U81" s="21" t="str">
        <f>IF(ISNUMBER('Original data'!R81),LN('Original data'!R81),"")</f>
        <v/>
      </c>
      <c r="V81" s="21" t="str">
        <f>IF(ISNUMBER('Original data'!S81),LN('Original data'!S81),"")</f>
        <v/>
      </c>
      <c r="W81" s="21" t="str">
        <f>IF(ISNUMBER('Original data'!T81),LN('Original data'!T81),"")</f>
        <v/>
      </c>
      <c r="X81" s="21" t="str">
        <f>IF(ISNUMBER('Original data'!U81),LN('Original data'!U81),"")</f>
        <v/>
      </c>
      <c r="Y81" s="21" t="str">
        <f>IF(ISNUMBER('Original data'!V81),LN('Original data'!V81),"")</f>
        <v/>
      </c>
      <c r="Z81" s="21" t="str">
        <f>IF(ISNUMBER('Original data'!W81),LN('Original data'!W81),"")</f>
        <v/>
      </c>
      <c r="AA81" s="21" t="str">
        <f>IF(ISNUMBER('Original data'!X81),LN('Original data'!X81),"")</f>
        <v/>
      </c>
      <c r="AB81" s="21" t="str">
        <f>IF(ISNUMBER('Original data'!Y81),LN('Original data'!Y81),"")</f>
        <v/>
      </c>
      <c r="AC81" s="21" t="str">
        <f>IF(ISNUMBER('Original data'!Z81),LN('Original data'!Z81),"")</f>
        <v/>
      </c>
      <c r="AD81" s="21" t="str">
        <f>IF(ISNUMBER('Original data'!AA81),LN('Original data'!AA81),"")</f>
        <v/>
      </c>
      <c r="AE81" s="21" t="str">
        <f>IF(ISNUMBER('Original data'!AB81),LN('Original data'!AB81),"")</f>
        <v/>
      </c>
      <c r="AF81" s="21" t="str">
        <f>IF(ISNUMBER('Original data'!AC81),LN('Original data'!AC81),"")</f>
        <v/>
      </c>
      <c r="AG81" s="21" t="str">
        <f>IF(ISNUMBER('Original data'!AD81),LN('Original data'!AD81),"")</f>
        <v/>
      </c>
      <c r="AH81" s="21" t="str">
        <f>IF(ISNUMBER('Original data'!AE81),LN('Original data'!AE81),"")</f>
        <v/>
      </c>
      <c r="AI81" s="21" t="str">
        <f>IF(ISNUMBER('Original data'!AF81),LN('Original data'!AF81),"")</f>
        <v/>
      </c>
      <c r="AJ81" s="21" t="str">
        <f>IF(ISNUMBER('Original data'!AG81),LN('Original data'!AG81),"")</f>
        <v/>
      </c>
      <c r="AK81" s="21" t="str">
        <f>IF(ISNUMBER('Original data'!AH81),LN('Original data'!AH81),"")</f>
        <v/>
      </c>
      <c r="AL81" s="21" t="str">
        <f>IF(ISNUMBER('Original data'!AI81),LN('Original data'!AI81),"")</f>
        <v/>
      </c>
      <c r="AM81" s="21" t="str">
        <f>IF(ISNUMBER('Original data'!AJ81),LN('Original data'!AJ81),"")</f>
        <v/>
      </c>
      <c r="AN81" s="21" t="str">
        <f>IF(ISNUMBER('Original data'!AK81),LN('Original data'!AK81),"")</f>
        <v/>
      </c>
      <c r="AO81" s="21" t="str">
        <f>IF(ISNUMBER('Original data'!AL81),LN('Original data'!AL81),"")</f>
        <v/>
      </c>
      <c r="AP81" s="21" t="str">
        <f>IF(ISNUMBER('Original data'!AM81),LN('Original data'!AM81),"")</f>
        <v/>
      </c>
      <c r="AQ81" s="21" t="str">
        <f>IF(ISNUMBER('Original data'!AN81),LN('Original data'!AN81),"")</f>
        <v/>
      </c>
      <c r="AR81" s="21" t="str">
        <f>IF(ISNUMBER('Original data'!AO81),LN('Original data'!AO81),"")</f>
        <v/>
      </c>
      <c r="AS81" s="21" t="str">
        <f>IF(ISNUMBER('Original data'!AP81),LN('Original data'!AP81),"")</f>
        <v/>
      </c>
      <c r="AT81" s="21" t="str">
        <f>IF(ISNUMBER('Original data'!AR81),LN('Original data'!AR81),"")</f>
        <v/>
      </c>
      <c r="AU81" s="21" t="str">
        <f>IF(ISNUMBER('Original data'!AS81),LN('Original data'!AS81),"")</f>
        <v/>
      </c>
      <c r="AV81" s="21" t="str">
        <f>IF(ISNUMBER('Original data'!AT81),LN('Original data'!AT81),"")</f>
        <v/>
      </c>
      <c r="AW81" s="21" t="str">
        <f>IF(ISNUMBER('Original data'!AU81),LN('Original data'!AU81),"")</f>
        <v/>
      </c>
      <c r="AX81" s="21" t="str">
        <f>IF(ISNUMBER('Original data'!AV81),LN('Original data'!AV81),"")</f>
        <v/>
      </c>
      <c r="AY81" s="21" t="str">
        <f>IF(ISNUMBER('Original data'!AW81),LN('Original data'!AW81),"")</f>
        <v/>
      </c>
      <c r="AZ81" s="21" t="str">
        <f>IF(ISNUMBER('Original data'!AX81),LN('Original data'!AX81),"")</f>
        <v/>
      </c>
      <c r="BA81" s="21" t="str">
        <f>IF(ISNUMBER('Original data'!AY81),LN('Original data'!AY81),"")</f>
        <v/>
      </c>
      <c r="BB81" s="21" t="str">
        <f>IF(ISNUMBER('Original data'!AZ81),LN('Original data'!AZ81),"")</f>
        <v/>
      </c>
      <c r="BC81" s="21" t="str">
        <f>IF(ISNUMBER('Original data'!BA81),LN('Original data'!BA81),"")</f>
        <v/>
      </c>
      <c r="BD81" s="21" t="str">
        <f>IF(ISNUMBER('Original data'!BB81),LN('Original data'!BB81),"")</f>
        <v/>
      </c>
      <c r="BE81" s="21" t="str">
        <f>IF(ISNUMBER('Original data'!BC81),LN('Original data'!BC81),"")</f>
        <v/>
      </c>
      <c r="BF81" s="21" t="str">
        <f>IF(ISNUMBER('Original data'!BD81),LN('Original data'!BD81),"")</f>
        <v/>
      </c>
      <c r="BG81" s="21" t="str">
        <f>IF(ISNUMBER('Original data'!BE81),LN('Original data'!BE81),"")</f>
        <v/>
      </c>
      <c r="BH81" s="21" t="str">
        <f>IF(ISNUMBER('Original data'!BF81),LN('Original data'!BF81),"")</f>
        <v/>
      </c>
      <c r="BI81" s="21" t="str">
        <f>IF(ISNUMBER('Original data'!BH81),LN('Original data'!BH81),"")</f>
        <v/>
      </c>
      <c r="BJ81" s="21" t="str">
        <f>IF(ISNUMBER('Original data'!BI81),LN('Original data'!BI81),"")</f>
        <v/>
      </c>
      <c r="BK81" s="21" t="str">
        <f>IF(ISNUMBER('Original data'!BJ81),LN('Original data'!BJ81),"")</f>
        <v/>
      </c>
      <c r="BL81" s="21" t="str">
        <f>IF(ISNUMBER('Original data'!BK81),LN('Original data'!BK81),"")</f>
        <v/>
      </c>
      <c r="BM81" s="21" t="str">
        <f>IF(ISNUMBER('Original data'!BL81),LN('Original data'!BL81),"")</f>
        <v/>
      </c>
      <c r="BN81" s="21" t="str">
        <f>IF(ISNUMBER('Original data'!BM81),LN('Original data'!BM81),"")</f>
        <v/>
      </c>
      <c r="BO81" s="21" t="str">
        <f>IF(ISNUMBER('Original data'!BN81),LN('Original data'!BN81),"")</f>
        <v/>
      </c>
      <c r="BP81" s="21" t="str">
        <f>IF(ISNUMBER('Original data'!BO81),LN('Original data'!BO81),"")</f>
        <v/>
      </c>
      <c r="BQ81" s="21" t="str">
        <f>IF(ISNUMBER('Original data'!BP81),LN('Original data'!BP81),"")</f>
        <v/>
      </c>
      <c r="BR81" s="21" t="str">
        <f>IF(ISNUMBER('Original data'!BQ81),LN('Original data'!BQ81),"")</f>
        <v/>
      </c>
      <c r="BS81" s="21" t="str">
        <f>IF(ISNUMBER('Original data'!BR81),LN('Original data'!BR81),"")</f>
        <v/>
      </c>
      <c r="BT81" s="21" t="str">
        <f>IF(ISNUMBER('Original data'!BS81),LN('Original data'!BS81),"")</f>
        <v/>
      </c>
      <c r="BU81" s="21" t="str">
        <f>IF(ISNUMBER('Original data'!BT81),LN('Original data'!BT81),"")</f>
        <v/>
      </c>
      <c r="BV81" s="21" t="str">
        <f>IF(ISNUMBER('Original data'!BU81),LN('Original data'!BU81),"")</f>
        <v/>
      </c>
      <c r="BW81" s="21" t="str">
        <f>IF(ISNUMBER('Original data'!BV81),LN('Original data'!BV81),"")</f>
        <v/>
      </c>
      <c r="BX81" s="21" t="str">
        <f>IF(ISNUMBER('Original data'!BW81),LN('Original data'!BW81),"")</f>
        <v/>
      </c>
      <c r="BY81" s="21" t="str">
        <f>IF(ISNUMBER('Original data'!BX81),LN('Original data'!BX81),"")</f>
        <v/>
      </c>
      <c r="BZ81" s="21" t="str">
        <f>IF(ISNUMBER('Original data'!BY81),LN('Original data'!BY81),"")</f>
        <v/>
      </c>
      <c r="CA81" s="21" t="str">
        <f>IF(ISNUMBER('Original data'!BZ81),LN('Original data'!BZ81),"")</f>
        <v/>
      </c>
      <c r="CB81" s="21" t="str">
        <f>IF(ISNUMBER('Original data'!CA81),LN('Original data'!CA81),"")</f>
        <v/>
      </c>
      <c r="CC81" s="21"/>
      <c r="CD81" s="21"/>
      <c r="CE81" s="21"/>
    </row>
    <row r="82" spans="1:83" x14ac:dyDescent="0.2">
      <c r="A82" s="21"/>
      <c r="B82" s="21"/>
      <c r="C82" s="21"/>
      <c r="D82" s="21"/>
      <c r="E82" s="21"/>
      <c r="F82" t="str">
        <f t="shared" si="6"/>
        <v/>
      </c>
      <c r="G82" t="str">
        <f t="shared" si="7"/>
        <v/>
      </c>
      <c r="H82">
        <f t="shared" si="5"/>
        <v>0</v>
      </c>
      <c r="I82" s="21" t="str">
        <f>IF(ISNUMBER('Original data'!F82),LN('Original data'!F82),"")</f>
        <v/>
      </c>
      <c r="J82" s="21" t="str">
        <f>IF(ISNUMBER('Original data'!G82),LN('Original data'!G82),"")</f>
        <v/>
      </c>
      <c r="K82" s="21" t="str">
        <f>IF(ISNUMBER('Original data'!H82),LN('Original data'!H82),"")</f>
        <v/>
      </c>
      <c r="L82" s="21" t="str">
        <f>IF(ISNUMBER('Original data'!I82),LN('Original data'!I82),"")</f>
        <v/>
      </c>
      <c r="M82" s="21" t="str">
        <f>IF(ISNUMBER('Original data'!J82),LN('Original data'!J82),"")</f>
        <v/>
      </c>
      <c r="N82" s="21" t="str">
        <f>IF(ISNUMBER('Original data'!K82),LN('Original data'!K82),"")</f>
        <v/>
      </c>
      <c r="O82" s="21" t="str">
        <f>IF(ISNUMBER('Original data'!L82),LN('Original data'!L82),"")</f>
        <v/>
      </c>
      <c r="P82" s="21" t="str">
        <f>IF(ISNUMBER('Original data'!M82),LN('Original data'!M82),"")</f>
        <v/>
      </c>
      <c r="Q82" s="21" t="str">
        <f>IF(ISNUMBER('Original data'!N82),LN('Original data'!N82),"")</f>
        <v/>
      </c>
      <c r="R82" s="21" t="str">
        <f>IF(ISNUMBER('Original data'!O82),LN('Original data'!O82),"")</f>
        <v/>
      </c>
      <c r="S82" s="21" t="str">
        <f>IF(ISNUMBER('Original data'!P82),LN('Original data'!P82),"")</f>
        <v/>
      </c>
      <c r="T82" s="21" t="str">
        <f>IF(ISNUMBER('Original data'!Q82),LN('Original data'!Q82),"")</f>
        <v/>
      </c>
      <c r="U82" s="21" t="str">
        <f>IF(ISNUMBER('Original data'!R82),LN('Original data'!R82),"")</f>
        <v/>
      </c>
      <c r="V82" s="21" t="str">
        <f>IF(ISNUMBER('Original data'!S82),LN('Original data'!S82),"")</f>
        <v/>
      </c>
      <c r="W82" s="21" t="str">
        <f>IF(ISNUMBER('Original data'!T82),LN('Original data'!T82),"")</f>
        <v/>
      </c>
      <c r="X82" s="21" t="str">
        <f>IF(ISNUMBER('Original data'!U82),LN('Original data'!U82),"")</f>
        <v/>
      </c>
      <c r="Y82" s="21" t="str">
        <f>IF(ISNUMBER('Original data'!V82),LN('Original data'!V82),"")</f>
        <v/>
      </c>
      <c r="Z82" s="21" t="str">
        <f>IF(ISNUMBER('Original data'!W82),LN('Original data'!W82),"")</f>
        <v/>
      </c>
      <c r="AA82" s="21" t="str">
        <f>IF(ISNUMBER('Original data'!X82),LN('Original data'!X82),"")</f>
        <v/>
      </c>
      <c r="AB82" s="21" t="str">
        <f>IF(ISNUMBER('Original data'!Y82),LN('Original data'!Y82),"")</f>
        <v/>
      </c>
      <c r="AC82" s="21" t="str">
        <f>IF(ISNUMBER('Original data'!Z82),LN('Original data'!Z82),"")</f>
        <v/>
      </c>
      <c r="AD82" s="21" t="str">
        <f>IF(ISNUMBER('Original data'!AA82),LN('Original data'!AA82),"")</f>
        <v/>
      </c>
      <c r="AE82" s="21" t="str">
        <f>IF(ISNUMBER('Original data'!AB82),LN('Original data'!AB82),"")</f>
        <v/>
      </c>
      <c r="AF82" s="21" t="str">
        <f>IF(ISNUMBER('Original data'!AC82),LN('Original data'!AC82),"")</f>
        <v/>
      </c>
      <c r="AG82" s="21" t="str">
        <f>IF(ISNUMBER('Original data'!AD82),LN('Original data'!AD82),"")</f>
        <v/>
      </c>
      <c r="AH82" s="21" t="str">
        <f>IF(ISNUMBER('Original data'!AE82),LN('Original data'!AE82),"")</f>
        <v/>
      </c>
      <c r="AI82" s="21" t="str">
        <f>IF(ISNUMBER('Original data'!AF82),LN('Original data'!AF82),"")</f>
        <v/>
      </c>
      <c r="AJ82" s="21" t="str">
        <f>IF(ISNUMBER('Original data'!AG82),LN('Original data'!AG82),"")</f>
        <v/>
      </c>
      <c r="AK82" s="21" t="str">
        <f>IF(ISNUMBER('Original data'!AH82),LN('Original data'!AH82),"")</f>
        <v/>
      </c>
      <c r="AL82" s="21" t="str">
        <f>IF(ISNUMBER('Original data'!AI82),LN('Original data'!AI82),"")</f>
        <v/>
      </c>
      <c r="AM82" s="21" t="str">
        <f>IF(ISNUMBER('Original data'!AJ82),LN('Original data'!AJ82),"")</f>
        <v/>
      </c>
      <c r="AN82" s="21" t="str">
        <f>IF(ISNUMBER('Original data'!AK82),LN('Original data'!AK82),"")</f>
        <v/>
      </c>
      <c r="AO82" s="21" t="str">
        <f>IF(ISNUMBER('Original data'!AL82),LN('Original data'!AL82),"")</f>
        <v/>
      </c>
      <c r="AP82" s="21" t="str">
        <f>IF(ISNUMBER('Original data'!AM82),LN('Original data'!AM82),"")</f>
        <v/>
      </c>
      <c r="AQ82" s="21" t="str">
        <f>IF(ISNUMBER('Original data'!AN82),LN('Original data'!AN82),"")</f>
        <v/>
      </c>
      <c r="AR82" s="21" t="str">
        <f>IF(ISNUMBER('Original data'!AO82),LN('Original data'!AO82),"")</f>
        <v/>
      </c>
      <c r="AS82" s="21" t="str">
        <f>IF(ISNUMBER('Original data'!AP82),LN('Original data'!AP82),"")</f>
        <v/>
      </c>
      <c r="AT82" s="21" t="str">
        <f>IF(ISNUMBER('Original data'!AR82),LN('Original data'!AR82),"")</f>
        <v/>
      </c>
      <c r="AU82" s="21" t="str">
        <f>IF(ISNUMBER('Original data'!AS82),LN('Original data'!AS82),"")</f>
        <v/>
      </c>
      <c r="AV82" s="21" t="str">
        <f>IF(ISNUMBER('Original data'!AT82),LN('Original data'!AT82),"")</f>
        <v/>
      </c>
      <c r="AW82" s="21" t="str">
        <f>IF(ISNUMBER('Original data'!AU82),LN('Original data'!AU82),"")</f>
        <v/>
      </c>
      <c r="AX82" s="21" t="str">
        <f>IF(ISNUMBER('Original data'!AV82),LN('Original data'!AV82),"")</f>
        <v/>
      </c>
      <c r="AY82" s="21" t="str">
        <f>IF(ISNUMBER('Original data'!AW82),LN('Original data'!AW82),"")</f>
        <v/>
      </c>
      <c r="AZ82" s="21" t="str">
        <f>IF(ISNUMBER('Original data'!AX82),LN('Original data'!AX82),"")</f>
        <v/>
      </c>
      <c r="BA82" s="21" t="str">
        <f>IF(ISNUMBER('Original data'!AY82),LN('Original data'!AY82),"")</f>
        <v/>
      </c>
      <c r="BB82" s="21" t="str">
        <f>IF(ISNUMBER('Original data'!AZ82),LN('Original data'!AZ82),"")</f>
        <v/>
      </c>
      <c r="BC82" s="21" t="str">
        <f>IF(ISNUMBER('Original data'!BA82),LN('Original data'!BA82),"")</f>
        <v/>
      </c>
      <c r="BD82" s="21" t="str">
        <f>IF(ISNUMBER('Original data'!BB82),LN('Original data'!BB82),"")</f>
        <v/>
      </c>
      <c r="BE82" s="21" t="str">
        <f>IF(ISNUMBER('Original data'!BC82),LN('Original data'!BC82),"")</f>
        <v/>
      </c>
      <c r="BF82" s="21" t="str">
        <f>IF(ISNUMBER('Original data'!BD82),LN('Original data'!BD82),"")</f>
        <v/>
      </c>
      <c r="BG82" s="21" t="str">
        <f>IF(ISNUMBER('Original data'!BE82),LN('Original data'!BE82),"")</f>
        <v/>
      </c>
      <c r="BH82" s="21" t="str">
        <f>IF(ISNUMBER('Original data'!BF82),LN('Original data'!BF82),"")</f>
        <v/>
      </c>
      <c r="BI82" s="21" t="str">
        <f>IF(ISNUMBER('Original data'!BH82),LN('Original data'!BH82),"")</f>
        <v/>
      </c>
      <c r="BJ82" s="21" t="str">
        <f>IF(ISNUMBER('Original data'!BI82),LN('Original data'!BI82),"")</f>
        <v/>
      </c>
      <c r="BK82" s="21" t="str">
        <f>IF(ISNUMBER('Original data'!BJ82),LN('Original data'!BJ82),"")</f>
        <v/>
      </c>
      <c r="BL82" s="21" t="str">
        <f>IF(ISNUMBER('Original data'!BK82),LN('Original data'!BK82),"")</f>
        <v/>
      </c>
      <c r="BM82" s="21" t="str">
        <f>IF(ISNUMBER('Original data'!BL82),LN('Original data'!BL82),"")</f>
        <v/>
      </c>
      <c r="BN82" s="21" t="str">
        <f>IF(ISNUMBER('Original data'!BM82),LN('Original data'!BM82),"")</f>
        <v/>
      </c>
      <c r="BO82" s="21" t="str">
        <f>IF(ISNUMBER('Original data'!BN82),LN('Original data'!BN82),"")</f>
        <v/>
      </c>
      <c r="BP82" s="21" t="str">
        <f>IF(ISNUMBER('Original data'!BO82),LN('Original data'!BO82),"")</f>
        <v/>
      </c>
      <c r="BQ82" s="21" t="str">
        <f>IF(ISNUMBER('Original data'!BP82),LN('Original data'!BP82),"")</f>
        <v/>
      </c>
      <c r="BR82" s="21" t="str">
        <f>IF(ISNUMBER('Original data'!BQ82),LN('Original data'!BQ82),"")</f>
        <v/>
      </c>
      <c r="BS82" s="21" t="str">
        <f>IF(ISNUMBER('Original data'!BR82),LN('Original data'!BR82),"")</f>
        <v/>
      </c>
      <c r="BT82" s="21" t="str">
        <f>IF(ISNUMBER('Original data'!BS82),LN('Original data'!BS82),"")</f>
        <v/>
      </c>
      <c r="BU82" s="21" t="str">
        <f>IF(ISNUMBER('Original data'!BT82),LN('Original data'!BT82),"")</f>
        <v/>
      </c>
      <c r="BV82" s="21" t="str">
        <f>IF(ISNUMBER('Original data'!BU82),LN('Original data'!BU82),"")</f>
        <v/>
      </c>
      <c r="BW82" s="21" t="str">
        <f>IF(ISNUMBER('Original data'!BV82),LN('Original data'!BV82),"")</f>
        <v/>
      </c>
      <c r="BX82" s="21" t="str">
        <f>IF(ISNUMBER('Original data'!BW82),LN('Original data'!BW82),"")</f>
        <v/>
      </c>
      <c r="BY82" s="21" t="str">
        <f>IF(ISNUMBER('Original data'!BX82),LN('Original data'!BX82),"")</f>
        <v/>
      </c>
      <c r="BZ82" s="21" t="str">
        <f>IF(ISNUMBER('Original data'!BY82),LN('Original data'!BY82),"")</f>
        <v/>
      </c>
      <c r="CA82" s="21" t="str">
        <f>IF(ISNUMBER('Original data'!BZ82),LN('Original data'!BZ82),"")</f>
        <v/>
      </c>
      <c r="CB82" s="21" t="str">
        <f>IF(ISNUMBER('Original data'!CA82),LN('Original data'!CA82),"")</f>
        <v/>
      </c>
      <c r="CC82" s="21"/>
      <c r="CD82" s="21"/>
      <c r="CE82" s="21"/>
    </row>
    <row r="83" spans="1:83" x14ac:dyDescent="0.2">
      <c r="A83" s="21"/>
      <c r="B83" s="21"/>
      <c r="C83" s="21"/>
      <c r="D83" s="21"/>
      <c r="E83" s="21"/>
      <c r="F83" t="str">
        <f t="shared" si="6"/>
        <v/>
      </c>
      <c r="G83" t="str">
        <f t="shared" si="7"/>
        <v/>
      </c>
      <c r="H83">
        <f t="shared" si="5"/>
        <v>0</v>
      </c>
      <c r="I83" s="21" t="str">
        <f>IF(ISNUMBER('Original data'!F83),LN('Original data'!F83),"")</f>
        <v/>
      </c>
      <c r="J83" s="21" t="str">
        <f>IF(ISNUMBER('Original data'!G83),LN('Original data'!G83),"")</f>
        <v/>
      </c>
      <c r="K83" s="21" t="str">
        <f>IF(ISNUMBER('Original data'!H83),LN('Original data'!H83),"")</f>
        <v/>
      </c>
      <c r="L83" s="21" t="str">
        <f>IF(ISNUMBER('Original data'!I83),LN('Original data'!I83),"")</f>
        <v/>
      </c>
      <c r="M83" s="21" t="str">
        <f>IF(ISNUMBER('Original data'!J83),LN('Original data'!J83),"")</f>
        <v/>
      </c>
      <c r="N83" s="21" t="str">
        <f>IF(ISNUMBER('Original data'!K83),LN('Original data'!K83),"")</f>
        <v/>
      </c>
      <c r="O83" s="21" t="str">
        <f>IF(ISNUMBER('Original data'!L83),LN('Original data'!L83),"")</f>
        <v/>
      </c>
      <c r="P83" s="21" t="str">
        <f>IF(ISNUMBER('Original data'!M83),LN('Original data'!M83),"")</f>
        <v/>
      </c>
      <c r="Q83" s="21" t="str">
        <f>IF(ISNUMBER('Original data'!N83),LN('Original data'!N83),"")</f>
        <v/>
      </c>
      <c r="R83" s="21" t="str">
        <f>IF(ISNUMBER('Original data'!O83),LN('Original data'!O83),"")</f>
        <v/>
      </c>
      <c r="S83" s="21" t="str">
        <f>IF(ISNUMBER('Original data'!P83),LN('Original data'!P83),"")</f>
        <v/>
      </c>
      <c r="T83" s="21" t="str">
        <f>IF(ISNUMBER('Original data'!Q83),LN('Original data'!Q83),"")</f>
        <v/>
      </c>
      <c r="U83" s="21" t="str">
        <f>IF(ISNUMBER('Original data'!R83),LN('Original data'!R83),"")</f>
        <v/>
      </c>
      <c r="V83" s="21" t="str">
        <f>IF(ISNUMBER('Original data'!S83),LN('Original data'!S83),"")</f>
        <v/>
      </c>
      <c r="W83" s="21" t="str">
        <f>IF(ISNUMBER('Original data'!T83),LN('Original data'!T83),"")</f>
        <v/>
      </c>
      <c r="X83" s="21" t="str">
        <f>IF(ISNUMBER('Original data'!U83),LN('Original data'!U83),"")</f>
        <v/>
      </c>
      <c r="Y83" s="21" t="str">
        <f>IF(ISNUMBER('Original data'!V83),LN('Original data'!V83),"")</f>
        <v/>
      </c>
      <c r="Z83" s="21" t="str">
        <f>IF(ISNUMBER('Original data'!W83),LN('Original data'!W83),"")</f>
        <v/>
      </c>
      <c r="AA83" s="21" t="str">
        <f>IF(ISNUMBER('Original data'!X83),LN('Original data'!X83),"")</f>
        <v/>
      </c>
      <c r="AB83" s="21" t="str">
        <f>IF(ISNUMBER('Original data'!Y83),LN('Original data'!Y83),"")</f>
        <v/>
      </c>
      <c r="AC83" s="21" t="str">
        <f>IF(ISNUMBER('Original data'!Z83),LN('Original data'!Z83),"")</f>
        <v/>
      </c>
      <c r="AD83" s="21" t="str">
        <f>IF(ISNUMBER('Original data'!AA83),LN('Original data'!AA83),"")</f>
        <v/>
      </c>
      <c r="AE83" s="21" t="str">
        <f>IF(ISNUMBER('Original data'!AB83),LN('Original data'!AB83),"")</f>
        <v/>
      </c>
      <c r="AF83" s="21" t="str">
        <f>IF(ISNUMBER('Original data'!AC83),LN('Original data'!AC83),"")</f>
        <v/>
      </c>
      <c r="AG83" s="21" t="str">
        <f>IF(ISNUMBER('Original data'!AD83),LN('Original data'!AD83),"")</f>
        <v/>
      </c>
      <c r="AH83" s="21" t="str">
        <f>IF(ISNUMBER('Original data'!AE83),LN('Original data'!AE83),"")</f>
        <v/>
      </c>
      <c r="AI83" s="21" t="str">
        <f>IF(ISNUMBER('Original data'!AF83),LN('Original data'!AF83),"")</f>
        <v/>
      </c>
      <c r="AJ83" s="21" t="str">
        <f>IF(ISNUMBER('Original data'!AG83),LN('Original data'!AG83),"")</f>
        <v/>
      </c>
      <c r="AK83" s="21" t="str">
        <f>IF(ISNUMBER('Original data'!AH83),LN('Original data'!AH83),"")</f>
        <v/>
      </c>
      <c r="AL83" s="21" t="str">
        <f>IF(ISNUMBER('Original data'!AI83),LN('Original data'!AI83),"")</f>
        <v/>
      </c>
      <c r="AM83" s="21" t="str">
        <f>IF(ISNUMBER('Original data'!AJ83),LN('Original data'!AJ83),"")</f>
        <v/>
      </c>
      <c r="AN83" s="21" t="str">
        <f>IF(ISNUMBER('Original data'!AK83),LN('Original data'!AK83),"")</f>
        <v/>
      </c>
      <c r="AO83" s="21" t="str">
        <f>IF(ISNUMBER('Original data'!AL83),LN('Original data'!AL83),"")</f>
        <v/>
      </c>
      <c r="AP83" s="21" t="str">
        <f>IF(ISNUMBER('Original data'!AM83),LN('Original data'!AM83),"")</f>
        <v/>
      </c>
      <c r="AQ83" s="21" t="str">
        <f>IF(ISNUMBER('Original data'!AN83),LN('Original data'!AN83),"")</f>
        <v/>
      </c>
      <c r="AR83" s="21" t="str">
        <f>IF(ISNUMBER('Original data'!AO83),LN('Original data'!AO83),"")</f>
        <v/>
      </c>
      <c r="AS83" s="21" t="str">
        <f>IF(ISNUMBER('Original data'!AP83),LN('Original data'!AP83),"")</f>
        <v/>
      </c>
      <c r="AT83" s="21" t="str">
        <f>IF(ISNUMBER('Original data'!AR83),LN('Original data'!AR83),"")</f>
        <v/>
      </c>
      <c r="AU83" s="21" t="str">
        <f>IF(ISNUMBER('Original data'!AS83),LN('Original data'!AS83),"")</f>
        <v/>
      </c>
      <c r="AV83" s="21" t="str">
        <f>IF(ISNUMBER('Original data'!AT83),LN('Original data'!AT83),"")</f>
        <v/>
      </c>
      <c r="AW83" s="21" t="str">
        <f>IF(ISNUMBER('Original data'!AU83),LN('Original data'!AU83),"")</f>
        <v/>
      </c>
      <c r="AX83" s="21" t="str">
        <f>IF(ISNUMBER('Original data'!AV83),LN('Original data'!AV83),"")</f>
        <v/>
      </c>
      <c r="AY83" s="21" t="str">
        <f>IF(ISNUMBER('Original data'!AW83),LN('Original data'!AW83),"")</f>
        <v/>
      </c>
      <c r="AZ83" s="21" t="str">
        <f>IF(ISNUMBER('Original data'!AX83),LN('Original data'!AX83),"")</f>
        <v/>
      </c>
      <c r="BA83" s="21" t="str">
        <f>IF(ISNUMBER('Original data'!AY83),LN('Original data'!AY83),"")</f>
        <v/>
      </c>
      <c r="BB83" s="21" t="str">
        <f>IF(ISNUMBER('Original data'!AZ83),LN('Original data'!AZ83),"")</f>
        <v/>
      </c>
      <c r="BC83" s="21" t="str">
        <f>IF(ISNUMBER('Original data'!BA83),LN('Original data'!BA83),"")</f>
        <v/>
      </c>
      <c r="BD83" s="21" t="str">
        <f>IF(ISNUMBER('Original data'!BB83),LN('Original data'!BB83),"")</f>
        <v/>
      </c>
      <c r="BE83" s="21" t="str">
        <f>IF(ISNUMBER('Original data'!BC83),LN('Original data'!BC83),"")</f>
        <v/>
      </c>
      <c r="BF83" s="21" t="str">
        <f>IF(ISNUMBER('Original data'!BD83),LN('Original data'!BD83),"")</f>
        <v/>
      </c>
      <c r="BG83" s="21" t="str">
        <f>IF(ISNUMBER('Original data'!BE83),LN('Original data'!BE83),"")</f>
        <v/>
      </c>
      <c r="BH83" s="21" t="str">
        <f>IF(ISNUMBER('Original data'!BF83),LN('Original data'!BF83),"")</f>
        <v/>
      </c>
      <c r="BI83" s="21" t="str">
        <f>IF(ISNUMBER('Original data'!BH83),LN('Original data'!BH83),"")</f>
        <v/>
      </c>
      <c r="BJ83" s="21" t="str">
        <f>IF(ISNUMBER('Original data'!BI83),LN('Original data'!BI83),"")</f>
        <v/>
      </c>
      <c r="BK83" s="21" t="str">
        <f>IF(ISNUMBER('Original data'!BJ83),LN('Original data'!BJ83),"")</f>
        <v/>
      </c>
      <c r="BL83" s="21" t="str">
        <f>IF(ISNUMBER('Original data'!BK83),LN('Original data'!BK83),"")</f>
        <v/>
      </c>
      <c r="BM83" s="21" t="str">
        <f>IF(ISNUMBER('Original data'!BL83),LN('Original data'!BL83),"")</f>
        <v/>
      </c>
      <c r="BN83" s="21" t="str">
        <f>IF(ISNUMBER('Original data'!BM83),LN('Original data'!BM83),"")</f>
        <v/>
      </c>
      <c r="BO83" s="21" t="str">
        <f>IF(ISNUMBER('Original data'!BN83),LN('Original data'!BN83),"")</f>
        <v/>
      </c>
      <c r="BP83" s="21" t="str">
        <f>IF(ISNUMBER('Original data'!BO83),LN('Original data'!BO83),"")</f>
        <v/>
      </c>
      <c r="BQ83" s="21" t="str">
        <f>IF(ISNUMBER('Original data'!BP83),LN('Original data'!BP83),"")</f>
        <v/>
      </c>
      <c r="BR83" s="21" t="str">
        <f>IF(ISNUMBER('Original data'!BQ83),LN('Original data'!BQ83),"")</f>
        <v/>
      </c>
      <c r="BS83" s="21" t="str">
        <f>IF(ISNUMBER('Original data'!BR83),LN('Original data'!BR83),"")</f>
        <v/>
      </c>
      <c r="BT83" s="21" t="str">
        <f>IF(ISNUMBER('Original data'!BS83),LN('Original data'!BS83),"")</f>
        <v/>
      </c>
      <c r="BU83" s="21" t="str">
        <f>IF(ISNUMBER('Original data'!BT83),LN('Original data'!BT83),"")</f>
        <v/>
      </c>
      <c r="BV83" s="21" t="str">
        <f>IF(ISNUMBER('Original data'!BU83),LN('Original data'!BU83),"")</f>
        <v/>
      </c>
      <c r="BW83" s="21" t="str">
        <f>IF(ISNUMBER('Original data'!BV83),LN('Original data'!BV83),"")</f>
        <v/>
      </c>
      <c r="BX83" s="21" t="str">
        <f>IF(ISNUMBER('Original data'!BW83),LN('Original data'!BW83),"")</f>
        <v/>
      </c>
      <c r="BY83" s="21" t="str">
        <f>IF(ISNUMBER('Original data'!BX83),LN('Original data'!BX83),"")</f>
        <v/>
      </c>
      <c r="BZ83" s="21" t="str">
        <f>IF(ISNUMBER('Original data'!BY83),LN('Original data'!BY83),"")</f>
        <v/>
      </c>
      <c r="CA83" s="21" t="str">
        <f>IF(ISNUMBER('Original data'!BZ83),LN('Original data'!BZ83),"")</f>
        <v/>
      </c>
      <c r="CB83" s="21" t="str">
        <f>IF(ISNUMBER('Original data'!CA83),LN('Original data'!CA83),"")</f>
        <v/>
      </c>
      <c r="CC83" s="21"/>
      <c r="CD83" s="21"/>
      <c r="CE83" s="21"/>
    </row>
    <row r="84" spans="1:83" x14ac:dyDescent="0.2">
      <c r="A84" s="21"/>
      <c r="B84" s="21"/>
      <c r="C84" s="21"/>
      <c r="D84" s="21"/>
      <c r="E84" s="21"/>
      <c r="F84" t="str">
        <f t="shared" si="6"/>
        <v/>
      </c>
      <c r="G84" t="str">
        <f t="shared" si="7"/>
        <v/>
      </c>
      <c r="H84">
        <f t="shared" si="5"/>
        <v>0</v>
      </c>
      <c r="I84" s="21" t="str">
        <f>IF(ISNUMBER('Original data'!F84),LN('Original data'!F84),"")</f>
        <v/>
      </c>
      <c r="J84" s="21" t="str">
        <f>IF(ISNUMBER('Original data'!G84),LN('Original data'!G84),"")</f>
        <v/>
      </c>
      <c r="K84" s="21" t="str">
        <f>IF(ISNUMBER('Original data'!H84),LN('Original data'!H84),"")</f>
        <v/>
      </c>
      <c r="L84" s="21" t="str">
        <f>IF(ISNUMBER('Original data'!I84),LN('Original data'!I84),"")</f>
        <v/>
      </c>
      <c r="M84" s="21" t="str">
        <f>IF(ISNUMBER('Original data'!J84),LN('Original data'!J84),"")</f>
        <v/>
      </c>
      <c r="N84" s="21" t="str">
        <f>IF(ISNUMBER('Original data'!K84),LN('Original data'!K84),"")</f>
        <v/>
      </c>
      <c r="O84" s="21" t="str">
        <f>IF(ISNUMBER('Original data'!L84),LN('Original data'!L84),"")</f>
        <v/>
      </c>
      <c r="P84" s="21" t="str">
        <f>IF(ISNUMBER('Original data'!M84),LN('Original data'!M84),"")</f>
        <v/>
      </c>
      <c r="Q84" s="21" t="str">
        <f>IF(ISNUMBER('Original data'!N84),LN('Original data'!N84),"")</f>
        <v/>
      </c>
      <c r="R84" s="21" t="str">
        <f>IF(ISNUMBER('Original data'!O84),LN('Original data'!O84),"")</f>
        <v/>
      </c>
      <c r="S84" s="21" t="str">
        <f>IF(ISNUMBER('Original data'!P84),LN('Original data'!P84),"")</f>
        <v/>
      </c>
      <c r="T84" s="21" t="str">
        <f>IF(ISNUMBER('Original data'!Q84),LN('Original data'!Q84),"")</f>
        <v/>
      </c>
      <c r="U84" s="21" t="str">
        <f>IF(ISNUMBER('Original data'!R84),LN('Original data'!R84),"")</f>
        <v/>
      </c>
      <c r="V84" s="21" t="str">
        <f>IF(ISNUMBER('Original data'!S84),LN('Original data'!S84),"")</f>
        <v/>
      </c>
      <c r="W84" s="21" t="str">
        <f>IF(ISNUMBER('Original data'!T84),LN('Original data'!T84),"")</f>
        <v/>
      </c>
      <c r="X84" s="21" t="str">
        <f>IF(ISNUMBER('Original data'!U84),LN('Original data'!U84),"")</f>
        <v/>
      </c>
      <c r="Y84" s="21" t="str">
        <f>IF(ISNUMBER('Original data'!V84),LN('Original data'!V84),"")</f>
        <v/>
      </c>
      <c r="Z84" s="21" t="str">
        <f>IF(ISNUMBER('Original data'!W84),LN('Original data'!W84),"")</f>
        <v/>
      </c>
      <c r="AA84" s="21" t="str">
        <f>IF(ISNUMBER('Original data'!X84),LN('Original data'!X84),"")</f>
        <v/>
      </c>
      <c r="AB84" s="21" t="str">
        <f>IF(ISNUMBER('Original data'!Y84),LN('Original data'!Y84),"")</f>
        <v/>
      </c>
      <c r="AC84" s="21" t="str">
        <f>IF(ISNUMBER('Original data'!Z84),LN('Original data'!Z84),"")</f>
        <v/>
      </c>
      <c r="AD84" s="21" t="str">
        <f>IF(ISNUMBER('Original data'!AA84),LN('Original data'!AA84),"")</f>
        <v/>
      </c>
      <c r="AE84" s="21" t="str">
        <f>IF(ISNUMBER('Original data'!AB84),LN('Original data'!AB84),"")</f>
        <v/>
      </c>
      <c r="AF84" s="21" t="str">
        <f>IF(ISNUMBER('Original data'!AC84),LN('Original data'!AC84),"")</f>
        <v/>
      </c>
      <c r="AG84" s="21" t="str">
        <f>IF(ISNUMBER('Original data'!AD84),LN('Original data'!AD84),"")</f>
        <v/>
      </c>
      <c r="AH84" s="21" t="str">
        <f>IF(ISNUMBER('Original data'!AE84),LN('Original data'!AE84),"")</f>
        <v/>
      </c>
      <c r="AI84" s="21" t="str">
        <f>IF(ISNUMBER('Original data'!AF84),LN('Original data'!AF84),"")</f>
        <v/>
      </c>
      <c r="AJ84" s="21" t="str">
        <f>IF(ISNUMBER('Original data'!AG84),LN('Original data'!AG84),"")</f>
        <v/>
      </c>
      <c r="AK84" s="21" t="str">
        <f>IF(ISNUMBER('Original data'!AH84),LN('Original data'!AH84),"")</f>
        <v/>
      </c>
      <c r="AL84" s="21" t="str">
        <f>IF(ISNUMBER('Original data'!AI84),LN('Original data'!AI84),"")</f>
        <v/>
      </c>
      <c r="AM84" s="21" t="str">
        <f>IF(ISNUMBER('Original data'!AJ84),LN('Original data'!AJ84),"")</f>
        <v/>
      </c>
      <c r="AN84" s="21" t="str">
        <f>IF(ISNUMBER('Original data'!AK84),LN('Original data'!AK84),"")</f>
        <v/>
      </c>
      <c r="AO84" s="21" t="str">
        <f>IF(ISNUMBER('Original data'!AL84),LN('Original data'!AL84),"")</f>
        <v/>
      </c>
      <c r="AP84" s="21" t="str">
        <f>IF(ISNUMBER('Original data'!AM84),LN('Original data'!AM84),"")</f>
        <v/>
      </c>
      <c r="AQ84" s="21" t="str">
        <f>IF(ISNUMBER('Original data'!AN84),LN('Original data'!AN84),"")</f>
        <v/>
      </c>
      <c r="AR84" s="21" t="str">
        <f>IF(ISNUMBER('Original data'!AO84),LN('Original data'!AO84),"")</f>
        <v/>
      </c>
      <c r="AS84" s="21" t="str">
        <f>IF(ISNUMBER('Original data'!AP84),LN('Original data'!AP84),"")</f>
        <v/>
      </c>
      <c r="AT84" s="21" t="str">
        <f>IF(ISNUMBER('Original data'!AR84),LN('Original data'!AR84),"")</f>
        <v/>
      </c>
      <c r="AU84" s="21" t="str">
        <f>IF(ISNUMBER('Original data'!AS84),LN('Original data'!AS84),"")</f>
        <v/>
      </c>
      <c r="AV84" s="21" t="str">
        <f>IF(ISNUMBER('Original data'!AT84),LN('Original data'!AT84),"")</f>
        <v/>
      </c>
      <c r="AW84" s="21" t="str">
        <f>IF(ISNUMBER('Original data'!AU84),LN('Original data'!AU84),"")</f>
        <v/>
      </c>
      <c r="AX84" s="21" t="str">
        <f>IF(ISNUMBER('Original data'!AV84),LN('Original data'!AV84),"")</f>
        <v/>
      </c>
      <c r="AY84" s="21" t="str">
        <f>IF(ISNUMBER('Original data'!AW84),LN('Original data'!AW84),"")</f>
        <v/>
      </c>
      <c r="AZ84" s="21" t="str">
        <f>IF(ISNUMBER('Original data'!AX84),LN('Original data'!AX84),"")</f>
        <v/>
      </c>
      <c r="BA84" s="21" t="str">
        <f>IF(ISNUMBER('Original data'!AY84),LN('Original data'!AY84),"")</f>
        <v/>
      </c>
      <c r="BB84" s="21" t="str">
        <f>IF(ISNUMBER('Original data'!AZ84),LN('Original data'!AZ84),"")</f>
        <v/>
      </c>
      <c r="BC84" s="21" t="str">
        <f>IF(ISNUMBER('Original data'!BA84),LN('Original data'!BA84),"")</f>
        <v/>
      </c>
      <c r="BD84" s="21" t="str">
        <f>IF(ISNUMBER('Original data'!BB84),LN('Original data'!BB84),"")</f>
        <v/>
      </c>
      <c r="BE84" s="21" t="str">
        <f>IF(ISNUMBER('Original data'!BC84),LN('Original data'!BC84),"")</f>
        <v/>
      </c>
      <c r="BF84" s="21" t="str">
        <f>IF(ISNUMBER('Original data'!BD84),LN('Original data'!BD84),"")</f>
        <v/>
      </c>
      <c r="BG84" s="21" t="str">
        <f>IF(ISNUMBER('Original data'!BE84),LN('Original data'!BE84),"")</f>
        <v/>
      </c>
      <c r="BH84" s="21" t="str">
        <f>IF(ISNUMBER('Original data'!BF84),LN('Original data'!BF84),"")</f>
        <v/>
      </c>
      <c r="BI84" s="21" t="str">
        <f>IF(ISNUMBER('Original data'!BH84),LN('Original data'!BH84),"")</f>
        <v/>
      </c>
      <c r="BJ84" s="21" t="str">
        <f>IF(ISNUMBER('Original data'!BI84),LN('Original data'!BI84),"")</f>
        <v/>
      </c>
      <c r="BK84" s="21" t="str">
        <f>IF(ISNUMBER('Original data'!BJ84),LN('Original data'!BJ84),"")</f>
        <v/>
      </c>
      <c r="BL84" s="21" t="str">
        <f>IF(ISNUMBER('Original data'!BK84),LN('Original data'!BK84),"")</f>
        <v/>
      </c>
      <c r="BM84" s="21" t="str">
        <f>IF(ISNUMBER('Original data'!BL84),LN('Original data'!BL84),"")</f>
        <v/>
      </c>
      <c r="BN84" s="21" t="str">
        <f>IF(ISNUMBER('Original data'!BM84),LN('Original data'!BM84),"")</f>
        <v/>
      </c>
      <c r="BO84" s="21" t="str">
        <f>IF(ISNUMBER('Original data'!BN84),LN('Original data'!BN84),"")</f>
        <v/>
      </c>
      <c r="BP84" s="21" t="str">
        <f>IF(ISNUMBER('Original data'!BO84),LN('Original data'!BO84),"")</f>
        <v/>
      </c>
      <c r="BQ84" s="21" t="str">
        <f>IF(ISNUMBER('Original data'!BP84),LN('Original data'!BP84),"")</f>
        <v/>
      </c>
      <c r="BR84" s="21" t="str">
        <f>IF(ISNUMBER('Original data'!BQ84),LN('Original data'!BQ84),"")</f>
        <v/>
      </c>
      <c r="BS84" s="21" t="str">
        <f>IF(ISNUMBER('Original data'!BR84),LN('Original data'!BR84),"")</f>
        <v/>
      </c>
      <c r="BT84" s="21" t="str">
        <f>IF(ISNUMBER('Original data'!BS84),LN('Original data'!BS84),"")</f>
        <v/>
      </c>
      <c r="BU84" s="21" t="str">
        <f>IF(ISNUMBER('Original data'!BT84),LN('Original data'!BT84),"")</f>
        <v/>
      </c>
      <c r="BV84" s="21" t="str">
        <f>IF(ISNUMBER('Original data'!BU84),LN('Original data'!BU84),"")</f>
        <v/>
      </c>
      <c r="BW84" s="21" t="str">
        <f>IF(ISNUMBER('Original data'!BV84),LN('Original data'!BV84),"")</f>
        <v/>
      </c>
      <c r="BX84" s="21" t="str">
        <f>IF(ISNUMBER('Original data'!BW84),LN('Original data'!BW84),"")</f>
        <v/>
      </c>
      <c r="BY84" s="21" t="str">
        <f>IF(ISNUMBER('Original data'!BX84),LN('Original data'!BX84),"")</f>
        <v/>
      </c>
      <c r="BZ84" s="21" t="str">
        <f>IF(ISNUMBER('Original data'!BY84),LN('Original data'!BY84),"")</f>
        <v/>
      </c>
      <c r="CA84" s="21" t="str">
        <f>IF(ISNUMBER('Original data'!BZ84),LN('Original data'!BZ84),"")</f>
        <v/>
      </c>
      <c r="CB84" s="21" t="str">
        <f>IF(ISNUMBER('Original data'!CA84),LN('Original data'!CA84),"")</f>
        <v/>
      </c>
      <c r="CC84" s="21"/>
      <c r="CD84" s="21"/>
      <c r="CE84" s="21"/>
    </row>
    <row r="85" spans="1:83" x14ac:dyDescent="0.2">
      <c r="A85" s="21"/>
      <c r="B85" s="21"/>
      <c r="C85" s="21"/>
      <c r="D85" s="21"/>
      <c r="E85" s="21"/>
      <c r="F85" t="str">
        <f t="shared" si="6"/>
        <v/>
      </c>
      <c r="G85" t="str">
        <f t="shared" si="7"/>
        <v/>
      </c>
      <c r="H85">
        <f t="shared" si="5"/>
        <v>0</v>
      </c>
      <c r="I85" s="21" t="str">
        <f>IF(ISNUMBER('Original data'!F85),LN('Original data'!F85),"")</f>
        <v/>
      </c>
      <c r="J85" s="21" t="str">
        <f>IF(ISNUMBER('Original data'!G85),LN('Original data'!G85),"")</f>
        <v/>
      </c>
      <c r="K85" s="21" t="str">
        <f>IF(ISNUMBER('Original data'!H85),LN('Original data'!H85),"")</f>
        <v/>
      </c>
      <c r="L85" s="21" t="str">
        <f>IF(ISNUMBER('Original data'!I85),LN('Original data'!I85),"")</f>
        <v/>
      </c>
      <c r="M85" s="21" t="str">
        <f>IF(ISNUMBER('Original data'!J85),LN('Original data'!J85),"")</f>
        <v/>
      </c>
      <c r="N85" s="21" t="str">
        <f>IF(ISNUMBER('Original data'!K85),LN('Original data'!K85),"")</f>
        <v/>
      </c>
      <c r="O85" s="21" t="str">
        <f>IF(ISNUMBER('Original data'!L85),LN('Original data'!L85),"")</f>
        <v/>
      </c>
      <c r="P85" s="21" t="str">
        <f>IF(ISNUMBER('Original data'!M85),LN('Original data'!M85),"")</f>
        <v/>
      </c>
      <c r="Q85" s="21" t="str">
        <f>IF(ISNUMBER('Original data'!N85),LN('Original data'!N85),"")</f>
        <v/>
      </c>
      <c r="R85" s="21" t="str">
        <f>IF(ISNUMBER('Original data'!O85),LN('Original data'!O85),"")</f>
        <v/>
      </c>
      <c r="S85" s="21" t="str">
        <f>IF(ISNUMBER('Original data'!P85),LN('Original data'!P85),"")</f>
        <v/>
      </c>
      <c r="T85" s="21" t="str">
        <f>IF(ISNUMBER('Original data'!Q85),LN('Original data'!Q85),"")</f>
        <v/>
      </c>
      <c r="U85" s="21" t="str">
        <f>IF(ISNUMBER('Original data'!R85),LN('Original data'!R85),"")</f>
        <v/>
      </c>
      <c r="V85" s="21" t="str">
        <f>IF(ISNUMBER('Original data'!S85),LN('Original data'!S85),"")</f>
        <v/>
      </c>
      <c r="W85" s="21" t="str">
        <f>IF(ISNUMBER('Original data'!T85),LN('Original data'!T85),"")</f>
        <v/>
      </c>
      <c r="X85" s="21" t="str">
        <f>IF(ISNUMBER('Original data'!U85),LN('Original data'!U85),"")</f>
        <v/>
      </c>
      <c r="Y85" s="21" t="str">
        <f>IF(ISNUMBER('Original data'!V85),LN('Original data'!V85),"")</f>
        <v/>
      </c>
      <c r="Z85" s="21" t="str">
        <f>IF(ISNUMBER('Original data'!W85),LN('Original data'!W85),"")</f>
        <v/>
      </c>
      <c r="AA85" s="21" t="str">
        <f>IF(ISNUMBER('Original data'!X85),LN('Original data'!X85),"")</f>
        <v/>
      </c>
      <c r="AB85" s="21" t="str">
        <f>IF(ISNUMBER('Original data'!Y85),LN('Original data'!Y85),"")</f>
        <v/>
      </c>
      <c r="AC85" s="21" t="str">
        <f>IF(ISNUMBER('Original data'!Z85),LN('Original data'!Z85),"")</f>
        <v/>
      </c>
      <c r="AD85" s="21" t="str">
        <f>IF(ISNUMBER('Original data'!AA85),LN('Original data'!AA85),"")</f>
        <v/>
      </c>
      <c r="AE85" s="21" t="str">
        <f>IF(ISNUMBER('Original data'!AB85),LN('Original data'!AB85),"")</f>
        <v/>
      </c>
      <c r="AF85" s="21" t="str">
        <f>IF(ISNUMBER('Original data'!AC85),LN('Original data'!AC85),"")</f>
        <v/>
      </c>
      <c r="AG85" s="21" t="str">
        <f>IF(ISNUMBER('Original data'!AD85),LN('Original data'!AD85),"")</f>
        <v/>
      </c>
      <c r="AH85" s="21" t="str">
        <f>IF(ISNUMBER('Original data'!AE85),LN('Original data'!AE85),"")</f>
        <v/>
      </c>
      <c r="AI85" s="21" t="str">
        <f>IF(ISNUMBER('Original data'!AF85),LN('Original data'!AF85),"")</f>
        <v/>
      </c>
      <c r="AJ85" s="21" t="str">
        <f>IF(ISNUMBER('Original data'!AG85),LN('Original data'!AG85),"")</f>
        <v/>
      </c>
      <c r="AK85" s="21" t="str">
        <f>IF(ISNUMBER('Original data'!AH85),LN('Original data'!AH85),"")</f>
        <v/>
      </c>
      <c r="AL85" s="21" t="str">
        <f>IF(ISNUMBER('Original data'!AI85),LN('Original data'!AI85),"")</f>
        <v/>
      </c>
      <c r="AM85" s="21" t="str">
        <f>IF(ISNUMBER('Original data'!AJ85),LN('Original data'!AJ85),"")</f>
        <v/>
      </c>
      <c r="AN85" s="21" t="str">
        <f>IF(ISNUMBER('Original data'!AK85),LN('Original data'!AK85),"")</f>
        <v/>
      </c>
      <c r="AO85" s="21" t="str">
        <f>IF(ISNUMBER('Original data'!AL85),LN('Original data'!AL85),"")</f>
        <v/>
      </c>
      <c r="AP85" s="21" t="str">
        <f>IF(ISNUMBER('Original data'!AM85),LN('Original data'!AM85),"")</f>
        <v/>
      </c>
      <c r="AQ85" s="21" t="str">
        <f>IF(ISNUMBER('Original data'!AN85),LN('Original data'!AN85),"")</f>
        <v/>
      </c>
      <c r="AR85" s="21" t="str">
        <f>IF(ISNUMBER('Original data'!AO85),LN('Original data'!AO85),"")</f>
        <v/>
      </c>
      <c r="AS85" s="21" t="str">
        <f>IF(ISNUMBER('Original data'!AP85),LN('Original data'!AP85),"")</f>
        <v/>
      </c>
      <c r="AT85" s="21" t="str">
        <f>IF(ISNUMBER('Original data'!AR85),LN('Original data'!AR85),"")</f>
        <v/>
      </c>
      <c r="AU85" s="21" t="str">
        <f>IF(ISNUMBER('Original data'!AS85),LN('Original data'!AS85),"")</f>
        <v/>
      </c>
      <c r="AV85" s="21" t="str">
        <f>IF(ISNUMBER('Original data'!AT85),LN('Original data'!AT85),"")</f>
        <v/>
      </c>
      <c r="AW85" s="21" t="str">
        <f>IF(ISNUMBER('Original data'!AU85),LN('Original data'!AU85),"")</f>
        <v/>
      </c>
      <c r="AX85" s="21" t="str">
        <f>IF(ISNUMBER('Original data'!AV85),LN('Original data'!AV85),"")</f>
        <v/>
      </c>
      <c r="AY85" s="21" t="str">
        <f>IF(ISNUMBER('Original data'!AW85),LN('Original data'!AW85),"")</f>
        <v/>
      </c>
      <c r="AZ85" s="21" t="str">
        <f>IF(ISNUMBER('Original data'!AX85),LN('Original data'!AX85),"")</f>
        <v/>
      </c>
      <c r="BA85" s="21" t="str">
        <f>IF(ISNUMBER('Original data'!AY85),LN('Original data'!AY85),"")</f>
        <v/>
      </c>
      <c r="BB85" s="21" t="str">
        <f>IF(ISNUMBER('Original data'!AZ85),LN('Original data'!AZ85),"")</f>
        <v/>
      </c>
      <c r="BC85" s="21" t="str">
        <f>IF(ISNUMBER('Original data'!BA85),LN('Original data'!BA85),"")</f>
        <v/>
      </c>
      <c r="BD85" s="21" t="str">
        <f>IF(ISNUMBER('Original data'!BB85),LN('Original data'!BB85),"")</f>
        <v/>
      </c>
      <c r="BE85" s="21" t="str">
        <f>IF(ISNUMBER('Original data'!BC85),LN('Original data'!BC85),"")</f>
        <v/>
      </c>
      <c r="BF85" s="21" t="str">
        <f>IF(ISNUMBER('Original data'!BD85),LN('Original data'!BD85),"")</f>
        <v/>
      </c>
      <c r="BG85" s="21" t="str">
        <f>IF(ISNUMBER('Original data'!BE85),LN('Original data'!BE85),"")</f>
        <v/>
      </c>
      <c r="BH85" s="21" t="str">
        <f>IF(ISNUMBER('Original data'!BF85),LN('Original data'!BF85),"")</f>
        <v/>
      </c>
      <c r="BI85" s="21" t="str">
        <f>IF(ISNUMBER('Original data'!BH85),LN('Original data'!BH85),"")</f>
        <v/>
      </c>
      <c r="BJ85" s="21" t="str">
        <f>IF(ISNUMBER('Original data'!BI85),LN('Original data'!BI85),"")</f>
        <v/>
      </c>
      <c r="BK85" s="21" t="str">
        <f>IF(ISNUMBER('Original data'!BJ85),LN('Original data'!BJ85),"")</f>
        <v/>
      </c>
      <c r="BL85" s="21" t="str">
        <f>IF(ISNUMBER('Original data'!BK85),LN('Original data'!BK85),"")</f>
        <v/>
      </c>
      <c r="BM85" s="21" t="str">
        <f>IF(ISNUMBER('Original data'!BL85),LN('Original data'!BL85),"")</f>
        <v/>
      </c>
      <c r="BN85" s="21" t="str">
        <f>IF(ISNUMBER('Original data'!BM85),LN('Original data'!BM85),"")</f>
        <v/>
      </c>
      <c r="BO85" s="21" t="str">
        <f>IF(ISNUMBER('Original data'!BN85),LN('Original data'!BN85),"")</f>
        <v/>
      </c>
      <c r="BP85" s="21" t="str">
        <f>IF(ISNUMBER('Original data'!BO85),LN('Original data'!BO85),"")</f>
        <v/>
      </c>
      <c r="BQ85" s="21" t="str">
        <f>IF(ISNUMBER('Original data'!BP85),LN('Original data'!BP85),"")</f>
        <v/>
      </c>
      <c r="BR85" s="21" t="str">
        <f>IF(ISNUMBER('Original data'!BQ85),LN('Original data'!BQ85),"")</f>
        <v/>
      </c>
      <c r="BS85" s="21" t="str">
        <f>IF(ISNUMBER('Original data'!BR85),LN('Original data'!BR85),"")</f>
        <v/>
      </c>
      <c r="BT85" s="21" t="str">
        <f>IF(ISNUMBER('Original data'!BS85),LN('Original data'!BS85),"")</f>
        <v/>
      </c>
      <c r="BU85" s="21" t="str">
        <f>IF(ISNUMBER('Original data'!BT85),LN('Original data'!BT85),"")</f>
        <v/>
      </c>
      <c r="BV85" s="21" t="str">
        <f>IF(ISNUMBER('Original data'!BU85),LN('Original data'!BU85),"")</f>
        <v/>
      </c>
      <c r="BW85" s="21" t="str">
        <f>IF(ISNUMBER('Original data'!BV85),LN('Original data'!BV85),"")</f>
        <v/>
      </c>
      <c r="BX85" s="21" t="str">
        <f>IF(ISNUMBER('Original data'!BW85),LN('Original data'!BW85),"")</f>
        <v/>
      </c>
      <c r="BY85" s="21" t="str">
        <f>IF(ISNUMBER('Original data'!BX85),LN('Original data'!BX85),"")</f>
        <v/>
      </c>
      <c r="BZ85" s="21" t="str">
        <f>IF(ISNUMBER('Original data'!BY85),LN('Original data'!BY85),"")</f>
        <v/>
      </c>
      <c r="CA85" s="21" t="str">
        <f>IF(ISNUMBER('Original data'!BZ85),LN('Original data'!BZ85),"")</f>
        <v/>
      </c>
      <c r="CB85" s="21" t="str">
        <f>IF(ISNUMBER('Original data'!CA85),LN('Original data'!CA85),"")</f>
        <v/>
      </c>
      <c r="CC85" s="21"/>
      <c r="CD85" s="21"/>
      <c r="CE85" s="21"/>
    </row>
    <row r="86" spans="1:83" x14ac:dyDescent="0.2">
      <c r="A86" s="21"/>
      <c r="B86" s="21"/>
      <c r="C86" s="21"/>
      <c r="D86" s="21"/>
      <c r="E86" s="21"/>
      <c r="F86" t="str">
        <f t="shared" si="6"/>
        <v/>
      </c>
      <c r="G86" t="str">
        <f t="shared" si="7"/>
        <v/>
      </c>
      <c r="H86">
        <f t="shared" si="5"/>
        <v>0</v>
      </c>
      <c r="I86" s="21" t="str">
        <f>IF(ISNUMBER('Original data'!F86),LN('Original data'!F86),"")</f>
        <v/>
      </c>
      <c r="J86" s="21" t="str">
        <f>IF(ISNUMBER('Original data'!G86),LN('Original data'!G86),"")</f>
        <v/>
      </c>
      <c r="K86" s="21" t="str">
        <f>IF(ISNUMBER('Original data'!H86),LN('Original data'!H86),"")</f>
        <v/>
      </c>
      <c r="L86" s="21" t="str">
        <f>IF(ISNUMBER('Original data'!I86),LN('Original data'!I86),"")</f>
        <v/>
      </c>
      <c r="M86" s="21" t="str">
        <f>IF(ISNUMBER('Original data'!J86),LN('Original data'!J86),"")</f>
        <v/>
      </c>
      <c r="N86" s="21" t="str">
        <f>IF(ISNUMBER('Original data'!K86),LN('Original data'!K86),"")</f>
        <v/>
      </c>
      <c r="O86" s="21" t="str">
        <f>IF(ISNUMBER('Original data'!L86),LN('Original data'!L86),"")</f>
        <v/>
      </c>
      <c r="P86" s="21" t="str">
        <f>IF(ISNUMBER('Original data'!M86),LN('Original data'!M86),"")</f>
        <v/>
      </c>
      <c r="Q86" s="21" t="str">
        <f>IF(ISNUMBER('Original data'!N86),LN('Original data'!N86),"")</f>
        <v/>
      </c>
      <c r="R86" s="21" t="str">
        <f>IF(ISNUMBER('Original data'!O86),LN('Original data'!O86),"")</f>
        <v/>
      </c>
      <c r="S86" s="21" t="str">
        <f>IF(ISNUMBER('Original data'!P86),LN('Original data'!P86),"")</f>
        <v/>
      </c>
      <c r="T86" s="21" t="str">
        <f>IF(ISNUMBER('Original data'!Q86),LN('Original data'!Q86),"")</f>
        <v/>
      </c>
      <c r="U86" s="21" t="str">
        <f>IF(ISNUMBER('Original data'!R86),LN('Original data'!R86),"")</f>
        <v/>
      </c>
      <c r="V86" s="21" t="str">
        <f>IF(ISNUMBER('Original data'!S86),LN('Original data'!S86),"")</f>
        <v/>
      </c>
      <c r="W86" s="21" t="str">
        <f>IF(ISNUMBER('Original data'!T86),LN('Original data'!T86),"")</f>
        <v/>
      </c>
      <c r="X86" s="21" t="str">
        <f>IF(ISNUMBER('Original data'!U86),LN('Original data'!U86),"")</f>
        <v/>
      </c>
      <c r="Y86" s="21" t="str">
        <f>IF(ISNUMBER('Original data'!V86),LN('Original data'!V86),"")</f>
        <v/>
      </c>
      <c r="Z86" s="21" t="str">
        <f>IF(ISNUMBER('Original data'!W86),LN('Original data'!W86),"")</f>
        <v/>
      </c>
      <c r="AA86" s="21" t="str">
        <f>IF(ISNUMBER('Original data'!X86),LN('Original data'!X86),"")</f>
        <v/>
      </c>
      <c r="AB86" s="21" t="str">
        <f>IF(ISNUMBER('Original data'!Y86),LN('Original data'!Y86),"")</f>
        <v/>
      </c>
      <c r="AC86" s="21" t="str">
        <f>IF(ISNUMBER('Original data'!Z86),LN('Original data'!Z86),"")</f>
        <v/>
      </c>
      <c r="AD86" s="21" t="str">
        <f>IF(ISNUMBER('Original data'!AA86),LN('Original data'!AA86),"")</f>
        <v/>
      </c>
      <c r="AE86" s="21" t="str">
        <f>IF(ISNUMBER('Original data'!AB86),LN('Original data'!AB86),"")</f>
        <v/>
      </c>
      <c r="AF86" s="21" t="str">
        <f>IF(ISNUMBER('Original data'!AC86),LN('Original data'!AC86),"")</f>
        <v/>
      </c>
      <c r="AG86" s="21" t="str">
        <f>IF(ISNUMBER('Original data'!AD86),LN('Original data'!AD86),"")</f>
        <v/>
      </c>
      <c r="AH86" s="21" t="str">
        <f>IF(ISNUMBER('Original data'!AE86),LN('Original data'!AE86),"")</f>
        <v/>
      </c>
      <c r="AI86" s="21" t="str">
        <f>IF(ISNUMBER('Original data'!AF86),LN('Original data'!AF86),"")</f>
        <v/>
      </c>
      <c r="AJ86" s="21" t="str">
        <f>IF(ISNUMBER('Original data'!AG86),LN('Original data'!AG86),"")</f>
        <v/>
      </c>
      <c r="AK86" s="21" t="str">
        <f>IF(ISNUMBER('Original data'!AH86),LN('Original data'!AH86),"")</f>
        <v/>
      </c>
      <c r="AL86" s="21" t="str">
        <f>IF(ISNUMBER('Original data'!AI86),LN('Original data'!AI86),"")</f>
        <v/>
      </c>
      <c r="AM86" s="21" t="str">
        <f>IF(ISNUMBER('Original data'!AJ86),LN('Original data'!AJ86),"")</f>
        <v/>
      </c>
      <c r="AN86" s="21" t="str">
        <f>IF(ISNUMBER('Original data'!AK86),LN('Original data'!AK86),"")</f>
        <v/>
      </c>
      <c r="AO86" s="21" t="str">
        <f>IF(ISNUMBER('Original data'!AL86),LN('Original data'!AL86),"")</f>
        <v/>
      </c>
      <c r="AP86" s="21" t="str">
        <f>IF(ISNUMBER('Original data'!AM86),LN('Original data'!AM86),"")</f>
        <v/>
      </c>
      <c r="AQ86" s="21" t="str">
        <f>IF(ISNUMBER('Original data'!AN86),LN('Original data'!AN86),"")</f>
        <v/>
      </c>
      <c r="AR86" s="21" t="str">
        <f>IF(ISNUMBER('Original data'!AO86),LN('Original data'!AO86),"")</f>
        <v/>
      </c>
      <c r="AS86" s="21" t="str">
        <f>IF(ISNUMBER('Original data'!AP86),LN('Original data'!AP86),"")</f>
        <v/>
      </c>
      <c r="AT86" s="21" t="str">
        <f>IF(ISNUMBER('Original data'!AR86),LN('Original data'!AR86),"")</f>
        <v/>
      </c>
      <c r="AU86" s="21" t="str">
        <f>IF(ISNUMBER('Original data'!AS86),LN('Original data'!AS86),"")</f>
        <v/>
      </c>
      <c r="AV86" s="21" t="str">
        <f>IF(ISNUMBER('Original data'!AT86),LN('Original data'!AT86),"")</f>
        <v/>
      </c>
      <c r="AW86" s="21" t="str">
        <f>IF(ISNUMBER('Original data'!AU86),LN('Original data'!AU86),"")</f>
        <v/>
      </c>
      <c r="AX86" s="21" t="str">
        <f>IF(ISNUMBER('Original data'!AV86),LN('Original data'!AV86),"")</f>
        <v/>
      </c>
      <c r="AY86" s="21" t="str">
        <f>IF(ISNUMBER('Original data'!AW86),LN('Original data'!AW86),"")</f>
        <v/>
      </c>
      <c r="AZ86" s="21" t="str">
        <f>IF(ISNUMBER('Original data'!AX86),LN('Original data'!AX86),"")</f>
        <v/>
      </c>
      <c r="BA86" s="21" t="str">
        <f>IF(ISNUMBER('Original data'!AY86),LN('Original data'!AY86),"")</f>
        <v/>
      </c>
      <c r="BB86" s="21" t="str">
        <f>IF(ISNUMBER('Original data'!AZ86),LN('Original data'!AZ86),"")</f>
        <v/>
      </c>
      <c r="BC86" s="21" t="str">
        <f>IF(ISNUMBER('Original data'!BA86),LN('Original data'!BA86),"")</f>
        <v/>
      </c>
      <c r="BD86" s="21" t="str">
        <f>IF(ISNUMBER('Original data'!BB86),LN('Original data'!BB86),"")</f>
        <v/>
      </c>
      <c r="BE86" s="21" t="str">
        <f>IF(ISNUMBER('Original data'!BC86),LN('Original data'!BC86),"")</f>
        <v/>
      </c>
      <c r="BF86" s="21" t="str">
        <f>IF(ISNUMBER('Original data'!BD86),LN('Original data'!BD86),"")</f>
        <v/>
      </c>
      <c r="BG86" s="21" t="str">
        <f>IF(ISNUMBER('Original data'!BE86),LN('Original data'!BE86),"")</f>
        <v/>
      </c>
      <c r="BH86" s="21" t="str">
        <f>IF(ISNUMBER('Original data'!BF86),LN('Original data'!BF86),"")</f>
        <v/>
      </c>
      <c r="BI86" s="21" t="str">
        <f>IF(ISNUMBER('Original data'!BH86),LN('Original data'!BH86),"")</f>
        <v/>
      </c>
      <c r="BJ86" s="21" t="str">
        <f>IF(ISNUMBER('Original data'!BI86),LN('Original data'!BI86),"")</f>
        <v/>
      </c>
      <c r="BK86" s="21" t="str">
        <f>IF(ISNUMBER('Original data'!BJ86),LN('Original data'!BJ86),"")</f>
        <v/>
      </c>
      <c r="BL86" s="21" t="str">
        <f>IF(ISNUMBER('Original data'!BK86),LN('Original data'!BK86),"")</f>
        <v/>
      </c>
      <c r="BM86" s="21" t="str">
        <f>IF(ISNUMBER('Original data'!BL86),LN('Original data'!BL86),"")</f>
        <v/>
      </c>
      <c r="BN86" s="21" t="str">
        <f>IF(ISNUMBER('Original data'!BM86),LN('Original data'!BM86),"")</f>
        <v/>
      </c>
      <c r="BO86" s="21" t="str">
        <f>IF(ISNUMBER('Original data'!BN86),LN('Original data'!BN86),"")</f>
        <v/>
      </c>
      <c r="BP86" s="21" t="str">
        <f>IF(ISNUMBER('Original data'!BO86),LN('Original data'!BO86),"")</f>
        <v/>
      </c>
      <c r="BQ86" s="21" t="str">
        <f>IF(ISNUMBER('Original data'!BP86),LN('Original data'!BP86),"")</f>
        <v/>
      </c>
      <c r="BR86" s="21" t="str">
        <f>IF(ISNUMBER('Original data'!BQ86),LN('Original data'!BQ86),"")</f>
        <v/>
      </c>
      <c r="BS86" s="21" t="str">
        <f>IF(ISNUMBER('Original data'!BR86),LN('Original data'!BR86),"")</f>
        <v/>
      </c>
      <c r="BT86" s="21" t="str">
        <f>IF(ISNUMBER('Original data'!BS86),LN('Original data'!BS86),"")</f>
        <v/>
      </c>
      <c r="BU86" s="21" t="str">
        <f>IF(ISNUMBER('Original data'!BT86),LN('Original data'!BT86),"")</f>
        <v/>
      </c>
      <c r="BV86" s="21" t="str">
        <f>IF(ISNUMBER('Original data'!BU86),LN('Original data'!BU86),"")</f>
        <v/>
      </c>
      <c r="BW86" s="21" t="str">
        <f>IF(ISNUMBER('Original data'!BV86),LN('Original data'!BV86),"")</f>
        <v/>
      </c>
      <c r="BX86" s="21" t="str">
        <f>IF(ISNUMBER('Original data'!BW86),LN('Original data'!BW86),"")</f>
        <v/>
      </c>
      <c r="BY86" s="21" t="str">
        <f>IF(ISNUMBER('Original data'!BX86),LN('Original data'!BX86),"")</f>
        <v/>
      </c>
      <c r="BZ86" s="21" t="str">
        <f>IF(ISNUMBER('Original data'!BY86),LN('Original data'!BY86),"")</f>
        <v/>
      </c>
      <c r="CA86" s="21" t="str">
        <f>IF(ISNUMBER('Original data'!BZ86),LN('Original data'!BZ86),"")</f>
        <v/>
      </c>
      <c r="CB86" s="21" t="str">
        <f>IF(ISNUMBER('Original data'!CA86),LN('Original data'!CA86),"")</f>
        <v/>
      </c>
      <c r="CC86" s="21"/>
      <c r="CD86" s="21"/>
      <c r="CE86" s="21"/>
    </row>
    <row r="87" spans="1:83" x14ac:dyDescent="0.2">
      <c r="A87" s="21"/>
      <c r="B87" s="21"/>
      <c r="C87" s="21"/>
      <c r="D87" s="21"/>
      <c r="E87" s="21"/>
      <c r="F87" t="str">
        <f t="shared" si="6"/>
        <v/>
      </c>
      <c r="G87" t="str">
        <f t="shared" si="7"/>
        <v/>
      </c>
      <c r="H87">
        <f t="shared" si="5"/>
        <v>0</v>
      </c>
      <c r="I87" s="21" t="str">
        <f>IF(ISNUMBER('Original data'!F87),LN('Original data'!F87),"")</f>
        <v/>
      </c>
      <c r="J87" s="21" t="str">
        <f>IF(ISNUMBER('Original data'!G87),LN('Original data'!G87),"")</f>
        <v/>
      </c>
      <c r="K87" s="21" t="str">
        <f>IF(ISNUMBER('Original data'!H87),LN('Original data'!H87),"")</f>
        <v/>
      </c>
      <c r="L87" s="21" t="str">
        <f>IF(ISNUMBER('Original data'!I87),LN('Original data'!I87),"")</f>
        <v/>
      </c>
      <c r="M87" s="21" t="str">
        <f>IF(ISNUMBER('Original data'!J87),LN('Original data'!J87),"")</f>
        <v/>
      </c>
      <c r="N87" s="21" t="str">
        <f>IF(ISNUMBER('Original data'!K87),LN('Original data'!K87),"")</f>
        <v/>
      </c>
      <c r="O87" s="21" t="str">
        <f>IF(ISNUMBER('Original data'!L87),LN('Original data'!L87),"")</f>
        <v/>
      </c>
      <c r="P87" s="21" t="str">
        <f>IF(ISNUMBER('Original data'!M87),LN('Original data'!M87),"")</f>
        <v/>
      </c>
      <c r="Q87" s="21" t="str">
        <f>IF(ISNUMBER('Original data'!N87),LN('Original data'!N87),"")</f>
        <v/>
      </c>
      <c r="R87" s="21" t="str">
        <f>IF(ISNUMBER('Original data'!O87),LN('Original data'!O87),"")</f>
        <v/>
      </c>
      <c r="S87" s="21" t="str">
        <f>IF(ISNUMBER('Original data'!P87),LN('Original data'!P87),"")</f>
        <v/>
      </c>
      <c r="T87" s="21" t="str">
        <f>IF(ISNUMBER('Original data'!Q87),LN('Original data'!Q87),"")</f>
        <v/>
      </c>
      <c r="U87" s="21" t="str">
        <f>IF(ISNUMBER('Original data'!R87),LN('Original data'!R87),"")</f>
        <v/>
      </c>
      <c r="V87" s="21" t="str">
        <f>IF(ISNUMBER('Original data'!S87),LN('Original data'!S87),"")</f>
        <v/>
      </c>
      <c r="W87" s="21" t="str">
        <f>IF(ISNUMBER('Original data'!T87),LN('Original data'!T87),"")</f>
        <v/>
      </c>
      <c r="X87" s="21" t="str">
        <f>IF(ISNUMBER('Original data'!U87),LN('Original data'!U87),"")</f>
        <v/>
      </c>
      <c r="Y87" s="21" t="str">
        <f>IF(ISNUMBER('Original data'!V87),LN('Original data'!V87),"")</f>
        <v/>
      </c>
      <c r="Z87" s="21" t="str">
        <f>IF(ISNUMBER('Original data'!W87),LN('Original data'!W87),"")</f>
        <v/>
      </c>
      <c r="AA87" s="21" t="str">
        <f>IF(ISNUMBER('Original data'!X87),LN('Original data'!X87),"")</f>
        <v/>
      </c>
      <c r="AB87" s="21" t="str">
        <f>IF(ISNUMBER('Original data'!Y87),LN('Original data'!Y87),"")</f>
        <v/>
      </c>
      <c r="AC87" s="21" t="str">
        <f>IF(ISNUMBER('Original data'!Z87),LN('Original data'!Z87),"")</f>
        <v/>
      </c>
      <c r="AD87" s="21" t="str">
        <f>IF(ISNUMBER('Original data'!AA87),LN('Original data'!AA87),"")</f>
        <v/>
      </c>
      <c r="AE87" s="21" t="str">
        <f>IF(ISNUMBER('Original data'!AB87),LN('Original data'!AB87),"")</f>
        <v/>
      </c>
      <c r="AF87" s="21" t="str">
        <f>IF(ISNUMBER('Original data'!AC87),LN('Original data'!AC87),"")</f>
        <v/>
      </c>
      <c r="AG87" s="21" t="str">
        <f>IF(ISNUMBER('Original data'!AD87),LN('Original data'!AD87),"")</f>
        <v/>
      </c>
      <c r="AH87" s="21" t="str">
        <f>IF(ISNUMBER('Original data'!AE87),LN('Original data'!AE87),"")</f>
        <v/>
      </c>
      <c r="AI87" s="21" t="str">
        <f>IF(ISNUMBER('Original data'!AF87),LN('Original data'!AF87),"")</f>
        <v/>
      </c>
      <c r="AJ87" s="21" t="str">
        <f>IF(ISNUMBER('Original data'!AG87),LN('Original data'!AG87),"")</f>
        <v/>
      </c>
      <c r="AK87" s="21" t="str">
        <f>IF(ISNUMBER('Original data'!AH87),LN('Original data'!AH87),"")</f>
        <v/>
      </c>
      <c r="AL87" s="21" t="str">
        <f>IF(ISNUMBER('Original data'!AI87),LN('Original data'!AI87),"")</f>
        <v/>
      </c>
      <c r="AM87" s="21" t="str">
        <f>IF(ISNUMBER('Original data'!AJ87),LN('Original data'!AJ87),"")</f>
        <v/>
      </c>
      <c r="AN87" s="21" t="str">
        <f>IF(ISNUMBER('Original data'!AK87),LN('Original data'!AK87),"")</f>
        <v/>
      </c>
      <c r="AO87" s="21" t="str">
        <f>IF(ISNUMBER('Original data'!AL87),LN('Original data'!AL87),"")</f>
        <v/>
      </c>
      <c r="AP87" s="21" t="str">
        <f>IF(ISNUMBER('Original data'!AM87),LN('Original data'!AM87),"")</f>
        <v/>
      </c>
      <c r="AQ87" s="21" t="str">
        <f>IF(ISNUMBER('Original data'!AN87),LN('Original data'!AN87),"")</f>
        <v/>
      </c>
      <c r="AR87" s="21" t="str">
        <f>IF(ISNUMBER('Original data'!AO87),LN('Original data'!AO87),"")</f>
        <v/>
      </c>
      <c r="AS87" s="21" t="str">
        <f>IF(ISNUMBER('Original data'!AP87),LN('Original data'!AP87),"")</f>
        <v/>
      </c>
      <c r="AT87" s="21" t="str">
        <f>IF(ISNUMBER('Original data'!AR87),LN('Original data'!AR87),"")</f>
        <v/>
      </c>
      <c r="AU87" s="21" t="str">
        <f>IF(ISNUMBER('Original data'!AS87),LN('Original data'!AS87),"")</f>
        <v/>
      </c>
      <c r="AV87" s="21" t="str">
        <f>IF(ISNUMBER('Original data'!AT87),LN('Original data'!AT87),"")</f>
        <v/>
      </c>
      <c r="AW87" s="21" t="str">
        <f>IF(ISNUMBER('Original data'!AU87),LN('Original data'!AU87),"")</f>
        <v/>
      </c>
      <c r="AX87" s="21" t="str">
        <f>IF(ISNUMBER('Original data'!AV87),LN('Original data'!AV87),"")</f>
        <v/>
      </c>
      <c r="AY87" s="21" t="str">
        <f>IF(ISNUMBER('Original data'!AW87),LN('Original data'!AW87),"")</f>
        <v/>
      </c>
      <c r="AZ87" s="21" t="str">
        <f>IF(ISNUMBER('Original data'!AX87),LN('Original data'!AX87),"")</f>
        <v/>
      </c>
      <c r="BA87" s="21" t="str">
        <f>IF(ISNUMBER('Original data'!AY87),LN('Original data'!AY87),"")</f>
        <v/>
      </c>
      <c r="BB87" s="21" t="str">
        <f>IF(ISNUMBER('Original data'!AZ87),LN('Original data'!AZ87),"")</f>
        <v/>
      </c>
      <c r="BC87" s="21" t="str">
        <f>IF(ISNUMBER('Original data'!BA87),LN('Original data'!BA87),"")</f>
        <v/>
      </c>
      <c r="BD87" s="21" t="str">
        <f>IF(ISNUMBER('Original data'!BB87),LN('Original data'!BB87),"")</f>
        <v/>
      </c>
      <c r="BE87" s="21" t="str">
        <f>IF(ISNUMBER('Original data'!BC87),LN('Original data'!BC87),"")</f>
        <v/>
      </c>
      <c r="BF87" s="21" t="str">
        <f>IF(ISNUMBER('Original data'!BD87),LN('Original data'!BD87),"")</f>
        <v/>
      </c>
      <c r="BG87" s="21" t="str">
        <f>IF(ISNUMBER('Original data'!BE87),LN('Original data'!BE87),"")</f>
        <v/>
      </c>
      <c r="BH87" s="21" t="str">
        <f>IF(ISNUMBER('Original data'!BF87),LN('Original data'!BF87),"")</f>
        <v/>
      </c>
      <c r="BI87" s="21" t="str">
        <f>IF(ISNUMBER('Original data'!BH87),LN('Original data'!BH87),"")</f>
        <v/>
      </c>
      <c r="BJ87" s="21" t="str">
        <f>IF(ISNUMBER('Original data'!BI87),LN('Original data'!BI87),"")</f>
        <v/>
      </c>
      <c r="BK87" s="21" t="str">
        <f>IF(ISNUMBER('Original data'!BJ87),LN('Original data'!BJ87),"")</f>
        <v/>
      </c>
      <c r="BL87" s="21" t="str">
        <f>IF(ISNUMBER('Original data'!BK87),LN('Original data'!BK87),"")</f>
        <v/>
      </c>
      <c r="BM87" s="21" t="str">
        <f>IF(ISNUMBER('Original data'!BL87),LN('Original data'!BL87),"")</f>
        <v/>
      </c>
      <c r="BN87" s="21" t="str">
        <f>IF(ISNUMBER('Original data'!BM87),LN('Original data'!BM87),"")</f>
        <v/>
      </c>
      <c r="BO87" s="21" t="str">
        <f>IF(ISNUMBER('Original data'!BN87),LN('Original data'!BN87),"")</f>
        <v/>
      </c>
      <c r="BP87" s="21" t="str">
        <f>IF(ISNUMBER('Original data'!BO87),LN('Original data'!BO87),"")</f>
        <v/>
      </c>
      <c r="BQ87" s="21" t="str">
        <f>IF(ISNUMBER('Original data'!BP87),LN('Original data'!BP87),"")</f>
        <v/>
      </c>
      <c r="BR87" s="21" t="str">
        <f>IF(ISNUMBER('Original data'!BQ87),LN('Original data'!BQ87),"")</f>
        <v/>
      </c>
      <c r="BS87" s="21" t="str">
        <f>IF(ISNUMBER('Original data'!BR87),LN('Original data'!BR87),"")</f>
        <v/>
      </c>
      <c r="BT87" s="21" t="str">
        <f>IF(ISNUMBER('Original data'!BS87),LN('Original data'!BS87),"")</f>
        <v/>
      </c>
      <c r="BU87" s="21" t="str">
        <f>IF(ISNUMBER('Original data'!BT87),LN('Original data'!BT87),"")</f>
        <v/>
      </c>
      <c r="BV87" s="21" t="str">
        <f>IF(ISNUMBER('Original data'!BU87),LN('Original data'!BU87),"")</f>
        <v/>
      </c>
      <c r="BW87" s="21" t="str">
        <f>IF(ISNUMBER('Original data'!BV87),LN('Original data'!BV87),"")</f>
        <v/>
      </c>
      <c r="BX87" s="21" t="str">
        <f>IF(ISNUMBER('Original data'!BW87),LN('Original data'!BW87),"")</f>
        <v/>
      </c>
      <c r="BY87" s="21" t="str">
        <f>IF(ISNUMBER('Original data'!BX87),LN('Original data'!BX87),"")</f>
        <v/>
      </c>
      <c r="BZ87" s="21" t="str">
        <f>IF(ISNUMBER('Original data'!BY87),LN('Original data'!BY87),"")</f>
        <v/>
      </c>
      <c r="CA87" s="21" t="str">
        <f>IF(ISNUMBER('Original data'!BZ87),LN('Original data'!BZ87),"")</f>
        <v/>
      </c>
      <c r="CB87" s="21" t="str">
        <f>IF(ISNUMBER('Original data'!CA87),LN('Original data'!CA87),"")</f>
        <v/>
      </c>
      <c r="CC87" s="21"/>
      <c r="CD87" s="21"/>
      <c r="CE87" s="21"/>
    </row>
    <row r="88" spans="1:83" x14ac:dyDescent="0.2">
      <c r="A88" s="21"/>
      <c r="B88" s="21"/>
      <c r="C88" s="21"/>
      <c r="D88" s="21"/>
      <c r="E88" s="21"/>
      <c r="F88" t="str">
        <f t="shared" si="6"/>
        <v/>
      </c>
      <c r="G88" t="str">
        <f t="shared" si="7"/>
        <v/>
      </c>
      <c r="H88">
        <f t="shared" si="5"/>
        <v>0</v>
      </c>
      <c r="I88" s="21" t="str">
        <f>IF(ISNUMBER('Original data'!F88),LN('Original data'!F88),"")</f>
        <v/>
      </c>
      <c r="J88" s="21" t="str">
        <f>IF(ISNUMBER('Original data'!G88),LN('Original data'!G88),"")</f>
        <v/>
      </c>
      <c r="K88" s="21" t="str">
        <f>IF(ISNUMBER('Original data'!H88),LN('Original data'!H88),"")</f>
        <v/>
      </c>
      <c r="L88" s="21" t="str">
        <f>IF(ISNUMBER('Original data'!I88),LN('Original data'!I88),"")</f>
        <v/>
      </c>
      <c r="M88" s="21" t="str">
        <f>IF(ISNUMBER('Original data'!J88),LN('Original data'!J88),"")</f>
        <v/>
      </c>
      <c r="N88" s="21" t="str">
        <f>IF(ISNUMBER('Original data'!K88),LN('Original data'!K88),"")</f>
        <v/>
      </c>
      <c r="O88" s="21" t="str">
        <f>IF(ISNUMBER('Original data'!L88),LN('Original data'!L88),"")</f>
        <v/>
      </c>
      <c r="P88" s="21" t="str">
        <f>IF(ISNUMBER('Original data'!M88),LN('Original data'!M88),"")</f>
        <v/>
      </c>
      <c r="Q88" s="21" t="str">
        <f>IF(ISNUMBER('Original data'!N88),LN('Original data'!N88),"")</f>
        <v/>
      </c>
      <c r="R88" s="21" t="str">
        <f>IF(ISNUMBER('Original data'!O88),LN('Original data'!O88),"")</f>
        <v/>
      </c>
      <c r="S88" s="21" t="str">
        <f>IF(ISNUMBER('Original data'!P88),LN('Original data'!P88),"")</f>
        <v/>
      </c>
      <c r="T88" s="21" t="str">
        <f>IF(ISNUMBER('Original data'!Q88),LN('Original data'!Q88),"")</f>
        <v/>
      </c>
      <c r="U88" s="21" t="str">
        <f>IF(ISNUMBER('Original data'!R88),LN('Original data'!R88),"")</f>
        <v/>
      </c>
      <c r="V88" s="21" t="str">
        <f>IF(ISNUMBER('Original data'!S88),LN('Original data'!S88),"")</f>
        <v/>
      </c>
      <c r="W88" s="21" t="str">
        <f>IF(ISNUMBER('Original data'!T88),LN('Original data'!T88),"")</f>
        <v/>
      </c>
      <c r="X88" s="21" t="str">
        <f>IF(ISNUMBER('Original data'!U88),LN('Original data'!U88),"")</f>
        <v/>
      </c>
      <c r="Y88" s="21" t="str">
        <f>IF(ISNUMBER('Original data'!V88),LN('Original data'!V88),"")</f>
        <v/>
      </c>
      <c r="Z88" s="21" t="str">
        <f>IF(ISNUMBER('Original data'!W88),LN('Original data'!W88),"")</f>
        <v/>
      </c>
      <c r="AA88" s="21" t="str">
        <f>IF(ISNUMBER('Original data'!X88),LN('Original data'!X88),"")</f>
        <v/>
      </c>
      <c r="AB88" s="21" t="str">
        <f>IF(ISNUMBER('Original data'!Y88),LN('Original data'!Y88),"")</f>
        <v/>
      </c>
      <c r="AC88" s="21" t="str">
        <f>IF(ISNUMBER('Original data'!Z88),LN('Original data'!Z88),"")</f>
        <v/>
      </c>
      <c r="AD88" s="21" t="str">
        <f>IF(ISNUMBER('Original data'!AA88),LN('Original data'!AA88),"")</f>
        <v/>
      </c>
      <c r="AE88" s="21" t="str">
        <f>IF(ISNUMBER('Original data'!AB88),LN('Original data'!AB88),"")</f>
        <v/>
      </c>
      <c r="AF88" s="21" t="str">
        <f>IF(ISNUMBER('Original data'!AC88),LN('Original data'!AC88),"")</f>
        <v/>
      </c>
      <c r="AG88" s="21" t="str">
        <f>IF(ISNUMBER('Original data'!AD88),LN('Original data'!AD88),"")</f>
        <v/>
      </c>
      <c r="AH88" s="21" t="str">
        <f>IF(ISNUMBER('Original data'!AE88),LN('Original data'!AE88),"")</f>
        <v/>
      </c>
      <c r="AI88" s="21" t="str">
        <f>IF(ISNUMBER('Original data'!AF88),LN('Original data'!AF88),"")</f>
        <v/>
      </c>
      <c r="AJ88" s="21" t="str">
        <f>IF(ISNUMBER('Original data'!AG88),LN('Original data'!AG88),"")</f>
        <v/>
      </c>
      <c r="AK88" s="21" t="str">
        <f>IF(ISNUMBER('Original data'!AH88),LN('Original data'!AH88),"")</f>
        <v/>
      </c>
      <c r="AL88" s="21" t="str">
        <f>IF(ISNUMBER('Original data'!AI88),LN('Original data'!AI88),"")</f>
        <v/>
      </c>
      <c r="AM88" s="21" t="str">
        <f>IF(ISNUMBER('Original data'!AJ88),LN('Original data'!AJ88),"")</f>
        <v/>
      </c>
      <c r="AN88" s="21" t="str">
        <f>IF(ISNUMBER('Original data'!AK88),LN('Original data'!AK88),"")</f>
        <v/>
      </c>
      <c r="AO88" s="21" t="str">
        <f>IF(ISNUMBER('Original data'!AL88),LN('Original data'!AL88),"")</f>
        <v/>
      </c>
      <c r="AP88" s="21" t="str">
        <f>IF(ISNUMBER('Original data'!AM88),LN('Original data'!AM88),"")</f>
        <v/>
      </c>
      <c r="AQ88" s="21" t="str">
        <f>IF(ISNUMBER('Original data'!AN88),LN('Original data'!AN88),"")</f>
        <v/>
      </c>
      <c r="AR88" s="21" t="str">
        <f>IF(ISNUMBER('Original data'!AO88),LN('Original data'!AO88),"")</f>
        <v/>
      </c>
      <c r="AS88" s="21" t="str">
        <f>IF(ISNUMBER('Original data'!AP88),LN('Original data'!AP88),"")</f>
        <v/>
      </c>
      <c r="AT88" s="21" t="str">
        <f>IF(ISNUMBER('Original data'!AR88),LN('Original data'!AR88),"")</f>
        <v/>
      </c>
      <c r="AU88" s="21" t="str">
        <f>IF(ISNUMBER('Original data'!AS88),LN('Original data'!AS88),"")</f>
        <v/>
      </c>
      <c r="AV88" s="21" t="str">
        <f>IF(ISNUMBER('Original data'!AT88),LN('Original data'!AT88),"")</f>
        <v/>
      </c>
      <c r="AW88" s="21" t="str">
        <f>IF(ISNUMBER('Original data'!AU88),LN('Original data'!AU88),"")</f>
        <v/>
      </c>
      <c r="AX88" s="21" t="str">
        <f>IF(ISNUMBER('Original data'!AV88),LN('Original data'!AV88),"")</f>
        <v/>
      </c>
      <c r="AY88" s="21" t="str">
        <f>IF(ISNUMBER('Original data'!AW88),LN('Original data'!AW88),"")</f>
        <v/>
      </c>
      <c r="AZ88" s="21" t="str">
        <f>IF(ISNUMBER('Original data'!AX88),LN('Original data'!AX88),"")</f>
        <v/>
      </c>
      <c r="BA88" s="21" t="str">
        <f>IF(ISNUMBER('Original data'!AY88),LN('Original data'!AY88),"")</f>
        <v/>
      </c>
      <c r="BB88" s="21" t="str">
        <f>IF(ISNUMBER('Original data'!AZ88),LN('Original data'!AZ88),"")</f>
        <v/>
      </c>
      <c r="BC88" s="21" t="str">
        <f>IF(ISNUMBER('Original data'!BA88),LN('Original data'!BA88),"")</f>
        <v/>
      </c>
      <c r="BD88" s="21" t="str">
        <f>IF(ISNUMBER('Original data'!BB88),LN('Original data'!BB88),"")</f>
        <v/>
      </c>
      <c r="BE88" s="21" t="str">
        <f>IF(ISNUMBER('Original data'!BC88),LN('Original data'!BC88),"")</f>
        <v/>
      </c>
      <c r="BF88" s="21" t="str">
        <f>IF(ISNUMBER('Original data'!BD88),LN('Original data'!BD88),"")</f>
        <v/>
      </c>
      <c r="BG88" s="21" t="str">
        <f>IF(ISNUMBER('Original data'!BE88),LN('Original data'!BE88),"")</f>
        <v/>
      </c>
      <c r="BH88" s="21" t="str">
        <f>IF(ISNUMBER('Original data'!BF88),LN('Original data'!BF88),"")</f>
        <v/>
      </c>
      <c r="BI88" s="21" t="str">
        <f>IF(ISNUMBER('Original data'!BH88),LN('Original data'!BH88),"")</f>
        <v/>
      </c>
      <c r="BJ88" s="21" t="str">
        <f>IF(ISNUMBER('Original data'!BI88),LN('Original data'!BI88),"")</f>
        <v/>
      </c>
      <c r="BK88" s="21" t="str">
        <f>IF(ISNUMBER('Original data'!BJ88),LN('Original data'!BJ88),"")</f>
        <v/>
      </c>
      <c r="BL88" s="21" t="str">
        <f>IF(ISNUMBER('Original data'!BK88),LN('Original data'!BK88),"")</f>
        <v/>
      </c>
      <c r="BM88" s="21" t="str">
        <f>IF(ISNUMBER('Original data'!BL88),LN('Original data'!BL88),"")</f>
        <v/>
      </c>
      <c r="BN88" s="21" t="str">
        <f>IF(ISNUMBER('Original data'!BM88),LN('Original data'!BM88),"")</f>
        <v/>
      </c>
      <c r="BO88" s="21" t="str">
        <f>IF(ISNUMBER('Original data'!BN88),LN('Original data'!BN88),"")</f>
        <v/>
      </c>
      <c r="BP88" s="21" t="str">
        <f>IF(ISNUMBER('Original data'!BO88),LN('Original data'!BO88),"")</f>
        <v/>
      </c>
      <c r="BQ88" s="21" t="str">
        <f>IF(ISNUMBER('Original data'!BP88),LN('Original data'!BP88),"")</f>
        <v/>
      </c>
      <c r="BR88" s="21" t="str">
        <f>IF(ISNUMBER('Original data'!BQ88),LN('Original data'!BQ88),"")</f>
        <v/>
      </c>
      <c r="BS88" s="21" t="str">
        <f>IF(ISNUMBER('Original data'!BR88),LN('Original data'!BR88),"")</f>
        <v/>
      </c>
      <c r="BT88" s="21" t="str">
        <f>IF(ISNUMBER('Original data'!BS88),LN('Original data'!BS88),"")</f>
        <v/>
      </c>
      <c r="BU88" s="21" t="str">
        <f>IF(ISNUMBER('Original data'!BT88),LN('Original data'!BT88),"")</f>
        <v/>
      </c>
      <c r="BV88" s="21" t="str">
        <f>IF(ISNUMBER('Original data'!BU88),LN('Original data'!BU88),"")</f>
        <v/>
      </c>
      <c r="BW88" s="21" t="str">
        <f>IF(ISNUMBER('Original data'!BV88),LN('Original data'!BV88),"")</f>
        <v/>
      </c>
      <c r="BX88" s="21" t="str">
        <f>IF(ISNUMBER('Original data'!BW88),LN('Original data'!BW88),"")</f>
        <v/>
      </c>
      <c r="BY88" s="21" t="str">
        <f>IF(ISNUMBER('Original data'!BX88),LN('Original data'!BX88),"")</f>
        <v/>
      </c>
      <c r="BZ88" s="21" t="str">
        <f>IF(ISNUMBER('Original data'!BY88),LN('Original data'!BY88),"")</f>
        <v/>
      </c>
      <c r="CA88" s="21" t="str">
        <f>IF(ISNUMBER('Original data'!BZ88),LN('Original data'!BZ88),"")</f>
        <v/>
      </c>
      <c r="CB88" s="21" t="str">
        <f>IF(ISNUMBER('Original data'!CA88),LN('Original data'!CA88),"")</f>
        <v/>
      </c>
      <c r="CC88" s="21"/>
      <c r="CD88" s="21"/>
      <c r="CE88" s="21"/>
    </row>
    <row r="89" spans="1:83" x14ac:dyDescent="0.2">
      <c r="A89" s="21"/>
      <c r="B89" s="21"/>
      <c r="C89" s="21"/>
      <c r="D89" s="21"/>
      <c r="E89" s="21"/>
      <c r="F89" t="str">
        <f t="shared" si="6"/>
        <v/>
      </c>
      <c r="G89" t="str">
        <f t="shared" si="7"/>
        <v/>
      </c>
      <c r="H89">
        <f t="shared" si="5"/>
        <v>0</v>
      </c>
      <c r="I89" s="21" t="str">
        <f>IF(ISNUMBER('Original data'!F89),LN('Original data'!F89),"")</f>
        <v/>
      </c>
      <c r="J89" s="21" t="str">
        <f>IF(ISNUMBER('Original data'!G89),LN('Original data'!G89),"")</f>
        <v/>
      </c>
      <c r="K89" s="21" t="str">
        <f>IF(ISNUMBER('Original data'!H89),LN('Original data'!H89),"")</f>
        <v/>
      </c>
      <c r="L89" s="21" t="str">
        <f>IF(ISNUMBER('Original data'!I89),LN('Original data'!I89),"")</f>
        <v/>
      </c>
      <c r="M89" s="21" t="str">
        <f>IF(ISNUMBER('Original data'!J89),LN('Original data'!J89),"")</f>
        <v/>
      </c>
      <c r="N89" s="21" t="str">
        <f>IF(ISNUMBER('Original data'!K89),LN('Original data'!K89),"")</f>
        <v/>
      </c>
      <c r="O89" s="21" t="str">
        <f>IF(ISNUMBER('Original data'!L89),LN('Original data'!L89),"")</f>
        <v/>
      </c>
      <c r="P89" s="21" t="str">
        <f>IF(ISNUMBER('Original data'!M89),LN('Original data'!M89),"")</f>
        <v/>
      </c>
      <c r="Q89" s="21" t="str">
        <f>IF(ISNUMBER('Original data'!N89),LN('Original data'!N89),"")</f>
        <v/>
      </c>
      <c r="R89" s="21" t="str">
        <f>IF(ISNUMBER('Original data'!O89),LN('Original data'!O89),"")</f>
        <v/>
      </c>
      <c r="S89" s="21" t="str">
        <f>IF(ISNUMBER('Original data'!P89),LN('Original data'!P89),"")</f>
        <v/>
      </c>
      <c r="T89" s="21" t="str">
        <f>IF(ISNUMBER('Original data'!Q89),LN('Original data'!Q89),"")</f>
        <v/>
      </c>
      <c r="U89" s="21" t="str">
        <f>IF(ISNUMBER('Original data'!R89),LN('Original data'!R89),"")</f>
        <v/>
      </c>
      <c r="V89" s="21" t="str">
        <f>IF(ISNUMBER('Original data'!S89),LN('Original data'!S89),"")</f>
        <v/>
      </c>
      <c r="W89" s="21" t="str">
        <f>IF(ISNUMBER('Original data'!T89),LN('Original data'!T89),"")</f>
        <v/>
      </c>
      <c r="X89" s="21" t="str">
        <f>IF(ISNUMBER('Original data'!U89),LN('Original data'!U89),"")</f>
        <v/>
      </c>
      <c r="Y89" s="21" t="str">
        <f>IF(ISNUMBER('Original data'!V89),LN('Original data'!V89),"")</f>
        <v/>
      </c>
      <c r="Z89" s="21" t="str">
        <f>IF(ISNUMBER('Original data'!W89),LN('Original data'!W89),"")</f>
        <v/>
      </c>
      <c r="AA89" s="21" t="str">
        <f>IF(ISNUMBER('Original data'!X89),LN('Original data'!X89),"")</f>
        <v/>
      </c>
      <c r="AB89" s="21" t="str">
        <f>IF(ISNUMBER('Original data'!Y89),LN('Original data'!Y89),"")</f>
        <v/>
      </c>
      <c r="AC89" s="21" t="str">
        <f>IF(ISNUMBER('Original data'!Z89),LN('Original data'!Z89),"")</f>
        <v/>
      </c>
      <c r="AD89" s="21" t="str">
        <f>IF(ISNUMBER('Original data'!AA89),LN('Original data'!AA89),"")</f>
        <v/>
      </c>
      <c r="AE89" s="21" t="str">
        <f>IF(ISNUMBER('Original data'!AB89),LN('Original data'!AB89),"")</f>
        <v/>
      </c>
      <c r="AF89" s="21" t="str">
        <f>IF(ISNUMBER('Original data'!AC89),LN('Original data'!AC89),"")</f>
        <v/>
      </c>
      <c r="AG89" s="21" t="str">
        <f>IF(ISNUMBER('Original data'!AD89),LN('Original data'!AD89),"")</f>
        <v/>
      </c>
      <c r="AH89" s="21" t="str">
        <f>IF(ISNUMBER('Original data'!AE89),LN('Original data'!AE89),"")</f>
        <v/>
      </c>
      <c r="AI89" s="21" t="str">
        <f>IF(ISNUMBER('Original data'!AF89),LN('Original data'!AF89),"")</f>
        <v/>
      </c>
      <c r="AJ89" s="21" t="str">
        <f>IF(ISNUMBER('Original data'!AG89),LN('Original data'!AG89),"")</f>
        <v/>
      </c>
      <c r="AK89" s="21" t="str">
        <f>IF(ISNUMBER('Original data'!AH89),LN('Original data'!AH89),"")</f>
        <v/>
      </c>
      <c r="AL89" s="21" t="str">
        <f>IF(ISNUMBER('Original data'!AI89),LN('Original data'!AI89),"")</f>
        <v/>
      </c>
      <c r="AM89" s="21" t="str">
        <f>IF(ISNUMBER('Original data'!AJ89),LN('Original data'!AJ89),"")</f>
        <v/>
      </c>
      <c r="AN89" s="21" t="str">
        <f>IF(ISNUMBER('Original data'!AK89),LN('Original data'!AK89),"")</f>
        <v/>
      </c>
      <c r="AO89" s="21" t="str">
        <f>IF(ISNUMBER('Original data'!AL89),LN('Original data'!AL89),"")</f>
        <v/>
      </c>
      <c r="AP89" s="21" t="str">
        <f>IF(ISNUMBER('Original data'!AM89),LN('Original data'!AM89),"")</f>
        <v/>
      </c>
      <c r="AQ89" s="21" t="str">
        <f>IF(ISNUMBER('Original data'!AN89),LN('Original data'!AN89),"")</f>
        <v/>
      </c>
      <c r="AR89" s="21" t="str">
        <f>IF(ISNUMBER('Original data'!AO89),LN('Original data'!AO89),"")</f>
        <v/>
      </c>
      <c r="AS89" s="21" t="str">
        <f>IF(ISNUMBER('Original data'!AP89),LN('Original data'!AP89),"")</f>
        <v/>
      </c>
      <c r="AT89" s="21" t="str">
        <f>IF(ISNUMBER('Original data'!AR89),LN('Original data'!AR89),"")</f>
        <v/>
      </c>
      <c r="AU89" s="21" t="str">
        <f>IF(ISNUMBER('Original data'!AS89),LN('Original data'!AS89),"")</f>
        <v/>
      </c>
      <c r="AV89" s="21" t="str">
        <f>IF(ISNUMBER('Original data'!AT89),LN('Original data'!AT89),"")</f>
        <v/>
      </c>
      <c r="AW89" s="21" t="str">
        <f>IF(ISNUMBER('Original data'!AU89),LN('Original data'!AU89),"")</f>
        <v/>
      </c>
      <c r="AX89" s="21" t="str">
        <f>IF(ISNUMBER('Original data'!AV89),LN('Original data'!AV89),"")</f>
        <v/>
      </c>
      <c r="AY89" s="21" t="str">
        <f>IF(ISNUMBER('Original data'!AW89),LN('Original data'!AW89),"")</f>
        <v/>
      </c>
      <c r="AZ89" s="21" t="str">
        <f>IF(ISNUMBER('Original data'!AX89),LN('Original data'!AX89),"")</f>
        <v/>
      </c>
      <c r="BA89" s="21" t="str">
        <f>IF(ISNUMBER('Original data'!AY89),LN('Original data'!AY89),"")</f>
        <v/>
      </c>
      <c r="BB89" s="21" t="str">
        <f>IF(ISNUMBER('Original data'!AZ89),LN('Original data'!AZ89),"")</f>
        <v/>
      </c>
      <c r="BC89" s="21" t="str">
        <f>IF(ISNUMBER('Original data'!BA89),LN('Original data'!BA89),"")</f>
        <v/>
      </c>
      <c r="BD89" s="21" t="str">
        <f>IF(ISNUMBER('Original data'!BB89),LN('Original data'!BB89),"")</f>
        <v/>
      </c>
      <c r="BE89" s="21" t="str">
        <f>IF(ISNUMBER('Original data'!BC89),LN('Original data'!BC89),"")</f>
        <v/>
      </c>
      <c r="BF89" s="21" t="str">
        <f>IF(ISNUMBER('Original data'!BD89),LN('Original data'!BD89),"")</f>
        <v/>
      </c>
      <c r="BG89" s="21" t="str">
        <f>IF(ISNUMBER('Original data'!BE89),LN('Original data'!BE89),"")</f>
        <v/>
      </c>
      <c r="BH89" s="21" t="str">
        <f>IF(ISNUMBER('Original data'!BF89),LN('Original data'!BF89),"")</f>
        <v/>
      </c>
      <c r="BI89" s="21" t="str">
        <f>IF(ISNUMBER('Original data'!BH89),LN('Original data'!BH89),"")</f>
        <v/>
      </c>
      <c r="BJ89" s="21" t="str">
        <f>IF(ISNUMBER('Original data'!BI89),LN('Original data'!BI89),"")</f>
        <v/>
      </c>
      <c r="BK89" s="21" t="str">
        <f>IF(ISNUMBER('Original data'!BJ89),LN('Original data'!BJ89),"")</f>
        <v/>
      </c>
      <c r="BL89" s="21" t="str">
        <f>IF(ISNUMBER('Original data'!BK89),LN('Original data'!BK89),"")</f>
        <v/>
      </c>
      <c r="BM89" s="21" t="str">
        <f>IF(ISNUMBER('Original data'!BL89),LN('Original data'!BL89),"")</f>
        <v/>
      </c>
      <c r="BN89" s="21" t="str">
        <f>IF(ISNUMBER('Original data'!BM89),LN('Original data'!BM89),"")</f>
        <v/>
      </c>
      <c r="BO89" s="21" t="str">
        <f>IF(ISNUMBER('Original data'!BN89),LN('Original data'!BN89),"")</f>
        <v/>
      </c>
      <c r="BP89" s="21" t="str">
        <f>IF(ISNUMBER('Original data'!BO89),LN('Original data'!BO89),"")</f>
        <v/>
      </c>
      <c r="BQ89" s="21" t="str">
        <f>IF(ISNUMBER('Original data'!BP89),LN('Original data'!BP89),"")</f>
        <v/>
      </c>
      <c r="BR89" s="21" t="str">
        <f>IF(ISNUMBER('Original data'!BQ89),LN('Original data'!BQ89),"")</f>
        <v/>
      </c>
      <c r="BS89" s="21" t="str">
        <f>IF(ISNUMBER('Original data'!BR89),LN('Original data'!BR89),"")</f>
        <v/>
      </c>
      <c r="BT89" s="21" t="str">
        <f>IF(ISNUMBER('Original data'!BS89),LN('Original data'!BS89),"")</f>
        <v/>
      </c>
      <c r="BU89" s="21" t="str">
        <f>IF(ISNUMBER('Original data'!BT89),LN('Original data'!BT89),"")</f>
        <v/>
      </c>
      <c r="BV89" s="21" t="str">
        <f>IF(ISNUMBER('Original data'!BU89),LN('Original data'!BU89),"")</f>
        <v/>
      </c>
      <c r="BW89" s="21" t="str">
        <f>IF(ISNUMBER('Original data'!BV89),LN('Original data'!BV89),"")</f>
        <v/>
      </c>
      <c r="BX89" s="21" t="str">
        <f>IF(ISNUMBER('Original data'!BW89),LN('Original data'!BW89),"")</f>
        <v/>
      </c>
      <c r="BY89" s="21" t="str">
        <f>IF(ISNUMBER('Original data'!BX89),LN('Original data'!BX89),"")</f>
        <v/>
      </c>
      <c r="BZ89" s="21" t="str">
        <f>IF(ISNUMBER('Original data'!BY89),LN('Original data'!BY89),"")</f>
        <v/>
      </c>
      <c r="CA89" s="21" t="str">
        <f>IF(ISNUMBER('Original data'!BZ89),LN('Original data'!BZ89),"")</f>
        <v/>
      </c>
      <c r="CB89" s="21" t="str">
        <f>IF(ISNUMBER('Original data'!CA89),LN('Original data'!CA89),"")</f>
        <v/>
      </c>
      <c r="CC89" s="21"/>
      <c r="CD89" s="21"/>
      <c r="CE89" s="21"/>
    </row>
    <row r="90" spans="1:83" x14ac:dyDescent="0.2">
      <c r="A90" s="21"/>
      <c r="B90" s="21"/>
      <c r="C90" s="21"/>
      <c r="D90" s="21"/>
      <c r="E90" s="21"/>
      <c r="F90" t="str">
        <f t="shared" si="6"/>
        <v/>
      </c>
      <c r="G90" t="str">
        <f t="shared" si="7"/>
        <v/>
      </c>
      <c r="H90">
        <f t="shared" si="5"/>
        <v>0</v>
      </c>
      <c r="I90" s="21" t="str">
        <f>IF(ISNUMBER('Original data'!F90),LN('Original data'!F90),"")</f>
        <v/>
      </c>
      <c r="J90" s="21" t="str">
        <f>IF(ISNUMBER('Original data'!G90),LN('Original data'!G90),"")</f>
        <v/>
      </c>
      <c r="K90" s="21" t="str">
        <f>IF(ISNUMBER('Original data'!H90),LN('Original data'!H90),"")</f>
        <v/>
      </c>
      <c r="L90" s="21" t="str">
        <f>IF(ISNUMBER('Original data'!I90),LN('Original data'!I90),"")</f>
        <v/>
      </c>
      <c r="M90" s="21" t="str">
        <f>IF(ISNUMBER('Original data'!J90),LN('Original data'!J90),"")</f>
        <v/>
      </c>
      <c r="N90" s="21" t="str">
        <f>IF(ISNUMBER('Original data'!K90),LN('Original data'!K90),"")</f>
        <v/>
      </c>
      <c r="O90" s="21" t="str">
        <f>IF(ISNUMBER('Original data'!L90),LN('Original data'!L90),"")</f>
        <v/>
      </c>
      <c r="P90" s="21" t="str">
        <f>IF(ISNUMBER('Original data'!M90),LN('Original data'!M90),"")</f>
        <v/>
      </c>
      <c r="Q90" s="21" t="str">
        <f>IF(ISNUMBER('Original data'!N90),LN('Original data'!N90),"")</f>
        <v/>
      </c>
      <c r="R90" s="21" t="str">
        <f>IF(ISNUMBER('Original data'!O90),LN('Original data'!O90),"")</f>
        <v/>
      </c>
      <c r="S90" s="21" t="str">
        <f>IF(ISNUMBER('Original data'!P90),LN('Original data'!P90),"")</f>
        <v/>
      </c>
      <c r="T90" s="21" t="str">
        <f>IF(ISNUMBER('Original data'!Q90),LN('Original data'!Q90),"")</f>
        <v/>
      </c>
      <c r="U90" s="21" t="str">
        <f>IF(ISNUMBER('Original data'!R90),LN('Original data'!R90),"")</f>
        <v/>
      </c>
      <c r="V90" s="21" t="str">
        <f>IF(ISNUMBER('Original data'!S90),LN('Original data'!S90),"")</f>
        <v/>
      </c>
      <c r="W90" s="21" t="str">
        <f>IF(ISNUMBER('Original data'!T90),LN('Original data'!T90),"")</f>
        <v/>
      </c>
      <c r="X90" s="21" t="str">
        <f>IF(ISNUMBER('Original data'!U90),LN('Original data'!U90),"")</f>
        <v/>
      </c>
      <c r="Y90" s="21" t="str">
        <f>IF(ISNUMBER('Original data'!V90),LN('Original data'!V90),"")</f>
        <v/>
      </c>
      <c r="Z90" s="21" t="str">
        <f>IF(ISNUMBER('Original data'!W90),LN('Original data'!W90),"")</f>
        <v/>
      </c>
      <c r="AA90" s="21" t="str">
        <f>IF(ISNUMBER('Original data'!X90),LN('Original data'!X90),"")</f>
        <v/>
      </c>
      <c r="AB90" s="21" t="str">
        <f>IF(ISNUMBER('Original data'!Y90),LN('Original data'!Y90),"")</f>
        <v/>
      </c>
      <c r="AC90" s="21" t="str">
        <f>IF(ISNUMBER('Original data'!Z90),LN('Original data'!Z90),"")</f>
        <v/>
      </c>
      <c r="AD90" s="21" t="str">
        <f>IF(ISNUMBER('Original data'!AA90),LN('Original data'!AA90),"")</f>
        <v/>
      </c>
      <c r="AE90" s="21" t="str">
        <f>IF(ISNUMBER('Original data'!AB90),LN('Original data'!AB90),"")</f>
        <v/>
      </c>
      <c r="AF90" s="21" t="str">
        <f>IF(ISNUMBER('Original data'!AC90),LN('Original data'!AC90),"")</f>
        <v/>
      </c>
      <c r="AG90" s="21" t="str">
        <f>IF(ISNUMBER('Original data'!AD90),LN('Original data'!AD90),"")</f>
        <v/>
      </c>
      <c r="AH90" s="21" t="str">
        <f>IF(ISNUMBER('Original data'!AE90),LN('Original data'!AE90),"")</f>
        <v/>
      </c>
      <c r="AI90" s="21" t="str">
        <f>IF(ISNUMBER('Original data'!AF90),LN('Original data'!AF90),"")</f>
        <v/>
      </c>
      <c r="AJ90" s="21" t="str">
        <f>IF(ISNUMBER('Original data'!AG90),LN('Original data'!AG90),"")</f>
        <v/>
      </c>
      <c r="AK90" s="21" t="str">
        <f>IF(ISNUMBER('Original data'!AH90),LN('Original data'!AH90),"")</f>
        <v/>
      </c>
      <c r="AL90" s="21" t="str">
        <f>IF(ISNUMBER('Original data'!AI90),LN('Original data'!AI90),"")</f>
        <v/>
      </c>
      <c r="AM90" s="21" t="str">
        <f>IF(ISNUMBER('Original data'!AJ90),LN('Original data'!AJ90),"")</f>
        <v/>
      </c>
      <c r="AN90" s="21" t="str">
        <f>IF(ISNUMBER('Original data'!AK90),LN('Original data'!AK90),"")</f>
        <v/>
      </c>
      <c r="AO90" s="21" t="str">
        <f>IF(ISNUMBER('Original data'!AL90),LN('Original data'!AL90),"")</f>
        <v/>
      </c>
      <c r="AP90" s="21" t="str">
        <f>IF(ISNUMBER('Original data'!AM90),LN('Original data'!AM90),"")</f>
        <v/>
      </c>
      <c r="AQ90" s="21" t="str">
        <f>IF(ISNUMBER('Original data'!AN90),LN('Original data'!AN90),"")</f>
        <v/>
      </c>
      <c r="AR90" s="21" t="str">
        <f>IF(ISNUMBER('Original data'!AO90),LN('Original data'!AO90),"")</f>
        <v/>
      </c>
      <c r="AS90" s="21" t="str">
        <f>IF(ISNUMBER('Original data'!AP90),LN('Original data'!AP90),"")</f>
        <v/>
      </c>
      <c r="AT90" s="21" t="str">
        <f>IF(ISNUMBER('Original data'!AR90),LN('Original data'!AR90),"")</f>
        <v/>
      </c>
      <c r="AU90" s="21" t="str">
        <f>IF(ISNUMBER('Original data'!AS90),LN('Original data'!AS90),"")</f>
        <v/>
      </c>
      <c r="AV90" s="21" t="str">
        <f>IF(ISNUMBER('Original data'!AT90),LN('Original data'!AT90),"")</f>
        <v/>
      </c>
      <c r="AW90" s="21" t="str">
        <f>IF(ISNUMBER('Original data'!AU90),LN('Original data'!AU90),"")</f>
        <v/>
      </c>
      <c r="AX90" s="21" t="str">
        <f>IF(ISNUMBER('Original data'!AV90),LN('Original data'!AV90),"")</f>
        <v/>
      </c>
      <c r="AY90" s="21" t="str">
        <f>IF(ISNUMBER('Original data'!AW90),LN('Original data'!AW90),"")</f>
        <v/>
      </c>
      <c r="AZ90" s="21" t="str">
        <f>IF(ISNUMBER('Original data'!AX90),LN('Original data'!AX90),"")</f>
        <v/>
      </c>
      <c r="BA90" s="21" t="str">
        <f>IF(ISNUMBER('Original data'!AY90),LN('Original data'!AY90),"")</f>
        <v/>
      </c>
      <c r="BB90" s="21" t="str">
        <f>IF(ISNUMBER('Original data'!AZ90),LN('Original data'!AZ90),"")</f>
        <v/>
      </c>
      <c r="BC90" s="21" t="str">
        <f>IF(ISNUMBER('Original data'!BA90),LN('Original data'!BA90),"")</f>
        <v/>
      </c>
      <c r="BD90" s="21" t="str">
        <f>IF(ISNUMBER('Original data'!BB90),LN('Original data'!BB90),"")</f>
        <v/>
      </c>
      <c r="BE90" s="21" t="str">
        <f>IF(ISNUMBER('Original data'!BC90),LN('Original data'!BC90),"")</f>
        <v/>
      </c>
      <c r="BF90" s="21" t="str">
        <f>IF(ISNUMBER('Original data'!BD90),LN('Original data'!BD90),"")</f>
        <v/>
      </c>
      <c r="BG90" s="21" t="str">
        <f>IF(ISNUMBER('Original data'!BE90),LN('Original data'!BE90),"")</f>
        <v/>
      </c>
      <c r="BH90" s="21" t="str">
        <f>IF(ISNUMBER('Original data'!BF90),LN('Original data'!BF90),"")</f>
        <v/>
      </c>
      <c r="BI90" s="21" t="str">
        <f>IF(ISNUMBER('Original data'!BH90),LN('Original data'!BH90),"")</f>
        <v/>
      </c>
      <c r="BJ90" s="21" t="str">
        <f>IF(ISNUMBER('Original data'!BI90),LN('Original data'!BI90),"")</f>
        <v/>
      </c>
      <c r="BK90" s="21" t="str">
        <f>IF(ISNUMBER('Original data'!BJ90),LN('Original data'!BJ90),"")</f>
        <v/>
      </c>
      <c r="BL90" s="21" t="str">
        <f>IF(ISNUMBER('Original data'!BK90),LN('Original data'!BK90),"")</f>
        <v/>
      </c>
      <c r="BM90" s="21" t="str">
        <f>IF(ISNUMBER('Original data'!BL90),LN('Original data'!BL90),"")</f>
        <v/>
      </c>
      <c r="BN90" s="21" t="str">
        <f>IF(ISNUMBER('Original data'!BM90),LN('Original data'!BM90),"")</f>
        <v/>
      </c>
      <c r="BO90" s="21" t="str">
        <f>IF(ISNUMBER('Original data'!BN90),LN('Original data'!BN90),"")</f>
        <v/>
      </c>
      <c r="BP90" s="21" t="str">
        <f>IF(ISNUMBER('Original data'!BO90),LN('Original data'!BO90),"")</f>
        <v/>
      </c>
      <c r="BQ90" s="21" t="str">
        <f>IF(ISNUMBER('Original data'!BP90),LN('Original data'!BP90),"")</f>
        <v/>
      </c>
      <c r="BR90" s="21" t="str">
        <f>IF(ISNUMBER('Original data'!BQ90),LN('Original data'!BQ90),"")</f>
        <v/>
      </c>
      <c r="BS90" s="21" t="str">
        <f>IF(ISNUMBER('Original data'!BR90),LN('Original data'!BR90),"")</f>
        <v/>
      </c>
      <c r="BT90" s="21" t="str">
        <f>IF(ISNUMBER('Original data'!BS90),LN('Original data'!BS90),"")</f>
        <v/>
      </c>
      <c r="BU90" s="21" t="str">
        <f>IF(ISNUMBER('Original data'!BT90),LN('Original data'!BT90),"")</f>
        <v/>
      </c>
      <c r="BV90" s="21" t="str">
        <f>IF(ISNUMBER('Original data'!BU90),LN('Original data'!BU90),"")</f>
        <v/>
      </c>
      <c r="BW90" s="21" t="str">
        <f>IF(ISNUMBER('Original data'!BV90),LN('Original data'!BV90),"")</f>
        <v/>
      </c>
      <c r="BX90" s="21" t="str">
        <f>IF(ISNUMBER('Original data'!BW90),LN('Original data'!BW90),"")</f>
        <v/>
      </c>
      <c r="BY90" s="21" t="str">
        <f>IF(ISNUMBER('Original data'!BX90),LN('Original data'!BX90),"")</f>
        <v/>
      </c>
      <c r="BZ90" s="21" t="str">
        <f>IF(ISNUMBER('Original data'!BY90),LN('Original data'!BY90),"")</f>
        <v/>
      </c>
      <c r="CA90" s="21" t="str">
        <f>IF(ISNUMBER('Original data'!BZ90),LN('Original data'!BZ90),"")</f>
        <v/>
      </c>
      <c r="CB90" s="21" t="str">
        <f>IF(ISNUMBER('Original data'!CA90),LN('Original data'!CA90),"")</f>
        <v/>
      </c>
      <c r="CC90" s="21"/>
      <c r="CD90" s="21"/>
      <c r="CE90" s="21"/>
    </row>
    <row r="91" spans="1:83" x14ac:dyDescent="0.2">
      <c r="A91" s="21"/>
      <c r="B91" s="21"/>
      <c r="C91" s="21"/>
      <c r="D91" s="21"/>
      <c r="E91" s="21"/>
      <c r="F91" t="str">
        <f t="shared" si="6"/>
        <v/>
      </c>
      <c r="G91" t="str">
        <f t="shared" si="7"/>
        <v/>
      </c>
      <c r="H91">
        <f t="shared" si="5"/>
        <v>0</v>
      </c>
      <c r="I91" s="21" t="str">
        <f>IF(ISNUMBER('Original data'!F91),LN('Original data'!F91),"")</f>
        <v/>
      </c>
      <c r="J91" s="21" t="str">
        <f>IF(ISNUMBER('Original data'!G91),LN('Original data'!G91),"")</f>
        <v/>
      </c>
      <c r="K91" s="21" t="str">
        <f>IF(ISNUMBER('Original data'!H91),LN('Original data'!H91),"")</f>
        <v/>
      </c>
      <c r="L91" s="21" t="str">
        <f>IF(ISNUMBER('Original data'!I91),LN('Original data'!I91),"")</f>
        <v/>
      </c>
      <c r="M91" s="21" t="str">
        <f>IF(ISNUMBER('Original data'!J91),LN('Original data'!J91),"")</f>
        <v/>
      </c>
      <c r="N91" s="21" t="str">
        <f>IF(ISNUMBER('Original data'!K91),LN('Original data'!K91),"")</f>
        <v/>
      </c>
      <c r="O91" s="21" t="str">
        <f>IF(ISNUMBER('Original data'!L91),LN('Original data'!L91),"")</f>
        <v/>
      </c>
      <c r="P91" s="21" t="str">
        <f>IF(ISNUMBER('Original data'!M91),LN('Original data'!M91),"")</f>
        <v/>
      </c>
      <c r="Q91" s="21" t="str">
        <f>IF(ISNUMBER('Original data'!N91),LN('Original data'!N91),"")</f>
        <v/>
      </c>
      <c r="R91" s="21" t="str">
        <f>IF(ISNUMBER('Original data'!O91),LN('Original data'!O91),"")</f>
        <v/>
      </c>
      <c r="S91" s="21" t="str">
        <f>IF(ISNUMBER('Original data'!P91),LN('Original data'!P91),"")</f>
        <v/>
      </c>
      <c r="T91" s="21" t="str">
        <f>IF(ISNUMBER('Original data'!Q91),LN('Original data'!Q91),"")</f>
        <v/>
      </c>
      <c r="U91" s="21" t="str">
        <f>IF(ISNUMBER('Original data'!R91),LN('Original data'!R91),"")</f>
        <v/>
      </c>
      <c r="V91" s="21" t="str">
        <f>IF(ISNUMBER('Original data'!S91),LN('Original data'!S91),"")</f>
        <v/>
      </c>
      <c r="W91" s="21" t="str">
        <f>IF(ISNUMBER('Original data'!T91),LN('Original data'!T91),"")</f>
        <v/>
      </c>
      <c r="X91" s="21" t="str">
        <f>IF(ISNUMBER('Original data'!U91),LN('Original data'!U91),"")</f>
        <v/>
      </c>
      <c r="Y91" s="21" t="str">
        <f>IF(ISNUMBER('Original data'!V91),LN('Original data'!V91),"")</f>
        <v/>
      </c>
      <c r="Z91" s="21" t="str">
        <f>IF(ISNUMBER('Original data'!W91),LN('Original data'!W91),"")</f>
        <v/>
      </c>
      <c r="AA91" s="21" t="str">
        <f>IF(ISNUMBER('Original data'!X91),LN('Original data'!X91),"")</f>
        <v/>
      </c>
      <c r="AB91" s="21" t="str">
        <f>IF(ISNUMBER('Original data'!Y91),LN('Original data'!Y91),"")</f>
        <v/>
      </c>
      <c r="AC91" s="21" t="str">
        <f>IF(ISNUMBER('Original data'!Z91),LN('Original data'!Z91),"")</f>
        <v/>
      </c>
      <c r="AD91" s="21" t="str">
        <f>IF(ISNUMBER('Original data'!AA91),LN('Original data'!AA91),"")</f>
        <v/>
      </c>
      <c r="AE91" s="21" t="str">
        <f>IF(ISNUMBER('Original data'!AB91),LN('Original data'!AB91),"")</f>
        <v/>
      </c>
      <c r="AF91" s="21" t="str">
        <f>IF(ISNUMBER('Original data'!AC91),LN('Original data'!AC91),"")</f>
        <v/>
      </c>
      <c r="AG91" s="21" t="str">
        <f>IF(ISNUMBER('Original data'!AD91),LN('Original data'!AD91),"")</f>
        <v/>
      </c>
      <c r="AH91" s="21" t="str">
        <f>IF(ISNUMBER('Original data'!AE91),LN('Original data'!AE91),"")</f>
        <v/>
      </c>
      <c r="AI91" s="21" t="str">
        <f>IF(ISNUMBER('Original data'!AF91),LN('Original data'!AF91),"")</f>
        <v/>
      </c>
      <c r="AJ91" s="21" t="str">
        <f>IF(ISNUMBER('Original data'!AG91),LN('Original data'!AG91),"")</f>
        <v/>
      </c>
      <c r="AK91" s="21" t="str">
        <f>IF(ISNUMBER('Original data'!AH91),LN('Original data'!AH91),"")</f>
        <v/>
      </c>
      <c r="AL91" s="21" t="str">
        <f>IF(ISNUMBER('Original data'!AI91),LN('Original data'!AI91),"")</f>
        <v/>
      </c>
      <c r="AM91" s="21" t="str">
        <f>IF(ISNUMBER('Original data'!AJ91),LN('Original data'!AJ91),"")</f>
        <v/>
      </c>
      <c r="AN91" s="21" t="str">
        <f>IF(ISNUMBER('Original data'!AK91),LN('Original data'!AK91),"")</f>
        <v/>
      </c>
      <c r="AO91" s="21" t="str">
        <f>IF(ISNUMBER('Original data'!AL91),LN('Original data'!AL91),"")</f>
        <v/>
      </c>
      <c r="AP91" s="21" t="str">
        <f>IF(ISNUMBER('Original data'!AM91),LN('Original data'!AM91),"")</f>
        <v/>
      </c>
      <c r="AQ91" s="21" t="str">
        <f>IF(ISNUMBER('Original data'!AN91),LN('Original data'!AN91),"")</f>
        <v/>
      </c>
      <c r="AR91" s="21" t="str">
        <f>IF(ISNUMBER('Original data'!AO91),LN('Original data'!AO91),"")</f>
        <v/>
      </c>
      <c r="AS91" s="21" t="str">
        <f>IF(ISNUMBER('Original data'!AP91),LN('Original data'!AP91),"")</f>
        <v/>
      </c>
      <c r="AT91" s="21" t="str">
        <f>IF(ISNUMBER('Original data'!AR91),LN('Original data'!AR91),"")</f>
        <v/>
      </c>
      <c r="AU91" s="21" t="str">
        <f>IF(ISNUMBER('Original data'!AS91),LN('Original data'!AS91),"")</f>
        <v/>
      </c>
      <c r="AV91" s="21" t="str">
        <f>IF(ISNUMBER('Original data'!AT91),LN('Original data'!AT91),"")</f>
        <v/>
      </c>
      <c r="AW91" s="21" t="str">
        <f>IF(ISNUMBER('Original data'!AU91),LN('Original data'!AU91),"")</f>
        <v/>
      </c>
      <c r="AX91" s="21" t="str">
        <f>IF(ISNUMBER('Original data'!AV91),LN('Original data'!AV91),"")</f>
        <v/>
      </c>
      <c r="AY91" s="21" t="str">
        <f>IF(ISNUMBER('Original data'!AW91),LN('Original data'!AW91),"")</f>
        <v/>
      </c>
      <c r="AZ91" s="21" t="str">
        <f>IF(ISNUMBER('Original data'!AX91),LN('Original data'!AX91),"")</f>
        <v/>
      </c>
      <c r="BA91" s="21" t="str">
        <f>IF(ISNUMBER('Original data'!AY91),LN('Original data'!AY91),"")</f>
        <v/>
      </c>
      <c r="BB91" s="21" t="str">
        <f>IF(ISNUMBER('Original data'!AZ91),LN('Original data'!AZ91),"")</f>
        <v/>
      </c>
      <c r="BC91" s="21" t="str">
        <f>IF(ISNUMBER('Original data'!BA91),LN('Original data'!BA91),"")</f>
        <v/>
      </c>
      <c r="BD91" s="21" t="str">
        <f>IF(ISNUMBER('Original data'!BB91),LN('Original data'!BB91),"")</f>
        <v/>
      </c>
      <c r="BE91" s="21" t="str">
        <f>IF(ISNUMBER('Original data'!BC91),LN('Original data'!BC91),"")</f>
        <v/>
      </c>
      <c r="BF91" s="21" t="str">
        <f>IF(ISNUMBER('Original data'!BD91),LN('Original data'!BD91),"")</f>
        <v/>
      </c>
      <c r="BG91" s="21" t="str">
        <f>IF(ISNUMBER('Original data'!BE91),LN('Original data'!BE91),"")</f>
        <v/>
      </c>
      <c r="BH91" s="21" t="str">
        <f>IF(ISNUMBER('Original data'!BF91),LN('Original data'!BF91),"")</f>
        <v/>
      </c>
      <c r="BI91" s="21" t="str">
        <f>IF(ISNUMBER('Original data'!BH91),LN('Original data'!BH91),"")</f>
        <v/>
      </c>
      <c r="BJ91" s="21" t="str">
        <f>IF(ISNUMBER('Original data'!BI91),LN('Original data'!BI91),"")</f>
        <v/>
      </c>
      <c r="BK91" s="21" t="str">
        <f>IF(ISNUMBER('Original data'!BJ91),LN('Original data'!BJ91),"")</f>
        <v/>
      </c>
      <c r="BL91" s="21" t="str">
        <f>IF(ISNUMBER('Original data'!BK91),LN('Original data'!BK91),"")</f>
        <v/>
      </c>
      <c r="BM91" s="21" t="str">
        <f>IF(ISNUMBER('Original data'!BL91),LN('Original data'!BL91),"")</f>
        <v/>
      </c>
      <c r="BN91" s="21" t="str">
        <f>IF(ISNUMBER('Original data'!BM91),LN('Original data'!BM91),"")</f>
        <v/>
      </c>
      <c r="BO91" s="21" t="str">
        <f>IF(ISNUMBER('Original data'!BN91),LN('Original data'!BN91),"")</f>
        <v/>
      </c>
      <c r="BP91" s="21" t="str">
        <f>IF(ISNUMBER('Original data'!BO91),LN('Original data'!BO91),"")</f>
        <v/>
      </c>
      <c r="BQ91" s="21" t="str">
        <f>IF(ISNUMBER('Original data'!BP91),LN('Original data'!BP91),"")</f>
        <v/>
      </c>
      <c r="BR91" s="21" t="str">
        <f>IF(ISNUMBER('Original data'!BQ91),LN('Original data'!BQ91),"")</f>
        <v/>
      </c>
      <c r="BS91" s="21" t="str">
        <f>IF(ISNUMBER('Original data'!BR91),LN('Original data'!BR91),"")</f>
        <v/>
      </c>
      <c r="BT91" s="21" t="str">
        <f>IF(ISNUMBER('Original data'!BS91),LN('Original data'!BS91),"")</f>
        <v/>
      </c>
      <c r="BU91" s="21" t="str">
        <f>IF(ISNUMBER('Original data'!BT91),LN('Original data'!BT91),"")</f>
        <v/>
      </c>
      <c r="BV91" s="21" t="str">
        <f>IF(ISNUMBER('Original data'!BU91),LN('Original data'!BU91),"")</f>
        <v/>
      </c>
      <c r="BW91" s="21" t="str">
        <f>IF(ISNUMBER('Original data'!BV91),LN('Original data'!BV91),"")</f>
        <v/>
      </c>
      <c r="BX91" s="21" t="str">
        <f>IF(ISNUMBER('Original data'!BW91),LN('Original data'!BW91),"")</f>
        <v/>
      </c>
      <c r="BY91" s="21" t="str">
        <f>IF(ISNUMBER('Original data'!BX91),LN('Original data'!BX91),"")</f>
        <v/>
      </c>
      <c r="BZ91" s="21" t="str">
        <f>IF(ISNUMBER('Original data'!BY91),LN('Original data'!BY91),"")</f>
        <v/>
      </c>
      <c r="CA91" s="21" t="str">
        <f>IF(ISNUMBER('Original data'!BZ91),LN('Original data'!BZ91),"")</f>
        <v/>
      </c>
      <c r="CB91" s="21" t="str">
        <f>IF(ISNUMBER('Original data'!CA91),LN('Original data'!CA91),"")</f>
        <v/>
      </c>
      <c r="CC91" s="21"/>
      <c r="CD91" s="21"/>
      <c r="CE91" s="21"/>
    </row>
    <row r="92" spans="1:83" x14ac:dyDescent="0.2">
      <c r="A92" s="21"/>
      <c r="B92" s="21"/>
      <c r="C92" s="21"/>
      <c r="D92" s="21"/>
      <c r="E92" s="21"/>
      <c r="F92" t="str">
        <f t="shared" si="6"/>
        <v/>
      </c>
      <c r="G92" t="str">
        <f t="shared" si="7"/>
        <v/>
      </c>
      <c r="H92">
        <f t="shared" si="5"/>
        <v>0</v>
      </c>
      <c r="I92" s="21" t="str">
        <f>IF(ISNUMBER('Original data'!F92),LN('Original data'!F92),"")</f>
        <v/>
      </c>
      <c r="J92" s="21" t="str">
        <f>IF(ISNUMBER('Original data'!G92),LN('Original data'!G92),"")</f>
        <v/>
      </c>
      <c r="K92" s="21" t="str">
        <f>IF(ISNUMBER('Original data'!H92),LN('Original data'!H92),"")</f>
        <v/>
      </c>
      <c r="L92" s="21" t="str">
        <f>IF(ISNUMBER('Original data'!I92),LN('Original data'!I92),"")</f>
        <v/>
      </c>
      <c r="M92" s="21" t="str">
        <f>IF(ISNUMBER('Original data'!J92),LN('Original data'!J92),"")</f>
        <v/>
      </c>
      <c r="N92" s="21" t="str">
        <f>IF(ISNUMBER('Original data'!K92),LN('Original data'!K92),"")</f>
        <v/>
      </c>
      <c r="O92" s="21" t="str">
        <f>IF(ISNUMBER('Original data'!L92),LN('Original data'!L92),"")</f>
        <v/>
      </c>
      <c r="P92" s="21" t="str">
        <f>IF(ISNUMBER('Original data'!M92),LN('Original data'!M92),"")</f>
        <v/>
      </c>
      <c r="Q92" s="21" t="str">
        <f>IF(ISNUMBER('Original data'!N92),LN('Original data'!N92),"")</f>
        <v/>
      </c>
      <c r="R92" s="21" t="str">
        <f>IF(ISNUMBER('Original data'!O92),LN('Original data'!O92),"")</f>
        <v/>
      </c>
      <c r="S92" s="21" t="str">
        <f>IF(ISNUMBER('Original data'!P92),LN('Original data'!P92),"")</f>
        <v/>
      </c>
      <c r="T92" s="21" t="str">
        <f>IF(ISNUMBER('Original data'!Q92),LN('Original data'!Q92),"")</f>
        <v/>
      </c>
      <c r="U92" s="21" t="str">
        <f>IF(ISNUMBER('Original data'!R92),LN('Original data'!R92),"")</f>
        <v/>
      </c>
      <c r="V92" s="21" t="str">
        <f>IF(ISNUMBER('Original data'!S92),LN('Original data'!S92),"")</f>
        <v/>
      </c>
      <c r="W92" s="21" t="str">
        <f>IF(ISNUMBER('Original data'!T92),LN('Original data'!T92),"")</f>
        <v/>
      </c>
      <c r="X92" s="21" t="str">
        <f>IF(ISNUMBER('Original data'!U92),LN('Original data'!U92),"")</f>
        <v/>
      </c>
      <c r="Y92" s="21" t="str">
        <f>IF(ISNUMBER('Original data'!V92),LN('Original data'!V92),"")</f>
        <v/>
      </c>
      <c r="Z92" s="21" t="str">
        <f>IF(ISNUMBER('Original data'!W92),LN('Original data'!W92),"")</f>
        <v/>
      </c>
      <c r="AA92" s="21" t="str">
        <f>IF(ISNUMBER('Original data'!X92),LN('Original data'!X92),"")</f>
        <v/>
      </c>
      <c r="AB92" s="21" t="str">
        <f>IF(ISNUMBER('Original data'!Y92),LN('Original data'!Y92),"")</f>
        <v/>
      </c>
      <c r="AC92" s="21" t="str">
        <f>IF(ISNUMBER('Original data'!Z92),LN('Original data'!Z92),"")</f>
        <v/>
      </c>
      <c r="AD92" s="21" t="str">
        <f>IF(ISNUMBER('Original data'!AA92),LN('Original data'!AA92),"")</f>
        <v/>
      </c>
      <c r="AE92" s="21" t="str">
        <f>IF(ISNUMBER('Original data'!AB92),LN('Original data'!AB92),"")</f>
        <v/>
      </c>
      <c r="AF92" s="21" t="str">
        <f>IF(ISNUMBER('Original data'!AC92),LN('Original data'!AC92),"")</f>
        <v/>
      </c>
      <c r="AG92" s="21" t="str">
        <f>IF(ISNUMBER('Original data'!AD92),LN('Original data'!AD92),"")</f>
        <v/>
      </c>
      <c r="AH92" s="21" t="str">
        <f>IF(ISNUMBER('Original data'!AE92),LN('Original data'!AE92),"")</f>
        <v/>
      </c>
      <c r="AI92" s="21" t="str">
        <f>IF(ISNUMBER('Original data'!AF92),LN('Original data'!AF92),"")</f>
        <v/>
      </c>
      <c r="AJ92" s="21" t="str">
        <f>IF(ISNUMBER('Original data'!AG92),LN('Original data'!AG92),"")</f>
        <v/>
      </c>
      <c r="AK92" s="21" t="str">
        <f>IF(ISNUMBER('Original data'!AH92),LN('Original data'!AH92),"")</f>
        <v/>
      </c>
      <c r="AL92" s="21" t="str">
        <f>IF(ISNUMBER('Original data'!AI92),LN('Original data'!AI92),"")</f>
        <v/>
      </c>
      <c r="AM92" s="21" t="str">
        <f>IF(ISNUMBER('Original data'!AJ92),LN('Original data'!AJ92),"")</f>
        <v/>
      </c>
      <c r="AN92" s="21" t="str">
        <f>IF(ISNUMBER('Original data'!AK92),LN('Original data'!AK92),"")</f>
        <v/>
      </c>
      <c r="AO92" s="21" t="str">
        <f>IF(ISNUMBER('Original data'!AL92),LN('Original data'!AL92),"")</f>
        <v/>
      </c>
      <c r="AP92" s="21" t="str">
        <f>IF(ISNUMBER('Original data'!AM92),LN('Original data'!AM92),"")</f>
        <v/>
      </c>
      <c r="AQ92" s="21" t="str">
        <f>IF(ISNUMBER('Original data'!AN92),LN('Original data'!AN92),"")</f>
        <v/>
      </c>
      <c r="AR92" s="21" t="str">
        <f>IF(ISNUMBER('Original data'!AO92),LN('Original data'!AO92),"")</f>
        <v/>
      </c>
      <c r="AS92" s="21" t="str">
        <f>IF(ISNUMBER('Original data'!AP92),LN('Original data'!AP92),"")</f>
        <v/>
      </c>
      <c r="AT92" s="21" t="str">
        <f>IF(ISNUMBER('Original data'!AR92),LN('Original data'!AR92),"")</f>
        <v/>
      </c>
      <c r="AU92" s="21" t="str">
        <f>IF(ISNUMBER('Original data'!AS92),LN('Original data'!AS92),"")</f>
        <v/>
      </c>
      <c r="AV92" s="21" t="str">
        <f>IF(ISNUMBER('Original data'!AT92),LN('Original data'!AT92),"")</f>
        <v/>
      </c>
      <c r="AW92" s="21" t="str">
        <f>IF(ISNUMBER('Original data'!AU92),LN('Original data'!AU92),"")</f>
        <v/>
      </c>
      <c r="AX92" s="21" t="str">
        <f>IF(ISNUMBER('Original data'!AV92),LN('Original data'!AV92),"")</f>
        <v/>
      </c>
      <c r="AY92" s="21" t="str">
        <f>IF(ISNUMBER('Original data'!AW92),LN('Original data'!AW92),"")</f>
        <v/>
      </c>
      <c r="AZ92" s="21" t="str">
        <f>IF(ISNUMBER('Original data'!AX92),LN('Original data'!AX92),"")</f>
        <v/>
      </c>
      <c r="BA92" s="21" t="str">
        <f>IF(ISNUMBER('Original data'!AY92),LN('Original data'!AY92),"")</f>
        <v/>
      </c>
      <c r="BB92" s="21" t="str">
        <f>IF(ISNUMBER('Original data'!AZ92),LN('Original data'!AZ92),"")</f>
        <v/>
      </c>
      <c r="BC92" s="21" t="str">
        <f>IF(ISNUMBER('Original data'!BA92),LN('Original data'!BA92),"")</f>
        <v/>
      </c>
      <c r="BD92" s="21" t="str">
        <f>IF(ISNUMBER('Original data'!BB92),LN('Original data'!BB92),"")</f>
        <v/>
      </c>
      <c r="BE92" s="21" t="str">
        <f>IF(ISNUMBER('Original data'!BC92),LN('Original data'!BC92),"")</f>
        <v/>
      </c>
      <c r="BF92" s="21" t="str">
        <f>IF(ISNUMBER('Original data'!BD92),LN('Original data'!BD92),"")</f>
        <v/>
      </c>
      <c r="BG92" s="21" t="str">
        <f>IF(ISNUMBER('Original data'!BE92),LN('Original data'!BE92),"")</f>
        <v/>
      </c>
      <c r="BH92" s="21" t="str">
        <f>IF(ISNUMBER('Original data'!BF92),LN('Original data'!BF92),"")</f>
        <v/>
      </c>
      <c r="BI92" s="21" t="str">
        <f>IF(ISNUMBER('Original data'!BH92),LN('Original data'!BH92),"")</f>
        <v/>
      </c>
      <c r="BJ92" s="21" t="str">
        <f>IF(ISNUMBER('Original data'!BI92),LN('Original data'!BI92),"")</f>
        <v/>
      </c>
      <c r="BK92" s="21" t="str">
        <f>IF(ISNUMBER('Original data'!BJ92),LN('Original data'!BJ92),"")</f>
        <v/>
      </c>
      <c r="BL92" s="21" t="str">
        <f>IF(ISNUMBER('Original data'!BK92),LN('Original data'!BK92),"")</f>
        <v/>
      </c>
      <c r="BM92" s="21" t="str">
        <f>IF(ISNUMBER('Original data'!BL92),LN('Original data'!BL92),"")</f>
        <v/>
      </c>
      <c r="BN92" s="21" t="str">
        <f>IF(ISNUMBER('Original data'!BM92),LN('Original data'!BM92),"")</f>
        <v/>
      </c>
      <c r="BO92" s="21" t="str">
        <f>IF(ISNUMBER('Original data'!BN92),LN('Original data'!BN92),"")</f>
        <v/>
      </c>
      <c r="BP92" s="21" t="str">
        <f>IF(ISNUMBER('Original data'!BO92),LN('Original data'!BO92),"")</f>
        <v/>
      </c>
      <c r="BQ92" s="21" t="str">
        <f>IF(ISNUMBER('Original data'!BP92),LN('Original data'!BP92),"")</f>
        <v/>
      </c>
      <c r="BR92" s="21" t="str">
        <f>IF(ISNUMBER('Original data'!BQ92),LN('Original data'!BQ92),"")</f>
        <v/>
      </c>
      <c r="BS92" s="21" t="str">
        <f>IF(ISNUMBER('Original data'!BR92),LN('Original data'!BR92),"")</f>
        <v/>
      </c>
      <c r="BT92" s="21" t="str">
        <f>IF(ISNUMBER('Original data'!BS92),LN('Original data'!BS92),"")</f>
        <v/>
      </c>
      <c r="BU92" s="21" t="str">
        <f>IF(ISNUMBER('Original data'!BT92),LN('Original data'!BT92),"")</f>
        <v/>
      </c>
      <c r="BV92" s="21" t="str">
        <f>IF(ISNUMBER('Original data'!BU92),LN('Original data'!BU92),"")</f>
        <v/>
      </c>
      <c r="BW92" s="21" t="str">
        <f>IF(ISNUMBER('Original data'!BV92),LN('Original data'!BV92),"")</f>
        <v/>
      </c>
      <c r="BX92" s="21" t="str">
        <f>IF(ISNUMBER('Original data'!BW92),LN('Original data'!BW92),"")</f>
        <v/>
      </c>
      <c r="BY92" s="21" t="str">
        <f>IF(ISNUMBER('Original data'!BX92),LN('Original data'!BX92),"")</f>
        <v/>
      </c>
      <c r="BZ92" s="21" t="str">
        <f>IF(ISNUMBER('Original data'!BY92),LN('Original data'!BY92),"")</f>
        <v/>
      </c>
      <c r="CA92" s="21" t="str">
        <f>IF(ISNUMBER('Original data'!BZ92),LN('Original data'!BZ92),"")</f>
        <v/>
      </c>
      <c r="CB92" s="21" t="str">
        <f>IF(ISNUMBER('Original data'!CA92),LN('Original data'!CA92),"")</f>
        <v/>
      </c>
      <c r="CC92" s="21"/>
      <c r="CD92" s="21"/>
      <c r="CE92" s="21"/>
    </row>
    <row r="93" spans="1:83" x14ac:dyDescent="0.2">
      <c r="A93" s="21"/>
      <c r="B93" s="21"/>
      <c r="C93" s="21"/>
      <c r="D93" s="21"/>
      <c r="E93" s="21"/>
      <c r="F93" t="str">
        <f t="shared" si="6"/>
        <v/>
      </c>
      <c r="G93" t="str">
        <f t="shared" si="7"/>
        <v/>
      </c>
      <c r="H93">
        <f t="shared" si="5"/>
        <v>0</v>
      </c>
      <c r="I93" s="21" t="str">
        <f>IF(ISNUMBER('Original data'!F93),LN('Original data'!F93),"")</f>
        <v/>
      </c>
      <c r="J93" s="21" t="str">
        <f>IF(ISNUMBER('Original data'!G93),LN('Original data'!G93),"")</f>
        <v/>
      </c>
      <c r="K93" s="21" t="str">
        <f>IF(ISNUMBER('Original data'!H93),LN('Original data'!H93),"")</f>
        <v/>
      </c>
      <c r="L93" s="21" t="str">
        <f>IF(ISNUMBER('Original data'!I93),LN('Original data'!I93),"")</f>
        <v/>
      </c>
      <c r="M93" s="21" t="str">
        <f>IF(ISNUMBER('Original data'!J93),LN('Original data'!J93),"")</f>
        <v/>
      </c>
      <c r="N93" s="21" t="str">
        <f>IF(ISNUMBER('Original data'!K93),LN('Original data'!K93),"")</f>
        <v/>
      </c>
      <c r="O93" s="21" t="str">
        <f>IF(ISNUMBER('Original data'!L93),LN('Original data'!L93),"")</f>
        <v/>
      </c>
      <c r="P93" s="21" t="str">
        <f>IF(ISNUMBER('Original data'!M93),LN('Original data'!M93),"")</f>
        <v/>
      </c>
      <c r="Q93" s="21" t="str">
        <f>IF(ISNUMBER('Original data'!N93),LN('Original data'!N93),"")</f>
        <v/>
      </c>
      <c r="R93" s="21" t="str">
        <f>IF(ISNUMBER('Original data'!O93),LN('Original data'!O93),"")</f>
        <v/>
      </c>
      <c r="S93" s="21" t="str">
        <f>IF(ISNUMBER('Original data'!P93),LN('Original data'!P93),"")</f>
        <v/>
      </c>
      <c r="T93" s="21" t="str">
        <f>IF(ISNUMBER('Original data'!Q93),LN('Original data'!Q93),"")</f>
        <v/>
      </c>
      <c r="U93" s="21" t="str">
        <f>IF(ISNUMBER('Original data'!R93),LN('Original data'!R93),"")</f>
        <v/>
      </c>
      <c r="V93" s="21" t="str">
        <f>IF(ISNUMBER('Original data'!S93),LN('Original data'!S93),"")</f>
        <v/>
      </c>
      <c r="W93" s="21" t="str">
        <f>IF(ISNUMBER('Original data'!T93),LN('Original data'!T93),"")</f>
        <v/>
      </c>
      <c r="X93" s="21" t="str">
        <f>IF(ISNUMBER('Original data'!U93),LN('Original data'!U93),"")</f>
        <v/>
      </c>
      <c r="Y93" s="21" t="str">
        <f>IF(ISNUMBER('Original data'!V93),LN('Original data'!V93),"")</f>
        <v/>
      </c>
      <c r="Z93" s="21" t="str">
        <f>IF(ISNUMBER('Original data'!W93),LN('Original data'!W93),"")</f>
        <v/>
      </c>
      <c r="AA93" s="21" t="str">
        <f>IF(ISNUMBER('Original data'!X93),LN('Original data'!X93),"")</f>
        <v/>
      </c>
      <c r="AB93" s="21" t="str">
        <f>IF(ISNUMBER('Original data'!Y93),LN('Original data'!Y93),"")</f>
        <v/>
      </c>
      <c r="AC93" s="21" t="str">
        <f>IF(ISNUMBER('Original data'!Z93),LN('Original data'!Z93),"")</f>
        <v/>
      </c>
      <c r="AD93" s="21" t="str">
        <f>IF(ISNUMBER('Original data'!AA93),LN('Original data'!AA93),"")</f>
        <v/>
      </c>
      <c r="AE93" s="21" t="str">
        <f>IF(ISNUMBER('Original data'!AB93),LN('Original data'!AB93),"")</f>
        <v/>
      </c>
      <c r="AF93" s="21" t="str">
        <f>IF(ISNUMBER('Original data'!AC93),LN('Original data'!AC93),"")</f>
        <v/>
      </c>
      <c r="AG93" s="21" t="str">
        <f>IF(ISNUMBER('Original data'!AD93),LN('Original data'!AD93),"")</f>
        <v/>
      </c>
      <c r="AH93" s="21" t="str">
        <f>IF(ISNUMBER('Original data'!AE93),LN('Original data'!AE93),"")</f>
        <v/>
      </c>
      <c r="AI93" s="21" t="str">
        <f>IF(ISNUMBER('Original data'!AF93),LN('Original data'!AF93),"")</f>
        <v/>
      </c>
      <c r="AJ93" s="21" t="str">
        <f>IF(ISNUMBER('Original data'!AG93),LN('Original data'!AG93),"")</f>
        <v/>
      </c>
      <c r="AK93" s="21" t="str">
        <f>IF(ISNUMBER('Original data'!AH93),LN('Original data'!AH93),"")</f>
        <v/>
      </c>
      <c r="AL93" s="21" t="str">
        <f>IF(ISNUMBER('Original data'!AI93),LN('Original data'!AI93),"")</f>
        <v/>
      </c>
      <c r="AM93" s="21" t="str">
        <f>IF(ISNUMBER('Original data'!AJ93),LN('Original data'!AJ93),"")</f>
        <v/>
      </c>
      <c r="AN93" s="21" t="str">
        <f>IF(ISNUMBER('Original data'!AK93),LN('Original data'!AK93),"")</f>
        <v/>
      </c>
      <c r="AO93" s="21" t="str">
        <f>IF(ISNUMBER('Original data'!AL93),LN('Original data'!AL93),"")</f>
        <v/>
      </c>
      <c r="AP93" s="21" t="str">
        <f>IF(ISNUMBER('Original data'!AM93),LN('Original data'!AM93),"")</f>
        <v/>
      </c>
      <c r="AQ93" s="21" t="str">
        <f>IF(ISNUMBER('Original data'!AN93),LN('Original data'!AN93),"")</f>
        <v/>
      </c>
      <c r="AR93" s="21" t="str">
        <f>IF(ISNUMBER('Original data'!AO93),LN('Original data'!AO93),"")</f>
        <v/>
      </c>
      <c r="AS93" s="21" t="str">
        <f>IF(ISNUMBER('Original data'!AP93),LN('Original data'!AP93),"")</f>
        <v/>
      </c>
      <c r="AT93" s="21" t="str">
        <f>IF(ISNUMBER('Original data'!AR93),LN('Original data'!AR93),"")</f>
        <v/>
      </c>
      <c r="AU93" s="21" t="str">
        <f>IF(ISNUMBER('Original data'!AS93),LN('Original data'!AS93),"")</f>
        <v/>
      </c>
      <c r="AV93" s="21" t="str">
        <f>IF(ISNUMBER('Original data'!AT93),LN('Original data'!AT93),"")</f>
        <v/>
      </c>
      <c r="AW93" s="21" t="str">
        <f>IF(ISNUMBER('Original data'!AU93),LN('Original data'!AU93),"")</f>
        <v/>
      </c>
      <c r="AX93" s="21" t="str">
        <f>IF(ISNUMBER('Original data'!AV93),LN('Original data'!AV93),"")</f>
        <v/>
      </c>
      <c r="AY93" s="21" t="str">
        <f>IF(ISNUMBER('Original data'!AW93),LN('Original data'!AW93),"")</f>
        <v/>
      </c>
      <c r="AZ93" s="21" t="str">
        <f>IF(ISNUMBER('Original data'!AX93),LN('Original data'!AX93),"")</f>
        <v/>
      </c>
      <c r="BA93" s="21" t="str">
        <f>IF(ISNUMBER('Original data'!AY93),LN('Original data'!AY93),"")</f>
        <v/>
      </c>
      <c r="BB93" s="21" t="str">
        <f>IF(ISNUMBER('Original data'!AZ93),LN('Original data'!AZ93),"")</f>
        <v/>
      </c>
      <c r="BC93" s="21" t="str">
        <f>IF(ISNUMBER('Original data'!BA93),LN('Original data'!BA93),"")</f>
        <v/>
      </c>
      <c r="BD93" s="21" t="str">
        <f>IF(ISNUMBER('Original data'!BB93),LN('Original data'!BB93),"")</f>
        <v/>
      </c>
      <c r="BE93" s="21" t="str">
        <f>IF(ISNUMBER('Original data'!BC93),LN('Original data'!BC93),"")</f>
        <v/>
      </c>
      <c r="BF93" s="21" t="str">
        <f>IF(ISNUMBER('Original data'!BD93),LN('Original data'!BD93),"")</f>
        <v/>
      </c>
      <c r="BG93" s="21" t="str">
        <f>IF(ISNUMBER('Original data'!BE93),LN('Original data'!BE93),"")</f>
        <v/>
      </c>
      <c r="BH93" s="21" t="str">
        <f>IF(ISNUMBER('Original data'!BF93),LN('Original data'!BF93),"")</f>
        <v/>
      </c>
      <c r="BI93" s="21" t="str">
        <f>IF(ISNUMBER('Original data'!BH93),LN('Original data'!BH93),"")</f>
        <v/>
      </c>
      <c r="BJ93" s="21" t="str">
        <f>IF(ISNUMBER('Original data'!BI93),LN('Original data'!BI93),"")</f>
        <v/>
      </c>
      <c r="BK93" s="21" t="str">
        <f>IF(ISNUMBER('Original data'!BJ93),LN('Original data'!BJ93),"")</f>
        <v/>
      </c>
      <c r="BL93" s="21" t="str">
        <f>IF(ISNUMBER('Original data'!BK93),LN('Original data'!BK93),"")</f>
        <v/>
      </c>
      <c r="BM93" s="21" t="str">
        <f>IF(ISNUMBER('Original data'!BL93),LN('Original data'!BL93),"")</f>
        <v/>
      </c>
      <c r="BN93" s="21" t="str">
        <f>IF(ISNUMBER('Original data'!BM93),LN('Original data'!BM93),"")</f>
        <v/>
      </c>
      <c r="BO93" s="21" t="str">
        <f>IF(ISNUMBER('Original data'!BN93),LN('Original data'!BN93),"")</f>
        <v/>
      </c>
      <c r="BP93" s="21" t="str">
        <f>IF(ISNUMBER('Original data'!BO93),LN('Original data'!BO93),"")</f>
        <v/>
      </c>
      <c r="BQ93" s="21" t="str">
        <f>IF(ISNUMBER('Original data'!BP93),LN('Original data'!BP93),"")</f>
        <v/>
      </c>
      <c r="BR93" s="21" t="str">
        <f>IF(ISNUMBER('Original data'!BQ93),LN('Original data'!BQ93),"")</f>
        <v/>
      </c>
      <c r="BS93" s="21" t="str">
        <f>IF(ISNUMBER('Original data'!BR93),LN('Original data'!BR93),"")</f>
        <v/>
      </c>
      <c r="BT93" s="21" t="str">
        <f>IF(ISNUMBER('Original data'!BS93),LN('Original data'!BS93),"")</f>
        <v/>
      </c>
      <c r="BU93" s="21" t="str">
        <f>IF(ISNUMBER('Original data'!BT93),LN('Original data'!BT93),"")</f>
        <v/>
      </c>
      <c r="BV93" s="21" t="str">
        <f>IF(ISNUMBER('Original data'!BU93),LN('Original data'!BU93),"")</f>
        <v/>
      </c>
      <c r="BW93" s="21" t="str">
        <f>IF(ISNUMBER('Original data'!BV93),LN('Original data'!BV93),"")</f>
        <v/>
      </c>
      <c r="BX93" s="21" t="str">
        <f>IF(ISNUMBER('Original data'!BW93),LN('Original data'!BW93),"")</f>
        <v/>
      </c>
      <c r="BY93" s="21" t="str">
        <f>IF(ISNUMBER('Original data'!BX93),LN('Original data'!BX93),"")</f>
        <v/>
      </c>
      <c r="BZ93" s="21" t="str">
        <f>IF(ISNUMBER('Original data'!BY93),LN('Original data'!BY93),"")</f>
        <v/>
      </c>
      <c r="CA93" s="21" t="str">
        <f>IF(ISNUMBER('Original data'!BZ93),LN('Original data'!BZ93),"")</f>
        <v/>
      </c>
      <c r="CB93" s="21" t="str">
        <f>IF(ISNUMBER('Original data'!CA93),LN('Original data'!CA93),"")</f>
        <v/>
      </c>
      <c r="CC93" s="21"/>
      <c r="CD93" s="21"/>
      <c r="CE93" s="21"/>
    </row>
    <row r="94" spans="1:83" x14ac:dyDescent="0.2">
      <c r="A94" s="21"/>
      <c r="B94" s="21"/>
      <c r="C94" s="21"/>
      <c r="D94" s="21"/>
      <c r="E94" s="21"/>
      <c r="F94" t="str">
        <f t="shared" si="6"/>
        <v/>
      </c>
      <c r="G94" t="str">
        <f t="shared" si="7"/>
        <v/>
      </c>
      <c r="H94">
        <f t="shared" si="5"/>
        <v>0</v>
      </c>
      <c r="I94" s="21" t="str">
        <f>IF(ISNUMBER('Original data'!F94),LN('Original data'!F94),"")</f>
        <v/>
      </c>
      <c r="J94" s="21" t="str">
        <f>IF(ISNUMBER('Original data'!G94),LN('Original data'!G94),"")</f>
        <v/>
      </c>
      <c r="K94" s="21" t="str">
        <f>IF(ISNUMBER('Original data'!H94),LN('Original data'!H94),"")</f>
        <v/>
      </c>
      <c r="L94" s="21" t="str">
        <f>IF(ISNUMBER('Original data'!I94),LN('Original data'!I94),"")</f>
        <v/>
      </c>
      <c r="M94" s="21" t="str">
        <f>IF(ISNUMBER('Original data'!J94),LN('Original data'!J94),"")</f>
        <v/>
      </c>
      <c r="N94" s="21" t="str">
        <f>IF(ISNUMBER('Original data'!K94),LN('Original data'!K94),"")</f>
        <v/>
      </c>
      <c r="O94" s="21" t="str">
        <f>IF(ISNUMBER('Original data'!L94),LN('Original data'!L94),"")</f>
        <v/>
      </c>
      <c r="P94" s="21" t="str">
        <f>IF(ISNUMBER('Original data'!M94),LN('Original data'!M94),"")</f>
        <v/>
      </c>
      <c r="Q94" s="21" t="str">
        <f>IF(ISNUMBER('Original data'!N94),LN('Original data'!N94),"")</f>
        <v/>
      </c>
      <c r="R94" s="21" t="str">
        <f>IF(ISNUMBER('Original data'!O94),LN('Original data'!O94),"")</f>
        <v/>
      </c>
      <c r="S94" s="21" t="str">
        <f>IF(ISNUMBER('Original data'!P94),LN('Original data'!P94),"")</f>
        <v/>
      </c>
      <c r="T94" s="21" t="str">
        <f>IF(ISNUMBER('Original data'!Q94),LN('Original data'!Q94),"")</f>
        <v/>
      </c>
      <c r="U94" s="21" t="str">
        <f>IF(ISNUMBER('Original data'!R94),LN('Original data'!R94),"")</f>
        <v/>
      </c>
      <c r="V94" s="21" t="str">
        <f>IF(ISNUMBER('Original data'!S94),LN('Original data'!S94),"")</f>
        <v/>
      </c>
      <c r="W94" s="21" t="str">
        <f>IF(ISNUMBER('Original data'!T94),LN('Original data'!T94),"")</f>
        <v/>
      </c>
      <c r="X94" s="21" t="str">
        <f>IF(ISNUMBER('Original data'!U94),LN('Original data'!U94),"")</f>
        <v/>
      </c>
      <c r="Y94" s="21" t="str">
        <f>IF(ISNUMBER('Original data'!V94),LN('Original data'!V94),"")</f>
        <v/>
      </c>
      <c r="Z94" s="21" t="str">
        <f>IF(ISNUMBER('Original data'!W94),LN('Original data'!W94),"")</f>
        <v/>
      </c>
      <c r="AA94" s="21" t="str">
        <f>IF(ISNUMBER('Original data'!X94),LN('Original data'!X94),"")</f>
        <v/>
      </c>
      <c r="AB94" s="21" t="str">
        <f>IF(ISNUMBER('Original data'!Y94),LN('Original data'!Y94),"")</f>
        <v/>
      </c>
      <c r="AC94" s="21" t="str">
        <f>IF(ISNUMBER('Original data'!Z94),LN('Original data'!Z94),"")</f>
        <v/>
      </c>
      <c r="AD94" s="21" t="str">
        <f>IF(ISNUMBER('Original data'!AA94),LN('Original data'!AA94),"")</f>
        <v/>
      </c>
      <c r="AE94" s="21" t="str">
        <f>IF(ISNUMBER('Original data'!AB94),LN('Original data'!AB94),"")</f>
        <v/>
      </c>
      <c r="AF94" s="21" t="str">
        <f>IF(ISNUMBER('Original data'!AC94),LN('Original data'!AC94),"")</f>
        <v/>
      </c>
      <c r="AG94" s="21" t="str">
        <f>IF(ISNUMBER('Original data'!AD94),LN('Original data'!AD94),"")</f>
        <v/>
      </c>
      <c r="AH94" s="21" t="str">
        <f>IF(ISNUMBER('Original data'!AE94),LN('Original data'!AE94),"")</f>
        <v/>
      </c>
      <c r="AI94" s="21" t="str">
        <f>IF(ISNUMBER('Original data'!AF94),LN('Original data'!AF94),"")</f>
        <v/>
      </c>
      <c r="AJ94" s="21" t="str">
        <f>IF(ISNUMBER('Original data'!AG94),LN('Original data'!AG94),"")</f>
        <v/>
      </c>
      <c r="AK94" s="21" t="str">
        <f>IF(ISNUMBER('Original data'!AH94),LN('Original data'!AH94),"")</f>
        <v/>
      </c>
      <c r="AL94" s="21" t="str">
        <f>IF(ISNUMBER('Original data'!AI94),LN('Original data'!AI94),"")</f>
        <v/>
      </c>
      <c r="AM94" s="21" t="str">
        <f>IF(ISNUMBER('Original data'!AJ94),LN('Original data'!AJ94),"")</f>
        <v/>
      </c>
      <c r="AN94" s="21" t="str">
        <f>IF(ISNUMBER('Original data'!AK94),LN('Original data'!AK94),"")</f>
        <v/>
      </c>
      <c r="AO94" s="21" t="str">
        <f>IF(ISNUMBER('Original data'!AL94),LN('Original data'!AL94),"")</f>
        <v/>
      </c>
      <c r="AP94" s="21" t="str">
        <f>IF(ISNUMBER('Original data'!AM94),LN('Original data'!AM94),"")</f>
        <v/>
      </c>
      <c r="AQ94" s="21" t="str">
        <f>IF(ISNUMBER('Original data'!AN94),LN('Original data'!AN94),"")</f>
        <v/>
      </c>
      <c r="AR94" s="21" t="str">
        <f>IF(ISNUMBER('Original data'!AO94),LN('Original data'!AO94),"")</f>
        <v/>
      </c>
      <c r="AS94" s="21" t="str">
        <f>IF(ISNUMBER('Original data'!AP94),LN('Original data'!AP94),"")</f>
        <v/>
      </c>
      <c r="AT94" s="21" t="str">
        <f>IF(ISNUMBER('Original data'!AR94),LN('Original data'!AR94),"")</f>
        <v/>
      </c>
      <c r="AU94" s="21" t="str">
        <f>IF(ISNUMBER('Original data'!AS94),LN('Original data'!AS94),"")</f>
        <v/>
      </c>
      <c r="AV94" s="21" t="str">
        <f>IF(ISNUMBER('Original data'!AT94),LN('Original data'!AT94),"")</f>
        <v/>
      </c>
      <c r="AW94" s="21" t="str">
        <f>IF(ISNUMBER('Original data'!AU94),LN('Original data'!AU94),"")</f>
        <v/>
      </c>
      <c r="AX94" s="21" t="str">
        <f>IF(ISNUMBER('Original data'!AV94),LN('Original data'!AV94),"")</f>
        <v/>
      </c>
      <c r="AY94" s="21" t="str">
        <f>IF(ISNUMBER('Original data'!AW94),LN('Original data'!AW94),"")</f>
        <v/>
      </c>
      <c r="AZ94" s="21" t="str">
        <f>IF(ISNUMBER('Original data'!AX94),LN('Original data'!AX94),"")</f>
        <v/>
      </c>
      <c r="BA94" s="21" t="str">
        <f>IF(ISNUMBER('Original data'!AY94),LN('Original data'!AY94),"")</f>
        <v/>
      </c>
      <c r="BB94" s="21" t="str">
        <f>IF(ISNUMBER('Original data'!AZ94),LN('Original data'!AZ94),"")</f>
        <v/>
      </c>
      <c r="BC94" s="21" t="str">
        <f>IF(ISNUMBER('Original data'!BA94),LN('Original data'!BA94),"")</f>
        <v/>
      </c>
      <c r="BD94" s="21" t="str">
        <f>IF(ISNUMBER('Original data'!BB94),LN('Original data'!BB94),"")</f>
        <v/>
      </c>
      <c r="BE94" s="21" t="str">
        <f>IF(ISNUMBER('Original data'!BC94),LN('Original data'!BC94),"")</f>
        <v/>
      </c>
      <c r="BF94" s="21" t="str">
        <f>IF(ISNUMBER('Original data'!BD94),LN('Original data'!BD94),"")</f>
        <v/>
      </c>
      <c r="BG94" s="21" t="str">
        <f>IF(ISNUMBER('Original data'!BE94),LN('Original data'!BE94),"")</f>
        <v/>
      </c>
      <c r="BH94" s="21" t="str">
        <f>IF(ISNUMBER('Original data'!BF94),LN('Original data'!BF94),"")</f>
        <v/>
      </c>
      <c r="BI94" s="21" t="str">
        <f>IF(ISNUMBER('Original data'!BH94),LN('Original data'!BH94),"")</f>
        <v/>
      </c>
      <c r="BJ94" s="21" t="str">
        <f>IF(ISNUMBER('Original data'!BI94),LN('Original data'!BI94),"")</f>
        <v/>
      </c>
      <c r="BK94" s="21" t="str">
        <f>IF(ISNUMBER('Original data'!BJ94),LN('Original data'!BJ94),"")</f>
        <v/>
      </c>
      <c r="BL94" s="21" t="str">
        <f>IF(ISNUMBER('Original data'!BK94),LN('Original data'!BK94),"")</f>
        <v/>
      </c>
      <c r="BM94" s="21" t="str">
        <f>IF(ISNUMBER('Original data'!BL94),LN('Original data'!BL94),"")</f>
        <v/>
      </c>
      <c r="BN94" s="21" t="str">
        <f>IF(ISNUMBER('Original data'!BM94),LN('Original data'!BM94),"")</f>
        <v/>
      </c>
      <c r="BO94" s="21" t="str">
        <f>IF(ISNUMBER('Original data'!BN94),LN('Original data'!BN94),"")</f>
        <v/>
      </c>
      <c r="BP94" s="21" t="str">
        <f>IF(ISNUMBER('Original data'!BO94),LN('Original data'!BO94),"")</f>
        <v/>
      </c>
      <c r="BQ94" s="21" t="str">
        <f>IF(ISNUMBER('Original data'!BP94),LN('Original data'!BP94),"")</f>
        <v/>
      </c>
      <c r="BR94" s="21" t="str">
        <f>IF(ISNUMBER('Original data'!BQ94),LN('Original data'!BQ94),"")</f>
        <v/>
      </c>
      <c r="BS94" s="21" t="str">
        <f>IF(ISNUMBER('Original data'!BR94),LN('Original data'!BR94),"")</f>
        <v/>
      </c>
      <c r="BT94" s="21" t="str">
        <f>IF(ISNUMBER('Original data'!BS94),LN('Original data'!BS94),"")</f>
        <v/>
      </c>
      <c r="BU94" s="21" t="str">
        <f>IF(ISNUMBER('Original data'!BT94),LN('Original data'!BT94),"")</f>
        <v/>
      </c>
      <c r="BV94" s="21" t="str">
        <f>IF(ISNUMBER('Original data'!BU94),LN('Original data'!BU94),"")</f>
        <v/>
      </c>
      <c r="BW94" s="21" t="str">
        <f>IF(ISNUMBER('Original data'!BV94),LN('Original data'!BV94),"")</f>
        <v/>
      </c>
      <c r="BX94" s="21" t="str">
        <f>IF(ISNUMBER('Original data'!BW94),LN('Original data'!BW94),"")</f>
        <v/>
      </c>
      <c r="BY94" s="21" t="str">
        <f>IF(ISNUMBER('Original data'!BX94),LN('Original data'!BX94),"")</f>
        <v/>
      </c>
      <c r="BZ94" s="21" t="str">
        <f>IF(ISNUMBER('Original data'!BY94),LN('Original data'!BY94),"")</f>
        <v/>
      </c>
      <c r="CA94" s="21" t="str">
        <f>IF(ISNUMBER('Original data'!BZ94),LN('Original data'!BZ94),"")</f>
        <v/>
      </c>
      <c r="CB94" s="21" t="str">
        <f>IF(ISNUMBER('Original data'!CA94),LN('Original data'!CA94),"")</f>
        <v/>
      </c>
      <c r="CC94" s="21"/>
      <c r="CD94" s="21"/>
      <c r="CE94" s="21"/>
    </row>
    <row r="95" spans="1:83" x14ac:dyDescent="0.2">
      <c r="A95" s="21"/>
      <c r="B95" s="21"/>
      <c r="C95" s="21"/>
      <c r="D95" s="21"/>
      <c r="E95" s="21"/>
      <c r="F95" t="str">
        <f t="shared" si="6"/>
        <v/>
      </c>
      <c r="G95" t="str">
        <f t="shared" si="7"/>
        <v/>
      </c>
      <c r="H95">
        <f t="shared" si="5"/>
        <v>0</v>
      </c>
      <c r="I95" s="21" t="str">
        <f>IF(ISNUMBER('Original data'!F95),LN('Original data'!F95),"")</f>
        <v/>
      </c>
      <c r="J95" s="21" t="str">
        <f>IF(ISNUMBER('Original data'!G95),LN('Original data'!G95),"")</f>
        <v/>
      </c>
      <c r="K95" s="21" t="str">
        <f>IF(ISNUMBER('Original data'!H95),LN('Original data'!H95),"")</f>
        <v/>
      </c>
      <c r="L95" s="21" t="str">
        <f>IF(ISNUMBER('Original data'!I95),LN('Original data'!I95),"")</f>
        <v/>
      </c>
      <c r="M95" s="21" t="str">
        <f>IF(ISNUMBER('Original data'!J95),LN('Original data'!J95),"")</f>
        <v/>
      </c>
      <c r="N95" s="21" t="str">
        <f>IF(ISNUMBER('Original data'!K95),LN('Original data'!K95),"")</f>
        <v/>
      </c>
      <c r="O95" s="21" t="str">
        <f>IF(ISNUMBER('Original data'!L95),LN('Original data'!L95),"")</f>
        <v/>
      </c>
      <c r="P95" s="21" t="str">
        <f>IF(ISNUMBER('Original data'!M95),LN('Original data'!M95),"")</f>
        <v/>
      </c>
      <c r="Q95" s="21" t="str">
        <f>IF(ISNUMBER('Original data'!N95),LN('Original data'!N95),"")</f>
        <v/>
      </c>
      <c r="R95" s="21" t="str">
        <f>IF(ISNUMBER('Original data'!O95),LN('Original data'!O95),"")</f>
        <v/>
      </c>
      <c r="S95" s="21" t="str">
        <f>IF(ISNUMBER('Original data'!P95),LN('Original data'!P95),"")</f>
        <v/>
      </c>
      <c r="T95" s="21" t="str">
        <f>IF(ISNUMBER('Original data'!Q95),LN('Original data'!Q95),"")</f>
        <v/>
      </c>
      <c r="U95" s="21" t="str">
        <f>IF(ISNUMBER('Original data'!R95),LN('Original data'!R95),"")</f>
        <v/>
      </c>
      <c r="V95" s="21" t="str">
        <f>IF(ISNUMBER('Original data'!S95),LN('Original data'!S95),"")</f>
        <v/>
      </c>
      <c r="W95" s="21" t="str">
        <f>IF(ISNUMBER('Original data'!T95),LN('Original data'!T95),"")</f>
        <v/>
      </c>
      <c r="X95" s="21" t="str">
        <f>IF(ISNUMBER('Original data'!U95),LN('Original data'!U95),"")</f>
        <v/>
      </c>
      <c r="Y95" s="21" t="str">
        <f>IF(ISNUMBER('Original data'!V95),LN('Original data'!V95),"")</f>
        <v/>
      </c>
      <c r="Z95" s="21" t="str">
        <f>IF(ISNUMBER('Original data'!W95),LN('Original data'!W95),"")</f>
        <v/>
      </c>
      <c r="AA95" s="21" t="str">
        <f>IF(ISNUMBER('Original data'!X95),LN('Original data'!X95),"")</f>
        <v/>
      </c>
      <c r="AB95" s="21" t="str">
        <f>IF(ISNUMBER('Original data'!Y95),LN('Original data'!Y95),"")</f>
        <v/>
      </c>
      <c r="AC95" s="21" t="str">
        <f>IF(ISNUMBER('Original data'!Z95),LN('Original data'!Z95),"")</f>
        <v/>
      </c>
      <c r="AD95" s="21" t="str">
        <f>IF(ISNUMBER('Original data'!AA95),LN('Original data'!AA95),"")</f>
        <v/>
      </c>
      <c r="AE95" s="21" t="str">
        <f>IF(ISNUMBER('Original data'!AB95),LN('Original data'!AB95),"")</f>
        <v/>
      </c>
      <c r="AF95" s="21" t="str">
        <f>IF(ISNUMBER('Original data'!AC95),LN('Original data'!AC95),"")</f>
        <v/>
      </c>
      <c r="AG95" s="21" t="str">
        <f>IF(ISNUMBER('Original data'!AD95),LN('Original data'!AD95),"")</f>
        <v/>
      </c>
      <c r="AH95" s="21" t="str">
        <f>IF(ISNUMBER('Original data'!AE95),LN('Original data'!AE95),"")</f>
        <v/>
      </c>
      <c r="AI95" s="21" t="str">
        <f>IF(ISNUMBER('Original data'!AF95),LN('Original data'!AF95),"")</f>
        <v/>
      </c>
      <c r="AJ95" s="21" t="str">
        <f>IF(ISNUMBER('Original data'!AG95),LN('Original data'!AG95),"")</f>
        <v/>
      </c>
      <c r="AK95" s="21" t="str">
        <f>IF(ISNUMBER('Original data'!AH95),LN('Original data'!AH95),"")</f>
        <v/>
      </c>
      <c r="AL95" s="21" t="str">
        <f>IF(ISNUMBER('Original data'!AI95),LN('Original data'!AI95),"")</f>
        <v/>
      </c>
      <c r="AM95" s="21" t="str">
        <f>IF(ISNUMBER('Original data'!AJ95),LN('Original data'!AJ95),"")</f>
        <v/>
      </c>
      <c r="AN95" s="21" t="str">
        <f>IF(ISNUMBER('Original data'!AK95),LN('Original data'!AK95),"")</f>
        <v/>
      </c>
      <c r="AO95" s="21" t="str">
        <f>IF(ISNUMBER('Original data'!AL95),LN('Original data'!AL95),"")</f>
        <v/>
      </c>
      <c r="AP95" s="21" t="str">
        <f>IF(ISNUMBER('Original data'!AM95),LN('Original data'!AM95),"")</f>
        <v/>
      </c>
      <c r="AQ95" s="21" t="str">
        <f>IF(ISNUMBER('Original data'!AN95),LN('Original data'!AN95),"")</f>
        <v/>
      </c>
      <c r="AR95" s="21" t="str">
        <f>IF(ISNUMBER('Original data'!AO95),LN('Original data'!AO95),"")</f>
        <v/>
      </c>
      <c r="AS95" s="21" t="str">
        <f>IF(ISNUMBER('Original data'!AP95),LN('Original data'!AP95),"")</f>
        <v/>
      </c>
      <c r="AT95" s="21" t="str">
        <f>IF(ISNUMBER('Original data'!AR95),LN('Original data'!AR95),"")</f>
        <v/>
      </c>
      <c r="AU95" s="21" t="str">
        <f>IF(ISNUMBER('Original data'!AS95),LN('Original data'!AS95),"")</f>
        <v/>
      </c>
      <c r="AV95" s="21" t="str">
        <f>IF(ISNUMBER('Original data'!AT95),LN('Original data'!AT95),"")</f>
        <v/>
      </c>
      <c r="AW95" s="21" t="str">
        <f>IF(ISNUMBER('Original data'!AU95),LN('Original data'!AU95),"")</f>
        <v/>
      </c>
      <c r="AX95" s="21" t="str">
        <f>IF(ISNUMBER('Original data'!AV95),LN('Original data'!AV95),"")</f>
        <v/>
      </c>
      <c r="AY95" s="21" t="str">
        <f>IF(ISNUMBER('Original data'!AW95),LN('Original data'!AW95),"")</f>
        <v/>
      </c>
      <c r="AZ95" s="21" t="str">
        <f>IF(ISNUMBER('Original data'!AX95),LN('Original data'!AX95),"")</f>
        <v/>
      </c>
      <c r="BA95" s="21" t="str">
        <f>IF(ISNUMBER('Original data'!AY95),LN('Original data'!AY95),"")</f>
        <v/>
      </c>
      <c r="BB95" s="21" t="str">
        <f>IF(ISNUMBER('Original data'!AZ95),LN('Original data'!AZ95),"")</f>
        <v/>
      </c>
      <c r="BC95" s="21" t="str">
        <f>IF(ISNUMBER('Original data'!BA95),LN('Original data'!BA95),"")</f>
        <v/>
      </c>
      <c r="BD95" s="21" t="str">
        <f>IF(ISNUMBER('Original data'!BB95),LN('Original data'!BB95),"")</f>
        <v/>
      </c>
      <c r="BE95" s="21" t="str">
        <f>IF(ISNUMBER('Original data'!BC95),LN('Original data'!BC95),"")</f>
        <v/>
      </c>
      <c r="BF95" s="21" t="str">
        <f>IF(ISNUMBER('Original data'!BD95),LN('Original data'!BD95),"")</f>
        <v/>
      </c>
      <c r="BG95" s="21" t="str">
        <f>IF(ISNUMBER('Original data'!BE95),LN('Original data'!BE95),"")</f>
        <v/>
      </c>
      <c r="BH95" s="21" t="str">
        <f>IF(ISNUMBER('Original data'!BF95),LN('Original data'!BF95),"")</f>
        <v/>
      </c>
      <c r="BI95" s="21" t="str">
        <f>IF(ISNUMBER('Original data'!BH95),LN('Original data'!BH95),"")</f>
        <v/>
      </c>
      <c r="BJ95" s="21" t="str">
        <f>IF(ISNUMBER('Original data'!BI95),LN('Original data'!BI95),"")</f>
        <v/>
      </c>
      <c r="BK95" s="21" t="str">
        <f>IF(ISNUMBER('Original data'!BJ95),LN('Original data'!BJ95),"")</f>
        <v/>
      </c>
      <c r="BL95" s="21" t="str">
        <f>IF(ISNUMBER('Original data'!BK95),LN('Original data'!BK95),"")</f>
        <v/>
      </c>
      <c r="BM95" s="21" t="str">
        <f>IF(ISNUMBER('Original data'!BL95),LN('Original data'!BL95),"")</f>
        <v/>
      </c>
      <c r="BN95" s="21" t="str">
        <f>IF(ISNUMBER('Original data'!BM95),LN('Original data'!BM95),"")</f>
        <v/>
      </c>
      <c r="BO95" s="21" t="str">
        <f>IF(ISNUMBER('Original data'!BN95),LN('Original data'!BN95),"")</f>
        <v/>
      </c>
      <c r="BP95" s="21" t="str">
        <f>IF(ISNUMBER('Original data'!BO95),LN('Original data'!BO95),"")</f>
        <v/>
      </c>
      <c r="BQ95" s="21" t="str">
        <f>IF(ISNUMBER('Original data'!BP95),LN('Original data'!BP95),"")</f>
        <v/>
      </c>
      <c r="BR95" s="21" t="str">
        <f>IF(ISNUMBER('Original data'!BQ95),LN('Original data'!BQ95),"")</f>
        <v/>
      </c>
      <c r="BS95" s="21" t="str">
        <f>IF(ISNUMBER('Original data'!BR95),LN('Original data'!BR95),"")</f>
        <v/>
      </c>
      <c r="BT95" s="21" t="str">
        <f>IF(ISNUMBER('Original data'!BS95),LN('Original data'!BS95),"")</f>
        <v/>
      </c>
      <c r="BU95" s="21" t="str">
        <f>IF(ISNUMBER('Original data'!BT95),LN('Original data'!BT95),"")</f>
        <v/>
      </c>
      <c r="BV95" s="21" t="str">
        <f>IF(ISNUMBER('Original data'!BU95),LN('Original data'!BU95),"")</f>
        <v/>
      </c>
      <c r="BW95" s="21" t="str">
        <f>IF(ISNUMBER('Original data'!BV95),LN('Original data'!BV95),"")</f>
        <v/>
      </c>
      <c r="BX95" s="21" t="str">
        <f>IF(ISNUMBER('Original data'!BW95),LN('Original data'!BW95),"")</f>
        <v/>
      </c>
      <c r="BY95" s="21" t="str">
        <f>IF(ISNUMBER('Original data'!BX95),LN('Original data'!BX95),"")</f>
        <v/>
      </c>
      <c r="BZ95" s="21" t="str">
        <f>IF(ISNUMBER('Original data'!BY95),LN('Original data'!BY95),"")</f>
        <v/>
      </c>
      <c r="CA95" s="21" t="str">
        <f>IF(ISNUMBER('Original data'!BZ95),LN('Original data'!BZ95),"")</f>
        <v/>
      </c>
      <c r="CB95" s="21" t="str">
        <f>IF(ISNUMBER('Original data'!CA95),LN('Original data'!CA95),"")</f>
        <v/>
      </c>
      <c r="CC95" s="21"/>
      <c r="CD95" s="21"/>
      <c r="CE95" s="21"/>
    </row>
    <row r="96" spans="1:83" x14ac:dyDescent="0.2">
      <c r="A96" s="21"/>
      <c r="B96" s="21"/>
      <c r="C96" s="21"/>
      <c r="D96" s="21"/>
      <c r="E96" s="21"/>
      <c r="F96" t="str">
        <f t="shared" si="6"/>
        <v/>
      </c>
      <c r="G96" t="str">
        <f t="shared" si="7"/>
        <v/>
      </c>
      <c r="H96">
        <f t="shared" si="5"/>
        <v>0</v>
      </c>
      <c r="I96" s="21" t="str">
        <f>IF(ISNUMBER('Original data'!F96),LN('Original data'!F96),"")</f>
        <v/>
      </c>
      <c r="J96" s="21" t="str">
        <f>IF(ISNUMBER('Original data'!G96),LN('Original data'!G96),"")</f>
        <v/>
      </c>
      <c r="K96" s="21" t="str">
        <f>IF(ISNUMBER('Original data'!H96),LN('Original data'!H96),"")</f>
        <v/>
      </c>
      <c r="L96" s="21" t="str">
        <f>IF(ISNUMBER('Original data'!I96),LN('Original data'!I96),"")</f>
        <v/>
      </c>
      <c r="M96" s="21" t="str">
        <f>IF(ISNUMBER('Original data'!J96),LN('Original data'!J96),"")</f>
        <v/>
      </c>
      <c r="N96" s="21" t="str">
        <f>IF(ISNUMBER('Original data'!K96),LN('Original data'!K96),"")</f>
        <v/>
      </c>
      <c r="O96" s="21" t="str">
        <f>IF(ISNUMBER('Original data'!L96),LN('Original data'!L96),"")</f>
        <v/>
      </c>
      <c r="P96" s="21" t="str">
        <f>IF(ISNUMBER('Original data'!M96),LN('Original data'!M96),"")</f>
        <v/>
      </c>
      <c r="Q96" s="21" t="str">
        <f>IF(ISNUMBER('Original data'!N96),LN('Original data'!N96),"")</f>
        <v/>
      </c>
      <c r="R96" s="21" t="str">
        <f>IF(ISNUMBER('Original data'!O96),LN('Original data'!O96),"")</f>
        <v/>
      </c>
      <c r="S96" s="21" t="str">
        <f>IF(ISNUMBER('Original data'!P96),LN('Original data'!P96),"")</f>
        <v/>
      </c>
      <c r="T96" s="21" t="str">
        <f>IF(ISNUMBER('Original data'!Q96),LN('Original data'!Q96),"")</f>
        <v/>
      </c>
      <c r="U96" s="21" t="str">
        <f>IF(ISNUMBER('Original data'!R96),LN('Original data'!R96),"")</f>
        <v/>
      </c>
      <c r="V96" s="21" t="str">
        <f>IF(ISNUMBER('Original data'!S96),LN('Original data'!S96),"")</f>
        <v/>
      </c>
      <c r="W96" s="21" t="str">
        <f>IF(ISNUMBER('Original data'!T96),LN('Original data'!T96),"")</f>
        <v/>
      </c>
      <c r="X96" s="21" t="str">
        <f>IF(ISNUMBER('Original data'!U96),LN('Original data'!U96),"")</f>
        <v/>
      </c>
      <c r="Y96" s="21" t="str">
        <f>IF(ISNUMBER('Original data'!V96),LN('Original data'!V96),"")</f>
        <v/>
      </c>
      <c r="Z96" s="21" t="str">
        <f>IF(ISNUMBER('Original data'!W96),LN('Original data'!W96),"")</f>
        <v/>
      </c>
      <c r="AA96" s="21" t="str">
        <f>IF(ISNUMBER('Original data'!X96),LN('Original data'!X96),"")</f>
        <v/>
      </c>
      <c r="AB96" s="21" t="str">
        <f>IF(ISNUMBER('Original data'!Y96),LN('Original data'!Y96),"")</f>
        <v/>
      </c>
      <c r="AC96" s="21" t="str">
        <f>IF(ISNUMBER('Original data'!Z96),LN('Original data'!Z96),"")</f>
        <v/>
      </c>
      <c r="AD96" s="21" t="str">
        <f>IF(ISNUMBER('Original data'!AA96),LN('Original data'!AA96),"")</f>
        <v/>
      </c>
      <c r="AE96" s="21" t="str">
        <f>IF(ISNUMBER('Original data'!AB96),LN('Original data'!AB96),"")</f>
        <v/>
      </c>
      <c r="AF96" s="21" t="str">
        <f>IF(ISNUMBER('Original data'!AC96),LN('Original data'!AC96),"")</f>
        <v/>
      </c>
      <c r="AG96" s="21" t="str">
        <f>IF(ISNUMBER('Original data'!AD96),LN('Original data'!AD96),"")</f>
        <v/>
      </c>
      <c r="AH96" s="21" t="str">
        <f>IF(ISNUMBER('Original data'!AE96),LN('Original data'!AE96),"")</f>
        <v/>
      </c>
      <c r="AI96" s="21" t="str">
        <f>IF(ISNUMBER('Original data'!AF96),LN('Original data'!AF96),"")</f>
        <v/>
      </c>
      <c r="AJ96" s="21" t="str">
        <f>IF(ISNUMBER('Original data'!AG96),LN('Original data'!AG96),"")</f>
        <v/>
      </c>
      <c r="AK96" s="21" t="str">
        <f>IF(ISNUMBER('Original data'!AH96),LN('Original data'!AH96),"")</f>
        <v/>
      </c>
      <c r="AL96" s="21" t="str">
        <f>IF(ISNUMBER('Original data'!AI96),LN('Original data'!AI96),"")</f>
        <v/>
      </c>
      <c r="AM96" s="21" t="str">
        <f>IF(ISNUMBER('Original data'!AJ96),LN('Original data'!AJ96),"")</f>
        <v/>
      </c>
      <c r="AN96" s="21" t="str">
        <f>IF(ISNUMBER('Original data'!AK96),LN('Original data'!AK96),"")</f>
        <v/>
      </c>
      <c r="AO96" s="21" t="str">
        <f>IF(ISNUMBER('Original data'!AL96),LN('Original data'!AL96),"")</f>
        <v/>
      </c>
      <c r="AP96" s="21" t="str">
        <f>IF(ISNUMBER('Original data'!AM96),LN('Original data'!AM96),"")</f>
        <v/>
      </c>
      <c r="AQ96" s="21" t="str">
        <f>IF(ISNUMBER('Original data'!AN96),LN('Original data'!AN96),"")</f>
        <v/>
      </c>
      <c r="AR96" s="21" t="str">
        <f>IF(ISNUMBER('Original data'!AO96),LN('Original data'!AO96),"")</f>
        <v/>
      </c>
      <c r="AS96" s="21" t="str">
        <f>IF(ISNUMBER('Original data'!AP96),LN('Original data'!AP96),"")</f>
        <v/>
      </c>
      <c r="AT96" s="21" t="str">
        <f>IF(ISNUMBER('Original data'!AR96),LN('Original data'!AR96),"")</f>
        <v/>
      </c>
      <c r="AU96" s="21" t="str">
        <f>IF(ISNUMBER('Original data'!AS96),LN('Original data'!AS96),"")</f>
        <v/>
      </c>
      <c r="AV96" s="21" t="str">
        <f>IF(ISNUMBER('Original data'!AT96),LN('Original data'!AT96),"")</f>
        <v/>
      </c>
      <c r="AW96" s="21" t="str">
        <f>IF(ISNUMBER('Original data'!AU96),LN('Original data'!AU96),"")</f>
        <v/>
      </c>
      <c r="AX96" s="21" t="str">
        <f>IF(ISNUMBER('Original data'!AV96),LN('Original data'!AV96),"")</f>
        <v/>
      </c>
      <c r="AY96" s="21" t="str">
        <f>IF(ISNUMBER('Original data'!AW96),LN('Original data'!AW96),"")</f>
        <v/>
      </c>
      <c r="AZ96" s="21" t="str">
        <f>IF(ISNUMBER('Original data'!AX96),LN('Original data'!AX96),"")</f>
        <v/>
      </c>
      <c r="BA96" s="21" t="str">
        <f>IF(ISNUMBER('Original data'!AY96),LN('Original data'!AY96),"")</f>
        <v/>
      </c>
      <c r="BB96" s="21" t="str">
        <f>IF(ISNUMBER('Original data'!AZ96),LN('Original data'!AZ96),"")</f>
        <v/>
      </c>
      <c r="BC96" s="21" t="str">
        <f>IF(ISNUMBER('Original data'!BA96),LN('Original data'!BA96),"")</f>
        <v/>
      </c>
      <c r="BD96" s="21" t="str">
        <f>IF(ISNUMBER('Original data'!BB96),LN('Original data'!BB96),"")</f>
        <v/>
      </c>
      <c r="BE96" s="21" t="str">
        <f>IF(ISNUMBER('Original data'!BC96),LN('Original data'!BC96),"")</f>
        <v/>
      </c>
      <c r="BF96" s="21" t="str">
        <f>IF(ISNUMBER('Original data'!BD96),LN('Original data'!BD96),"")</f>
        <v/>
      </c>
      <c r="BG96" s="21" t="str">
        <f>IF(ISNUMBER('Original data'!BE96),LN('Original data'!BE96),"")</f>
        <v/>
      </c>
      <c r="BH96" s="21" t="str">
        <f>IF(ISNUMBER('Original data'!BF96),LN('Original data'!BF96),"")</f>
        <v/>
      </c>
      <c r="BI96" s="21" t="str">
        <f>IF(ISNUMBER('Original data'!BH96),LN('Original data'!BH96),"")</f>
        <v/>
      </c>
      <c r="BJ96" s="21" t="str">
        <f>IF(ISNUMBER('Original data'!BI96),LN('Original data'!BI96),"")</f>
        <v/>
      </c>
      <c r="BK96" s="21" t="str">
        <f>IF(ISNUMBER('Original data'!BJ96),LN('Original data'!BJ96),"")</f>
        <v/>
      </c>
      <c r="BL96" s="21" t="str">
        <f>IF(ISNUMBER('Original data'!BK96),LN('Original data'!BK96),"")</f>
        <v/>
      </c>
      <c r="BM96" s="21" t="str">
        <f>IF(ISNUMBER('Original data'!BL96),LN('Original data'!BL96),"")</f>
        <v/>
      </c>
      <c r="BN96" s="21" t="str">
        <f>IF(ISNUMBER('Original data'!BM96),LN('Original data'!BM96),"")</f>
        <v/>
      </c>
      <c r="BO96" s="21" t="str">
        <f>IF(ISNUMBER('Original data'!BN96),LN('Original data'!BN96),"")</f>
        <v/>
      </c>
      <c r="BP96" s="21" t="str">
        <f>IF(ISNUMBER('Original data'!BO96),LN('Original data'!BO96),"")</f>
        <v/>
      </c>
      <c r="BQ96" s="21" t="str">
        <f>IF(ISNUMBER('Original data'!BP96),LN('Original data'!BP96),"")</f>
        <v/>
      </c>
      <c r="BR96" s="21" t="str">
        <f>IF(ISNUMBER('Original data'!BQ96),LN('Original data'!BQ96),"")</f>
        <v/>
      </c>
      <c r="BS96" s="21" t="str">
        <f>IF(ISNUMBER('Original data'!BR96),LN('Original data'!BR96),"")</f>
        <v/>
      </c>
      <c r="BT96" s="21" t="str">
        <f>IF(ISNUMBER('Original data'!BS96),LN('Original data'!BS96),"")</f>
        <v/>
      </c>
      <c r="BU96" s="21" t="str">
        <f>IF(ISNUMBER('Original data'!BT96),LN('Original data'!BT96),"")</f>
        <v/>
      </c>
      <c r="BV96" s="21" t="str">
        <f>IF(ISNUMBER('Original data'!BU96),LN('Original data'!BU96),"")</f>
        <v/>
      </c>
      <c r="BW96" s="21" t="str">
        <f>IF(ISNUMBER('Original data'!BV96),LN('Original data'!BV96),"")</f>
        <v/>
      </c>
      <c r="BX96" s="21" t="str">
        <f>IF(ISNUMBER('Original data'!BW96),LN('Original data'!BW96),"")</f>
        <v/>
      </c>
      <c r="BY96" s="21" t="str">
        <f>IF(ISNUMBER('Original data'!BX96),LN('Original data'!BX96),"")</f>
        <v/>
      </c>
      <c r="BZ96" s="21" t="str">
        <f>IF(ISNUMBER('Original data'!BY96),LN('Original data'!BY96),"")</f>
        <v/>
      </c>
      <c r="CA96" s="21" t="str">
        <f>IF(ISNUMBER('Original data'!BZ96),LN('Original data'!BZ96),"")</f>
        <v/>
      </c>
      <c r="CB96" s="21" t="str">
        <f>IF(ISNUMBER('Original data'!CA96),LN('Original data'!CA96),"")</f>
        <v/>
      </c>
      <c r="CC96" s="21"/>
      <c r="CD96" s="21"/>
      <c r="CE96" s="21"/>
    </row>
    <row r="97" spans="1:83" x14ac:dyDescent="0.2">
      <c r="A97" s="21"/>
      <c r="B97" s="21"/>
      <c r="C97" s="21"/>
      <c r="D97" s="21"/>
      <c r="E97" s="21"/>
      <c r="F97" t="str">
        <f t="shared" si="6"/>
        <v/>
      </c>
      <c r="G97" t="str">
        <f t="shared" si="7"/>
        <v/>
      </c>
      <c r="H97">
        <f t="shared" si="5"/>
        <v>0</v>
      </c>
      <c r="I97" s="21" t="str">
        <f>IF(ISNUMBER('Original data'!F97),LN('Original data'!F97),"")</f>
        <v/>
      </c>
      <c r="J97" s="21" t="str">
        <f>IF(ISNUMBER('Original data'!G97),LN('Original data'!G97),"")</f>
        <v/>
      </c>
      <c r="K97" s="21" t="str">
        <f>IF(ISNUMBER('Original data'!H97),LN('Original data'!H97),"")</f>
        <v/>
      </c>
      <c r="L97" s="21" t="str">
        <f>IF(ISNUMBER('Original data'!I97),LN('Original data'!I97),"")</f>
        <v/>
      </c>
      <c r="M97" s="21" t="str">
        <f>IF(ISNUMBER('Original data'!J97),LN('Original data'!J97),"")</f>
        <v/>
      </c>
      <c r="N97" s="21" t="str">
        <f>IF(ISNUMBER('Original data'!K97),LN('Original data'!K97),"")</f>
        <v/>
      </c>
      <c r="O97" s="21" t="str">
        <f>IF(ISNUMBER('Original data'!L97),LN('Original data'!L97),"")</f>
        <v/>
      </c>
      <c r="P97" s="21" t="str">
        <f>IF(ISNUMBER('Original data'!M97),LN('Original data'!M97),"")</f>
        <v/>
      </c>
      <c r="Q97" s="21" t="str">
        <f>IF(ISNUMBER('Original data'!N97),LN('Original data'!N97),"")</f>
        <v/>
      </c>
      <c r="R97" s="21" t="str">
        <f>IF(ISNUMBER('Original data'!O97),LN('Original data'!O97),"")</f>
        <v/>
      </c>
      <c r="S97" s="21" t="str">
        <f>IF(ISNUMBER('Original data'!P97),LN('Original data'!P97),"")</f>
        <v/>
      </c>
      <c r="T97" s="21" t="str">
        <f>IF(ISNUMBER('Original data'!Q97),LN('Original data'!Q97),"")</f>
        <v/>
      </c>
      <c r="U97" s="21" t="str">
        <f>IF(ISNUMBER('Original data'!R97),LN('Original data'!R97),"")</f>
        <v/>
      </c>
      <c r="V97" s="21" t="str">
        <f>IF(ISNUMBER('Original data'!S97),LN('Original data'!S97),"")</f>
        <v/>
      </c>
      <c r="W97" s="21" t="str">
        <f>IF(ISNUMBER('Original data'!T97),LN('Original data'!T97),"")</f>
        <v/>
      </c>
      <c r="X97" s="21" t="str">
        <f>IF(ISNUMBER('Original data'!U97),LN('Original data'!U97),"")</f>
        <v/>
      </c>
      <c r="Y97" s="21" t="str">
        <f>IF(ISNUMBER('Original data'!V97),LN('Original data'!V97),"")</f>
        <v/>
      </c>
      <c r="Z97" s="21" t="str">
        <f>IF(ISNUMBER('Original data'!W97),LN('Original data'!W97),"")</f>
        <v/>
      </c>
      <c r="AA97" s="21" t="str">
        <f>IF(ISNUMBER('Original data'!X97),LN('Original data'!X97),"")</f>
        <v/>
      </c>
      <c r="AB97" s="21" t="str">
        <f>IF(ISNUMBER('Original data'!Y97),LN('Original data'!Y97),"")</f>
        <v/>
      </c>
      <c r="AC97" s="21" t="str">
        <f>IF(ISNUMBER('Original data'!Z97),LN('Original data'!Z97),"")</f>
        <v/>
      </c>
      <c r="AD97" s="21" t="str">
        <f>IF(ISNUMBER('Original data'!AA97),LN('Original data'!AA97),"")</f>
        <v/>
      </c>
      <c r="AE97" s="21" t="str">
        <f>IF(ISNUMBER('Original data'!AB97),LN('Original data'!AB97),"")</f>
        <v/>
      </c>
      <c r="AF97" s="21" t="str">
        <f>IF(ISNUMBER('Original data'!AC97),LN('Original data'!AC97),"")</f>
        <v/>
      </c>
      <c r="AG97" s="21" t="str">
        <f>IF(ISNUMBER('Original data'!AD97),LN('Original data'!AD97),"")</f>
        <v/>
      </c>
      <c r="AH97" s="21" t="str">
        <f>IF(ISNUMBER('Original data'!AE97),LN('Original data'!AE97),"")</f>
        <v/>
      </c>
      <c r="AI97" s="21" t="str">
        <f>IF(ISNUMBER('Original data'!AF97),LN('Original data'!AF97),"")</f>
        <v/>
      </c>
      <c r="AJ97" s="21" t="str">
        <f>IF(ISNUMBER('Original data'!AG97),LN('Original data'!AG97),"")</f>
        <v/>
      </c>
      <c r="AK97" s="21" t="str">
        <f>IF(ISNUMBER('Original data'!AH97),LN('Original data'!AH97),"")</f>
        <v/>
      </c>
      <c r="AL97" s="21" t="str">
        <f>IF(ISNUMBER('Original data'!AI97),LN('Original data'!AI97),"")</f>
        <v/>
      </c>
      <c r="AM97" s="21" t="str">
        <f>IF(ISNUMBER('Original data'!AJ97),LN('Original data'!AJ97),"")</f>
        <v/>
      </c>
      <c r="AN97" s="21" t="str">
        <f>IF(ISNUMBER('Original data'!AK97),LN('Original data'!AK97),"")</f>
        <v/>
      </c>
      <c r="AO97" s="21" t="str">
        <f>IF(ISNUMBER('Original data'!AL97),LN('Original data'!AL97),"")</f>
        <v/>
      </c>
      <c r="AP97" s="21" t="str">
        <f>IF(ISNUMBER('Original data'!AM97),LN('Original data'!AM97),"")</f>
        <v/>
      </c>
      <c r="AQ97" s="21" t="str">
        <f>IF(ISNUMBER('Original data'!AN97),LN('Original data'!AN97),"")</f>
        <v/>
      </c>
      <c r="AR97" s="21" t="str">
        <f>IF(ISNUMBER('Original data'!AO97),LN('Original data'!AO97),"")</f>
        <v/>
      </c>
      <c r="AS97" s="21" t="str">
        <f>IF(ISNUMBER('Original data'!AP97),LN('Original data'!AP97),"")</f>
        <v/>
      </c>
      <c r="AT97" s="21" t="str">
        <f>IF(ISNUMBER('Original data'!AR97),LN('Original data'!AR97),"")</f>
        <v/>
      </c>
      <c r="AU97" s="21" t="str">
        <f>IF(ISNUMBER('Original data'!AS97),LN('Original data'!AS97),"")</f>
        <v/>
      </c>
      <c r="AV97" s="21" t="str">
        <f>IF(ISNUMBER('Original data'!AT97),LN('Original data'!AT97),"")</f>
        <v/>
      </c>
      <c r="AW97" s="21" t="str">
        <f>IF(ISNUMBER('Original data'!AU97),LN('Original data'!AU97),"")</f>
        <v/>
      </c>
      <c r="AX97" s="21" t="str">
        <f>IF(ISNUMBER('Original data'!AV97),LN('Original data'!AV97),"")</f>
        <v/>
      </c>
      <c r="AY97" s="21" t="str">
        <f>IF(ISNUMBER('Original data'!AW97),LN('Original data'!AW97),"")</f>
        <v/>
      </c>
      <c r="AZ97" s="21" t="str">
        <f>IF(ISNUMBER('Original data'!AX97),LN('Original data'!AX97),"")</f>
        <v/>
      </c>
      <c r="BA97" s="21" t="str">
        <f>IF(ISNUMBER('Original data'!AY97),LN('Original data'!AY97),"")</f>
        <v/>
      </c>
      <c r="BB97" s="21" t="str">
        <f>IF(ISNUMBER('Original data'!AZ97),LN('Original data'!AZ97),"")</f>
        <v/>
      </c>
      <c r="BC97" s="21" t="str">
        <f>IF(ISNUMBER('Original data'!BA97),LN('Original data'!BA97),"")</f>
        <v/>
      </c>
      <c r="BD97" s="21" t="str">
        <f>IF(ISNUMBER('Original data'!BB97),LN('Original data'!BB97),"")</f>
        <v/>
      </c>
      <c r="BE97" s="21" t="str">
        <f>IF(ISNUMBER('Original data'!BC97),LN('Original data'!BC97),"")</f>
        <v/>
      </c>
      <c r="BF97" s="21" t="str">
        <f>IF(ISNUMBER('Original data'!BD97),LN('Original data'!BD97),"")</f>
        <v/>
      </c>
      <c r="BG97" s="21" t="str">
        <f>IF(ISNUMBER('Original data'!BE97),LN('Original data'!BE97),"")</f>
        <v/>
      </c>
      <c r="BH97" s="21" t="str">
        <f>IF(ISNUMBER('Original data'!BF97),LN('Original data'!BF97),"")</f>
        <v/>
      </c>
      <c r="BI97" s="21" t="str">
        <f>IF(ISNUMBER('Original data'!BH97),LN('Original data'!BH97),"")</f>
        <v/>
      </c>
      <c r="BJ97" s="21" t="str">
        <f>IF(ISNUMBER('Original data'!BI97),LN('Original data'!BI97),"")</f>
        <v/>
      </c>
      <c r="BK97" s="21" t="str">
        <f>IF(ISNUMBER('Original data'!BJ97),LN('Original data'!BJ97),"")</f>
        <v/>
      </c>
      <c r="BL97" s="21" t="str">
        <f>IF(ISNUMBER('Original data'!BK97),LN('Original data'!BK97),"")</f>
        <v/>
      </c>
      <c r="BM97" s="21" t="str">
        <f>IF(ISNUMBER('Original data'!BL97),LN('Original data'!BL97),"")</f>
        <v/>
      </c>
      <c r="BN97" s="21" t="str">
        <f>IF(ISNUMBER('Original data'!BM97),LN('Original data'!BM97),"")</f>
        <v/>
      </c>
      <c r="BO97" s="21" t="str">
        <f>IF(ISNUMBER('Original data'!BN97),LN('Original data'!BN97),"")</f>
        <v/>
      </c>
      <c r="BP97" s="21" t="str">
        <f>IF(ISNUMBER('Original data'!BO97),LN('Original data'!BO97),"")</f>
        <v/>
      </c>
      <c r="BQ97" s="21" t="str">
        <f>IF(ISNUMBER('Original data'!BP97),LN('Original data'!BP97),"")</f>
        <v/>
      </c>
      <c r="BR97" s="21" t="str">
        <f>IF(ISNUMBER('Original data'!BQ97),LN('Original data'!BQ97),"")</f>
        <v/>
      </c>
      <c r="BS97" s="21" t="str">
        <f>IF(ISNUMBER('Original data'!BR97),LN('Original data'!BR97),"")</f>
        <v/>
      </c>
      <c r="BT97" s="21" t="str">
        <f>IF(ISNUMBER('Original data'!BS97),LN('Original data'!BS97),"")</f>
        <v/>
      </c>
      <c r="BU97" s="21" t="str">
        <f>IF(ISNUMBER('Original data'!BT97),LN('Original data'!BT97),"")</f>
        <v/>
      </c>
      <c r="BV97" s="21" t="str">
        <f>IF(ISNUMBER('Original data'!BU97),LN('Original data'!BU97),"")</f>
        <v/>
      </c>
      <c r="BW97" s="21" t="str">
        <f>IF(ISNUMBER('Original data'!BV97),LN('Original data'!BV97),"")</f>
        <v/>
      </c>
      <c r="BX97" s="21" t="str">
        <f>IF(ISNUMBER('Original data'!BW97),LN('Original data'!BW97),"")</f>
        <v/>
      </c>
      <c r="BY97" s="21" t="str">
        <f>IF(ISNUMBER('Original data'!BX97),LN('Original data'!BX97),"")</f>
        <v/>
      </c>
      <c r="BZ97" s="21" t="str">
        <f>IF(ISNUMBER('Original data'!BY97),LN('Original data'!BY97),"")</f>
        <v/>
      </c>
      <c r="CA97" s="21" t="str">
        <f>IF(ISNUMBER('Original data'!BZ97),LN('Original data'!BZ97),"")</f>
        <v/>
      </c>
      <c r="CB97" s="21" t="str">
        <f>IF(ISNUMBER('Original data'!CA97),LN('Original data'!CA97),"")</f>
        <v/>
      </c>
      <c r="CC97" s="21"/>
      <c r="CD97" s="21"/>
      <c r="CE97" s="21"/>
    </row>
    <row r="98" spans="1:83" x14ac:dyDescent="0.2">
      <c r="A98" s="21"/>
      <c r="B98" s="21"/>
      <c r="C98" s="21"/>
      <c r="D98" s="21"/>
      <c r="E98" s="21"/>
      <c r="F98" t="str">
        <f t="shared" si="6"/>
        <v/>
      </c>
      <c r="G98" t="str">
        <f t="shared" si="7"/>
        <v/>
      </c>
      <c r="H98">
        <f t="shared" si="5"/>
        <v>0</v>
      </c>
      <c r="I98" s="21" t="str">
        <f>IF(ISNUMBER('Original data'!F98),LN('Original data'!F98),"")</f>
        <v/>
      </c>
      <c r="J98" s="21" t="str">
        <f>IF(ISNUMBER('Original data'!G98),LN('Original data'!G98),"")</f>
        <v/>
      </c>
      <c r="K98" s="21" t="str">
        <f>IF(ISNUMBER('Original data'!H98),LN('Original data'!H98),"")</f>
        <v/>
      </c>
      <c r="L98" s="21" t="str">
        <f>IF(ISNUMBER('Original data'!I98),LN('Original data'!I98),"")</f>
        <v/>
      </c>
      <c r="M98" s="21" t="str">
        <f>IF(ISNUMBER('Original data'!J98),LN('Original data'!J98),"")</f>
        <v/>
      </c>
      <c r="N98" s="21" t="str">
        <f>IF(ISNUMBER('Original data'!K98),LN('Original data'!K98),"")</f>
        <v/>
      </c>
      <c r="O98" s="21" t="str">
        <f>IF(ISNUMBER('Original data'!L98),LN('Original data'!L98),"")</f>
        <v/>
      </c>
      <c r="P98" s="21" t="str">
        <f>IF(ISNUMBER('Original data'!M98),LN('Original data'!M98),"")</f>
        <v/>
      </c>
      <c r="Q98" s="21" t="str">
        <f>IF(ISNUMBER('Original data'!N98),LN('Original data'!N98),"")</f>
        <v/>
      </c>
      <c r="R98" s="21" t="str">
        <f>IF(ISNUMBER('Original data'!O98),LN('Original data'!O98),"")</f>
        <v/>
      </c>
      <c r="S98" s="21" t="str">
        <f>IF(ISNUMBER('Original data'!P98),LN('Original data'!P98),"")</f>
        <v/>
      </c>
      <c r="T98" s="21" t="str">
        <f>IF(ISNUMBER('Original data'!Q98),LN('Original data'!Q98),"")</f>
        <v/>
      </c>
      <c r="U98" s="21" t="str">
        <f>IF(ISNUMBER('Original data'!R98),LN('Original data'!R98),"")</f>
        <v/>
      </c>
      <c r="V98" s="21" t="str">
        <f>IF(ISNUMBER('Original data'!S98),LN('Original data'!S98),"")</f>
        <v/>
      </c>
      <c r="W98" s="21" t="str">
        <f>IF(ISNUMBER('Original data'!T98),LN('Original data'!T98),"")</f>
        <v/>
      </c>
      <c r="X98" s="21" t="str">
        <f>IF(ISNUMBER('Original data'!U98),LN('Original data'!U98),"")</f>
        <v/>
      </c>
      <c r="Y98" s="21" t="str">
        <f>IF(ISNUMBER('Original data'!V98),LN('Original data'!V98),"")</f>
        <v/>
      </c>
      <c r="Z98" s="21" t="str">
        <f>IF(ISNUMBER('Original data'!W98),LN('Original data'!W98),"")</f>
        <v/>
      </c>
      <c r="AA98" s="21" t="str">
        <f>IF(ISNUMBER('Original data'!X98),LN('Original data'!X98),"")</f>
        <v/>
      </c>
      <c r="AB98" s="21" t="str">
        <f>IF(ISNUMBER('Original data'!Y98),LN('Original data'!Y98),"")</f>
        <v/>
      </c>
      <c r="AC98" s="21" t="str">
        <f>IF(ISNUMBER('Original data'!Z98),LN('Original data'!Z98),"")</f>
        <v/>
      </c>
      <c r="AD98" s="21" t="str">
        <f>IF(ISNUMBER('Original data'!AA98),LN('Original data'!AA98),"")</f>
        <v/>
      </c>
      <c r="AE98" s="21" t="str">
        <f>IF(ISNUMBER('Original data'!AB98),LN('Original data'!AB98),"")</f>
        <v/>
      </c>
      <c r="AF98" s="21" t="str">
        <f>IF(ISNUMBER('Original data'!AC98),LN('Original data'!AC98),"")</f>
        <v/>
      </c>
      <c r="AG98" s="21" t="str">
        <f>IF(ISNUMBER('Original data'!AD98),LN('Original data'!AD98),"")</f>
        <v/>
      </c>
      <c r="AH98" s="21" t="str">
        <f>IF(ISNUMBER('Original data'!AE98),LN('Original data'!AE98),"")</f>
        <v/>
      </c>
      <c r="AI98" s="21" t="str">
        <f>IF(ISNUMBER('Original data'!AF98),LN('Original data'!AF98),"")</f>
        <v/>
      </c>
      <c r="AJ98" s="21" t="str">
        <f>IF(ISNUMBER('Original data'!AG98),LN('Original data'!AG98),"")</f>
        <v/>
      </c>
      <c r="AK98" s="21" t="str">
        <f>IF(ISNUMBER('Original data'!AH98),LN('Original data'!AH98),"")</f>
        <v/>
      </c>
      <c r="AL98" s="21" t="str">
        <f>IF(ISNUMBER('Original data'!AI98),LN('Original data'!AI98),"")</f>
        <v/>
      </c>
      <c r="AM98" s="21" t="str">
        <f>IF(ISNUMBER('Original data'!AJ98),LN('Original data'!AJ98),"")</f>
        <v/>
      </c>
      <c r="AN98" s="21" t="str">
        <f>IF(ISNUMBER('Original data'!AK98),LN('Original data'!AK98),"")</f>
        <v/>
      </c>
      <c r="AO98" s="21" t="str">
        <f>IF(ISNUMBER('Original data'!AL98),LN('Original data'!AL98),"")</f>
        <v/>
      </c>
      <c r="AP98" s="21" t="str">
        <f>IF(ISNUMBER('Original data'!AM98),LN('Original data'!AM98),"")</f>
        <v/>
      </c>
      <c r="AQ98" s="21" t="str">
        <f>IF(ISNUMBER('Original data'!AN98),LN('Original data'!AN98),"")</f>
        <v/>
      </c>
      <c r="AR98" s="21" t="str">
        <f>IF(ISNUMBER('Original data'!AO98),LN('Original data'!AO98),"")</f>
        <v/>
      </c>
      <c r="AS98" s="21" t="str">
        <f>IF(ISNUMBER('Original data'!AP98),LN('Original data'!AP98),"")</f>
        <v/>
      </c>
      <c r="AT98" s="21" t="str">
        <f>IF(ISNUMBER('Original data'!AR98),LN('Original data'!AR98),"")</f>
        <v/>
      </c>
      <c r="AU98" s="21" t="str">
        <f>IF(ISNUMBER('Original data'!AS98),LN('Original data'!AS98),"")</f>
        <v/>
      </c>
      <c r="AV98" s="21" t="str">
        <f>IF(ISNUMBER('Original data'!AT98),LN('Original data'!AT98),"")</f>
        <v/>
      </c>
      <c r="AW98" s="21" t="str">
        <f>IF(ISNUMBER('Original data'!AU98),LN('Original data'!AU98),"")</f>
        <v/>
      </c>
      <c r="AX98" s="21" t="str">
        <f>IF(ISNUMBER('Original data'!AV98),LN('Original data'!AV98),"")</f>
        <v/>
      </c>
      <c r="AY98" s="21" t="str">
        <f>IF(ISNUMBER('Original data'!AW98),LN('Original data'!AW98),"")</f>
        <v/>
      </c>
      <c r="AZ98" s="21" t="str">
        <f>IF(ISNUMBER('Original data'!AX98),LN('Original data'!AX98),"")</f>
        <v/>
      </c>
      <c r="BA98" s="21" t="str">
        <f>IF(ISNUMBER('Original data'!AY98),LN('Original data'!AY98),"")</f>
        <v/>
      </c>
      <c r="BB98" s="21" t="str">
        <f>IF(ISNUMBER('Original data'!AZ98),LN('Original data'!AZ98),"")</f>
        <v/>
      </c>
      <c r="BC98" s="21" t="str">
        <f>IF(ISNUMBER('Original data'!BA98),LN('Original data'!BA98),"")</f>
        <v/>
      </c>
      <c r="BD98" s="21" t="str">
        <f>IF(ISNUMBER('Original data'!BB98),LN('Original data'!BB98),"")</f>
        <v/>
      </c>
      <c r="BE98" s="21" t="str">
        <f>IF(ISNUMBER('Original data'!BC98),LN('Original data'!BC98),"")</f>
        <v/>
      </c>
      <c r="BF98" s="21" t="str">
        <f>IF(ISNUMBER('Original data'!BD98),LN('Original data'!BD98),"")</f>
        <v/>
      </c>
      <c r="BG98" s="21" t="str">
        <f>IF(ISNUMBER('Original data'!BE98),LN('Original data'!BE98),"")</f>
        <v/>
      </c>
      <c r="BH98" s="21" t="str">
        <f>IF(ISNUMBER('Original data'!BF98),LN('Original data'!BF98),"")</f>
        <v/>
      </c>
      <c r="BI98" s="21" t="str">
        <f>IF(ISNUMBER('Original data'!BH98),LN('Original data'!BH98),"")</f>
        <v/>
      </c>
      <c r="BJ98" s="21" t="str">
        <f>IF(ISNUMBER('Original data'!BI98),LN('Original data'!BI98),"")</f>
        <v/>
      </c>
      <c r="BK98" s="21" t="str">
        <f>IF(ISNUMBER('Original data'!BJ98),LN('Original data'!BJ98),"")</f>
        <v/>
      </c>
      <c r="BL98" s="21" t="str">
        <f>IF(ISNUMBER('Original data'!BK98),LN('Original data'!BK98),"")</f>
        <v/>
      </c>
      <c r="BM98" s="21" t="str">
        <f>IF(ISNUMBER('Original data'!BL98),LN('Original data'!BL98),"")</f>
        <v/>
      </c>
      <c r="BN98" s="21" t="str">
        <f>IF(ISNUMBER('Original data'!BM98),LN('Original data'!BM98),"")</f>
        <v/>
      </c>
      <c r="BO98" s="21" t="str">
        <f>IF(ISNUMBER('Original data'!BN98),LN('Original data'!BN98),"")</f>
        <v/>
      </c>
      <c r="BP98" s="21" t="str">
        <f>IF(ISNUMBER('Original data'!BO98),LN('Original data'!BO98),"")</f>
        <v/>
      </c>
      <c r="BQ98" s="21" t="str">
        <f>IF(ISNUMBER('Original data'!BP98),LN('Original data'!BP98),"")</f>
        <v/>
      </c>
      <c r="BR98" s="21" t="str">
        <f>IF(ISNUMBER('Original data'!BQ98),LN('Original data'!BQ98),"")</f>
        <v/>
      </c>
      <c r="BS98" s="21" t="str">
        <f>IF(ISNUMBER('Original data'!BR98),LN('Original data'!BR98),"")</f>
        <v/>
      </c>
      <c r="BT98" s="21" t="str">
        <f>IF(ISNUMBER('Original data'!BS98),LN('Original data'!BS98),"")</f>
        <v/>
      </c>
      <c r="BU98" s="21" t="str">
        <f>IF(ISNUMBER('Original data'!BT98),LN('Original data'!BT98),"")</f>
        <v/>
      </c>
      <c r="BV98" s="21" t="str">
        <f>IF(ISNUMBER('Original data'!BU98),LN('Original data'!BU98),"")</f>
        <v/>
      </c>
      <c r="BW98" s="21" t="str">
        <f>IF(ISNUMBER('Original data'!BV98),LN('Original data'!BV98),"")</f>
        <v/>
      </c>
      <c r="BX98" s="21" t="str">
        <f>IF(ISNUMBER('Original data'!BW98),LN('Original data'!BW98),"")</f>
        <v/>
      </c>
      <c r="BY98" s="21" t="str">
        <f>IF(ISNUMBER('Original data'!BX98),LN('Original data'!BX98),"")</f>
        <v/>
      </c>
      <c r="BZ98" s="21" t="str">
        <f>IF(ISNUMBER('Original data'!BY98),LN('Original data'!BY98),"")</f>
        <v/>
      </c>
      <c r="CA98" s="21" t="str">
        <f>IF(ISNUMBER('Original data'!BZ98),LN('Original data'!BZ98),"")</f>
        <v/>
      </c>
      <c r="CB98" s="21" t="str">
        <f>IF(ISNUMBER('Original data'!CA98),LN('Original data'!CA98),"")</f>
        <v/>
      </c>
      <c r="CC98" s="21"/>
      <c r="CD98" s="21"/>
      <c r="CE98" s="21"/>
    </row>
    <row r="99" spans="1:83" x14ac:dyDescent="0.2">
      <c r="A99" s="21"/>
      <c r="B99" s="21"/>
      <c r="C99" s="21"/>
      <c r="D99" s="21"/>
      <c r="E99" s="21"/>
      <c r="F99" t="str">
        <f t="shared" si="6"/>
        <v/>
      </c>
      <c r="G99" t="str">
        <f t="shared" si="7"/>
        <v/>
      </c>
      <c r="H99">
        <f t="shared" si="5"/>
        <v>0</v>
      </c>
      <c r="I99" s="21" t="str">
        <f>IF(ISNUMBER('Original data'!F99),LN('Original data'!F99),"")</f>
        <v/>
      </c>
      <c r="J99" s="21" t="str">
        <f>IF(ISNUMBER('Original data'!G99),LN('Original data'!G99),"")</f>
        <v/>
      </c>
      <c r="K99" s="21" t="str">
        <f>IF(ISNUMBER('Original data'!H99),LN('Original data'!H99),"")</f>
        <v/>
      </c>
      <c r="L99" s="21" t="str">
        <f>IF(ISNUMBER('Original data'!I99),LN('Original data'!I99),"")</f>
        <v/>
      </c>
      <c r="M99" s="21" t="str">
        <f>IF(ISNUMBER('Original data'!J99),LN('Original data'!J99),"")</f>
        <v/>
      </c>
      <c r="N99" s="21" t="str">
        <f>IF(ISNUMBER('Original data'!K99),LN('Original data'!K99),"")</f>
        <v/>
      </c>
      <c r="O99" s="21" t="str">
        <f>IF(ISNUMBER('Original data'!L99),LN('Original data'!L99),"")</f>
        <v/>
      </c>
      <c r="P99" s="21" t="str">
        <f>IF(ISNUMBER('Original data'!M99),LN('Original data'!M99),"")</f>
        <v/>
      </c>
      <c r="Q99" s="21" t="str">
        <f>IF(ISNUMBER('Original data'!N99),LN('Original data'!N99),"")</f>
        <v/>
      </c>
      <c r="R99" s="21" t="str">
        <f>IF(ISNUMBER('Original data'!O99),LN('Original data'!O99),"")</f>
        <v/>
      </c>
      <c r="S99" s="21" t="str">
        <f>IF(ISNUMBER('Original data'!P99),LN('Original data'!P99),"")</f>
        <v/>
      </c>
      <c r="T99" s="21" t="str">
        <f>IF(ISNUMBER('Original data'!Q99),LN('Original data'!Q99),"")</f>
        <v/>
      </c>
      <c r="U99" s="21" t="str">
        <f>IF(ISNUMBER('Original data'!R99),LN('Original data'!R99),"")</f>
        <v/>
      </c>
      <c r="V99" s="21" t="str">
        <f>IF(ISNUMBER('Original data'!S99),LN('Original data'!S99),"")</f>
        <v/>
      </c>
      <c r="W99" s="21" t="str">
        <f>IF(ISNUMBER('Original data'!T99),LN('Original data'!T99),"")</f>
        <v/>
      </c>
      <c r="X99" s="21" t="str">
        <f>IF(ISNUMBER('Original data'!U99),LN('Original data'!U99),"")</f>
        <v/>
      </c>
      <c r="Y99" s="21" t="str">
        <f>IF(ISNUMBER('Original data'!V99),LN('Original data'!V99),"")</f>
        <v/>
      </c>
      <c r="Z99" s="21" t="str">
        <f>IF(ISNUMBER('Original data'!W99),LN('Original data'!W99),"")</f>
        <v/>
      </c>
      <c r="AA99" s="21" t="str">
        <f>IF(ISNUMBER('Original data'!X99),LN('Original data'!X99),"")</f>
        <v/>
      </c>
      <c r="AB99" s="21" t="str">
        <f>IF(ISNUMBER('Original data'!Y99),LN('Original data'!Y99),"")</f>
        <v/>
      </c>
      <c r="AC99" s="21" t="str">
        <f>IF(ISNUMBER('Original data'!Z99),LN('Original data'!Z99),"")</f>
        <v/>
      </c>
      <c r="AD99" s="21" t="str">
        <f>IF(ISNUMBER('Original data'!AA99),LN('Original data'!AA99),"")</f>
        <v/>
      </c>
      <c r="AE99" s="21" t="str">
        <f>IF(ISNUMBER('Original data'!AB99),LN('Original data'!AB99),"")</f>
        <v/>
      </c>
      <c r="AF99" s="21" t="str">
        <f>IF(ISNUMBER('Original data'!AC99),LN('Original data'!AC99),"")</f>
        <v/>
      </c>
      <c r="AG99" s="21" t="str">
        <f>IF(ISNUMBER('Original data'!AD99),LN('Original data'!AD99),"")</f>
        <v/>
      </c>
      <c r="AH99" s="21" t="str">
        <f>IF(ISNUMBER('Original data'!AE99),LN('Original data'!AE99),"")</f>
        <v/>
      </c>
      <c r="AI99" s="21" t="str">
        <f>IF(ISNUMBER('Original data'!AF99),LN('Original data'!AF99),"")</f>
        <v/>
      </c>
      <c r="AJ99" s="21" t="str">
        <f>IF(ISNUMBER('Original data'!AG99),LN('Original data'!AG99),"")</f>
        <v/>
      </c>
      <c r="AK99" s="21" t="str">
        <f>IF(ISNUMBER('Original data'!AH99),LN('Original data'!AH99),"")</f>
        <v/>
      </c>
      <c r="AL99" s="21" t="str">
        <f>IF(ISNUMBER('Original data'!AI99),LN('Original data'!AI99),"")</f>
        <v/>
      </c>
      <c r="AM99" s="21" t="str">
        <f>IF(ISNUMBER('Original data'!AJ99),LN('Original data'!AJ99),"")</f>
        <v/>
      </c>
      <c r="AN99" s="21" t="str">
        <f>IF(ISNUMBER('Original data'!AK99),LN('Original data'!AK99),"")</f>
        <v/>
      </c>
      <c r="AO99" s="21" t="str">
        <f>IF(ISNUMBER('Original data'!AL99),LN('Original data'!AL99),"")</f>
        <v/>
      </c>
      <c r="AP99" s="21" t="str">
        <f>IF(ISNUMBER('Original data'!AM99),LN('Original data'!AM99),"")</f>
        <v/>
      </c>
      <c r="AQ99" s="21" t="str">
        <f>IF(ISNUMBER('Original data'!AN99),LN('Original data'!AN99),"")</f>
        <v/>
      </c>
      <c r="AR99" s="21" t="str">
        <f>IF(ISNUMBER('Original data'!AO99),LN('Original data'!AO99),"")</f>
        <v/>
      </c>
      <c r="AS99" s="21" t="str">
        <f>IF(ISNUMBER('Original data'!AP99),LN('Original data'!AP99),"")</f>
        <v/>
      </c>
      <c r="AT99" s="21" t="str">
        <f>IF(ISNUMBER('Original data'!AR99),LN('Original data'!AR99),"")</f>
        <v/>
      </c>
      <c r="AU99" s="21" t="str">
        <f>IF(ISNUMBER('Original data'!AS99),LN('Original data'!AS99),"")</f>
        <v/>
      </c>
      <c r="AV99" s="21" t="str">
        <f>IF(ISNUMBER('Original data'!AT99),LN('Original data'!AT99),"")</f>
        <v/>
      </c>
      <c r="AW99" s="21" t="str">
        <f>IF(ISNUMBER('Original data'!AU99),LN('Original data'!AU99),"")</f>
        <v/>
      </c>
      <c r="AX99" s="21" t="str">
        <f>IF(ISNUMBER('Original data'!AV99),LN('Original data'!AV99),"")</f>
        <v/>
      </c>
      <c r="AY99" s="21" t="str">
        <f>IF(ISNUMBER('Original data'!AW99),LN('Original data'!AW99),"")</f>
        <v/>
      </c>
      <c r="AZ99" s="21" t="str">
        <f>IF(ISNUMBER('Original data'!AX99),LN('Original data'!AX99),"")</f>
        <v/>
      </c>
      <c r="BA99" s="21" t="str">
        <f>IF(ISNUMBER('Original data'!AY99),LN('Original data'!AY99),"")</f>
        <v/>
      </c>
      <c r="BB99" s="21" t="str">
        <f>IF(ISNUMBER('Original data'!AZ99),LN('Original data'!AZ99),"")</f>
        <v/>
      </c>
      <c r="BC99" s="21" t="str">
        <f>IF(ISNUMBER('Original data'!BA99),LN('Original data'!BA99),"")</f>
        <v/>
      </c>
      <c r="BD99" s="21" t="str">
        <f>IF(ISNUMBER('Original data'!BB99),LN('Original data'!BB99),"")</f>
        <v/>
      </c>
      <c r="BE99" s="21" t="str">
        <f>IF(ISNUMBER('Original data'!BC99),LN('Original data'!BC99),"")</f>
        <v/>
      </c>
      <c r="BF99" s="21" t="str">
        <f>IF(ISNUMBER('Original data'!BD99),LN('Original data'!BD99),"")</f>
        <v/>
      </c>
      <c r="BG99" s="21" t="str">
        <f>IF(ISNUMBER('Original data'!BE99),LN('Original data'!BE99),"")</f>
        <v/>
      </c>
      <c r="BH99" s="21" t="str">
        <f>IF(ISNUMBER('Original data'!BF99),LN('Original data'!BF99),"")</f>
        <v/>
      </c>
      <c r="BI99" s="21" t="str">
        <f>IF(ISNUMBER('Original data'!BH99),LN('Original data'!BH99),"")</f>
        <v/>
      </c>
      <c r="BJ99" s="21" t="str">
        <f>IF(ISNUMBER('Original data'!BI99),LN('Original data'!BI99),"")</f>
        <v/>
      </c>
      <c r="BK99" s="21" t="str">
        <f>IF(ISNUMBER('Original data'!BJ99),LN('Original data'!BJ99),"")</f>
        <v/>
      </c>
      <c r="BL99" s="21" t="str">
        <f>IF(ISNUMBER('Original data'!BK99),LN('Original data'!BK99),"")</f>
        <v/>
      </c>
      <c r="BM99" s="21" t="str">
        <f>IF(ISNUMBER('Original data'!BL99),LN('Original data'!BL99),"")</f>
        <v/>
      </c>
      <c r="BN99" s="21" t="str">
        <f>IF(ISNUMBER('Original data'!BM99),LN('Original data'!BM99),"")</f>
        <v/>
      </c>
      <c r="BO99" s="21" t="str">
        <f>IF(ISNUMBER('Original data'!BN99),LN('Original data'!BN99),"")</f>
        <v/>
      </c>
      <c r="BP99" s="21" t="str">
        <f>IF(ISNUMBER('Original data'!BO99),LN('Original data'!BO99),"")</f>
        <v/>
      </c>
      <c r="BQ99" s="21" t="str">
        <f>IF(ISNUMBER('Original data'!BP99),LN('Original data'!BP99),"")</f>
        <v/>
      </c>
      <c r="BR99" s="21" t="str">
        <f>IF(ISNUMBER('Original data'!BQ99),LN('Original data'!BQ99),"")</f>
        <v/>
      </c>
      <c r="BS99" s="21" t="str">
        <f>IF(ISNUMBER('Original data'!BR99),LN('Original data'!BR99),"")</f>
        <v/>
      </c>
      <c r="BT99" s="21" t="str">
        <f>IF(ISNUMBER('Original data'!BS99),LN('Original data'!BS99),"")</f>
        <v/>
      </c>
      <c r="BU99" s="21" t="str">
        <f>IF(ISNUMBER('Original data'!BT99),LN('Original data'!BT99),"")</f>
        <v/>
      </c>
      <c r="BV99" s="21" t="str">
        <f>IF(ISNUMBER('Original data'!BU99),LN('Original data'!BU99),"")</f>
        <v/>
      </c>
      <c r="BW99" s="21" t="str">
        <f>IF(ISNUMBER('Original data'!BV99),LN('Original data'!BV99),"")</f>
        <v/>
      </c>
      <c r="BX99" s="21" t="str">
        <f>IF(ISNUMBER('Original data'!BW99),LN('Original data'!BW99),"")</f>
        <v/>
      </c>
      <c r="BY99" s="21" t="str">
        <f>IF(ISNUMBER('Original data'!BX99),LN('Original data'!BX99),"")</f>
        <v/>
      </c>
      <c r="BZ99" s="21" t="str">
        <f>IF(ISNUMBER('Original data'!BY99),LN('Original data'!BY99),"")</f>
        <v/>
      </c>
      <c r="CA99" s="21" t="str">
        <f>IF(ISNUMBER('Original data'!BZ99),LN('Original data'!BZ99),"")</f>
        <v/>
      </c>
      <c r="CB99" s="21" t="str">
        <f>IF(ISNUMBER('Original data'!CA99),LN('Original data'!CA99),"")</f>
        <v/>
      </c>
      <c r="CC99" s="21"/>
      <c r="CD99" s="21"/>
      <c r="CE99" s="21"/>
    </row>
    <row r="100" spans="1:83" x14ac:dyDescent="0.2">
      <c r="A100" s="21"/>
      <c r="B100" s="21"/>
      <c r="C100" s="21"/>
      <c r="D100" s="21"/>
      <c r="E100" s="21"/>
      <c r="F100" t="str">
        <f t="shared" si="6"/>
        <v/>
      </c>
      <c r="G100" t="str">
        <f t="shared" ref="G100:G131" si="8">HLOOKUP($G$1,$I$1:$CB$203,ROW(),FALSE)</f>
        <v/>
      </c>
      <c r="H100">
        <f t="shared" ref="H100:H163" si="9">IF(G100=$G$2,1,0)</f>
        <v>0</v>
      </c>
      <c r="I100" s="21" t="str">
        <f>IF(ISNUMBER('Original data'!F100),LN('Original data'!F100),"")</f>
        <v/>
      </c>
      <c r="J100" s="21" t="str">
        <f>IF(ISNUMBER('Original data'!G100),LN('Original data'!G100),"")</f>
        <v/>
      </c>
      <c r="K100" s="21" t="str">
        <f>IF(ISNUMBER('Original data'!H100),LN('Original data'!H100),"")</f>
        <v/>
      </c>
      <c r="L100" s="21" t="str">
        <f>IF(ISNUMBER('Original data'!I100),LN('Original data'!I100),"")</f>
        <v/>
      </c>
      <c r="M100" s="21" t="str">
        <f>IF(ISNUMBER('Original data'!J100),LN('Original data'!J100),"")</f>
        <v/>
      </c>
      <c r="N100" s="21" t="str">
        <f>IF(ISNUMBER('Original data'!K100),LN('Original data'!K100),"")</f>
        <v/>
      </c>
      <c r="O100" s="21" t="str">
        <f>IF(ISNUMBER('Original data'!L100),LN('Original data'!L100),"")</f>
        <v/>
      </c>
      <c r="P100" s="21" t="str">
        <f>IF(ISNUMBER('Original data'!M100),LN('Original data'!M100),"")</f>
        <v/>
      </c>
      <c r="Q100" s="21" t="str">
        <f>IF(ISNUMBER('Original data'!N100),LN('Original data'!N100),"")</f>
        <v/>
      </c>
      <c r="R100" s="21" t="str">
        <f>IF(ISNUMBER('Original data'!O100),LN('Original data'!O100),"")</f>
        <v/>
      </c>
      <c r="S100" s="21" t="str">
        <f>IF(ISNUMBER('Original data'!P100),LN('Original data'!P100),"")</f>
        <v/>
      </c>
      <c r="T100" s="21" t="str">
        <f>IF(ISNUMBER('Original data'!Q100),LN('Original data'!Q100),"")</f>
        <v/>
      </c>
      <c r="U100" s="21" t="str">
        <f>IF(ISNUMBER('Original data'!R100),LN('Original data'!R100),"")</f>
        <v/>
      </c>
      <c r="V100" s="21" t="str">
        <f>IF(ISNUMBER('Original data'!S100),LN('Original data'!S100),"")</f>
        <v/>
      </c>
      <c r="W100" s="21" t="str">
        <f>IF(ISNUMBER('Original data'!T100),LN('Original data'!T100),"")</f>
        <v/>
      </c>
      <c r="X100" s="21" t="str">
        <f>IF(ISNUMBER('Original data'!U100),LN('Original data'!U100),"")</f>
        <v/>
      </c>
      <c r="Y100" s="21" t="str">
        <f>IF(ISNUMBER('Original data'!V100),LN('Original data'!V100),"")</f>
        <v/>
      </c>
      <c r="Z100" s="21" t="str">
        <f>IF(ISNUMBER('Original data'!W100),LN('Original data'!W100),"")</f>
        <v/>
      </c>
      <c r="AA100" s="21" t="str">
        <f>IF(ISNUMBER('Original data'!X100),LN('Original data'!X100),"")</f>
        <v/>
      </c>
      <c r="AB100" s="21" t="str">
        <f>IF(ISNUMBER('Original data'!Y100),LN('Original data'!Y100),"")</f>
        <v/>
      </c>
      <c r="AC100" s="21" t="str">
        <f>IF(ISNUMBER('Original data'!Z100),LN('Original data'!Z100),"")</f>
        <v/>
      </c>
      <c r="AD100" s="21" t="str">
        <f>IF(ISNUMBER('Original data'!AA100),LN('Original data'!AA100),"")</f>
        <v/>
      </c>
      <c r="AE100" s="21" t="str">
        <f>IF(ISNUMBER('Original data'!AB100),LN('Original data'!AB100),"")</f>
        <v/>
      </c>
      <c r="AF100" s="21" t="str">
        <f>IF(ISNUMBER('Original data'!AC100),LN('Original data'!AC100),"")</f>
        <v/>
      </c>
      <c r="AG100" s="21" t="str">
        <f>IF(ISNUMBER('Original data'!AD100),LN('Original data'!AD100),"")</f>
        <v/>
      </c>
      <c r="AH100" s="21" t="str">
        <f>IF(ISNUMBER('Original data'!AE100),LN('Original data'!AE100),"")</f>
        <v/>
      </c>
      <c r="AI100" s="21" t="str">
        <f>IF(ISNUMBER('Original data'!AF100),LN('Original data'!AF100),"")</f>
        <v/>
      </c>
      <c r="AJ100" s="21" t="str">
        <f>IF(ISNUMBER('Original data'!AG100),LN('Original data'!AG100),"")</f>
        <v/>
      </c>
      <c r="AK100" s="21" t="str">
        <f>IF(ISNUMBER('Original data'!AH100),LN('Original data'!AH100),"")</f>
        <v/>
      </c>
      <c r="AL100" s="21" t="str">
        <f>IF(ISNUMBER('Original data'!AI100),LN('Original data'!AI100),"")</f>
        <v/>
      </c>
      <c r="AM100" s="21" t="str">
        <f>IF(ISNUMBER('Original data'!AJ100),LN('Original data'!AJ100),"")</f>
        <v/>
      </c>
      <c r="AN100" s="21" t="str">
        <f>IF(ISNUMBER('Original data'!AK100),LN('Original data'!AK100),"")</f>
        <v/>
      </c>
      <c r="AO100" s="21" t="str">
        <f>IF(ISNUMBER('Original data'!AL100),LN('Original data'!AL100),"")</f>
        <v/>
      </c>
      <c r="AP100" s="21" t="str">
        <f>IF(ISNUMBER('Original data'!AM100),LN('Original data'!AM100),"")</f>
        <v/>
      </c>
      <c r="AQ100" s="21" t="str">
        <f>IF(ISNUMBER('Original data'!AN100),LN('Original data'!AN100),"")</f>
        <v/>
      </c>
      <c r="AR100" s="21" t="str">
        <f>IF(ISNUMBER('Original data'!AO100),LN('Original data'!AO100),"")</f>
        <v/>
      </c>
      <c r="AS100" s="21" t="str">
        <f>IF(ISNUMBER('Original data'!AP100),LN('Original data'!AP100),"")</f>
        <v/>
      </c>
      <c r="AT100" s="21" t="str">
        <f>IF(ISNUMBER('Original data'!AR100),LN('Original data'!AR100),"")</f>
        <v/>
      </c>
      <c r="AU100" s="21" t="str">
        <f>IF(ISNUMBER('Original data'!AS100),LN('Original data'!AS100),"")</f>
        <v/>
      </c>
      <c r="AV100" s="21" t="str">
        <f>IF(ISNUMBER('Original data'!AT100),LN('Original data'!AT100),"")</f>
        <v/>
      </c>
      <c r="AW100" s="21" t="str">
        <f>IF(ISNUMBER('Original data'!AU100),LN('Original data'!AU100),"")</f>
        <v/>
      </c>
      <c r="AX100" s="21" t="str">
        <f>IF(ISNUMBER('Original data'!AV100),LN('Original data'!AV100),"")</f>
        <v/>
      </c>
      <c r="AY100" s="21" t="str">
        <f>IF(ISNUMBER('Original data'!AW100),LN('Original data'!AW100),"")</f>
        <v/>
      </c>
      <c r="AZ100" s="21" t="str">
        <f>IF(ISNUMBER('Original data'!AX100),LN('Original data'!AX100),"")</f>
        <v/>
      </c>
      <c r="BA100" s="21" t="str">
        <f>IF(ISNUMBER('Original data'!AY100),LN('Original data'!AY100),"")</f>
        <v/>
      </c>
      <c r="BB100" s="21" t="str">
        <f>IF(ISNUMBER('Original data'!AZ100),LN('Original data'!AZ100),"")</f>
        <v/>
      </c>
      <c r="BC100" s="21" t="str">
        <f>IF(ISNUMBER('Original data'!BA100),LN('Original data'!BA100),"")</f>
        <v/>
      </c>
      <c r="BD100" s="21" t="str">
        <f>IF(ISNUMBER('Original data'!BB100),LN('Original data'!BB100),"")</f>
        <v/>
      </c>
      <c r="BE100" s="21" t="str">
        <f>IF(ISNUMBER('Original data'!BC100),LN('Original data'!BC100),"")</f>
        <v/>
      </c>
      <c r="BF100" s="21" t="str">
        <f>IF(ISNUMBER('Original data'!BD100),LN('Original data'!BD100),"")</f>
        <v/>
      </c>
      <c r="BG100" s="21" t="str">
        <f>IF(ISNUMBER('Original data'!BE100),LN('Original data'!BE100),"")</f>
        <v/>
      </c>
      <c r="BH100" s="21" t="str">
        <f>IF(ISNUMBER('Original data'!BF100),LN('Original data'!BF100),"")</f>
        <v/>
      </c>
      <c r="BI100" s="21" t="str">
        <f>IF(ISNUMBER('Original data'!BH100),LN('Original data'!BH100),"")</f>
        <v/>
      </c>
      <c r="BJ100" s="21" t="str">
        <f>IF(ISNUMBER('Original data'!BI100),LN('Original data'!BI100),"")</f>
        <v/>
      </c>
      <c r="BK100" s="21" t="str">
        <f>IF(ISNUMBER('Original data'!BJ100),LN('Original data'!BJ100),"")</f>
        <v/>
      </c>
      <c r="BL100" s="21" t="str">
        <f>IF(ISNUMBER('Original data'!BK100),LN('Original data'!BK100),"")</f>
        <v/>
      </c>
      <c r="BM100" s="21" t="str">
        <f>IF(ISNUMBER('Original data'!BL100),LN('Original data'!BL100),"")</f>
        <v/>
      </c>
      <c r="BN100" s="21" t="str">
        <f>IF(ISNUMBER('Original data'!BM100),LN('Original data'!BM100),"")</f>
        <v/>
      </c>
      <c r="BO100" s="21" t="str">
        <f>IF(ISNUMBER('Original data'!BN100),LN('Original data'!BN100),"")</f>
        <v/>
      </c>
      <c r="BP100" s="21" t="str">
        <f>IF(ISNUMBER('Original data'!BO100),LN('Original data'!BO100),"")</f>
        <v/>
      </c>
      <c r="BQ100" s="21" t="str">
        <f>IF(ISNUMBER('Original data'!BP100),LN('Original data'!BP100),"")</f>
        <v/>
      </c>
      <c r="BR100" s="21" t="str">
        <f>IF(ISNUMBER('Original data'!BQ100),LN('Original data'!BQ100),"")</f>
        <v/>
      </c>
      <c r="BS100" s="21" t="str">
        <f>IF(ISNUMBER('Original data'!BR100),LN('Original data'!BR100),"")</f>
        <v/>
      </c>
      <c r="BT100" s="21" t="str">
        <f>IF(ISNUMBER('Original data'!BS100),LN('Original data'!BS100),"")</f>
        <v/>
      </c>
      <c r="BU100" s="21" t="str">
        <f>IF(ISNUMBER('Original data'!BT100),LN('Original data'!BT100),"")</f>
        <v/>
      </c>
      <c r="BV100" s="21" t="str">
        <f>IF(ISNUMBER('Original data'!BU100),LN('Original data'!BU100),"")</f>
        <v/>
      </c>
      <c r="BW100" s="21" t="str">
        <f>IF(ISNUMBER('Original data'!BV100),LN('Original data'!BV100),"")</f>
        <v/>
      </c>
      <c r="BX100" s="21" t="str">
        <f>IF(ISNUMBER('Original data'!BW100),LN('Original data'!BW100),"")</f>
        <v/>
      </c>
      <c r="BY100" s="21" t="str">
        <f>IF(ISNUMBER('Original data'!BX100),LN('Original data'!BX100),"")</f>
        <v/>
      </c>
      <c r="BZ100" s="21" t="str">
        <f>IF(ISNUMBER('Original data'!BY100),LN('Original data'!BY100),"")</f>
        <v/>
      </c>
      <c r="CA100" s="21" t="str">
        <f>IF(ISNUMBER('Original data'!BZ100),LN('Original data'!BZ100),"")</f>
        <v/>
      </c>
      <c r="CB100" s="21" t="str">
        <f>IF(ISNUMBER('Original data'!CA100),LN('Original data'!CA100),"")</f>
        <v/>
      </c>
      <c r="CC100" s="21"/>
      <c r="CD100" s="21"/>
      <c r="CE100" s="21"/>
    </row>
    <row r="101" spans="1:83" x14ac:dyDescent="0.2">
      <c r="A101" s="21"/>
      <c r="B101" s="21"/>
      <c r="C101" s="21"/>
      <c r="D101" s="21"/>
      <c r="E101" s="21"/>
      <c r="F101" t="str">
        <f t="shared" si="6"/>
        <v/>
      </c>
      <c r="G101" t="str">
        <f t="shared" si="8"/>
        <v/>
      </c>
      <c r="H101">
        <f t="shared" si="9"/>
        <v>0</v>
      </c>
      <c r="I101" s="21" t="str">
        <f>IF(ISNUMBER('Original data'!F101),LN('Original data'!F101),"")</f>
        <v/>
      </c>
      <c r="J101" s="21" t="str">
        <f>IF(ISNUMBER('Original data'!G101),LN('Original data'!G101),"")</f>
        <v/>
      </c>
      <c r="K101" s="21" t="str">
        <f>IF(ISNUMBER('Original data'!H101),LN('Original data'!H101),"")</f>
        <v/>
      </c>
      <c r="L101" s="21" t="str">
        <f>IF(ISNUMBER('Original data'!I101),LN('Original data'!I101),"")</f>
        <v/>
      </c>
      <c r="M101" s="21" t="str">
        <f>IF(ISNUMBER('Original data'!J101),LN('Original data'!J101),"")</f>
        <v/>
      </c>
      <c r="N101" s="21" t="str">
        <f>IF(ISNUMBER('Original data'!K101),LN('Original data'!K101),"")</f>
        <v/>
      </c>
      <c r="O101" s="21" t="str">
        <f>IF(ISNUMBER('Original data'!L101),LN('Original data'!L101),"")</f>
        <v/>
      </c>
      <c r="P101" s="21" t="str">
        <f>IF(ISNUMBER('Original data'!M101),LN('Original data'!M101),"")</f>
        <v/>
      </c>
      <c r="Q101" s="21" t="str">
        <f>IF(ISNUMBER('Original data'!N101),LN('Original data'!N101),"")</f>
        <v/>
      </c>
      <c r="R101" s="21" t="str">
        <f>IF(ISNUMBER('Original data'!O101),LN('Original data'!O101),"")</f>
        <v/>
      </c>
      <c r="S101" s="21" t="str">
        <f>IF(ISNUMBER('Original data'!P101),LN('Original data'!P101),"")</f>
        <v/>
      </c>
      <c r="T101" s="21" t="str">
        <f>IF(ISNUMBER('Original data'!Q101),LN('Original data'!Q101),"")</f>
        <v/>
      </c>
      <c r="U101" s="21" t="str">
        <f>IF(ISNUMBER('Original data'!R101),LN('Original data'!R101),"")</f>
        <v/>
      </c>
      <c r="V101" s="21" t="str">
        <f>IF(ISNUMBER('Original data'!S101),LN('Original data'!S101),"")</f>
        <v/>
      </c>
      <c r="W101" s="21" t="str">
        <f>IF(ISNUMBER('Original data'!T101),LN('Original data'!T101),"")</f>
        <v/>
      </c>
      <c r="X101" s="21" t="str">
        <f>IF(ISNUMBER('Original data'!U101),LN('Original data'!U101),"")</f>
        <v/>
      </c>
      <c r="Y101" s="21" t="str">
        <f>IF(ISNUMBER('Original data'!V101),LN('Original data'!V101),"")</f>
        <v/>
      </c>
      <c r="Z101" s="21" t="str">
        <f>IF(ISNUMBER('Original data'!W101),LN('Original data'!W101),"")</f>
        <v/>
      </c>
      <c r="AA101" s="21" t="str">
        <f>IF(ISNUMBER('Original data'!X101),LN('Original data'!X101),"")</f>
        <v/>
      </c>
      <c r="AB101" s="21" t="str">
        <f>IF(ISNUMBER('Original data'!Y101),LN('Original data'!Y101),"")</f>
        <v/>
      </c>
      <c r="AC101" s="21" t="str">
        <f>IF(ISNUMBER('Original data'!Z101),LN('Original data'!Z101),"")</f>
        <v/>
      </c>
      <c r="AD101" s="21" t="str">
        <f>IF(ISNUMBER('Original data'!AA101),LN('Original data'!AA101),"")</f>
        <v/>
      </c>
      <c r="AE101" s="21" t="str">
        <f>IF(ISNUMBER('Original data'!AB101),LN('Original data'!AB101),"")</f>
        <v/>
      </c>
      <c r="AF101" s="21" t="str">
        <f>IF(ISNUMBER('Original data'!AC101),LN('Original data'!AC101),"")</f>
        <v/>
      </c>
      <c r="AG101" s="21" t="str">
        <f>IF(ISNUMBER('Original data'!AD101),LN('Original data'!AD101),"")</f>
        <v/>
      </c>
      <c r="AH101" s="21" t="str">
        <f>IF(ISNUMBER('Original data'!AE101),LN('Original data'!AE101),"")</f>
        <v/>
      </c>
      <c r="AI101" s="21" t="str">
        <f>IF(ISNUMBER('Original data'!AF101),LN('Original data'!AF101),"")</f>
        <v/>
      </c>
      <c r="AJ101" s="21" t="str">
        <f>IF(ISNUMBER('Original data'!AG101),LN('Original data'!AG101),"")</f>
        <v/>
      </c>
      <c r="AK101" s="21" t="str">
        <f>IF(ISNUMBER('Original data'!AH101),LN('Original data'!AH101),"")</f>
        <v/>
      </c>
      <c r="AL101" s="21" t="str">
        <f>IF(ISNUMBER('Original data'!AI101),LN('Original data'!AI101),"")</f>
        <v/>
      </c>
      <c r="AM101" s="21" t="str">
        <f>IF(ISNUMBER('Original data'!AJ101),LN('Original data'!AJ101),"")</f>
        <v/>
      </c>
      <c r="AN101" s="21" t="str">
        <f>IF(ISNUMBER('Original data'!AK101),LN('Original data'!AK101),"")</f>
        <v/>
      </c>
      <c r="AO101" s="21" t="str">
        <f>IF(ISNUMBER('Original data'!AL101),LN('Original data'!AL101),"")</f>
        <v/>
      </c>
      <c r="AP101" s="21" t="str">
        <f>IF(ISNUMBER('Original data'!AM101),LN('Original data'!AM101),"")</f>
        <v/>
      </c>
      <c r="AQ101" s="21" t="str">
        <f>IF(ISNUMBER('Original data'!AN101),LN('Original data'!AN101),"")</f>
        <v/>
      </c>
      <c r="AR101" s="21" t="str">
        <f>IF(ISNUMBER('Original data'!AO101),LN('Original data'!AO101),"")</f>
        <v/>
      </c>
      <c r="AS101" s="21" t="str">
        <f>IF(ISNUMBER('Original data'!AP101),LN('Original data'!AP101),"")</f>
        <v/>
      </c>
      <c r="AT101" s="21" t="str">
        <f>IF(ISNUMBER('Original data'!AR101),LN('Original data'!AR101),"")</f>
        <v/>
      </c>
      <c r="AU101" s="21" t="str">
        <f>IF(ISNUMBER('Original data'!AS101),LN('Original data'!AS101),"")</f>
        <v/>
      </c>
      <c r="AV101" s="21" t="str">
        <f>IF(ISNUMBER('Original data'!AT101),LN('Original data'!AT101),"")</f>
        <v/>
      </c>
      <c r="AW101" s="21" t="str">
        <f>IF(ISNUMBER('Original data'!AU101),LN('Original data'!AU101),"")</f>
        <v/>
      </c>
      <c r="AX101" s="21" t="str">
        <f>IF(ISNUMBER('Original data'!AV101),LN('Original data'!AV101),"")</f>
        <v/>
      </c>
      <c r="AY101" s="21" t="str">
        <f>IF(ISNUMBER('Original data'!AW101),LN('Original data'!AW101),"")</f>
        <v/>
      </c>
      <c r="AZ101" s="21" t="str">
        <f>IF(ISNUMBER('Original data'!AX101),LN('Original data'!AX101),"")</f>
        <v/>
      </c>
      <c r="BA101" s="21" t="str">
        <f>IF(ISNUMBER('Original data'!AY101),LN('Original data'!AY101),"")</f>
        <v/>
      </c>
      <c r="BB101" s="21" t="str">
        <f>IF(ISNUMBER('Original data'!AZ101),LN('Original data'!AZ101),"")</f>
        <v/>
      </c>
      <c r="BC101" s="21" t="str">
        <f>IF(ISNUMBER('Original data'!BA101),LN('Original data'!BA101),"")</f>
        <v/>
      </c>
      <c r="BD101" s="21" t="str">
        <f>IF(ISNUMBER('Original data'!BB101),LN('Original data'!BB101),"")</f>
        <v/>
      </c>
      <c r="BE101" s="21" t="str">
        <f>IF(ISNUMBER('Original data'!BC101),LN('Original data'!BC101),"")</f>
        <v/>
      </c>
      <c r="BF101" s="21" t="str">
        <f>IF(ISNUMBER('Original data'!BD101),LN('Original data'!BD101),"")</f>
        <v/>
      </c>
      <c r="BG101" s="21" t="str">
        <f>IF(ISNUMBER('Original data'!BE101),LN('Original data'!BE101),"")</f>
        <v/>
      </c>
      <c r="BH101" s="21" t="str">
        <f>IF(ISNUMBER('Original data'!BF101),LN('Original data'!BF101),"")</f>
        <v/>
      </c>
      <c r="BI101" s="21" t="str">
        <f>IF(ISNUMBER('Original data'!BH101),LN('Original data'!BH101),"")</f>
        <v/>
      </c>
      <c r="BJ101" s="21" t="str">
        <f>IF(ISNUMBER('Original data'!BI101),LN('Original data'!BI101),"")</f>
        <v/>
      </c>
      <c r="BK101" s="21" t="str">
        <f>IF(ISNUMBER('Original data'!BJ101),LN('Original data'!BJ101),"")</f>
        <v/>
      </c>
      <c r="BL101" s="21" t="str">
        <f>IF(ISNUMBER('Original data'!BK101),LN('Original data'!BK101),"")</f>
        <v/>
      </c>
      <c r="BM101" s="21" t="str">
        <f>IF(ISNUMBER('Original data'!BL101),LN('Original data'!BL101),"")</f>
        <v/>
      </c>
      <c r="BN101" s="21" t="str">
        <f>IF(ISNUMBER('Original data'!BM101),LN('Original data'!BM101),"")</f>
        <v/>
      </c>
      <c r="BO101" s="21" t="str">
        <f>IF(ISNUMBER('Original data'!BN101),LN('Original data'!BN101),"")</f>
        <v/>
      </c>
      <c r="BP101" s="21" t="str">
        <f>IF(ISNUMBER('Original data'!BO101),LN('Original data'!BO101),"")</f>
        <v/>
      </c>
      <c r="BQ101" s="21" t="str">
        <f>IF(ISNUMBER('Original data'!BP101),LN('Original data'!BP101),"")</f>
        <v/>
      </c>
      <c r="BR101" s="21" t="str">
        <f>IF(ISNUMBER('Original data'!BQ101),LN('Original data'!BQ101),"")</f>
        <v/>
      </c>
      <c r="BS101" s="21" t="str">
        <f>IF(ISNUMBER('Original data'!BR101),LN('Original data'!BR101),"")</f>
        <v/>
      </c>
      <c r="BT101" s="21" t="str">
        <f>IF(ISNUMBER('Original data'!BS101),LN('Original data'!BS101),"")</f>
        <v/>
      </c>
      <c r="BU101" s="21" t="str">
        <f>IF(ISNUMBER('Original data'!BT101),LN('Original data'!BT101),"")</f>
        <v/>
      </c>
      <c r="BV101" s="21" t="str">
        <f>IF(ISNUMBER('Original data'!BU101),LN('Original data'!BU101),"")</f>
        <v/>
      </c>
      <c r="BW101" s="21" t="str">
        <f>IF(ISNUMBER('Original data'!BV101),LN('Original data'!BV101),"")</f>
        <v/>
      </c>
      <c r="BX101" s="21" t="str">
        <f>IF(ISNUMBER('Original data'!BW101),LN('Original data'!BW101),"")</f>
        <v/>
      </c>
      <c r="BY101" s="21" t="str">
        <f>IF(ISNUMBER('Original data'!BX101),LN('Original data'!BX101),"")</f>
        <v/>
      </c>
      <c r="BZ101" s="21" t="str">
        <f>IF(ISNUMBER('Original data'!BY101),LN('Original data'!BY101),"")</f>
        <v/>
      </c>
      <c r="CA101" s="21" t="str">
        <f>IF(ISNUMBER('Original data'!BZ101),LN('Original data'!BZ101),"")</f>
        <v/>
      </c>
      <c r="CB101" s="21" t="str">
        <f>IF(ISNUMBER('Original data'!CA101),LN('Original data'!CA101),"")</f>
        <v/>
      </c>
      <c r="CC101" s="21"/>
      <c r="CD101" s="21"/>
      <c r="CE101" s="21"/>
    </row>
    <row r="102" spans="1:83" x14ac:dyDescent="0.2">
      <c r="A102" s="21"/>
      <c r="B102" s="21"/>
      <c r="C102" s="21"/>
      <c r="D102" s="21"/>
      <c r="E102" s="21"/>
      <c r="F102" t="str">
        <f t="shared" si="6"/>
        <v/>
      </c>
      <c r="G102" t="str">
        <f t="shared" si="8"/>
        <v/>
      </c>
      <c r="H102">
        <f t="shared" si="9"/>
        <v>0</v>
      </c>
      <c r="I102" s="21" t="str">
        <f>IF(ISNUMBER('Original data'!F102),LN('Original data'!F102),"")</f>
        <v/>
      </c>
      <c r="J102" s="21" t="str">
        <f>IF(ISNUMBER('Original data'!G102),LN('Original data'!G102),"")</f>
        <v/>
      </c>
      <c r="K102" s="21" t="str">
        <f>IF(ISNUMBER('Original data'!H102),LN('Original data'!H102),"")</f>
        <v/>
      </c>
      <c r="L102" s="21" t="str">
        <f>IF(ISNUMBER('Original data'!I102),LN('Original data'!I102),"")</f>
        <v/>
      </c>
      <c r="M102" s="21" t="str">
        <f>IF(ISNUMBER('Original data'!J102),LN('Original data'!J102),"")</f>
        <v/>
      </c>
      <c r="N102" s="21" t="str">
        <f>IF(ISNUMBER('Original data'!K102),LN('Original data'!K102),"")</f>
        <v/>
      </c>
      <c r="O102" s="21" t="str">
        <f>IF(ISNUMBER('Original data'!L102),LN('Original data'!L102),"")</f>
        <v/>
      </c>
      <c r="P102" s="21" t="str">
        <f>IF(ISNUMBER('Original data'!M102),LN('Original data'!M102),"")</f>
        <v/>
      </c>
      <c r="Q102" s="21" t="str">
        <f>IF(ISNUMBER('Original data'!N102),LN('Original data'!N102),"")</f>
        <v/>
      </c>
      <c r="R102" s="21" t="str">
        <f>IF(ISNUMBER('Original data'!O102),LN('Original data'!O102),"")</f>
        <v/>
      </c>
      <c r="S102" s="21" t="str">
        <f>IF(ISNUMBER('Original data'!P102),LN('Original data'!P102),"")</f>
        <v/>
      </c>
      <c r="T102" s="21" t="str">
        <f>IF(ISNUMBER('Original data'!Q102),LN('Original data'!Q102),"")</f>
        <v/>
      </c>
      <c r="U102" s="21" t="str">
        <f>IF(ISNUMBER('Original data'!R102),LN('Original data'!R102),"")</f>
        <v/>
      </c>
      <c r="V102" s="21" t="str">
        <f>IF(ISNUMBER('Original data'!S102),LN('Original data'!S102),"")</f>
        <v/>
      </c>
      <c r="W102" s="21" t="str">
        <f>IF(ISNUMBER('Original data'!T102),LN('Original data'!T102),"")</f>
        <v/>
      </c>
      <c r="X102" s="21" t="str">
        <f>IF(ISNUMBER('Original data'!U102),LN('Original data'!U102),"")</f>
        <v/>
      </c>
      <c r="Y102" s="21" t="str">
        <f>IF(ISNUMBER('Original data'!V102),LN('Original data'!V102),"")</f>
        <v/>
      </c>
      <c r="Z102" s="21" t="str">
        <f>IF(ISNUMBER('Original data'!W102),LN('Original data'!W102),"")</f>
        <v/>
      </c>
      <c r="AA102" s="21" t="str">
        <f>IF(ISNUMBER('Original data'!X102),LN('Original data'!X102),"")</f>
        <v/>
      </c>
      <c r="AB102" s="21" t="str">
        <f>IF(ISNUMBER('Original data'!Y102),LN('Original data'!Y102),"")</f>
        <v/>
      </c>
      <c r="AC102" s="21" t="str">
        <f>IF(ISNUMBER('Original data'!Z102),LN('Original data'!Z102),"")</f>
        <v/>
      </c>
      <c r="AD102" s="21" t="str">
        <f>IF(ISNUMBER('Original data'!AA102),LN('Original data'!AA102),"")</f>
        <v/>
      </c>
      <c r="AE102" s="21" t="str">
        <f>IF(ISNUMBER('Original data'!AB102),LN('Original data'!AB102),"")</f>
        <v/>
      </c>
      <c r="AF102" s="21" t="str">
        <f>IF(ISNUMBER('Original data'!AC102),LN('Original data'!AC102),"")</f>
        <v/>
      </c>
      <c r="AG102" s="21" t="str">
        <f>IF(ISNUMBER('Original data'!AD102),LN('Original data'!AD102),"")</f>
        <v/>
      </c>
      <c r="AH102" s="21" t="str">
        <f>IF(ISNUMBER('Original data'!AE102),LN('Original data'!AE102),"")</f>
        <v/>
      </c>
      <c r="AI102" s="21" t="str">
        <f>IF(ISNUMBER('Original data'!AF102),LN('Original data'!AF102),"")</f>
        <v/>
      </c>
      <c r="AJ102" s="21" t="str">
        <f>IF(ISNUMBER('Original data'!AG102),LN('Original data'!AG102),"")</f>
        <v/>
      </c>
      <c r="AK102" s="21" t="str">
        <f>IF(ISNUMBER('Original data'!AH102),LN('Original data'!AH102),"")</f>
        <v/>
      </c>
      <c r="AL102" s="21" t="str">
        <f>IF(ISNUMBER('Original data'!AI102),LN('Original data'!AI102),"")</f>
        <v/>
      </c>
      <c r="AM102" s="21" t="str">
        <f>IF(ISNUMBER('Original data'!AJ102),LN('Original data'!AJ102),"")</f>
        <v/>
      </c>
      <c r="AN102" s="21" t="str">
        <f>IF(ISNUMBER('Original data'!AK102),LN('Original data'!AK102),"")</f>
        <v/>
      </c>
      <c r="AO102" s="21" t="str">
        <f>IF(ISNUMBER('Original data'!AL102),LN('Original data'!AL102),"")</f>
        <v/>
      </c>
      <c r="AP102" s="21" t="str">
        <f>IF(ISNUMBER('Original data'!AM102),LN('Original data'!AM102),"")</f>
        <v/>
      </c>
      <c r="AQ102" s="21" t="str">
        <f>IF(ISNUMBER('Original data'!AN102),LN('Original data'!AN102),"")</f>
        <v/>
      </c>
      <c r="AR102" s="21" t="str">
        <f>IF(ISNUMBER('Original data'!AO102),LN('Original data'!AO102),"")</f>
        <v/>
      </c>
      <c r="AS102" s="21" t="str">
        <f>IF(ISNUMBER('Original data'!AP102),LN('Original data'!AP102),"")</f>
        <v/>
      </c>
      <c r="AT102" s="21" t="str">
        <f>IF(ISNUMBER('Original data'!AR102),LN('Original data'!AR102),"")</f>
        <v/>
      </c>
      <c r="AU102" s="21" t="str">
        <f>IF(ISNUMBER('Original data'!AS102),LN('Original data'!AS102),"")</f>
        <v/>
      </c>
      <c r="AV102" s="21" t="str">
        <f>IF(ISNUMBER('Original data'!AT102),LN('Original data'!AT102),"")</f>
        <v/>
      </c>
      <c r="AW102" s="21" t="str">
        <f>IF(ISNUMBER('Original data'!AU102),LN('Original data'!AU102),"")</f>
        <v/>
      </c>
      <c r="AX102" s="21" t="str">
        <f>IF(ISNUMBER('Original data'!AV102),LN('Original data'!AV102),"")</f>
        <v/>
      </c>
      <c r="AY102" s="21" t="str">
        <f>IF(ISNUMBER('Original data'!AW102),LN('Original data'!AW102),"")</f>
        <v/>
      </c>
      <c r="AZ102" s="21" t="str">
        <f>IF(ISNUMBER('Original data'!AX102),LN('Original data'!AX102),"")</f>
        <v/>
      </c>
      <c r="BA102" s="21" t="str">
        <f>IF(ISNUMBER('Original data'!AY102),LN('Original data'!AY102),"")</f>
        <v/>
      </c>
      <c r="BB102" s="21" t="str">
        <f>IF(ISNUMBER('Original data'!AZ102),LN('Original data'!AZ102),"")</f>
        <v/>
      </c>
      <c r="BC102" s="21" t="str">
        <f>IF(ISNUMBER('Original data'!BA102),LN('Original data'!BA102),"")</f>
        <v/>
      </c>
      <c r="BD102" s="21" t="str">
        <f>IF(ISNUMBER('Original data'!BB102),LN('Original data'!BB102),"")</f>
        <v/>
      </c>
      <c r="BE102" s="21" t="str">
        <f>IF(ISNUMBER('Original data'!BC102),LN('Original data'!BC102),"")</f>
        <v/>
      </c>
      <c r="BF102" s="21" t="str">
        <f>IF(ISNUMBER('Original data'!BD102),LN('Original data'!BD102),"")</f>
        <v/>
      </c>
      <c r="BG102" s="21" t="str">
        <f>IF(ISNUMBER('Original data'!BE102),LN('Original data'!BE102),"")</f>
        <v/>
      </c>
      <c r="BH102" s="21" t="str">
        <f>IF(ISNUMBER('Original data'!BF102),LN('Original data'!BF102),"")</f>
        <v/>
      </c>
      <c r="BI102" s="21" t="str">
        <f>IF(ISNUMBER('Original data'!BH102),LN('Original data'!BH102),"")</f>
        <v/>
      </c>
      <c r="BJ102" s="21" t="str">
        <f>IF(ISNUMBER('Original data'!BI102),LN('Original data'!BI102),"")</f>
        <v/>
      </c>
      <c r="BK102" s="21" t="str">
        <f>IF(ISNUMBER('Original data'!BJ102),LN('Original data'!BJ102),"")</f>
        <v/>
      </c>
      <c r="BL102" s="21" t="str">
        <f>IF(ISNUMBER('Original data'!BK102),LN('Original data'!BK102),"")</f>
        <v/>
      </c>
      <c r="BM102" s="21" t="str">
        <f>IF(ISNUMBER('Original data'!BL102),LN('Original data'!BL102),"")</f>
        <v/>
      </c>
      <c r="BN102" s="21" t="str">
        <f>IF(ISNUMBER('Original data'!BM102),LN('Original data'!BM102),"")</f>
        <v/>
      </c>
      <c r="BO102" s="21" t="str">
        <f>IF(ISNUMBER('Original data'!BN102),LN('Original data'!BN102),"")</f>
        <v/>
      </c>
      <c r="BP102" s="21" t="str">
        <f>IF(ISNUMBER('Original data'!BO102),LN('Original data'!BO102),"")</f>
        <v/>
      </c>
      <c r="BQ102" s="21" t="str">
        <f>IF(ISNUMBER('Original data'!BP102),LN('Original data'!BP102),"")</f>
        <v/>
      </c>
      <c r="BR102" s="21" t="str">
        <f>IF(ISNUMBER('Original data'!BQ102),LN('Original data'!BQ102),"")</f>
        <v/>
      </c>
      <c r="BS102" s="21" t="str">
        <f>IF(ISNUMBER('Original data'!BR102),LN('Original data'!BR102),"")</f>
        <v/>
      </c>
      <c r="BT102" s="21" t="str">
        <f>IF(ISNUMBER('Original data'!BS102),LN('Original data'!BS102),"")</f>
        <v/>
      </c>
      <c r="BU102" s="21" t="str">
        <f>IF(ISNUMBER('Original data'!BT102),LN('Original data'!BT102),"")</f>
        <v/>
      </c>
      <c r="BV102" s="21" t="str">
        <f>IF(ISNUMBER('Original data'!BU102),LN('Original data'!BU102),"")</f>
        <v/>
      </c>
      <c r="BW102" s="21" t="str">
        <f>IF(ISNUMBER('Original data'!BV102),LN('Original data'!BV102),"")</f>
        <v/>
      </c>
      <c r="BX102" s="21" t="str">
        <f>IF(ISNUMBER('Original data'!BW102),LN('Original data'!BW102),"")</f>
        <v/>
      </c>
      <c r="BY102" s="21" t="str">
        <f>IF(ISNUMBER('Original data'!BX102),LN('Original data'!BX102),"")</f>
        <v/>
      </c>
      <c r="BZ102" s="21" t="str">
        <f>IF(ISNUMBER('Original data'!BY102),LN('Original data'!BY102),"")</f>
        <v/>
      </c>
      <c r="CA102" s="21" t="str">
        <f>IF(ISNUMBER('Original data'!BZ102),LN('Original data'!BZ102),"")</f>
        <v/>
      </c>
      <c r="CB102" s="21" t="str">
        <f>IF(ISNUMBER('Original data'!CA102),LN('Original data'!CA102),"")</f>
        <v/>
      </c>
      <c r="CC102" s="21"/>
      <c r="CD102" s="21"/>
      <c r="CE102" s="21"/>
    </row>
    <row r="103" spans="1:83" x14ac:dyDescent="0.2">
      <c r="A103" s="21"/>
      <c r="B103" s="21"/>
      <c r="C103" s="21"/>
      <c r="D103" s="21"/>
      <c r="E103" s="21"/>
      <c r="F103" t="str">
        <f t="shared" si="6"/>
        <v/>
      </c>
      <c r="G103" t="str">
        <f t="shared" si="8"/>
        <v/>
      </c>
      <c r="H103">
        <f t="shared" si="9"/>
        <v>0</v>
      </c>
      <c r="I103" s="21" t="str">
        <f>IF(ISNUMBER('Original data'!F103),LN('Original data'!F103),"")</f>
        <v/>
      </c>
      <c r="J103" s="21" t="str">
        <f>IF(ISNUMBER('Original data'!G103),LN('Original data'!G103),"")</f>
        <v/>
      </c>
      <c r="K103" s="21" t="str">
        <f>IF(ISNUMBER('Original data'!H103),LN('Original data'!H103),"")</f>
        <v/>
      </c>
      <c r="L103" s="21" t="str">
        <f>IF(ISNUMBER('Original data'!I103),LN('Original data'!I103),"")</f>
        <v/>
      </c>
      <c r="M103" s="21" t="str">
        <f>IF(ISNUMBER('Original data'!J103),LN('Original data'!J103),"")</f>
        <v/>
      </c>
      <c r="N103" s="21" t="str">
        <f>IF(ISNUMBER('Original data'!K103),LN('Original data'!K103),"")</f>
        <v/>
      </c>
      <c r="O103" s="21" t="str">
        <f>IF(ISNUMBER('Original data'!L103),LN('Original data'!L103),"")</f>
        <v/>
      </c>
      <c r="P103" s="21" t="str">
        <f>IF(ISNUMBER('Original data'!M103),LN('Original data'!M103),"")</f>
        <v/>
      </c>
      <c r="Q103" s="21" t="str">
        <f>IF(ISNUMBER('Original data'!N103),LN('Original data'!N103),"")</f>
        <v/>
      </c>
      <c r="R103" s="21" t="str">
        <f>IF(ISNUMBER('Original data'!O103),LN('Original data'!O103),"")</f>
        <v/>
      </c>
      <c r="S103" s="21" t="str">
        <f>IF(ISNUMBER('Original data'!P103),LN('Original data'!P103),"")</f>
        <v/>
      </c>
      <c r="T103" s="21" t="str">
        <f>IF(ISNUMBER('Original data'!Q103),LN('Original data'!Q103),"")</f>
        <v/>
      </c>
      <c r="U103" s="21" t="str">
        <f>IF(ISNUMBER('Original data'!R103),LN('Original data'!R103),"")</f>
        <v/>
      </c>
      <c r="V103" s="21" t="str">
        <f>IF(ISNUMBER('Original data'!S103),LN('Original data'!S103),"")</f>
        <v/>
      </c>
      <c r="W103" s="21" t="str">
        <f>IF(ISNUMBER('Original data'!T103),LN('Original data'!T103),"")</f>
        <v/>
      </c>
      <c r="X103" s="21" t="str">
        <f>IF(ISNUMBER('Original data'!U103),LN('Original data'!U103),"")</f>
        <v/>
      </c>
      <c r="Y103" s="21" t="str">
        <f>IF(ISNUMBER('Original data'!V103),LN('Original data'!V103),"")</f>
        <v/>
      </c>
      <c r="Z103" s="21" t="str">
        <f>IF(ISNUMBER('Original data'!W103),LN('Original data'!W103),"")</f>
        <v/>
      </c>
      <c r="AA103" s="21" t="str">
        <f>IF(ISNUMBER('Original data'!X103),LN('Original data'!X103),"")</f>
        <v/>
      </c>
      <c r="AB103" s="21" t="str">
        <f>IF(ISNUMBER('Original data'!Y103),LN('Original data'!Y103),"")</f>
        <v/>
      </c>
      <c r="AC103" s="21" t="str">
        <f>IF(ISNUMBER('Original data'!Z103),LN('Original data'!Z103),"")</f>
        <v/>
      </c>
      <c r="AD103" s="21" t="str">
        <f>IF(ISNUMBER('Original data'!AA103),LN('Original data'!AA103),"")</f>
        <v/>
      </c>
      <c r="AE103" s="21" t="str">
        <f>IF(ISNUMBER('Original data'!AB103),LN('Original data'!AB103),"")</f>
        <v/>
      </c>
      <c r="AF103" s="21" t="str">
        <f>IF(ISNUMBER('Original data'!AC103),LN('Original data'!AC103),"")</f>
        <v/>
      </c>
      <c r="AG103" s="21" t="str">
        <f>IF(ISNUMBER('Original data'!AD103),LN('Original data'!AD103),"")</f>
        <v/>
      </c>
      <c r="AH103" s="21" t="str">
        <f>IF(ISNUMBER('Original data'!AE103),LN('Original data'!AE103),"")</f>
        <v/>
      </c>
      <c r="AI103" s="21" t="str">
        <f>IF(ISNUMBER('Original data'!AF103),LN('Original data'!AF103),"")</f>
        <v/>
      </c>
      <c r="AJ103" s="21" t="str">
        <f>IF(ISNUMBER('Original data'!AG103),LN('Original data'!AG103),"")</f>
        <v/>
      </c>
      <c r="AK103" s="21" t="str">
        <f>IF(ISNUMBER('Original data'!AH103),LN('Original data'!AH103),"")</f>
        <v/>
      </c>
      <c r="AL103" s="21" t="str">
        <f>IF(ISNUMBER('Original data'!AI103),LN('Original data'!AI103),"")</f>
        <v/>
      </c>
      <c r="AM103" s="21" t="str">
        <f>IF(ISNUMBER('Original data'!AJ103),LN('Original data'!AJ103),"")</f>
        <v/>
      </c>
      <c r="AN103" s="21" t="str">
        <f>IF(ISNUMBER('Original data'!AK103),LN('Original data'!AK103),"")</f>
        <v/>
      </c>
      <c r="AO103" s="21" t="str">
        <f>IF(ISNUMBER('Original data'!AL103),LN('Original data'!AL103),"")</f>
        <v/>
      </c>
      <c r="AP103" s="21" t="str">
        <f>IF(ISNUMBER('Original data'!AM103),LN('Original data'!AM103),"")</f>
        <v/>
      </c>
      <c r="AQ103" s="21" t="str">
        <f>IF(ISNUMBER('Original data'!AN103),LN('Original data'!AN103),"")</f>
        <v/>
      </c>
      <c r="AR103" s="21" t="str">
        <f>IF(ISNUMBER('Original data'!AO103),LN('Original data'!AO103),"")</f>
        <v/>
      </c>
      <c r="AS103" s="21" t="str">
        <f>IF(ISNUMBER('Original data'!AP103),LN('Original data'!AP103),"")</f>
        <v/>
      </c>
      <c r="AT103" s="21" t="str">
        <f>IF(ISNUMBER('Original data'!AR103),LN('Original data'!AR103),"")</f>
        <v/>
      </c>
      <c r="AU103" s="21" t="str">
        <f>IF(ISNUMBER('Original data'!AS103),LN('Original data'!AS103),"")</f>
        <v/>
      </c>
      <c r="AV103" s="21" t="str">
        <f>IF(ISNUMBER('Original data'!AT103),LN('Original data'!AT103),"")</f>
        <v/>
      </c>
      <c r="AW103" s="21" t="str">
        <f>IF(ISNUMBER('Original data'!AU103),LN('Original data'!AU103),"")</f>
        <v/>
      </c>
      <c r="AX103" s="21" t="str">
        <f>IF(ISNUMBER('Original data'!AV103),LN('Original data'!AV103),"")</f>
        <v/>
      </c>
      <c r="AY103" s="21" t="str">
        <f>IF(ISNUMBER('Original data'!AW103),LN('Original data'!AW103),"")</f>
        <v/>
      </c>
      <c r="AZ103" s="21" t="str">
        <f>IF(ISNUMBER('Original data'!AX103),LN('Original data'!AX103),"")</f>
        <v/>
      </c>
      <c r="BA103" s="21" t="str">
        <f>IF(ISNUMBER('Original data'!AY103),LN('Original data'!AY103),"")</f>
        <v/>
      </c>
      <c r="BB103" s="21" t="str">
        <f>IF(ISNUMBER('Original data'!AZ103),LN('Original data'!AZ103),"")</f>
        <v/>
      </c>
      <c r="BC103" s="21" t="str">
        <f>IF(ISNUMBER('Original data'!BA103),LN('Original data'!BA103),"")</f>
        <v/>
      </c>
      <c r="BD103" s="21" t="str">
        <f>IF(ISNUMBER('Original data'!BB103),LN('Original data'!BB103),"")</f>
        <v/>
      </c>
      <c r="BE103" s="21" t="str">
        <f>IF(ISNUMBER('Original data'!BC103),LN('Original data'!BC103),"")</f>
        <v/>
      </c>
      <c r="BF103" s="21" t="str">
        <f>IF(ISNUMBER('Original data'!BD103),LN('Original data'!BD103),"")</f>
        <v/>
      </c>
      <c r="BG103" s="21" t="str">
        <f>IF(ISNUMBER('Original data'!BE103),LN('Original data'!BE103),"")</f>
        <v/>
      </c>
      <c r="BH103" s="21" t="str">
        <f>IF(ISNUMBER('Original data'!BF103),LN('Original data'!BF103),"")</f>
        <v/>
      </c>
      <c r="BI103" s="21" t="str">
        <f>IF(ISNUMBER('Original data'!BH103),LN('Original data'!BH103),"")</f>
        <v/>
      </c>
      <c r="BJ103" s="21" t="str">
        <f>IF(ISNUMBER('Original data'!BI103),LN('Original data'!BI103),"")</f>
        <v/>
      </c>
      <c r="BK103" s="21" t="str">
        <f>IF(ISNUMBER('Original data'!BJ103),LN('Original data'!BJ103),"")</f>
        <v/>
      </c>
      <c r="BL103" s="21" t="str">
        <f>IF(ISNUMBER('Original data'!BK103),LN('Original data'!BK103),"")</f>
        <v/>
      </c>
      <c r="BM103" s="21" t="str">
        <f>IF(ISNUMBER('Original data'!BL103),LN('Original data'!BL103),"")</f>
        <v/>
      </c>
      <c r="BN103" s="21" t="str">
        <f>IF(ISNUMBER('Original data'!BM103),LN('Original data'!BM103),"")</f>
        <v/>
      </c>
      <c r="BO103" s="21" t="str">
        <f>IF(ISNUMBER('Original data'!BN103),LN('Original data'!BN103),"")</f>
        <v/>
      </c>
      <c r="BP103" s="21" t="str">
        <f>IF(ISNUMBER('Original data'!BO103),LN('Original data'!BO103),"")</f>
        <v/>
      </c>
      <c r="BQ103" s="21" t="str">
        <f>IF(ISNUMBER('Original data'!BP103),LN('Original data'!BP103),"")</f>
        <v/>
      </c>
      <c r="BR103" s="21" t="str">
        <f>IF(ISNUMBER('Original data'!BQ103),LN('Original data'!BQ103),"")</f>
        <v/>
      </c>
      <c r="BS103" s="21" t="str">
        <f>IF(ISNUMBER('Original data'!BR103),LN('Original data'!BR103),"")</f>
        <v/>
      </c>
      <c r="BT103" s="21" t="str">
        <f>IF(ISNUMBER('Original data'!BS103),LN('Original data'!BS103),"")</f>
        <v/>
      </c>
      <c r="BU103" s="21" t="str">
        <f>IF(ISNUMBER('Original data'!BT103),LN('Original data'!BT103),"")</f>
        <v/>
      </c>
      <c r="BV103" s="21" t="str">
        <f>IF(ISNUMBER('Original data'!BU103),LN('Original data'!BU103),"")</f>
        <v/>
      </c>
      <c r="BW103" s="21" t="str">
        <f>IF(ISNUMBER('Original data'!BV103),LN('Original data'!BV103),"")</f>
        <v/>
      </c>
      <c r="BX103" s="21" t="str">
        <f>IF(ISNUMBER('Original data'!BW103),LN('Original data'!BW103),"")</f>
        <v/>
      </c>
      <c r="BY103" s="21" t="str">
        <f>IF(ISNUMBER('Original data'!BX103),LN('Original data'!BX103),"")</f>
        <v/>
      </c>
      <c r="BZ103" s="21" t="str">
        <f>IF(ISNUMBER('Original data'!BY103),LN('Original data'!BY103),"")</f>
        <v/>
      </c>
      <c r="CA103" s="21" t="str">
        <f>IF(ISNUMBER('Original data'!BZ103),LN('Original data'!BZ103),"")</f>
        <v/>
      </c>
      <c r="CB103" s="21" t="str">
        <f>IF(ISNUMBER('Original data'!CA103),LN('Original data'!CA103),"")</f>
        <v/>
      </c>
      <c r="CC103" s="21"/>
      <c r="CD103" s="21"/>
      <c r="CE103" s="21"/>
    </row>
    <row r="104" spans="1:83" x14ac:dyDescent="0.2">
      <c r="A104" s="21"/>
      <c r="B104" s="21"/>
      <c r="C104" s="21"/>
      <c r="D104" s="21"/>
      <c r="E104" s="21"/>
      <c r="F104" t="str">
        <f t="shared" si="6"/>
        <v/>
      </c>
      <c r="G104" t="str">
        <f t="shared" si="8"/>
        <v/>
      </c>
      <c r="H104">
        <f t="shared" si="9"/>
        <v>0</v>
      </c>
      <c r="I104" s="21" t="str">
        <f>IF(ISNUMBER('Original data'!F104),LN('Original data'!F104),"")</f>
        <v/>
      </c>
      <c r="J104" s="21" t="str">
        <f>IF(ISNUMBER('Original data'!G104),LN('Original data'!G104),"")</f>
        <v/>
      </c>
      <c r="K104" s="21" t="str">
        <f>IF(ISNUMBER('Original data'!H104),LN('Original data'!H104),"")</f>
        <v/>
      </c>
      <c r="L104" s="21" t="str">
        <f>IF(ISNUMBER('Original data'!I104),LN('Original data'!I104),"")</f>
        <v/>
      </c>
      <c r="M104" s="21" t="str">
        <f>IF(ISNUMBER('Original data'!J104),LN('Original data'!J104),"")</f>
        <v/>
      </c>
      <c r="N104" s="21" t="str">
        <f>IF(ISNUMBER('Original data'!K104),LN('Original data'!K104),"")</f>
        <v/>
      </c>
      <c r="O104" s="21" t="str">
        <f>IF(ISNUMBER('Original data'!L104),LN('Original data'!L104),"")</f>
        <v/>
      </c>
      <c r="P104" s="21" t="str">
        <f>IF(ISNUMBER('Original data'!M104),LN('Original data'!M104),"")</f>
        <v/>
      </c>
      <c r="Q104" s="21" t="str">
        <f>IF(ISNUMBER('Original data'!N104),LN('Original data'!N104),"")</f>
        <v/>
      </c>
      <c r="R104" s="21" t="str">
        <f>IF(ISNUMBER('Original data'!O104),LN('Original data'!O104),"")</f>
        <v/>
      </c>
      <c r="S104" s="21" t="str">
        <f>IF(ISNUMBER('Original data'!P104),LN('Original data'!P104),"")</f>
        <v/>
      </c>
      <c r="T104" s="21" t="str">
        <f>IF(ISNUMBER('Original data'!Q104),LN('Original data'!Q104),"")</f>
        <v/>
      </c>
      <c r="U104" s="21" t="str">
        <f>IF(ISNUMBER('Original data'!R104),LN('Original data'!R104),"")</f>
        <v/>
      </c>
      <c r="V104" s="21" t="str">
        <f>IF(ISNUMBER('Original data'!S104),LN('Original data'!S104),"")</f>
        <v/>
      </c>
      <c r="W104" s="21" t="str">
        <f>IF(ISNUMBER('Original data'!T104),LN('Original data'!T104),"")</f>
        <v/>
      </c>
      <c r="X104" s="21" t="str">
        <f>IF(ISNUMBER('Original data'!U104),LN('Original data'!U104),"")</f>
        <v/>
      </c>
      <c r="Y104" s="21" t="str">
        <f>IF(ISNUMBER('Original data'!V104),LN('Original data'!V104),"")</f>
        <v/>
      </c>
      <c r="Z104" s="21" t="str">
        <f>IF(ISNUMBER('Original data'!W104),LN('Original data'!W104),"")</f>
        <v/>
      </c>
      <c r="AA104" s="21" t="str">
        <f>IF(ISNUMBER('Original data'!X104),LN('Original data'!X104),"")</f>
        <v/>
      </c>
      <c r="AB104" s="21" t="str">
        <f>IF(ISNUMBER('Original data'!Y104),LN('Original data'!Y104),"")</f>
        <v/>
      </c>
      <c r="AC104" s="21" t="str">
        <f>IF(ISNUMBER('Original data'!Z104),LN('Original data'!Z104),"")</f>
        <v/>
      </c>
      <c r="AD104" s="21" t="str">
        <f>IF(ISNUMBER('Original data'!AA104),LN('Original data'!AA104),"")</f>
        <v/>
      </c>
      <c r="AE104" s="21" t="str">
        <f>IF(ISNUMBER('Original data'!AB104),LN('Original data'!AB104),"")</f>
        <v/>
      </c>
      <c r="AF104" s="21" t="str">
        <f>IF(ISNUMBER('Original data'!AC104),LN('Original data'!AC104),"")</f>
        <v/>
      </c>
      <c r="AG104" s="21" t="str">
        <f>IF(ISNUMBER('Original data'!AD104),LN('Original data'!AD104),"")</f>
        <v/>
      </c>
      <c r="AH104" s="21" t="str">
        <f>IF(ISNUMBER('Original data'!AE104),LN('Original data'!AE104),"")</f>
        <v/>
      </c>
      <c r="AI104" s="21" t="str">
        <f>IF(ISNUMBER('Original data'!AF104),LN('Original data'!AF104),"")</f>
        <v/>
      </c>
      <c r="AJ104" s="21" t="str">
        <f>IF(ISNUMBER('Original data'!AG104),LN('Original data'!AG104),"")</f>
        <v/>
      </c>
      <c r="AK104" s="21" t="str">
        <f>IF(ISNUMBER('Original data'!AH104),LN('Original data'!AH104),"")</f>
        <v/>
      </c>
      <c r="AL104" s="21" t="str">
        <f>IF(ISNUMBER('Original data'!AI104),LN('Original data'!AI104),"")</f>
        <v/>
      </c>
      <c r="AM104" s="21" t="str">
        <f>IF(ISNUMBER('Original data'!AJ104),LN('Original data'!AJ104),"")</f>
        <v/>
      </c>
      <c r="AN104" s="21" t="str">
        <f>IF(ISNUMBER('Original data'!AK104),LN('Original data'!AK104),"")</f>
        <v/>
      </c>
      <c r="AO104" s="21" t="str">
        <f>IF(ISNUMBER('Original data'!AL104),LN('Original data'!AL104),"")</f>
        <v/>
      </c>
      <c r="AP104" s="21" t="str">
        <f>IF(ISNUMBER('Original data'!AM104),LN('Original data'!AM104),"")</f>
        <v/>
      </c>
      <c r="AQ104" s="21" t="str">
        <f>IF(ISNUMBER('Original data'!AN104),LN('Original data'!AN104),"")</f>
        <v/>
      </c>
      <c r="AR104" s="21" t="str">
        <f>IF(ISNUMBER('Original data'!AO104),LN('Original data'!AO104),"")</f>
        <v/>
      </c>
      <c r="AS104" s="21" t="str">
        <f>IF(ISNUMBER('Original data'!AP104),LN('Original data'!AP104),"")</f>
        <v/>
      </c>
      <c r="AT104" s="21" t="str">
        <f>IF(ISNUMBER('Original data'!AR104),LN('Original data'!AR104),"")</f>
        <v/>
      </c>
      <c r="AU104" s="21" t="str">
        <f>IF(ISNUMBER('Original data'!AS104),LN('Original data'!AS104),"")</f>
        <v/>
      </c>
      <c r="AV104" s="21" t="str">
        <f>IF(ISNUMBER('Original data'!AT104),LN('Original data'!AT104),"")</f>
        <v/>
      </c>
      <c r="AW104" s="21" t="str">
        <f>IF(ISNUMBER('Original data'!AU104),LN('Original data'!AU104),"")</f>
        <v/>
      </c>
      <c r="AX104" s="21" t="str">
        <f>IF(ISNUMBER('Original data'!AV104),LN('Original data'!AV104),"")</f>
        <v/>
      </c>
      <c r="AY104" s="21" t="str">
        <f>IF(ISNUMBER('Original data'!AW104),LN('Original data'!AW104),"")</f>
        <v/>
      </c>
      <c r="AZ104" s="21" t="str">
        <f>IF(ISNUMBER('Original data'!AX104),LN('Original data'!AX104),"")</f>
        <v/>
      </c>
      <c r="BA104" s="21" t="str">
        <f>IF(ISNUMBER('Original data'!AY104),LN('Original data'!AY104),"")</f>
        <v/>
      </c>
      <c r="BB104" s="21" t="str">
        <f>IF(ISNUMBER('Original data'!AZ104),LN('Original data'!AZ104),"")</f>
        <v/>
      </c>
      <c r="BC104" s="21" t="str">
        <f>IF(ISNUMBER('Original data'!BA104),LN('Original data'!BA104),"")</f>
        <v/>
      </c>
      <c r="BD104" s="21" t="str">
        <f>IF(ISNUMBER('Original data'!BB104),LN('Original data'!BB104),"")</f>
        <v/>
      </c>
      <c r="BE104" s="21" t="str">
        <f>IF(ISNUMBER('Original data'!BC104),LN('Original data'!BC104),"")</f>
        <v/>
      </c>
      <c r="BF104" s="21" t="str">
        <f>IF(ISNUMBER('Original data'!BD104),LN('Original data'!BD104),"")</f>
        <v/>
      </c>
      <c r="BG104" s="21" t="str">
        <f>IF(ISNUMBER('Original data'!BE104),LN('Original data'!BE104),"")</f>
        <v/>
      </c>
      <c r="BH104" s="21" t="str">
        <f>IF(ISNUMBER('Original data'!BF104),LN('Original data'!BF104),"")</f>
        <v/>
      </c>
      <c r="BI104" s="21" t="str">
        <f>IF(ISNUMBER('Original data'!BH104),LN('Original data'!BH104),"")</f>
        <v/>
      </c>
      <c r="BJ104" s="21" t="str">
        <f>IF(ISNUMBER('Original data'!BI104),LN('Original data'!BI104),"")</f>
        <v/>
      </c>
      <c r="BK104" s="21" t="str">
        <f>IF(ISNUMBER('Original data'!BJ104),LN('Original data'!BJ104),"")</f>
        <v/>
      </c>
      <c r="BL104" s="21" t="str">
        <f>IF(ISNUMBER('Original data'!BK104),LN('Original data'!BK104),"")</f>
        <v/>
      </c>
      <c r="BM104" s="21" t="str">
        <f>IF(ISNUMBER('Original data'!BL104),LN('Original data'!BL104),"")</f>
        <v/>
      </c>
      <c r="BN104" s="21" t="str">
        <f>IF(ISNUMBER('Original data'!BM104),LN('Original data'!BM104),"")</f>
        <v/>
      </c>
      <c r="BO104" s="21" t="str">
        <f>IF(ISNUMBER('Original data'!BN104),LN('Original data'!BN104),"")</f>
        <v/>
      </c>
      <c r="BP104" s="21" t="str">
        <f>IF(ISNUMBER('Original data'!BO104),LN('Original data'!BO104),"")</f>
        <v/>
      </c>
      <c r="BQ104" s="21" t="str">
        <f>IF(ISNUMBER('Original data'!BP104),LN('Original data'!BP104),"")</f>
        <v/>
      </c>
      <c r="BR104" s="21" t="str">
        <f>IF(ISNUMBER('Original data'!BQ104),LN('Original data'!BQ104),"")</f>
        <v/>
      </c>
      <c r="BS104" s="21" t="str">
        <f>IF(ISNUMBER('Original data'!BR104),LN('Original data'!BR104),"")</f>
        <v/>
      </c>
      <c r="BT104" s="21" t="str">
        <f>IF(ISNUMBER('Original data'!BS104),LN('Original data'!BS104),"")</f>
        <v/>
      </c>
      <c r="BU104" s="21" t="str">
        <f>IF(ISNUMBER('Original data'!BT104),LN('Original data'!BT104),"")</f>
        <v/>
      </c>
      <c r="BV104" s="21" t="str">
        <f>IF(ISNUMBER('Original data'!BU104),LN('Original data'!BU104),"")</f>
        <v/>
      </c>
      <c r="BW104" s="21" t="str">
        <f>IF(ISNUMBER('Original data'!BV104),LN('Original data'!BV104),"")</f>
        <v/>
      </c>
      <c r="BX104" s="21" t="str">
        <f>IF(ISNUMBER('Original data'!BW104),LN('Original data'!BW104),"")</f>
        <v/>
      </c>
      <c r="BY104" s="21" t="str">
        <f>IF(ISNUMBER('Original data'!BX104),LN('Original data'!BX104),"")</f>
        <v/>
      </c>
      <c r="BZ104" s="21" t="str">
        <f>IF(ISNUMBER('Original data'!BY104),LN('Original data'!BY104),"")</f>
        <v/>
      </c>
      <c r="CA104" s="21" t="str">
        <f>IF(ISNUMBER('Original data'!BZ104),LN('Original data'!BZ104),"")</f>
        <v/>
      </c>
      <c r="CB104" s="21" t="str">
        <f>IF(ISNUMBER('Original data'!CA104),LN('Original data'!CA104),"")</f>
        <v/>
      </c>
      <c r="CC104" s="21"/>
      <c r="CD104" s="21"/>
      <c r="CE104" s="21"/>
    </row>
    <row r="105" spans="1:83" x14ac:dyDescent="0.2">
      <c r="A105" s="21"/>
      <c r="B105" s="21"/>
      <c r="C105" s="21"/>
      <c r="D105" s="21"/>
      <c r="E105" s="21"/>
      <c r="F105" t="str">
        <f t="shared" si="6"/>
        <v/>
      </c>
      <c r="G105" t="str">
        <f t="shared" si="8"/>
        <v/>
      </c>
      <c r="H105">
        <f t="shared" si="9"/>
        <v>0</v>
      </c>
      <c r="I105" s="21" t="str">
        <f>IF(ISNUMBER('Original data'!F105),LN('Original data'!F105),"")</f>
        <v/>
      </c>
      <c r="J105" s="21" t="str">
        <f>IF(ISNUMBER('Original data'!G105),LN('Original data'!G105),"")</f>
        <v/>
      </c>
      <c r="K105" s="21" t="str">
        <f>IF(ISNUMBER('Original data'!H105),LN('Original data'!H105),"")</f>
        <v/>
      </c>
      <c r="L105" s="21" t="str">
        <f>IF(ISNUMBER('Original data'!I105),LN('Original data'!I105),"")</f>
        <v/>
      </c>
      <c r="M105" s="21" t="str">
        <f>IF(ISNUMBER('Original data'!J105),LN('Original data'!J105),"")</f>
        <v/>
      </c>
      <c r="N105" s="21" t="str">
        <f>IF(ISNUMBER('Original data'!K105),LN('Original data'!K105),"")</f>
        <v/>
      </c>
      <c r="O105" s="21" t="str">
        <f>IF(ISNUMBER('Original data'!L105),LN('Original data'!L105),"")</f>
        <v/>
      </c>
      <c r="P105" s="21" t="str">
        <f>IF(ISNUMBER('Original data'!M105),LN('Original data'!M105),"")</f>
        <v/>
      </c>
      <c r="Q105" s="21" t="str">
        <f>IF(ISNUMBER('Original data'!N105),LN('Original data'!N105),"")</f>
        <v/>
      </c>
      <c r="R105" s="21" t="str">
        <f>IF(ISNUMBER('Original data'!O105),LN('Original data'!O105),"")</f>
        <v/>
      </c>
      <c r="S105" s="21" t="str">
        <f>IF(ISNUMBER('Original data'!P105),LN('Original data'!P105),"")</f>
        <v/>
      </c>
      <c r="T105" s="21" t="str">
        <f>IF(ISNUMBER('Original data'!Q105),LN('Original data'!Q105),"")</f>
        <v/>
      </c>
      <c r="U105" s="21" t="str">
        <f>IF(ISNUMBER('Original data'!R105),LN('Original data'!R105),"")</f>
        <v/>
      </c>
      <c r="V105" s="21" t="str">
        <f>IF(ISNUMBER('Original data'!S105),LN('Original data'!S105),"")</f>
        <v/>
      </c>
      <c r="W105" s="21" t="str">
        <f>IF(ISNUMBER('Original data'!T105),LN('Original data'!T105),"")</f>
        <v/>
      </c>
      <c r="X105" s="21" t="str">
        <f>IF(ISNUMBER('Original data'!U105),LN('Original data'!U105),"")</f>
        <v/>
      </c>
      <c r="Y105" s="21" t="str">
        <f>IF(ISNUMBER('Original data'!V105),LN('Original data'!V105),"")</f>
        <v/>
      </c>
      <c r="Z105" s="21" t="str">
        <f>IF(ISNUMBER('Original data'!W105),LN('Original data'!W105),"")</f>
        <v/>
      </c>
      <c r="AA105" s="21" t="str">
        <f>IF(ISNUMBER('Original data'!X105),LN('Original data'!X105),"")</f>
        <v/>
      </c>
      <c r="AB105" s="21" t="str">
        <f>IF(ISNUMBER('Original data'!Y105),LN('Original data'!Y105),"")</f>
        <v/>
      </c>
      <c r="AC105" s="21" t="str">
        <f>IF(ISNUMBER('Original data'!Z105),LN('Original data'!Z105),"")</f>
        <v/>
      </c>
      <c r="AD105" s="21" t="str">
        <f>IF(ISNUMBER('Original data'!AA105),LN('Original data'!AA105),"")</f>
        <v/>
      </c>
      <c r="AE105" s="21" t="str">
        <f>IF(ISNUMBER('Original data'!AB105),LN('Original data'!AB105),"")</f>
        <v/>
      </c>
      <c r="AF105" s="21" t="str">
        <f>IF(ISNUMBER('Original data'!AC105),LN('Original data'!AC105),"")</f>
        <v/>
      </c>
      <c r="AG105" s="21" t="str">
        <f>IF(ISNUMBER('Original data'!AD105),LN('Original data'!AD105),"")</f>
        <v/>
      </c>
      <c r="AH105" s="21" t="str">
        <f>IF(ISNUMBER('Original data'!AE105),LN('Original data'!AE105),"")</f>
        <v/>
      </c>
      <c r="AI105" s="21" t="str">
        <f>IF(ISNUMBER('Original data'!AF105),LN('Original data'!AF105),"")</f>
        <v/>
      </c>
      <c r="AJ105" s="21" t="str">
        <f>IF(ISNUMBER('Original data'!AG105),LN('Original data'!AG105),"")</f>
        <v/>
      </c>
      <c r="AK105" s="21" t="str">
        <f>IF(ISNUMBER('Original data'!AH105),LN('Original data'!AH105),"")</f>
        <v/>
      </c>
      <c r="AL105" s="21" t="str">
        <f>IF(ISNUMBER('Original data'!AI105),LN('Original data'!AI105),"")</f>
        <v/>
      </c>
      <c r="AM105" s="21" t="str">
        <f>IF(ISNUMBER('Original data'!AJ105),LN('Original data'!AJ105),"")</f>
        <v/>
      </c>
      <c r="AN105" s="21" t="str">
        <f>IF(ISNUMBER('Original data'!AK105),LN('Original data'!AK105),"")</f>
        <v/>
      </c>
      <c r="AO105" s="21" t="str">
        <f>IF(ISNUMBER('Original data'!AL105),LN('Original data'!AL105),"")</f>
        <v/>
      </c>
      <c r="AP105" s="21" t="str">
        <f>IF(ISNUMBER('Original data'!AM105),LN('Original data'!AM105),"")</f>
        <v/>
      </c>
      <c r="AQ105" s="21" t="str">
        <f>IF(ISNUMBER('Original data'!AN105),LN('Original data'!AN105),"")</f>
        <v/>
      </c>
      <c r="AR105" s="21" t="str">
        <f>IF(ISNUMBER('Original data'!AO105),LN('Original data'!AO105),"")</f>
        <v/>
      </c>
      <c r="AS105" s="21" t="str">
        <f>IF(ISNUMBER('Original data'!AP105),LN('Original data'!AP105),"")</f>
        <v/>
      </c>
      <c r="AT105" s="21" t="str">
        <f>IF(ISNUMBER('Original data'!AR105),LN('Original data'!AR105),"")</f>
        <v/>
      </c>
      <c r="AU105" s="21" t="str">
        <f>IF(ISNUMBER('Original data'!AS105),LN('Original data'!AS105),"")</f>
        <v/>
      </c>
      <c r="AV105" s="21" t="str">
        <f>IF(ISNUMBER('Original data'!AT105),LN('Original data'!AT105),"")</f>
        <v/>
      </c>
      <c r="AW105" s="21" t="str">
        <f>IF(ISNUMBER('Original data'!AU105),LN('Original data'!AU105),"")</f>
        <v/>
      </c>
      <c r="AX105" s="21" t="str">
        <f>IF(ISNUMBER('Original data'!AV105),LN('Original data'!AV105),"")</f>
        <v/>
      </c>
      <c r="AY105" s="21" t="str">
        <f>IF(ISNUMBER('Original data'!AW105),LN('Original data'!AW105),"")</f>
        <v/>
      </c>
      <c r="AZ105" s="21" t="str">
        <f>IF(ISNUMBER('Original data'!AX105),LN('Original data'!AX105),"")</f>
        <v/>
      </c>
      <c r="BA105" s="21" t="str">
        <f>IF(ISNUMBER('Original data'!AY105),LN('Original data'!AY105),"")</f>
        <v/>
      </c>
      <c r="BB105" s="21" t="str">
        <f>IF(ISNUMBER('Original data'!AZ105),LN('Original data'!AZ105),"")</f>
        <v/>
      </c>
      <c r="BC105" s="21" t="str">
        <f>IF(ISNUMBER('Original data'!BA105),LN('Original data'!BA105),"")</f>
        <v/>
      </c>
      <c r="BD105" s="21" t="str">
        <f>IF(ISNUMBER('Original data'!BB105),LN('Original data'!BB105),"")</f>
        <v/>
      </c>
      <c r="BE105" s="21" t="str">
        <f>IF(ISNUMBER('Original data'!BC105),LN('Original data'!BC105),"")</f>
        <v/>
      </c>
      <c r="BF105" s="21" t="str">
        <f>IF(ISNUMBER('Original data'!BD105),LN('Original data'!BD105),"")</f>
        <v/>
      </c>
      <c r="BG105" s="21" t="str">
        <f>IF(ISNUMBER('Original data'!BE105),LN('Original data'!BE105),"")</f>
        <v/>
      </c>
      <c r="BH105" s="21" t="str">
        <f>IF(ISNUMBER('Original data'!BF105),LN('Original data'!BF105),"")</f>
        <v/>
      </c>
      <c r="BI105" s="21" t="str">
        <f>IF(ISNUMBER('Original data'!BH105),LN('Original data'!BH105),"")</f>
        <v/>
      </c>
      <c r="BJ105" s="21" t="str">
        <f>IF(ISNUMBER('Original data'!BI105),LN('Original data'!BI105),"")</f>
        <v/>
      </c>
      <c r="BK105" s="21" t="str">
        <f>IF(ISNUMBER('Original data'!BJ105),LN('Original data'!BJ105),"")</f>
        <v/>
      </c>
      <c r="BL105" s="21" t="str">
        <f>IF(ISNUMBER('Original data'!BK105),LN('Original data'!BK105),"")</f>
        <v/>
      </c>
      <c r="BM105" s="21" t="str">
        <f>IF(ISNUMBER('Original data'!BL105),LN('Original data'!BL105),"")</f>
        <v/>
      </c>
      <c r="BN105" s="21" t="str">
        <f>IF(ISNUMBER('Original data'!BM105),LN('Original data'!BM105),"")</f>
        <v/>
      </c>
      <c r="BO105" s="21" t="str">
        <f>IF(ISNUMBER('Original data'!BN105),LN('Original data'!BN105),"")</f>
        <v/>
      </c>
      <c r="BP105" s="21" t="str">
        <f>IF(ISNUMBER('Original data'!BO105),LN('Original data'!BO105),"")</f>
        <v/>
      </c>
      <c r="BQ105" s="21" t="str">
        <f>IF(ISNUMBER('Original data'!BP105),LN('Original data'!BP105),"")</f>
        <v/>
      </c>
      <c r="BR105" s="21" t="str">
        <f>IF(ISNUMBER('Original data'!BQ105),LN('Original data'!BQ105),"")</f>
        <v/>
      </c>
      <c r="BS105" s="21" t="str">
        <f>IF(ISNUMBER('Original data'!BR105),LN('Original data'!BR105),"")</f>
        <v/>
      </c>
      <c r="BT105" s="21" t="str">
        <f>IF(ISNUMBER('Original data'!BS105),LN('Original data'!BS105),"")</f>
        <v/>
      </c>
      <c r="BU105" s="21" t="str">
        <f>IF(ISNUMBER('Original data'!BT105),LN('Original data'!BT105),"")</f>
        <v/>
      </c>
      <c r="BV105" s="21" t="str">
        <f>IF(ISNUMBER('Original data'!BU105),LN('Original data'!BU105),"")</f>
        <v/>
      </c>
      <c r="BW105" s="21" t="str">
        <f>IF(ISNUMBER('Original data'!BV105),LN('Original data'!BV105),"")</f>
        <v/>
      </c>
      <c r="BX105" s="21" t="str">
        <f>IF(ISNUMBER('Original data'!BW105),LN('Original data'!BW105),"")</f>
        <v/>
      </c>
      <c r="BY105" s="21" t="str">
        <f>IF(ISNUMBER('Original data'!BX105),LN('Original data'!BX105),"")</f>
        <v/>
      </c>
      <c r="BZ105" s="21" t="str">
        <f>IF(ISNUMBER('Original data'!BY105),LN('Original data'!BY105),"")</f>
        <v/>
      </c>
      <c r="CA105" s="21" t="str">
        <f>IF(ISNUMBER('Original data'!BZ105),LN('Original data'!BZ105),"")</f>
        <v/>
      </c>
      <c r="CB105" s="21" t="str">
        <f>IF(ISNUMBER('Original data'!CA105),LN('Original data'!CA105),"")</f>
        <v/>
      </c>
      <c r="CC105" s="21"/>
      <c r="CD105" s="21"/>
      <c r="CE105" s="21"/>
    </row>
    <row r="106" spans="1:83" x14ac:dyDescent="0.2">
      <c r="A106" s="21"/>
      <c r="B106" s="21"/>
      <c r="C106" s="21"/>
      <c r="D106" s="21"/>
      <c r="E106" s="21"/>
      <c r="F106" t="str">
        <f t="shared" si="6"/>
        <v/>
      </c>
      <c r="G106" t="str">
        <f t="shared" si="8"/>
        <v/>
      </c>
      <c r="H106">
        <f t="shared" si="9"/>
        <v>0</v>
      </c>
      <c r="I106" s="21" t="str">
        <f>IF(ISNUMBER('Original data'!F106),LN('Original data'!F106),"")</f>
        <v/>
      </c>
      <c r="J106" s="21" t="str">
        <f>IF(ISNUMBER('Original data'!G106),LN('Original data'!G106),"")</f>
        <v/>
      </c>
      <c r="K106" s="21" t="str">
        <f>IF(ISNUMBER('Original data'!H106),LN('Original data'!H106),"")</f>
        <v/>
      </c>
      <c r="L106" s="21" t="str">
        <f>IF(ISNUMBER('Original data'!I106),LN('Original data'!I106),"")</f>
        <v/>
      </c>
      <c r="M106" s="21" t="str">
        <f>IF(ISNUMBER('Original data'!J106),LN('Original data'!J106),"")</f>
        <v/>
      </c>
      <c r="N106" s="21" t="str">
        <f>IF(ISNUMBER('Original data'!K106),LN('Original data'!K106),"")</f>
        <v/>
      </c>
      <c r="O106" s="21" t="str">
        <f>IF(ISNUMBER('Original data'!L106),LN('Original data'!L106),"")</f>
        <v/>
      </c>
      <c r="P106" s="21" t="str">
        <f>IF(ISNUMBER('Original data'!M106),LN('Original data'!M106),"")</f>
        <v/>
      </c>
      <c r="Q106" s="21" t="str">
        <f>IF(ISNUMBER('Original data'!N106),LN('Original data'!N106),"")</f>
        <v/>
      </c>
      <c r="R106" s="21" t="str">
        <f>IF(ISNUMBER('Original data'!O106),LN('Original data'!O106),"")</f>
        <v/>
      </c>
      <c r="S106" s="21" t="str">
        <f>IF(ISNUMBER('Original data'!P106),LN('Original data'!P106),"")</f>
        <v/>
      </c>
      <c r="T106" s="21" t="str">
        <f>IF(ISNUMBER('Original data'!Q106),LN('Original data'!Q106),"")</f>
        <v/>
      </c>
      <c r="U106" s="21" t="str">
        <f>IF(ISNUMBER('Original data'!R106),LN('Original data'!R106),"")</f>
        <v/>
      </c>
      <c r="V106" s="21" t="str">
        <f>IF(ISNUMBER('Original data'!S106),LN('Original data'!S106),"")</f>
        <v/>
      </c>
      <c r="W106" s="21" t="str">
        <f>IF(ISNUMBER('Original data'!T106),LN('Original data'!T106),"")</f>
        <v/>
      </c>
      <c r="X106" s="21" t="str">
        <f>IF(ISNUMBER('Original data'!U106),LN('Original data'!U106),"")</f>
        <v/>
      </c>
      <c r="Y106" s="21" t="str">
        <f>IF(ISNUMBER('Original data'!V106),LN('Original data'!V106),"")</f>
        <v/>
      </c>
      <c r="Z106" s="21" t="str">
        <f>IF(ISNUMBER('Original data'!W106),LN('Original data'!W106),"")</f>
        <v/>
      </c>
      <c r="AA106" s="21" t="str">
        <f>IF(ISNUMBER('Original data'!X106),LN('Original data'!X106),"")</f>
        <v/>
      </c>
      <c r="AB106" s="21" t="str">
        <f>IF(ISNUMBER('Original data'!Y106),LN('Original data'!Y106),"")</f>
        <v/>
      </c>
      <c r="AC106" s="21" t="str">
        <f>IF(ISNUMBER('Original data'!Z106),LN('Original data'!Z106),"")</f>
        <v/>
      </c>
      <c r="AD106" s="21" t="str">
        <f>IF(ISNUMBER('Original data'!AA106),LN('Original data'!AA106),"")</f>
        <v/>
      </c>
      <c r="AE106" s="21" t="str">
        <f>IF(ISNUMBER('Original data'!AB106),LN('Original data'!AB106),"")</f>
        <v/>
      </c>
      <c r="AF106" s="21" t="str">
        <f>IF(ISNUMBER('Original data'!AC106),LN('Original data'!AC106),"")</f>
        <v/>
      </c>
      <c r="AG106" s="21" t="str">
        <f>IF(ISNUMBER('Original data'!AD106),LN('Original data'!AD106),"")</f>
        <v/>
      </c>
      <c r="AH106" s="21" t="str">
        <f>IF(ISNUMBER('Original data'!AE106),LN('Original data'!AE106),"")</f>
        <v/>
      </c>
      <c r="AI106" s="21" t="str">
        <f>IF(ISNUMBER('Original data'!AF106),LN('Original data'!AF106),"")</f>
        <v/>
      </c>
      <c r="AJ106" s="21" t="str">
        <f>IF(ISNUMBER('Original data'!AG106),LN('Original data'!AG106),"")</f>
        <v/>
      </c>
      <c r="AK106" s="21" t="str">
        <f>IF(ISNUMBER('Original data'!AH106),LN('Original data'!AH106),"")</f>
        <v/>
      </c>
      <c r="AL106" s="21" t="str">
        <f>IF(ISNUMBER('Original data'!AI106),LN('Original data'!AI106),"")</f>
        <v/>
      </c>
      <c r="AM106" s="21" t="str">
        <f>IF(ISNUMBER('Original data'!AJ106),LN('Original data'!AJ106),"")</f>
        <v/>
      </c>
      <c r="AN106" s="21" t="str">
        <f>IF(ISNUMBER('Original data'!AK106),LN('Original data'!AK106),"")</f>
        <v/>
      </c>
      <c r="AO106" s="21" t="str">
        <f>IF(ISNUMBER('Original data'!AL106),LN('Original data'!AL106),"")</f>
        <v/>
      </c>
      <c r="AP106" s="21" t="str">
        <f>IF(ISNUMBER('Original data'!AM106),LN('Original data'!AM106),"")</f>
        <v/>
      </c>
      <c r="AQ106" s="21" t="str">
        <f>IF(ISNUMBER('Original data'!AN106),LN('Original data'!AN106),"")</f>
        <v/>
      </c>
      <c r="AR106" s="21" t="str">
        <f>IF(ISNUMBER('Original data'!AO106),LN('Original data'!AO106),"")</f>
        <v/>
      </c>
      <c r="AS106" s="21" t="str">
        <f>IF(ISNUMBER('Original data'!AP106),LN('Original data'!AP106),"")</f>
        <v/>
      </c>
      <c r="AT106" s="21" t="str">
        <f>IF(ISNUMBER('Original data'!AR106),LN('Original data'!AR106),"")</f>
        <v/>
      </c>
      <c r="AU106" s="21" t="str">
        <f>IF(ISNUMBER('Original data'!AS106),LN('Original data'!AS106),"")</f>
        <v/>
      </c>
      <c r="AV106" s="21" t="str">
        <f>IF(ISNUMBER('Original data'!AT106),LN('Original data'!AT106),"")</f>
        <v/>
      </c>
      <c r="AW106" s="21" t="str">
        <f>IF(ISNUMBER('Original data'!AU106),LN('Original data'!AU106),"")</f>
        <v/>
      </c>
      <c r="AX106" s="21" t="str">
        <f>IF(ISNUMBER('Original data'!AV106),LN('Original data'!AV106),"")</f>
        <v/>
      </c>
      <c r="AY106" s="21" t="str">
        <f>IF(ISNUMBER('Original data'!AW106),LN('Original data'!AW106),"")</f>
        <v/>
      </c>
      <c r="AZ106" s="21" t="str">
        <f>IF(ISNUMBER('Original data'!AX106),LN('Original data'!AX106),"")</f>
        <v/>
      </c>
      <c r="BA106" s="21" t="str">
        <f>IF(ISNUMBER('Original data'!AY106),LN('Original data'!AY106),"")</f>
        <v/>
      </c>
      <c r="BB106" s="21" t="str">
        <f>IF(ISNUMBER('Original data'!AZ106),LN('Original data'!AZ106),"")</f>
        <v/>
      </c>
      <c r="BC106" s="21" t="str">
        <f>IF(ISNUMBER('Original data'!BA106),LN('Original data'!BA106),"")</f>
        <v/>
      </c>
      <c r="BD106" s="21" t="str">
        <f>IF(ISNUMBER('Original data'!BB106),LN('Original data'!BB106),"")</f>
        <v/>
      </c>
      <c r="BE106" s="21" t="str">
        <f>IF(ISNUMBER('Original data'!BC106),LN('Original data'!BC106),"")</f>
        <v/>
      </c>
      <c r="BF106" s="21" t="str">
        <f>IF(ISNUMBER('Original data'!BD106),LN('Original data'!BD106),"")</f>
        <v/>
      </c>
      <c r="BG106" s="21" t="str">
        <f>IF(ISNUMBER('Original data'!BE106),LN('Original data'!BE106),"")</f>
        <v/>
      </c>
      <c r="BH106" s="21" t="str">
        <f>IF(ISNUMBER('Original data'!BF106),LN('Original data'!BF106),"")</f>
        <v/>
      </c>
      <c r="BI106" s="21" t="str">
        <f>IF(ISNUMBER('Original data'!BH106),LN('Original data'!BH106),"")</f>
        <v/>
      </c>
      <c r="BJ106" s="21" t="str">
        <f>IF(ISNUMBER('Original data'!BI106),LN('Original data'!BI106),"")</f>
        <v/>
      </c>
      <c r="BK106" s="21" t="str">
        <f>IF(ISNUMBER('Original data'!BJ106),LN('Original data'!BJ106),"")</f>
        <v/>
      </c>
      <c r="BL106" s="21" t="str">
        <f>IF(ISNUMBER('Original data'!BK106),LN('Original data'!BK106),"")</f>
        <v/>
      </c>
      <c r="BM106" s="21" t="str">
        <f>IF(ISNUMBER('Original data'!BL106),LN('Original data'!BL106),"")</f>
        <v/>
      </c>
      <c r="BN106" s="21" t="str">
        <f>IF(ISNUMBER('Original data'!BM106),LN('Original data'!BM106),"")</f>
        <v/>
      </c>
      <c r="BO106" s="21" t="str">
        <f>IF(ISNUMBER('Original data'!BN106),LN('Original data'!BN106),"")</f>
        <v/>
      </c>
      <c r="BP106" s="21" t="str">
        <f>IF(ISNUMBER('Original data'!BO106),LN('Original data'!BO106),"")</f>
        <v/>
      </c>
      <c r="BQ106" s="21" t="str">
        <f>IF(ISNUMBER('Original data'!BP106),LN('Original data'!BP106),"")</f>
        <v/>
      </c>
      <c r="BR106" s="21" t="str">
        <f>IF(ISNUMBER('Original data'!BQ106),LN('Original data'!BQ106),"")</f>
        <v/>
      </c>
      <c r="BS106" s="21" t="str">
        <f>IF(ISNUMBER('Original data'!BR106),LN('Original data'!BR106),"")</f>
        <v/>
      </c>
      <c r="BT106" s="21" t="str">
        <f>IF(ISNUMBER('Original data'!BS106),LN('Original data'!BS106),"")</f>
        <v/>
      </c>
      <c r="BU106" s="21" t="str">
        <f>IF(ISNUMBER('Original data'!BT106),LN('Original data'!BT106),"")</f>
        <v/>
      </c>
      <c r="BV106" s="21" t="str">
        <f>IF(ISNUMBER('Original data'!BU106),LN('Original data'!BU106),"")</f>
        <v/>
      </c>
      <c r="BW106" s="21" t="str">
        <f>IF(ISNUMBER('Original data'!BV106),LN('Original data'!BV106),"")</f>
        <v/>
      </c>
      <c r="BX106" s="21" t="str">
        <f>IF(ISNUMBER('Original data'!BW106),LN('Original data'!BW106),"")</f>
        <v/>
      </c>
      <c r="BY106" s="21" t="str">
        <f>IF(ISNUMBER('Original data'!BX106),LN('Original data'!BX106),"")</f>
        <v/>
      </c>
      <c r="BZ106" s="21" t="str">
        <f>IF(ISNUMBER('Original data'!BY106),LN('Original data'!BY106),"")</f>
        <v/>
      </c>
      <c r="CA106" s="21" t="str">
        <f>IF(ISNUMBER('Original data'!BZ106),LN('Original data'!BZ106),"")</f>
        <v/>
      </c>
      <c r="CB106" s="21" t="str">
        <f>IF(ISNUMBER('Original data'!CA106),LN('Original data'!CA106),"")</f>
        <v/>
      </c>
      <c r="CC106" s="21"/>
      <c r="CD106" s="21"/>
      <c r="CE106" s="21"/>
    </row>
    <row r="107" spans="1:83" x14ac:dyDescent="0.2">
      <c r="A107" s="21"/>
      <c r="B107" s="21"/>
      <c r="C107" s="21"/>
      <c r="D107" s="21"/>
      <c r="E107" s="21"/>
      <c r="F107" t="str">
        <f t="shared" si="6"/>
        <v/>
      </c>
      <c r="G107" t="str">
        <f t="shared" si="8"/>
        <v/>
      </c>
      <c r="H107">
        <f t="shared" si="9"/>
        <v>0</v>
      </c>
      <c r="I107" s="21" t="str">
        <f>IF(ISNUMBER('Original data'!F107),LN('Original data'!F107),"")</f>
        <v/>
      </c>
      <c r="J107" s="21" t="str">
        <f>IF(ISNUMBER('Original data'!G107),LN('Original data'!G107),"")</f>
        <v/>
      </c>
      <c r="K107" s="21" t="str">
        <f>IF(ISNUMBER('Original data'!H107),LN('Original data'!H107),"")</f>
        <v/>
      </c>
      <c r="L107" s="21" t="str">
        <f>IF(ISNUMBER('Original data'!I107),LN('Original data'!I107),"")</f>
        <v/>
      </c>
      <c r="M107" s="21" t="str">
        <f>IF(ISNUMBER('Original data'!J107),LN('Original data'!J107),"")</f>
        <v/>
      </c>
      <c r="N107" s="21" t="str">
        <f>IF(ISNUMBER('Original data'!K107),LN('Original data'!K107),"")</f>
        <v/>
      </c>
      <c r="O107" s="21" t="str">
        <f>IF(ISNUMBER('Original data'!L107),LN('Original data'!L107),"")</f>
        <v/>
      </c>
      <c r="P107" s="21" t="str">
        <f>IF(ISNUMBER('Original data'!M107),LN('Original data'!M107),"")</f>
        <v/>
      </c>
      <c r="Q107" s="21" t="str">
        <f>IF(ISNUMBER('Original data'!N107),LN('Original data'!N107),"")</f>
        <v/>
      </c>
      <c r="R107" s="21" t="str">
        <f>IF(ISNUMBER('Original data'!O107),LN('Original data'!O107),"")</f>
        <v/>
      </c>
      <c r="S107" s="21" t="str">
        <f>IF(ISNUMBER('Original data'!P107),LN('Original data'!P107),"")</f>
        <v/>
      </c>
      <c r="T107" s="21" t="str">
        <f>IF(ISNUMBER('Original data'!Q107),LN('Original data'!Q107),"")</f>
        <v/>
      </c>
      <c r="U107" s="21" t="str">
        <f>IF(ISNUMBER('Original data'!R107),LN('Original data'!R107),"")</f>
        <v/>
      </c>
      <c r="V107" s="21" t="str">
        <f>IF(ISNUMBER('Original data'!S107),LN('Original data'!S107),"")</f>
        <v/>
      </c>
      <c r="W107" s="21" t="str">
        <f>IF(ISNUMBER('Original data'!T107),LN('Original data'!T107),"")</f>
        <v/>
      </c>
      <c r="X107" s="21" t="str">
        <f>IF(ISNUMBER('Original data'!U107),LN('Original data'!U107),"")</f>
        <v/>
      </c>
      <c r="Y107" s="21" t="str">
        <f>IF(ISNUMBER('Original data'!V107),LN('Original data'!V107),"")</f>
        <v/>
      </c>
      <c r="Z107" s="21" t="str">
        <f>IF(ISNUMBER('Original data'!W107),LN('Original data'!W107),"")</f>
        <v/>
      </c>
      <c r="AA107" s="21" t="str">
        <f>IF(ISNUMBER('Original data'!X107),LN('Original data'!X107),"")</f>
        <v/>
      </c>
      <c r="AB107" s="21" t="str">
        <f>IF(ISNUMBER('Original data'!Y107),LN('Original data'!Y107),"")</f>
        <v/>
      </c>
      <c r="AC107" s="21" t="str">
        <f>IF(ISNUMBER('Original data'!Z107),LN('Original data'!Z107),"")</f>
        <v/>
      </c>
      <c r="AD107" s="21" t="str">
        <f>IF(ISNUMBER('Original data'!AA107),LN('Original data'!AA107),"")</f>
        <v/>
      </c>
      <c r="AE107" s="21" t="str">
        <f>IF(ISNUMBER('Original data'!AB107),LN('Original data'!AB107),"")</f>
        <v/>
      </c>
      <c r="AF107" s="21" t="str">
        <f>IF(ISNUMBER('Original data'!AC107),LN('Original data'!AC107),"")</f>
        <v/>
      </c>
      <c r="AG107" s="21" t="str">
        <f>IF(ISNUMBER('Original data'!AD107),LN('Original data'!AD107),"")</f>
        <v/>
      </c>
      <c r="AH107" s="21" t="str">
        <f>IF(ISNUMBER('Original data'!AE107),LN('Original data'!AE107),"")</f>
        <v/>
      </c>
      <c r="AI107" s="21" t="str">
        <f>IF(ISNUMBER('Original data'!AF107),LN('Original data'!AF107),"")</f>
        <v/>
      </c>
      <c r="AJ107" s="21" t="str">
        <f>IF(ISNUMBER('Original data'!AG107),LN('Original data'!AG107),"")</f>
        <v/>
      </c>
      <c r="AK107" s="21" t="str">
        <f>IF(ISNUMBER('Original data'!AH107),LN('Original data'!AH107),"")</f>
        <v/>
      </c>
      <c r="AL107" s="21" t="str">
        <f>IF(ISNUMBER('Original data'!AI107),LN('Original data'!AI107),"")</f>
        <v/>
      </c>
      <c r="AM107" s="21" t="str">
        <f>IF(ISNUMBER('Original data'!AJ107),LN('Original data'!AJ107),"")</f>
        <v/>
      </c>
      <c r="AN107" s="21" t="str">
        <f>IF(ISNUMBER('Original data'!AK107),LN('Original data'!AK107),"")</f>
        <v/>
      </c>
      <c r="AO107" s="21" t="str">
        <f>IF(ISNUMBER('Original data'!AL107),LN('Original data'!AL107),"")</f>
        <v/>
      </c>
      <c r="AP107" s="21" t="str">
        <f>IF(ISNUMBER('Original data'!AM107),LN('Original data'!AM107),"")</f>
        <v/>
      </c>
      <c r="AQ107" s="21" t="str">
        <f>IF(ISNUMBER('Original data'!AN107),LN('Original data'!AN107),"")</f>
        <v/>
      </c>
      <c r="AR107" s="21" t="str">
        <f>IF(ISNUMBER('Original data'!AO107),LN('Original data'!AO107),"")</f>
        <v/>
      </c>
      <c r="AS107" s="21" t="str">
        <f>IF(ISNUMBER('Original data'!AP107),LN('Original data'!AP107),"")</f>
        <v/>
      </c>
      <c r="AT107" s="21" t="str">
        <f>IF(ISNUMBER('Original data'!AR107),LN('Original data'!AR107),"")</f>
        <v/>
      </c>
      <c r="AU107" s="21" t="str">
        <f>IF(ISNUMBER('Original data'!AS107),LN('Original data'!AS107),"")</f>
        <v/>
      </c>
      <c r="AV107" s="21" t="str">
        <f>IF(ISNUMBER('Original data'!AT107),LN('Original data'!AT107),"")</f>
        <v/>
      </c>
      <c r="AW107" s="21" t="str">
        <f>IF(ISNUMBER('Original data'!AU107),LN('Original data'!AU107),"")</f>
        <v/>
      </c>
      <c r="AX107" s="21" t="str">
        <f>IF(ISNUMBER('Original data'!AV107),LN('Original data'!AV107),"")</f>
        <v/>
      </c>
      <c r="AY107" s="21" t="str">
        <f>IF(ISNUMBER('Original data'!AW107),LN('Original data'!AW107),"")</f>
        <v/>
      </c>
      <c r="AZ107" s="21" t="str">
        <f>IF(ISNUMBER('Original data'!AX107),LN('Original data'!AX107),"")</f>
        <v/>
      </c>
      <c r="BA107" s="21" t="str">
        <f>IF(ISNUMBER('Original data'!AY107),LN('Original data'!AY107),"")</f>
        <v/>
      </c>
      <c r="BB107" s="21" t="str">
        <f>IF(ISNUMBER('Original data'!AZ107),LN('Original data'!AZ107),"")</f>
        <v/>
      </c>
      <c r="BC107" s="21" t="str">
        <f>IF(ISNUMBER('Original data'!BA107),LN('Original data'!BA107),"")</f>
        <v/>
      </c>
      <c r="BD107" s="21" t="str">
        <f>IF(ISNUMBER('Original data'!BB107),LN('Original data'!BB107),"")</f>
        <v/>
      </c>
      <c r="BE107" s="21" t="str">
        <f>IF(ISNUMBER('Original data'!BC107),LN('Original data'!BC107),"")</f>
        <v/>
      </c>
      <c r="BF107" s="21" t="str">
        <f>IF(ISNUMBER('Original data'!BD107),LN('Original data'!BD107),"")</f>
        <v/>
      </c>
      <c r="BG107" s="21" t="str">
        <f>IF(ISNUMBER('Original data'!BE107),LN('Original data'!BE107),"")</f>
        <v/>
      </c>
      <c r="BH107" s="21" t="str">
        <f>IF(ISNUMBER('Original data'!BF107),LN('Original data'!BF107),"")</f>
        <v/>
      </c>
      <c r="BI107" s="21" t="str">
        <f>IF(ISNUMBER('Original data'!BH107),LN('Original data'!BH107),"")</f>
        <v/>
      </c>
      <c r="BJ107" s="21" t="str">
        <f>IF(ISNUMBER('Original data'!BI107),LN('Original data'!BI107),"")</f>
        <v/>
      </c>
      <c r="BK107" s="21" t="str">
        <f>IF(ISNUMBER('Original data'!BJ107),LN('Original data'!BJ107),"")</f>
        <v/>
      </c>
      <c r="BL107" s="21" t="str">
        <f>IF(ISNUMBER('Original data'!BK107),LN('Original data'!BK107),"")</f>
        <v/>
      </c>
      <c r="BM107" s="21" t="str">
        <f>IF(ISNUMBER('Original data'!BL107),LN('Original data'!BL107),"")</f>
        <v/>
      </c>
      <c r="BN107" s="21" t="str">
        <f>IF(ISNUMBER('Original data'!BM107),LN('Original data'!BM107),"")</f>
        <v/>
      </c>
      <c r="BO107" s="21" t="str">
        <f>IF(ISNUMBER('Original data'!BN107),LN('Original data'!BN107),"")</f>
        <v/>
      </c>
      <c r="BP107" s="21" t="str">
        <f>IF(ISNUMBER('Original data'!BO107),LN('Original data'!BO107),"")</f>
        <v/>
      </c>
      <c r="BQ107" s="21" t="str">
        <f>IF(ISNUMBER('Original data'!BP107),LN('Original data'!BP107),"")</f>
        <v/>
      </c>
      <c r="BR107" s="21" t="str">
        <f>IF(ISNUMBER('Original data'!BQ107),LN('Original data'!BQ107),"")</f>
        <v/>
      </c>
      <c r="BS107" s="21" t="str">
        <f>IF(ISNUMBER('Original data'!BR107),LN('Original data'!BR107),"")</f>
        <v/>
      </c>
      <c r="BT107" s="21" t="str">
        <f>IF(ISNUMBER('Original data'!BS107),LN('Original data'!BS107),"")</f>
        <v/>
      </c>
      <c r="BU107" s="21" t="str">
        <f>IF(ISNUMBER('Original data'!BT107),LN('Original data'!BT107),"")</f>
        <v/>
      </c>
      <c r="BV107" s="21" t="str">
        <f>IF(ISNUMBER('Original data'!BU107),LN('Original data'!BU107),"")</f>
        <v/>
      </c>
      <c r="BW107" s="21" t="str">
        <f>IF(ISNUMBER('Original data'!BV107),LN('Original data'!BV107),"")</f>
        <v/>
      </c>
      <c r="BX107" s="21" t="str">
        <f>IF(ISNUMBER('Original data'!BW107),LN('Original data'!BW107),"")</f>
        <v/>
      </c>
      <c r="BY107" s="21" t="str">
        <f>IF(ISNUMBER('Original data'!BX107),LN('Original data'!BX107),"")</f>
        <v/>
      </c>
      <c r="BZ107" s="21" t="str">
        <f>IF(ISNUMBER('Original data'!BY107),LN('Original data'!BY107),"")</f>
        <v/>
      </c>
      <c r="CA107" s="21" t="str">
        <f>IF(ISNUMBER('Original data'!BZ107),LN('Original data'!BZ107),"")</f>
        <v/>
      </c>
      <c r="CB107" s="21" t="str">
        <f>IF(ISNUMBER('Original data'!CA107),LN('Original data'!CA107),"")</f>
        <v/>
      </c>
      <c r="CC107" s="21"/>
      <c r="CD107" s="21"/>
      <c r="CE107" s="21"/>
    </row>
    <row r="108" spans="1:83" x14ac:dyDescent="0.2">
      <c r="A108" s="21"/>
      <c r="B108" s="21"/>
      <c r="C108" s="21"/>
      <c r="D108" s="21"/>
      <c r="E108" s="21"/>
      <c r="F108" t="str">
        <f t="shared" si="6"/>
        <v/>
      </c>
      <c r="G108" t="str">
        <f t="shared" si="8"/>
        <v/>
      </c>
      <c r="H108">
        <f t="shared" si="9"/>
        <v>0</v>
      </c>
      <c r="I108" s="21" t="str">
        <f>IF(ISNUMBER('Original data'!F108),LN('Original data'!F108),"")</f>
        <v/>
      </c>
      <c r="J108" s="21" t="str">
        <f>IF(ISNUMBER('Original data'!G108),LN('Original data'!G108),"")</f>
        <v/>
      </c>
      <c r="K108" s="21" t="str">
        <f>IF(ISNUMBER('Original data'!H108),LN('Original data'!H108),"")</f>
        <v/>
      </c>
      <c r="L108" s="21" t="str">
        <f>IF(ISNUMBER('Original data'!I108),LN('Original data'!I108),"")</f>
        <v/>
      </c>
      <c r="M108" s="21" t="str">
        <f>IF(ISNUMBER('Original data'!J108),LN('Original data'!J108),"")</f>
        <v/>
      </c>
      <c r="N108" s="21" t="str">
        <f>IF(ISNUMBER('Original data'!K108),LN('Original data'!K108),"")</f>
        <v/>
      </c>
      <c r="O108" s="21" t="str">
        <f>IF(ISNUMBER('Original data'!L108),LN('Original data'!L108),"")</f>
        <v/>
      </c>
      <c r="P108" s="21" t="str">
        <f>IF(ISNUMBER('Original data'!M108),LN('Original data'!M108),"")</f>
        <v/>
      </c>
      <c r="Q108" s="21" t="str">
        <f>IF(ISNUMBER('Original data'!N108),LN('Original data'!N108),"")</f>
        <v/>
      </c>
      <c r="R108" s="21" t="str">
        <f>IF(ISNUMBER('Original data'!O108),LN('Original data'!O108),"")</f>
        <v/>
      </c>
      <c r="S108" s="21" t="str">
        <f>IF(ISNUMBER('Original data'!P108),LN('Original data'!P108),"")</f>
        <v/>
      </c>
      <c r="T108" s="21" t="str">
        <f>IF(ISNUMBER('Original data'!Q108),LN('Original data'!Q108),"")</f>
        <v/>
      </c>
      <c r="U108" s="21" t="str">
        <f>IF(ISNUMBER('Original data'!R108),LN('Original data'!R108),"")</f>
        <v/>
      </c>
      <c r="V108" s="21" t="str">
        <f>IF(ISNUMBER('Original data'!S108),LN('Original data'!S108),"")</f>
        <v/>
      </c>
      <c r="W108" s="21" t="str">
        <f>IF(ISNUMBER('Original data'!T108),LN('Original data'!T108),"")</f>
        <v/>
      </c>
      <c r="X108" s="21" t="str">
        <f>IF(ISNUMBER('Original data'!U108),LN('Original data'!U108),"")</f>
        <v/>
      </c>
      <c r="Y108" s="21" t="str">
        <f>IF(ISNUMBER('Original data'!V108),LN('Original data'!V108),"")</f>
        <v/>
      </c>
      <c r="Z108" s="21" t="str">
        <f>IF(ISNUMBER('Original data'!W108),LN('Original data'!W108),"")</f>
        <v/>
      </c>
      <c r="AA108" s="21" t="str">
        <f>IF(ISNUMBER('Original data'!X108),LN('Original data'!X108),"")</f>
        <v/>
      </c>
      <c r="AB108" s="21" t="str">
        <f>IF(ISNUMBER('Original data'!Y108),LN('Original data'!Y108),"")</f>
        <v/>
      </c>
      <c r="AC108" s="21" t="str">
        <f>IF(ISNUMBER('Original data'!Z108),LN('Original data'!Z108),"")</f>
        <v/>
      </c>
      <c r="AD108" s="21" t="str">
        <f>IF(ISNUMBER('Original data'!AA108),LN('Original data'!AA108),"")</f>
        <v/>
      </c>
      <c r="AE108" s="21" t="str">
        <f>IF(ISNUMBER('Original data'!AB108),LN('Original data'!AB108),"")</f>
        <v/>
      </c>
      <c r="AF108" s="21" t="str">
        <f>IF(ISNUMBER('Original data'!AC108),LN('Original data'!AC108),"")</f>
        <v/>
      </c>
      <c r="AG108" s="21" t="str">
        <f>IF(ISNUMBER('Original data'!AD108),LN('Original data'!AD108),"")</f>
        <v/>
      </c>
      <c r="AH108" s="21" t="str">
        <f>IF(ISNUMBER('Original data'!AE108),LN('Original data'!AE108),"")</f>
        <v/>
      </c>
      <c r="AI108" s="21" t="str">
        <f>IF(ISNUMBER('Original data'!AF108),LN('Original data'!AF108),"")</f>
        <v/>
      </c>
      <c r="AJ108" s="21" t="str">
        <f>IF(ISNUMBER('Original data'!AG108),LN('Original data'!AG108),"")</f>
        <v/>
      </c>
      <c r="AK108" s="21" t="str">
        <f>IF(ISNUMBER('Original data'!AH108),LN('Original data'!AH108),"")</f>
        <v/>
      </c>
      <c r="AL108" s="21" t="str">
        <f>IF(ISNUMBER('Original data'!AI108),LN('Original data'!AI108),"")</f>
        <v/>
      </c>
      <c r="AM108" s="21" t="str">
        <f>IF(ISNUMBER('Original data'!AJ108),LN('Original data'!AJ108),"")</f>
        <v/>
      </c>
      <c r="AN108" s="21" t="str">
        <f>IF(ISNUMBER('Original data'!AK108),LN('Original data'!AK108),"")</f>
        <v/>
      </c>
      <c r="AO108" s="21" t="str">
        <f>IF(ISNUMBER('Original data'!AL108),LN('Original data'!AL108),"")</f>
        <v/>
      </c>
      <c r="AP108" s="21" t="str">
        <f>IF(ISNUMBER('Original data'!AM108),LN('Original data'!AM108),"")</f>
        <v/>
      </c>
      <c r="AQ108" s="21" t="str">
        <f>IF(ISNUMBER('Original data'!AN108),LN('Original data'!AN108),"")</f>
        <v/>
      </c>
      <c r="AR108" s="21" t="str">
        <f>IF(ISNUMBER('Original data'!AO108),LN('Original data'!AO108),"")</f>
        <v/>
      </c>
      <c r="AS108" s="21" t="str">
        <f>IF(ISNUMBER('Original data'!AP108),LN('Original data'!AP108),"")</f>
        <v/>
      </c>
      <c r="AT108" s="21" t="str">
        <f>IF(ISNUMBER('Original data'!AR108),LN('Original data'!AR108),"")</f>
        <v/>
      </c>
      <c r="AU108" s="21" t="str">
        <f>IF(ISNUMBER('Original data'!AS108),LN('Original data'!AS108),"")</f>
        <v/>
      </c>
      <c r="AV108" s="21" t="str">
        <f>IF(ISNUMBER('Original data'!AT108),LN('Original data'!AT108),"")</f>
        <v/>
      </c>
      <c r="AW108" s="21" t="str">
        <f>IF(ISNUMBER('Original data'!AU108),LN('Original data'!AU108),"")</f>
        <v/>
      </c>
      <c r="AX108" s="21" t="str">
        <f>IF(ISNUMBER('Original data'!AV108),LN('Original data'!AV108),"")</f>
        <v/>
      </c>
      <c r="AY108" s="21" t="str">
        <f>IF(ISNUMBER('Original data'!AW108),LN('Original data'!AW108),"")</f>
        <v/>
      </c>
      <c r="AZ108" s="21" t="str">
        <f>IF(ISNUMBER('Original data'!AX108),LN('Original data'!AX108),"")</f>
        <v/>
      </c>
      <c r="BA108" s="21" t="str">
        <f>IF(ISNUMBER('Original data'!AY108),LN('Original data'!AY108),"")</f>
        <v/>
      </c>
      <c r="BB108" s="21" t="str">
        <f>IF(ISNUMBER('Original data'!AZ108),LN('Original data'!AZ108),"")</f>
        <v/>
      </c>
      <c r="BC108" s="21" t="str">
        <f>IF(ISNUMBER('Original data'!BA108),LN('Original data'!BA108),"")</f>
        <v/>
      </c>
      <c r="BD108" s="21" t="str">
        <f>IF(ISNUMBER('Original data'!BB108),LN('Original data'!BB108),"")</f>
        <v/>
      </c>
      <c r="BE108" s="21" t="str">
        <f>IF(ISNUMBER('Original data'!BC108),LN('Original data'!BC108),"")</f>
        <v/>
      </c>
      <c r="BF108" s="21" t="str">
        <f>IF(ISNUMBER('Original data'!BD108),LN('Original data'!BD108),"")</f>
        <v/>
      </c>
      <c r="BG108" s="21" t="str">
        <f>IF(ISNUMBER('Original data'!BE108),LN('Original data'!BE108),"")</f>
        <v/>
      </c>
      <c r="BH108" s="21" t="str">
        <f>IF(ISNUMBER('Original data'!BF108),LN('Original data'!BF108),"")</f>
        <v/>
      </c>
      <c r="BI108" s="21" t="str">
        <f>IF(ISNUMBER('Original data'!BH108),LN('Original data'!BH108),"")</f>
        <v/>
      </c>
      <c r="BJ108" s="21" t="str">
        <f>IF(ISNUMBER('Original data'!BI108),LN('Original data'!BI108),"")</f>
        <v/>
      </c>
      <c r="BK108" s="21" t="str">
        <f>IF(ISNUMBER('Original data'!BJ108),LN('Original data'!BJ108),"")</f>
        <v/>
      </c>
      <c r="BL108" s="21" t="str">
        <f>IF(ISNUMBER('Original data'!BK108),LN('Original data'!BK108),"")</f>
        <v/>
      </c>
      <c r="BM108" s="21" t="str">
        <f>IF(ISNUMBER('Original data'!BL108),LN('Original data'!BL108),"")</f>
        <v/>
      </c>
      <c r="BN108" s="21" t="str">
        <f>IF(ISNUMBER('Original data'!BM108),LN('Original data'!BM108),"")</f>
        <v/>
      </c>
      <c r="BO108" s="21" t="str">
        <f>IF(ISNUMBER('Original data'!BN108),LN('Original data'!BN108),"")</f>
        <v/>
      </c>
      <c r="BP108" s="21" t="str">
        <f>IF(ISNUMBER('Original data'!BO108),LN('Original data'!BO108),"")</f>
        <v/>
      </c>
      <c r="BQ108" s="21" t="str">
        <f>IF(ISNUMBER('Original data'!BP108),LN('Original data'!BP108),"")</f>
        <v/>
      </c>
      <c r="BR108" s="21" t="str">
        <f>IF(ISNUMBER('Original data'!BQ108),LN('Original data'!BQ108),"")</f>
        <v/>
      </c>
      <c r="BS108" s="21" t="str">
        <f>IF(ISNUMBER('Original data'!BR108),LN('Original data'!BR108),"")</f>
        <v/>
      </c>
      <c r="BT108" s="21" t="str">
        <f>IF(ISNUMBER('Original data'!BS108),LN('Original data'!BS108),"")</f>
        <v/>
      </c>
      <c r="BU108" s="21" t="str">
        <f>IF(ISNUMBER('Original data'!BT108),LN('Original data'!BT108),"")</f>
        <v/>
      </c>
      <c r="BV108" s="21" t="str">
        <f>IF(ISNUMBER('Original data'!BU108),LN('Original data'!BU108),"")</f>
        <v/>
      </c>
      <c r="BW108" s="21" t="str">
        <f>IF(ISNUMBER('Original data'!BV108),LN('Original data'!BV108),"")</f>
        <v/>
      </c>
      <c r="BX108" s="21" t="str">
        <f>IF(ISNUMBER('Original data'!BW108),LN('Original data'!BW108),"")</f>
        <v/>
      </c>
      <c r="BY108" s="21" t="str">
        <f>IF(ISNUMBER('Original data'!BX108),LN('Original data'!BX108),"")</f>
        <v/>
      </c>
      <c r="BZ108" s="21" t="str">
        <f>IF(ISNUMBER('Original data'!BY108),LN('Original data'!BY108),"")</f>
        <v/>
      </c>
      <c r="CA108" s="21" t="str">
        <f>IF(ISNUMBER('Original data'!BZ108),LN('Original data'!BZ108),"")</f>
        <v/>
      </c>
      <c r="CB108" s="21" t="str">
        <f>IF(ISNUMBER('Original data'!CA108),LN('Original data'!CA108),"")</f>
        <v/>
      </c>
      <c r="CC108" s="21"/>
      <c r="CD108" s="21"/>
      <c r="CE108" s="21"/>
    </row>
    <row r="109" spans="1:83" x14ac:dyDescent="0.2">
      <c r="A109" s="21"/>
      <c r="B109" s="21"/>
      <c r="C109" s="21"/>
      <c r="D109" s="21"/>
      <c r="E109" s="21"/>
      <c r="F109" t="str">
        <f t="shared" si="6"/>
        <v/>
      </c>
      <c r="G109" t="str">
        <f t="shared" si="8"/>
        <v/>
      </c>
      <c r="H109">
        <f t="shared" si="9"/>
        <v>0</v>
      </c>
      <c r="I109" s="21" t="str">
        <f>IF(ISNUMBER('Original data'!F109),LN('Original data'!F109),"")</f>
        <v/>
      </c>
      <c r="J109" s="21" t="str">
        <f>IF(ISNUMBER('Original data'!G109),LN('Original data'!G109),"")</f>
        <v/>
      </c>
      <c r="K109" s="21" t="str">
        <f>IF(ISNUMBER('Original data'!H109),LN('Original data'!H109),"")</f>
        <v/>
      </c>
      <c r="L109" s="21" t="str">
        <f>IF(ISNUMBER('Original data'!I109),LN('Original data'!I109),"")</f>
        <v/>
      </c>
      <c r="M109" s="21" t="str">
        <f>IF(ISNUMBER('Original data'!J109),LN('Original data'!J109),"")</f>
        <v/>
      </c>
      <c r="N109" s="21" t="str">
        <f>IF(ISNUMBER('Original data'!K109),LN('Original data'!K109),"")</f>
        <v/>
      </c>
      <c r="O109" s="21" t="str">
        <f>IF(ISNUMBER('Original data'!L109),LN('Original data'!L109),"")</f>
        <v/>
      </c>
      <c r="P109" s="21" t="str">
        <f>IF(ISNUMBER('Original data'!M109),LN('Original data'!M109),"")</f>
        <v/>
      </c>
      <c r="Q109" s="21" t="str">
        <f>IF(ISNUMBER('Original data'!N109),LN('Original data'!N109),"")</f>
        <v/>
      </c>
      <c r="R109" s="21" t="str">
        <f>IF(ISNUMBER('Original data'!O109),LN('Original data'!O109),"")</f>
        <v/>
      </c>
      <c r="S109" s="21" t="str">
        <f>IF(ISNUMBER('Original data'!P109),LN('Original data'!P109),"")</f>
        <v/>
      </c>
      <c r="T109" s="21" t="str">
        <f>IF(ISNUMBER('Original data'!Q109),LN('Original data'!Q109),"")</f>
        <v/>
      </c>
      <c r="U109" s="21" t="str">
        <f>IF(ISNUMBER('Original data'!R109),LN('Original data'!R109),"")</f>
        <v/>
      </c>
      <c r="V109" s="21" t="str">
        <f>IF(ISNUMBER('Original data'!S109),LN('Original data'!S109),"")</f>
        <v/>
      </c>
      <c r="W109" s="21" t="str">
        <f>IF(ISNUMBER('Original data'!T109),LN('Original data'!T109),"")</f>
        <v/>
      </c>
      <c r="X109" s="21" t="str">
        <f>IF(ISNUMBER('Original data'!U109),LN('Original data'!U109),"")</f>
        <v/>
      </c>
      <c r="Y109" s="21" t="str">
        <f>IF(ISNUMBER('Original data'!V109),LN('Original data'!V109),"")</f>
        <v/>
      </c>
      <c r="Z109" s="21" t="str">
        <f>IF(ISNUMBER('Original data'!W109),LN('Original data'!W109),"")</f>
        <v/>
      </c>
      <c r="AA109" s="21" t="str">
        <f>IF(ISNUMBER('Original data'!X109),LN('Original data'!X109),"")</f>
        <v/>
      </c>
      <c r="AB109" s="21" t="str">
        <f>IF(ISNUMBER('Original data'!Y109),LN('Original data'!Y109),"")</f>
        <v/>
      </c>
      <c r="AC109" s="21" t="str">
        <f>IF(ISNUMBER('Original data'!Z109),LN('Original data'!Z109),"")</f>
        <v/>
      </c>
      <c r="AD109" s="21" t="str">
        <f>IF(ISNUMBER('Original data'!AA109),LN('Original data'!AA109),"")</f>
        <v/>
      </c>
      <c r="AE109" s="21" t="str">
        <f>IF(ISNUMBER('Original data'!AB109),LN('Original data'!AB109),"")</f>
        <v/>
      </c>
      <c r="AF109" s="21" t="str">
        <f>IF(ISNUMBER('Original data'!AC109),LN('Original data'!AC109),"")</f>
        <v/>
      </c>
      <c r="AG109" s="21" t="str">
        <f>IF(ISNUMBER('Original data'!AD109),LN('Original data'!AD109),"")</f>
        <v/>
      </c>
      <c r="AH109" s="21" t="str">
        <f>IF(ISNUMBER('Original data'!AE109),LN('Original data'!AE109),"")</f>
        <v/>
      </c>
      <c r="AI109" s="21" t="str">
        <f>IF(ISNUMBER('Original data'!AF109),LN('Original data'!AF109),"")</f>
        <v/>
      </c>
      <c r="AJ109" s="21" t="str">
        <f>IF(ISNUMBER('Original data'!AG109),LN('Original data'!AG109),"")</f>
        <v/>
      </c>
      <c r="AK109" s="21" t="str">
        <f>IF(ISNUMBER('Original data'!AH109),LN('Original data'!AH109),"")</f>
        <v/>
      </c>
      <c r="AL109" s="21" t="str">
        <f>IF(ISNUMBER('Original data'!AI109),LN('Original data'!AI109),"")</f>
        <v/>
      </c>
      <c r="AM109" s="21" t="str">
        <f>IF(ISNUMBER('Original data'!AJ109),LN('Original data'!AJ109),"")</f>
        <v/>
      </c>
      <c r="AN109" s="21" t="str">
        <f>IF(ISNUMBER('Original data'!AK109),LN('Original data'!AK109),"")</f>
        <v/>
      </c>
      <c r="AO109" s="21" t="str">
        <f>IF(ISNUMBER('Original data'!AL109),LN('Original data'!AL109),"")</f>
        <v/>
      </c>
      <c r="AP109" s="21" t="str">
        <f>IF(ISNUMBER('Original data'!AM109),LN('Original data'!AM109),"")</f>
        <v/>
      </c>
      <c r="AQ109" s="21" t="str">
        <f>IF(ISNUMBER('Original data'!AN109),LN('Original data'!AN109),"")</f>
        <v/>
      </c>
      <c r="AR109" s="21" t="str">
        <f>IF(ISNUMBER('Original data'!AO109),LN('Original data'!AO109),"")</f>
        <v/>
      </c>
      <c r="AS109" s="21" t="str">
        <f>IF(ISNUMBER('Original data'!AP109),LN('Original data'!AP109),"")</f>
        <v/>
      </c>
      <c r="AT109" s="21" t="str">
        <f>IF(ISNUMBER('Original data'!AR109),LN('Original data'!AR109),"")</f>
        <v/>
      </c>
      <c r="AU109" s="21" t="str">
        <f>IF(ISNUMBER('Original data'!AS109),LN('Original data'!AS109),"")</f>
        <v/>
      </c>
      <c r="AV109" s="21" t="str">
        <f>IF(ISNUMBER('Original data'!AT109),LN('Original data'!AT109),"")</f>
        <v/>
      </c>
      <c r="AW109" s="21" t="str">
        <f>IF(ISNUMBER('Original data'!AU109),LN('Original data'!AU109),"")</f>
        <v/>
      </c>
      <c r="AX109" s="21" t="str">
        <f>IF(ISNUMBER('Original data'!AV109),LN('Original data'!AV109),"")</f>
        <v/>
      </c>
      <c r="AY109" s="21" t="str">
        <f>IF(ISNUMBER('Original data'!AW109),LN('Original data'!AW109),"")</f>
        <v/>
      </c>
      <c r="AZ109" s="21" t="str">
        <f>IF(ISNUMBER('Original data'!AX109),LN('Original data'!AX109),"")</f>
        <v/>
      </c>
      <c r="BA109" s="21" t="str">
        <f>IF(ISNUMBER('Original data'!AY109),LN('Original data'!AY109),"")</f>
        <v/>
      </c>
      <c r="BB109" s="21" t="str">
        <f>IF(ISNUMBER('Original data'!AZ109),LN('Original data'!AZ109),"")</f>
        <v/>
      </c>
      <c r="BC109" s="21" t="str">
        <f>IF(ISNUMBER('Original data'!BA109),LN('Original data'!BA109),"")</f>
        <v/>
      </c>
      <c r="BD109" s="21" t="str">
        <f>IF(ISNUMBER('Original data'!BB109),LN('Original data'!BB109),"")</f>
        <v/>
      </c>
      <c r="BE109" s="21" t="str">
        <f>IF(ISNUMBER('Original data'!BC109),LN('Original data'!BC109),"")</f>
        <v/>
      </c>
      <c r="BF109" s="21" t="str">
        <f>IF(ISNUMBER('Original data'!BD109),LN('Original data'!BD109),"")</f>
        <v/>
      </c>
      <c r="BG109" s="21" t="str">
        <f>IF(ISNUMBER('Original data'!BE109),LN('Original data'!BE109),"")</f>
        <v/>
      </c>
      <c r="BH109" s="21" t="str">
        <f>IF(ISNUMBER('Original data'!BF109),LN('Original data'!BF109),"")</f>
        <v/>
      </c>
      <c r="BI109" s="21" t="str">
        <f>IF(ISNUMBER('Original data'!BH109),LN('Original data'!BH109),"")</f>
        <v/>
      </c>
      <c r="BJ109" s="21" t="str">
        <f>IF(ISNUMBER('Original data'!BI109),LN('Original data'!BI109),"")</f>
        <v/>
      </c>
      <c r="BK109" s="21" t="str">
        <f>IF(ISNUMBER('Original data'!BJ109),LN('Original data'!BJ109),"")</f>
        <v/>
      </c>
      <c r="BL109" s="21" t="str">
        <f>IF(ISNUMBER('Original data'!BK109),LN('Original data'!BK109),"")</f>
        <v/>
      </c>
      <c r="BM109" s="21" t="str">
        <f>IF(ISNUMBER('Original data'!BL109),LN('Original data'!BL109),"")</f>
        <v/>
      </c>
      <c r="BN109" s="21" t="str">
        <f>IF(ISNUMBER('Original data'!BM109),LN('Original data'!BM109),"")</f>
        <v/>
      </c>
      <c r="BO109" s="21" t="str">
        <f>IF(ISNUMBER('Original data'!BN109),LN('Original data'!BN109),"")</f>
        <v/>
      </c>
      <c r="BP109" s="21" t="str">
        <f>IF(ISNUMBER('Original data'!BO109),LN('Original data'!BO109),"")</f>
        <v/>
      </c>
      <c r="BQ109" s="21" t="str">
        <f>IF(ISNUMBER('Original data'!BP109),LN('Original data'!BP109),"")</f>
        <v/>
      </c>
      <c r="BR109" s="21" t="str">
        <f>IF(ISNUMBER('Original data'!BQ109),LN('Original data'!BQ109),"")</f>
        <v/>
      </c>
      <c r="BS109" s="21" t="str">
        <f>IF(ISNUMBER('Original data'!BR109),LN('Original data'!BR109),"")</f>
        <v/>
      </c>
      <c r="BT109" s="21" t="str">
        <f>IF(ISNUMBER('Original data'!BS109),LN('Original data'!BS109),"")</f>
        <v/>
      </c>
      <c r="BU109" s="21" t="str">
        <f>IF(ISNUMBER('Original data'!BT109),LN('Original data'!BT109),"")</f>
        <v/>
      </c>
      <c r="BV109" s="21" t="str">
        <f>IF(ISNUMBER('Original data'!BU109),LN('Original data'!BU109),"")</f>
        <v/>
      </c>
      <c r="BW109" s="21" t="str">
        <f>IF(ISNUMBER('Original data'!BV109),LN('Original data'!BV109),"")</f>
        <v/>
      </c>
      <c r="BX109" s="21" t="str">
        <f>IF(ISNUMBER('Original data'!BW109),LN('Original data'!BW109),"")</f>
        <v/>
      </c>
      <c r="BY109" s="21" t="str">
        <f>IF(ISNUMBER('Original data'!BX109),LN('Original data'!BX109),"")</f>
        <v/>
      </c>
      <c r="BZ109" s="21" t="str">
        <f>IF(ISNUMBER('Original data'!BY109),LN('Original data'!BY109),"")</f>
        <v/>
      </c>
      <c r="CA109" s="21" t="str">
        <f>IF(ISNUMBER('Original data'!BZ109),LN('Original data'!BZ109),"")</f>
        <v/>
      </c>
      <c r="CB109" s="21" t="str">
        <f>IF(ISNUMBER('Original data'!CA109),LN('Original data'!CA109),"")</f>
        <v/>
      </c>
      <c r="CC109" s="21"/>
      <c r="CD109" s="21"/>
      <c r="CE109" s="21"/>
    </row>
    <row r="110" spans="1:83" x14ac:dyDescent="0.2">
      <c r="A110" s="21"/>
      <c r="B110" s="21"/>
      <c r="C110" s="21"/>
      <c r="D110" s="21"/>
      <c r="E110" s="21"/>
      <c r="F110" t="str">
        <f t="shared" si="6"/>
        <v/>
      </c>
      <c r="G110" t="str">
        <f t="shared" si="8"/>
        <v/>
      </c>
      <c r="H110">
        <f t="shared" si="9"/>
        <v>0</v>
      </c>
      <c r="I110" s="21" t="str">
        <f>IF(ISNUMBER('Original data'!F110),LN('Original data'!F110),"")</f>
        <v/>
      </c>
      <c r="J110" s="21" t="str">
        <f>IF(ISNUMBER('Original data'!G110),LN('Original data'!G110),"")</f>
        <v/>
      </c>
      <c r="K110" s="21" t="str">
        <f>IF(ISNUMBER('Original data'!H110),LN('Original data'!H110),"")</f>
        <v/>
      </c>
      <c r="L110" s="21" t="str">
        <f>IF(ISNUMBER('Original data'!I110),LN('Original data'!I110),"")</f>
        <v/>
      </c>
      <c r="M110" s="21" t="str">
        <f>IF(ISNUMBER('Original data'!J110),LN('Original data'!J110),"")</f>
        <v/>
      </c>
      <c r="N110" s="21" t="str">
        <f>IF(ISNUMBER('Original data'!K110),LN('Original data'!K110),"")</f>
        <v/>
      </c>
      <c r="O110" s="21" t="str">
        <f>IF(ISNUMBER('Original data'!L110),LN('Original data'!L110),"")</f>
        <v/>
      </c>
      <c r="P110" s="21" t="str">
        <f>IF(ISNUMBER('Original data'!M110),LN('Original data'!M110),"")</f>
        <v/>
      </c>
      <c r="Q110" s="21" t="str">
        <f>IF(ISNUMBER('Original data'!N110),LN('Original data'!N110),"")</f>
        <v/>
      </c>
      <c r="R110" s="21" t="str">
        <f>IF(ISNUMBER('Original data'!O110),LN('Original data'!O110),"")</f>
        <v/>
      </c>
      <c r="S110" s="21" t="str">
        <f>IF(ISNUMBER('Original data'!P110),LN('Original data'!P110),"")</f>
        <v/>
      </c>
      <c r="T110" s="21" t="str">
        <f>IF(ISNUMBER('Original data'!Q110),LN('Original data'!Q110),"")</f>
        <v/>
      </c>
      <c r="U110" s="21" t="str">
        <f>IF(ISNUMBER('Original data'!R110),LN('Original data'!R110),"")</f>
        <v/>
      </c>
      <c r="V110" s="21" t="str">
        <f>IF(ISNUMBER('Original data'!S110),LN('Original data'!S110),"")</f>
        <v/>
      </c>
      <c r="W110" s="21" t="str">
        <f>IF(ISNUMBER('Original data'!T110),LN('Original data'!T110),"")</f>
        <v/>
      </c>
      <c r="X110" s="21" t="str">
        <f>IF(ISNUMBER('Original data'!U110),LN('Original data'!U110),"")</f>
        <v/>
      </c>
      <c r="Y110" s="21" t="str">
        <f>IF(ISNUMBER('Original data'!V110),LN('Original data'!V110),"")</f>
        <v/>
      </c>
      <c r="Z110" s="21" t="str">
        <f>IF(ISNUMBER('Original data'!W110),LN('Original data'!W110),"")</f>
        <v/>
      </c>
      <c r="AA110" s="21" t="str">
        <f>IF(ISNUMBER('Original data'!X110),LN('Original data'!X110),"")</f>
        <v/>
      </c>
      <c r="AB110" s="21" t="str">
        <f>IF(ISNUMBER('Original data'!Y110),LN('Original data'!Y110),"")</f>
        <v/>
      </c>
      <c r="AC110" s="21" t="str">
        <f>IF(ISNUMBER('Original data'!Z110),LN('Original data'!Z110),"")</f>
        <v/>
      </c>
      <c r="AD110" s="21" t="str">
        <f>IF(ISNUMBER('Original data'!AA110),LN('Original data'!AA110),"")</f>
        <v/>
      </c>
      <c r="AE110" s="21" t="str">
        <f>IF(ISNUMBER('Original data'!AB110),LN('Original data'!AB110),"")</f>
        <v/>
      </c>
      <c r="AF110" s="21" t="str">
        <f>IF(ISNUMBER('Original data'!AC110),LN('Original data'!AC110),"")</f>
        <v/>
      </c>
      <c r="AG110" s="21" t="str">
        <f>IF(ISNUMBER('Original data'!AD110),LN('Original data'!AD110),"")</f>
        <v/>
      </c>
      <c r="AH110" s="21" t="str">
        <f>IF(ISNUMBER('Original data'!AE110),LN('Original data'!AE110),"")</f>
        <v/>
      </c>
      <c r="AI110" s="21" t="str">
        <f>IF(ISNUMBER('Original data'!AF110),LN('Original data'!AF110),"")</f>
        <v/>
      </c>
      <c r="AJ110" s="21" t="str">
        <f>IF(ISNUMBER('Original data'!AG110),LN('Original data'!AG110),"")</f>
        <v/>
      </c>
      <c r="AK110" s="21" t="str">
        <f>IF(ISNUMBER('Original data'!AH110),LN('Original data'!AH110),"")</f>
        <v/>
      </c>
      <c r="AL110" s="21" t="str">
        <f>IF(ISNUMBER('Original data'!AI110),LN('Original data'!AI110),"")</f>
        <v/>
      </c>
      <c r="AM110" s="21" t="str">
        <f>IF(ISNUMBER('Original data'!AJ110),LN('Original data'!AJ110),"")</f>
        <v/>
      </c>
      <c r="AN110" s="21" t="str">
        <f>IF(ISNUMBER('Original data'!AK110),LN('Original data'!AK110),"")</f>
        <v/>
      </c>
      <c r="AO110" s="21" t="str">
        <f>IF(ISNUMBER('Original data'!AL110),LN('Original data'!AL110),"")</f>
        <v/>
      </c>
      <c r="AP110" s="21" t="str">
        <f>IF(ISNUMBER('Original data'!AM110),LN('Original data'!AM110),"")</f>
        <v/>
      </c>
      <c r="AQ110" s="21" t="str">
        <f>IF(ISNUMBER('Original data'!AN110),LN('Original data'!AN110),"")</f>
        <v/>
      </c>
      <c r="AR110" s="21" t="str">
        <f>IF(ISNUMBER('Original data'!AO110),LN('Original data'!AO110),"")</f>
        <v/>
      </c>
      <c r="AS110" s="21" t="str">
        <f>IF(ISNUMBER('Original data'!AP110),LN('Original data'!AP110),"")</f>
        <v/>
      </c>
      <c r="AT110" s="21" t="str">
        <f>IF(ISNUMBER('Original data'!AR110),LN('Original data'!AR110),"")</f>
        <v/>
      </c>
      <c r="AU110" s="21" t="str">
        <f>IF(ISNUMBER('Original data'!AS110),LN('Original data'!AS110),"")</f>
        <v/>
      </c>
      <c r="AV110" s="21" t="str">
        <f>IF(ISNUMBER('Original data'!AT110),LN('Original data'!AT110),"")</f>
        <v/>
      </c>
      <c r="AW110" s="21" t="str">
        <f>IF(ISNUMBER('Original data'!AU110),LN('Original data'!AU110),"")</f>
        <v/>
      </c>
      <c r="AX110" s="21" t="str">
        <f>IF(ISNUMBER('Original data'!AV110),LN('Original data'!AV110),"")</f>
        <v/>
      </c>
      <c r="AY110" s="21" t="str">
        <f>IF(ISNUMBER('Original data'!AW110),LN('Original data'!AW110),"")</f>
        <v/>
      </c>
      <c r="AZ110" s="21" t="str">
        <f>IF(ISNUMBER('Original data'!AX110),LN('Original data'!AX110),"")</f>
        <v/>
      </c>
      <c r="BA110" s="21" t="str">
        <f>IF(ISNUMBER('Original data'!AY110),LN('Original data'!AY110),"")</f>
        <v/>
      </c>
      <c r="BB110" s="21" t="str">
        <f>IF(ISNUMBER('Original data'!AZ110),LN('Original data'!AZ110),"")</f>
        <v/>
      </c>
      <c r="BC110" s="21" t="str">
        <f>IF(ISNUMBER('Original data'!BA110),LN('Original data'!BA110),"")</f>
        <v/>
      </c>
      <c r="BD110" s="21" t="str">
        <f>IF(ISNUMBER('Original data'!BB110),LN('Original data'!BB110),"")</f>
        <v/>
      </c>
      <c r="BE110" s="21" t="str">
        <f>IF(ISNUMBER('Original data'!BC110),LN('Original data'!BC110),"")</f>
        <v/>
      </c>
      <c r="BF110" s="21" t="str">
        <f>IF(ISNUMBER('Original data'!BD110),LN('Original data'!BD110),"")</f>
        <v/>
      </c>
      <c r="BG110" s="21" t="str">
        <f>IF(ISNUMBER('Original data'!BE110),LN('Original data'!BE110),"")</f>
        <v/>
      </c>
      <c r="BH110" s="21" t="str">
        <f>IF(ISNUMBER('Original data'!BF110),LN('Original data'!BF110),"")</f>
        <v/>
      </c>
      <c r="BI110" s="21" t="str">
        <f>IF(ISNUMBER('Original data'!BH110),LN('Original data'!BH110),"")</f>
        <v/>
      </c>
      <c r="BJ110" s="21" t="str">
        <f>IF(ISNUMBER('Original data'!BI110),LN('Original data'!BI110),"")</f>
        <v/>
      </c>
      <c r="BK110" s="21" t="str">
        <f>IF(ISNUMBER('Original data'!BJ110),LN('Original data'!BJ110),"")</f>
        <v/>
      </c>
      <c r="BL110" s="21" t="str">
        <f>IF(ISNUMBER('Original data'!BK110),LN('Original data'!BK110),"")</f>
        <v/>
      </c>
      <c r="BM110" s="21" t="str">
        <f>IF(ISNUMBER('Original data'!BL110),LN('Original data'!BL110),"")</f>
        <v/>
      </c>
      <c r="BN110" s="21" t="str">
        <f>IF(ISNUMBER('Original data'!BM110),LN('Original data'!BM110),"")</f>
        <v/>
      </c>
      <c r="BO110" s="21" t="str">
        <f>IF(ISNUMBER('Original data'!BN110),LN('Original data'!BN110),"")</f>
        <v/>
      </c>
      <c r="BP110" s="21" t="str">
        <f>IF(ISNUMBER('Original data'!BO110),LN('Original data'!BO110),"")</f>
        <v/>
      </c>
      <c r="BQ110" s="21" t="str">
        <f>IF(ISNUMBER('Original data'!BP110),LN('Original data'!BP110),"")</f>
        <v/>
      </c>
      <c r="BR110" s="21" t="str">
        <f>IF(ISNUMBER('Original data'!BQ110),LN('Original data'!BQ110),"")</f>
        <v/>
      </c>
      <c r="BS110" s="21" t="str">
        <f>IF(ISNUMBER('Original data'!BR110),LN('Original data'!BR110),"")</f>
        <v/>
      </c>
      <c r="BT110" s="21" t="str">
        <f>IF(ISNUMBER('Original data'!BS110),LN('Original data'!BS110),"")</f>
        <v/>
      </c>
      <c r="BU110" s="21" t="str">
        <f>IF(ISNUMBER('Original data'!BT110),LN('Original data'!BT110),"")</f>
        <v/>
      </c>
      <c r="BV110" s="21" t="str">
        <f>IF(ISNUMBER('Original data'!BU110),LN('Original data'!BU110),"")</f>
        <v/>
      </c>
      <c r="BW110" s="21" t="str">
        <f>IF(ISNUMBER('Original data'!BV110),LN('Original data'!BV110),"")</f>
        <v/>
      </c>
      <c r="BX110" s="21" t="str">
        <f>IF(ISNUMBER('Original data'!BW110),LN('Original data'!BW110),"")</f>
        <v/>
      </c>
      <c r="BY110" s="21" t="str">
        <f>IF(ISNUMBER('Original data'!BX110),LN('Original data'!BX110),"")</f>
        <v/>
      </c>
      <c r="BZ110" s="21" t="str">
        <f>IF(ISNUMBER('Original data'!BY110),LN('Original data'!BY110),"")</f>
        <v/>
      </c>
      <c r="CA110" s="21" t="str">
        <f>IF(ISNUMBER('Original data'!BZ110),LN('Original data'!BZ110),"")</f>
        <v/>
      </c>
      <c r="CB110" s="21" t="str">
        <f>IF(ISNUMBER('Original data'!CA110),LN('Original data'!CA110),"")</f>
        <v/>
      </c>
      <c r="CC110" s="21"/>
      <c r="CD110" s="21"/>
      <c r="CE110" s="21"/>
    </row>
    <row r="111" spans="1:83" x14ac:dyDescent="0.2">
      <c r="A111" s="21"/>
      <c r="B111" s="21"/>
      <c r="C111" s="21"/>
      <c r="D111" s="21"/>
      <c r="E111" s="21"/>
      <c r="F111" t="str">
        <f t="shared" si="6"/>
        <v/>
      </c>
      <c r="G111" t="str">
        <f t="shared" si="8"/>
        <v/>
      </c>
      <c r="H111">
        <f t="shared" si="9"/>
        <v>0</v>
      </c>
      <c r="I111" s="21" t="str">
        <f>IF(ISNUMBER('Original data'!F111),LN('Original data'!F111),"")</f>
        <v/>
      </c>
      <c r="J111" s="21" t="str">
        <f>IF(ISNUMBER('Original data'!G111),LN('Original data'!G111),"")</f>
        <v/>
      </c>
      <c r="K111" s="21" t="str">
        <f>IF(ISNUMBER('Original data'!H111),LN('Original data'!H111),"")</f>
        <v/>
      </c>
      <c r="L111" s="21" t="str">
        <f>IF(ISNUMBER('Original data'!I111),LN('Original data'!I111),"")</f>
        <v/>
      </c>
      <c r="M111" s="21" t="str">
        <f>IF(ISNUMBER('Original data'!J111),LN('Original data'!J111),"")</f>
        <v/>
      </c>
      <c r="N111" s="21" t="str">
        <f>IF(ISNUMBER('Original data'!K111),LN('Original data'!K111),"")</f>
        <v/>
      </c>
      <c r="O111" s="21" t="str">
        <f>IF(ISNUMBER('Original data'!L111),LN('Original data'!L111),"")</f>
        <v/>
      </c>
      <c r="P111" s="21" t="str">
        <f>IF(ISNUMBER('Original data'!M111),LN('Original data'!M111),"")</f>
        <v/>
      </c>
      <c r="Q111" s="21" t="str">
        <f>IF(ISNUMBER('Original data'!N111),LN('Original data'!N111),"")</f>
        <v/>
      </c>
      <c r="R111" s="21" t="str">
        <f>IF(ISNUMBER('Original data'!O111),LN('Original data'!O111),"")</f>
        <v/>
      </c>
      <c r="S111" s="21" t="str">
        <f>IF(ISNUMBER('Original data'!P111),LN('Original data'!P111),"")</f>
        <v/>
      </c>
      <c r="T111" s="21" t="str">
        <f>IF(ISNUMBER('Original data'!Q111),LN('Original data'!Q111),"")</f>
        <v/>
      </c>
      <c r="U111" s="21" t="str">
        <f>IF(ISNUMBER('Original data'!R111),LN('Original data'!R111),"")</f>
        <v/>
      </c>
      <c r="V111" s="21" t="str">
        <f>IF(ISNUMBER('Original data'!S111),LN('Original data'!S111),"")</f>
        <v/>
      </c>
      <c r="W111" s="21" t="str">
        <f>IF(ISNUMBER('Original data'!T111),LN('Original data'!T111),"")</f>
        <v/>
      </c>
      <c r="X111" s="21" t="str">
        <f>IF(ISNUMBER('Original data'!U111),LN('Original data'!U111),"")</f>
        <v/>
      </c>
      <c r="Y111" s="21" t="str">
        <f>IF(ISNUMBER('Original data'!V111),LN('Original data'!V111),"")</f>
        <v/>
      </c>
      <c r="Z111" s="21" t="str">
        <f>IF(ISNUMBER('Original data'!W111),LN('Original data'!W111),"")</f>
        <v/>
      </c>
      <c r="AA111" s="21" t="str">
        <f>IF(ISNUMBER('Original data'!X111),LN('Original data'!X111),"")</f>
        <v/>
      </c>
      <c r="AB111" s="21" t="str">
        <f>IF(ISNUMBER('Original data'!Y111),LN('Original data'!Y111),"")</f>
        <v/>
      </c>
      <c r="AC111" s="21" t="str">
        <f>IF(ISNUMBER('Original data'!Z111),LN('Original data'!Z111),"")</f>
        <v/>
      </c>
      <c r="AD111" s="21" t="str">
        <f>IF(ISNUMBER('Original data'!AA111),LN('Original data'!AA111),"")</f>
        <v/>
      </c>
      <c r="AE111" s="21" t="str">
        <f>IF(ISNUMBER('Original data'!AB111),LN('Original data'!AB111),"")</f>
        <v/>
      </c>
      <c r="AF111" s="21" t="str">
        <f>IF(ISNUMBER('Original data'!AC111),LN('Original data'!AC111),"")</f>
        <v/>
      </c>
      <c r="AG111" s="21" t="str">
        <f>IF(ISNUMBER('Original data'!AD111),LN('Original data'!AD111),"")</f>
        <v/>
      </c>
      <c r="AH111" s="21" t="str">
        <f>IF(ISNUMBER('Original data'!AE111),LN('Original data'!AE111),"")</f>
        <v/>
      </c>
      <c r="AI111" s="21" t="str">
        <f>IF(ISNUMBER('Original data'!AF111),LN('Original data'!AF111),"")</f>
        <v/>
      </c>
      <c r="AJ111" s="21" t="str">
        <f>IF(ISNUMBER('Original data'!AG111),LN('Original data'!AG111),"")</f>
        <v/>
      </c>
      <c r="AK111" s="21" t="str">
        <f>IF(ISNUMBER('Original data'!AH111),LN('Original data'!AH111),"")</f>
        <v/>
      </c>
      <c r="AL111" s="21" t="str">
        <f>IF(ISNUMBER('Original data'!AI111),LN('Original data'!AI111),"")</f>
        <v/>
      </c>
      <c r="AM111" s="21" t="str">
        <f>IF(ISNUMBER('Original data'!AJ111),LN('Original data'!AJ111),"")</f>
        <v/>
      </c>
      <c r="AN111" s="21" t="str">
        <f>IF(ISNUMBER('Original data'!AK111),LN('Original data'!AK111),"")</f>
        <v/>
      </c>
      <c r="AO111" s="21" t="str">
        <f>IF(ISNUMBER('Original data'!AL111),LN('Original data'!AL111),"")</f>
        <v/>
      </c>
      <c r="AP111" s="21" t="str">
        <f>IF(ISNUMBER('Original data'!AM111),LN('Original data'!AM111),"")</f>
        <v/>
      </c>
      <c r="AQ111" s="21" t="str">
        <f>IF(ISNUMBER('Original data'!AN111),LN('Original data'!AN111),"")</f>
        <v/>
      </c>
      <c r="AR111" s="21" t="str">
        <f>IF(ISNUMBER('Original data'!AO111),LN('Original data'!AO111),"")</f>
        <v/>
      </c>
      <c r="AS111" s="21" t="str">
        <f>IF(ISNUMBER('Original data'!AP111),LN('Original data'!AP111),"")</f>
        <v/>
      </c>
      <c r="AT111" s="21" t="str">
        <f>IF(ISNUMBER('Original data'!AR111),LN('Original data'!AR111),"")</f>
        <v/>
      </c>
      <c r="AU111" s="21" t="str">
        <f>IF(ISNUMBER('Original data'!AS111),LN('Original data'!AS111),"")</f>
        <v/>
      </c>
      <c r="AV111" s="21" t="str">
        <f>IF(ISNUMBER('Original data'!AT111),LN('Original data'!AT111),"")</f>
        <v/>
      </c>
      <c r="AW111" s="21" t="str">
        <f>IF(ISNUMBER('Original data'!AU111),LN('Original data'!AU111),"")</f>
        <v/>
      </c>
      <c r="AX111" s="21" t="str">
        <f>IF(ISNUMBER('Original data'!AV111),LN('Original data'!AV111),"")</f>
        <v/>
      </c>
      <c r="AY111" s="21" t="str">
        <f>IF(ISNUMBER('Original data'!AW111),LN('Original data'!AW111),"")</f>
        <v/>
      </c>
      <c r="AZ111" s="21" t="str">
        <f>IF(ISNUMBER('Original data'!AX111),LN('Original data'!AX111),"")</f>
        <v/>
      </c>
      <c r="BA111" s="21" t="str">
        <f>IF(ISNUMBER('Original data'!AY111),LN('Original data'!AY111),"")</f>
        <v/>
      </c>
      <c r="BB111" s="21" t="str">
        <f>IF(ISNUMBER('Original data'!AZ111),LN('Original data'!AZ111),"")</f>
        <v/>
      </c>
      <c r="BC111" s="21" t="str">
        <f>IF(ISNUMBER('Original data'!BA111),LN('Original data'!BA111),"")</f>
        <v/>
      </c>
      <c r="BD111" s="21" t="str">
        <f>IF(ISNUMBER('Original data'!BB111),LN('Original data'!BB111),"")</f>
        <v/>
      </c>
      <c r="BE111" s="21" t="str">
        <f>IF(ISNUMBER('Original data'!BC111),LN('Original data'!BC111),"")</f>
        <v/>
      </c>
      <c r="BF111" s="21" t="str">
        <f>IF(ISNUMBER('Original data'!BD111),LN('Original data'!BD111),"")</f>
        <v/>
      </c>
      <c r="BG111" s="21" t="str">
        <f>IF(ISNUMBER('Original data'!BE111),LN('Original data'!BE111),"")</f>
        <v/>
      </c>
      <c r="BH111" s="21" t="str">
        <f>IF(ISNUMBER('Original data'!BF111),LN('Original data'!BF111),"")</f>
        <v/>
      </c>
      <c r="BI111" s="21" t="str">
        <f>IF(ISNUMBER('Original data'!BH111),LN('Original data'!BH111),"")</f>
        <v/>
      </c>
      <c r="BJ111" s="21" t="str">
        <f>IF(ISNUMBER('Original data'!BI111),LN('Original data'!BI111),"")</f>
        <v/>
      </c>
      <c r="BK111" s="21" t="str">
        <f>IF(ISNUMBER('Original data'!BJ111),LN('Original data'!BJ111),"")</f>
        <v/>
      </c>
      <c r="BL111" s="21" t="str">
        <f>IF(ISNUMBER('Original data'!BK111),LN('Original data'!BK111),"")</f>
        <v/>
      </c>
      <c r="BM111" s="21" t="str">
        <f>IF(ISNUMBER('Original data'!BL111),LN('Original data'!BL111),"")</f>
        <v/>
      </c>
      <c r="BN111" s="21" t="str">
        <f>IF(ISNUMBER('Original data'!BM111),LN('Original data'!BM111),"")</f>
        <v/>
      </c>
      <c r="BO111" s="21" t="str">
        <f>IF(ISNUMBER('Original data'!BN111),LN('Original data'!BN111),"")</f>
        <v/>
      </c>
      <c r="BP111" s="21" t="str">
        <f>IF(ISNUMBER('Original data'!BO111),LN('Original data'!BO111),"")</f>
        <v/>
      </c>
      <c r="BQ111" s="21" t="str">
        <f>IF(ISNUMBER('Original data'!BP111),LN('Original data'!BP111),"")</f>
        <v/>
      </c>
      <c r="BR111" s="21" t="str">
        <f>IF(ISNUMBER('Original data'!BQ111),LN('Original data'!BQ111),"")</f>
        <v/>
      </c>
      <c r="BS111" s="21" t="str">
        <f>IF(ISNUMBER('Original data'!BR111),LN('Original data'!BR111),"")</f>
        <v/>
      </c>
      <c r="BT111" s="21" t="str">
        <f>IF(ISNUMBER('Original data'!BS111),LN('Original data'!BS111),"")</f>
        <v/>
      </c>
      <c r="BU111" s="21" t="str">
        <f>IF(ISNUMBER('Original data'!BT111),LN('Original data'!BT111),"")</f>
        <v/>
      </c>
      <c r="BV111" s="21" t="str">
        <f>IF(ISNUMBER('Original data'!BU111),LN('Original data'!BU111),"")</f>
        <v/>
      </c>
      <c r="BW111" s="21" t="str">
        <f>IF(ISNUMBER('Original data'!BV111),LN('Original data'!BV111),"")</f>
        <v/>
      </c>
      <c r="BX111" s="21" t="str">
        <f>IF(ISNUMBER('Original data'!BW111),LN('Original data'!BW111),"")</f>
        <v/>
      </c>
      <c r="BY111" s="21" t="str">
        <f>IF(ISNUMBER('Original data'!BX111),LN('Original data'!BX111),"")</f>
        <v/>
      </c>
      <c r="BZ111" s="21" t="str">
        <f>IF(ISNUMBER('Original data'!BY111),LN('Original data'!BY111),"")</f>
        <v/>
      </c>
      <c r="CA111" s="21" t="str">
        <f>IF(ISNUMBER('Original data'!BZ111),LN('Original data'!BZ111),"")</f>
        <v/>
      </c>
      <c r="CB111" s="21" t="str">
        <f>IF(ISNUMBER('Original data'!CA111),LN('Original data'!CA111),"")</f>
        <v/>
      </c>
      <c r="CC111" s="21"/>
      <c r="CD111" s="21"/>
      <c r="CE111" s="21"/>
    </row>
    <row r="112" spans="1:83" x14ac:dyDescent="0.2">
      <c r="A112" s="21"/>
      <c r="B112" s="21"/>
      <c r="C112" s="21"/>
      <c r="D112" s="21"/>
      <c r="E112" s="21"/>
      <c r="F112" t="str">
        <f t="shared" si="6"/>
        <v/>
      </c>
      <c r="G112" t="str">
        <f t="shared" si="8"/>
        <v/>
      </c>
      <c r="H112">
        <f t="shared" si="9"/>
        <v>0</v>
      </c>
      <c r="I112" s="21" t="str">
        <f>IF(ISNUMBER('Original data'!F112),LN('Original data'!F112),"")</f>
        <v/>
      </c>
      <c r="J112" s="21" t="str">
        <f>IF(ISNUMBER('Original data'!G112),LN('Original data'!G112),"")</f>
        <v/>
      </c>
      <c r="K112" s="21" t="str">
        <f>IF(ISNUMBER('Original data'!H112),LN('Original data'!H112),"")</f>
        <v/>
      </c>
      <c r="L112" s="21" t="str">
        <f>IF(ISNUMBER('Original data'!I112),LN('Original data'!I112),"")</f>
        <v/>
      </c>
      <c r="M112" s="21" t="str">
        <f>IF(ISNUMBER('Original data'!J112),LN('Original data'!J112),"")</f>
        <v/>
      </c>
      <c r="N112" s="21" t="str">
        <f>IF(ISNUMBER('Original data'!K112),LN('Original data'!K112),"")</f>
        <v/>
      </c>
      <c r="O112" s="21" t="str">
        <f>IF(ISNUMBER('Original data'!L112),LN('Original data'!L112),"")</f>
        <v/>
      </c>
      <c r="P112" s="21" t="str">
        <f>IF(ISNUMBER('Original data'!M112),LN('Original data'!M112),"")</f>
        <v/>
      </c>
      <c r="Q112" s="21" t="str">
        <f>IF(ISNUMBER('Original data'!N112),LN('Original data'!N112),"")</f>
        <v/>
      </c>
      <c r="R112" s="21" t="str">
        <f>IF(ISNUMBER('Original data'!O112),LN('Original data'!O112),"")</f>
        <v/>
      </c>
      <c r="S112" s="21" t="str">
        <f>IF(ISNUMBER('Original data'!P112),LN('Original data'!P112),"")</f>
        <v/>
      </c>
      <c r="T112" s="21" t="str">
        <f>IF(ISNUMBER('Original data'!Q112),LN('Original data'!Q112),"")</f>
        <v/>
      </c>
      <c r="U112" s="21" t="str">
        <f>IF(ISNUMBER('Original data'!R112),LN('Original data'!R112),"")</f>
        <v/>
      </c>
      <c r="V112" s="21" t="str">
        <f>IF(ISNUMBER('Original data'!S112),LN('Original data'!S112),"")</f>
        <v/>
      </c>
      <c r="W112" s="21" t="str">
        <f>IF(ISNUMBER('Original data'!T112),LN('Original data'!T112),"")</f>
        <v/>
      </c>
      <c r="X112" s="21" t="str">
        <f>IF(ISNUMBER('Original data'!U112),LN('Original data'!U112),"")</f>
        <v/>
      </c>
      <c r="Y112" s="21" t="str">
        <f>IF(ISNUMBER('Original data'!V112),LN('Original data'!V112),"")</f>
        <v/>
      </c>
      <c r="Z112" s="21" t="str">
        <f>IF(ISNUMBER('Original data'!W112),LN('Original data'!W112),"")</f>
        <v/>
      </c>
      <c r="AA112" s="21" t="str">
        <f>IF(ISNUMBER('Original data'!X112),LN('Original data'!X112),"")</f>
        <v/>
      </c>
      <c r="AB112" s="21" t="str">
        <f>IF(ISNUMBER('Original data'!Y112),LN('Original data'!Y112),"")</f>
        <v/>
      </c>
      <c r="AC112" s="21" t="str">
        <f>IF(ISNUMBER('Original data'!Z112),LN('Original data'!Z112),"")</f>
        <v/>
      </c>
      <c r="AD112" s="21" t="str">
        <f>IF(ISNUMBER('Original data'!AA112),LN('Original data'!AA112),"")</f>
        <v/>
      </c>
      <c r="AE112" s="21" t="str">
        <f>IF(ISNUMBER('Original data'!AB112),LN('Original data'!AB112),"")</f>
        <v/>
      </c>
      <c r="AF112" s="21" t="str">
        <f>IF(ISNUMBER('Original data'!AC112),LN('Original data'!AC112),"")</f>
        <v/>
      </c>
      <c r="AG112" s="21" t="str">
        <f>IF(ISNUMBER('Original data'!AD112),LN('Original data'!AD112),"")</f>
        <v/>
      </c>
      <c r="AH112" s="21" t="str">
        <f>IF(ISNUMBER('Original data'!AE112),LN('Original data'!AE112),"")</f>
        <v/>
      </c>
      <c r="AI112" s="21" t="str">
        <f>IF(ISNUMBER('Original data'!AF112),LN('Original data'!AF112),"")</f>
        <v/>
      </c>
      <c r="AJ112" s="21" t="str">
        <f>IF(ISNUMBER('Original data'!AG112),LN('Original data'!AG112),"")</f>
        <v/>
      </c>
      <c r="AK112" s="21" t="str">
        <f>IF(ISNUMBER('Original data'!AH112),LN('Original data'!AH112),"")</f>
        <v/>
      </c>
      <c r="AL112" s="21" t="str">
        <f>IF(ISNUMBER('Original data'!AI112),LN('Original data'!AI112),"")</f>
        <v/>
      </c>
      <c r="AM112" s="21" t="str">
        <f>IF(ISNUMBER('Original data'!AJ112),LN('Original data'!AJ112),"")</f>
        <v/>
      </c>
      <c r="AN112" s="21" t="str">
        <f>IF(ISNUMBER('Original data'!AK112),LN('Original data'!AK112),"")</f>
        <v/>
      </c>
      <c r="AO112" s="21" t="str">
        <f>IF(ISNUMBER('Original data'!AL112),LN('Original data'!AL112),"")</f>
        <v/>
      </c>
      <c r="AP112" s="21" t="str">
        <f>IF(ISNUMBER('Original data'!AM112),LN('Original data'!AM112),"")</f>
        <v/>
      </c>
      <c r="AQ112" s="21" t="str">
        <f>IF(ISNUMBER('Original data'!AN112),LN('Original data'!AN112),"")</f>
        <v/>
      </c>
      <c r="AR112" s="21" t="str">
        <f>IF(ISNUMBER('Original data'!AO112),LN('Original data'!AO112),"")</f>
        <v/>
      </c>
      <c r="AS112" s="21" t="str">
        <f>IF(ISNUMBER('Original data'!AP112),LN('Original data'!AP112),"")</f>
        <v/>
      </c>
      <c r="AT112" s="21" t="str">
        <f>IF(ISNUMBER('Original data'!AR112),LN('Original data'!AR112),"")</f>
        <v/>
      </c>
      <c r="AU112" s="21" t="str">
        <f>IF(ISNUMBER('Original data'!AS112),LN('Original data'!AS112),"")</f>
        <v/>
      </c>
      <c r="AV112" s="21" t="str">
        <f>IF(ISNUMBER('Original data'!AT112),LN('Original data'!AT112),"")</f>
        <v/>
      </c>
      <c r="AW112" s="21" t="str">
        <f>IF(ISNUMBER('Original data'!AU112),LN('Original data'!AU112),"")</f>
        <v/>
      </c>
      <c r="AX112" s="21" t="str">
        <f>IF(ISNUMBER('Original data'!AV112),LN('Original data'!AV112),"")</f>
        <v/>
      </c>
      <c r="AY112" s="21" t="str">
        <f>IF(ISNUMBER('Original data'!AW112),LN('Original data'!AW112),"")</f>
        <v/>
      </c>
      <c r="AZ112" s="21" t="str">
        <f>IF(ISNUMBER('Original data'!AX112),LN('Original data'!AX112),"")</f>
        <v/>
      </c>
      <c r="BA112" s="21" t="str">
        <f>IF(ISNUMBER('Original data'!AY112),LN('Original data'!AY112),"")</f>
        <v/>
      </c>
      <c r="BB112" s="21" t="str">
        <f>IF(ISNUMBER('Original data'!AZ112),LN('Original data'!AZ112),"")</f>
        <v/>
      </c>
      <c r="BC112" s="21" t="str">
        <f>IF(ISNUMBER('Original data'!BA112),LN('Original data'!BA112),"")</f>
        <v/>
      </c>
      <c r="BD112" s="21" t="str">
        <f>IF(ISNUMBER('Original data'!BB112),LN('Original data'!BB112),"")</f>
        <v/>
      </c>
      <c r="BE112" s="21" t="str">
        <f>IF(ISNUMBER('Original data'!BC112),LN('Original data'!BC112),"")</f>
        <v/>
      </c>
      <c r="BF112" s="21" t="str">
        <f>IF(ISNUMBER('Original data'!BD112),LN('Original data'!BD112),"")</f>
        <v/>
      </c>
      <c r="BG112" s="21" t="str">
        <f>IF(ISNUMBER('Original data'!BE112),LN('Original data'!BE112),"")</f>
        <v/>
      </c>
      <c r="BH112" s="21" t="str">
        <f>IF(ISNUMBER('Original data'!BF112),LN('Original data'!BF112),"")</f>
        <v/>
      </c>
      <c r="BI112" s="21" t="str">
        <f>IF(ISNUMBER('Original data'!BH112),LN('Original data'!BH112),"")</f>
        <v/>
      </c>
      <c r="BJ112" s="21" t="str">
        <f>IF(ISNUMBER('Original data'!BI112),LN('Original data'!BI112),"")</f>
        <v/>
      </c>
      <c r="BK112" s="21" t="str">
        <f>IF(ISNUMBER('Original data'!BJ112),LN('Original data'!BJ112),"")</f>
        <v/>
      </c>
      <c r="BL112" s="21" t="str">
        <f>IF(ISNUMBER('Original data'!BK112),LN('Original data'!BK112),"")</f>
        <v/>
      </c>
      <c r="BM112" s="21" t="str">
        <f>IF(ISNUMBER('Original data'!BL112),LN('Original data'!BL112),"")</f>
        <v/>
      </c>
      <c r="BN112" s="21" t="str">
        <f>IF(ISNUMBER('Original data'!BM112),LN('Original data'!BM112),"")</f>
        <v/>
      </c>
      <c r="BO112" s="21" t="str">
        <f>IF(ISNUMBER('Original data'!BN112),LN('Original data'!BN112),"")</f>
        <v/>
      </c>
      <c r="BP112" s="21" t="str">
        <f>IF(ISNUMBER('Original data'!BO112),LN('Original data'!BO112),"")</f>
        <v/>
      </c>
      <c r="BQ112" s="21" t="str">
        <f>IF(ISNUMBER('Original data'!BP112),LN('Original data'!BP112),"")</f>
        <v/>
      </c>
      <c r="BR112" s="21" t="str">
        <f>IF(ISNUMBER('Original data'!BQ112),LN('Original data'!BQ112),"")</f>
        <v/>
      </c>
      <c r="BS112" s="21" t="str">
        <f>IF(ISNUMBER('Original data'!BR112),LN('Original data'!BR112),"")</f>
        <v/>
      </c>
      <c r="BT112" s="21" t="str">
        <f>IF(ISNUMBER('Original data'!BS112),LN('Original data'!BS112),"")</f>
        <v/>
      </c>
      <c r="BU112" s="21" t="str">
        <f>IF(ISNUMBER('Original data'!BT112),LN('Original data'!BT112),"")</f>
        <v/>
      </c>
      <c r="BV112" s="21" t="str">
        <f>IF(ISNUMBER('Original data'!BU112),LN('Original data'!BU112),"")</f>
        <v/>
      </c>
      <c r="BW112" s="21" t="str">
        <f>IF(ISNUMBER('Original data'!BV112),LN('Original data'!BV112),"")</f>
        <v/>
      </c>
      <c r="BX112" s="21" t="str">
        <f>IF(ISNUMBER('Original data'!BW112),LN('Original data'!BW112),"")</f>
        <v/>
      </c>
      <c r="BY112" s="21" t="str">
        <f>IF(ISNUMBER('Original data'!BX112),LN('Original data'!BX112),"")</f>
        <v/>
      </c>
      <c r="BZ112" s="21" t="str">
        <f>IF(ISNUMBER('Original data'!BY112),LN('Original data'!BY112),"")</f>
        <v/>
      </c>
      <c r="CA112" s="21" t="str">
        <f>IF(ISNUMBER('Original data'!BZ112),LN('Original data'!BZ112),"")</f>
        <v/>
      </c>
      <c r="CB112" s="21" t="str">
        <f>IF(ISNUMBER('Original data'!CA112),LN('Original data'!CA112),"")</f>
        <v/>
      </c>
      <c r="CC112" s="21"/>
      <c r="CD112" s="21"/>
      <c r="CE112" s="21"/>
    </row>
    <row r="113" spans="1:83" x14ac:dyDescent="0.2">
      <c r="A113" s="21"/>
      <c r="B113" s="21"/>
      <c r="C113" s="21"/>
      <c r="D113" s="21"/>
      <c r="E113" s="21"/>
      <c r="F113" t="str">
        <f t="shared" si="6"/>
        <v/>
      </c>
      <c r="G113" t="str">
        <f t="shared" si="8"/>
        <v/>
      </c>
      <c r="H113">
        <f t="shared" si="9"/>
        <v>0</v>
      </c>
      <c r="I113" s="21" t="str">
        <f>IF(ISNUMBER('Original data'!F113),LN('Original data'!F113),"")</f>
        <v/>
      </c>
      <c r="J113" s="21" t="str">
        <f>IF(ISNUMBER('Original data'!G113),LN('Original data'!G113),"")</f>
        <v/>
      </c>
      <c r="K113" s="21" t="str">
        <f>IF(ISNUMBER('Original data'!H113),LN('Original data'!H113),"")</f>
        <v/>
      </c>
      <c r="L113" s="21" t="str">
        <f>IF(ISNUMBER('Original data'!I113),LN('Original data'!I113),"")</f>
        <v/>
      </c>
      <c r="M113" s="21" t="str">
        <f>IF(ISNUMBER('Original data'!J113),LN('Original data'!J113),"")</f>
        <v/>
      </c>
      <c r="N113" s="21" t="str">
        <f>IF(ISNUMBER('Original data'!K113),LN('Original data'!K113),"")</f>
        <v/>
      </c>
      <c r="O113" s="21" t="str">
        <f>IF(ISNUMBER('Original data'!L113),LN('Original data'!L113),"")</f>
        <v/>
      </c>
      <c r="P113" s="21" t="str">
        <f>IF(ISNUMBER('Original data'!M113),LN('Original data'!M113),"")</f>
        <v/>
      </c>
      <c r="Q113" s="21" t="str">
        <f>IF(ISNUMBER('Original data'!N113),LN('Original data'!N113),"")</f>
        <v/>
      </c>
      <c r="R113" s="21" t="str">
        <f>IF(ISNUMBER('Original data'!O113),LN('Original data'!O113),"")</f>
        <v/>
      </c>
      <c r="S113" s="21" t="str">
        <f>IF(ISNUMBER('Original data'!P113),LN('Original data'!P113),"")</f>
        <v/>
      </c>
      <c r="T113" s="21" t="str">
        <f>IF(ISNUMBER('Original data'!Q113),LN('Original data'!Q113),"")</f>
        <v/>
      </c>
      <c r="U113" s="21" t="str">
        <f>IF(ISNUMBER('Original data'!R113),LN('Original data'!R113),"")</f>
        <v/>
      </c>
      <c r="V113" s="21" t="str">
        <f>IF(ISNUMBER('Original data'!S113),LN('Original data'!S113),"")</f>
        <v/>
      </c>
      <c r="W113" s="21" t="str">
        <f>IF(ISNUMBER('Original data'!T113),LN('Original data'!T113),"")</f>
        <v/>
      </c>
      <c r="X113" s="21" t="str">
        <f>IF(ISNUMBER('Original data'!U113),LN('Original data'!U113),"")</f>
        <v/>
      </c>
      <c r="Y113" s="21" t="str">
        <f>IF(ISNUMBER('Original data'!V113),LN('Original data'!V113),"")</f>
        <v/>
      </c>
      <c r="Z113" s="21" t="str">
        <f>IF(ISNUMBER('Original data'!W113),LN('Original data'!W113),"")</f>
        <v/>
      </c>
      <c r="AA113" s="21" t="str">
        <f>IF(ISNUMBER('Original data'!X113),LN('Original data'!X113),"")</f>
        <v/>
      </c>
      <c r="AB113" s="21" t="str">
        <f>IF(ISNUMBER('Original data'!Y113),LN('Original data'!Y113),"")</f>
        <v/>
      </c>
      <c r="AC113" s="21" t="str">
        <f>IF(ISNUMBER('Original data'!Z113),LN('Original data'!Z113),"")</f>
        <v/>
      </c>
      <c r="AD113" s="21" t="str">
        <f>IF(ISNUMBER('Original data'!AA113),LN('Original data'!AA113),"")</f>
        <v/>
      </c>
      <c r="AE113" s="21" t="str">
        <f>IF(ISNUMBER('Original data'!AB113),LN('Original data'!AB113),"")</f>
        <v/>
      </c>
      <c r="AF113" s="21" t="str">
        <f>IF(ISNUMBER('Original data'!AC113),LN('Original data'!AC113),"")</f>
        <v/>
      </c>
      <c r="AG113" s="21" t="str">
        <f>IF(ISNUMBER('Original data'!AD113),LN('Original data'!AD113),"")</f>
        <v/>
      </c>
      <c r="AH113" s="21" t="str">
        <f>IF(ISNUMBER('Original data'!AE113),LN('Original data'!AE113),"")</f>
        <v/>
      </c>
      <c r="AI113" s="21" t="str">
        <f>IF(ISNUMBER('Original data'!AF113),LN('Original data'!AF113),"")</f>
        <v/>
      </c>
      <c r="AJ113" s="21" t="str">
        <f>IF(ISNUMBER('Original data'!AG113),LN('Original data'!AG113),"")</f>
        <v/>
      </c>
      <c r="AK113" s="21" t="str">
        <f>IF(ISNUMBER('Original data'!AH113),LN('Original data'!AH113),"")</f>
        <v/>
      </c>
      <c r="AL113" s="21" t="str">
        <f>IF(ISNUMBER('Original data'!AI113),LN('Original data'!AI113),"")</f>
        <v/>
      </c>
      <c r="AM113" s="21" t="str">
        <f>IF(ISNUMBER('Original data'!AJ113),LN('Original data'!AJ113),"")</f>
        <v/>
      </c>
      <c r="AN113" s="21" t="str">
        <f>IF(ISNUMBER('Original data'!AK113),LN('Original data'!AK113),"")</f>
        <v/>
      </c>
      <c r="AO113" s="21" t="str">
        <f>IF(ISNUMBER('Original data'!AL113),LN('Original data'!AL113),"")</f>
        <v/>
      </c>
      <c r="AP113" s="21" t="str">
        <f>IF(ISNUMBER('Original data'!AM113),LN('Original data'!AM113),"")</f>
        <v/>
      </c>
      <c r="AQ113" s="21" t="str">
        <f>IF(ISNUMBER('Original data'!AN113),LN('Original data'!AN113),"")</f>
        <v/>
      </c>
      <c r="AR113" s="21" t="str">
        <f>IF(ISNUMBER('Original data'!AO113),LN('Original data'!AO113),"")</f>
        <v/>
      </c>
      <c r="AS113" s="21" t="str">
        <f>IF(ISNUMBER('Original data'!AP113),LN('Original data'!AP113),"")</f>
        <v/>
      </c>
      <c r="AT113" s="21" t="str">
        <f>IF(ISNUMBER('Original data'!AR113),LN('Original data'!AR113),"")</f>
        <v/>
      </c>
      <c r="AU113" s="21" t="str">
        <f>IF(ISNUMBER('Original data'!AS113),LN('Original data'!AS113),"")</f>
        <v/>
      </c>
      <c r="AV113" s="21" t="str">
        <f>IF(ISNUMBER('Original data'!AT113),LN('Original data'!AT113),"")</f>
        <v/>
      </c>
      <c r="AW113" s="21" t="str">
        <f>IF(ISNUMBER('Original data'!AU113),LN('Original data'!AU113),"")</f>
        <v/>
      </c>
      <c r="AX113" s="21" t="str">
        <f>IF(ISNUMBER('Original data'!AV113),LN('Original data'!AV113),"")</f>
        <v/>
      </c>
      <c r="AY113" s="21" t="str">
        <f>IF(ISNUMBER('Original data'!AW113),LN('Original data'!AW113),"")</f>
        <v/>
      </c>
      <c r="AZ113" s="21" t="str">
        <f>IF(ISNUMBER('Original data'!AX113),LN('Original data'!AX113),"")</f>
        <v/>
      </c>
      <c r="BA113" s="21" t="str">
        <f>IF(ISNUMBER('Original data'!AY113),LN('Original data'!AY113),"")</f>
        <v/>
      </c>
      <c r="BB113" s="21" t="str">
        <f>IF(ISNUMBER('Original data'!AZ113),LN('Original data'!AZ113),"")</f>
        <v/>
      </c>
      <c r="BC113" s="21" t="str">
        <f>IF(ISNUMBER('Original data'!BA113),LN('Original data'!BA113),"")</f>
        <v/>
      </c>
      <c r="BD113" s="21" t="str">
        <f>IF(ISNUMBER('Original data'!BB113),LN('Original data'!BB113),"")</f>
        <v/>
      </c>
      <c r="BE113" s="21" t="str">
        <f>IF(ISNUMBER('Original data'!BC113),LN('Original data'!BC113),"")</f>
        <v/>
      </c>
      <c r="BF113" s="21" t="str">
        <f>IF(ISNUMBER('Original data'!BD113),LN('Original data'!BD113),"")</f>
        <v/>
      </c>
      <c r="BG113" s="21" t="str">
        <f>IF(ISNUMBER('Original data'!BE113),LN('Original data'!BE113),"")</f>
        <v/>
      </c>
      <c r="BH113" s="21" t="str">
        <f>IF(ISNUMBER('Original data'!BF113),LN('Original data'!BF113),"")</f>
        <v/>
      </c>
      <c r="BI113" s="21" t="str">
        <f>IF(ISNUMBER('Original data'!BH113),LN('Original data'!BH113),"")</f>
        <v/>
      </c>
      <c r="BJ113" s="21" t="str">
        <f>IF(ISNUMBER('Original data'!BI113),LN('Original data'!BI113),"")</f>
        <v/>
      </c>
      <c r="BK113" s="21" t="str">
        <f>IF(ISNUMBER('Original data'!BJ113),LN('Original data'!BJ113),"")</f>
        <v/>
      </c>
      <c r="BL113" s="21" t="str">
        <f>IF(ISNUMBER('Original data'!BK113),LN('Original data'!BK113),"")</f>
        <v/>
      </c>
      <c r="BM113" s="21" t="str">
        <f>IF(ISNUMBER('Original data'!BL113),LN('Original data'!BL113),"")</f>
        <v/>
      </c>
      <c r="BN113" s="21" t="str">
        <f>IF(ISNUMBER('Original data'!BM113),LN('Original data'!BM113),"")</f>
        <v/>
      </c>
      <c r="BO113" s="21" t="str">
        <f>IF(ISNUMBER('Original data'!BN113),LN('Original data'!BN113),"")</f>
        <v/>
      </c>
      <c r="BP113" s="21" t="str">
        <f>IF(ISNUMBER('Original data'!BO113),LN('Original data'!BO113),"")</f>
        <v/>
      </c>
      <c r="BQ113" s="21" t="str">
        <f>IF(ISNUMBER('Original data'!BP113),LN('Original data'!BP113),"")</f>
        <v/>
      </c>
      <c r="BR113" s="21" t="str">
        <f>IF(ISNUMBER('Original data'!BQ113),LN('Original data'!BQ113),"")</f>
        <v/>
      </c>
      <c r="BS113" s="21" t="str">
        <f>IF(ISNUMBER('Original data'!BR113),LN('Original data'!BR113),"")</f>
        <v/>
      </c>
      <c r="BT113" s="21" t="str">
        <f>IF(ISNUMBER('Original data'!BS113),LN('Original data'!BS113),"")</f>
        <v/>
      </c>
      <c r="BU113" s="21" t="str">
        <f>IF(ISNUMBER('Original data'!BT113),LN('Original data'!BT113),"")</f>
        <v/>
      </c>
      <c r="BV113" s="21" t="str">
        <f>IF(ISNUMBER('Original data'!BU113),LN('Original data'!BU113),"")</f>
        <v/>
      </c>
      <c r="BW113" s="21" t="str">
        <f>IF(ISNUMBER('Original data'!BV113),LN('Original data'!BV113),"")</f>
        <v/>
      </c>
      <c r="BX113" s="21" t="str">
        <f>IF(ISNUMBER('Original data'!BW113),LN('Original data'!BW113),"")</f>
        <v/>
      </c>
      <c r="BY113" s="21" t="str">
        <f>IF(ISNUMBER('Original data'!BX113),LN('Original data'!BX113),"")</f>
        <v/>
      </c>
      <c r="BZ113" s="21" t="str">
        <f>IF(ISNUMBER('Original data'!BY113),LN('Original data'!BY113),"")</f>
        <v/>
      </c>
      <c r="CA113" s="21" t="str">
        <f>IF(ISNUMBER('Original data'!BZ113),LN('Original data'!BZ113),"")</f>
        <v/>
      </c>
      <c r="CB113" s="21" t="str">
        <f>IF(ISNUMBER('Original data'!CA113),LN('Original data'!CA113),"")</f>
        <v/>
      </c>
      <c r="CC113" s="21"/>
      <c r="CD113" s="21"/>
      <c r="CE113" s="21"/>
    </row>
    <row r="114" spans="1:83" x14ac:dyDescent="0.2">
      <c r="A114" s="21"/>
      <c r="B114" s="21"/>
      <c r="C114" s="21"/>
      <c r="D114" s="21"/>
      <c r="E114" s="21"/>
      <c r="F114" t="str">
        <f t="shared" si="6"/>
        <v/>
      </c>
      <c r="G114" t="str">
        <f t="shared" si="8"/>
        <v/>
      </c>
      <c r="H114">
        <f t="shared" si="9"/>
        <v>0</v>
      </c>
      <c r="I114" s="21" t="str">
        <f>IF(ISNUMBER('Original data'!F114),LN('Original data'!F114),"")</f>
        <v/>
      </c>
      <c r="J114" s="21" t="str">
        <f>IF(ISNUMBER('Original data'!G114),LN('Original data'!G114),"")</f>
        <v/>
      </c>
      <c r="K114" s="21" t="str">
        <f>IF(ISNUMBER('Original data'!H114),LN('Original data'!H114),"")</f>
        <v/>
      </c>
      <c r="L114" s="21" t="str">
        <f>IF(ISNUMBER('Original data'!I114),LN('Original data'!I114),"")</f>
        <v/>
      </c>
      <c r="M114" s="21" t="str">
        <f>IF(ISNUMBER('Original data'!J114),LN('Original data'!J114),"")</f>
        <v/>
      </c>
      <c r="N114" s="21" t="str">
        <f>IF(ISNUMBER('Original data'!K114),LN('Original data'!K114),"")</f>
        <v/>
      </c>
      <c r="O114" s="21" t="str">
        <f>IF(ISNUMBER('Original data'!L114),LN('Original data'!L114),"")</f>
        <v/>
      </c>
      <c r="P114" s="21" t="str">
        <f>IF(ISNUMBER('Original data'!M114),LN('Original data'!M114),"")</f>
        <v/>
      </c>
      <c r="Q114" s="21" t="str">
        <f>IF(ISNUMBER('Original data'!N114),LN('Original data'!N114),"")</f>
        <v/>
      </c>
      <c r="R114" s="21" t="str">
        <f>IF(ISNUMBER('Original data'!O114),LN('Original data'!O114),"")</f>
        <v/>
      </c>
      <c r="S114" s="21" t="str">
        <f>IF(ISNUMBER('Original data'!P114),LN('Original data'!P114),"")</f>
        <v/>
      </c>
      <c r="T114" s="21" t="str">
        <f>IF(ISNUMBER('Original data'!Q114),LN('Original data'!Q114),"")</f>
        <v/>
      </c>
      <c r="U114" s="21" t="str">
        <f>IF(ISNUMBER('Original data'!R114),LN('Original data'!R114),"")</f>
        <v/>
      </c>
      <c r="V114" s="21" t="str">
        <f>IF(ISNUMBER('Original data'!S114),LN('Original data'!S114),"")</f>
        <v/>
      </c>
      <c r="W114" s="21" t="str">
        <f>IF(ISNUMBER('Original data'!T114),LN('Original data'!T114),"")</f>
        <v/>
      </c>
      <c r="X114" s="21" t="str">
        <f>IF(ISNUMBER('Original data'!U114),LN('Original data'!U114),"")</f>
        <v/>
      </c>
      <c r="Y114" s="21" t="str">
        <f>IF(ISNUMBER('Original data'!V114),LN('Original data'!V114),"")</f>
        <v/>
      </c>
      <c r="Z114" s="21" t="str">
        <f>IF(ISNUMBER('Original data'!W114),LN('Original data'!W114),"")</f>
        <v/>
      </c>
      <c r="AA114" s="21" t="str">
        <f>IF(ISNUMBER('Original data'!X114),LN('Original data'!X114),"")</f>
        <v/>
      </c>
      <c r="AB114" s="21" t="str">
        <f>IF(ISNUMBER('Original data'!Y114),LN('Original data'!Y114),"")</f>
        <v/>
      </c>
      <c r="AC114" s="21" t="str">
        <f>IF(ISNUMBER('Original data'!Z114),LN('Original data'!Z114),"")</f>
        <v/>
      </c>
      <c r="AD114" s="21" t="str">
        <f>IF(ISNUMBER('Original data'!AA114),LN('Original data'!AA114),"")</f>
        <v/>
      </c>
      <c r="AE114" s="21" t="str">
        <f>IF(ISNUMBER('Original data'!AB114),LN('Original data'!AB114),"")</f>
        <v/>
      </c>
      <c r="AF114" s="21" t="str">
        <f>IF(ISNUMBER('Original data'!AC114),LN('Original data'!AC114),"")</f>
        <v/>
      </c>
      <c r="AG114" s="21" t="str">
        <f>IF(ISNUMBER('Original data'!AD114),LN('Original data'!AD114),"")</f>
        <v/>
      </c>
      <c r="AH114" s="21" t="str">
        <f>IF(ISNUMBER('Original data'!AE114),LN('Original data'!AE114),"")</f>
        <v/>
      </c>
      <c r="AI114" s="21" t="str">
        <f>IF(ISNUMBER('Original data'!AF114),LN('Original data'!AF114),"")</f>
        <v/>
      </c>
      <c r="AJ114" s="21" t="str">
        <f>IF(ISNUMBER('Original data'!AG114),LN('Original data'!AG114),"")</f>
        <v/>
      </c>
      <c r="AK114" s="21" t="str">
        <f>IF(ISNUMBER('Original data'!AH114),LN('Original data'!AH114),"")</f>
        <v/>
      </c>
      <c r="AL114" s="21" t="str">
        <f>IF(ISNUMBER('Original data'!AI114),LN('Original data'!AI114),"")</f>
        <v/>
      </c>
      <c r="AM114" s="21" t="str">
        <f>IF(ISNUMBER('Original data'!AJ114),LN('Original data'!AJ114),"")</f>
        <v/>
      </c>
      <c r="AN114" s="21" t="str">
        <f>IF(ISNUMBER('Original data'!AK114),LN('Original data'!AK114),"")</f>
        <v/>
      </c>
      <c r="AO114" s="21" t="str">
        <f>IF(ISNUMBER('Original data'!AL114),LN('Original data'!AL114),"")</f>
        <v/>
      </c>
      <c r="AP114" s="21" t="str">
        <f>IF(ISNUMBER('Original data'!AM114),LN('Original data'!AM114),"")</f>
        <v/>
      </c>
      <c r="AQ114" s="21" t="str">
        <f>IF(ISNUMBER('Original data'!AN114),LN('Original data'!AN114),"")</f>
        <v/>
      </c>
      <c r="AR114" s="21" t="str">
        <f>IF(ISNUMBER('Original data'!AO114),LN('Original data'!AO114),"")</f>
        <v/>
      </c>
      <c r="AS114" s="21" t="str">
        <f>IF(ISNUMBER('Original data'!AP114),LN('Original data'!AP114),"")</f>
        <v/>
      </c>
      <c r="AT114" s="21" t="str">
        <f>IF(ISNUMBER('Original data'!AR114),LN('Original data'!AR114),"")</f>
        <v/>
      </c>
      <c r="AU114" s="21" t="str">
        <f>IF(ISNUMBER('Original data'!AS114),LN('Original data'!AS114),"")</f>
        <v/>
      </c>
      <c r="AV114" s="21" t="str">
        <f>IF(ISNUMBER('Original data'!AT114),LN('Original data'!AT114),"")</f>
        <v/>
      </c>
      <c r="AW114" s="21" t="str">
        <f>IF(ISNUMBER('Original data'!AU114),LN('Original data'!AU114),"")</f>
        <v/>
      </c>
      <c r="AX114" s="21" t="str">
        <f>IF(ISNUMBER('Original data'!AV114),LN('Original data'!AV114),"")</f>
        <v/>
      </c>
      <c r="AY114" s="21" t="str">
        <f>IF(ISNUMBER('Original data'!AW114),LN('Original data'!AW114),"")</f>
        <v/>
      </c>
      <c r="AZ114" s="21" t="str">
        <f>IF(ISNUMBER('Original data'!AX114),LN('Original data'!AX114),"")</f>
        <v/>
      </c>
      <c r="BA114" s="21" t="str">
        <f>IF(ISNUMBER('Original data'!AY114),LN('Original data'!AY114),"")</f>
        <v/>
      </c>
      <c r="BB114" s="21" t="str">
        <f>IF(ISNUMBER('Original data'!AZ114),LN('Original data'!AZ114),"")</f>
        <v/>
      </c>
      <c r="BC114" s="21" t="str">
        <f>IF(ISNUMBER('Original data'!BA114),LN('Original data'!BA114),"")</f>
        <v/>
      </c>
      <c r="BD114" s="21" t="str">
        <f>IF(ISNUMBER('Original data'!BB114),LN('Original data'!BB114),"")</f>
        <v/>
      </c>
      <c r="BE114" s="21" t="str">
        <f>IF(ISNUMBER('Original data'!BC114),LN('Original data'!BC114),"")</f>
        <v/>
      </c>
      <c r="BF114" s="21" t="str">
        <f>IF(ISNUMBER('Original data'!BD114),LN('Original data'!BD114),"")</f>
        <v/>
      </c>
      <c r="BG114" s="21" t="str">
        <f>IF(ISNUMBER('Original data'!BE114),LN('Original data'!BE114),"")</f>
        <v/>
      </c>
      <c r="BH114" s="21" t="str">
        <f>IF(ISNUMBER('Original data'!BF114),LN('Original data'!BF114),"")</f>
        <v/>
      </c>
      <c r="BI114" s="21" t="str">
        <f>IF(ISNUMBER('Original data'!BH114),LN('Original data'!BH114),"")</f>
        <v/>
      </c>
      <c r="BJ114" s="21" t="str">
        <f>IF(ISNUMBER('Original data'!BI114),LN('Original data'!BI114),"")</f>
        <v/>
      </c>
      <c r="BK114" s="21" t="str">
        <f>IF(ISNUMBER('Original data'!BJ114),LN('Original data'!BJ114),"")</f>
        <v/>
      </c>
      <c r="BL114" s="21" t="str">
        <f>IF(ISNUMBER('Original data'!BK114),LN('Original data'!BK114),"")</f>
        <v/>
      </c>
      <c r="BM114" s="21" t="str">
        <f>IF(ISNUMBER('Original data'!BL114),LN('Original data'!BL114),"")</f>
        <v/>
      </c>
      <c r="BN114" s="21" t="str">
        <f>IF(ISNUMBER('Original data'!BM114),LN('Original data'!BM114),"")</f>
        <v/>
      </c>
      <c r="BO114" s="21" t="str">
        <f>IF(ISNUMBER('Original data'!BN114),LN('Original data'!BN114),"")</f>
        <v/>
      </c>
      <c r="BP114" s="21" t="str">
        <f>IF(ISNUMBER('Original data'!BO114),LN('Original data'!BO114),"")</f>
        <v/>
      </c>
      <c r="BQ114" s="21" t="str">
        <f>IF(ISNUMBER('Original data'!BP114),LN('Original data'!BP114),"")</f>
        <v/>
      </c>
      <c r="BR114" s="21" t="str">
        <f>IF(ISNUMBER('Original data'!BQ114),LN('Original data'!BQ114),"")</f>
        <v/>
      </c>
      <c r="BS114" s="21" t="str">
        <f>IF(ISNUMBER('Original data'!BR114),LN('Original data'!BR114),"")</f>
        <v/>
      </c>
      <c r="BT114" s="21" t="str">
        <f>IF(ISNUMBER('Original data'!BS114),LN('Original data'!BS114),"")</f>
        <v/>
      </c>
      <c r="BU114" s="21" t="str">
        <f>IF(ISNUMBER('Original data'!BT114),LN('Original data'!BT114),"")</f>
        <v/>
      </c>
      <c r="BV114" s="21" t="str">
        <f>IF(ISNUMBER('Original data'!BU114),LN('Original data'!BU114),"")</f>
        <v/>
      </c>
      <c r="BW114" s="21" t="str">
        <f>IF(ISNUMBER('Original data'!BV114),LN('Original data'!BV114),"")</f>
        <v/>
      </c>
      <c r="BX114" s="21" t="str">
        <f>IF(ISNUMBER('Original data'!BW114),LN('Original data'!BW114),"")</f>
        <v/>
      </c>
      <c r="BY114" s="21" t="str">
        <f>IF(ISNUMBER('Original data'!BX114),LN('Original data'!BX114),"")</f>
        <v/>
      </c>
      <c r="BZ114" s="21" t="str">
        <f>IF(ISNUMBER('Original data'!BY114),LN('Original data'!BY114),"")</f>
        <v/>
      </c>
      <c r="CA114" s="21" t="str">
        <f>IF(ISNUMBER('Original data'!BZ114),LN('Original data'!BZ114),"")</f>
        <v/>
      </c>
      <c r="CB114" s="21" t="str">
        <f>IF(ISNUMBER('Original data'!CA114),LN('Original data'!CA114),"")</f>
        <v/>
      </c>
      <c r="CC114" s="21"/>
      <c r="CD114" s="21"/>
      <c r="CE114" s="21"/>
    </row>
    <row r="115" spans="1:83" x14ac:dyDescent="0.2">
      <c r="A115" s="21"/>
      <c r="B115" s="21"/>
      <c r="C115" s="21"/>
      <c r="D115" s="21"/>
      <c r="E115" s="21"/>
      <c r="F115" t="str">
        <f t="shared" si="6"/>
        <v/>
      </c>
      <c r="G115" t="str">
        <f t="shared" si="8"/>
        <v/>
      </c>
      <c r="H115">
        <f t="shared" si="9"/>
        <v>0</v>
      </c>
      <c r="I115" s="21" t="str">
        <f>IF(ISNUMBER('Original data'!F115),LN('Original data'!F115),"")</f>
        <v/>
      </c>
      <c r="J115" s="21" t="str">
        <f>IF(ISNUMBER('Original data'!G115),LN('Original data'!G115),"")</f>
        <v/>
      </c>
      <c r="K115" s="21" t="str">
        <f>IF(ISNUMBER('Original data'!H115),LN('Original data'!H115),"")</f>
        <v/>
      </c>
      <c r="L115" s="21" t="str">
        <f>IF(ISNUMBER('Original data'!I115),LN('Original data'!I115),"")</f>
        <v/>
      </c>
      <c r="M115" s="21" t="str">
        <f>IF(ISNUMBER('Original data'!J115),LN('Original data'!J115),"")</f>
        <v/>
      </c>
      <c r="N115" s="21" t="str">
        <f>IF(ISNUMBER('Original data'!K115),LN('Original data'!K115),"")</f>
        <v/>
      </c>
      <c r="O115" s="21" t="str">
        <f>IF(ISNUMBER('Original data'!L115),LN('Original data'!L115),"")</f>
        <v/>
      </c>
      <c r="P115" s="21" t="str">
        <f>IF(ISNUMBER('Original data'!M115),LN('Original data'!M115),"")</f>
        <v/>
      </c>
      <c r="Q115" s="21" t="str">
        <f>IF(ISNUMBER('Original data'!N115),LN('Original data'!N115),"")</f>
        <v/>
      </c>
      <c r="R115" s="21" t="str">
        <f>IF(ISNUMBER('Original data'!O115),LN('Original data'!O115),"")</f>
        <v/>
      </c>
      <c r="S115" s="21" t="str">
        <f>IF(ISNUMBER('Original data'!P115),LN('Original data'!P115),"")</f>
        <v/>
      </c>
      <c r="T115" s="21" t="str">
        <f>IF(ISNUMBER('Original data'!Q115),LN('Original data'!Q115),"")</f>
        <v/>
      </c>
      <c r="U115" s="21" t="str">
        <f>IF(ISNUMBER('Original data'!R115),LN('Original data'!R115),"")</f>
        <v/>
      </c>
      <c r="V115" s="21" t="str">
        <f>IF(ISNUMBER('Original data'!S115),LN('Original data'!S115),"")</f>
        <v/>
      </c>
      <c r="W115" s="21" t="str">
        <f>IF(ISNUMBER('Original data'!T115),LN('Original data'!T115),"")</f>
        <v/>
      </c>
      <c r="X115" s="21" t="str">
        <f>IF(ISNUMBER('Original data'!U115),LN('Original data'!U115),"")</f>
        <v/>
      </c>
      <c r="Y115" s="21" t="str">
        <f>IF(ISNUMBER('Original data'!V115),LN('Original data'!V115),"")</f>
        <v/>
      </c>
      <c r="Z115" s="21" t="str">
        <f>IF(ISNUMBER('Original data'!W115),LN('Original data'!W115),"")</f>
        <v/>
      </c>
      <c r="AA115" s="21" t="str">
        <f>IF(ISNUMBER('Original data'!X115),LN('Original data'!X115),"")</f>
        <v/>
      </c>
      <c r="AB115" s="21" t="str">
        <f>IF(ISNUMBER('Original data'!Y115),LN('Original data'!Y115),"")</f>
        <v/>
      </c>
      <c r="AC115" s="21" t="str">
        <f>IF(ISNUMBER('Original data'!Z115),LN('Original data'!Z115),"")</f>
        <v/>
      </c>
      <c r="AD115" s="21" t="str">
        <f>IF(ISNUMBER('Original data'!AA115),LN('Original data'!AA115),"")</f>
        <v/>
      </c>
      <c r="AE115" s="21" t="str">
        <f>IF(ISNUMBER('Original data'!AB115),LN('Original data'!AB115),"")</f>
        <v/>
      </c>
      <c r="AF115" s="21" t="str">
        <f>IF(ISNUMBER('Original data'!AC115),LN('Original data'!AC115),"")</f>
        <v/>
      </c>
      <c r="AG115" s="21" t="str">
        <f>IF(ISNUMBER('Original data'!AD115),LN('Original data'!AD115),"")</f>
        <v/>
      </c>
      <c r="AH115" s="21" t="str">
        <f>IF(ISNUMBER('Original data'!AE115),LN('Original data'!AE115),"")</f>
        <v/>
      </c>
      <c r="AI115" s="21" t="str">
        <f>IF(ISNUMBER('Original data'!AF115),LN('Original data'!AF115),"")</f>
        <v/>
      </c>
      <c r="AJ115" s="21" t="str">
        <f>IF(ISNUMBER('Original data'!AG115),LN('Original data'!AG115),"")</f>
        <v/>
      </c>
      <c r="AK115" s="21" t="str">
        <f>IF(ISNUMBER('Original data'!AH115),LN('Original data'!AH115),"")</f>
        <v/>
      </c>
      <c r="AL115" s="21" t="str">
        <f>IF(ISNUMBER('Original data'!AI115),LN('Original data'!AI115),"")</f>
        <v/>
      </c>
      <c r="AM115" s="21" t="str">
        <f>IF(ISNUMBER('Original data'!AJ115),LN('Original data'!AJ115),"")</f>
        <v/>
      </c>
      <c r="AN115" s="21" t="str">
        <f>IF(ISNUMBER('Original data'!AK115),LN('Original data'!AK115),"")</f>
        <v/>
      </c>
      <c r="AO115" s="21" t="str">
        <f>IF(ISNUMBER('Original data'!AL115),LN('Original data'!AL115),"")</f>
        <v/>
      </c>
      <c r="AP115" s="21" t="str">
        <f>IF(ISNUMBER('Original data'!AM115),LN('Original data'!AM115),"")</f>
        <v/>
      </c>
      <c r="AQ115" s="21" t="str">
        <f>IF(ISNUMBER('Original data'!AN115),LN('Original data'!AN115),"")</f>
        <v/>
      </c>
      <c r="AR115" s="21" t="str">
        <f>IF(ISNUMBER('Original data'!AO115),LN('Original data'!AO115),"")</f>
        <v/>
      </c>
      <c r="AS115" s="21" t="str">
        <f>IF(ISNUMBER('Original data'!AP115),LN('Original data'!AP115),"")</f>
        <v/>
      </c>
      <c r="AT115" s="21" t="str">
        <f>IF(ISNUMBER('Original data'!AR115),LN('Original data'!AR115),"")</f>
        <v/>
      </c>
      <c r="AU115" s="21" t="str">
        <f>IF(ISNUMBER('Original data'!AS115),LN('Original data'!AS115),"")</f>
        <v/>
      </c>
      <c r="AV115" s="21" t="str">
        <f>IF(ISNUMBER('Original data'!AT115),LN('Original data'!AT115),"")</f>
        <v/>
      </c>
      <c r="AW115" s="21" t="str">
        <f>IF(ISNUMBER('Original data'!AU115),LN('Original data'!AU115),"")</f>
        <v/>
      </c>
      <c r="AX115" s="21" t="str">
        <f>IF(ISNUMBER('Original data'!AV115),LN('Original data'!AV115),"")</f>
        <v/>
      </c>
      <c r="AY115" s="21" t="str">
        <f>IF(ISNUMBER('Original data'!AW115),LN('Original data'!AW115),"")</f>
        <v/>
      </c>
      <c r="AZ115" s="21" t="str">
        <f>IF(ISNUMBER('Original data'!AX115),LN('Original data'!AX115),"")</f>
        <v/>
      </c>
      <c r="BA115" s="21" t="str">
        <f>IF(ISNUMBER('Original data'!AY115),LN('Original data'!AY115),"")</f>
        <v/>
      </c>
      <c r="BB115" s="21" t="str">
        <f>IF(ISNUMBER('Original data'!AZ115),LN('Original data'!AZ115),"")</f>
        <v/>
      </c>
      <c r="BC115" s="21" t="str">
        <f>IF(ISNUMBER('Original data'!BA115),LN('Original data'!BA115),"")</f>
        <v/>
      </c>
      <c r="BD115" s="21" t="str">
        <f>IF(ISNUMBER('Original data'!BB115),LN('Original data'!BB115),"")</f>
        <v/>
      </c>
      <c r="BE115" s="21" t="str">
        <f>IF(ISNUMBER('Original data'!BC115),LN('Original data'!BC115),"")</f>
        <v/>
      </c>
      <c r="BF115" s="21" t="str">
        <f>IF(ISNUMBER('Original data'!BD115),LN('Original data'!BD115),"")</f>
        <v/>
      </c>
      <c r="BG115" s="21" t="str">
        <f>IF(ISNUMBER('Original data'!BE115),LN('Original data'!BE115),"")</f>
        <v/>
      </c>
      <c r="BH115" s="21" t="str">
        <f>IF(ISNUMBER('Original data'!BF115),LN('Original data'!BF115),"")</f>
        <v/>
      </c>
      <c r="BI115" s="21" t="str">
        <f>IF(ISNUMBER('Original data'!BH115),LN('Original data'!BH115),"")</f>
        <v/>
      </c>
      <c r="BJ115" s="21" t="str">
        <f>IF(ISNUMBER('Original data'!BI115),LN('Original data'!BI115),"")</f>
        <v/>
      </c>
      <c r="BK115" s="21" t="str">
        <f>IF(ISNUMBER('Original data'!BJ115),LN('Original data'!BJ115),"")</f>
        <v/>
      </c>
      <c r="BL115" s="21" t="str">
        <f>IF(ISNUMBER('Original data'!BK115),LN('Original data'!BK115),"")</f>
        <v/>
      </c>
      <c r="BM115" s="21" t="str">
        <f>IF(ISNUMBER('Original data'!BL115),LN('Original data'!BL115),"")</f>
        <v/>
      </c>
      <c r="BN115" s="21" t="str">
        <f>IF(ISNUMBER('Original data'!BM115),LN('Original data'!BM115),"")</f>
        <v/>
      </c>
      <c r="BO115" s="21" t="str">
        <f>IF(ISNUMBER('Original data'!BN115),LN('Original data'!BN115),"")</f>
        <v/>
      </c>
      <c r="BP115" s="21" t="str">
        <f>IF(ISNUMBER('Original data'!BO115),LN('Original data'!BO115),"")</f>
        <v/>
      </c>
      <c r="BQ115" s="21" t="str">
        <f>IF(ISNUMBER('Original data'!BP115),LN('Original data'!BP115),"")</f>
        <v/>
      </c>
      <c r="BR115" s="21" t="str">
        <f>IF(ISNUMBER('Original data'!BQ115),LN('Original data'!BQ115),"")</f>
        <v/>
      </c>
      <c r="BS115" s="21" t="str">
        <f>IF(ISNUMBER('Original data'!BR115),LN('Original data'!BR115),"")</f>
        <v/>
      </c>
      <c r="BT115" s="21" t="str">
        <f>IF(ISNUMBER('Original data'!BS115),LN('Original data'!BS115),"")</f>
        <v/>
      </c>
      <c r="BU115" s="21" t="str">
        <f>IF(ISNUMBER('Original data'!BT115),LN('Original data'!BT115),"")</f>
        <v/>
      </c>
      <c r="BV115" s="21" t="str">
        <f>IF(ISNUMBER('Original data'!BU115),LN('Original data'!BU115),"")</f>
        <v/>
      </c>
      <c r="BW115" s="21" t="str">
        <f>IF(ISNUMBER('Original data'!BV115),LN('Original data'!BV115),"")</f>
        <v/>
      </c>
      <c r="BX115" s="21" t="str">
        <f>IF(ISNUMBER('Original data'!BW115),LN('Original data'!BW115),"")</f>
        <v/>
      </c>
      <c r="BY115" s="21" t="str">
        <f>IF(ISNUMBER('Original data'!BX115),LN('Original data'!BX115),"")</f>
        <v/>
      </c>
      <c r="BZ115" s="21" t="str">
        <f>IF(ISNUMBER('Original data'!BY115),LN('Original data'!BY115),"")</f>
        <v/>
      </c>
      <c r="CA115" s="21" t="str">
        <f>IF(ISNUMBER('Original data'!BZ115),LN('Original data'!BZ115),"")</f>
        <v/>
      </c>
      <c r="CB115" s="21" t="str">
        <f>IF(ISNUMBER('Original data'!CA115),LN('Original data'!CA115),"")</f>
        <v/>
      </c>
      <c r="CC115" s="21"/>
      <c r="CD115" s="21"/>
      <c r="CE115" s="21"/>
    </row>
    <row r="116" spans="1:83" x14ac:dyDescent="0.2">
      <c r="A116" s="21"/>
      <c r="B116" s="21"/>
      <c r="C116" s="21"/>
      <c r="D116" s="21"/>
      <c r="E116" s="21"/>
      <c r="F116" t="str">
        <f t="shared" ref="F116:F179" si="10">IF(G116&gt;0,G116,"")</f>
        <v/>
      </c>
      <c r="G116" t="str">
        <f t="shared" si="8"/>
        <v/>
      </c>
      <c r="H116">
        <f t="shared" si="9"/>
        <v>0</v>
      </c>
      <c r="I116" s="21" t="str">
        <f>IF(ISNUMBER('Original data'!F116),LN('Original data'!F116),"")</f>
        <v/>
      </c>
      <c r="J116" s="21" t="str">
        <f>IF(ISNUMBER('Original data'!G116),LN('Original data'!G116),"")</f>
        <v/>
      </c>
      <c r="K116" s="21" t="str">
        <f>IF(ISNUMBER('Original data'!H116),LN('Original data'!H116),"")</f>
        <v/>
      </c>
      <c r="L116" s="21" t="str">
        <f>IF(ISNUMBER('Original data'!I116),LN('Original data'!I116),"")</f>
        <v/>
      </c>
      <c r="M116" s="21" t="str">
        <f>IF(ISNUMBER('Original data'!J116),LN('Original data'!J116),"")</f>
        <v/>
      </c>
      <c r="N116" s="21" t="str">
        <f>IF(ISNUMBER('Original data'!K116),LN('Original data'!K116),"")</f>
        <v/>
      </c>
      <c r="O116" s="21" t="str">
        <f>IF(ISNUMBER('Original data'!L116),LN('Original data'!L116),"")</f>
        <v/>
      </c>
      <c r="P116" s="21" t="str">
        <f>IF(ISNUMBER('Original data'!M116),LN('Original data'!M116),"")</f>
        <v/>
      </c>
      <c r="Q116" s="21" t="str">
        <f>IF(ISNUMBER('Original data'!N116),LN('Original data'!N116),"")</f>
        <v/>
      </c>
      <c r="R116" s="21" t="str">
        <f>IF(ISNUMBER('Original data'!O116),LN('Original data'!O116),"")</f>
        <v/>
      </c>
      <c r="S116" s="21" t="str">
        <f>IF(ISNUMBER('Original data'!P116),LN('Original data'!P116),"")</f>
        <v/>
      </c>
      <c r="T116" s="21" t="str">
        <f>IF(ISNUMBER('Original data'!Q116),LN('Original data'!Q116),"")</f>
        <v/>
      </c>
      <c r="U116" s="21" t="str">
        <f>IF(ISNUMBER('Original data'!R116),LN('Original data'!R116),"")</f>
        <v/>
      </c>
      <c r="V116" s="21" t="str">
        <f>IF(ISNUMBER('Original data'!S116),LN('Original data'!S116),"")</f>
        <v/>
      </c>
      <c r="W116" s="21" t="str">
        <f>IF(ISNUMBER('Original data'!T116),LN('Original data'!T116),"")</f>
        <v/>
      </c>
      <c r="X116" s="21" t="str">
        <f>IF(ISNUMBER('Original data'!U116),LN('Original data'!U116),"")</f>
        <v/>
      </c>
      <c r="Y116" s="21" t="str">
        <f>IF(ISNUMBER('Original data'!V116),LN('Original data'!V116),"")</f>
        <v/>
      </c>
      <c r="Z116" s="21" t="str">
        <f>IF(ISNUMBER('Original data'!W116),LN('Original data'!W116),"")</f>
        <v/>
      </c>
      <c r="AA116" s="21" t="str">
        <f>IF(ISNUMBER('Original data'!X116),LN('Original data'!X116),"")</f>
        <v/>
      </c>
      <c r="AB116" s="21" t="str">
        <f>IF(ISNUMBER('Original data'!Y116),LN('Original data'!Y116),"")</f>
        <v/>
      </c>
      <c r="AC116" s="21" t="str">
        <f>IF(ISNUMBER('Original data'!Z116),LN('Original data'!Z116),"")</f>
        <v/>
      </c>
      <c r="AD116" s="21" t="str">
        <f>IF(ISNUMBER('Original data'!AA116),LN('Original data'!AA116),"")</f>
        <v/>
      </c>
      <c r="AE116" s="21" t="str">
        <f>IF(ISNUMBER('Original data'!AB116),LN('Original data'!AB116),"")</f>
        <v/>
      </c>
      <c r="AF116" s="21" t="str">
        <f>IF(ISNUMBER('Original data'!AC116),LN('Original data'!AC116),"")</f>
        <v/>
      </c>
      <c r="AG116" s="21" t="str">
        <f>IF(ISNUMBER('Original data'!AD116),LN('Original data'!AD116),"")</f>
        <v/>
      </c>
      <c r="AH116" s="21" t="str">
        <f>IF(ISNUMBER('Original data'!AE116),LN('Original data'!AE116),"")</f>
        <v/>
      </c>
      <c r="AI116" s="21" t="str">
        <f>IF(ISNUMBER('Original data'!AF116),LN('Original data'!AF116),"")</f>
        <v/>
      </c>
      <c r="AJ116" s="21" t="str">
        <f>IF(ISNUMBER('Original data'!AG116),LN('Original data'!AG116),"")</f>
        <v/>
      </c>
      <c r="AK116" s="21" t="str">
        <f>IF(ISNUMBER('Original data'!AH116),LN('Original data'!AH116),"")</f>
        <v/>
      </c>
      <c r="AL116" s="21" t="str">
        <f>IF(ISNUMBER('Original data'!AI116),LN('Original data'!AI116),"")</f>
        <v/>
      </c>
      <c r="AM116" s="21" t="str">
        <f>IF(ISNUMBER('Original data'!AJ116),LN('Original data'!AJ116),"")</f>
        <v/>
      </c>
      <c r="AN116" s="21" t="str">
        <f>IF(ISNUMBER('Original data'!AK116),LN('Original data'!AK116),"")</f>
        <v/>
      </c>
      <c r="AO116" s="21" t="str">
        <f>IF(ISNUMBER('Original data'!AL116),LN('Original data'!AL116),"")</f>
        <v/>
      </c>
      <c r="AP116" s="21" t="str">
        <f>IF(ISNUMBER('Original data'!AM116),LN('Original data'!AM116),"")</f>
        <v/>
      </c>
      <c r="AQ116" s="21" t="str">
        <f>IF(ISNUMBER('Original data'!AN116),LN('Original data'!AN116),"")</f>
        <v/>
      </c>
      <c r="AR116" s="21" t="str">
        <f>IF(ISNUMBER('Original data'!AO116),LN('Original data'!AO116),"")</f>
        <v/>
      </c>
      <c r="AS116" s="21" t="str">
        <f>IF(ISNUMBER('Original data'!AP116),LN('Original data'!AP116),"")</f>
        <v/>
      </c>
      <c r="AT116" s="21" t="str">
        <f>IF(ISNUMBER('Original data'!AR116),LN('Original data'!AR116),"")</f>
        <v/>
      </c>
      <c r="AU116" s="21" t="str">
        <f>IF(ISNUMBER('Original data'!AS116),LN('Original data'!AS116),"")</f>
        <v/>
      </c>
      <c r="AV116" s="21" t="str">
        <f>IF(ISNUMBER('Original data'!AT116),LN('Original data'!AT116),"")</f>
        <v/>
      </c>
      <c r="AW116" s="21" t="str">
        <f>IF(ISNUMBER('Original data'!AU116),LN('Original data'!AU116),"")</f>
        <v/>
      </c>
      <c r="AX116" s="21" t="str">
        <f>IF(ISNUMBER('Original data'!AV116),LN('Original data'!AV116),"")</f>
        <v/>
      </c>
      <c r="AY116" s="21" t="str">
        <f>IF(ISNUMBER('Original data'!AW116),LN('Original data'!AW116),"")</f>
        <v/>
      </c>
      <c r="AZ116" s="21" t="str">
        <f>IF(ISNUMBER('Original data'!AX116),LN('Original data'!AX116),"")</f>
        <v/>
      </c>
      <c r="BA116" s="21" t="str">
        <f>IF(ISNUMBER('Original data'!AY116),LN('Original data'!AY116),"")</f>
        <v/>
      </c>
      <c r="BB116" s="21" t="str">
        <f>IF(ISNUMBER('Original data'!AZ116),LN('Original data'!AZ116),"")</f>
        <v/>
      </c>
      <c r="BC116" s="21" t="str">
        <f>IF(ISNUMBER('Original data'!BA116),LN('Original data'!BA116),"")</f>
        <v/>
      </c>
      <c r="BD116" s="21" t="str">
        <f>IF(ISNUMBER('Original data'!BB116),LN('Original data'!BB116),"")</f>
        <v/>
      </c>
      <c r="BE116" s="21" t="str">
        <f>IF(ISNUMBER('Original data'!BC116),LN('Original data'!BC116),"")</f>
        <v/>
      </c>
      <c r="BF116" s="21" t="str">
        <f>IF(ISNUMBER('Original data'!BD116),LN('Original data'!BD116),"")</f>
        <v/>
      </c>
      <c r="BG116" s="21" t="str">
        <f>IF(ISNUMBER('Original data'!BE116),LN('Original data'!BE116),"")</f>
        <v/>
      </c>
      <c r="BH116" s="21" t="str">
        <f>IF(ISNUMBER('Original data'!BF116),LN('Original data'!BF116),"")</f>
        <v/>
      </c>
      <c r="BI116" s="21" t="str">
        <f>IF(ISNUMBER('Original data'!BH116),LN('Original data'!BH116),"")</f>
        <v/>
      </c>
      <c r="BJ116" s="21" t="str">
        <f>IF(ISNUMBER('Original data'!BI116),LN('Original data'!BI116),"")</f>
        <v/>
      </c>
      <c r="BK116" s="21" t="str">
        <f>IF(ISNUMBER('Original data'!BJ116),LN('Original data'!BJ116),"")</f>
        <v/>
      </c>
      <c r="BL116" s="21" t="str">
        <f>IF(ISNUMBER('Original data'!BK116),LN('Original data'!BK116),"")</f>
        <v/>
      </c>
      <c r="BM116" s="21" t="str">
        <f>IF(ISNUMBER('Original data'!BL116),LN('Original data'!BL116),"")</f>
        <v/>
      </c>
      <c r="BN116" s="21" t="str">
        <f>IF(ISNUMBER('Original data'!BM116),LN('Original data'!BM116),"")</f>
        <v/>
      </c>
      <c r="BO116" s="21" t="str">
        <f>IF(ISNUMBER('Original data'!BN116),LN('Original data'!BN116),"")</f>
        <v/>
      </c>
      <c r="BP116" s="21" t="str">
        <f>IF(ISNUMBER('Original data'!BO116),LN('Original data'!BO116),"")</f>
        <v/>
      </c>
      <c r="BQ116" s="21" t="str">
        <f>IF(ISNUMBER('Original data'!BP116),LN('Original data'!BP116),"")</f>
        <v/>
      </c>
      <c r="BR116" s="21" t="str">
        <f>IF(ISNUMBER('Original data'!BQ116),LN('Original data'!BQ116),"")</f>
        <v/>
      </c>
      <c r="BS116" s="21" t="str">
        <f>IF(ISNUMBER('Original data'!BR116),LN('Original data'!BR116),"")</f>
        <v/>
      </c>
      <c r="BT116" s="21" t="str">
        <f>IF(ISNUMBER('Original data'!BS116),LN('Original data'!BS116),"")</f>
        <v/>
      </c>
      <c r="BU116" s="21" t="str">
        <f>IF(ISNUMBER('Original data'!BT116),LN('Original data'!BT116),"")</f>
        <v/>
      </c>
      <c r="BV116" s="21" t="str">
        <f>IF(ISNUMBER('Original data'!BU116),LN('Original data'!BU116),"")</f>
        <v/>
      </c>
      <c r="BW116" s="21" t="str">
        <f>IF(ISNUMBER('Original data'!BV116),LN('Original data'!BV116),"")</f>
        <v/>
      </c>
      <c r="BX116" s="21" t="str">
        <f>IF(ISNUMBER('Original data'!BW116),LN('Original data'!BW116),"")</f>
        <v/>
      </c>
      <c r="BY116" s="21" t="str">
        <f>IF(ISNUMBER('Original data'!BX116),LN('Original data'!BX116),"")</f>
        <v/>
      </c>
      <c r="BZ116" s="21" t="str">
        <f>IF(ISNUMBER('Original data'!BY116),LN('Original data'!BY116),"")</f>
        <v/>
      </c>
      <c r="CA116" s="21" t="str">
        <f>IF(ISNUMBER('Original data'!BZ116),LN('Original data'!BZ116),"")</f>
        <v/>
      </c>
      <c r="CB116" s="21" t="str">
        <f>IF(ISNUMBER('Original data'!CA116),LN('Original data'!CA116),"")</f>
        <v/>
      </c>
      <c r="CC116" s="21"/>
      <c r="CD116" s="21"/>
      <c r="CE116" s="21"/>
    </row>
    <row r="117" spans="1:83" x14ac:dyDescent="0.2">
      <c r="A117" s="21"/>
      <c r="B117" s="21"/>
      <c r="C117" s="21"/>
      <c r="D117" s="21"/>
      <c r="E117" s="21"/>
      <c r="F117" t="str">
        <f t="shared" si="10"/>
        <v/>
      </c>
      <c r="G117" t="str">
        <f t="shared" si="8"/>
        <v/>
      </c>
      <c r="H117">
        <f t="shared" si="9"/>
        <v>0</v>
      </c>
      <c r="I117" s="21" t="str">
        <f>IF(ISNUMBER('Original data'!F117),LN('Original data'!F117),"")</f>
        <v/>
      </c>
      <c r="J117" s="21" t="str">
        <f>IF(ISNUMBER('Original data'!G117),LN('Original data'!G117),"")</f>
        <v/>
      </c>
      <c r="K117" s="21" t="str">
        <f>IF(ISNUMBER('Original data'!H117),LN('Original data'!H117),"")</f>
        <v/>
      </c>
      <c r="L117" s="21" t="str">
        <f>IF(ISNUMBER('Original data'!I117),LN('Original data'!I117),"")</f>
        <v/>
      </c>
      <c r="M117" s="21" t="str">
        <f>IF(ISNUMBER('Original data'!J117),LN('Original data'!J117),"")</f>
        <v/>
      </c>
      <c r="N117" s="21" t="str">
        <f>IF(ISNUMBER('Original data'!K117),LN('Original data'!K117),"")</f>
        <v/>
      </c>
      <c r="O117" s="21" t="str">
        <f>IF(ISNUMBER('Original data'!L117),LN('Original data'!L117),"")</f>
        <v/>
      </c>
      <c r="P117" s="21" t="str">
        <f>IF(ISNUMBER('Original data'!M117),LN('Original data'!M117),"")</f>
        <v/>
      </c>
      <c r="Q117" s="21" t="str">
        <f>IF(ISNUMBER('Original data'!N117),LN('Original data'!N117),"")</f>
        <v/>
      </c>
      <c r="R117" s="21" t="str">
        <f>IF(ISNUMBER('Original data'!O117),LN('Original data'!O117),"")</f>
        <v/>
      </c>
      <c r="S117" s="21" t="str">
        <f>IF(ISNUMBER('Original data'!P117),LN('Original data'!P117),"")</f>
        <v/>
      </c>
      <c r="T117" s="21" t="str">
        <f>IF(ISNUMBER('Original data'!Q117),LN('Original data'!Q117),"")</f>
        <v/>
      </c>
      <c r="U117" s="21" t="str">
        <f>IF(ISNUMBER('Original data'!R117),LN('Original data'!R117),"")</f>
        <v/>
      </c>
      <c r="V117" s="21" t="str">
        <f>IF(ISNUMBER('Original data'!S117),LN('Original data'!S117),"")</f>
        <v/>
      </c>
      <c r="W117" s="21" t="str">
        <f>IF(ISNUMBER('Original data'!T117),LN('Original data'!T117),"")</f>
        <v/>
      </c>
      <c r="X117" s="21" t="str">
        <f>IF(ISNUMBER('Original data'!U117),LN('Original data'!U117),"")</f>
        <v/>
      </c>
      <c r="Y117" s="21" t="str">
        <f>IF(ISNUMBER('Original data'!V117),LN('Original data'!V117),"")</f>
        <v/>
      </c>
      <c r="Z117" s="21" t="str">
        <f>IF(ISNUMBER('Original data'!W117),LN('Original data'!W117),"")</f>
        <v/>
      </c>
      <c r="AA117" s="21" t="str">
        <f>IF(ISNUMBER('Original data'!X117),LN('Original data'!X117),"")</f>
        <v/>
      </c>
      <c r="AB117" s="21" t="str">
        <f>IF(ISNUMBER('Original data'!Y117),LN('Original data'!Y117),"")</f>
        <v/>
      </c>
      <c r="AC117" s="21" t="str">
        <f>IF(ISNUMBER('Original data'!Z117),LN('Original data'!Z117),"")</f>
        <v/>
      </c>
      <c r="AD117" s="21" t="str">
        <f>IF(ISNUMBER('Original data'!AA117),LN('Original data'!AA117),"")</f>
        <v/>
      </c>
      <c r="AE117" s="21" t="str">
        <f>IF(ISNUMBER('Original data'!AB117),LN('Original data'!AB117),"")</f>
        <v/>
      </c>
      <c r="AF117" s="21" t="str">
        <f>IF(ISNUMBER('Original data'!AC117),LN('Original data'!AC117),"")</f>
        <v/>
      </c>
      <c r="AG117" s="21" t="str">
        <f>IF(ISNUMBER('Original data'!AD117),LN('Original data'!AD117),"")</f>
        <v/>
      </c>
      <c r="AH117" s="21" t="str">
        <f>IF(ISNUMBER('Original data'!AE117),LN('Original data'!AE117),"")</f>
        <v/>
      </c>
      <c r="AI117" s="21" t="str">
        <f>IF(ISNUMBER('Original data'!AF117),LN('Original data'!AF117),"")</f>
        <v/>
      </c>
      <c r="AJ117" s="21" t="str">
        <f>IF(ISNUMBER('Original data'!AG117),LN('Original data'!AG117),"")</f>
        <v/>
      </c>
      <c r="AK117" s="21" t="str">
        <f>IF(ISNUMBER('Original data'!AH117),LN('Original data'!AH117),"")</f>
        <v/>
      </c>
      <c r="AL117" s="21" t="str">
        <f>IF(ISNUMBER('Original data'!AI117),LN('Original data'!AI117),"")</f>
        <v/>
      </c>
      <c r="AM117" s="21" t="str">
        <f>IF(ISNUMBER('Original data'!AJ117),LN('Original data'!AJ117),"")</f>
        <v/>
      </c>
      <c r="AN117" s="21" t="str">
        <f>IF(ISNUMBER('Original data'!AK117),LN('Original data'!AK117),"")</f>
        <v/>
      </c>
      <c r="AO117" s="21" t="str">
        <f>IF(ISNUMBER('Original data'!AL117),LN('Original data'!AL117),"")</f>
        <v/>
      </c>
      <c r="AP117" s="21" t="str">
        <f>IF(ISNUMBER('Original data'!AM117),LN('Original data'!AM117),"")</f>
        <v/>
      </c>
      <c r="AQ117" s="21" t="str">
        <f>IF(ISNUMBER('Original data'!AN117),LN('Original data'!AN117),"")</f>
        <v/>
      </c>
      <c r="AR117" s="21" t="str">
        <f>IF(ISNUMBER('Original data'!AO117),LN('Original data'!AO117),"")</f>
        <v/>
      </c>
      <c r="AS117" s="21" t="str">
        <f>IF(ISNUMBER('Original data'!AP117),LN('Original data'!AP117),"")</f>
        <v/>
      </c>
      <c r="AT117" s="21" t="str">
        <f>IF(ISNUMBER('Original data'!AR117),LN('Original data'!AR117),"")</f>
        <v/>
      </c>
      <c r="AU117" s="21" t="str">
        <f>IF(ISNUMBER('Original data'!AS117),LN('Original data'!AS117),"")</f>
        <v/>
      </c>
      <c r="AV117" s="21" t="str">
        <f>IF(ISNUMBER('Original data'!AT117),LN('Original data'!AT117),"")</f>
        <v/>
      </c>
      <c r="AW117" s="21" t="str">
        <f>IF(ISNUMBER('Original data'!AU117),LN('Original data'!AU117),"")</f>
        <v/>
      </c>
      <c r="AX117" s="21" t="str">
        <f>IF(ISNUMBER('Original data'!AV117),LN('Original data'!AV117),"")</f>
        <v/>
      </c>
      <c r="AY117" s="21" t="str">
        <f>IF(ISNUMBER('Original data'!AW117),LN('Original data'!AW117),"")</f>
        <v/>
      </c>
      <c r="AZ117" s="21" t="str">
        <f>IF(ISNUMBER('Original data'!AX117),LN('Original data'!AX117),"")</f>
        <v/>
      </c>
      <c r="BA117" s="21" t="str">
        <f>IF(ISNUMBER('Original data'!AY117),LN('Original data'!AY117),"")</f>
        <v/>
      </c>
      <c r="BB117" s="21" t="str">
        <f>IF(ISNUMBER('Original data'!AZ117),LN('Original data'!AZ117),"")</f>
        <v/>
      </c>
      <c r="BC117" s="21" t="str">
        <f>IF(ISNUMBER('Original data'!BA117),LN('Original data'!BA117),"")</f>
        <v/>
      </c>
      <c r="BD117" s="21" t="str">
        <f>IF(ISNUMBER('Original data'!BB117),LN('Original data'!BB117),"")</f>
        <v/>
      </c>
      <c r="BE117" s="21" t="str">
        <f>IF(ISNUMBER('Original data'!BC117),LN('Original data'!BC117),"")</f>
        <v/>
      </c>
      <c r="BF117" s="21" t="str">
        <f>IF(ISNUMBER('Original data'!BD117),LN('Original data'!BD117),"")</f>
        <v/>
      </c>
      <c r="BG117" s="21" t="str">
        <f>IF(ISNUMBER('Original data'!BE117),LN('Original data'!BE117),"")</f>
        <v/>
      </c>
      <c r="BH117" s="21" t="str">
        <f>IF(ISNUMBER('Original data'!BF117),LN('Original data'!BF117),"")</f>
        <v/>
      </c>
      <c r="BI117" s="21" t="str">
        <f>IF(ISNUMBER('Original data'!BH117),LN('Original data'!BH117),"")</f>
        <v/>
      </c>
      <c r="BJ117" s="21" t="str">
        <f>IF(ISNUMBER('Original data'!BI117),LN('Original data'!BI117),"")</f>
        <v/>
      </c>
      <c r="BK117" s="21" t="str">
        <f>IF(ISNUMBER('Original data'!BJ117),LN('Original data'!BJ117),"")</f>
        <v/>
      </c>
      <c r="BL117" s="21" t="str">
        <f>IF(ISNUMBER('Original data'!BK117),LN('Original data'!BK117),"")</f>
        <v/>
      </c>
      <c r="BM117" s="21" t="str">
        <f>IF(ISNUMBER('Original data'!BL117),LN('Original data'!BL117),"")</f>
        <v/>
      </c>
      <c r="BN117" s="21" t="str">
        <f>IF(ISNUMBER('Original data'!BM117),LN('Original data'!BM117),"")</f>
        <v/>
      </c>
      <c r="BO117" s="21" t="str">
        <f>IF(ISNUMBER('Original data'!BN117),LN('Original data'!BN117),"")</f>
        <v/>
      </c>
      <c r="BP117" s="21" t="str">
        <f>IF(ISNUMBER('Original data'!BO117),LN('Original data'!BO117),"")</f>
        <v/>
      </c>
      <c r="BQ117" s="21" t="str">
        <f>IF(ISNUMBER('Original data'!BP117),LN('Original data'!BP117),"")</f>
        <v/>
      </c>
      <c r="BR117" s="21" t="str">
        <f>IF(ISNUMBER('Original data'!BQ117),LN('Original data'!BQ117),"")</f>
        <v/>
      </c>
      <c r="BS117" s="21" t="str">
        <f>IF(ISNUMBER('Original data'!BR117),LN('Original data'!BR117),"")</f>
        <v/>
      </c>
      <c r="BT117" s="21" t="str">
        <f>IF(ISNUMBER('Original data'!BS117),LN('Original data'!BS117),"")</f>
        <v/>
      </c>
      <c r="BU117" s="21" t="str">
        <f>IF(ISNUMBER('Original data'!BT117),LN('Original data'!BT117),"")</f>
        <v/>
      </c>
      <c r="BV117" s="21" t="str">
        <f>IF(ISNUMBER('Original data'!BU117),LN('Original data'!BU117),"")</f>
        <v/>
      </c>
      <c r="BW117" s="21" t="str">
        <f>IF(ISNUMBER('Original data'!BV117),LN('Original data'!BV117),"")</f>
        <v/>
      </c>
      <c r="BX117" s="21" t="str">
        <f>IF(ISNUMBER('Original data'!BW117),LN('Original data'!BW117),"")</f>
        <v/>
      </c>
      <c r="BY117" s="21" t="str">
        <f>IF(ISNUMBER('Original data'!BX117),LN('Original data'!BX117),"")</f>
        <v/>
      </c>
      <c r="BZ117" s="21" t="str">
        <f>IF(ISNUMBER('Original data'!BY117),LN('Original data'!BY117),"")</f>
        <v/>
      </c>
      <c r="CA117" s="21" t="str">
        <f>IF(ISNUMBER('Original data'!BZ117),LN('Original data'!BZ117),"")</f>
        <v/>
      </c>
      <c r="CB117" s="21" t="str">
        <f>IF(ISNUMBER('Original data'!CA117),LN('Original data'!CA117),"")</f>
        <v/>
      </c>
      <c r="CC117" s="21"/>
      <c r="CD117" s="21"/>
      <c r="CE117" s="21"/>
    </row>
    <row r="118" spans="1:83" x14ac:dyDescent="0.2">
      <c r="A118" s="21"/>
      <c r="B118" s="21"/>
      <c r="C118" s="21"/>
      <c r="D118" s="21"/>
      <c r="E118" s="21"/>
      <c r="F118" t="str">
        <f t="shared" si="10"/>
        <v/>
      </c>
      <c r="G118" t="str">
        <f t="shared" si="8"/>
        <v/>
      </c>
      <c r="H118">
        <f t="shared" si="9"/>
        <v>0</v>
      </c>
      <c r="I118" s="21" t="str">
        <f>IF(ISNUMBER('Original data'!F118),LN('Original data'!F118),"")</f>
        <v/>
      </c>
      <c r="J118" s="21" t="str">
        <f>IF(ISNUMBER('Original data'!G118),LN('Original data'!G118),"")</f>
        <v/>
      </c>
      <c r="K118" s="21" t="str">
        <f>IF(ISNUMBER('Original data'!H118),LN('Original data'!H118),"")</f>
        <v/>
      </c>
      <c r="L118" s="21" t="str">
        <f>IF(ISNUMBER('Original data'!I118),LN('Original data'!I118),"")</f>
        <v/>
      </c>
      <c r="M118" s="21" t="str">
        <f>IF(ISNUMBER('Original data'!J118),LN('Original data'!J118),"")</f>
        <v/>
      </c>
      <c r="N118" s="21" t="str">
        <f>IF(ISNUMBER('Original data'!K118),LN('Original data'!K118),"")</f>
        <v/>
      </c>
      <c r="O118" s="21" t="str">
        <f>IF(ISNUMBER('Original data'!L118),LN('Original data'!L118),"")</f>
        <v/>
      </c>
      <c r="P118" s="21" t="str">
        <f>IF(ISNUMBER('Original data'!M118),LN('Original data'!M118),"")</f>
        <v/>
      </c>
      <c r="Q118" s="21" t="str">
        <f>IF(ISNUMBER('Original data'!N118),LN('Original data'!N118),"")</f>
        <v/>
      </c>
      <c r="R118" s="21" t="str">
        <f>IF(ISNUMBER('Original data'!O118),LN('Original data'!O118),"")</f>
        <v/>
      </c>
      <c r="S118" s="21" t="str">
        <f>IF(ISNUMBER('Original data'!P118),LN('Original data'!P118),"")</f>
        <v/>
      </c>
      <c r="T118" s="21" t="str">
        <f>IF(ISNUMBER('Original data'!Q118),LN('Original data'!Q118),"")</f>
        <v/>
      </c>
      <c r="U118" s="21" t="str">
        <f>IF(ISNUMBER('Original data'!R118),LN('Original data'!R118),"")</f>
        <v/>
      </c>
      <c r="V118" s="21" t="str">
        <f>IF(ISNUMBER('Original data'!S118),LN('Original data'!S118),"")</f>
        <v/>
      </c>
      <c r="W118" s="21" t="str">
        <f>IF(ISNUMBER('Original data'!T118),LN('Original data'!T118),"")</f>
        <v/>
      </c>
      <c r="X118" s="21" t="str">
        <f>IF(ISNUMBER('Original data'!U118),LN('Original data'!U118),"")</f>
        <v/>
      </c>
      <c r="Y118" s="21" t="str">
        <f>IF(ISNUMBER('Original data'!V118),LN('Original data'!V118),"")</f>
        <v/>
      </c>
      <c r="Z118" s="21" t="str">
        <f>IF(ISNUMBER('Original data'!W118),LN('Original data'!W118),"")</f>
        <v/>
      </c>
      <c r="AA118" s="21" t="str">
        <f>IF(ISNUMBER('Original data'!X118),LN('Original data'!X118),"")</f>
        <v/>
      </c>
      <c r="AB118" s="21" t="str">
        <f>IF(ISNUMBER('Original data'!Y118),LN('Original data'!Y118),"")</f>
        <v/>
      </c>
      <c r="AC118" s="21" t="str">
        <f>IF(ISNUMBER('Original data'!Z118),LN('Original data'!Z118),"")</f>
        <v/>
      </c>
      <c r="AD118" s="21" t="str">
        <f>IF(ISNUMBER('Original data'!AA118),LN('Original data'!AA118),"")</f>
        <v/>
      </c>
      <c r="AE118" s="21" t="str">
        <f>IF(ISNUMBER('Original data'!AB118),LN('Original data'!AB118),"")</f>
        <v/>
      </c>
      <c r="AF118" s="21" t="str">
        <f>IF(ISNUMBER('Original data'!AC118),LN('Original data'!AC118),"")</f>
        <v/>
      </c>
      <c r="AG118" s="21" t="str">
        <f>IF(ISNUMBER('Original data'!AD118),LN('Original data'!AD118),"")</f>
        <v/>
      </c>
      <c r="AH118" s="21" t="str">
        <f>IF(ISNUMBER('Original data'!AE118),LN('Original data'!AE118),"")</f>
        <v/>
      </c>
      <c r="AI118" s="21" t="str">
        <f>IF(ISNUMBER('Original data'!AF118),LN('Original data'!AF118),"")</f>
        <v/>
      </c>
      <c r="AJ118" s="21" t="str">
        <f>IF(ISNUMBER('Original data'!AG118),LN('Original data'!AG118),"")</f>
        <v/>
      </c>
      <c r="AK118" s="21" t="str">
        <f>IF(ISNUMBER('Original data'!AH118),LN('Original data'!AH118),"")</f>
        <v/>
      </c>
      <c r="AL118" s="21" t="str">
        <f>IF(ISNUMBER('Original data'!AI118),LN('Original data'!AI118),"")</f>
        <v/>
      </c>
      <c r="AM118" s="21" t="str">
        <f>IF(ISNUMBER('Original data'!AJ118),LN('Original data'!AJ118),"")</f>
        <v/>
      </c>
      <c r="AN118" s="21" t="str">
        <f>IF(ISNUMBER('Original data'!AK118),LN('Original data'!AK118),"")</f>
        <v/>
      </c>
      <c r="AO118" s="21" t="str">
        <f>IF(ISNUMBER('Original data'!AL118),LN('Original data'!AL118),"")</f>
        <v/>
      </c>
      <c r="AP118" s="21" t="str">
        <f>IF(ISNUMBER('Original data'!AM118),LN('Original data'!AM118),"")</f>
        <v/>
      </c>
      <c r="AQ118" s="21" t="str">
        <f>IF(ISNUMBER('Original data'!AN118),LN('Original data'!AN118),"")</f>
        <v/>
      </c>
      <c r="AR118" s="21" t="str">
        <f>IF(ISNUMBER('Original data'!AO118),LN('Original data'!AO118),"")</f>
        <v/>
      </c>
      <c r="AS118" s="21" t="str">
        <f>IF(ISNUMBER('Original data'!AP118),LN('Original data'!AP118),"")</f>
        <v/>
      </c>
      <c r="AT118" s="21" t="str">
        <f>IF(ISNUMBER('Original data'!AR118),LN('Original data'!AR118),"")</f>
        <v/>
      </c>
      <c r="AU118" s="21" t="str">
        <f>IF(ISNUMBER('Original data'!AS118),LN('Original data'!AS118),"")</f>
        <v/>
      </c>
      <c r="AV118" s="21" t="str">
        <f>IF(ISNUMBER('Original data'!AT118),LN('Original data'!AT118),"")</f>
        <v/>
      </c>
      <c r="AW118" s="21" t="str">
        <f>IF(ISNUMBER('Original data'!AU118),LN('Original data'!AU118),"")</f>
        <v/>
      </c>
      <c r="AX118" s="21" t="str">
        <f>IF(ISNUMBER('Original data'!AV118),LN('Original data'!AV118),"")</f>
        <v/>
      </c>
      <c r="AY118" s="21" t="str">
        <f>IF(ISNUMBER('Original data'!AW118),LN('Original data'!AW118),"")</f>
        <v/>
      </c>
      <c r="AZ118" s="21" t="str">
        <f>IF(ISNUMBER('Original data'!AX118),LN('Original data'!AX118),"")</f>
        <v/>
      </c>
      <c r="BA118" s="21" t="str">
        <f>IF(ISNUMBER('Original data'!AY118),LN('Original data'!AY118),"")</f>
        <v/>
      </c>
      <c r="BB118" s="21" t="str">
        <f>IF(ISNUMBER('Original data'!AZ118),LN('Original data'!AZ118),"")</f>
        <v/>
      </c>
      <c r="BC118" s="21" t="str">
        <f>IF(ISNUMBER('Original data'!BA118),LN('Original data'!BA118),"")</f>
        <v/>
      </c>
      <c r="BD118" s="21" t="str">
        <f>IF(ISNUMBER('Original data'!BB118),LN('Original data'!BB118),"")</f>
        <v/>
      </c>
      <c r="BE118" s="21" t="str">
        <f>IF(ISNUMBER('Original data'!BC118),LN('Original data'!BC118),"")</f>
        <v/>
      </c>
      <c r="BF118" s="21" t="str">
        <f>IF(ISNUMBER('Original data'!BD118),LN('Original data'!BD118),"")</f>
        <v/>
      </c>
      <c r="BG118" s="21" t="str">
        <f>IF(ISNUMBER('Original data'!BE118),LN('Original data'!BE118),"")</f>
        <v/>
      </c>
      <c r="BH118" s="21" t="str">
        <f>IF(ISNUMBER('Original data'!BF118),LN('Original data'!BF118),"")</f>
        <v/>
      </c>
      <c r="BI118" s="21" t="str">
        <f>IF(ISNUMBER('Original data'!BH118),LN('Original data'!BH118),"")</f>
        <v/>
      </c>
      <c r="BJ118" s="21" t="str">
        <f>IF(ISNUMBER('Original data'!BI118),LN('Original data'!BI118),"")</f>
        <v/>
      </c>
      <c r="BK118" s="21" t="str">
        <f>IF(ISNUMBER('Original data'!BJ118),LN('Original data'!BJ118),"")</f>
        <v/>
      </c>
      <c r="BL118" s="21" t="str">
        <f>IF(ISNUMBER('Original data'!BK118),LN('Original data'!BK118),"")</f>
        <v/>
      </c>
      <c r="BM118" s="21" t="str">
        <f>IF(ISNUMBER('Original data'!BL118),LN('Original data'!BL118),"")</f>
        <v/>
      </c>
      <c r="BN118" s="21" t="str">
        <f>IF(ISNUMBER('Original data'!BM118),LN('Original data'!BM118),"")</f>
        <v/>
      </c>
      <c r="BO118" s="21" t="str">
        <f>IF(ISNUMBER('Original data'!BN118),LN('Original data'!BN118),"")</f>
        <v/>
      </c>
      <c r="BP118" s="21" t="str">
        <f>IF(ISNUMBER('Original data'!BO118),LN('Original data'!BO118),"")</f>
        <v/>
      </c>
      <c r="BQ118" s="21" t="str">
        <f>IF(ISNUMBER('Original data'!BP118),LN('Original data'!BP118),"")</f>
        <v/>
      </c>
      <c r="BR118" s="21" t="str">
        <f>IF(ISNUMBER('Original data'!BQ118),LN('Original data'!BQ118),"")</f>
        <v/>
      </c>
      <c r="BS118" s="21" t="str">
        <f>IF(ISNUMBER('Original data'!BR118),LN('Original data'!BR118),"")</f>
        <v/>
      </c>
      <c r="BT118" s="21" t="str">
        <f>IF(ISNUMBER('Original data'!BS118),LN('Original data'!BS118),"")</f>
        <v/>
      </c>
      <c r="BU118" s="21" t="str">
        <f>IF(ISNUMBER('Original data'!BT118),LN('Original data'!BT118),"")</f>
        <v/>
      </c>
      <c r="BV118" s="21" t="str">
        <f>IF(ISNUMBER('Original data'!BU118),LN('Original data'!BU118),"")</f>
        <v/>
      </c>
      <c r="BW118" s="21" t="str">
        <f>IF(ISNUMBER('Original data'!BV118),LN('Original data'!BV118),"")</f>
        <v/>
      </c>
      <c r="BX118" s="21" t="str">
        <f>IF(ISNUMBER('Original data'!BW118),LN('Original data'!BW118),"")</f>
        <v/>
      </c>
      <c r="BY118" s="21" t="str">
        <f>IF(ISNUMBER('Original data'!BX118),LN('Original data'!BX118),"")</f>
        <v/>
      </c>
      <c r="BZ118" s="21" t="str">
        <f>IF(ISNUMBER('Original data'!BY118),LN('Original data'!BY118),"")</f>
        <v/>
      </c>
      <c r="CA118" s="21" t="str">
        <f>IF(ISNUMBER('Original data'!BZ118),LN('Original data'!BZ118),"")</f>
        <v/>
      </c>
      <c r="CB118" s="21" t="str">
        <f>IF(ISNUMBER('Original data'!CA118),LN('Original data'!CA118),"")</f>
        <v/>
      </c>
      <c r="CC118" s="21"/>
      <c r="CD118" s="21"/>
      <c r="CE118" s="21"/>
    </row>
    <row r="119" spans="1:83" x14ac:dyDescent="0.2">
      <c r="A119" s="21"/>
      <c r="B119" s="21"/>
      <c r="C119" s="21"/>
      <c r="D119" s="21"/>
      <c r="E119" s="21"/>
      <c r="F119" t="str">
        <f t="shared" si="10"/>
        <v/>
      </c>
      <c r="G119" t="str">
        <f t="shared" si="8"/>
        <v/>
      </c>
      <c r="H119">
        <f t="shared" si="9"/>
        <v>0</v>
      </c>
      <c r="I119" s="21" t="str">
        <f>IF(ISNUMBER('Original data'!F119),LN('Original data'!F119),"")</f>
        <v/>
      </c>
      <c r="J119" s="21" t="str">
        <f>IF(ISNUMBER('Original data'!G119),LN('Original data'!G119),"")</f>
        <v/>
      </c>
      <c r="K119" s="21" t="str">
        <f>IF(ISNUMBER('Original data'!H119),LN('Original data'!H119),"")</f>
        <v/>
      </c>
      <c r="L119" s="21" t="str">
        <f>IF(ISNUMBER('Original data'!I119),LN('Original data'!I119),"")</f>
        <v/>
      </c>
      <c r="M119" s="21" t="str">
        <f>IF(ISNUMBER('Original data'!J119),LN('Original data'!J119),"")</f>
        <v/>
      </c>
      <c r="N119" s="21" t="str">
        <f>IF(ISNUMBER('Original data'!K119),LN('Original data'!K119),"")</f>
        <v/>
      </c>
      <c r="O119" s="21" t="str">
        <f>IF(ISNUMBER('Original data'!L119),LN('Original data'!L119),"")</f>
        <v/>
      </c>
      <c r="P119" s="21" t="str">
        <f>IF(ISNUMBER('Original data'!M119),LN('Original data'!M119),"")</f>
        <v/>
      </c>
      <c r="Q119" s="21" t="str">
        <f>IF(ISNUMBER('Original data'!N119),LN('Original data'!N119),"")</f>
        <v/>
      </c>
      <c r="R119" s="21" t="str">
        <f>IF(ISNUMBER('Original data'!O119),LN('Original data'!O119),"")</f>
        <v/>
      </c>
      <c r="S119" s="21" t="str">
        <f>IF(ISNUMBER('Original data'!P119),LN('Original data'!P119),"")</f>
        <v/>
      </c>
      <c r="T119" s="21" t="str">
        <f>IF(ISNUMBER('Original data'!Q119),LN('Original data'!Q119),"")</f>
        <v/>
      </c>
      <c r="U119" s="21" t="str">
        <f>IF(ISNUMBER('Original data'!R119),LN('Original data'!R119),"")</f>
        <v/>
      </c>
      <c r="V119" s="21" t="str">
        <f>IF(ISNUMBER('Original data'!S119),LN('Original data'!S119),"")</f>
        <v/>
      </c>
      <c r="W119" s="21" t="str">
        <f>IF(ISNUMBER('Original data'!T119),LN('Original data'!T119),"")</f>
        <v/>
      </c>
      <c r="X119" s="21" t="str">
        <f>IF(ISNUMBER('Original data'!U119),LN('Original data'!U119),"")</f>
        <v/>
      </c>
      <c r="Y119" s="21" t="str">
        <f>IF(ISNUMBER('Original data'!V119),LN('Original data'!V119),"")</f>
        <v/>
      </c>
      <c r="Z119" s="21" t="str">
        <f>IF(ISNUMBER('Original data'!W119),LN('Original data'!W119),"")</f>
        <v/>
      </c>
      <c r="AA119" s="21" t="str">
        <f>IF(ISNUMBER('Original data'!X119),LN('Original data'!X119),"")</f>
        <v/>
      </c>
      <c r="AB119" s="21" t="str">
        <f>IF(ISNUMBER('Original data'!Y119),LN('Original data'!Y119),"")</f>
        <v/>
      </c>
      <c r="AC119" s="21" t="str">
        <f>IF(ISNUMBER('Original data'!Z119),LN('Original data'!Z119),"")</f>
        <v/>
      </c>
      <c r="AD119" s="21" t="str">
        <f>IF(ISNUMBER('Original data'!AA119),LN('Original data'!AA119),"")</f>
        <v/>
      </c>
      <c r="AE119" s="21" t="str">
        <f>IF(ISNUMBER('Original data'!AB119),LN('Original data'!AB119),"")</f>
        <v/>
      </c>
      <c r="AF119" s="21" t="str">
        <f>IF(ISNUMBER('Original data'!AC119),LN('Original data'!AC119),"")</f>
        <v/>
      </c>
      <c r="AG119" s="21" t="str">
        <f>IF(ISNUMBER('Original data'!AD119),LN('Original data'!AD119),"")</f>
        <v/>
      </c>
      <c r="AH119" s="21" t="str">
        <f>IF(ISNUMBER('Original data'!AE119),LN('Original data'!AE119),"")</f>
        <v/>
      </c>
      <c r="AI119" s="21" t="str">
        <f>IF(ISNUMBER('Original data'!AF119),LN('Original data'!AF119),"")</f>
        <v/>
      </c>
      <c r="AJ119" s="21" t="str">
        <f>IF(ISNUMBER('Original data'!AG119),LN('Original data'!AG119),"")</f>
        <v/>
      </c>
      <c r="AK119" s="21" t="str">
        <f>IF(ISNUMBER('Original data'!AH119),LN('Original data'!AH119),"")</f>
        <v/>
      </c>
      <c r="AL119" s="21" t="str">
        <f>IF(ISNUMBER('Original data'!AI119),LN('Original data'!AI119),"")</f>
        <v/>
      </c>
      <c r="AM119" s="21" t="str">
        <f>IF(ISNUMBER('Original data'!AJ119),LN('Original data'!AJ119),"")</f>
        <v/>
      </c>
      <c r="AN119" s="21" t="str">
        <f>IF(ISNUMBER('Original data'!AK119),LN('Original data'!AK119),"")</f>
        <v/>
      </c>
      <c r="AO119" s="21" t="str">
        <f>IF(ISNUMBER('Original data'!AL119),LN('Original data'!AL119),"")</f>
        <v/>
      </c>
      <c r="AP119" s="21" t="str">
        <f>IF(ISNUMBER('Original data'!AM119),LN('Original data'!AM119),"")</f>
        <v/>
      </c>
      <c r="AQ119" s="21" t="str">
        <f>IF(ISNUMBER('Original data'!AN119),LN('Original data'!AN119),"")</f>
        <v/>
      </c>
      <c r="AR119" s="21" t="str">
        <f>IF(ISNUMBER('Original data'!AO119),LN('Original data'!AO119),"")</f>
        <v/>
      </c>
      <c r="AS119" s="21" t="str">
        <f>IF(ISNUMBER('Original data'!AP119),LN('Original data'!AP119),"")</f>
        <v/>
      </c>
      <c r="AT119" s="21" t="str">
        <f>IF(ISNUMBER('Original data'!AR119),LN('Original data'!AR119),"")</f>
        <v/>
      </c>
      <c r="AU119" s="21" t="str">
        <f>IF(ISNUMBER('Original data'!AS119),LN('Original data'!AS119),"")</f>
        <v/>
      </c>
      <c r="AV119" s="21" t="str">
        <f>IF(ISNUMBER('Original data'!AT119),LN('Original data'!AT119),"")</f>
        <v/>
      </c>
      <c r="AW119" s="21" t="str">
        <f>IF(ISNUMBER('Original data'!AU119),LN('Original data'!AU119),"")</f>
        <v/>
      </c>
      <c r="AX119" s="21" t="str">
        <f>IF(ISNUMBER('Original data'!AV119),LN('Original data'!AV119),"")</f>
        <v/>
      </c>
      <c r="AY119" s="21" t="str">
        <f>IF(ISNUMBER('Original data'!AW119),LN('Original data'!AW119),"")</f>
        <v/>
      </c>
      <c r="AZ119" s="21" t="str">
        <f>IF(ISNUMBER('Original data'!AX119),LN('Original data'!AX119),"")</f>
        <v/>
      </c>
      <c r="BA119" s="21" t="str">
        <f>IF(ISNUMBER('Original data'!AY119),LN('Original data'!AY119),"")</f>
        <v/>
      </c>
      <c r="BB119" s="21" t="str">
        <f>IF(ISNUMBER('Original data'!AZ119),LN('Original data'!AZ119),"")</f>
        <v/>
      </c>
      <c r="BC119" s="21" t="str">
        <f>IF(ISNUMBER('Original data'!BA119),LN('Original data'!BA119),"")</f>
        <v/>
      </c>
      <c r="BD119" s="21" t="str">
        <f>IF(ISNUMBER('Original data'!BB119),LN('Original data'!BB119),"")</f>
        <v/>
      </c>
      <c r="BE119" s="21" t="str">
        <f>IF(ISNUMBER('Original data'!BC119),LN('Original data'!BC119),"")</f>
        <v/>
      </c>
      <c r="BF119" s="21" t="str">
        <f>IF(ISNUMBER('Original data'!BD119),LN('Original data'!BD119),"")</f>
        <v/>
      </c>
      <c r="BG119" s="21" t="str">
        <f>IF(ISNUMBER('Original data'!BE119),LN('Original data'!BE119),"")</f>
        <v/>
      </c>
      <c r="BH119" s="21" t="str">
        <f>IF(ISNUMBER('Original data'!BF119),LN('Original data'!BF119),"")</f>
        <v/>
      </c>
      <c r="BI119" s="21" t="str">
        <f>IF(ISNUMBER('Original data'!BH119),LN('Original data'!BH119),"")</f>
        <v/>
      </c>
      <c r="BJ119" s="21" t="str">
        <f>IF(ISNUMBER('Original data'!BI119),LN('Original data'!BI119),"")</f>
        <v/>
      </c>
      <c r="BK119" s="21" t="str">
        <f>IF(ISNUMBER('Original data'!BJ119),LN('Original data'!BJ119),"")</f>
        <v/>
      </c>
      <c r="BL119" s="21" t="str">
        <f>IF(ISNUMBER('Original data'!BK119),LN('Original data'!BK119),"")</f>
        <v/>
      </c>
      <c r="BM119" s="21" t="str">
        <f>IF(ISNUMBER('Original data'!BL119),LN('Original data'!BL119),"")</f>
        <v/>
      </c>
      <c r="BN119" s="21" t="str">
        <f>IF(ISNUMBER('Original data'!BM119),LN('Original data'!BM119),"")</f>
        <v/>
      </c>
      <c r="BO119" s="21" t="str">
        <f>IF(ISNUMBER('Original data'!BN119),LN('Original data'!BN119),"")</f>
        <v/>
      </c>
      <c r="BP119" s="21" t="str">
        <f>IF(ISNUMBER('Original data'!BO119),LN('Original data'!BO119),"")</f>
        <v/>
      </c>
      <c r="BQ119" s="21" t="str">
        <f>IF(ISNUMBER('Original data'!BP119),LN('Original data'!BP119),"")</f>
        <v/>
      </c>
      <c r="BR119" s="21" t="str">
        <f>IF(ISNUMBER('Original data'!BQ119),LN('Original data'!BQ119),"")</f>
        <v/>
      </c>
      <c r="BS119" s="21" t="str">
        <f>IF(ISNUMBER('Original data'!BR119),LN('Original data'!BR119),"")</f>
        <v/>
      </c>
      <c r="BT119" s="21" t="str">
        <f>IF(ISNUMBER('Original data'!BS119),LN('Original data'!BS119),"")</f>
        <v/>
      </c>
      <c r="BU119" s="21" t="str">
        <f>IF(ISNUMBER('Original data'!BT119),LN('Original data'!BT119),"")</f>
        <v/>
      </c>
      <c r="BV119" s="21" t="str">
        <f>IF(ISNUMBER('Original data'!BU119),LN('Original data'!BU119),"")</f>
        <v/>
      </c>
      <c r="BW119" s="21" t="str">
        <f>IF(ISNUMBER('Original data'!BV119),LN('Original data'!BV119),"")</f>
        <v/>
      </c>
      <c r="BX119" s="21" t="str">
        <f>IF(ISNUMBER('Original data'!BW119),LN('Original data'!BW119),"")</f>
        <v/>
      </c>
      <c r="BY119" s="21" t="str">
        <f>IF(ISNUMBER('Original data'!BX119),LN('Original data'!BX119),"")</f>
        <v/>
      </c>
      <c r="BZ119" s="21" t="str">
        <f>IF(ISNUMBER('Original data'!BY119),LN('Original data'!BY119),"")</f>
        <v/>
      </c>
      <c r="CA119" s="21" t="str">
        <f>IF(ISNUMBER('Original data'!BZ119),LN('Original data'!BZ119),"")</f>
        <v/>
      </c>
      <c r="CB119" s="21" t="str">
        <f>IF(ISNUMBER('Original data'!CA119),LN('Original data'!CA119),"")</f>
        <v/>
      </c>
      <c r="CC119" s="21"/>
      <c r="CD119" s="21"/>
      <c r="CE119" s="21"/>
    </row>
    <row r="120" spans="1:83" x14ac:dyDescent="0.2">
      <c r="A120" s="21"/>
      <c r="B120" s="21"/>
      <c r="C120" s="21"/>
      <c r="D120" s="21"/>
      <c r="E120" s="21"/>
      <c r="F120" t="str">
        <f t="shared" si="10"/>
        <v/>
      </c>
      <c r="G120" t="str">
        <f t="shared" si="8"/>
        <v/>
      </c>
      <c r="H120">
        <f t="shared" si="9"/>
        <v>0</v>
      </c>
      <c r="I120" s="21" t="str">
        <f>IF(ISNUMBER('Original data'!F120),LN('Original data'!F120),"")</f>
        <v/>
      </c>
      <c r="J120" s="21" t="str">
        <f>IF(ISNUMBER('Original data'!G120),LN('Original data'!G120),"")</f>
        <v/>
      </c>
      <c r="K120" s="21" t="str">
        <f>IF(ISNUMBER('Original data'!H120),LN('Original data'!H120),"")</f>
        <v/>
      </c>
      <c r="L120" s="21" t="str">
        <f>IF(ISNUMBER('Original data'!I120),LN('Original data'!I120),"")</f>
        <v/>
      </c>
      <c r="M120" s="21" t="str">
        <f>IF(ISNUMBER('Original data'!J120),LN('Original data'!J120),"")</f>
        <v/>
      </c>
      <c r="N120" s="21" t="str">
        <f>IF(ISNUMBER('Original data'!K120),LN('Original data'!K120),"")</f>
        <v/>
      </c>
      <c r="O120" s="21" t="str">
        <f>IF(ISNUMBER('Original data'!L120),LN('Original data'!L120),"")</f>
        <v/>
      </c>
      <c r="P120" s="21" t="str">
        <f>IF(ISNUMBER('Original data'!M120),LN('Original data'!M120),"")</f>
        <v/>
      </c>
      <c r="Q120" s="21" t="str">
        <f>IF(ISNUMBER('Original data'!N120),LN('Original data'!N120),"")</f>
        <v/>
      </c>
      <c r="R120" s="21" t="str">
        <f>IF(ISNUMBER('Original data'!O120),LN('Original data'!O120),"")</f>
        <v/>
      </c>
      <c r="S120" s="21" t="str">
        <f>IF(ISNUMBER('Original data'!P120),LN('Original data'!P120),"")</f>
        <v/>
      </c>
      <c r="T120" s="21" t="str">
        <f>IF(ISNUMBER('Original data'!Q120),LN('Original data'!Q120),"")</f>
        <v/>
      </c>
      <c r="U120" s="21" t="str">
        <f>IF(ISNUMBER('Original data'!R120),LN('Original data'!R120),"")</f>
        <v/>
      </c>
      <c r="V120" s="21" t="str">
        <f>IF(ISNUMBER('Original data'!S120),LN('Original data'!S120),"")</f>
        <v/>
      </c>
      <c r="W120" s="21" t="str">
        <f>IF(ISNUMBER('Original data'!T120),LN('Original data'!T120),"")</f>
        <v/>
      </c>
      <c r="X120" s="21" t="str">
        <f>IF(ISNUMBER('Original data'!U120),LN('Original data'!U120),"")</f>
        <v/>
      </c>
      <c r="Y120" s="21" t="str">
        <f>IF(ISNUMBER('Original data'!V120),LN('Original data'!V120),"")</f>
        <v/>
      </c>
      <c r="Z120" s="21" t="str">
        <f>IF(ISNUMBER('Original data'!W120),LN('Original data'!W120),"")</f>
        <v/>
      </c>
      <c r="AA120" s="21" t="str">
        <f>IF(ISNUMBER('Original data'!X120),LN('Original data'!X120),"")</f>
        <v/>
      </c>
      <c r="AB120" s="21" t="str">
        <f>IF(ISNUMBER('Original data'!Y120),LN('Original data'!Y120),"")</f>
        <v/>
      </c>
      <c r="AC120" s="21" t="str">
        <f>IF(ISNUMBER('Original data'!Z120),LN('Original data'!Z120),"")</f>
        <v/>
      </c>
      <c r="AD120" s="21" t="str">
        <f>IF(ISNUMBER('Original data'!AA120),LN('Original data'!AA120),"")</f>
        <v/>
      </c>
      <c r="AE120" s="21" t="str">
        <f>IF(ISNUMBER('Original data'!AB120),LN('Original data'!AB120),"")</f>
        <v/>
      </c>
      <c r="AF120" s="21" t="str">
        <f>IF(ISNUMBER('Original data'!AC120),LN('Original data'!AC120),"")</f>
        <v/>
      </c>
      <c r="AG120" s="21" t="str">
        <f>IF(ISNUMBER('Original data'!AD120),LN('Original data'!AD120),"")</f>
        <v/>
      </c>
      <c r="AH120" s="21" t="str">
        <f>IF(ISNUMBER('Original data'!AE120),LN('Original data'!AE120),"")</f>
        <v/>
      </c>
      <c r="AI120" s="21" t="str">
        <f>IF(ISNUMBER('Original data'!AF120),LN('Original data'!AF120),"")</f>
        <v/>
      </c>
      <c r="AJ120" s="21" t="str">
        <f>IF(ISNUMBER('Original data'!AG120),LN('Original data'!AG120),"")</f>
        <v/>
      </c>
      <c r="AK120" s="21" t="str">
        <f>IF(ISNUMBER('Original data'!AH120),LN('Original data'!AH120),"")</f>
        <v/>
      </c>
      <c r="AL120" s="21" t="str">
        <f>IF(ISNUMBER('Original data'!AI120),LN('Original data'!AI120),"")</f>
        <v/>
      </c>
      <c r="AM120" s="21" t="str">
        <f>IF(ISNUMBER('Original data'!AJ120),LN('Original data'!AJ120),"")</f>
        <v/>
      </c>
      <c r="AN120" s="21" t="str">
        <f>IF(ISNUMBER('Original data'!AK120),LN('Original data'!AK120),"")</f>
        <v/>
      </c>
      <c r="AO120" s="21" t="str">
        <f>IF(ISNUMBER('Original data'!AL120),LN('Original data'!AL120),"")</f>
        <v/>
      </c>
      <c r="AP120" s="21" t="str">
        <f>IF(ISNUMBER('Original data'!AM120),LN('Original data'!AM120),"")</f>
        <v/>
      </c>
      <c r="AQ120" s="21" t="str">
        <f>IF(ISNUMBER('Original data'!AN120),LN('Original data'!AN120),"")</f>
        <v/>
      </c>
      <c r="AR120" s="21" t="str">
        <f>IF(ISNUMBER('Original data'!AO120),LN('Original data'!AO120),"")</f>
        <v/>
      </c>
      <c r="AS120" s="21" t="str">
        <f>IF(ISNUMBER('Original data'!AP120),LN('Original data'!AP120),"")</f>
        <v/>
      </c>
      <c r="AT120" s="21" t="str">
        <f>IF(ISNUMBER('Original data'!AR120),LN('Original data'!AR120),"")</f>
        <v/>
      </c>
      <c r="AU120" s="21" t="str">
        <f>IF(ISNUMBER('Original data'!AS120),LN('Original data'!AS120),"")</f>
        <v/>
      </c>
      <c r="AV120" s="21" t="str">
        <f>IF(ISNUMBER('Original data'!AT120),LN('Original data'!AT120),"")</f>
        <v/>
      </c>
      <c r="AW120" s="21" t="str">
        <f>IF(ISNUMBER('Original data'!AU120),LN('Original data'!AU120),"")</f>
        <v/>
      </c>
      <c r="AX120" s="21" t="str">
        <f>IF(ISNUMBER('Original data'!AV120),LN('Original data'!AV120),"")</f>
        <v/>
      </c>
      <c r="AY120" s="21" t="str">
        <f>IF(ISNUMBER('Original data'!AW120),LN('Original data'!AW120),"")</f>
        <v/>
      </c>
      <c r="AZ120" s="21" t="str">
        <f>IF(ISNUMBER('Original data'!AX120),LN('Original data'!AX120),"")</f>
        <v/>
      </c>
      <c r="BA120" s="21" t="str">
        <f>IF(ISNUMBER('Original data'!AY120),LN('Original data'!AY120),"")</f>
        <v/>
      </c>
      <c r="BB120" s="21" t="str">
        <f>IF(ISNUMBER('Original data'!AZ120),LN('Original data'!AZ120),"")</f>
        <v/>
      </c>
      <c r="BC120" s="21" t="str">
        <f>IF(ISNUMBER('Original data'!BA120),LN('Original data'!BA120),"")</f>
        <v/>
      </c>
      <c r="BD120" s="21" t="str">
        <f>IF(ISNUMBER('Original data'!BB120),LN('Original data'!BB120),"")</f>
        <v/>
      </c>
      <c r="BE120" s="21" t="str">
        <f>IF(ISNUMBER('Original data'!BC120),LN('Original data'!BC120),"")</f>
        <v/>
      </c>
      <c r="BF120" s="21" t="str">
        <f>IF(ISNUMBER('Original data'!BD120),LN('Original data'!BD120),"")</f>
        <v/>
      </c>
      <c r="BG120" s="21" t="str">
        <f>IF(ISNUMBER('Original data'!BE120),LN('Original data'!BE120),"")</f>
        <v/>
      </c>
      <c r="BH120" s="21" t="str">
        <f>IF(ISNUMBER('Original data'!BF120),LN('Original data'!BF120),"")</f>
        <v/>
      </c>
      <c r="BI120" s="21" t="str">
        <f>IF(ISNUMBER('Original data'!BH120),LN('Original data'!BH120),"")</f>
        <v/>
      </c>
      <c r="BJ120" s="21" t="str">
        <f>IF(ISNUMBER('Original data'!BI120),LN('Original data'!BI120),"")</f>
        <v/>
      </c>
      <c r="BK120" s="21" t="str">
        <f>IF(ISNUMBER('Original data'!BJ120),LN('Original data'!BJ120),"")</f>
        <v/>
      </c>
      <c r="BL120" s="21" t="str">
        <f>IF(ISNUMBER('Original data'!BK120),LN('Original data'!BK120),"")</f>
        <v/>
      </c>
      <c r="BM120" s="21" t="str">
        <f>IF(ISNUMBER('Original data'!BL120),LN('Original data'!BL120),"")</f>
        <v/>
      </c>
      <c r="BN120" s="21" t="str">
        <f>IF(ISNUMBER('Original data'!BM120),LN('Original data'!BM120),"")</f>
        <v/>
      </c>
      <c r="BO120" s="21" t="str">
        <f>IF(ISNUMBER('Original data'!BN120),LN('Original data'!BN120),"")</f>
        <v/>
      </c>
      <c r="BP120" s="21" t="str">
        <f>IF(ISNUMBER('Original data'!BO120),LN('Original data'!BO120),"")</f>
        <v/>
      </c>
      <c r="BQ120" s="21" t="str">
        <f>IF(ISNUMBER('Original data'!BP120),LN('Original data'!BP120),"")</f>
        <v/>
      </c>
      <c r="BR120" s="21" t="str">
        <f>IF(ISNUMBER('Original data'!BQ120),LN('Original data'!BQ120),"")</f>
        <v/>
      </c>
      <c r="BS120" s="21" t="str">
        <f>IF(ISNUMBER('Original data'!BR120),LN('Original data'!BR120),"")</f>
        <v/>
      </c>
      <c r="BT120" s="21" t="str">
        <f>IF(ISNUMBER('Original data'!BS120),LN('Original data'!BS120),"")</f>
        <v/>
      </c>
      <c r="BU120" s="21" t="str">
        <f>IF(ISNUMBER('Original data'!BT120),LN('Original data'!BT120),"")</f>
        <v/>
      </c>
      <c r="BV120" s="21" t="str">
        <f>IF(ISNUMBER('Original data'!BU120),LN('Original data'!BU120),"")</f>
        <v/>
      </c>
      <c r="BW120" s="21" t="str">
        <f>IF(ISNUMBER('Original data'!BV120),LN('Original data'!BV120),"")</f>
        <v/>
      </c>
      <c r="BX120" s="21" t="str">
        <f>IF(ISNUMBER('Original data'!BW120),LN('Original data'!BW120),"")</f>
        <v/>
      </c>
      <c r="BY120" s="21" t="str">
        <f>IF(ISNUMBER('Original data'!BX120),LN('Original data'!BX120),"")</f>
        <v/>
      </c>
      <c r="BZ120" s="21" t="str">
        <f>IF(ISNUMBER('Original data'!BY120),LN('Original data'!BY120),"")</f>
        <v/>
      </c>
      <c r="CA120" s="21" t="str">
        <f>IF(ISNUMBER('Original data'!BZ120),LN('Original data'!BZ120),"")</f>
        <v/>
      </c>
      <c r="CB120" s="21" t="str">
        <f>IF(ISNUMBER('Original data'!CA120),LN('Original data'!CA120),"")</f>
        <v/>
      </c>
      <c r="CC120" s="21"/>
      <c r="CD120" s="21"/>
      <c r="CE120" s="21"/>
    </row>
    <row r="121" spans="1:83" x14ac:dyDescent="0.2">
      <c r="A121" s="21"/>
      <c r="B121" s="21"/>
      <c r="C121" s="21"/>
      <c r="D121" s="21"/>
      <c r="E121" s="21"/>
      <c r="F121" t="str">
        <f t="shared" si="10"/>
        <v/>
      </c>
      <c r="G121" t="str">
        <f t="shared" si="8"/>
        <v/>
      </c>
      <c r="H121">
        <f t="shared" si="9"/>
        <v>0</v>
      </c>
      <c r="I121" s="21" t="str">
        <f>IF(ISNUMBER('Original data'!F121),LN('Original data'!F121),"")</f>
        <v/>
      </c>
      <c r="J121" s="21" t="str">
        <f>IF(ISNUMBER('Original data'!G121),LN('Original data'!G121),"")</f>
        <v/>
      </c>
      <c r="K121" s="21" t="str">
        <f>IF(ISNUMBER('Original data'!H121),LN('Original data'!H121),"")</f>
        <v/>
      </c>
      <c r="L121" s="21" t="str">
        <f>IF(ISNUMBER('Original data'!I121),LN('Original data'!I121),"")</f>
        <v/>
      </c>
      <c r="M121" s="21" t="str">
        <f>IF(ISNUMBER('Original data'!J121),LN('Original data'!J121),"")</f>
        <v/>
      </c>
      <c r="N121" s="21" t="str">
        <f>IF(ISNUMBER('Original data'!K121),LN('Original data'!K121),"")</f>
        <v/>
      </c>
      <c r="O121" s="21" t="str">
        <f>IF(ISNUMBER('Original data'!L121),LN('Original data'!L121),"")</f>
        <v/>
      </c>
      <c r="P121" s="21" t="str">
        <f>IF(ISNUMBER('Original data'!M121),LN('Original data'!M121),"")</f>
        <v/>
      </c>
      <c r="Q121" s="21" t="str">
        <f>IF(ISNUMBER('Original data'!N121),LN('Original data'!N121),"")</f>
        <v/>
      </c>
      <c r="R121" s="21" t="str">
        <f>IF(ISNUMBER('Original data'!O121),LN('Original data'!O121),"")</f>
        <v/>
      </c>
      <c r="S121" s="21" t="str">
        <f>IF(ISNUMBER('Original data'!P121),LN('Original data'!P121),"")</f>
        <v/>
      </c>
      <c r="T121" s="21" t="str">
        <f>IF(ISNUMBER('Original data'!Q121),LN('Original data'!Q121),"")</f>
        <v/>
      </c>
      <c r="U121" s="21" t="str">
        <f>IF(ISNUMBER('Original data'!R121),LN('Original data'!R121),"")</f>
        <v/>
      </c>
      <c r="V121" s="21" t="str">
        <f>IF(ISNUMBER('Original data'!S121),LN('Original data'!S121),"")</f>
        <v/>
      </c>
      <c r="W121" s="21" t="str">
        <f>IF(ISNUMBER('Original data'!T121),LN('Original data'!T121),"")</f>
        <v/>
      </c>
      <c r="X121" s="21" t="str">
        <f>IF(ISNUMBER('Original data'!U121),LN('Original data'!U121),"")</f>
        <v/>
      </c>
      <c r="Y121" s="21" t="str">
        <f>IF(ISNUMBER('Original data'!V121),LN('Original data'!V121),"")</f>
        <v/>
      </c>
      <c r="Z121" s="21" t="str">
        <f>IF(ISNUMBER('Original data'!W121),LN('Original data'!W121),"")</f>
        <v/>
      </c>
      <c r="AA121" s="21" t="str">
        <f>IF(ISNUMBER('Original data'!X121),LN('Original data'!X121),"")</f>
        <v/>
      </c>
      <c r="AB121" s="21" t="str">
        <f>IF(ISNUMBER('Original data'!Y121),LN('Original data'!Y121),"")</f>
        <v/>
      </c>
      <c r="AC121" s="21" t="str">
        <f>IF(ISNUMBER('Original data'!Z121),LN('Original data'!Z121),"")</f>
        <v/>
      </c>
      <c r="AD121" s="21" t="str">
        <f>IF(ISNUMBER('Original data'!AA121),LN('Original data'!AA121),"")</f>
        <v/>
      </c>
      <c r="AE121" s="21" t="str">
        <f>IF(ISNUMBER('Original data'!AB121),LN('Original data'!AB121),"")</f>
        <v/>
      </c>
      <c r="AF121" s="21" t="str">
        <f>IF(ISNUMBER('Original data'!AC121),LN('Original data'!AC121),"")</f>
        <v/>
      </c>
      <c r="AG121" s="21" t="str">
        <f>IF(ISNUMBER('Original data'!AD121),LN('Original data'!AD121),"")</f>
        <v/>
      </c>
      <c r="AH121" s="21" t="str">
        <f>IF(ISNUMBER('Original data'!AE121),LN('Original data'!AE121),"")</f>
        <v/>
      </c>
      <c r="AI121" s="21" t="str">
        <f>IF(ISNUMBER('Original data'!AF121),LN('Original data'!AF121),"")</f>
        <v/>
      </c>
      <c r="AJ121" s="21" t="str">
        <f>IF(ISNUMBER('Original data'!AG121),LN('Original data'!AG121),"")</f>
        <v/>
      </c>
      <c r="AK121" s="21" t="str">
        <f>IF(ISNUMBER('Original data'!AH121),LN('Original data'!AH121),"")</f>
        <v/>
      </c>
      <c r="AL121" s="21" t="str">
        <f>IF(ISNUMBER('Original data'!AI121),LN('Original data'!AI121),"")</f>
        <v/>
      </c>
      <c r="AM121" s="21" t="str">
        <f>IF(ISNUMBER('Original data'!AJ121),LN('Original data'!AJ121),"")</f>
        <v/>
      </c>
      <c r="AN121" s="21" t="str">
        <f>IF(ISNUMBER('Original data'!AK121),LN('Original data'!AK121),"")</f>
        <v/>
      </c>
      <c r="AO121" s="21" t="str">
        <f>IF(ISNUMBER('Original data'!AL121),LN('Original data'!AL121),"")</f>
        <v/>
      </c>
      <c r="AP121" s="21" t="str">
        <f>IF(ISNUMBER('Original data'!AM121),LN('Original data'!AM121),"")</f>
        <v/>
      </c>
      <c r="AQ121" s="21" t="str">
        <f>IF(ISNUMBER('Original data'!AN121),LN('Original data'!AN121),"")</f>
        <v/>
      </c>
      <c r="AR121" s="21" t="str">
        <f>IF(ISNUMBER('Original data'!AO121),LN('Original data'!AO121),"")</f>
        <v/>
      </c>
      <c r="AS121" s="21" t="str">
        <f>IF(ISNUMBER('Original data'!AP121),LN('Original data'!AP121),"")</f>
        <v/>
      </c>
      <c r="AT121" s="21" t="str">
        <f>IF(ISNUMBER('Original data'!AR121),LN('Original data'!AR121),"")</f>
        <v/>
      </c>
      <c r="AU121" s="21" t="str">
        <f>IF(ISNUMBER('Original data'!AS121),LN('Original data'!AS121),"")</f>
        <v/>
      </c>
      <c r="AV121" s="21" t="str">
        <f>IF(ISNUMBER('Original data'!AT121),LN('Original data'!AT121),"")</f>
        <v/>
      </c>
      <c r="AW121" s="21" t="str">
        <f>IF(ISNUMBER('Original data'!AU121),LN('Original data'!AU121),"")</f>
        <v/>
      </c>
      <c r="AX121" s="21" t="str">
        <f>IF(ISNUMBER('Original data'!AV121),LN('Original data'!AV121),"")</f>
        <v/>
      </c>
      <c r="AY121" s="21" t="str">
        <f>IF(ISNUMBER('Original data'!AW121),LN('Original data'!AW121),"")</f>
        <v/>
      </c>
      <c r="AZ121" s="21" t="str">
        <f>IF(ISNUMBER('Original data'!AX121),LN('Original data'!AX121),"")</f>
        <v/>
      </c>
      <c r="BA121" s="21" t="str">
        <f>IF(ISNUMBER('Original data'!AY121),LN('Original data'!AY121),"")</f>
        <v/>
      </c>
      <c r="BB121" s="21" t="str">
        <f>IF(ISNUMBER('Original data'!AZ121),LN('Original data'!AZ121),"")</f>
        <v/>
      </c>
      <c r="BC121" s="21" t="str">
        <f>IF(ISNUMBER('Original data'!BA121),LN('Original data'!BA121),"")</f>
        <v/>
      </c>
      <c r="BD121" s="21" t="str">
        <f>IF(ISNUMBER('Original data'!BB121),LN('Original data'!BB121),"")</f>
        <v/>
      </c>
      <c r="BE121" s="21" t="str">
        <f>IF(ISNUMBER('Original data'!BC121),LN('Original data'!BC121),"")</f>
        <v/>
      </c>
      <c r="BF121" s="21" t="str">
        <f>IF(ISNUMBER('Original data'!BD121),LN('Original data'!BD121),"")</f>
        <v/>
      </c>
      <c r="BG121" s="21" t="str">
        <f>IF(ISNUMBER('Original data'!BE121),LN('Original data'!BE121),"")</f>
        <v/>
      </c>
      <c r="BH121" s="21" t="str">
        <f>IF(ISNUMBER('Original data'!BF121),LN('Original data'!BF121),"")</f>
        <v/>
      </c>
      <c r="BI121" s="21" t="str">
        <f>IF(ISNUMBER('Original data'!BH121),LN('Original data'!BH121),"")</f>
        <v/>
      </c>
      <c r="BJ121" s="21" t="str">
        <f>IF(ISNUMBER('Original data'!BI121),LN('Original data'!BI121),"")</f>
        <v/>
      </c>
      <c r="BK121" s="21" t="str">
        <f>IF(ISNUMBER('Original data'!BJ121),LN('Original data'!BJ121),"")</f>
        <v/>
      </c>
      <c r="BL121" s="21" t="str">
        <f>IF(ISNUMBER('Original data'!BK121),LN('Original data'!BK121),"")</f>
        <v/>
      </c>
      <c r="BM121" s="21" t="str">
        <f>IF(ISNUMBER('Original data'!BL121),LN('Original data'!BL121),"")</f>
        <v/>
      </c>
      <c r="BN121" s="21" t="str">
        <f>IF(ISNUMBER('Original data'!BM121),LN('Original data'!BM121),"")</f>
        <v/>
      </c>
      <c r="BO121" s="21" t="str">
        <f>IF(ISNUMBER('Original data'!BN121),LN('Original data'!BN121),"")</f>
        <v/>
      </c>
      <c r="BP121" s="21" t="str">
        <f>IF(ISNUMBER('Original data'!BO121),LN('Original data'!BO121),"")</f>
        <v/>
      </c>
      <c r="BQ121" s="21" t="str">
        <f>IF(ISNUMBER('Original data'!BP121),LN('Original data'!BP121),"")</f>
        <v/>
      </c>
      <c r="BR121" s="21" t="str">
        <f>IF(ISNUMBER('Original data'!BQ121),LN('Original data'!BQ121),"")</f>
        <v/>
      </c>
      <c r="BS121" s="21" t="str">
        <f>IF(ISNUMBER('Original data'!BR121),LN('Original data'!BR121),"")</f>
        <v/>
      </c>
      <c r="BT121" s="21" t="str">
        <f>IF(ISNUMBER('Original data'!BS121),LN('Original data'!BS121),"")</f>
        <v/>
      </c>
      <c r="BU121" s="21" t="str">
        <f>IF(ISNUMBER('Original data'!BT121),LN('Original data'!BT121),"")</f>
        <v/>
      </c>
      <c r="BV121" s="21" t="str">
        <f>IF(ISNUMBER('Original data'!BU121),LN('Original data'!BU121),"")</f>
        <v/>
      </c>
      <c r="BW121" s="21" t="str">
        <f>IF(ISNUMBER('Original data'!BV121),LN('Original data'!BV121),"")</f>
        <v/>
      </c>
      <c r="BX121" s="21" t="str">
        <f>IF(ISNUMBER('Original data'!BW121),LN('Original data'!BW121),"")</f>
        <v/>
      </c>
      <c r="BY121" s="21" t="str">
        <f>IF(ISNUMBER('Original data'!BX121),LN('Original data'!BX121),"")</f>
        <v/>
      </c>
      <c r="BZ121" s="21" t="str">
        <f>IF(ISNUMBER('Original data'!BY121),LN('Original data'!BY121),"")</f>
        <v/>
      </c>
      <c r="CA121" s="21" t="str">
        <f>IF(ISNUMBER('Original data'!BZ121),LN('Original data'!BZ121),"")</f>
        <v/>
      </c>
      <c r="CB121" s="21" t="str">
        <f>IF(ISNUMBER('Original data'!CA121),LN('Original data'!CA121),"")</f>
        <v/>
      </c>
      <c r="CC121" s="21"/>
      <c r="CD121" s="21"/>
      <c r="CE121" s="21"/>
    </row>
    <row r="122" spans="1:83" x14ac:dyDescent="0.2">
      <c r="A122" s="21"/>
      <c r="B122" s="21"/>
      <c r="C122" s="21"/>
      <c r="D122" s="21"/>
      <c r="E122" s="21"/>
      <c r="F122" t="str">
        <f t="shared" si="10"/>
        <v/>
      </c>
      <c r="G122" t="str">
        <f t="shared" si="8"/>
        <v/>
      </c>
      <c r="H122">
        <f t="shared" si="9"/>
        <v>0</v>
      </c>
      <c r="I122" s="21" t="str">
        <f>IF(ISNUMBER('Original data'!F122),LN('Original data'!F122),"")</f>
        <v/>
      </c>
      <c r="J122" s="21" t="str">
        <f>IF(ISNUMBER('Original data'!G122),LN('Original data'!G122),"")</f>
        <v/>
      </c>
      <c r="K122" s="21" t="str">
        <f>IF(ISNUMBER('Original data'!H122),LN('Original data'!H122),"")</f>
        <v/>
      </c>
      <c r="L122" s="21" t="str">
        <f>IF(ISNUMBER('Original data'!I122),LN('Original data'!I122),"")</f>
        <v/>
      </c>
      <c r="M122" s="21" t="str">
        <f>IF(ISNUMBER('Original data'!J122),LN('Original data'!J122),"")</f>
        <v/>
      </c>
      <c r="N122" s="21" t="str">
        <f>IF(ISNUMBER('Original data'!K122),LN('Original data'!K122),"")</f>
        <v/>
      </c>
      <c r="O122" s="21" t="str">
        <f>IF(ISNUMBER('Original data'!L122),LN('Original data'!L122),"")</f>
        <v/>
      </c>
      <c r="P122" s="21" t="str">
        <f>IF(ISNUMBER('Original data'!M122),LN('Original data'!M122),"")</f>
        <v/>
      </c>
      <c r="Q122" s="21" t="str">
        <f>IF(ISNUMBER('Original data'!N122),LN('Original data'!N122),"")</f>
        <v/>
      </c>
      <c r="R122" s="21" t="str">
        <f>IF(ISNUMBER('Original data'!O122),LN('Original data'!O122),"")</f>
        <v/>
      </c>
      <c r="S122" s="21" t="str">
        <f>IF(ISNUMBER('Original data'!P122),LN('Original data'!P122),"")</f>
        <v/>
      </c>
      <c r="T122" s="21" t="str">
        <f>IF(ISNUMBER('Original data'!Q122),LN('Original data'!Q122),"")</f>
        <v/>
      </c>
      <c r="U122" s="21" t="str">
        <f>IF(ISNUMBER('Original data'!R122),LN('Original data'!R122),"")</f>
        <v/>
      </c>
      <c r="V122" s="21" t="str">
        <f>IF(ISNUMBER('Original data'!S122),LN('Original data'!S122),"")</f>
        <v/>
      </c>
      <c r="W122" s="21" t="str">
        <f>IF(ISNUMBER('Original data'!T122),LN('Original data'!T122),"")</f>
        <v/>
      </c>
      <c r="X122" s="21" t="str">
        <f>IF(ISNUMBER('Original data'!U122),LN('Original data'!U122),"")</f>
        <v/>
      </c>
      <c r="Y122" s="21" t="str">
        <f>IF(ISNUMBER('Original data'!V122),LN('Original data'!V122),"")</f>
        <v/>
      </c>
      <c r="Z122" s="21" t="str">
        <f>IF(ISNUMBER('Original data'!W122),LN('Original data'!W122),"")</f>
        <v/>
      </c>
      <c r="AA122" s="21" t="str">
        <f>IF(ISNUMBER('Original data'!X122),LN('Original data'!X122),"")</f>
        <v/>
      </c>
      <c r="AB122" s="21" t="str">
        <f>IF(ISNUMBER('Original data'!Y122),LN('Original data'!Y122),"")</f>
        <v/>
      </c>
      <c r="AC122" s="21" t="str">
        <f>IF(ISNUMBER('Original data'!Z122),LN('Original data'!Z122),"")</f>
        <v/>
      </c>
      <c r="AD122" s="21" t="str">
        <f>IF(ISNUMBER('Original data'!AA122),LN('Original data'!AA122),"")</f>
        <v/>
      </c>
      <c r="AE122" s="21" t="str">
        <f>IF(ISNUMBER('Original data'!AB122),LN('Original data'!AB122),"")</f>
        <v/>
      </c>
      <c r="AF122" s="21" t="str">
        <f>IF(ISNUMBER('Original data'!AC122),LN('Original data'!AC122),"")</f>
        <v/>
      </c>
      <c r="AG122" s="21" t="str">
        <f>IF(ISNUMBER('Original data'!AD122),LN('Original data'!AD122),"")</f>
        <v/>
      </c>
      <c r="AH122" s="21" t="str">
        <f>IF(ISNUMBER('Original data'!AE122),LN('Original data'!AE122),"")</f>
        <v/>
      </c>
      <c r="AI122" s="21" t="str">
        <f>IF(ISNUMBER('Original data'!AF122),LN('Original data'!AF122),"")</f>
        <v/>
      </c>
      <c r="AJ122" s="21" t="str">
        <f>IF(ISNUMBER('Original data'!AG122),LN('Original data'!AG122),"")</f>
        <v/>
      </c>
      <c r="AK122" s="21" t="str">
        <f>IF(ISNUMBER('Original data'!AH122),LN('Original data'!AH122),"")</f>
        <v/>
      </c>
      <c r="AL122" s="21" t="str">
        <f>IF(ISNUMBER('Original data'!AI122),LN('Original data'!AI122),"")</f>
        <v/>
      </c>
      <c r="AM122" s="21" t="str">
        <f>IF(ISNUMBER('Original data'!AJ122),LN('Original data'!AJ122),"")</f>
        <v/>
      </c>
      <c r="AN122" s="21" t="str">
        <f>IF(ISNUMBER('Original data'!AK122),LN('Original data'!AK122),"")</f>
        <v/>
      </c>
      <c r="AO122" s="21" t="str">
        <f>IF(ISNUMBER('Original data'!AL122),LN('Original data'!AL122),"")</f>
        <v/>
      </c>
      <c r="AP122" s="21" t="str">
        <f>IF(ISNUMBER('Original data'!AM122),LN('Original data'!AM122),"")</f>
        <v/>
      </c>
      <c r="AQ122" s="21" t="str">
        <f>IF(ISNUMBER('Original data'!AN122),LN('Original data'!AN122),"")</f>
        <v/>
      </c>
      <c r="AR122" s="21" t="str">
        <f>IF(ISNUMBER('Original data'!AO122),LN('Original data'!AO122),"")</f>
        <v/>
      </c>
      <c r="AS122" s="21" t="str">
        <f>IF(ISNUMBER('Original data'!AP122),LN('Original data'!AP122),"")</f>
        <v/>
      </c>
      <c r="AT122" s="21" t="str">
        <f>IF(ISNUMBER('Original data'!AR122),LN('Original data'!AR122),"")</f>
        <v/>
      </c>
      <c r="AU122" s="21" t="str">
        <f>IF(ISNUMBER('Original data'!AS122),LN('Original data'!AS122),"")</f>
        <v/>
      </c>
      <c r="AV122" s="21" t="str">
        <f>IF(ISNUMBER('Original data'!AT122),LN('Original data'!AT122),"")</f>
        <v/>
      </c>
      <c r="AW122" s="21" t="str">
        <f>IF(ISNUMBER('Original data'!AU122),LN('Original data'!AU122),"")</f>
        <v/>
      </c>
      <c r="AX122" s="21" t="str">
        <f>IF(ISNUMBER('Original data'!AV122),LN('Original data'!AV122),"")</f>
        <v/>
      </c>
      <c r="AY122" s="21" t="str">
        <f>IF(ISNUMBER('Original data'!AW122),LN('Original data'!AW122),"")</f>
        <v/>
      </c>
      <c r="AZ122" s="21" t="str">
        <f>IF(ISNUMBER('Original data'!AX122),LN('Original data'!AX122),"")</f>
        <v/>
      </c>
      <c r="BA122" s="21" t="str">
        <f>IF(ISNUMBER('Original data'!AY122),LN('Original data'!AY122),"")</f>
        <v/>
      </c>
      <c r="BB122" s="21" t="str">
        <f>IF(ISNUMBER('Original data'!AZ122),LN('Original data'!AZ122),"")</f>
        <v/>
      </c>
      <c r="BC122" s="21" t="str">
        <f>IF(ISNUMBER('Original data'!BA122),LN('Original data'!BA122),"")</f>
        <v/>
      </c>
      <c r="BD122" s="21" t="str">
        <f>IF(ISNUMBER('Original data'!BB122),LN('Original data'!BB122),"")</f>
        <v/>
      </c>
      <c r="BE122" s="21" t="str">
        <f>IF(ISNUMBER('Original data'!BC122),LN('Original data'!BC122),"")</f>
        <v/>
      </c>
      <c r="BF122" s="21" t="str">
        <f>IF(ISNUMBER('Original data'!BD122),LN('Original data'!BD122),"")</f>
        <v/>
      </c>
      <c r="BG122" s="21" t="str">
        <f>IF(ISNUMBER('Original data'!BE122),LN('Original data'!BE122),"")</f>
        <v/>
      </c>
      <c r="BH122" s="21" t="str">
        <f>IF(ISNUMBER('Original data'!BF122),LN('Original data'!BF122),"")</f>
        <v/>
      </c>
      <c r="BI122" s="21" t="str">
        <f>IF(ISNUMBER('Original data'!BH122),LN('Original data'!BH122),"")</f>
        <v/>
      </c>
      <c r="BJ122" s="21" t="str">
        <f>IF(ISNUMBER('Original data'!BI122),LN('Original data'!BI122),"")</f>
        <v/>
      </c>
      <c r="BK122" s="21" t="str">
        <f>IF(ISNUMBER('Original data'!BJ122),LN('Original data'!BJ122),"")</f>
        <v/>
      </c>
      <c r="BL122" s="21" t="str">
        <f>IF(ISNUMBER('Original data'!BK122),LN('Original data'!BK122),"")</f>
        <v/>
      </c>
      <c r="BM122" s="21" t="str">
        <f>IF(ISNUMBER('Original data'!BL122),LN('Original data'!BL122),"")</f>
        <v/>
      </c>
      <c r="BN122" s="21" t="str">
        <f>IF(ISNUMBER('Original data'!BM122),LN('Original data'!BM122),"")</f>
        <v/>
      </c>
      <c r="BO122" s="21" t="str">
        <f>IF(ISNUMBER('Original data'!BN122),LN('Original data'!BN122),"")</f>
        <v/>
      </c>
      <c r="BP122" s="21" t="str">
        <f>IF(ISNUMBER('Original data'!BO122),LN('Original data'!BO122),"")</f>
        <v/>
      </c>
      <c r="BQ122" s="21" t="str">
        <f>IF(ISNUMBER('Original data'!BP122),LN('Original data'!BP122),"")</f>
        <v/>
      </c>
      <c r="BR122" s="21" t="str">
        <f>IF(ISNUMBER('Original data'!BQ122),LN('Original data'!BQ122),"")</f>
        <v/>
      </c>
      <c r="BS122" s="21" t="str">
        <f>IF(ISNUMBER('Original data'!BR122),LN('Original data'!BR122),"")</f>
        <v/>
      </c>
      <c r="BT122" s="21" t="str">
        <f>IF(ISNUMBER('Original data'!BS122),LN('Original data'!BS122),"")</f>
        <v/>
      </c>
      <c r="BU122" s="21" t="str">
        <f>IF(ISNUMBER('Original data'!BT122),LN('Original data'!BT122),"")</f>
        <v/>
      </c>
      <c r="BV122" s="21" t="str">
        <f>IF(ISNUMBER('Original data'!BU122),LN('Original data'!BU122),"")</f>
        <v/>
      </c>
      <c r="BW122" s="21" t="str">
        <f>IF(ISNUMBER('Original data'!BV122),LN('Original data'!BV122),"")</f>
        <v/>
      </c>
      <c r="BX122" s="21" t="str">
        <f>IF(ISNUMBER('Original data'!BW122),LN('Original data'!BW122),"")</f>
        <v/>
      </c>
      <c r="BY122" s="21" t="str">
        <f>IF(ISNUMBER('Original data'!BX122),LN('Original data'!BX122),"")</f>
        <v/>
      </c>
      <c r="BZ122" s="21" t="str">
        <f>IF(ISNUMBER('Original data'!BY122),LN('Original data'!BY122),"")</f>
        <v/>
      </c>
      <c r="CA122" s="21" t="str">
        <f>IF(ISNUMBER('Original data'!BZ122),LN('Original data'!BZ122),"")</f>
        <v/>
      </c>
      <c r="CB122" s="21" t="str">
        <f>IF(ISNUMBER('Original data'!CA122),LN('Original data'!CA122),"")</f>
        <v/>
      </c>
      <c r="CC122" s="21"/>
      <c r="CD122" s="21"/>
      <c r="CE122" s="21"/>
    </row>
    <row r="123" spans="1:83" x14ac:dyDescent="0.2">
      <c r="A123" s="21"/>
      <c r="B123" s="21"/>
      <c r="C123" s="21"/>
      <c r="D123" s="21"/>
      <c r="E123" s="21"/>
      <c r="F123" t="str">
        <f t="shared" si="10"/>
        <v/>
      </c>
      <c r="G123" t="str">
        <f t="shared" si="8"/>
        <v/>
      </c>
      <c r="H123">
        <f t="shared" si="9"/>
        <v>0</v>
      </c>
      <c r="I123" s="21" t="str">
        <f>IF(ISNUMBER('Original data'!F123),LN('Original data'!F123),"")</f>
        <v/>
      </c>
      <c r="J123" s="21" t="str">
        <f>IF(ISNUMBER('Original data'!G123),LN('Original data'!G123),"")</f>
        <v/>
      </c>
      <c r="K123" s="21" t="str">
        <f>IF(ISNUMBER('Original data'!H123),LN('Original data'!H123),"")</f>
        <v/>
      </c>
      <c r="L123" s="21" t="str">
        <f>IF(ISNUMBER('Original data'!I123),LN('Original data'!I123),"")</f>
        <v/>
      </c>
      <c r="M123" s="21" t="str">
        <f>IF(ISNUMBER('Original data'!J123),LN('Original data'!J123),"")</f>
        <v/>
      </c>
      <c r="N123" s="21" t="str">
        <f>IF(ISNUMBER('Original data'!K123),LN('Original data'!K123),"")</f>
        <v/>
      </c>
      <c r="O123" s="21" t="str">
        <f>IF(ISNUMBER('Original data'!L123),LN('Original data'!L123),"")</f>
        <v/>
      </c>
      <c r="P123" s="21" t="str">
        <f>IF(ISNUMBER('Original data'!M123),LN('Original data'!M123),"")</f>
        <v/>
      </c>
      <c r="Q123" s="21" t="str">
        <f>IF(ISNUMBER('Original data'!N123),LN('Original data'!N123),"")</f>
        <v/>
      </c>
      <c r="R123" s="21" t="str">
        <f>IF(ISNUMBER('Original data'!O123),LN('Original data'!O123),"")</f>
        <v/>
      </c>
      <c r="S123" s="21" t="str">
        <f>IF(ISNUMBER('Original data'!P123),LN('Original data'!P123),"")</f>
        <v/>
      </c>
      <c r="T123" s="21" t="str">
        <f>IF(ISNUMBER('Original data'!Q123),LN('Original data'!Q123),"")</f>
        <v/>
      </c>
      <c r="U123" s="21" t="str">
        <f>IF(ISNUMBER('Original data'!R123),LN('Original data'!R123),"")</f>
        <v/>
      </c>
      <c r="V123" s="21" t="str">
        <f>IF(ISNUMBER('Original data'!S123),LN('Original data'!S123),"")</f>
        <v/>
      </c>
      <c r="W123" s="21" t="str">
        <f>IF(ISNUMBER('Original data'!T123),LN('Original data'!T123),"")</f>
        <v/>
      </c>
      <c r="X123" s="21" t="str">
        <f>IF(ISNUMBER('Original data'!U123),LN('Original data'!U123),"")</f>
        <v/>
      </c>
      <c r="Y123" s="21" t="str">
        <f>IF(ISNUMBER('Original data'!V123),LN('Original data'!V123),"")</f>
        <v/>
      </c>
      <c r="Z123" s="21" t="str">
        <f>IF(ISNUMBER('Original data'!W123),LN('Original data'!W123),"")</f>
        <v/>
      </c>
      <c r="AA123" s="21" t="str">
        <f>IF(ISNUMBER('Original data'!X123),LN('Original data'!X123),"")</f>
        <v/>
      </c>
      <c r="AB123" s="21" t="str">
        <f>IF(ISNUMBER('Original data'!Y123),LN('Original data'!Y123),"")</f>
        <v/>
      </c>
      <c r="AC123" s="21" t="str">
        <f>IF(ISNUMBER('Original data'!Z123),LN('Original data'!Z123),"")</f>
        <v/>
      </c>
      <c r="AD123" s="21" t="str">
        <f>IF(ISNUMBER('Original data'!AA123),LN('Original data'!AA123),"")</f>
        <v/>
      </c>
      <c r="AE123" s="21" t="str">
        <f>IF(ISNUMBER('Original data'!AB123),LN('Original data'!AB123),"")</f>
        <v/>
      </c>
      <c r="AF123" s="21" t="str">
        <f>IF(ISNUMBER('Original data'!AC123),LN('Original data'!AC123),"")</f>
        <v/>
      </c>
      <c r="AG123" s="21" t="str">
        <f>IF(ISNUMBER('Original data'!AD123),LN('Original data'!AD123),"")</f>
        <v/>
      </c>
      <c r="AH123" s="21" t="str">
        <f>IF(ISNUMBER('Original data'!AE123),LN('Original data'!AE123),"")</f>
        <v/>
      </c>
      <c r="AI123" s="21" t="str">
        <f>IF(ISNUMBER('Original data'!AF123),LN('Original data'!AF123),"")</f>
        <v/>
      </c>
      <c r="AJ123" s="21" t="str">
        <f>IF(ISNUMBER('Original data'!AG123),LN('Original data'!AG123),"")</f>
        <v/>
      </c>
      <c r="AK123" s="21" t="str">
        <f>IF(ISNUMBER('Original data'!AH123),LN('Original data'!AH123),"")</f>
        <v/>
      </c>
      <c r="AL123" s="21" t="str">
        <f>IF(ISNUMBER('Original data'!AI123),LN('Original data'!AI123),"")</f>
        <v/>
      </c>
      <c r="AM123" s="21" t="str">
        <f>IF(ISNUMBER('Original data'!AJ123),LN('Original data'!AJ123),"")</f>
        <v/>
      </c>
      <c r="AN123" s="21" t="str">
        <f>IF(ISNUMBER('Original data'!AK123),LN('Original data'!AK123),"")</f>
        <v/>
      </c>
      <c r="AO123" s="21" t="str">
        <f>IF(ISNUMBER('Original data'!AL123),LN('Original data'!AL123),"")</f>
        <v/>
      </c>
      <c r="AP123" s="21" t="str">
        <f>IF(ISNUMBER('Original data'!AM123),LN('Original data'!AM123),"")</f>
        <v/>
      </c>
      <c r="AQ123" s="21" t="str">
        <f>IF(ISNUMBER('Original data'!AN123),LN('Original data'!AN123),"")</f>
        <v/>
      </c>
      <c r="AR123" s="21" t="str">
        <f>IF(ISNUMBER('Original data'!AO123),LN('Original data'!AO123),"")</f>
        <v/>
      </c>
      <c r="AS123" s="21" t="str">
        <f>IF(ISNUMBER('Original data'!AP123),LN('Original data'!AP123),"")</f>
        <v/>
      </c>
      <c r="AT123" s="21" t="str">
        <f>IF(ISNUMBER('Original data'!AR123),LN('Original data'!AR123),"")</f>
        <v/>
      </c>
      <c r="AU123" s="21" t="str">
        <f>IF(ISNUMBER('Original data'!AS123),LN('Original data'!AS123),"")</f>
        <v/>
      </c>
      <c r="AV123" s="21" t="str">
        <f>IF(ISNUMBER('Original data'!AT123),LN('Original data'!AT123),"")</f>
        <v/>
      </c>
      <c r="AW123" s="21" t="str">
        <f>IF(ISNUMBER('Original data'!AU123),LN('Original data'!AU123),"")</f>
        <v/>
      </c>
      <c r="AX123" s="21" t="str">
        <f>IF(ISNUMBER('Original data'!AV123),LN('Original data'!AV123),"")</f>
        <v/>
      </c>
      <c r="AY123" s="21" t="str">
        <f>IF(ISNUMBER('Original data'!AW123),LN('Original data'!AW123),"")</f>
        <v/>
      </c>
      <c r="AZ123" s="21" t="str">
        <f>IF(ISNUMBER('Original data'!AX123),LN('Original data'!AX123),"")</f>
        <v/>
      </c>
      <c r="BA123" s="21" t="str">
        <f>IF(ISNUMBER('Original data'!AY123),LN('Original data'!AY123),"")</f>
        <v/>
      </c>
      <c r="BB123" s="21" t="str">
        <f>IF(ISNUMBER('Original data'!AZ123),LN('Original data'!AZ123),"")</f>
        <v/>
      </c>
      <c r="BC123" s="21" t="str">
        <f>IF(ISNUMBER('Original data'!BA123),LN('Original data'!BA123),"")</f>
        <v/>
      </c>
      <c r="BD123" s="21" t="str">
        <f>IF(ISNUMBER('Original data'!BB123),LN('Original data'!BB123),"")</f>
        <v/>
      </c>
      <c r="BE123" s="21" t="str">
        <f>IF(ISNUMBER('Original data'!BC123),LN('Original data'!BC123),"")</f>
        <v/>
      </c>
      <c r="BF123" s="21" t="str">
        <f>IF(ISNUMBER('Original data'!BD123),LN('Original data'!BD123),"")</f>
        <v/>
      </c>
      <c r="BG123" s="21" t="str">
        <f>IF(ISNUMBER('Original data'!BE123),LN('Original data'!BE123),"")</f>
        <v/>
      </c>
      <c r="BH123" s="21" t="str">
        <f>IF(ISNUMBER('Original data'!BF123),LN('Original data'!BF123),"")</f>
        <v/>
      </c>
      <c r="BI123" s="21" t="str">
        <f>IF(ISNUMBER('Original data'!BH123),LN('Original data'!BH123),"")</f>
        <v/>
      </c>
      <c r="BJ123" s="21" t="str">
        <f>IF(ISNUMBER('Original data'!BI123),LN('Original data'!BI123),"")</f>
        <v/>
      </c>
      <c r="BK123" s="21" t="str">
        <f>IF(ISNUMBER('Original data'!BJ123),LN('Original data'!BJ123),"")</f>
        <v/>
      </c>
      <c r="BL123" s="21" t="str">
        <f>IF(ISNUMBER('Original data'!BK123),LN('Original data'!BK123),"")</f>
        <v/>
      </c>
      <c r="BM123" s="21" t="str">
        <f>IF(ISNUMBER('Original data'!BL123),LN('Original data'!BL123),"")</f>
        <v/>
      </c>
      <c r="BN123" s="21" t="str">
        <f>IF(ISNUMBER('Original data'!BM123),LN('Original data'!BM123),"")</f>
        <v/>
      </c>
      <c r="BO123" s="21" t="str">
        <f>IF(ISNUMBER('Original data'!BN123),LN('Original data'!BN123),"")</f>
        <v/>
      </c>
      <c r="BP123" s="21" t="str">
        <f>IF(ISNUMBER('Original data'!BO123),LN('Original data'!BO123),"")</f>
        <v/>
      </c>
      <c r="BQ123" s="21" t="str">
        <f>IF(ISNUMBER('Original data'!BP123),LN('Original data'!BP123),"")</f>
        <v/>
      </c>
      <c r="BR123" s="21" t="str">
        <f>IF(ISNUMBER('Original data'!BQ123),LN('Original data'!BQ123),"")</f>
        <v/>
      </c>
      <c r="BS123" s="21" t="str">
        <f>IF(ISNUMBER('Original data'!BR123),LN('Original data'!BR123),"")</f>
        <v/>
      </c>
      <c r="BT123" s="21" t="str">
        <f>IF(ISNUMBER('Original data'!BS123),LN('Original data'!BS123),"")</f>
        <v/>
      </c>
      <c r="BU123" s="21" t="str">
        <f>IF(ISNUMBER('Original data'!BT123),LN('Original data'!BT123),"")</f>
        <v/>
      </c>
      <c r="BV123" s="21" t="str">
        <f>IF(ISNUMBER('Original data'!BU123),LN('Original data'!BU123),"")</f>
        <v/>
      </c>
      <c r="BW123" s="21" t="str">
        <f>IF(ISNUMBER('Original data'!BV123),LN('Original data'!BV123),"")</f>
        <v/>
      </c>
      <c r="BX123" s="21" t="str">
        <f>IF(ISNUMBER('Original data'!BW123),LN('Original data'!BW123),"")</f>
        <v/>
      </c>
      <c r="BY123" s="21" t="str">
        <f>IF(ISNUMBER('Original data'!BX123),LN('Original data'!BX123),"")</f>
        <v/>
      </c>
      <c r="BZ123" s="21" t="str">
        <f>IF(ISNUMBER('Original data'!BY123),LN('Original data'!BY123),"")</f>
        <v/>
      </c>
      <c r="CA123" s="21" t="str">
        <f>IF(ISNUMBER('Original data'!BZ123),LN('Original data'!BZ123),"")</f>
        <v/>
      </c>
      <c r="CB123" s="21" t="str">
        <f>IF(ISNUMBER('Original data'!CA123),LN('Original data'!CA123),"")</f>
        <v/>
      </c>
      <c r="CC123" s="21"/>
      <c r="CD123" s="21"/>
      <c r="CE123" s="21"/>
    </row>
    <row r="124" spans="1:83" x14ac:dyDescent="0.2">
      <c r="A124" s="21"/>
      <c r="B124" s="21"/>
      <c r="C124" s="21"/>
      <c r="D124" s="21"/>
      <c r="E124" s="21"/>
      <c r="F124" t="str">
        <f t="shared" si="10"/>
        <v/>
      </c>
      <c r="G124" t="str">
        <f t="shared" si="8"/>
        <v/>
      </c>
      <c r="H124">
        <f t="shared" si="9"/>
        <v>0</v>
      </c>
      <c r="I124" s="21" t="str">
        <f>IF(ISNUMBER('Original data'!F124),LN('Original data'!F124),"")</f>
        <v/>
      </c>
      <c r="J124" s="21" t="str">
        <f>IF(ISNUMBER('Original data'!G124),LN('Original data'!G124),"")</f>
        <v/>
      </c>
      <c r="K124" s="21" t="str">
        <f>IF(ISNUMBER('Original data'!H124),LN('Original data'!H124),"")</f>
        <v/>
      </c>
      <c r="L124" s="21" t="str">
        <f>IF(ISNUMBER('Original data'!I124),LN('Original data'!I124),"")</f>
        <v/>
      </c>
      <c r="M124" s="21" t="str">
        <f>IF(ISNUMBER('Original data'!J124),LN('Original data'!J124),"")</f>
        <v/>
      </c>
      <c r="N124" s="21" t="str">
        <f>IF(ISNUMBER('Original data'!K124),LN('Original data'!K124),"")</f>
        <v/>
      </c>
      <c r="O124" s="21" t="str">
        <f>IF(ISNUMBER('Original data'!L124),LN('Original data'!L124),"")</f>
        <v/>
      </c>
      <c r="P124" s="21" t="str">
        <f>IF(ISNUMBER('Original data'!M124),LN('Original data'!M124),"")</f>
        <v/>
      </c>
      <c r="Q124" s="21" t="str">
        <f>IF(ISNUMBER('Original data'!N124),LN('Original data'!N124),"")</f>
        <v/>
      </c>
      <c r="R124" s="21" t="str">
        <f>IF(ISNUMBER('Original data'!O124),LN('Original data'!O124),"")</f>
        <v/>
      </c>
      <c r="S124" s="21" t="str">
        <f>IF(ISNUMBER('Original data'!P124),LN('Original data'!P124),"")</f>
        <v/>
      </c>
      <c r="T124" s="21" t="str">
        <f>IF(ISNUMBER('Original data'!Q124),LN('Original data'!Q124),"")</f>
        <v/>
      </c>
      <c r="U124" s="21" t="str">
        <f>IF(ISNUMBER('Original data'!R124),LN('Original data'!R124),"")</f>
        <v/>
      </c>
      <c r="V124" s="21" t="str">
        <f>IF(ISNUMBER('Original data'!S124),LN('Original data'!S124),"")</f>
        <v/>
      </c>
      <c r="W124" s="21" t="str">
        <f>IF(ISNUMBER('Original data'!T124),LN('Original data'!T124),"")</f>
        <v/>
      </c>
      <c r="X124" s="21" t="str">
        <f>IF(ISNUMBER('Original data'!U124),LN('Original data'!U124),"")</f>
        <v/>
      </c>
      <c r="Y124" s="21" t="str">
        <f>IF(ISNUMBER('Original data'!V124),LN('Original data'!V124),"")</f>
        <v/>
      </c>
      <c r="Z124" s="21" t="str">
        <f>IF(ISNUMBER('Original data'!W124),LN('Original data'!W124),"")</f>
        <v/>
      </c>
      <c r="AA124" s="21" t="str">
        <f>IF(ISNUMBER('Original data'!X124),LN('Original data'!X124),"")</f>
        <v/>
      </c>
      <c r="AB124" s="21" t="str">
        <f>IF(ISNUMBER('Original data'!Y124),LN('Original data'!Y124),"")</f>
        <v/>
      </c>
      <c r="AC124" s="21" t="str">
        <f>IF(ISNUMBER('Original data'!Z124),LN('Original data'!Z124),"")</f>
        <v/>
      </c>
      <c r="AD124" s="21" t="str">
        <f>IF(ISNUMBER('Original data'!AA124),LN('Original data'!AA124),"")</f>
        <v/>
      </c>
      <c r="AE124" s="21" t="str">
        <f>IF(ISNUMBER('Original data'!AB124),LN('Original data'!AB124),"")</f>
        <v/>
      </c>
      <c r="AF124" s="21" t="str">
        <f>IF(ISNUMBER('Original data'!AC124),LN('Original data'!AC124),"")</f>
        <v/>
      </c>
      <c r="AG124" s="21" t="str">
        <f>IF(ISNUMBER('Original data'!AD124),LN('Original data'!AD124),"")</f>
        <v/>
      </c>
      <c r="AH124" s="21" t="str">
        <f>IF(ISNUMBER('Original data'!AE124),LN('Original data'!AE124),"")</f>
        <v/>
      </c>
      <c r="AI124" s="21" t="str">
        <f>IF(ISNUMBER('Original data'!AF124),LN('Original data'!AF124),"")</f>
        <v/>
      </c>
      <c r="AJ124" s="21" t="str">
        <f>IF(ISNUMBER('Original data'!AG124),LN('Original data'!AG124),"")</f>
        <v/>
      </c>
      <c r="AK124" s="21" t="str">
        <f>IF(ISNUMBER('Original data'!AH124),LN('Original data'!AH124),"")</f>
        <v/>
      </c>
      <c r="AL124" s="21" t="str">
        <f>IF(ISNUMBER('Original data'!AI124),LN('Original data'!AI124),"")</f>
        <v/>
      </c>
      <c r="AM124" s="21" t="str">
        <f>IF(ISNUMBER('Original data'!AJ124),LN('Original data'!AJ124),"")</f>
        <v/>
      </c>
      <c r="AN124" s="21" t="str">
        <f>IF(ISNUMBER('Original data'!AK124),LN('Original data'!AK124),"")</f>
        <v/>
      </c>
      <c r="AO124" s="21" t="str">
        <f>IF(ISNUMBER('Original data'!AL124),LN('Original data'!AL124),"")</f>
        <v/>
      </c>
      <c r="AP124" s="21" t="str">
        <f>IF(ISNUMBER('Original data'!AM124),LN('Original data'!AM124),"")</f>
        <v/>
      </c>
      <c r="AQ124" s="21" t="str">
        <f>IF(ISNUMBER('Original data'!AN124),LN('Original data'!AN124),"")</f>
        <v/>
      </c>
      <c r="AR124" s="21" t="str">
        <f>IF(ISNUMBER('Original data'!AO124),LN('Original data'!AO124),"")</f>
        <v/>
      </c>
      <c r="AS124" s="21" t="str">
        <f>IF(ISNUMBER('Original data'!AP124),LN('Original data'!AP124),"")</f>
        <v/>
      </c>
      <c r="AT124" s="21" t="str">
        <f>IF(ISNUMBER('Original data'!AR124),LN('Original data'!AR124),"")</f>
        <v/>
      </c>
      <c r="AU124" s="21" t="str">
        <f>IF(ISNUMBER('Original data'!AS124),LN('Original data'!AS124),"")</f>
        <v/>
      </c>
      <c r="AV124" s="21" t="str">
        <f>IF(ISNUMBER('Original data'!AT124),LN('Original data'!AT124),"")</f>
        <v/>
      </c>
      <c r="AW124" s="21" t="str">
        <f>IF(ISNUMBER('Original data'!AU124),LN('Original data'!AU124),"")</f>
        <v/>
      </c>
      <c r="AX124" s="21" t="str">
        <f>IF(ISNUMBER('Original data'!AV124),LN('Original data'!AV124),"")</f>
        <v/>
      </c>
      <c r="AY124" s="21" t="str">
        <f>IF(ISNUMBER('Original data'!AW124),LN('Original data'!AW124),"")</f>
        <v/>
      </c>
      <c r="AZ124" s="21" t="str">
        <f>IF(ISNUMBER('Original data'!AX124),LN('Original data'!AX124),"")</f>
        <v/>
      </c>
      <c r="BA124" s="21" t="str">
        <f>IF(ISNUMBER('Original data'!AY124),LN('Original data'!AY124),"")</f>
        <v/>
      </c>
      <c r="BB124" s="21" t="str">
        <f>IF(ISNUMBER('Original data'!AZ124),LN('Original data'!AZ124),"")</f>
        <v/>
      </c>
      <c r="BC124" s="21" t="str">
        <f>IF(ISNUMBER('Original data'!BA124),LN('Original data'!BA124),"")</f>
        <v/>
      </c>
      <c r="BD124" s="21" t="str">
        <f>IF(ISNUMBER('Original data'!BB124),LN('Original data'!BB124),"")</f>
        <v/>
      </c>
      <c r="BE124" s="21" t="str">
        <f>IF(ISNUMBER('Original data'!BC124),LN('Original data'!BC124),"")</f>
        <v/>
      </c>
      <c r="BF124" s="21" t="str">
        <f>IF(ISNUMBER('Original data'!BD124),LN('Original data'!BD124),"")</f>
        <v/>
      </c>
      <c r="BG124" s="21" t="str">
        <f>IF(ISNUMBER('Original data'!BE124),LN('Original data'!BE124),"")</f>
        <v/>
      </c>
      <c r="BH124" s="21" t="str">
        <f>IF(ISNUMBER('Original data'!BF124),LN('Original data'!BF124),"")</f>
        <v/>
      </c>
      <c r="BI124" s="21" t="str">
        <f>IF(ISNUMBER('Original data'!BH124),LN('Original data'!BH124),"")</f>
        <v/>
      </c>
      <c r="BJ124" s="21" t="str">
        <f>IF(ISNUMBER('Original data'!BI124),LN('Original data'!BI124),"")</f>
        <v/>
      </c>
      <c r="BK124" s="21" t="str">
        <f>IF(ISNUMBER('Original data'!BJ124),LN('Original data'!BJ124),"")</f>
        <v/>
      </c>
      <c r="BL124" s="21" t="str">
        <f>IF(ISNUMBER('Original data'!BK124),LN('Original data'!BK124),"")</f>
        <v/>
      </c>
      <c r="BM124" s="21" t="str">
        <f>IF(ISNUMBER('Original data'!BL124),LN('Original data'!BL124),"")</f>
        <v/>
      </c>
      <c r="BN124" s="21" t="str">
        <f>IF(ISNUMBER('Original data'!BM124),LN('Original data'!BM124),"")</f>
        <v/>
      </c>
      <c r="BO124" s="21" t="str">
        <f>IF(ISNUMBER('Original data'!BN124),LN('Original data'!BN124),"")</f>
        <v/>
      </c>
      <c r="BP124" s="21" t="str">
        <f>IF(ISNUMBER('Original data'!BO124),LN('Original data'!BO124),"")</f>
        <v/>
      </c>
      <c r="BQ124" s="21" t="str">
        <f>IF(ISNUMBER('Original data'!BP124),LN('Original data'!BP124),"")</f>
        <v/>
      </c>
      <c r="BR124" s="21" t="str">
        <f>IF(ISNUMBER('Original data'!BQ124),LN('Original data'!BQ124),"")</f>
        <v/>
      </c>
      <c r="BS124" s="21" t="str">
        <f>IF(ISNUMBER('Original data'!BR124),LN('Original data'!BR124),"")</f>
        <v/>
      </c>
      <c r="BT124" s="21" t="str">
        <f>IF(ISNUMBER('Original data'!BS124),LN('Original data'!BS124),"")</f>
        <v/>
      </c>
      <c r="BU124" s="21" t="str">
        <f>IF(ISNUMBER('Original data'!BT124),LN('Original data'!BT124),"")</f>
        <v/>
      </c>
      <c r="BV124" s="21" t="str">
        <f>IF(ISNUMBER('Original data'!BU124),LN('Original data'!BU124),"")</f>
        <v/>
      </c>
      <c r="BW124" s="21" t="str">
        <f>IF(ISNUMBER('Original data'!BV124),LN('Original data'!BV124),"")</f>
        <v/>
      </c>
      <c r="BX124" s="21" t="str">
        <f>IF(ISNUMBER('Original data'!BW124),LN('Original data'!BW124),"")</f>
        <v/>
      </c>
      <c r="BY124" s="21" t="str">
        <f>IF(ISNUMBER('Original data'!BX124),LN('Original data'!BX124),"")</f>
        <v/>
      </c>
      <c r="BZ124" s="21" t="str">
        <f>IF(ISNUMBER('Original data'!BY124),LN('Original data'!BY124),"")</f>
        <v/>
      </c>
      <c r="CA124" s="21" t="str">
        <f>IF(ISNUMBER('Original data'!BZ124),LN('Original data'!BZ124),"")</f>
        <v/>
      </c>
      <c r="CB124" s="21" t="str">
        <f>IF(ISNUMBER('Original data'!CA124),LN('Original data'!CA124),"")</f>
        <v/>
      </c>
      <c r="CC124" s="21"/>
      <c r="CD124" s="21"/>
      <c r="CE124" s="21"/>
    </row>
    <row r="125" spans="1:83" x14ac:dyDescent="0.2">
      <c r="A125" s="21"/>
      <c r="B125" s="21"/>
      <c r="C125" s="21"/>
      <c r="D125" s="21"/>
      <c r="E125" s="21"/>
      <c r="F125" t="str">
        <f t="shared" si="10"/>
        <v/>
      </c>
      <c r="G125" t="str">
        <f t="shared" si="8"/>
        <v/>
      </c>
      <c r="H125">
        <f t="shared" si="9"/>
        <v>0</v>
      </c>
      <c r="I125" s="21" t="str">
        <f>IF(ISNUMBER('Original data'!F125),LN('Original data'!F125),"")</f>
        <v/>
      </c>
      <c r="J125" s="21" t="str">
        <f>IF(ISNUMBER('Original data'!G125),LN('Original data'!G125),"")</f>
        <v/>
      </c>
      <c r="K125" s="21" t="str">
        <f>IF(ISNUMBER('Original data'!H125),LN('Original data'!H125),"")</f>
        <v/>
      </c>
      <c r="L125" s="21" t="str">
        <f>IF(ISNUMBER('Original data'!I125),LN('Original data'!I125),"")</f>
        <v/>
      </c>
      <c r="M125" s="21" t="str">
        <f>IF(ISNUMBER('Original data'!J125),LN('Original data'!J125),"")</f>
        <v/>
      </c>
      <c r="N125" s="21" t="str">
        <f>IF(ISNUMBER('Original data'!K125),LN('Original data'!K125),"")</f>
        <v/>
      </c>
      <c r="O125" s="21" t="str">
        <f>IF(ISNUMBER('Original data'!L125),LN('Original data'!L125),"")</f>
        <v/>
      </c>
      <c r="P125" s="21" t="str">
        <f>IF(ISNUMBER('Original data'!M125),LN('Original data'!M125),"")</f>
        <v/>
      </c>
      <c r="Q125" s="21" t="str">
        <f>IF(ISNUMBER('Original data'!N125),LN('Original data'!N125),"")</f>
        <v/>
      </c>
      <c r="R125" s="21" t="str">
        <f>IF(ISNUMBER('Original data'!O125),LN('Original data'!O125),"")</f>
        <v/>
      </c>
      <c r="S125" s="21" t="str">
        <f>IF(ISNUMBER('Original data'!P125),LN('Original data'!P125),"")</f>
        <v/>
      </c>
      <c r="T125" s="21" t="str">
        <f>IF(ISNUMBER('Original data'!Q125),LN('Original data'!Q125),"")</f>
        <v/>
      </c>
      <c r="U125" s="21" t="str">
        <f>IF(ISNUMBER('Original data'!R125),LN('Original data'!R125),"")</f>
        <v/>
      </c>
      <c r="V125" s="21" t="str">
        <f>IF(ISNUMBER('Original data'!S125),LN('Original data'!S125),"")</f>
        <v/>
      </c>
      <c r="W125" s="21" t="str">
        <f>IF(ISNUMBER('Original data'!T125),LN('Original data'!T125),"")</f>
        <v/>
      </c>
      <c r="X125" s="21" t="str">
        <f>IF(ISNUMBER('Original data'!U125),LN('Original data'!U125),"")</f>
        <v/>
      </c>
      <c r="Y125" s="21" t="str">
        <f>IF(ISNUMBER('Original data'!V125),LN('Original data'!V125),"")</f>
        <v/>
      </c>
      <c r="Z125" s="21" t="str">
        <f>IF(ISNUMBER('Original data'!W125),LN('Original data'!W125),"")</f>
        <v/>
      </c>
      <c r="AA125" s="21" t="str">
        <f>IF(ISNUMBER('Original data'!X125),LN('Original data'!X125),"")</f>
        <v/>
      </c>
      <c r="AB125" s="21" t="str">
        <f>IF(ISNUMBER('Original data'!Y125),LN('Original data'!Y125),"")</f>
        <v/>
      </c>
      <c r="AC125" s="21" t="str">
        <f>IF(ISNUMBER('Original data'!Z125),LN('Original data'!Z125),"")</f>
        <v/>
      </c>
      <c r="AD125" s="21" t="str">
        <f>IF(ISNUMBER('Original data'!AA125),LN('Original data'!AA125),"")</f>
        <v/>
      </c>
      <c r="AE125" s="21" t="str">
        <f>IF(ISNUMBER('Original data'!AB125),LN('Original data'!AB125),"")</f>
        <v/>
      </c>
      <c r="AF125" s="21" t="str">
        <f>IF(ISNUMBER('Original data'!AC125),LN('Original data'!AC125),"")</f>
        <v/>
      </c>
      <c r="AG125" s="21" t="str">
        <f>IF(ISNUMBER('Original data'!AD125),LN('Original data'!AD125),"")</f>
        <v/>
      </c>
      <c r="AH125" s="21" t="str">
        <f>IF(ISNUMBER('Original data'!AE125),LN('Original data'!AE125),"")</f>
        <v/>
      </c>
      <c r="AI125" s="21" t="str">
        <f>IF(ISNUMBER('Original data'!AF125),LN('Original data'!AF125),"")</f>
        <v/>
      </c>
      <c r="AJ125" s="21" t="str">
        <f>IF(ISNUMBER('Original data'!AG125),LN('Original data'!AG125),"")</f>
        <v/>
      </c>
      <c r="AK125" s="21" t="str">
        <f>IF(ISNUMBER('Original data'!AH125),LN('Original data'!AH125),"")</f>
        <v/>
      </c>
      <c r="AL125" s="21" t="str">
        <f>IF(ISNUMBER('Original data'!AI125),LN('Original data'!AI125),"")</f>
        <v/>
      </c>
      <c r="AM125" s="21" t="str">
        <f>IF(ISNUMBER('Original data'!AJ125),LN('Original data'!AJ125),"")</f>
        <v/>
      </c>
      <c r="AN125" s="21" t="str">
        <f>IF(ISNUMBER('Original data'!AK125),LN('Original data'!AK125),"")</f>
        <v/>
      </c>
      <c r="AO125" s="21" t="str">
        <f>IF(ISNUMBER('Original data'!AL125),LN('Original data'!AL125),"")</f>
        <v/>
      </c>
      <c r="AP125" s="21" t="str">
        <f>IF(ISNUMBER('Original data'!AM125),LN('Original data'!AM125),"")</f>
        <v/>
      </c>
      <c r="AQ125" s="21" t="str">
        <f>IF(ISNUMBER('Original data'!AN125),LN('Original data'!AN125),"")</f>
        <v/>
      </c>
      <c r="AR125" s="21" t="str">
        <f>IF(ISNUMBER('Original data'!AO125),LN('Original data'!AO125),"")</f>
        <v/>
      </c>
      <c r="AS125" s="21" t="str">
        <f>IF(ISNUMBER('Original data'!AP125),LN('Original data'!AP125),"")</f>
        <v/>
      </c>
      <c r="AT125" s="21" t="str">
        <f>IF(ISNUMBER('Original data'!AR125),LN('Original data'!AR125),"")</f>
        <v/>
      </c>
      <c r="AU125" s="21" t="str">
        <f>IF(ISNUMBER('Original data'!AS125),LN('Original data'!AS125),"")</f>
        <v/>
      </c>
      <c r="AV125" s="21" t="str">
        <f>IF(ISNUMBER('Original data'!AT125),LN('Original data'!AT125),"")</f>
        <v/>
      </c>
      <c r="AW125" s="21" t="str">
        <f>IF(ISNUMBER('Original data'!AU125),LN('Original data'!AU125),"")</f>
        <v/>
      </c>
      <c r="AX125" s="21" t="str">
        <f>IF(ISNUMBER('Original data'!AV125),LN('Original data'!AV125),"")</f>
        <v/>
      </c>
      <c r="AY125" s="21" t="str">
        <f>IF(ISNUMBER('Original data'!AW125),LN('Original data'!AW125),"")</f>
        <v/>
      </c>
      <c r="AZ125" s="21" t="str">
        <f>IF(ISNUMBER('Original data'!AX125),LN('Original data'!AX125),"")</f>
        <v/>
      </c>
      <c r="BA125" s="21" t="str">
        <f>IF(ISNUMBER('Original data'!AY125),LN('Original data'!AY125),"")</f>
        <v/>
      </c>
      <c r="BB125" s="21" t="str">
        <f>IF(ISNUMBER('Original data'!AZ125),LN('Original data'!AZ125),"")</f>
        <v/>
      </c>
      <c r="BC125" s="21" t="str">
        <f>IF(ISNUMBER('Original data'!BA125),LN('Original data'!BA125),"")</f>
        <v/>
      </c>
      <c r="BD125" s="21" t="str">
        <f>IF(ISNUMBER('Original data'!BB125),LN('Original data'!BB125),"")</f>
        <v/>
      </c>
      <c r="BE125" s="21" t="str">
        <f>IF(ISNUMBER('Original data'!BC125),LN('Original data'!BC125),"")</f>
        <v/>
      </c>
      <c r="BF125" s="21" t="str">
        <f>IF(ISNUMBER('Original data'!BD125),LN('Original data'!BD125),"")</f>
        <v/>
      </c>
      <c r="BG125" s="21" t="str">
        <f>IF(ISNUMBER('Original data'!BE125),LN('Original data'!BE125),"")</f>
        <v/>
      </c>
      <c r="BH125" s="21" t="str">
        <f>IF(ISNUMBER('Original data'!BF125),LN('Original data'!BF125),"")</f>
        <v/>
      </c>
      <c r="BI125" s="21" t="str">
        <f>IF(ISNUMBER('Original data'!BH125),LN('Original data'!BH125),"")</f>
        <v/>
      </c>
      <c r="BJ125" s="21" t="str">
        <f>IF(ISNUMBER('Original data'!BI125),LN('Original data'!BI125),"")</f>
        <v/>
      </c>
      <c r="BK125" s="21" t="str">
        <f>IF(ISNUMBER('Original data'!BJ125),LN('Original data'!BJ125),"")</f>
        <v/>
      </c>
      <c r="BL125" s="21" t="str">
        <f>IF(ISNUMBER('Original data'!BK125),LN('Original data'!BK125),"")</f>
        <v/>
      </c>
      <c r="BM125" s="21" t="str">
        <f>IF(ISNUMBER('Original data'!BL125),LN('Original data'!BL125),"")</f>
        <v/>
      </c>
      <c r="BN125" s="21" t="str">
        <f>IF(ISNUMBER('Original data'!BM125),LN('Original data'!BM125),"")</f>
        <v/>
      </c>
      <c r="BO125" s="21" t="str">
        <f>IF(ISNUMBER('Original data'!BN125),LN('Original data'!BN125),"")</f>
        <v/>
      </c>
      <c r="BP125" s="21" t="str">
        <f>IF(ISNUMBER('Original data'!BO125),LN('Original data'!BO125),"")</f>
        <v/>
      </c>
      <c r="BQ125" s="21" t="str">
        <f>IF(ISNUMBER('Original data'!BP125),LN('Original data'!BP125),"")</f>
        <v/>
      </c>
      <c r="BR125" s="21" t="str">
        <f>IF(ISNUMBER('Original data'!BQ125),LN('Original data'!BQ125),"")</f>
        <v/>
      </c>
      <c r="BS125" s="21" t="str">
        <f>IF(ISNUMBER('Original data'!BR125),LN('Original data'!BR125),"")</f>
        <v/>
      </c>
      <c r="BT125" s="21" t="str">
        <f>IF(ISNUMBER('Original data'!BS125),LN('Original data'!BS125),"")</f>
        <v/>
      </c>
      <c r="BU125" s="21" t="str">
        <f>IF(ISNUMBER('Original data'!BT125),LN('Original data'!BT125),"")</f>
        <v/>
      </c>
      <c r="BV125" s="21" t="str">
        <f>IF(ISNUMBER('Original data'!BU125),LN('Original data'!BU125),"")</f>
        <v/>
      </c>
      <c r="BW125" s="21" t="str">
        <f>IF(ISNUMBER('Original data'!BV125),LN('Original data'!BV125),"")</f>
        <v/>
      </c>
      <c r="BX125" s="21" t="str">
        <f>IF(ISNUMBER('Original data'!BW125),LN('Original data'!BW125),"")</f>
        <v/>
      </c>
      <c r="BY125" s="21" t="str">
        <f>IF(ISNUMBER('Original data'!BX125),LN('Original data'!BX125),"")</f>
        <v/>
      </c>
      <c r="BZ125" s="21" t="str">
        <f>IF(ISNUMBER('Original data'!BY125),LN('Original data'!BY125),"")</f>
        <v/>
      </c>
      <c r="CA125" s="21" t="str">
        <f>IF(ISNUMBER('Original data'!BZ125),LN('Original data'!BZ125),"")</f>
        <v/>
      </c>
      <c r="CB125" s="21" t="str">
        <f>IF(ISNUMBER('Original data'!CA125),LN('Original data'!CA125),"")</f>
        <v/>
      </c>
      <c r="CC125" s="21"/>
      <c r="CD125" s="21"/>
      <c r="CE125" s="21"/>
    </row>
    <row r="126" spans="1:83" x14ac:dyDescent="0.2">
      <c r="A126" s="21"/>
      <c r="B126" s="21"/>
      <c r="C126" s="21"/>
      <c r="D126" s="21"/>
      <c r="E126" s="21"/>
      <c r="F126" t="str">
        <f t="shared" si="10"/>
        <v/>
      </c>
      <c r="G126" t="str">
        <f t="shared" si="8"/>
        <v/>
      </c>
      <c r="H126">
        <f t="shared" si="9"/>
        <v>0</v>
      </c>
      <c r="I126" s="21" t="str">
        <f>IF(ISNUMBER('Original data'!F126),LN('Original data'!F126),"")</f>
        <v/>
      </c>
      <c r="J126" s="21" t="str">
        <f>IF(ISNUMBER('Original data'!G126),LN('Original data'!G126),"")</f>
        <v/>
      </c>
      <c r="K126" s="21" t="str">
        <f>IF(ISNUMBER('Original data'!H126),LN('Original data'!H126),"")</f>
        <v/>
      </c>
      <c r="L126" s="21" t="str">
        <f>IF(ISNUMBER('Original data'!I126),LN('Original data'!I126),"")</f>
        <v/>
      </c>
      <c r="M126" s="21" t="str">
        <f>IF(ISNUMBER('Original data'!J126),LN('Original data'!J126),"")</f>
        <v/>
      </c>
      <c r="N126" s="21" t="str">
        <f>IF(ISNUMBER('Original data'!K126),LN('Original data'!K126),"")</f>
        <v/>
      </c>
      <c r="O126" s="21" t="str">
        <f>IF(ISNUMBER('Original data'!L126),LN('Original data'!L126),"")</f>
        <v/>
      </c>
      <c r="P126" s="21" t="str">
        <f>IF(ISNUMBER('Original data'!M126),LN('Original data'!M126),"")</f>
        <v/>
      </c>
      <c r="Q126" s="21" t="str">
        <f>IF(ISNUMBER('Original data'!N126),LN('Original data'!N126),"")</f>
        <v/>
      </c>
      <c r="R126" s="21" t="str">
        <f>IF(ISNUMBER('Original data'!O126),LN('Original data'!O126),"")</f>
        <v/>
      </c>
      <c r="S126" s="21" t="str">
        <f>IF(ISNUMBER('Original data'!P126),LN('Original data'!P126),"")</f>
        <v/>
      </c>
      <c r="T126" s="21" t="str">
        <f>IF(ISNUMBER('Original data'!Q126),LN('Original data'!Q126),"")</f>
        <v/>
      </c>
      <c r="U126" s="21" t="str">
        <f>IF(ISNUMBER('Original data'!R126),LN('Original data'!R126),"")</f>
        <v/>
      </c>
      <c r="V126" s="21" t="str">
        <f>IF(ISNUMBER('Original data'!S126),LN('Original data'!S126),"")</f>
        <v/>
      </c>
      <c r="W126" s="21" t="str">
        <f>IF(ISNUMBER('Original data'!T126),LN('Original data'!T126),"")</f>
        <v/>
      </c>
      <c r="X126" s="21" t="str">
        <f>IF(ISNUMBER('Original data'!U126),LN('Original data'!U126),"")</f>
        <v/>
      </c>
      <c r="Y126" s="21" t="str">
        <f>IF(ISNUMBER('Original data'!V126),LN('Original data'!V126),"")</f>
        <v/>
      </c>
      <c r="Z126" s="21" t="str">
        <f>IF(ISNUMBER('Original data'!W126),LN('Original data'!W126),"")</f>
        <v/>
      </c>
      <c r="AA126" s="21" t="str">
        <f>IF(ISNUMBER('Original data'!X126),LN('Original data'!X126),"")</f>
        <v/>
      </c>
      <c r="AB126" s="21" t="str">
        <f>IF(ISNUMBER('Original data'!Y126),LN('Original data'!Y126),"")</f>
        <v/>
      </c>
      <c r="AC126" s="21" t="str">
        <f>IF(ISNUMBER('Original data'!Z126),LN('Original data'!Z126),"")</f>
        <v/>
      </c>
      <c r="AD126" s="21" t="str">
        <f>IF(ISNUMBER('Original data'!AA126),LN('Original data'!AA126),"")</f>
        <v/>
      </c>
      <c r="AE126" s="21" t="str">
        <f>IF(ISNUMBER('Original data'!AB126),LN('Original data'!AB126),"")</f>
        <v/>
      </c>
      <c r="AF126" s="21" t="str">
        <f>IF(ISNUMBER('Original data'!AC126),LN('Original data'!AC126),"")</f>
        <v/>
      </c>
      <c r="AG126" s="21" t="str">
        <f>IF(ISNUMBER('Original data'!AD126),LN('Original data'!AD126),"")</f>
        <v/>
      </c>
      <c r="AH126" s="21" t="str">
        <f>IF(ISNUMBER('Original data'!AE126),LN('Original data'!AE126),"")</f>
        <v/>
      </c>
      <c r="AI126" s="21" t="str">
        <f>IF(ISNUMBER('Original data'!AF126),LN('Original data'!AF126),"")</f>
        <v/>
      </c>
      <c r="AJ126" s="21" t="str">
        <f>IF(ISNUMBER('Original data'!AG126),LN('Original data'!AG126),"")</f>
        <v/>
      </c>
      <c r="AK126" s="21" t="str">
        <f>IF(ISNUMBER('Original data'!AH126),LN('Original data'!AH126),"")</f>
        <v/>
      </c>
      <c r="AL126" s="21" t="str">
        <f>IF(ISNUMBER('Original data'!AI126),LN('Original data'!AI126),"")</f>
        <v/>
      </c>
      <c r="AM126" s="21" t="str">
        <f>IF(ISNUMBER('Original data'!AJ126),LN('Original data'!AJ126),"")</f>
        <v/>
      </c>
      <c r="AN126" s="21" t="str">
        <f>IF(ISNUMBER('Original data'!AK126),LN('Original data'!AK126),"")</f>
        <v/>
      </c>
      <c r="AO126" s="21" t="str">
        <f>IF(ISNUMBER('Original data'!AL126),LN('Original data'!AL126),"")</f>
        <v/>
      </c>
      <c r="AP126" s="21" t="str">
        <f>IF(ISNUMBER('Original data'!AM126),LN('Original data'!AM126),"")</f>
        <v/>
      </c>
      <c r="AQ126" s="21" t="str">
        <f>IF(ISNUMBER('Original data'!AN126),LN('Original data'!AN126),"")</f>
        <v/>
      </c>
      <c r="AR126" s="21" t="str">
        <f>IF(ISNUMBER('Original data'!AO126),LN('Original data'!AO126),"")</f>
        <v/>
      </c>
      <c r="AS126" s="21" t="str">
        <f>IF(ISNUMBER('Original data'!AP126),LN('Original data'!AP126),"")</f>
        <v/>
      </c>
      <c r="AT126" s="21" t="str">
        <f>IF(ISNUMBER('Original data'!AR126),LN('Original data'!AR126),"")</f>
        <v/>
      </c>
      <c r="AU126" s="21" t="str">
        <f>IF(ISNUMBER('Original data'!AS126),LN('Original data'!AS126),"")</f>
        <v/>
      </c>
      <c r="AV126" s="21" t="str">
        <f>IF(ISNUMBER('Original data'!AT126),LN('Original data'!AT126),"")</f>
        <v/>
      </c>
      <c r="AW126" s="21" t="str">
        <f>IF(ISNUMBER('Original data'!AU126),LN('Original data'!AU126),"")</f>
        <v/>
      </c>
      <c r="AX126" s="21" t="str">
        <f>IF(ISNUMBER('Original data'!AV126),LN('Original data'!AV126),"")</f>
        <v/>
      </c>
      <c r="AY126" s="21" t="str">
        <f>IF(ISNUMBER('Original data'!AW126),LN('Original data'!AW126),"")</f>
        <v/>
      </c>
      <c r="AZ126" s="21" t="str">
        <f>IF(ISNUMBER('Original data'!AX126),LN('Original data'!AX126),"")</f>
        <v/>
      </c>
      <c r="BA126" s="21" t="str">
        <f>IF(ISNUMBER('Original data'!AY126),LN('Original data'!AY126),"")</f>
        <v/>
      </c>
      <c r="BB126" s="21" t="str">
        <f>IF(ISNUMBER('Original data'!AZ126),LN('Original data'!AZ126),"")</f>
        <v/>
      </c>
      <c r="BC126" s="21" t="str">
        <f>IF(ISNUMBER('Original data'!BA126),LN('Original data'!BA126),"")</f>
        <v/>
      </c>
      <c r="BD126" s="21" t="str">
        <f>IF(ISNUMBER('Original data'!BB126),LN('Original data'!BB126),"")</f>
        <v/>
      </c>
      <c r="BE126" s="21" t="str">
        <f>IF(ISNUMBER('Original data'!BC126),LN('Original data'!BC126),"")</f>
        <v/>
      </c>
      <c r="BF126" s="21" t="str">
        <f>IF(ISNUMBER('Original data'!BD126),LN('Original data'!BD126),"")</f>
        <v/>
      </c>
      <c r="BG126" s="21" t="str">
        <f>IF(ISNUMBER('Original data'!BE126),LN('Original data'!BE126),"")</f>
        <v/>
      </c>
      <c r="BH126" s="21" t="str">
        <f>IF(ISNUMBER('Original data'!BF126),LN('Original data'!BF126),"")</f>
        <v/>
      </c>
      <c r="BI126" s="21" t="str">
        <f>IF(ISNUMBER('Original data'!BH126),LN('Original data'!BH126),"")</f>
        <v/>
      </c>
      <c r="BJ126" s="21" t="str">
        <f>IF(ISNUMBER('Original data'!BI126),LN('Original data'!BI126),"")</f>
        <v/>
      </c>
      <c r="BK126" s="21" t="str">
        <f>IF(ISNUMBER('Original data'!BJ126),LN('Original data'!BJ126),"")</f>
        <v/>
      </c>
      <c r="BL126" s="21" t="str">
        <f>IF(ISNUMBER('Original data'!BK126),LN('Original data'!BK126),"")</f>
        <v/>
      </c>
      <c r="BM126" s="21" t="str">
        <f>IF(ISNUMBER('Original data'!BL126),LN('Original data'!BL126),"")</f>
        <v/>
      </c>
      <c r="BN126" s="21" t="str">
        <f>IF(ISNUMBER('Original data'!BM126),LN('Original data'!BM126),"")</f>
        <v/>
      </c>
      <c r="BO126" s="21" t="str">
        <f>IF(ISNUMBER('Original data'!BN126),LN('Original data'!BN126),"")</f>
        <v/>
      </c>
      <c r="BP126" s="21" t="str">
        <f>IF(ISNUMBER('Original data'!BO126),LN('Original data'!BO126),"")</f>
        <v/>
      </c>
      <c r="BQ126" s="21" t="str">
        <f>IF(ISNUMBER('Original data'!BP126),LN('Original data'!BP126),"")</f>
        <v/>
      </c>
      <c r="BR126" s="21" t="str">
        <f>IF(ISNUMBER('Original data'!BQ126),LN('Original data'!BQ126),"")</f>
        <v/>
      </c>
      <c r="BS126" s="21" t="str">
        <f>IF(ISNUMBER('Original data'!BR126),LN('Original data'!BR126),"")</f>
        <v/>
      </c>
      <c r="BT126" s="21" t="str">
        <f>IF(ISNUMBER('Original data'!BS126),LN('Original data'!BS126),"")</f>
        <v/>
      </c>
      <c r="BU126" s="21" t="str">
        <f>IF(ISNUMBER('Original data'!BT126),LN('Original data'!BT126),"")</f>
        <v/>
      </c>
      <c r="BV126" s="21" t="str">
        <f>IF(ISNUMBER('Original data'!BU126),LN('Original data'!BU126),"")</f>
        <v/>
      </c>
      <c r="BW126" s="21" t="str">
        <f>IF(ISNUMBER('Original data'!BV126),LN('Original data'!BV126),"")</f>
        <v/>
      </c>
      <c r="BX126" s="21" t="str">
        <f>IF(ISNUMBER('Original data'!BW126),LN('Original data'!BW126),"")</f>
        <v/>
      </c>
      <c r="BY126" s="21" t="str">
        <f>IF(ISNUMBER('Original data'!BX126),LN('Original data'!BX126),"")</f>
        <v/>
      </c>
      <c r="BZ126" s="21" t="str">
        <f>IF(ISNUMBER('Original data'!BY126),LN('Original data'!BY126),"")</f>
        <v/>
      </c>
      <c r="CA126" s="21" t="str">
        <f>IF(ISNUMBER('Original data'!BZ126),LN('Original data'!BZ126),"")</f>
        <v/>
      </c>
      <c r="CB126" s="21" t="str">
        <f>IF(ISNUMBER('Original data'!CA126),LN('Original data'!CA126),"")</f>
        <v/>
      </c>
      <c r="CC126" s="21"/>
      <c r="CD126" s="21"/>
      <c r="CE126" s="21"/>
    </row>
    <row r="127" spans="1:83" x14ac:dyDescent="0.2">
      <c r="A127" s="21"/>
      <c r="B127" s="21"/>
      <c r="C127" s="21"/>
      <c r="D127" s="21"/>
      <c r="E127" s="21"/>
      <c r="F127" t="str">
        <f t="shared" si="10"/>
        <v/>
      </c>
      <c r="G127" t="str">
        <f t="shared" si="8"/>
        <v/>
      </c>
      <c r="H127">
        <f t="shared" si="9"/>
        <v>0</v>
      </c>
      <c r="I127" s="21" t="str">
        <f>IF(ISNUMBER('Original data'!F127),LN('Original data'!F127),"")</f>
        <v/>
      </c>
      <c r="J127" s="21" t="str">
        <f>IF(ISNUMBER('Original data'!G127),LN('Original data'!G127),"")</f>
        <v/>
      </c>
      <c r="K127" s="21" t="str">
        <f>IF(ISNUMBER('Original data'!H127),LN('Original data'!H127),"")</f>
        <v/>
      </c>
      <c r="L127" s="21" t="str">
        <f>IF(ISNUMBER('Original data'!I127),LN('Original data'!I127),"")</f>
        <v/>
      </c>
      <c r="M127" s="21" t="str">
        <f>IF(ISNUMBER('Original data'!J127),LN('Original data'!J127),"")</f>
        <v/>
      </c>
      <c r="N127" s="21" t="str">
        <f>IF(ISNUMBER('Original data'!K127),LN('Original data'!K127),"")</f>
        <v/>
      </c>
      <c r="O127" s="21" t="str">
        <f>IF(ISNUMBER('Original data'!L127),LN('Original data'!L127),"")</f>
        <v/>
      </c>
      <c r="P127" s="21" t="str">
        <f>IF(ISNUMBER('Original data'!M127),LN('Original data'!M127),"")</f>
        <v/>
      </c>
      <c r="Q127" s="21" t="str">
        <f>IF(ISNUMBER('Original data'!N127),LN('Original data'!N127),"")</f>
        <v/>
      </c>
      <c r="R127" s="21" t="str">
        <f>IF(ISNUMBER('Original data'!O127),LN('Original data'!O127),"")</f>
        <v/>
      </c>
      <c r="S127" s="21" t="str">
        <f>IF(ISNUMBER('Original data'!P127),LN('Original data'!P127),"")</f>
        <v/>
      </c>
      <c r="T127" s="21" t="str">
        <f>IF(ISNUMBER('Original data'!Q127),LN('Original data'!Q127),"")</f>
        <v/>
      </c>
      <c r="U127" s="21" t="str">
        <f>IF(ISNUMBER('Original data'!R127),LN('Original data'!R127),"")</f>
        <v/>
      </c>
      <c r="V127" s="21" t="str">
        <f>IF(ISNUMBER('Original data'!S127),LN('Original data'!S127),"")</f>
        <v/>
      </c>
      <c r="W127" s="21" t="str">
        <f>IF(ISNUMBER('Original data'!T127),LN('Original data'!T127),"")</f>
        <v/>
      </c>
      <c r="X127" s="21" t="str">
        <f>IF(ISNUMBER('Original data'!U127),LN('Original data'!U127),"")</f>
        <v/>
      </c>
      <c r="Y127" s="21" t="str">
        <f>IF(ISNUMBER('Original data'!V127),LN('Original data'!V127),"")</f>
        <v/>
      </c>
      <c r="Z127" s="21" t="str">
        <f>IF(ISNUMBER('Original data'!W127),LN('Original data'!W127),"")</f>
        <v/>
      </c>
      <c r="AA127" s="21" t="str">
        <f>IF(ISNUMBER('Original data'!X127),LN('Original data'!X127),"")</f>
        <v/>
      </c>
      <c r="AB127" s="21" t="str">
        <f>IF(ISNUMBER('Original data'!Y127),LN('Original data'!Y127),"")</f>
        <v/>
      </c>
      <c r="AC127" s="21" t="str">
        <f>IF(ISNUMBER('Original data'!Z127),LN('Original data'!Z127),"")</f>
        <v/>
      </c>
      <c r="AD127" s="21" t="str">
        <f>IF(ISNUMBER('Original data'!AA127),LN('Original data'!AA127),"")</f>
        <v/>
      </c>
      <c r="AE127" s="21" t="str">
        <f>IF(ISNUMBER('Original data'!AB127),LN('Original data'!AB127),"")</f>
        <v/>
      </c>
      <c r="AF127" s="21" t="str">
        <f>IF(ISNUMBER('Original data'!AC127),LN('Original data'!AC127),"")</f>
        <v/>
      </c>
      <c r="AG127" s="21" t="str">
        <f>IF(ISNUMBER('Original data'!AD127),LN('Original data'!AD127),"")</f>
        <v/>
      </c>
      <c r="AH127" s="21" t="str">
        <f>IF(ISNUMBER('Original data'!AE127),LN('Original data'!AE127),"")</f>
        <v/>
      </c>
      <c r="AI127" s="21" t="str">
        <f>IF(ISNUMBER('Original data'!AF127),LN('Original data'!AF127),"")</f>
        <v/>
      </c>
      <c r="AJ127" s="21" t="str">
        <f>IF(ISNUMBER('Original data'!AG127),LN('Original data'!AG127),"")</f>
        <v/>
      </c>
      <c r="AK127" s="21" t="str">
        <f>IF(ISNUMBER('Original data'!AH127),LN('Original data'!AH127),"")</f>
        <v/>
      </c>
      <c r="AL127" s="21" t="str">
        <f>IF(ISNUMBER('Original data'!AI127),LN('Original data'!AI127),"")</f>
        <v/>
      </c>
      <c r="AM127" s="21" t="str">
        <f>IF(ISNUMBER('Original data'!AJ127),LN('Original data'!AJ127),"")</f>
        <v/>
      </c>
      <c r="AN127" s="21" t="str">
        <f>IF(ISNUMBER('Original data'!AK127),LN('Original data'!AK127),"")</f>
        <v/>
      </c>
      <c r="AO127" s="21" t="str">
        <f>IF(ISNUMBER('Original data'!AL127),LN('Original data'!AL127),"")</f>
        <v/>
      </c>
      <c r="AP127" s="21" t="str">
        <f>IF(ISNUMBER('Original data'!AM127),LN('Original data'!AM127),"")</f>
        <v/>
      </c>
      <c r="AQ127" s="21" t="str">
        <f>IF(ISNUMBER('Original data'!AN127),LN('Original data'!AN127),"")</f>
        <v/>
      </c>
      <c r="AR127" s="21" t="str">
        <f>IF(ISNUMBER('Original data'!AO127),LN('Original data'!AO127),"")</f>
        <v/>
      </c>
      <c r="AS127" s="21" t="str">
        <f>IF(ISNUMBER('Original data'!AP127),LN('Original data'!AP127),"")</f>
        <v/>
      </c>
      <c r="AT127" s="21" t="str">
        <f>IF(ISNUMBER('Original data'!AR127),LN('Original data'!AR127),"")</f>
        <v/>
      </c>
      <c r="AU127" s="21" t="str">
        <f>IF(ISNUMBER('Original data'!AS127),LN('Original data'!AS127),"")</f>
        <v/>
      </c>
      <c r="AV127" s="21" t="str">
        <f>IF(ISNUMBER('Original data'!AT127),LN('Original data'!AT127),"")</f>
        <v/>
      </c>
      <c r="AW127" s="21" t="str">
        <f>IF(ISNUMBER('Original data'!AU127),LN('Original data'!AU127),"")</f>
        <v/>
      </c>
      <c r="AX127" s="21" t="str">
        <f>IF(ISNUMBER('Original data'!AV127),LN('Original data'!AV127),"")</f>
        <v/>
      </c>
      <c r="AY127" s="21" t="str">
        <f>IF(ISNUMBER('Original data'!AW127),LN('Original data'!AW127),"")</f>
        <v/>
      </c>
      <c r="AZ127" s="21" t="str">
        <f>IF(ISNUMBER('Original data'!AX127),LN('Original data'!AX127),"")</f>
        <v/>
      </c>
      <c r="BA127" s="21" t="str">
        <f>IF(ISNUMBER('Original data'!AY127),LN('Original data'!AY127),"")</f>
        <v/>
      </c>
      <c r="BB127" s="21" t="str">
        <f>IF(ISNUMBER('Original data'!AZ127),LN('Original data'!AZ127),"")</f>
        <v/>
      </c>
      <c r="BC127" s="21" t="str">
        <f>IF(ISNUMBER('Original data'!BA127),LN('Original data'!BA127),"")</f>
        <v/>
      </c>
      <c r="BD127" s="21" t="str">
        <f>IF(ISNUMBER('Original data'!BB127),LN('Original data'!BB127),"")</f>
        <v/>
      </c>
      <c r="BE127" s="21" t="str">
        <f>IF(ISNUMBER('Original data'!BC127),LN('Original data'!BC127),"")</f>
        <v/>
      </c>
      <c r="BF127" s="21" t="str">
        <f>IF(ISNUMBER('Original data'!BD127),LN('Original data'!BD127),"")</f>
        <v/>
      </c>
      <c r="BG127" s="21" t="str">
        <f>IF(ISNUMBER('Original data'!BE127),LN('Original data'!BE127),"")</f>
        <v/>
      </c>
      <c r="BH127" s="21" t="str">
        <f>IF(ISNUMBER('Original data'!BF127),LN('Original data'!BF127),"")</f>
        <v/>
      </c>
      <c r="BI127" s="21" t="str">
        <f>IF(ISNUMBER('Original data'!BH127),LN('Original data'!BH127),"")</f>
        <v/>
      </c>
      <c r="BJ127" s="21" t="str">
        <f>IF(ISNUMBER('Original data'!BI127),LN('Original data'!BI127),"")</f>
        <v/>
      </c>
      <c r="BK127" s="21" t="str">
        <f>IF(ISNUMBER('Original data'!BJ127),LN('Original data'!BJ127),"")</f>
        <v/>
      </c>
      <c r="BL127" s="21" t="str">
        <f>IF(ISNUMBER('Original data'!BK127),LN('Original data'!BK127),"")</f>
        <v/>
      </c>
      <c r="BM127" s="21" t="str">
        <f>IF(ISNUMBER('Original data'!BL127),LN('Original data'!BL127),"")</f>
        <v/>
      </c>
      <c r="BN127" s="21" t="str">
        <f>IF(ISNUMBER('Original data'!BM127),LN('Original data'!BM127),"")</f>
        <v/>
      </c>
      <c r="BO127" s="21" t="str">
        <f>IF(ISNUMBER('Original data'!BN127),LN('Original data'!BN127),"")</f>
        <v/>
      </c>
      <c r="BP127" s="21" t="str">
        <f>IF(ISNUMBER('Original data'!BO127),LN('Original data'!BO127),"")</f>
        <v/>
      </c>
      <c r="BQ127" s="21" t="str">
        <f>IF(ISNUMBER('Original data'!BP127),LN('Original data'!BP127),"")</f>
        <v/>
      </c>
      <c r="BR127" s="21" t="str">
        <f>IF(ISNUMBER('Original data'!BQ127),LN('Original data'!BQ127),"")</f>
        <v/>
      </c>
      <c r="BS127" s="21" t="str">
        <f>IF(ISNUMBER('Original data'!BR127),LN('Original data'!BR127),"")</f>
        <v/>
      </c>
      <c r="BT127" s="21" t="str">
        <f>IF(ISNUMBER('Original data'!BS127),LN('Original data'!BS127),"")</f>
        <v/>
      </c>
      <c r="BU127" s="21" t="str">
        <f>IF(ISNUMBER('Original data'!BT127),LN('Original data'!BT127),"")</f>
        <v/>
      </c>
      <c r="BV127" s="21" t="str">
        <f>IF(ISNUMBER('Original data'!BU127),LN('Original data'!BU127),"")</f>
        <v/>
      </c>
      <c r="BW127" s="21" t="str">
        <f>IF(ISNUMBER('Original data'!BV127),LN('Original data'!BV127),"")</f>
        <v/>
      </c>
      <c r="BX127" s="21" t="str">
        <f>IF(ISNUMBER('Original data'!BW127),LN('Original data'!BW127),"")</f>
        <v/>
      </c>
      <c r="BY127" s="21" t="str">
        <f>IF(ISNUMBER('Original data'!BX127),LN('Original data'!BX127),"")</f>
        <v/>
      </c>
      <c r="BZ127" s="21" t="str">
        <f>IF(ISNUMBER('Original data'!BY127),LN('Original data'!BY127),"")</f>
        <v/>
      </c>
      <c r="CA127" s="21" t="str">
        <f>IF(ISNUMBER('Original data'!BZ127),LN('Original data'!BZ127),"")</f>
        <v/>
      </c>
      <c r="CB127" s="21" t="str">
        <f>IF(ISNUMBER('Original data'!CA127),LN('Original data'!CA127),"")</f>
        <v/>
      </c>
      <c r="CC127" s="21"/>
      <c r="CD127" s="21"/>
      <c r="CE127" s="21"/>
    </row>
    <row r="128" spans="1:83" x14ac:dyDescent="0.2">
      <c r="A128" s="21"/>
      <c r="B128" s="21"/>
      <c r="C128" s="21"/>
      <c r="D128" s="21"/>
      <c r="E128" s="21"/>
      <c r="F128" t="str">
        <f t="shared" si="10"/>
        <v/>
      </c>
      <c r="G128" t="str">
        <f t="shared" si="8"/>
        <v/>
      </c>
      <c r="H128">
        <f t="shared" si="9"/>
        <v>0</v>
      </c>
      <c r="I128" s="21" t="str">
        <f>IF(ISNUMBER('Original data'!F128),LN('Original data'!F128),"")</f>
        <v/>
      </c>
      <c r="J128" s="21" t="str">
        <f>IF(ISNUMBER('Original data'!G128),LN('Original data'!G128),"")</f>
        <v/>
      </c>
      <c r="K128" s="21" t="str">
        <f>IF(ISNUMBER('Original data'!H128),LN('Original data'!H128),"")</f>
        <v/>
      </c>
      <c r="L128" s="21" t="str">
        <f>IF(ISNUMBER('Original data'!I128),LN('Original data'!I128),"")</f>
        <v/>
      </c>
      <c r="M128" s="21" t="str">
        <f>IF(ISNUMBER('Original data'!J128),LN('Original data'!J128),"")</f>
        <v/>
      </c>
      <c r="N128" s="21" t="str">
        <f>IF(ISNUMBER('Original data'!K128),LN('Original data'!K128),"")</f>
        <v/>
      </c>
      <c r="O128" s="21" t="str">
        <f>IF(ISNUMBER('Original data'!L128),LN('Original data'!L128),"")</f>
        <v/>
      </c>
      <c r="P128" s="21" t="str">
        <f>IF(ISNUMBER('Original data'!M128),LN('Original data'!M128),"")</f>
        <v/>
      </c>
      <c r="Q128" s="21" t="str">
        <f>IF(ISNUMBER('Original data'!N128),LN('Original data'!N128),"")</f>
        <v/>
      </c>
      <c r="R128" s="21" t="str">
        <f>IF(ISNUMBER('Original data'!O128),LN('Original data'!O128),"")</f>
        <v/>
      </c>
      <c r="S128" s="21" t="str">
        <f>IF(ISNUMBER('Original data'!P128),LN('Original data'!P128),"")</f>
        <v/>
      </c>
      <c r="T128" s="21" t="str">
        <f>IF(ISNUMBER('Original data'!Q128),LN('Original data'!Q128),"")</f>
        <v/>
      </c>
      <c r="U128" s="21" t="str">
        <f>IF(ISNUMBER('Original data'!R128),LN('Original data'!R128),"")</f>
        <v/>
      </c>
      <c r="V128" s="21" t="str">
        <f>IF(ISNUMBER('Original data'!S128),LN('Original data'!S128),"")</f>
        <v/>
      </c>
      <c r="W128" s="21" t="str">
        <f>IF(ISNUMBER('Original data'!T128),LN('Original data'!T128),"")</f>
        <v/>
      </c>
      <c r="X128" s="21" t="str">
        <f>IF(ISNUMBER('Original data'!U128),LN('Original data'!U128),"")</f>
        <v/>
      </c>
      <c r="Y128" s="21" t="str">
        <f>IF(ISNUMBER('Original data'!V128),LN('Original data'!V128),"")</f>
        <v/>
      </c>
      <c r="Z128" s="21" t="str">
        <f>IF(ISNUMBER('Original data'!W128),LN('Original data'!W128),"")</f>
        <v/>
      </c>
      <c r="AA128" s="21" t="str">
        <f>IF(ISNUMBER('Original data'!X128),LN('Original data'!X128),"")</f>
        <v/>
      </c>
      <c r="AB128" s="21" t="str">
        <f>IF(ISNUMBER('Original data'!Y128),LN('Original data'!Y128),"")</f>
        <v/>
      </c>
      <c r="AC128" s="21" t="str">
        <f>IF(ISNUMBER('Original data'!Z128),LN('Original data'!Z128),"")</f>
        <v/>
      </c>
      <c r="AD128" s="21" t="str">
        <f>IF(ISNUMBER('Original data'!AA128),LN('Original data'!AA128),"")</f>
        <v/>
      </c>
      <c r="AE128" s="21" t="str">
        <f>IF(ISNUMBER('Original data'!AB128),LN('Original data'!AB128),"")</f>
        <v/>
      </c>
      <c r="AF128" s="21" t="str">
        <f>IF(ISNUMBER('Original data'!AC128),LN('Original data'!AC128),"")</f>
        <v/>
      </c>
      <c r="AG128" s="21" t="str">
        <f>IF(ISNUMBER('Original data'!AD128),LN('Original data'!AD128),"")</f>
        <v/>
      </c>
      <c r="AH128" s="21" t="str">
        <f>IF(ISNUMBER('Original data'!AE128),LN('Original data'!AE128),"")</f>
        <v/>
      </c>
      <c r="AI128" s="21" t="str">
        <f>IF(ISNUMBER('Original data'!AF128),LN('Original data'!AF128),"")</f>
        <v/>
      </c>
      <c r="AJ128" s="21" t="str">
        <f>IF(ISNUMBER('Original data'!AG128),LN('Original data'!AG128),"")</f>
        <v/>
      </c>
      <c r="AK128" s="21" t="str">
        <f>IF(ISNUMBER('Original data'!AH128),LN('Original data'!AH128),"")</f>
        <v/>
      </c>
      <c r="AL128" s="21" t="str">
        <f>IF(ISNUMBER('Original data'!AI128),LN('Original data'!AI128),"")</f>
        <v/>
      </c>
      <c r="AM128" s="21" t="str">
        <f>IF(ISNUMBER('Original data'!AJ128),LN('Original data'!AJ128),"")</f>
        <v/>
      </c>
      <c r="AN128" s="21" t="str">
        <f>IF(ISNUMBER('Original data'!AK128),LN('Original data'!AK128),"")</f>
        <v/>
      </c>
      <c r="AO128" s="21" t="str">
        <f>IF(ISNUMBER('Original data'!AL128),LN('Original data'!AL128),"")</f>
        <v/>
      </c>
      <c r="AP128" s="21" t="str">
        <f>IF(ISNUMBER('Original data'!AM128),LN('Original data'!AM128),"")</f>
        <v/>
      </c>
      <c r="AQ128" s="21" t="str">
        <f>IF(ISNUMBER('Original data'!AN128),LN('Original data'!AN128),"")</f>
        <v/>
      </c>
      <c r="AR128" s="21" t="str">
        <f>IF(ISNUMBER('Original data'!AO128),LN('Original data'!AO128),"")</f>
        <v/>
      </c>
      <c r="AS128" s="21" t="str">
        <f>IF(ISNUMBER('Original data'!AP128),LN('Original data'!AP128),"")</f>
        <v/>
      </c>
      <c r="AT128" s="21" t="str">
        <f>IF(ISNUMBER('Original data'!AR128),LN('Original data'!AR128),"")</f>
        <v/>
      </c>
      <c r="AU128" s="21" t="str">
        <f>IF(ISNUMBER('Original data'!AS128),LN('Original data'!AS128),"")</f>
        <v/>
      </c>
      <c r="AV128" s="21" t="str">
        <f>IF(ISNUMBER('Original data'!AT128),LN('Original data'!AT128),"")</f>
        <v/>
      </c>
      <c r="AW128" s="21" t="str">
        <f>IF(ISNUMBER('Original data'!AU128),LN('Original data'!AU128),"")</f>
        <v/>
      </c>
      <c r="AX128" s="21" t="str">
        <f>IF(ISNUMBER('Original data'!AV128),LN('Original data'!AV128),"")</f>
        <v/>
      </c>
      <c r="AY128" s="21" t="str">
        <f>IF(ISNUMBER('Original data'!AW128),LN('Original data'!AW128),"")</f>
        <v/>
      </c>
      <c r="AZ128" s="21" t="str">
        <f>IF(ISNUMBER('Original data'!AX128),LN('Original data'!AX128),"")</f>
        <v/>
      </c>
      <c r="BA128" s="21" t="str">
        <f>IF(ISNUMBER('Original data'!AY128),LN('Original data'!AY128),"")</f>
        <v/>
      </c>
      <c r="BB128" s="21" t="str">
        <f>IF(ISNUMBER('Original data'!AZ128),LN('Original data'!AZ128),"")</f>
        <v/>
      </c>
      <c r="BC128" s="21" t="str">
        <f>IF(ISNUMBER('Original data'!BA128),LN('Original data'!BA128),"")</f>
        <v/>
      </c>
      <c r="BD128" s="21" t="str">
        <f>IF(ISNUMBER('Original data'!BB128),LN('Original data'!BB128),"")</f>
        <v/>
      </c>
      <c r="BE128" s="21" t="str">
        <f>IF(ISNUMBER('Original data'!BC128),LN('Original data'!BC128),"")</f>
        <v/>
      </c>
      <c r="BF128" s="21" t="str">
        <f>IF(ISNUMBER('Original data'!BD128),LN('Original data'!BD128),"")</f>
        <v/>
      </c>
      <c r="BG128" s="21" t="str">
        <f>IF(ISNUMBER('Original data'!BE128),LN('Original data'!BE128),"")</f>
        <v/>
      </c>
      <c r="BH128" s="21" t="str">
        <f>IF(ISNUMBER('Original data'!BF128),LN('Original data'!BF128),"")</f>
        <v/>
      </c>
      <c r="BI128" s="21" t="str">
        <f>IF(ISNUMBER('Original data'!BH128),LN('Original data'!BH128),"")</f>
        <v/>
      </c>
      <c r="BJ128" s="21" t="str">
        <f>IF(ISNUMBER('Original data'!BI128),LN('Original data'!BI128),"")</f>
        <v/>
      </c>
      <c r="BK128" s="21" t="str">
        <f>IF(ISNUMBER('Original data'!BJ128),LN('Original data'!BJ128),"")</f>
        <v/>
      </c>
      <c r="BL128" s="21" t="str">
        <f>IF(ISNUMBER('Original data'!BK128),LN('Original data'!BK128),"")</f>
        <v/>
      </c>
      <c r="BM128" s="21" t="str">
        <f>IF(ISNUMBER('Original data'!BL128),LN('Original data'!BL128),"")</f>
        <v/>
      </c>
      <c r="BN128" s="21" t="str">
        <f>IF(ISNUMBER('Original data'!BM128),LN('Original data'!BM128),"")</f>
        <v/>
      </c>
      <c r="BO128" s="21" t="str">
        <f>IF(ISNUMBER('Original data'!BN128),LN('Original data'!BN128),"")</f>
        <v/>
      </c>
      <c r="BP128" s="21" t="str">
        <f>IF(ISNUMBER('Original data'!BO128),LN('Original data'!BO128),"")</f>
        <v/>
      </c>
      <c r="BQ128" s="21" t="str">
        <f>IF(ISNUMBER('Original data'!BP128),LN('Original data'!BP128),"")</f>
        <v/>
      </c>
      <c r="BR128" s="21" t="str">
        <f>IF(ISNUMBER('Original data'!BQ128),LN('Original data'!BQ128),"")</f>
        <v/>
      </c>
      <c r="BS128" s="21" t="str">
        <f>IF(ISNUMBER('Original data'!BR128),LN('Original data'!BR128),"")</f>
        <v/>
      </c>
      <c r="BT128" s="21" t="str">
        <f>IF(ISNUMBER('Original data'!BS128),LN('Original data'!BS128),"")</f>
        <v/>
      </c>
      <c r="BU128" s="21" t="str">
        <f>IF(ISNUMBER('Original data'!BT128),LN('Original data'!BT128),"")</f>
        <v/>
      </c>
      <c r="BV128" s="21" t="str">
        <f>IF(ISNUMBER('Original data'!BU128),LN('Original data'!BU128),"")</f>
        <v/>
      </c>
      <c r="BW128" s="21" t="str">
        <f>IF(ISNUMBER('Original data'!BV128),LN('Original data'!BV128),"")</f>
        <v/>
      </c>
      <c r="BX128" s="21" t="str">
        <f>IF(ISNUMBER('Original data'!BW128),LN('Original data'!BW128),"")</f>
        <v/>
      </c>
      <c r="BY128" s="21" t="str">
        <f>IF(ISNUMBER('Original data'!BX128),LN('Original data'!BX128),"")</f>
        <v/>
      </c>
      <c r="BZ128" s="21" t="str">
        <f>IF(ISNUMBER('Original data'!BY128),LN('Original data'!BY128),"")</f>
        <v/>
      </c>
      <c r="CA128" s="21" t="str">
        <f>IF(ISNUMBER('Original data'!BZ128),LN('Original data'!BZ128),"")</f>
        <v/>
      </c>
      <c r="CB128" s="21" t="str">
        <f>IF(ISNUMBER('Original data'!CA128),LN('Original data'!CA128),"")</f>
        <v/>
      </c>
      <c r="CC128" s="21"/>
      <c r="CD128" s="21"/>
      <c r="CE128" s="21"/>
    </row>
    <row r="129" spans="1:83" x14ac:dyDescent="0.2">
      <c r="A129" s="21"/>
      <c r="B129" s="21"/>
      <c r="C129" s="21"/>
      <c r="D129" s="21"/>
      <c r="E129" s="21"/>
      <c r="F129" t="str">
        <f t="shared" si="10"/>
        <v/>
      </c>
      <c r="G129" t="str">
        <f t="shared" si="8"/>
        <v/>
      </c>
      <c r="H129">
        <f t="shared" si="9"/>
        <v>0</v>
      </c>
      <c r="I129" s="21" t="str">
        <f>IF(ISNUMBER('Original data'!F129),LN('Original data'!F129),"")</f>
        <v/>
      </c>
      <c r="J129" s="21" t="str">
        <f>IF(ISNUMBER('Original data'!G129),LN('Original data'!G129),"")</f>
        <v/>
      </c>
      <c r="K129" s="21" t="str">
        <f>IF(ISNUMBER('Original data'!H129),LN('Original data'!H129),"")</f>
        <v/>
      </c>
      <c r="L129" s="21" t="str">
        <f>IF(ISNUMBER('Original data'!I129),LN('Original data'!I129),"")</f>
        <v/>
      </c>
      <c r="M129" s="21" t="str">
        <f>IF(ISNUMBER('Original data'!J129),LN('Original data'!J129),"")</f>
        <v/>
      </c>
      <c r="N129" s="21" t="str">
        <f>IF(ISNUMBER('Original data'!K129),LN('Original data'!K129),"")</f>
        <v/>
      </c>
      <c r="O129" s="21" t="str">
        <f>IF(ISNUMBER('Original data'!L129),LN('Original data'!L129),"")</f>
        <v/>
      </c>
      <c r="P129" s="21" t="str">
        <f>IF(ISNUMBER('Original data'!M129),LN('Original data'!M129),"")</f>
        <v/>
      </c>
      <c r="Q129" s="21" t="str">
        <f>IF(ISNUMBER('Original data'!N129),LN('Original data'!N129),"")</f>
        <v/>
      </c>
      <c r="R129" s="21" t="str">
        <f>IF(ISNUMBER('Original data'!O129),LN('Original data'!O129),"")</f>
        <v/>
      </c>
      <c r="S129" s="21" t="str">
        <f>IF(ISNUMBER('Original data'!P129),LN('Original data'!P129),"")</f>
        <v/>
      </c>
      <c r="T129" s="21" t="str">
        <f>IF(ISNUMBER('Original data'!Q129),LN('Original data'!Q129),"")</f>
        <v/>
      </c>
      <c r="U129" s="21" t="str">
        <f>IF(ISNUMBER('Original data'!R129),LN('Original data'!R129),"")</f>
        <v/>
      </c>
      <c r="V129" s="21" t="str">
        <f>IF(ISNUMBER('Original data'!S129),LN('Original data'!S129),"")</f>
        <v/>
      </c>
      <c r="W129" s="21" t="str">
        <f>IF(ISNUMBER('Original data'!T129),LN('Original data'!T129),"")</f>
        <v/>
      </c>
      <c r="X129" s="21" t="str">
        <f>IF(ISNUMBER('Original data'!U129),LN('Original data'!U129),"")</f>
        <v/>
      </c>
      <c r="Y129" s="21" t="str">
        <f>IF(ISNUMBER('Original data'!V129),LN('Original data'!V129),"")</f>
        <v/>
      </c>
      <c r="Z129" s="21" t="str">
        <f>IF(ISNUMBER('Original data'!W129),LN('Original data'!W129),"")</f>
        <v/>
      </c>
      <c r="AA129" s="21" t="str">
        <f>IF(ISNUMBER('Original data'!X129),LN('Original data'!X129),"")</f>
        <v/>
      </c>
      <c r="AB129" s="21" t="str">
        <f>IF(ISNUMBER('Original data'!Y129),LN('Original data'!Y129),"")</f>
        <v/>
      </c>
      <c r="AC129" s="21" t="str">
        <f>IF(ISNUMBER('Original data'!Z129),LN('Original data'!Z129),"")</f>
        <v/>
      </c>
      <c r="AD129" s="21" t="str">
        <f>IF(ISNUMBER('Original data'!AA129),LN('Original data'!AA129),"")</f>
        <v/>
      </c>
      <c r="AE129" s="21" t="str">
        <f>IF(ISNUMBER('Original data'!AB129),LN('Original data'!AB129),"")</f>
        <v/>
      </c>
      <c r="AF129" s="21" t="str">
        <f>IF(ISNUMBER('Original data'!AC129),LN('Original data'!AC129),"")</f>
        <v/>
      </c>
      <c r="AG129" s="21" t="str">
        <f>IF(ISNUMBER('Original data'!AD129),LN('Original data'!AD129),"")</f>
        <v/>
      </c>
      <c r="AH129" s="21" t="str">
        <f>IF(ISNUMBER('Original data'!AE129),LN('Original data'!AE129),"")</f>
        <v/>
      </c>
      <c r="AI129" s="21" t="str">
        <f>IF(ISNUMBER('Original data'!AF129),LN('Original data'!AF129),"")</f>
        <v/>
      </c>
      <c r="AJ129" s="21" t="str">
        <f>IF(ISNUMBER('Original data'!AG129),LN('Original data'!AG129),"")</f>
        <v/>
      </c>
      <c r="AK129" s="21" t="str">
        <f>IF(ISNUMBER('Original data'!AH129),LN('Original data'!AH129),"")</f>
        <v/>
      </c>
      <c r="AL129" s="21" t="str">
        <f>IF(ISNUMBER('Original data'!AI129),LN('Original data'!AI129),"")</f>
        <v/>
      </c>
      <c r="AM129" s="21" t="str">
        <f>IF(ISNUMBER('Original data'!AJ129),LN('Original data'!AJ129),"")</f>
        <v/>
      </c>
      <c r="AN129" s="21" t="str">
        <f>IF(ISNUMBER('Original data'!AK129),LN('Original data'!AK129),"")</f>
        <v/>
      </c>
      <c r="AO129" s="21" t="str">
        <f>IF(ISNUMBER('Original data'!AL129),LN('Original data'!AL129),"")</f>
        <v/>
      </c>
      <c r="AP129" s="21" t="str">
        <f>IF(ISNUMBER('Original data'!AM129),LN('Original data'!AM129),"")</f>
        <v/>
      </c>
      <c r="AQ129" s="21" t="str">
        <f>IF(ISNUMBER('Original data'!AN129),LN('Original data'!AN129),"")</f>
        <v/>
      </c>
      <c r="AR129" s="21" t="str">
        <f>IF(ISNUMBER('Original data'!AO129),LN('Original data'!AO129),"")</f>
        <v/>
      </c>
      <c r="AS129" s="21" t="str">
        <f>IF(ISNUMBER('Original data'!AP129),LN('Original data'!AP129),"")</f>
        <v/>
      </c>
      <c r="AT129" s="21" t="str">
        <f>IF(ISNUMBER('Original data'!AR129),LN('Original data'!AR129),"")</f>
        <v/>
      </c>
      <c r="AU129" s="21" t="str">
        <f>IF(ISNUMBER('Original data'!AS129),LN('Original data'!AS129),"")</f>
        <v/>
      </c>
      <c r="AV129" s="21" t="str">
        <f>IF(ISNUMBER('Original data'!AT129),LN('Original data'!AT129),"")</f>
        <v/>
      </c>
      <c r="AW129" s="21" t="str">
        <f>IF(ISNUMBER('Original data'!AU129),LN('Original data'!AU129),"")</f>
        <v/>
      </c>
      <c r="AX129" s="21" t="str">
        <f>IF(ISNUMBER('Original data'!AV129),LN('Original data'!AV129),"")</f>
        <v/>
      </c>
      <c r="AY129" s="21" t="str">
        <f>IF(ISNUMBER('Original data'!AW129),LN('Original data'!AW129),"")</f>
        <v/>
      </c>
      <c r="AZ129" s="21" t="str">
        <f>IF(ISNUMBER('Original data'!AX129),LN('Original data'!AX129),"")</f>
        <v/>
      </c>
      <c r="BA129" s="21" t="str">
        <f>IF(ISNUMBER('Original data'!AY129),LN('Original data'!AY129),"")</f>
        <v/>
      </c>
      <c r="BB129" s="21" t="str">
        <f>IF(ISNUMBER('Original data'!AZ129),LN('Original data'!AZ129),"")</f>
        <v/>
      </c>
      <c r="BC129" s="21" t="str">
        <f>IF(ISNUMBER('Original data'!BA129),LN('Original data'!BA129),"")</f>
        <v/>
      </c>
      <c r="BD129" s="21" t="str">
        <f>IF(ISNUMBER('Original data'!BB129),LN('Original data'!BB129),"")</f>
        <v/>
      </c>
      <c r="BE129" s="21" t="str">
        <f>IF(ISNUMBER('Original data'!BC129),LN('Original data'!BC129),"")</f>
        <v/>
      </c>
      <c r="BF129" s="21" t="str">
        <f>IF(ISNUMBER('Original data'!BD129),LN('Original data'!BD129),"")</f>
        <v/>
      </c>
      <c r="BG129" s="21" t="str">
        <f>IF(ISNUMBER('Original data'!BE129),LN('Original data'!BE129),"")</f>
        <v/>
      </c>
      <c r="BH129" s="21" t="str">
        <f>IF(ISNUMBER('Original data'!BF129),LN('Original data'!BF129),"")</f>
        <v/>
      </c>
      <c r="BI129" s="21" t="str">
        <f>IF(ISNUMBER('Original data'!BH129),LN('Original data'!BH129),"")</f>
        <v/>
      </c>
      <c r="BJ129" s="21" t="str">
        <f>IF(ISNUMBER('Original data'!BI129),LN('Original data'!BI129),"")</f>
        <v/>
      </c>
      <c r="BK129" s="21" t="str">
        <f>IF(ISNUMBER('Original data'!BJ129),LN('Original data'!BJ129),"")</f>
        <v/>
      </c>
      <c r="BL129" s="21" t="str">
        <f>IF(ISNUMBER('Original data'!BK129),LN('Original data'!BK129),"")</f>
        <v/>
      </c>
      <c r="BM129" s="21" t="str">
        <f>IF(ISNUMBER('Original data'!BL129),LN('Original data'!BL129),"")</f>
        <v/>
      </c>
      <c r="BN129" s="21" t="str">
        <f>IF(ISNUMBER('Original data'!BM129),LN('Original data'!BM129),"")</f>
        <v/>
      </c>
      <c r="BO129" s="21" t="str">
        <f>IF(ISNUMBER('Original data'!BN129),LN('Original data'!BN129),"")</f>
        <v/>
      </c>
      <c r="BP129" s="21" t="str">
        <f>IF(ISNUMBER('Original data'!BO129),LN('Original data'!BO129),"")</f>
        <v/>
      </c>
      <c r="BQ129" s="21" t="str">
        <f>IF(ISNUMBER('Original data'!BP129),LN('Original data'!BP129),"")</f>
        <v/>
      </c>
      <c r="BR129" s="21" t="str">
        <f>IF(ISNUMBER('Original data'!BQ129),LN('Original data'!BQ129),"")</f>
        <v/>
      </c>
      <c r="BS129" s="21" t="str">
        <f>IF(ISNUMBER('Original data'!BR129),LN('Original data'!BR129),"")</f>
        <v/>
      </c>
      <c r="BT129" s="21" t="str">
        <f>IF(ISNUMBER('Original data'!BS129),LN('Original data'!BS129),"")</f>
        <v/>
      </c>
      <c r="BU129" s="21" t="str">
        <f>IF(ISNUMBER('Original data'!BT129),LN('Original data'!BT129),"")</f>
        <v/>
      </c>
      <c r="BV129" s="21" t="str">
        <f>IF(ISNUMBER('Original data'!BU129),LN('Original data'!BU129),"")</f>
        <v/>
      </c>
      <c r="BW129" s="21" t="str">
        <f>IF(ISNUMBER('Original data'!BV129),LN('Original data'!BV129),"")</f>
        <v/>
      </c>
      <c r="BX129" s="21" t="str">
        <f>IF(ISNUMBER('Original data'!BW129),LN('Original data'!BW129),"")</f>
        <v/>
      </c>
      <c r="BY129" s="21" t="str">
        <f>IF(ISNUMBER('Original data'!BX129),LN('Original data'!BX129),"")</f>
        <v/>
      </c>
      <c r="BZ129" s="21" t="str">
        <f>IF(ISNUMBER('Original data'!BY129),LN('Original data'!BY129),"")</f>
        <v/>
      </c>
      <c r="CA129" s="21" t="str">
        <f>IF(ISNUMBER('Original data'!BZ129),LN('Original data'!BZ129),"")</f>
        <v/>
      </c>
      <c r="CB129" s="21" t="str">
        <f>IF(ISNUMBER('Original data'!CA129),LN('Original data'!CA129),"")</f>
        <v/>
      </c>
      <c r="CC129" s="21"/>
      <c r="CD129" s="21"/>
      <c r="CE129" s="21"/>
    </row>
    <row r="130" spans="1:83" x14ac:dyDescent="0.2">
      <c r="A130" s="21"/>
      <c r="B130" s="21"/>
      <c r="C130" s="21"/>
      <c r="D130" s="21"/>
      <c r="E130" s="21"/>
      <c r="F130" t="str">
        <f t="shared" si="10"/>
        <v/>
      </c>
      <c r="G130" t="str">
        <f t="shared" si="8"/>
        <v/>
      </c>
      <c r="H130">
        <f t="shared" si="9"/>
        <v>0</v>
      </c>
      <c r="I130" s="21" t="str">
        <f>IF(ISNUMBER('Original data'!F130),LN('Original data'!F130),"")</f>
        <v/>
      </c>
      <c r="J130" s="21" t="str">
        <f>IF(ISNUMBER('Original data'!G130),LN('Original data'!G130),"")</f>
        <v/>
      </c>
      <c r="K130" s="21" t="str">
        <f>IF(ISNUMBER('Original data'!H130),LN('Original data'!H130),"")</f>
        <v/>
      </c>
      <c r="L130" s="21" t="str">
        <f>IF(ISNUMBER('Original data'!I130),LN('Original data'!I130),"")</f>
        <v/>
      </c>
      <c r="M130" s="21" t="str">
        <f>IF(ISNUMBER('Original data'!J130),LN('Original data'!J130),"")</f>
        <v/>
      </c>
      <c r="N130" s="21" t="str">
        <f>IF(ISNUMBER('Original data'!K130),LN('Original data'!K130),"")</f>
        <v/>
      </c>
      <c r="O130" s="21" t="str">
        <f>IF(ISNUMBER('Original data'!L130),LN('Original data'!L130),"")</f>
        <v/>
      </c>
      <c r="P130" s="21" t="str">
        <f>IF(ISNUMBER('Original data'!M130),LN('Original data'!M130),"")</f>
        <v/>
      </c>
      <c r="Q130" s="21" t="str">
        <f>IF(ISNUMBER('Original data'!N130),LN('Original data'!N130),"")</f>
        <v/>
      </c>
      <c r="R130" s="21" t="str">
        <f>IF(ISNUMBER('Original data'!O130),LN('Original data'!O130),"")</f>
        <v/>
      </c>
      <c r="S130" s="21" t="str">
        <f>IF(ISNUMBER('Original data'!P130),LN('Original data'!P130),"")</f>
        <v/>
      </c>
      <c r="T130" s="21" t="str">
        <f>IF(ISNUMBER('Original data'!Q130),LN('Original data'!Q130),"")</f>
        <v/>
      </c>
      <c r="U130" s="21" t="str">
        <f>IF(ISNUMBER('Original data'!R130),LN('Original data'!R130),"")</f>
        <v/>
      </c>
      <c r="V130" s="21" t="str">
        <f>IF(ISNUMBER('Original data'!S130),LN('Original data'!S130),"")</f>
        <v/>
      </c>
      <c r="W130" s="21" t="str">
        <f>IF(ISNUMBER('Original data'!T130),LN('Original data'!T130),"")</f>
        <v/>
      </c>
      <c r="X130" s="21" t="str">
        <f>IF(ISNUMBER('Original data'!U130),LN('Original data'!U130),"")</f>
        <v/>
      </c>
      <c r="Y130" s="21" t="str">
        <f>IF(ISNUMBER('Original data'!V130),LN('Original data'!V130),"")</f>
        <v/>
      </c>
      <c r="Z130" s="21" t="str">
        <f>IF(ISNUMBER('Original data'!W130),LN('Original data'!W130),"")</f>
        <v/>
      </c>
      <c r="AA130" s="21" t="str">
        <f>IF(ISNUMBER('Original data'!X130),LN('Original data'!X130),"")</f>
        <v/>
      </c>
      <c r="AB130" s="21" t="str">
        <f>IF(ISNUMBER('Original data'!Y130),LN('Original data'!Y130),"")</f>
        <v/>
      </c>
      <c r="AC130" s="21" t="str">
        <f>IF(ISNUMBER('Original data'!Z130),LN('Original data'!Z130),"")</f>
        <v/>
      </c>
      <c r="AD130" s="21" t="str">
        <f>IF(ISNUMBER('Original data'!AA130),LN('Original data'!AA130),"")</f>
        <v/>
      </c>
      <c r="AE130" s="21" t="str">
        <f>IF(ISNUMBER('Original data'!AB130),LN('Original data'!AB130),"")</f>
        <v/>
      </c>
      <c r="AF130" s="21" t="str">
        <f>IF(ISNUMBER('Original data'!AC130),LN('Original data'!AC130),"")</f>
        <v/>
      </c>
      <c r="AG130" s="21" t="str">
        <f>IF(ISNUMBER('Original data'!AD130),LN('Original data'!AD130),"")</f>
        <v/>
      </c>
      <c r="AH130" s="21" t="str">
        <f>IF(ISNUMBER('Original data'!AE130),LN('Original data'!AE130),"")</f>
        <v/>
      </c>
      <c r="AI130" s="21" t="str">
        <f>IF(ISNUMBER('Original data'!AF130),LN('Original data'!AF130),"")</f>
        <v/>
      </c>
      <c r="AJ130" s="21" t="str">
        <f>IF(ISNUMBER('Original data'!AG130),LN('Original data'!AG130),"")</f>
        <v/>
      </c>
      <c r="AK130" s="21" t="str">
        <f>IF(ISNUMBER('Original data'!AH130),LN('Original data'!AH130),"")</f>
        <v/>
      </c>
      <c r="AL130" s="21" t="str">
        <f>IF(ISNUMBER('Original data'!AI130),LN('Original data'!AI130),"")</f>
        <v/>
      </c>
      <c r="AM130" s="21" t="str">
        <f>IF(ISNUMBER('Original data'!AJ130),LN('Original data'!AJ130),"")</f>
        <v/>
      </c>
      <c r="AN130" s="21" t="str">
        <f>IF(ISNUMBER('Original data'!AK130),LN('Original data'!AK130),"")</f>
        <v/>
      </c>
      <c r="AO130" s="21" t="str">
        <f>IF(ISNUMBER('Original data'!AL130),LN('Original data'!AL130),"")</f>
        <v/>
      </c>
      <c r="AP130" s="21" t="str">
        <f>IF(ISNUMBER('Original data'!AM130),LN('Original data'!AM130),"")</f>
        <v/>
      </c>
      <c r="AQ130" s="21" t="str">
        <f>IF(ISNUMBER('Original data'!AN130),LN('Original data'!AN130),"")</f>
        <v/>
      </c>
      <c r="AR130" s="21" t="str">
        <f>IF(ISNUMBER('Original data'!AO130),LN('Original data'!AO130),"")</f>
        <v/>
      </c>
      <c r="AS130" s="21" t="str">
        <f>IF(ISNUMBER('Original data'!AP130),LN('Original data'!AP130),"")</f>
        <v/>
      </c>
      <c r="AT130" s="21" t="str">
        <f>IF(ISNUMBER('Original data'!AR130),LN('Original data'!AR130),"")</f>
        <v/>
      </c>
      <c r="AU130" s="21" t="str">
        <f>IF(ISNUMBER('Original data'!AS130),LN('Original data'!AS130),"")</f>
        <v/>
      </c>
      <c r="AV130" s="21" t="str">
        <f>IF(ISNUMBER('Original data'!AT130),LN('Original data'!AT130),"")</f>
        <v/>
      </c>
      <c r="AW130" s="21" t="str">
        <f>IF(ISNUMBER('Original data'!AU130),LN('Original data'!AU130),"")</f>
        <v/>
      </c>
      <c r="AX130" s="21" t="str">
        <f>IF(ISNUMBER('Original data'!AV130),LN('Original data'!AV130),"")</f>
        <v/>
      </c>
      <c r="AY130" s="21" t="str">
        <f>IF(ISNUMBER('Original data'!AW130),LN('Original data'!AW130),"")</f>
        <v/>
      </c>
      <c r="AZ130" s="21" t="str">
        <f>IF(ISNUMBER('Original data'!AX130),LN('Original data'!AX130),"")</f>
        <v/>
      </c>
      <c r="BA130" s="21" t="str">
        <f>IF(ISNUMBER('Original data'!AY130),LN('Original data'!AY130),"")</f>
        <v/>
      </c>
      <c r="BB130" s="21" t="str">
        <f>IF(ISNUMBER('Original data'!AZ130),LN('Original data'!AZ130),"")</f>
        <v/>
      </c>
      <c r="BC130" s="21" t="str">
        <f>IF(ISNUMBER('Original data'!BA130),LN('Original data'!BA130),"")</f>
        <v/>
      </c>
      <c r="BD130" s="21" t="str">
        <f>IF(ISNUMBER('Original data'!BB130),LN('Original data'!BB130),"")</f>
        <v/>
      </c>
      <c r="BE130" s="21" t="str">
        <f>IF(ISNUMBER('Original data'!BC130),LN('Original data'!BC130),"")</f>
        <v/>
      </c>
      <c r="BF130" s="21" t="str">
        <f>IF(ISNUMBER('Original data'!BD130),LN('Original data'!BD130),"")</f>
        <v/>
      </c>
      <c r="BG130" s="21" t="str">
        <f>IF(ISNUMBER('Original data'!BE130),LN('Original data'!BE130),"")</f>
        <v/>
      </c>
      <c r="BH130" s="21" t="str">
        <f>IF(ISNUMBER('Original data'!BF130),LN('Original data'!BF130),"")</f>
        <v/>
      </c>
      <c r="BI130" s="21" t="str">
        <f>IF(ISNUMBER('Original data'!BH130),LN('Original data'!BH130),"")</f>
        <v/>
      </c>
      <c r="BJ130" s="21" t="str">
        <f>IF(ISNUMBER('Original data'!BI130),LN('Original data'!BI130),"")</f>
        <v/>
      </c>
      <c r="BK130" s="21" t="str">
        <f>IF(ISNUMBER('Original data'!BJ130),LN('Original data'!BJ130),"")</f>
        <v/>
      </c>
      <c r="BL130" s="21" t="str">
        <f>IF(ISNUMBER('Original data'!BK130),LN('Original data'!BK130),"")</f>
        <v/>
      </c>
      <c r="BM130" s="21" t="str">
        <f>IF(ISNUMBER('Original data'!BL130),LN('Original data'!BL130),"")</f>
        <v/>
      </c>
      <c r="BN130" s="21" t="str">
        <f>IF(ISNUMBER('Original data'!BM130),LN('Original data'!BM130),"")</f>
        <v/>
      </c>
      <c r="BO130" s="21" t="str">
        <f>IF(ISNUMBER('Original data'!BN130),LN('Original data'!BN130),"")</f>
        <v/>
      </c>
      <c r="BP130" s="21" t="str">
        <f>IF(ISNUMBER('Original data'!BO130),LN('Original data'!BO130),"")</f>
        <v/>
      </c>
      <c r="BQ130" s="21" t="str">
        <f>IF(ISNUMBER('Original data'!BP130),LN('Original data'!BP130),"")</f>
        <v/>
      </c>
      <c r="BR130" s="21" t="str">
        <f>IF(ISNUMBER('Original data'!BQ130),LN('Original data'!BQ130),"")</f>
        <v/>
      </c>
      <c r="BS130" s="21" t="str">
        <f>IF(ISNUMBER('Original data'!BR130),LN('Original data'!BR130),"")</f>
        <v/>
      </c>
      <c r="BT130" s="21" t="str">
        <f>IF(ISNUMBER('Original data'!BS130),LN('Original data'!BS130),"")</f>
        <v/>
      </c>
      <c r="BU130" s="21" t="str">
        <f>IF(ISNUMBER('Original data'!BT130),LN('Original data'!BT130),"")</f>
        <v/>
      </c>
      <c r="BV130" s="21" t="str">
        <f>IF(ISNUMBER('Original data'!BU130),LN('Original data'!BU130),"")</f>
        <v/>
      </c>
      <c r="BW130" s="21" t="str">
        <f>IF(ISNUMBER('Original data'!BV130),LN('Original data'!BV130),"")</f>
        <v/>
      </c>
      <c r="BX130" s="21" t="str">
        <f>IF(ISNUMBER('Original data'!BW130),LN('Original data'!BW130),"")</f>
        <v/>
      </c>
      <c r="BY130" s="21" t="str">
        <f>IF(ISNUMBER('Original data'!BX130),LN('Original data'!BX130),"")</f>
        <v/>
      </c>
      <c r="BZ130" s="21" t="str">
        <f>IF(ISNUMBER('Original data'!BY130),LN('Original data'!BY130),"")</f>
        <v/>
      </c>
      <c r="CA130" s="21" t="str">
        <f>IF(ISNUMBER('Original data'!BZ130),LN('Original data'!BZ130),"")</f>
        <v/>
      </c>
      <c r="CB130" s="21" t="str">
        <f>IF(ISNUMBER('Original data'!CA130),LN('Original data'!CA130),"")</f>
        <v/>
      </c>
      <c r="CC130" s="21"/>
      <c r="CD130" s="21"/>
      <c r="CE130" s="21"/>
    </row>
    <row r="131" spans="1:83" x14ac:dyDescent="0.2">
      <c r="A131" s="21"/>
      <c r="B131" s="21"/>
      <c r="C131" s="21"/>
      <c r="D131" s="21"/>
      <c r="E131" s="21"/>
      <c r="F131" t="str">
        <f t="shared" si="10"/>
        <v/>
      </c>
      <c r="G131" t="str">
        <f t="shared" si="8"/>
        <v/>
      </c>
      <c r="H131">
        <f t="shared" si="9"/>
        <v>0</v>
      </c>
      <c r="I131" s="21" t="str">
        <f>IF(ISNUMBER('Original data'!F131),LN('Original data'!F131),"")</f>
        <v/>
      </c>
      <c r="J131" s="21" t="str">
        <f>IF(ISNUMBER('Original data'!G131),LN('Original data'!G131),"")</f>
        <v/>
      </c>
      <c r="K131" s="21" t="str">
        <f>IF(ISNUMBER('Original data'!H131),LN('Original data'!H131),"")</f>
        <v/>
      </c>
      <c r="L131" s="21" t="str">
        <f>IF(ISNUMBER('Original data'!I131),LN('Original data'!I131),"")</f>
        <v/>
      </c>
      <c r="M131" s="21" t="str">
        <f>IF(ISNUMBER('Original data'!J131),LN('Original data'!J131),"")</f>
        <v/>
      </c>
      <c r="N131" s="21" t="str">
        <f>IF(ISNUMBER('Original data'!K131),LN('Original data'!K131),"")</f>
        <v/>
      </c>
      <c r="O131" s="21" t="str">
        <f>IF(ISNUMBER('Original data'!L131),LN('Original data'!L131),"")</f>
        <v/>
      </c>
      <c r="P131" s="21" t="str">
        <f>IF(ISNUMBER('Original data'!M131),LN('Original data'!M131),"")</f>
        <v/>
      </c>
      <c r="Q131" s="21" t="str">
        <f>IF(ISNUMBER('Original data'!N131),LN('Original data'!N131),"")</f>
        <v/>
      </c>
      <c r="R131" s="21" t="str">
        <f>IF(ISNUMBER('Original data'!O131),LN('Original data'!O131),"")</f>
        <v/>
      </c>
      <c r="S131" s="21" t="str">
        <f>IF(ISNUMBER('Original data'!P131),LN('Original data'!P131),"")</f>
        <v/>
      </c>
      <c r="T131" s="21" t="str">
        <f>IF(ISNUMBER('Original data'!Q131),LN('Original data'!Q131),"")</f>
        <v/>
      </c>
      <c r="U131" s="21" t="str">
        <f>IF(ISNUMBER('Original data'!R131),LN('Original data'!R131),"")</f>
        <v/>
      </c>
      <c r="V131" s="21" t="str">
        <f>IF(ISNUMBER('Original data'!S131),LN('Original data'!S131),"")</f>
        <v/>
      </c>
      <c r="W131" s="21" t="str">
        <f>IF(ISNUMBER('Original data'!T131),LN('Original data'!T131),"")</f>
        <v/>
      </c>
      <c r="X131" s="21" t="str">
        <f>IF(ISNUMBER('Original data'!U131),LN('Original data'!U131),"")</f>
        <v/>
      </c>
      <c r="Y131" s="21" t="str">
        <f>IF(ISNUMBER('Original data'!V131),LN('Original data'!V131),"")</f>
        <v/>
      </c>
      <c r="Z131" s="21" t="str">
        <f>IF(ISNUMBER('Original data'!W131),LN('Original data'!W131),"")</f>
        <v/>
      </c>
      <c r="AA131" s="21" t="str">
        <f>IF(ISNUMBER('Original data'!X131),LN('Original data'!X131),"")</f>
        <v/>
      </c>
      <c r="AB131" s="21" t="str">
        <f>IF(ISNUMBER('Original data'!Y131),LN('Original data'!Y131),"")</f>
        <v/>
      </c>
      <c r="AC131" s="21" t="str">
        <f>IF(ISNUMBER('Original data'!Z131),LN('Original data'!Z131),"")</f>
        <v/>
      </c>
      <c r="AD131" s="21" t="str">
        <f>IF(ISNUMBER('Original data'!AA131),LN('Original data'!AA131),"")</f>
        <v/>
      </c>
      <c r="AE131" s="21" t="str">
        <f>IF(ISNUMBER('Original data'!AB131),LN('Original data'!AB131),"")</f>
        <v/>
      </c>
      <c r="AF131" s="21" t="str">
        <f>IF(ISNUMBER('Original data'!AC131),LN('Original data'!AC131),"")</f>
        <v/>
      </c>
      <c r="AG131" s="21" t="str">
        <f>IF(ISNUMBER('Original data'!AD131),LN('Original data'!AD131),"")</f>
        <v/>
      </c>
      <c r="AH131" s="21" t="str">
        <f>IF(ISNUMBER('Original data'!AE131),LN('Original data'!AE131),"")</f>
        <v/>
      </c>
      <c r="AI131" s="21" t="str">
        <f>IF(ISNUMBER('Original data'!AF131),LN('Original data'!AF131),"")</f>
        <v/>
      </c>
      <c r="AJ131" s="21" t="str">
        <f>IF(ISNUMBER('Original data'!AG131),LN('Original data'!AG131),"")</f>
        <v/>
      </c>
      <c r="AK131" s="21" t="str">
        <f>IF(ISNUMBER('Original data'!AH131),LN('Original data'!AH131),"")</f>
        <v/>
      </c>
      <c r="AL131" s="21" t="str">
        <f>IF(ISNUMBER('Original data'!AI131),LN('Original data'!AI131),"")</f>
        <v/>
      </c>
      <c r="AM131" s="21" t="str">
        <f>IF(ISNUMBER('Original data'!AJ131),LN('Original data'!AJ131),"")</f>
        <v/>
      </c>
      <c r="AN131" s="21" t="str">
        <f>IF(ISNUMBER('Original data'!AK131),LN('Original data'!AK131),"")</f>
        <v/>
      </c>
      <c r="AO131" s="21" t="str">
        <f>IF(ISNUMBER('Original data'!AL131),LN('Original data'!AL131),"")</f>
        <v/>
      </c>
      <c r="AP131" s="21" t="str">
        <f>IF(ISNUMBER('Original data'!AM131),LN('Original data'!AM131),"")</f>
        <v/>
      </c>
      <c r="AQ131" s="21" t="str">
        <f>IF(ISNUMBER('Original data'!AN131),LN('Original data'!AN131),"")</f>
        <v/>
      </c>
      <c r="AR131" s="21" t="str">
        <f>IF(ISNUMBER('Original data'!AO131),LN('Original data'!AO131),"")</f>
        <v/>
      </c>
      <c r="AS131" s="21" t="str">
        <f>IF(ISNUMBER('Original data'!AP131),LN('Original data'!AP131),"")</f>
        <v/>
      </c>
      <c r="AT131" s="21" t="str">
        <f>IF(ISNUMBER('Original data'!AR131),LN('Original data'!AR131),"")</f>
        <v/>
      </c>
      <c r="AU131" s="21" t="str">
        <f>IF(ISNUMBER('Original data'!AS131),LN('Original data'!AS131),"")</f>
        <v/>
      </c>
      <c r="AV131" s="21" t="str">
        <f>IF(ISNUMBER('Original data'!AT131),LN('Original data'!AT131),"")</f>
        <v/>
      </c>
      <c r="AW131" s="21" t="str">
        <f>IF(ISNUMBER('Original data'!AU131),LN('Original data'!AU131),"")</f>
        <v/>
      </c>
      <c r="AX131" s="21" t="str">
        <f>IF(ISNUMBER('Original data'!AV131),LN('Original data'!AV131),"")</f>
        <v/>
      </c>
      <c r="AY131" s="21" t="str">
        <f>IF(ISNUMBER('Original data'!AW131),LN('Original data'!AW131),"")</f>
        <v/>
      </c>
      <c r="AZ131" s="21" t="str">
        <f>IF(ISNUMBER('Original data'!AX131),LN('Original data'!AX131),"")</f>
        <v/>
      </c>
      <c r="BA131" s="21" t="str">
        <f>IF(ISNUMBER('Original data'!AY131),LN('Original data'!AY131),"")</f>
        <v/>
      </c>
      <c r="BB131" s="21" t="str">
        <f>IF(ISNUMBER('Original data'!AZ131),LN('Original data'!AZ131),"")</f>
        <v/>
      </c>
      <c r="BC131" s="21" t="str">
        <f>IF(ISNUMBER('Original data'!BA131),LN('Original data'!BA131),"")</f>
        <v/>
      </c>
      <c r="BD131" s="21" t="str">
        <f>IF(ISNUMBER('Original data'!BB131),LN('Original data'!BB131),"")</f>
        <v/>
      </c>
      <c r="BE131" s="21" t="str">
        <f>IF(ISNUMBER('Original data'!BC131),LN('Original data'!BC131),"")</f>
        <v/>
      </c>
      <c r="BF131" s="21" t="str">
        <f>IF(ISNUMBER('Original data'!BD131),LN('Original data'!BD131),"")</f>
        <v/>
      </c>
      <c r="BG131" s="21" t="str">
        <f>IF(ISNUMBER('Original data'!BE131),LN('Original data'!BE131),"")</f>
        <v/>
      </c>
      <c r="BH131" s="21" t="str">
        <f>IF(ISNUMBER('Original data'!BF131),LN('Original data'!BF131),"")</f>
        <v/>
      </c>
      <c r="BI131" s="21" t="str">
        <f>IF(ISNUMBER('Original data'!BH131),LN('Original data'!BH131),"")</f>
        <v/>
      </c>
      <c r="BJ131" s="21" t="str">
        <f>IF(ISNUMBER('Original data'!BI131),LN('Original data'!BI131),"")</f>
        <v/>
      </c>
      <c r="BK131" s="21" t="str">
        <f>IF(ISNUMBER('Original data'!BJ131),LN('Original data'!BJ131),"")</f>
        <v/>
      </c>
      <c r="BL131" s="21" t="str">
        <f>IF(ISNUMBER('Original data'!BK131),LN('Original data'!BK131),"")</f>
        <v/>
      </c>
      <c r="BM131" s="21" t="str">
        <f>IF(ISNUMBER('Original data'!BL131),LN('Original data'!BL131),"")</f>
        <v/>
      </c>
      <c r="BN131" s="21" t="str">
        <f>IF(ISNUMBER('Original data'!BM131),LN('Original data'!BM131),"")</f>
        <v/>
      </c>
      <c r="BO131" s="21" t="str">
        <f>IF(ISNUMBER('Original data'!BN131),LN('Original data'!BN131),"")</f>
        <v/>
      </c>
      <c r="BP131" s="21" t="str">
        <f>IF(ISNUMBER('Original data'!BO131),LN('Original data'!BO131),"")</f>
        <v/>
      </c>
      <c r="BQ131" s="21" t="str">
        <f>IF(ISNUMBER('Original data'!BP131),LN('Original data'!BP131),"")</f>
        <v/>
      </c>
      <c r="BR131" s="21" t="str">
        <f>IF(ISNUMBER('Original data'!BQ131),LN('Original data'!BQ131),"")</f>
        <v/>
      </c>
      <c r="BS131" s="21" t="str">
        <f>IF(ISNUMBER('Original data'!BR131),LN('Original data'!BR131),"")</f>
        <v/>
      </c>
      <c r="BT131" s="21" t="str">
        <f>IF(ISNUMBER('Original data'!BS131),LN('Original data'!BS131),"")</f>
        <v/>
      </c>
      <c r="BU131" s="21" t="str">
        <f>IF(ISNUMBER('Original data'!BT131),LN('Original data'!BT131),"")</f>
        <v/>
      </c>
      <c r="BV131" s="21" t="str">
        <f>IF(ISNUMBER('Original data'!BU131),LN('Original data'!BU131),"")</f>
        <v/>
      </c>
      <c r="BW131" s="21" t="str">
        <f>IF(ISNUMBER('Original data'!BV131),LN('Original data'!BV131),"")</f>
        <v/>
      </c>
      <c r="BX131" s="21" t="str">
        <f>IF(ISNUMBER('Original data'!BW131),LN('Original data'!BW131),"")</f>
        <v/>
      </c>
      <c r="BY131" s="21" t="str">
        <f>IF(ISNUMBER('Original data'!BX131),LN('Original data'!BX131),"")</f>
        <v/>
      </c>
      <c r="BZ131" s="21" t="str">
        <f>IF(ISNUMBER('Original data'!BY131),LN('Original data'!BY131),"")</f>
        <v/>
      </c>
      <c r="CA131" s="21" t="str">
        <f>IF(ISNUMBER('Original data'!BZ131),LN('Original data'!BZ131),"")</f>
        <v/>
      </c>
      <c r="CB131" s="21" t="str">
        <f>IF(ISNUMBER('Original data'!CA131),LN('Original data'!CA131),"")</f>
        <v/>
      </c>
      <c r="CC131" s="21"/>
      <c r="CD131" s="21"/>
      <c r="CE131" s="21"/>
    </row>
    <row r="132" spans="1:83" x14ac:dyDescent="0.2">
      <c r="A132" s="21"/>
      <c r="B132" s="21"/>
      <c r="C132" s="21"/>
      <c r="D132" s="21"/>
      <c r="E132" s="21"/>
      <c r="F132" t="str">
        <f t="shared" si="10"/>
        <v/>
      </c>
      <c r="G132" t="str">
        <f t="shared" ref="G132:G163" si="11">HLOOKUP($G$1,$I$1:$CB$203,ROW(),FALSE)</f>
        <v/>
      </c>
      <c r="H132">
        <f t="shared" si="9"/>
        <v>0</v>
      </c>
      <c r="I132" s="21" t="str">
        <f>IF(ISNUMBER('Original data'!F132),LN('Original data'!F132),"")</f>
        <v/>
      </c>
      <c r="J132" s="21" t="str">
        <f>IF(ISNUMBER('Original data'!G132),LN('Original data'!G132),"")</f>
        <v/>
      </c>
      <c r="K132" s="21" t="str">
        <f>IF(ISNUMBER('Original data'!H132),LN('Original data'!H132),"")</f>
        <v/>
      </c>
      <c r="L132" s="21" t="str">
        <f>IF(ISNUMBER('Original data'!I132),LN('Original data'!I132),"")</f>
        <v/>
      </c>
      <c r="M132" s="21" t="str">
        <f>IF(ISNUMBER('Original data'!J132),LN('Original data'!J132),"")</f>
        <v/>
      </c>
      <c r="N132" s="21" t="str">
        <f>IF(ISNUMBER('Original data'!K132),LN('Original data'!K132),"")</f>
        <v/>
      </c>
      <c r="O132" s="21" t="str">
        <f>IF(ISNUMBER('Original data'!L132),LN('Original data'!L132),"")</f>
        <v/>
      </c>
      <c r="P132" s="21" t="str">
        <f>IF(ISNUMBER('Original data'!M132),LN('Original data'!M132),"")</f>
        <v/>
      </c>
      <c r="Q132" s="21" t="str">
        <f>IF(ISNUMBER('Original data'!N132),LN('Original data'!N132),"")</f>
        <v/>
      </c>
      <c r="R132" s="21" t="str">
        <f>IF(ISNUMBER('Original data'!O132),LN('Original data'!O132),"")</f>
        <v/>
      </c>
      <c r="S132" s="21" t="str">
        <f>IF(ISNUMBER('Original data'!P132),LN('Original data'!P132),"")</f>
        <v/>
      </c>
      <c r="T132" s="21" t="str">
        <f>IF(ISNUMBER('Original data'!Q132),LN('Original data'!Q132),"")</f>
        <v/>
      </c>
      <c r="U132" s="21" t="str">
        <f>IF(ISNUMBER('Original data'!R132),LN('Original data'!R132),"")</f>
        <v/>
      </c>
      <c r="V132" s="21" t="str">
        <f>IF(ISNUMBER('Original data'!S132),LN('Original data'!S132),"")</f>
        <v/>
      </c>
      <c r="W132" s="21" t="str">
        <f>IF(ISNUMBER('Original data'!T132),LN('Original data'!T132),"")</f>
        <v/>
      </c>
      <c r="X132" s="21" t="str">
        <f>IF(ISNUMBER('Original data'!U132),LN('Original data'!U132),"")</f>
        <v/>
      </c>
      <c r="Y132" s="21" t="str">
        <f>IF(ISNUMBER('Original data'!V132),LN('Original data'!V132),"")</f>
        <v/>
      </c>
      <c r="Z132" s="21" t="str">
        <f>IF(ISNUMBER('Original data'!W132),LN('Original data'!W132),"")</f>
        <v/>
      </c>
      <c r="AA132" s="21" t="str">
        <f>IF(ISNUMBER('Original data'!X132),LN('Original data'!X132),"")</f>
        <v/>
      </c>
      <c r="AB132" s="21" t="str">
        <f>IF(ISNUMBER('Original data'!Y132),LN('Original data'!Y132),"")</f>
        <v/>
      </c>
      <c r="AC132" s="21" t="str">
        <f>IF(ISNUMBER('Original data'!Z132),LN('Original data'!Z132),"")</f>
        <v/>
      </c>
      <c r="AD132" s="21" t="str">
        <f>IF(ISNUMBER('Original data'!AA132),LN('Original data'!AA132),"")</f>
        <v/>
      </c>
      <c r="AE132" s="21" t="str">
        <f>IF(ISNUMBER('Original data'!AB132),LN('Original data'!AB132),"")</f>
        <v/>
      </c>
      <c r="AF132" s="21" t="str">
        <f>IF(ISNUMBER('Original data'!AC132),LN('Original data'!AC132),"")</f>
        <v/>
      </c>
      <c r="AG132" s="21" t="str">
        <f>IF(ISNUMBER('Original data'!AD132),LN('Original data'!AD132),"")</f>
        <v/>
      </c>
      <c r="AH132" s="21" t="str">
        <f>IF(ISNUMBER('Original data'!AE132),LN('Original data'!AE132),"")</f>
        <v/>
      </c>
      <c r="AI132" s="21" t="str">
        <f>IF(ISNUMBER('Original data'!AF132),LN('Original data'!AF132),"")</f>
        <v/>
      </c>
      <c r="AJ132" s="21" t="str">
        <f>IF(ISNUMBER('Original data'!AG132),LN('Original data'!AG132),"")</f>
        <v/>
      </c>
      <c r="AK132" s="21" t="str">
        <f>IF(ISNUMBER('Original data'!AH132),LN('Original data'!AH132),"")</f>
        <v/>
      </c>
      <c r="AL132" s="21" t="str">
        <f>IF(ISNUMBER('Original data'!AI132),LN('Original data'!AI132),"")</f>
        <v/>
      </c>
      <c r="AM132" s="21" t="str">
        <f>IF(ISNUMBER('Original data'!AJ132),LN('Original data'!AJ132),"")</f>
        <v/>
      </c>
      <c r="AN132" s="21" t="str">
        <f>IF(ISNUMBER('Original data'!AK132),LN('Original data'!AK132),"")</f>
        <v/>
      </c>
      <c r="AO132" s="21" t="str">
        <f>IF(ISNUMBER('Original data'!AL132),LN('Original data'!AL132),"")</f>
        <v/>
      </c>
      <c r="AP132" s="21" t="str">
        <f>IF(ISNUMBER('Original data'!AM132),LN('Original data'!AM132),"")</f>
        <v/>
      </c>
      <c r="AQ132" s="21" t="str">
        <f>IF(ISNUMBER('Original data'!AN132),LN('Original data'!AN132),"")</f>
        <v/>
      </c>
      <c r="AR132" s="21" t="str">
        <f>IF(ISNUMBER('Original data'!AO132),LN('Original data'!AO132),"")</f>
        <v/>
      </c>
      <c r="AS132" s="21" t="str">
        <f>IF(ISNUMBER('Original data'!AP132),LN('Original data'!AP132),"")</f>
        <v/>
      </c>
      <c r="AT132" s="21" t="str">
        <f>IF(ISNUMBER('Original data'!AR132),LN('Original data'!AR132),"")</f>
        <v/>
      </c>
      <c r="AU132" s="21" t="str">
        <f>IF(ISNUMBER('Original data'!AS132),LN('Original data'!AS132),"")</f>
        <v/>
      </c>
      <c r="AV132" s="21" t="str">
        <f>IF(ISNUMBER('Original data'!AT132),LN('Original data'!AT132),"")</f>
        <v/>
      </c>
      <c r="AW132" s="21" t="str">
        <f>IF(ISNUMBER('Original data'!AU132),LN('Original data'!AU132),"")</f>
        <v/>
      </c>
      <c r="AX132" s="21" t="str">
        <f>IF(ISNUMBER('Original data'!AV132),LN('Original data'!AV132),"")</f>
        <v/>
      </c>
      <c r="AY132" s="21" t="str">
        <f>IF(ISNUMBER('Original data'!AW132),LN('Original data'!AW132),"")</f>
        <v/>
      </c>
      <c r="AZ132" s="21" t="str">
        <f>IF(ISNUMBER('Original data'!AX132),LN('Original data'!AX132),"")</f>
        <v/>
      </c>
      <c r="BA132" s="21" t="str">
        <f>IF(ISNUMBER('Original data'!AY132),LN('Original data'!AY132),"")</f>
        <v/>
      </c>
      <c r="BB132" s="21" t="str">
        <f>IF(ISNUMBER('Original data'!AZ132),LN('Original data'!AZ132),"")</f>
        <v/>
      </c>
      <c r="BC132" s="21" t="str">
        <f>IF(ISNUMBER('Original data'!BA132),LN('Original data'!BA132),"")</f>
        <v/>
      </c>
      <c r="BD132" s="21" t="str">
        <f>IF(ISNUMBER('Original data'!BB132),LN('Original data'!BB132),"")</f>
        <v/>
      </c>
      <c r="BE132" s="21" t="str">
        <f>IF(ISNUMBER('Original data'!BC132),LN('Original data'!BC132),"")</f>
        <v/>
      </c>
      <c r="BF132" s="21" t="str">
        <f>IF(ISNUMBER('Original data'!BD132),LN('Original data'!BD132),"")</f>
        <v/>
      </c>
      <c r="BG132" s="21" t="str">
        <f>IF(ISNUMBER('Original data'!BE132),LN('Original data'!BE132),"")</f>
        <v/>
      </c>
      <c r="BH132" s="21" t="str">
        <f>IF(ISNUMBER('Original data'!BF132),LN('Original data'!BF132),"")</f>
        <v/>
      </c>
      <c r="BI132" s="21" t="str">
        <f>IF(ISNUMBER('Original data'!BH132),LN('Original data'!BH132),"")</f>
        <v/>
      </c>
      <c r="BJ132" s="21" t="str">
        <f>IF(ISNUMBER('Original data'!BI132),LN('Original data'!BI132),"")</f>
        <v/>
      </c>
      <c r="BK132" s="21" t="str">
        <f>IF(ISNUMBER('Original data'!BJ132),LN('Original data'!BJ132),"")</f>
        <v/>
      </c>
      <c r="BL132" s="21" t="str">
        <f>IF(ISNUMBER('Original data'!BK132),LN('Original data'!BK132),"")</f>
        <v/>
      </c>
      <c r="BM132" s="21" t="str">
        <f>IF(ISNUMBER('Original data'!BL132),LN('Original data'!BL132),"")</f>
        <v/>
      </c>
      <c r="BN132" s="21" t="str">
        <f>IF(ISNUMBER('Original data'!BM132),LN('Original data'!BM132),"")</f>
        <v/>
      </c>
      <c r="BO132" s="21" t="str">
        <f>IF(ISNUMBER('Original data'!BN132),LN('Original data'!BN132),"")</f>
        <v/>
      </c>
      <c r="BP132" s="21" t="str">
        <f>IF(ISNUMBER('Original data'!BO132),LN('Original data'!BO132),"")</f>
        <v/>
      </c>
      <c r="BQ132" s="21" t="str">
        <f>IF(ISNUMBER('Original data'!BP132),LN('Original data'!BP132),"")</f>
        <v/>
      </c>
      <c r="BR132" s="21" t="str">
        <f>IF(ISNUMBER('Original data'!BQ132),LN('Original data'!BQ132),"")</f>
        <v/>
      </c>
      <c r="BS132" s="21" t="str">
        <f>IF(ISNUMBER('Original data'!BR132),LN('Original data'!BR132),"")</f>
        <v/>
      </c>
      <c r="BT132" s="21" t="str">
        <f>IF(ISNUMBER('Original data'!BS132),LN('Original data'!BS132),"")</f>
        <v/>
      </c>
      <c r="BU132" s="21" t="str">
        <f>IF(ISNUMBER('Original data'!BT132),LN('Original data'!BT132),"")</f>
        <v/>
      </c>
      <c r="BV132" s="21" t="str">
        <f>IF(ISNUMBER('Original data'!BU132),LN('Original data'!BU132),"")</f>
        <v/>
      </c>
      <c r="BW132" s="21" t="str">
        <f>IF(ISNUMBER('Original data'!BV132),LN('Original data'!BV132),"")</f>
        <v/>
      </c>
      <c r="BX132" s="21" t="str">
        <f>IF(ISNUMBER('Original data'!BW132),LN('Original data'!BW132),"")</f>
        <v/>
      </c>
      <c r="BY132" s="21" t="str">
        <f>IF(ISNUMBER('Original data'!BX132),LN('Original data'!BX132),"")</f>
        <v/>
      </c>
      <c r="BZ132" s="21" t="str">
        <f>IF(ISNUMBER('Original data'!BY132),LN('Original data'!BY132),"")</f>
        <v/>
      </c>
      <c r="CA132" s="21" t="str">
        <f>IF(ISNUMBER('Original data'!BZ132),LN('Original data'!BZ132),"")</f>
        <v/>
      </c>
      <c r="CB132" s="21" t="str">
        <f>IF(ISNUMBER('Original data'!CA132),LN('Original data'!CA132),"")</f>
        <v/>
      </c>
      <c r="CC132" s="21"/>
      <c r="CD132" s="21"/>
      <c r="CE132" s="21"/>
    </row>
    <row r="133" spans="1:83" x14ac:dyDescent="0.2">
      <c r="A133" s="21"/>
      <c r="B133" s="21"/>
      <c r="C133" s="21"/>
      <c r="D133" s="21"/>
      <c r="E133" s="21"/>
      <c r="F133" t="str">
        <f t="shared" si="10"/>
        <v/>
      </c>
      <c r="G133" t="str">
        <f t="shared" si="11"/>
        <v/>
      </c>
      <c r="H133">
        <f t="shared" si="9"/>
        <v>0</v>
      </c>
      <c r="I133" s="21" t="str">
        <f>IF(ISNUMBER('Original data'!F133),LN('Original data'!F133),"")</f>
        <v/>
      </c>
      <c r="J133" s="21" t="str">
        <f>IF(ISNUMBER('Original data'!G133),LN('Original data'!G133),"")</f>
        <v/>
      </c>
      <c r="K133" s="21" t="str">
        <f>IF(ISNUMBER('Original data'!H133),LN('Original data'!H133),"")</f>
        <v/>
      </c>
      <c r="L133" s="21" t="str">
        <f>IF(ISNUMBER('Original data'!I133),LN('Original data'!I133),"")</f>
        <v/>
      </c>
      <c r="M133" s="21" t="str">
        <f>IF(ISNUMBER('Original data'!J133),LN('Original data'!J133),"")</f>
        <v/>
      </c>
      <c r="N133" s="21" t="str">
        <f>IF(ISNUMBER('Original data'!K133),LN('Original data'!K133),"")</f>
        <v/>
      </c>
      <c r="O133" s="21" t="str">
        <f>IF(ISNUMBER('Original data'!L133),LN('Original data'!L133),"")</f>
        <v/>
      </c>
      <c r="P133" s="21" t="str">
        <f>IF(ISNUMBER('Original data'!M133),LN('Original data'!M133),"")</f>
        <v/>
      </c>
      <c r="Q133" s="21" t="str">
        <f>IF(ISNUMBER('Original data'!N133),LN('Original data'!N133),"")</f>
        <v/>
      </c>
      <c r="R133" s="21" t="str">
        <f>IF(ISNUMBER('Original data'!O133),LN('Original data'!O133),"")</f>
        <v/>
      </c>
      <c r="S133" s="21" t="str">
        <f>IF(ISNUMBER('Original data'!P133),LN('Original data'!P133),"")</f>
        <v/>
      </c>
      <c r="T133" s="21" t="str">
        <f>IF(ISNUMBER('Original data'!Q133),LN('Original data'!Q133),"")</f>
        <v/>
      </c>
      <c r="U133" s="21" t="str">
        <f>IF(ISNUMBER('Original data'!R133),LN('Original data'!R133),"")</f>
        <v/>
      </c>
      <c r="V133" s="21" t="str">
        <f>IF(ISNUMBER('Original data'!S133),LN('Original data'!S133),"")</f>
        <v/>
      </c>
      <c r="W133" s="21" t="str">
        <f>IF(ISNUMBER('Original data'!T133),LN('Original data'!T133),"")</f>
        <v/>
      </c>
      <c r="X133" s="21" t="str">
        <f>IF(ISNUMBER('Original data'!U133),LN('Original data'!U133),"")</f>
        <v/>
      </c>
      <c r="Y133" s="21" t="str">
        <f>IF(ISNUMBER('Original data'!V133),LN('Original data'!V133),"")</f>
        <v/>
      </c>
      <c r="Z133" s="21" t="str">
        <f>IF(ISNUMBER('Original data'!W133),LN('Original data'!W133),"")</f>
        <v/>
      </c>
      <c r="AA133" s="21" t="str">
        <f>IF(ISNUMBER('Original data'!X133),LN('Original data'!X133),"")</f>
        <v/>
      </c>
      <c r="AB133" s="21" t="str">
        <f>IF(ISNUMBER('Original data'!Y133),LN('Original data'!Y133),"")</f>
        <v/>
      </c>
      <c r="AC133" s="21" t="str">
        <f>IF(ISNUMBER('Original data'!Z133),LN('Original data'!Z133),"")</f>
        <v/>
      </c>
      <c r="AD133" s="21" t="str">
        <f>IF(ISNUMBER('Original data'!AA133),LN('Original data'!AA133),"")</f>
        <v/>
      </c>
      <c r="AE133" s="21" t="str">
        <f>IF(ISNUMBER('Original data'!AB133),LN('Original data'!AB133),"")</f>
        <v/>
      </c>
      <c r="AF133" s="21" t="str">
        <f>IF(ISNUMBER('Original data'!AC133),LN('Original data'!AC133),"")</f>
        <v/>
      </c>
      <c r="AG133" s="21" t="str">
        <f>IF(ISNUMBER('Original data'!AD133),LN('Original data'!AD133),"")</f>
        <v/>
      </c>
      <c r="AH133" s="21" t="str">
        <f>IF(ISNUMBER('Original data'!AE133),LN('Original data'!AE133),"")</f>
        <v/>
      </c>
      <c r="AI133" s="21" t="str">
        <f>IF(ISNUMBER('Original data'!AF133),LN('Original data'!AF133),"")</f>
        <v/>
      </c>
      <c r="AJ133" s="21" t="str">
        <f>IF(ISNUMBER('Original data'!AG133),LN('Original data'!AG133),"")</f>
        <v/>
      </c>
      <c r="AK133" s="21" t="str">
        <f>IF(ISNUMBER('Original data'!AH133),LN('Original data'!AH133),"")</f>
        <v/>
      </c>
      <c r="AL133" s="21" t="str">
        <f>IF(ISNUMBER('Original data'!AI133),LN('Original data'!AI133),"")</f>
        <v/>
      </c>
      <c r="AM133" s="21" t="str">
        <f>IF(ISNUMBER('Original data'!AJ133),LN('Original data'!AJ133),"")</f>
        <v/>
      </c>
      <c r="AN133" s="21" t="str">
        <f>IF(ISNUMBER('Original data'!AK133),LN('Original data'!AK133),"")</f>
        <v/>
      </c>
      <c r="AO133" s="21" t="str">
        <f>IF(ISNUMBER('Original data'!AL133),LN('Original data'!AL133),"")</f>
        <v/>
      </c>
      <c r="AP133" s="21" t="str">
        <f>IF(ISNUMBER('Original data'!AM133),LN('Original data'!AM133),"")</f>
        <v/>
      </c>
      <c r="AQ133" s="21" t="str">
        <f>IF(ISNUMBER('Original data'!AN133),LN('Original data'!AN133),"")</f>
        <v/>
      </c>
      <c r="AR133" s="21" t="str">
        <f>IF(ISNUMBER('Original data'!AO133),LN('Original data'!AO133),"")</f>
        <v/>
      </c>
      <c r="AS133" s="21" t="str">
        <f>IF(ISNUMBER('Original data'!AP133),LN('Original data'!AP133),"")</f>
        <v/>
      </c>
      <c r="AT133" s="21" t="str">
        <f>IF(ISNUMBER('Original data'!AR133),LN('Original data'!AR133),"")</f>
        <v/>
      </c>
      <c r="AU133" s="21" t="str">
        <f>IF(ISNUMBER('Original data'!AS133),LN('Original data'!AS133),"")</f>
        <v/>
      </c>
      <c r="AV133" s="21" t="str">
        <f>IF(ISNUMBER('Original data'!AT133),LN('Original data'!AT133),"")</f>
        <v/>
      </c>
      <c r="AW133" s="21" t="str">
        <f>IF(ISNUMBER('Original data'!AU133),LN('Original data'!AU133),"")</f>
        <v/>
      </c>
      <c r="AX133" s="21" t="str">
        <f>IF(ISNUMBER('Original data'!AV133),LN('Original data'!AV133),"")</f>
        <v/>
      </c>
      <c r="AY133" s="21" t="str">
        <f>IF(ISNUMBER('Original data'!AW133),LN('Original data'!AW133),"")</f>
        <v/>
      </c>
      <c r="AZ133" s="21" t="str">
        <f>IF(ISNUMBER('Original data'!AX133),LN('Original data'!AX133),"")</f>
        <v/>
      </c>
      <c r="BA133" s="21" t="str">
        <f>IF(ISNUMBER('Original data'!AY133),LN('Original data'!AY133),"")</f>
        <v/>
      </c>
      <c r="BB133" s="21" t="str">
        <f>IF(ISNUMBER('Original data'!AZ133),LN('Original data'!AZ133),"")</f>
        <v/>
      </c>
      <c r="BC133" s="21" t="str">
        <f>IF(ISNUMBER('Original data'!BA133),LN('Original data'!BA133),"")</f>
        <v/>
      </c>
      <c r="BD133" s="21" t="str">
        <f>IF(ISNUMBER('Original data'!BB133),LN('Original data'!BB133),"")</f>
        <v/>
      </c>
      <c r="BE133" s="21" t="str">
        <f>IF(ISNUMBER('Original data'!BC133),LN('Original data'!BC133),"")</f>
        <v/>
      </c>
      <c r="BF133" s="21" t="str">
        <f>IF(ISNUMBER('Original data'!BD133),LN('Original data'!BD133),"")</f>
        <v/>
      </c>
      <c r="BG133" s="21" t="str">
        <f>IF(ISNUMBER('Original data'!BE133),LN('Original data'!BE133),"")</f>
        <v/>
      </c>
      <c r="BH133" s="21" t="str">
        <f>IF(ISNUMBER('Original data'!BF133),LN('Original data'!BF133),"")</f>
        <v/>
      </c>
      <c r="BI133" s="21" t="str">
        <f>IF(ISNUMBER('Original data'!BH133),LN('Original data'!BH133),"")</f>
        <v/>
      </c>
      <c r="BJ133" s="21" t="str">
        <f>IF(ISNUMBER('Original data'!BI133),LN('Original data'!BI133),"")</f>
        <v/>
      </c>
      <c r="BK133" s="21" t="str">
        <f>IF(ISNUMBER('Original data'!BJ133),LN('Original data'!BJ133),"")</f>
        <v/>
      </c>
      <c r="BL133" s="21" t="str">
        <f>IF(ISNUMBER('Original data'!BK133),LN('Original data'!BK133),"")</f>
        <v/>
      </c>
      <c r="BM133" s="21" t="str">
        <f>IF(ISNUMBER('Original data'!BL133),LN('Original data'!BL133),"")</f>
        <v/>
      </c>
      <c r="BN133" s="21" t="str">
        <f>IF(ISNUMBER('Original data'!BM133),LN('Original data'!BM133),"")</f>
        <v/>
      </c>
      <c r="BO133" s="21" t="str">
        <f>IF(ISNUMBER('Original data'!BN133),LN('Original data'!BN133),"")</f>
        <v/>
      </c>
      <c r="BP133" s="21" t="str">
        <f>IF(ISNUMBER('Original data'!BO133),LN('Original data'!BO133),"")</f>
        <v/>
      </c>
      <c r="BQ133" s="21" t="str">
        <f>IF(ISNUMBER('Original data'!BP133),LN('Original data'!BP133),"")</f>
        <v/>
      </c>
      <c r="BR133" s="21" t="str">
        <f>IF(ISNUMBER('Original data'!BQ133),LN('Original data'!BQ133),"")</f>
        <v/>
      </c>
      <c r="BS133" s="21" t="str">
        <f>IF(ISNUMBER('Original data'!BR133),LN('Original data'!BR133),"")</f>
        <v/>
      </c>
      <c r="BT133" s="21" t="str">
        <f>IF(ISNUMBER('Original data'!BS133),LN('Original data'!BS133),"")</f>
        <v/>
      </c>
      <c r="BU133" s="21" t="str">
        <f>IF(ISNUMBER('Original data'!BT133),LN('Original data'!BT133),"")</f>
        <v/>
      </c>
      <c r="BV133" s="21" t="str">
        <f>IF(ISNUMBER('Original data'!BU133),LN('Original data'!BU133),"")</f>
        <v/>
      </c>
      <c r="BW133" s="21" t="str">
        <f>IF(ISNUMBER('Original data'!BV133),LN('Original data'!BV133),"")</f>
        <v/>
      </c>
      <c r="BX133" s="21" t="str">
        <f>IF(ISNUMBER('Original data'!BW133),LN('Original data'!BW133),"")</f>
        <v/>
      </c>
      <c r="BY133" s="21" t="str">
        <f>IF(ISNUMBER('Original data'!BX133),LN('Original data'!BX133),"")</f>
        <v/>
      </c>
      <c r="BZ133" s="21" t="str">
        <f>IF(ISNUMBER('Original data'!BY133),LN('Original data'!BY133),"")</f>
        <v/>
      </c>
      <c r="CA133" s="21" t="str">
        <f>IF(ISNUMBER('Original data'!BZ133),LN('Original data'!BZ133),"")</f>
        <v/>
      </c>
      <c r="CB133" s="21" t="str">
        <f>IF(ISNUMBER('Original data'!CA133),LN('Original data'!CA133),"")</f>
        <v/>
      </c>
      <c r="CC133" s="21"/>
      <c r="CD133" s="21"/>
      <c r="CE133" s="21"/>
    </row>
    <row r="134" spans="1:83" x14ac:dyDescent="0.2">
      <c r="A134" s="21"/>
      <c r="B134" s="21"/>
      <c r="C134" s="21"/>
      <c r="D134" s="21"/>
      <c r="E134" s="21"/>
      <c r="F134" t="str">
        <f t="shared" si="10"/>
        <v/>
      </c>
      <c r="G134" t="str">
        <f t="shared" si="11"/>
        <v/>
      </c>
      <c r="H134">
        <f t="shared" si="9"/>
        <v>0</v>
      </c>
      <c r="I134" s="21" t="str">
        <f>IF(ISNUMBER('Original data'!F134),LN('Original data'!F134),"")</f>
        <v/>
      </c>
      <c r="J134" s="21" t="str">
        <f>IF(ISNUMBER('Original data'!G134),LN('Original data'!G134),"")</f>
        <v/>
      </c>
      <c r="K134" s="21" t="str">
        <f>IF(ISNUMBER('Original data'!H134),LN('Original data'!H134),"")</f>
        <v/>
      </c>
      <c r="L134" s="21" t="str">
        <f>IF(ISNUMBER('Original data'!I134),LN('Original data'!I134),"")</f>
        <v/>
      </c>
      <c r="M134" s="21" t="str">
        <f>IF(ISNUMBER('Original data'!J134),LN('Original data'!J134),"")</f>
        <v/>
      </c>
      <c r="N134" s="21" t="str">
        <f>IF(ISNUMBER('Original data'!K134),LN('Original data'!K134),"")</f>
        <v/>
      </c>
      <c r="O134" s="21" t="str">
        <f>IF(ISNUMBER('Original data'!L134),LN('Original data'!L134),"")</f>
        <v/>
      </c>
      <c r="P134" s="21" t="str">
        <f>IF(ISNUMBER('Original data'!M134),LN('Original data'!M134),"")</f>
        <v/>
      </c>
      <c r="Q134" s="21" t="str">
        <f>IF(ISNUMBER('Original data'!N134),LN('Original data'!N134),"")</f>
        <v/>
      </c>
      <c r="R134" s="21" t="str">
        <f>IF(ISNUMBER('Original data'!O134),LN('Original data'!O134),"")</f>
        <v/>
      </c>
      <c r="S134" s="21" t="str">
        <f>IF(ISNUMBER('Original data'!P134),LN('Original data'!P134),"")</f>
        <v/>
      </c>
      <c r="T134" s="21" t="str">
        <f>IF(ISNUMBER('Original data'!Q134),LN('Original data'!Q134),"")</f>
        <v/>
      </c>
      <c r="U134" s="21" t="str">
        <f>IF(ISNUMBER('Original data'!R134),LN('Original data'!R134),"")</f>
        <v/>
      </c>
      <c r="V134" s="21" t="str">
        <f>IF(ISNUMBER('Original data'!S134),LN('Original data'!S134),"")</f>
        <v/>
      </c>
      <c r="W134" s="21" t="str">
        <f>IF(ISNUMBER('Original data'!T134),LN('Original data'!T134),"")</f>
        <v/>
      </c>
      <c r="X134" s="21" t="str">
        <f>IF(ISNUMBER('Original data'!U134),LN('Original data'!U134),"")</f>
        <v/>
      </c>
      <c r="Y134" s="21" t="str">
        <f>IF(ISNUMBER('Original data'!V134),LN('Original data'!V134),"")</f>
        <v/>
      </c>
      <c r="Z134" s="21" t="str">
        <f>IF(ISNUMBER('Original data'!W134),LN('Original data'!W134),"")</f>
        <v/>
      </c>
      <c r="AA134" s="21" t="str">
        <f>IF(ISNUMBER('Original data'!X134),LN('Original data'!X134),"")</f>
        <v/>
      </c>
      <c r="AB134" s="21" t="str">
        <f>IF(ISNUMBER('Original data'!Y134),LN('Original data'!Y134),"")</f>
        <v/>
      </c>
      <c r="AC134" s="21" t="str">
        <f>IF(ISNUMBER('Original data'!Z134),LN('Original data'!Z134),"")</f>
        <v/>
      </c>
      <c r="AD134" s="21" t="str">
        <f>IF(ISNUMBER('Original data'!AA134),LN('Original data'!AA134),"")</f>
        <v/>
      </c>
      <c r="AE134" s="21" t="str">
        <f>IF(ISNUMBER('Original data'!AB134),LN('Original data'!AB134),"")</f>
        <v/>
      </c>
      <c r="AF134" s="21" t="str">
        <f>IF(ISNUMBER('Original data'!AC134),LN('Original data'!AC134),"")</f>
        <v/>
      </c>
      <c r="AG134" s="21" t="str">
        <f>IF(ISNUMBER('Original data'!AD134),LN('Original data'!AD134),"")</f>
        <v/>
      </c>
      <c r="AH134" s="21" t="str">
        <f>IF(ISNUMBER('Original data'!AE134),LN('Original data'!AE134),"")</f>
        <v/>
      </c>
      <c r="AI134" s="21" t="str">
        <f>IF(ISNUMBER('Original data'!AF134),LN('Original data'!AF134),"")</f>
        <v/>
      </c>
      <c r="AJ134" s="21" t="str">
        <f>IF(ISNUMBER('Original data'!AG134),LN('Original data'!AG134),"")</f>
        <v/>
      </c>
      <c r="AK134" s="21" t="str">
        <f>IF(ISNUMBER('Original data'!AH134),LN('Original data'!AH134),"")</f>
        <v/>
      </c>
      <c r="AL134" s="21" t="str">
        <f>IF(ISNUMBER('Original data'!AI134),LN('Original data'!AI134),"")</f>
        <v/>
      </c>
      <c r="AM134" s="21" t="str">
        <f>IF(ISNUMBER('Original data'!AJ134),LN('Original data'!AJ134),"")</f>
        <v/>
      </c>
      <c r="AN134" s="21" t="str">
        <f>IF(ISNUMBER('Original data'!AK134),LN('Original data'!AK134),"")</f>
        <v/>
      </c>
      <c r="AO134" s="21" t="str">
        <f>IF(ISNUMBER('Original data'!AL134),LN('Original data'!AL134),"")</f>
        <v/>
      </c>
      <c r="AP134" s="21" t="str">
        <f>IF(ISNUMBER('Original data'!AM134),LN('Original data'!AM134),"")</f>
        <v/>
      </c>
      <c r="AQ134" s="21" t="str">
        <f>IF(ISNUMBER('Original data'!AN134),LN('Original data'!AN134),"")</f>
        <v/>
      </c>
      <c r="AR134" s="21" t="str">
        <f>IF(ISNUMBER('Original data'!AO134),LN('Original data'!AO134),"")</f>
        <v/>
      </c>
      <c r="AS134" s="21" t="str">
        <f>IF(ISNUMBER('Original data'!AP134),LN('Original data'!AP134),"")</f>
        <v/>
      </c>
      <c r="AT134" s="21" t="str">
        <f>IF(ISNUMBER('Original data'!AR134),LN('Original data'!AR134),"")</f>
        <v/>
      </c>
      <c r="AU134" s="21" t="str">
        <f>IF(ISNUMBER('Original data'!AS134),LN('Original data'!AS134),"")</f>
        <v/>
      </c>
      <c r="AV134" s="21" t="str">
        <f>IF(ISNUMBER('Original data'!AT134),LN('Original data'!AT134),"")</f>
        <v/>
      </c>
      <c r="AW134" s="21" t="str">
        <f>IF(ISNUMBER('Original data'!AU134),LN('Original data'!AU134),"")</f>
        <v/>
      </c>
      <c r="AX134" s="21" t="str">
        <f>IF(ISNUMBER('Original data'!AV134),LN('Original data'!AV134),"")</f>
        <v/>
      </c>
      <c r="AY134" s="21" t="str">
        <f>IF(ISNUMBER('Original data'!AW134),LN('Original data'!AW134),"")</f>
        <v/>
      </c>
      <c r="AZ134" s="21" t="str">
        <f>IF(ISNUMBER('Original data'!AX134),LN('Original data'!AX134),"")</f>
        <v/>
      </c>
      <c r="BA134" s="21" t="str">
        <f>IF(ISNUMBER('Original data'!AY134),LN('Original data'!AY134),"")</f>
        <v/>
      </c>
      <c r="BB134" s="21" t="str">
        <f>IF(ISNUMBER('Original data'!AZ134),LN('Original data'!AZ134),"")</f>
        <v/>
      </c>
      <c r="BC134" s="21" t="str">
        <f>IF(ISNUMBER('Original data'!BA134),LN('Original data'!BA134),"")</f>
        <v/>
      </c>
      <c r="BD134" s="21" t="str">
        <f>IF(ISNUMBER('Original data'!BB134),LN('Original data'!BB134),"")</f>
        <v/>
      </c>
      <c r="BE134" s="21" t="str">
        <f>IF(ISNUMBER('Original data'!BC134),LN('Original data'!BC134),"")</f>
        <v/>
      </c>
      <c r="BF134" s="21" t="str">
        <f>IF(ISNUMBER('Original data'!BD134),LN('Original data'!BD134),"")</f>
        <v/>
      </c>
      <c r="BG134" s="21" t="str">
        <f>IF(ISNUMBER('Original data'!BE134),LN('Original data'!BE134),"")</f>
        <v/>
      </c>
      <c r="BH134" s="21" t="str">
        <f>IF(ISNUMBER('Original data'!BF134),LN('Original data'!BF134),"")</f>
        <v/>
      </c>
      <c r="BI134" s="21" t="str">
        <f>IF(ISNUMBER('Original data'!BH134),LN('Original data'!BH134),"")</f>
        <v/>
      </c>
      <c r="BJ134" s="21" t="str">
        <f>IF(ISNUMBER('Original data'!BI134),LN('Original data'!BI134),"")</f>
        <v/>
      </c>
      <c r="BK134" s="21" t="str">
        <f>IF(ISNUMBER('Original data'!BJ134),LN('Original data'!BJ134),"")</f>
        <v/>
      </c>
      <c r="BL134" s="21" t="str">
        <f>IF(ISNUMBER('Original data'!BK134),LN('Original data'!BK134),"")</f>
        <v/>
      </c>
      <c r="BM134" s="21" t="str">
        <f>IF(ISNUMBER('Original data'!BL134),LN('Original data'!BL134),"")</f>
        <v/>
      </c>
      <c r="BN134" s="21" t="str">
        <f>IF(ISNUMBER('Original data'!BM134),LN('Original data'!BM134),"")</f>
        <v/>
      </c>
      <c r="BO134" s="21" t="str">
        <f>IF(ISNUMBER('Original data'!BN134),LN('Original data'!BN134),"")</f>
        <v/>
      </c>
      <c r="BP134" s="21" t="str">
        <f>IF(ISNUMBER('Original data'!BO134),LN('Original data'!BO134),"")</f>
        <v/>
      </c>
      <c r="BQ134" s="21" t="str">
        <f>IF(ISNUMBER('Original data'!BP134),LN('Original data'!BP134),"")</f>
        <v/>
      </c>
      <c r="BR134" s="21" t="str">
        <f>IF(ISNUMBER('Original data'!BQ134),LN('Original data'!BQ134),"")</f>
        <v/>
      </c>
      <c r="BS134" s="21" t="str">
        <f>IF(ISNUMBER('Original data'!BR134),LN('Original data'!BR134),"")</f>
        <v/>
      </c>
      <c r="BT134" s="21" t="str">
        <f>IF(ISNUMBER('Original data'!BS134),LN('Original data'!BS134),"")</f>
        <v/>
      </c>
      <c r="BU134" s="21" t="str">
        <f>IF(ISNUMBER('Original data'!BT134),LN('Original data'!BT134),"")</f>
        <v/>
      </c>
      <c r="BV134" s="21" t="str">
        <f>IF(ISNUMBER('Original data'!BU134),LN('Original data'!BU134),"")</f>
        <v/>
      </c>
      <c r="BW134" s="21" t="str">
        <f>IF(ISNUMBER('Original data'!BV134),LN('Original data'!BV134),"")</f>
        <v/>
      </c>
      <c r="BX134" s="21" t="str">
        <f>IF(ISNUMBER('Original data'!BW134),LN('Original data'!BW134),"")</f>
        <v/>
      </c>
      <c r="BY134" s="21" t="str">
        <f>IF(ISNUMBER('Original data'!BX134),LN('Original data'!BX134),"")</f>
        <v/>
      </c>
      <c r="BZ134" s="21" t="str">
        <f>IF(ISNUMBER('Original data'!BY134),LN('Original data'!BY134),"")</f>
        <v/>
      </c>
      <c r="CA134" s="21" t="str">
        <f>IF(ISNUMBER('Original data'!BZ134),LN('Original data'!BZ134),"")</f>
        <v/>
      </c>
      <c r="CB134" s="21" t="str">
        <f>IF(ISNUMBER('Original data'!CA134),LN('Original data'!CA134),"")</f>
        <v/>
      </c>
      <c r="CC134" s="21"/>
      <c r="CD134" s="21"/>
      <c r="CE134" s="21"/>
    </row>
    <row r="135" spans="1:83" x14ac:dyDescent="0.2">
      <c r="A135" s="21"/>
      <c r="B135" s="21"/>
      <c r="C135" s="21"/>
      <c r="D135" s="21"/>
      <c r="E135" s="21"/>
      <c r="F135" t="str">
        <f t="shared" si="10"/>
        <v/>
      </c>
      <c r="G135" t="str">
        <f t="shared" si="11"/>
        <v/>
      </c>
      <c r="H135">
        <f t="shared" si="9"/>
        <v>0</v>
      </c>
      <c r="I135" s="21" t="str">
        <f>IF(ISNUMBER('Original data'!F135),LN('Original data'!F135),"")</f>
        <v/>
      </c>
      <c r="J135" s="21" t="str">
        <f>IF(ISNUMBER('Original data'!G135),LN('Original data'!G135),"")</f>
        <v/>
      </c>
      <c r="K135" s="21" t="str">
        <f>IF(ISNUMBER('Original data'!H135),LN('Original data'!H135),"")</f>
        <v/>
      </c>
      <c r="L135" s="21" t="str">
        <f>IF(ISNUMBER('Original data'!I135),LN('Original data'!I135),"")</f>
        <v/>
      </c>
      <c r="M135" s="21" t="str">
        <f>IF(ISNUMBER('Original data'!J135),LN('Original data'!J135),"")</f>
        <v/>
      </c>
      <c r="N135" s="21" t="str">
        <f>IF(ISNUMBER('Original data'!K135),LN('Original data'!K135),"")</f>
        <v/>
      </c>
      <c r="O135" s="21" t="str">
        <f>IF(ISNUMBER('Original data'!L135),LN('Original data'!L135),"")</f>
        <v/>
      </c>
      <c r="P135" s="21" t="str">
        <f>IF(ISNUMBER('Original data'!M135),LN('Original data'!M135),"")</f>
        <v/>
      </c>
      <c r="Q135" s="21" t="str">
        <f>IF(ISNUMBER('Original data'!N135),LN('Original data'!N135),"")</f>
        <v/>
      </c>
      <c r="R135" s="21" t="str">
        <f>IF(ISNUMBER('Original data'!O135),LN('Original data'!O135),"")</f>
        <v/>
      </c>
      <c r="S135" s="21" t="str">
        <f>IF(ISNUMBER('Original data'!P135),LN('Original data'!P135),"")</f>
        <v/>
      </c>
      <c r="T135" s="21" t="str">
        <f>IF(ISNUMBER('Original data'!Q135),LN('Original data'!Q135),"")</f>
        <v/>
      </c>
      <c r="U135" s="21" t="str">
        <f>IF(ISNUMBER('Original data'!R135),LN('Original data'!R135),"")</f>
        <v/>
      </c>
      <c r="V135" s="21" t="str">
        <f>IF(ISNUMBER('Original data'!S135),LN('Original data'!S135),"")</f>
        <v/>
      </c>
      <c r="W135" s="21" t="str">
        <f>IF(ISNUMBER('Original data'!T135),LN('Original data'!T135),"")</f>
        <v/>
      </c>
      <c r="X135" s="21" t="str">
        <f>IF(ISNUMBER('Original data'!U135),LN('Original data'!U135),"")</f>
        <v/>
      </c>
      <c r="Y135" s="21" t="str">
        <f>IF(ISNUMBER('Original data'!V135),LN('Original data'!V135),"")</f>
        <v/>
      </c>
      <c r="Z135" s="21" t="str">
        <f>IF(ISNUMBER('Original data'!W135),LN('Original data'!W135),"")</f>
        <v/>
      </c>
      <c r="AA135" s="21" t="str">
        <f>IF(ISNUMBER('Original data'!X135),LN('Original data'!X135),"")</f>
        <v/>
      </c>
      <c r="AB135" s="21" t="str">
        <f>IF(ISNUMBER('Original data'!Y135),LN('Original data'!Y135),"")</f>
        <v/>
      </c>
      <c r="AC135" s="21" t="str">
        <f>IF(ISNUMBER('Original data'!Z135),LN('Original data'!Z135),"")</f>
        <v/>
      </c>
      <c r="AD135" s="21" t="str">
        <f>IF(ISNUMBER('Original data'!AA135),LN('Original data'!AA135),"")</f>
        <v/>
      </c>
      <c r="AE135" s="21" t="str">
        <f>IF(ISNUMBER('Original data'!AB135),LN('Original data'!AB135),"")</f>
        <v/>
      </c>
      <c r="AF135" s="21" t="str">
        <f>IF(ISNUMBER('Original data'!AC135),LN('Original data'!AC135),"")</f>
        <v/>
      </c>
      <c r="AG135" s="21" t="str">
        <f>IF(ISNUMBER('Original data'!AD135),LN('Original data'!AD135),"")</f>
        <v/>
      </c>
      <c r="AH135" s="21" t="str">
        <f>IF(ISNUMBER('Original data'!AE135),LN('Original data'!AE135),"")</f>
        <v/>
      </c>
      <c r="AI135" s="21" t="str">
        <f>IF(ISNUMBER('Original data'!AF135),LN('Original data'!AF135),"")</f>
        <v/>
      </c>
      <c r="AJ135" s="21" t="str">
        <f>IF(ISNUMBER('Original data'!AG135),LN('Original data'!AG135),"")</f>
        <v/>
      </c>
      <c r="AK135" s="21" t="str">
        <f>IF(ISNUMBER('Original data'!AH135),LN('Original data'!AH135),"")</f>
        <v/>
      </c>
      <c r="AL135" s="21" t="str">
        <f>IF(ISNUMBER('Original data'!AI135),LN('Original data'!AI135),"")</f>
        <v/>
      </c>
      <c r="AM135" s="21" t="str">
        <f>IF(ISNUMBER('Original data'!AJ135),LN('Original data'!AJ135),"")</f>
        <v/>
      </c>
      <c r="AN135" s="21" t="str">
        <f>IF(ISNUMBER('Original data'!AK135),LN('Original data'!AK135),"")</f>
        <v/>
      </c>
      <c r="AO135" s="21" t="str">
        <f>IF(ISNUMBER('Original data'!AL135),LN('Original data'!AL135),"")</f>
        <v/>
      </c>
      <c r="AP135" s="21" t="str">
        <f>IF(ISNUMBER('Original data'!AM135),LN('Original data'!AM135),"")</f>
        <v/>
      </c>
      <c r="AQ135" s="21" t="str">
        <f>IF(ISNUMBER('Original data'!AN135),LN('Original data'!AN135),"")</f>
        <v/>
      </c>
      <c r="AR135" s="21" t="str">
        <f>IF(ISNUMBER('Original data'!AO135),LN('Original data'!AO135),"")</f>
        <v/>
      </c>
      <c r="AS135" s="21" t="str">
        <f>IF(ISNUMBER('Original data'!AP135),LN('Original data'!AP135),"")</f>
        <v/>
      </c>
      <c r="AT135" s="21" t="str">
        <f>IF(ISNUMBER('Original data'!AR135),LN('Original data'!AR135),"")</f>
        <v/>
      </c>
      <c r="AU135" s="21" t="str">
        <f>IF(ISNUMBER('Original data'!AS135),LN('Original data'!AS135),"")</f>
        <v/>
      </c>
      <c r="AV135" s="21" t="str">
        <f>IF(ISNUMBER('Original data'!AT135),LN('Original data'!AT135),"")</f>
        <v/>
      </c>
      <c r="AW135" s="21" t="str">
        <f>IF(ISNUMBER('Original data'!AU135),LN('Original data'!AU135),"")</f>
        <v/>
      </c>
      <c r="AX135" s="21" t="str">
        <f>IF(ISNUMBER('Original data'!AV135),LN('Original data'!AV135),"")</f>
        <v/>
      </c>
      <c r="AY135" s="21" t="str">
        <f>IF(ISNUMBER('Original data'!AW135),LN('Original data'!AW135),"")</f>
        <v/>
      </c>
      <c r="AZ135" s="21" t="str">
        <f>IF(ISNUMBER('Original data'!AX135),LN('Original data'!AX135),"")</f>
        <v/>
      </c>
      <c r="BA135" s="21" t="str">
        <f>IF(ISNUMBER('Original data'!AY135),LN('Original data'!AY135),"")</f>
        <v/>
      </c>
      <c r="BB135" s="21" t="str">
        <f>IF(ISNUMBER('Original data'!AZ135),LN('Original data'!AZ135),"")</f>
        <v/>
      </c>
      <c r="BC135" s="21" t="str">
        <f>IF(ISNUMBER('Original data'!BA135),LN('Original data'!BA135),"")</f>
        <v/>
      </c>
      <c r="BD135" s="21" t="str">
        <f>IF(ISNUMBER('Original data'!BB135),LN('Original data'!BB135),"")</f>
        <v/>
      </c>
      <c r="BE135" s="21" t="str">
        <f>IF(ISNUMBER('Original data'!BC135),LN('Original data'!BC135),"")</f>
        <v/>
      </c>
      <c r="BF135" s="21" t="str">
        <f>IF(ISNUMBER('Original data'!BD135),LN('Original data'!BD135),"")</f>
        <v/>
      </c>
      <c r="BG135" s="21" t="str">
        <f>IF(ISNUMBER('Original data'!BE135),LN('Original data'!BE135),"")</f>
        <v/>
      </c>
      <c r="BH135" s="21" t="str">
        <f>IF(ISNUMBER('Original data'!BF135),LN('Original data'!BF135),"")</f>
        <v/>
      </c>
      <c r="BI135" s="21" t="str">
        <f>IF(ISNUMBER('Original data'!BH135),LN('Original data'!BH135),"")</f>
        <v/>
      </c>
      <c r="BJ135" s="21" t="str">
        <f>IF(ISNUMBER('Original data'!BI135),LN('Original data'!BI135),"")</f>
        <v/>
      </c>
      <c r="BK135" s="21" t="str">
        <f>IF(ISNUMBER('Original data'!BJ135),LN('Original data'!BJ135),"")</f>
        <v/>
      </c>
      <c r="BL135" s="21" t="str">
        <f>IF(ISNUMBER('Original data'!BK135),LN('Original data'!BK135),"")</f>
        <v/>
      </c>
      <c r="BM135" s="21" t="str">
        <f>IF(ISNUMBER('Original data'!BL135),LN('Original data'!BL135),"")</f>
        <v/>
      </c>
      <c r="BN135" s="21" t="str">
        <f>IF(ISNUMBER('Original data'!BM135),LN('Original data'!BM135),"")</f>
        <v/>
      </c>
      <c r="BO135" s="21" t="str">
        <f>IF(ISNUMBER('Original data'!BN135),LN('Original data'!BN135),"")</f>
        <v/>
      </c>
      <c r="BP135" s="21" t="str">
        <f>IF(ISNUMBER('Original data'!BO135),LN('Original data'!BO135),"")</f>
        <v/>
      </c>
      <c r="BQ135" s="21" t="str">
        <f>IF(ISNUMBER('Original data'!BP135),LN('Original data'!BP135),"")</f>
        <v/>
      </c>
      <c r="BR135" s="21" t="str">
        <f>IF(ISNUMBER('Original data'!BQ135),LN('Original data'!BQ135),"")</f>
        <v/>
      </c>
      <c r="BS135" s="21" t="str">
        <f>IF(ISNUMBER('Original data'!BR135),LN('Original data'!BR135),"")</f>
        <v/>
      </c>
      <c r="BT135" s="21" t="str">
        <f>IF(ISNUMBER('Original data'!BS135),LN('Original data'!BS135),"")</f>
        <v/>
      </c>
      <c r="BU135" s="21" t="str">
        <f>IF(ISNUMBER('Original data'!BT135),LN('Original data'!BT135),"")</f>
        <v/>
      </c>
      <c r="BV135" s="21" t="str">
        <f>IF(ISNUMBER('Original data'!BU135),LN('Original data'!BU135),"")</f>
        <v/>
      </c>
      <c r="BW135" s="21" t="str">
        <f>IF(ISNUMBER('Original data'!BV135),LN('Original data'!BV135),"")</f>
        <v/>
      </c>
      <c r="BX135" s="21" t="str">
        <f>IF(ISNUMBER('Original data'!BW135),LN('Original data'!BW135),"")</f>
        <v/>
      </c>
      <c r="BY135" s="21" t="str">
        <f>IF(ISNUMBER('Original data'!BX135),LN('Original data'!BX135),"")</f>
        <v/>
      </c>
      <c r="BZ135" s="21" t="str">
        <f>IF(ISNUMBER('Original data'!BY135),LN('Original data'!BY135),"")</f>
        <v/>
      </c>
      <c r="CA135" s="21" t="str">
        <f>IF(ISNUMBER('Original data'!BZ135),LN('Original data'!BZ135),"")</f>
        <v/>
      </c>
      <c r="CB135" s="21" t="str">
        <f>IF(ISNUMBER('Original data'!CA135),LN('Original data'!CA135),"")</f>
        <v/>
      </c>
      <c r="CC135" s="21"/>
      <c r="CD135" s="21"/>
      <c r="CE135" s="21"/>
    </row>
    <row r="136" spans="1:83" x14ac:dyDescent="0.2">
      <c r="A136" s="21"/>
      <c r="B136" s="21"/>
      <c r="C136" s="21"/>
      <c r="D136" s="21"/>
      <c r="E136" s="21"/>
      <c r="F136" t="str">
        <f t="shared" si="10"/>
        <v/>
      </c>
      <c r="G136" t="str">
        <f t="shared" si="11"/>
        <v/>
      </c>
      <c r="H136">
        <f t="shared" si="9"/>
        <v>0</v>
      </c>
      <c r="I136" s="21" t="str">
        <f>IF(ISNUMBER('Original data'!F136),LN('Original data'!F136),"")</f>
        <v/>
      </c>
      <c r="J136" s="21" t="str">
        <f>IF(ISNUMBER('Original data'!G136),LN('Original data'!G136),"")</f>
        <v/>
      </c>
      <c r="K136" s="21" t="str">
        <f>IF(ISNUMBER('Original data'!H136),LN('Original data'!H136),"")</f>
        <v/>
      </c>
      <c r="L136" s="21" t="str">
        <f>IF(ISNUMBER('Original data'!I136),LN('Original data'!I136),"")</f>
        <v/>
      </c>
      <c r="M136" s="21" t="str">
        <f>IF(ISNUMBER('Original data'!J136),LN('Original data'!J136),"")</f>
        <v/>
      </c>
      <c r="N136" s="21" t="str">
        <f>IF(ISNUMBER('Original data'!K136),LN('Original data'!K136),"")</f>
        <v/>
      </c>
      <c r="O136" s="21" t="str">
        <f>IF(ISNUMBER('Original data'!L136),LN('Original data'!L136),"")</f>
        <v/>
      </c>
      <c r="P136" s="21" t="str">
        <f>IF(ISNUMBER('Original data'!M136),LN('Original data'!M136),"")</f>
        <v/>
      </c>
      <c r="Q136" s="21" t="str">
        <f>IF(ISNUMBER('Original data'!N136),LN('Original data'!N136),"")</f>
        <v/>
      </c>
      <c r="R136" s="21" t="str">
        <f>IF(ISNUMBER('Original data'!O136),LN('Original data'!O136),"")</f>
        <v/>
      </c>
      <c r="S136" s="21" t="str">
        <f>IF(ISNUMBER('Original data'!P136),LN('Original data'!P136),"")</f>
        <v/>
      </c>
      <c r="T136" s="21" t="str">
        <f>IF(ISNUMBER('Original data'!Q136),LN('Original data'!Q136),"")</f>
        <v/>
      </c>
      <c r="U136" s="21" t="str">
        <f>IF(ISNUMBER('Original data'!R136),LN('Original data'!R136),"")</f>
        <v/>
      </c>
      <c r="V136" s="21" t="str">
        <f>IF(ISNUMBER('Original data'!S136),LN('Original data'!S136),"")</f>
        <v/>
      </c>
      <c r="W136" s="21" t="str">
        <f>IF(ISNUMBER('Original data'!T136),LN('Original data'!T136),"")</f>
        <v/>
      </c>
      <c r="X136" s="21" t="str">
        <f>IF(ISNUMBER('Original data'!U136),LN('Original data'!U136),"")</f>
        <v/>
      </c>
      <c r="Y136" s="21" t="str">
        <f>IF(ISNUMBER('Original data'!V136),LN('Original data'!V136),"")</f>
        <v/>
      </c>
      <c r="Z136" s="21" t="str">
        <f>IF(ISNUMBER('Original data'!W136),LN('Original data'!W136),"")</f>
        <v/>
      </c>
      <c r="AA136" s="21" t="str">
        <f>IF(ISNUMBER('Original data'!X136),LN('Original data'!X136),"")</f>
        <v/>
      </c>
      <c r="AB136" s="21" t="str">
        <f>IF(ISNUMBER('Original data'!Y136),LN('Original data'!Y136),"")</f>
        <v/>
      </c>
      <c r="AC136" s="21" t="str">
        <f>IF(ISNUMBER('Original data'!Z136),LN('Original data'!Z136),"")</f>
        <v/>
      </c>
      <c r="AD136" s="21" t="str">
        <f>IF(ISNUMBER('Original data'!AA136),LN('Original data'!AA136),"")</f>
        <v/>
      </c>
      <c r="AE136" s="21" t="str">
        <f>IF(ISNUMBER('Original data'!AB136),LN('Original data'!AB136),"")</f>
        <v/>
      </c>
      <c r="AF136" s="21" t="str">
        <f>IF(ISNUMBER('Original data'!AC136),LN('Original data'!AC136),"")</f>
        <v/>
      </c>
      <c r="AG136" s="21" t="str">
        <f>IF(ISNUMBER('Original data'!AD136),LN('Original data'!AD136),"")</f>
        <v/>
      </c>
      <c r="AH136" s="21" t="str">
        <f>IF(ISNUMBER('Original data'!AE136),LN('Original data'!AE136),"")</f>
        <v/>
      </c>
      <c r="AI136" s="21" t="str">
        <f>IF(ISNUMBER('Original data'!AF136),LN('Original data'!AF136),"")</f>
        <v/>
      </c>
      <c r="AJ136" s="21" t="str">
        <f>IF(ISNUMBER('Original data'!AG136),LN('Original data'!AG136),"")</f>
        <v/>
      </c>
      <c r="AK136" s="21" t="str">
        <f>IF(ISNUMBER('Original data'!AH136),LN('Original data'!AH136),"")</f>
        <v/>
      </c>
      <c r="AL136" s="21" t="str">
        <f>IF(ISNUMBER('Original data'!AI136),LN('Original data'!AI136),"")</f>
        <v/>
      </c>
      <c r="AM136" s="21" t="str">
        <f>IF(ISNUMBER('Original data'!AJ136),LN('Original data'!AJ136),"")</f>
        <v/>
      </c>
      <c r="AN136" s="21" t="str">
        <f>IF(ISNUMBER('Original data'!AK136),LN('Original data'!AK136),"")</f>
        <v/>
      </c>
      <c r="AO136" s="21" t="str">
        <f>IF(ISNUMBER('Original data'!AL136),LN('Original data'!AL136),"")</f>
        <v/>
      </c>
      <c r="AP136" s="21" t="str">
        <f>IF(ISNUMBER('Original data'!AM136),LN('Original data'!AM136),"")</f>
        <v/>
      </c>
      <c r="AQ136" s="21" t="str">
        <f>IF(ISNUMBER('Original data'!AN136),LN('Original data'!AN136),"")</f>
        <v/>
      </c>
      <c r="AR136" s="21" t="str">
        <f>IF(ISNUMBER('Original data'!AO136),LN('Original data'!AO136),"")</f>
        <v/>
      </c>
      <c r="AS136" s="21" t="str">
        <f>IF(ISNUMBER('Original data'!AP136),LN('Original data'!AP136),"")</f>
        <v/>
      </c>
      <c r="AT136" s="21" t="str">
        <f>IF(ISNUMBER('Original data'!AR136),LN('Original data'!AR136),"")</f>
        <v/>
      </c>
      <c r="AU136" s="21" t="str">
        <f>IF(ISNUMBER('Original data'!AS136),LN('Original data'!AS136),"")</f>
        <v/>
      </c>
      <c r="AV136" s="21" t="str">
        <f>IF(ISNUMBER('Original data'!AT136),LN('Original data'!AT136),"")</f>
        <v/>
      </c>
      <c r="AW136" s="21" t="str">
        <f>IF(ISNUMBER('Original data'!AU136),LN('Original data'!AU136),"")</f>
        <v/>
      </c>
      <c r="AX136" s="21" t="str">
        <f>IF(ISNUMBER('Original data'!AV136),LN('Original data'!AV136),"")</f>
        <v/>
      </c>
      <c r="AY136" s="21" t="str">
        <f>IF(ISNUMBER('Original data'!AW136),LN('Original data'!AW136),"")</f>
        <v/>
      </c>
      <c r="AZ136" s="21" t="str">
        <f>IF(ISNUMBER('Original data'!AX136),LN('Original data'!AX136),"")</f>
        <v/>
      </c>
      <c r="BA136" s="21" t="str">
        <f>IF(ISNUMBER('Original data'!AY136),LN('Original data'!AY136),"")</f>
        <v/>
      </c>
      <c r="BB136" s="21" t="str">
        <f>IF(ISNUMBER('Original data'!AZ136),LN('Original data'!AZ136),"")</f>
        <v/>
      </c>
      <c r="BC136" s="21" t="str">
        <f>IF(ISNUMBER('Original data'!BA136),LN('Original data'!BA136),"")</f>
        <v/>
      </c>
      <c r="BD136" s="21" t="str">
        <f>IF(ISNUMBER('Original data'!BB136),LN('Original data'!BB136),"")</f>
        <v/>
      </c>
      <c r="BE136" s="21" t="str">
        <f>IF(ISNUMBER('Original data'!BC136),LN('Original data'!BC136),"")</f>
        <v/>
      </c>
      <c r="BF136" s="21" t="str">
        <f>IF(ISNUMBER('Original data'!BD136),LN('Original data'!BD136),"")</f>
        <v/>
      </c>
      <c r="BG136" s="21" t="str">
        <f>IF(ISNUMBER('Original data'!BE136),LN('Original data'!BE136),"")</f>
        <v/>
      </c>
      <c r="BH136" s="21" t="str">
        <f>IF(ISNUMBER('Original data'!BF136),LN('Original data'!BF136),"")</f>
        <v/>
      </c>
      <c r="BI136" s="21" t="str">
        <f>IF(ISNUMBER('Original data'!BH136),LN('Original data'!BH136),"")</f>
        <v/>
      </c>
      <c r="BJ136" s="21" t="str">
        <f>IF(ISNUMBER('Original data'!BI136),LN('Original data'!BI136),"")</f>
        <v/>
      </c>
      <c r="BK136" s="21" t="str">
        <f>IF(ISNUMBER('Original data'!BJ136),LN('Original data'!BJ136),"")</f>
        <v/>
      </c>
      <c r="BL136" s="21" t="str">
        <f>IF(ISNUMBER('Original data'!BK136),LN('Original data'!BK136),"")</f>
        <v/>
      </c>
      <c r="BM136" s="21" t="str">
        <f>IF(ISNUMBER('Original data'!BL136),LN('Original data'!BL136),"")</f>
        <v/>
      </c>
      <c r="BN136" s="21" t="str">
        <f>IF(ISNUMBER('Original data'!BM136),LN('Original data'!BM136),"")</f>
        <v/>
      </c>
      <c r="BO136" s="21" t="str">
        <f>IF(ISNUMBER('Original data'!BN136),LN('Original data'!BN136),"")</f>
        <v/>
      </c>
      <c r="BP136" s="21" t="str">
        <f>IF(ISNUMBER('Original data'!BO136),LN('Original data'!BO136),"")</f>
        <v/>
      </c>
      <c r="BQ136" s="21" t="str">
        <f>IF(ISNUMBER('Original data'!BP136),LN('Original data'!BP136),"")</f>
        <v/>
      </c>
      <c r="BR136" s="21" t="str">
        <f>IF(ISNUMBER('Original data'!BQ136),LN('Original data'!BQ136),"")</f>
        <v/>
      </c>
      <c r="BS136" s="21" t="str">
        <f>IF(ISNUMBER('Original data'!BR136),LN('Original data'!BR136),"")</f>
        <v/>
      </c>
      <c r="BT136" s="21" t="str">
        <f>IF(ISNUMBER('Original data'!BS136),LN('Original data'!BS136),"")</f>
        <v/>
      </c>
      <c r="BU136" s="21" t="str">
        <f>IF(ISNUMBER('Original data'!BT136),LN('Original data'!BT136),"")</f>
        <v/>
      </c>
      <c r="BV136" s="21" t="str">
        <f>IF(ISNUMBER('Original data'!BU136),LN('Original data'!BU136),"")</f>
        <v/>
      </c>
      <c r="BW136" s="21" t="str">
        <f>IF(ISNUMBER('Original data'!BV136),LN('Original data'!BV136),"")</f>
        <v/>
      </c>
      <c r="BX136" s="21" t="str">
        <f>IF(ISNUMBER('Original data'!BW136),LN('Original data'!BW136),"")</f>
        <v/>
      </c>
      <c r="BY136" s="21" t="str">
        <f>IF(ISNUMBER('Original data'!BX136),LN('Original data'!BX136),"")</f>
        <v/>
      </c>
      <c r="BZ136" s="21" t="str">
        <f>IF(ISNUMBER('Original data'!BY136),LN('Original data'!BY136),"")</f>
        <v/>
      </c>
      <c r="CA136" s="21" t="str">
        <f>IF(ISNUMBER('Original data'!BZ136),LN('Original data'!BZ136),"")</f>
        <v/>
      </c>
      <c r="CB136" s="21" t="str">
        <f>IF(ISNUMBER('Original data'!CA136),LN('Original data'!CA136),"")</f>
        <v/>
      </c>
      <c r="CC136" s="21"/>
      <c r="CD136" s="21"/>
      <c r="CE136" s="21"/>
    </row>
    <row r="137" spans="1:83" x14ac:dyDescent="0.2">
      <c r="A137" s="21"/>
      <c r="B137" s="21"/>
      <c r="C137" s="21"/>
      <c r="D137" s="21"/>
      <c r="E137" s="21"/>
      <c r="F137" t="str">
        <f t="shared" si="10"/>
        <v/>
      </c>
      <c r="G137" t="str">
        <f t="shared" si="11"/>
        <v/>
      </c>
      <c r="H137">
        <f t="shared" si="9"/>
        <v>0</v>
      </c>
      <c r="I137" s="21" t="str">
        <f>IF(ISNUMBER('Original data'!F137),LN('Original data'!F137),"")</f>
        <v/>
      </c>
      <c r="J137" s="21" t="str">
        <f>IF(ISNUMBER('Original data'!G137),LN('Original data'!G137),"")</f>
        <v/>
      </c>
      <c r="K137" s="21" t="str">
        <f>IF(ISNUMBER('Original data'!H137),LN('Original data'!H137),"")</f>
        <v/>
      </c>
      <c r="L137" s="21" t="str">
        <f>IF(ISNUMBER('Original data'!I137),LN('Original data'!I137),"")</f>
        <v/>
      </c>
      <c r="M137" s="21" t="str">
        <f>IF(ISNUMBER('Original data'!J137),LN('Original data'!J137),"")</f>
        <v/>
      </c>
      <c r="N137" s="21" t="str">
        <f>IF(ISNUMBER('Original data'!K137),LN('Original data'!K137),"")</f>
        <v/>
      </c>
      <c r="O137" s="21" t="str">
        <f>IF(ISNUMBER('Original data'!L137),LN('Original data'!L137),"")</f>
        <v/>
      </c>
      <c r="P137" s="21" t="str">
        <f>IF(ISNUMBER('Original data'!M137),LN('Original data'!M137),"")</f>
        <v/>
      </c>
      <c r="Q137" s="21" t="str">
        <f>IF(ISNUMBER('Original data'!N137),LN('Original data'!N137),"")</f>
        <v/>
      </c>
      <c r="R137" s="21" t="str">
        <f>IF(ISNUMBER('Original data'!O137),LN('Original data'!O137),"")</f>
        <v/>
      </c>
      <c r="S137" s="21" t="str">
        <f>IF(ISNUMBER('Original data'!P137),LN('Original data'!P137),"")</f>
        <v/>
      </c>
      <c r="T137" s="21" t="str">
        <f>IF(ISNUMBER('Original data'!Q137),LN('Original data'!Q137),"")</f>
        <v/>
      </c>
      <c r="U137" s="21" t="str">
        <f>IF(ISNUMBER('Original data'!R137),LN('Original data'!R137),"")</f>
        <v/>
      </c>
      <c r="V137" s="21" t="str">
        <f>IF(ISNUMBER('Original data'!S137),LN('Original data'!S137),"")</f>
        <v/>
      </c>
      <c r="W137" s="21" t="str">
        <f>IF(ISNUMBER('Original data'!T137),LN('Original data'!T137),"")</f>
        <v/>
      </c>
      <c r="X137" s="21" t="str">
        <f>IF(ISNUMBER('Original data'!U137),LN('Original data'!U137),"")</f>
        <v/>
      </c>
      <c r="Y137" s="21" t="str">
        <f>IF(ISNUMBER('Original data'!V137),LN('Original data'!V137),"")</f>
        <v/>
      </c>
      <c r="Z137" s="21" t="str">
        <f>IF(ISNUMBER('Original data'!W137),LN('Original data'!W137),"")</f>
        <v/>
      </c>
      <c r="AA137" s="21" t="str">
        <f>IF(ISNUMBER('Original data'!X137),LN('Original data'!X137),"")</f>
        <v/>
      </c>
      <c r="AB137" s="21" t="str">
        <f>IF(ISNUMBER('Original data'!Y137),LN('Original data'!Y137),"")</f>
        <v/>
      </c>
      <c r="AC137" s="21" t="str">
        <f>IF(ISNUMBER('Original data'!Z137),LN('Original data'!Z137),"")</f>
        <v/>
      </c>
      <c r="AD137" s="21" t="str">
        <f>IF(ISNUMBER('Original data'!AA137),LN('Original data'!AA137),"")</f>
        <v/>
      </c>
      <c r="AE137" s="21" t="str">
        <f>IF(ISNUMBER('Original data'!AB137),LN('Original data'!AB137),"")</f>
        <v/>
      </c>
      <c r="AF137" s="21" t="str">
        <f>IF(ISNUMBER('Original data'!AC137),LN('Original data'!AC137),"")</f>
        <v/>
      </c>
      <c r="AG137" s="21" t="str">
        <f>IF(ISNUMBER('Original data'!AD137),LN('Original data'!AD137),"")</f>
        <v/>
      </c>
      <c r="AH137" s="21" t="str">
        <f>IF(ISNUMBER('Original data'!AE137),LN('Original data'!AE137),"")</f>
        <v/>
      </c>
      <c r="AI137" s="21" t="str">
        <f>IF(ISNUMBER('Original data'!AF137),LN('Original data'!AF137),"")</f>
        <v/>
      </c>
      <c r="AJ137" s="21" t="str">
        <f>IF(ISNUMBER('Original data'!AG137),LN('Original data'!AG137),"")</f>
        <v/>
      </c>
      <c r="AK137" s="21" t="str">
        <f>IF(ISNUMBER('Original data'!AH137),LN('Original data'!AH137),"")</f>
        <v/>
      </c>
      <c r="AL137" s="21" t="str">
        <f>IF(ISNUMBER('Original data'!AI137),LN('Original data'!AI137),"")</f>
        <v/>
      </c>
      <c r="AM137" s="21" t="str">
        <f>IF(ISNUMBER('Original data'!AJ137),LN('Original data'!AJ137),"")</f>
        <v/>
      </c>
      <c r="AN137" s="21" t="str">
        <f>IF(ISNUMBER('Original data'!AK137),LN('Original data'!AK137),"")</f>
        <v/>
      </c>
      <c r="AO137" s="21" t="str">
        <f>IF(ISNUMBER('Original data'!AL137),LN('Original data'!AL137),"")</f>
        <v/>
      </c>
      <c r="AP137" s="21" t="str">
        <f>IF(ISNUMBER('Original data'!AM137),LN('Original data'!AM137),"")</f>
        <v/>
      </c>
      <c r="AQ137" s="21" t="str">
        <f>IF(ISNUMBER('Original data'!AN137),LN('Original data'!AN137),"")</f>
        <v/>
      </c>
      <c r="AR137" s="21" t="str">
        <f>IF(ISNUMBER('Original data'!AO137),LN('Original data'!AO137),"")</f>
        <v/>
      </c>
      <c r="AS137" s="21" t="str">
        <f>IF(ISNUMBER('Original data'!AP137),LN('Original data'!AP137),"")</f>
        <v/>
      </c>
      <c r="AT137" s="21" t="str">
        <f>IF(ISNUMBER('Original data'!AR137),LN('Original data'!AR137),"")</f>
        <v/>
      </c>
      <c r="AU137" s="21" t="str">
        <f>IF(ISNUMBER('Original data'!AS137),LN('Original data'!AS137),"")</f>
        <v/>
      </c>
      <c r="AV137" s="21" t="str">
        <f>IF(ISNUMBER('Original data'!AT137),LN('Original data'!AT137),"")</f>
        <v/>
      </c>
      <c r="AW137" s="21" t="str">
        <f>IF(ISNUMBER('Original data'!AU137),LN('Original data'!AU137),"")</f>
        <v/>
      </c>
      <c r="AX137" s="21" t="str">
        <f>IF(ISNUMBER('Original data'!AV137),LN('Original data'!AV137),"")</f>
        <v/>
      </c>
      <c r="AY137" s="21" t="str">
        <f>IF(ISNUMBER('Original data'!AW137),LN('Original data'!AW137),"")</f>
        <v/>
      </c>
      <c r="AZ137" s="21" t="str">
        <f>IF(ISNUMBER('Original data'!AX137),LN('Original data'!AX137),"")</f>
        <v/>
      </c>
      <c r="BA137" s="21" t="str">
        <f>IF(ISNUMBER('Original data'!AY137),LN('Original data'!AY137),"")</f>
        <v/>
      </c>
      <c r="BB137" s="21" t="str">
        <f>IF(ISNUMBER('Original data'!AZ137),LN('Original data'!AZ137),"")</f>
        <v/>
      </c>
      <c r="BC137" s="21" t="str">
        <f>IF(ISNUMBER('Original data'!BA137),LN('Original data'!BA137),"")</f>
        <v/>
      </c>
      <c r="BD137" s="21" t="str">
        <f>IF(ISNUMBER('Original data'!BB137),LN('Original data'!BB137),"")</f>
        <v/>
      </c>
      <c r="BE137" s="21" t="str">
        <f>IF(ISNUMBER('Original data'!BC137),LN('Original data'!BC137),"")</f>
        <v/>
      </c>
      <c r="BF137" s="21" t="str">
        <f>IF(ISNUMBER('Original data'!BD137),LN('Original data'!BD137),"")</f>
        <v/>
      </c>
      <c r="BG137" s="21" t="str">
        <f>IF(ISNUMBER('Original data'!BE137),LN('Original data'!BE137),"")</f>
        <v/>
      </c>
      <c r="BH137" s="21" t="str">
        <f>IF(ISNUMBER('Original data'!BF137),LN('Original data'!BF137),"")</f>
        <v/>
      </c>
      <c r="BI137" s="21" t="str">
        <f>IF(ISNUMBER('Original data'!BH137),LN('Original data'!BH137),"")</f>
        <v/>
      </c>
      <c r="BJ137" s="21" t="str">
        <f>IF(ISNUMBER('Original data'!BI137),LN('Original data'!BI137),"")</f>
        <v/>
      </c>
      <c r="BK137" s="21" t="str">
        <f>IF(ISNUMBER('Original data'!BJ137),LN('Original data'!BJ137),"")</f>
        <v/>
      </c>
      <c r="BL137" s="21" t="str">
        <f>IF(ISNUMBER('Original data'!BK137),LN('Original data'!BK137),"")</f>
        <v/>
      </c>
      <c r="BM137" s="21" t="str">
        <f>IF(ISNUMBER('Original data'!BL137),LN('Original data'!BL137),"")</f>
        <v/>
      </c>
      <c r="BN137" s="21" t="str">
        <f>IF(ISNUMBER('Original data'!BM137),LN('Original data'!BM137),"")</f>
        <v/>
      </c>
      <c r="BO137" s="21" t="str">
        <f>IF(ISNUMBER('Original data'!BN137),LN('Original data'!BN137),"")</f>
        <v/>
      </c>
      <c r="BP137" s="21" t="str">
        <f>IF(ISNUMBER('Original data'!BO137),LN('Original data'!BO137),"")</f>
        <v/>
      </c>
      <c r="BQ137" s="21" t="str">
        <f>IF(ISNUMBER('Original data'!BP137),LN('Original data'!BP137),"")</f>
        <v/>
      </c>
      <c r="BR137" s="21" t="str">
        <f>IF(ISNUMBER('Original data'!BQ137),LN('Original data'!BQ137),"")</f>
        <v/>
      </c>
      <c r="BS137" s="21" t="str">
        <f>IF(ISNUMBER('Original data'!BR137),LN('Original data'!BR137),"")</f>
        <v/>
      </c>
      <c r="BT137" s="21" t="str">
        <f>IF(ISNUMBER('Original data'!BS137),LN('Original data'!BS137),"")</f>
        <v/>
      </c>
      <c r="BU137" s="21" t="str">
        <f>IF(ISNUMBER('Original data'!BT137),LN('Original data'!BT137),"")</f>
        <v/>
      </c>
      <c r="BV137" s="21" t="str">
        <f>IF(ISNUMBER('Original data'!BU137),LN('Original data'!BU137),"")</f>
        <v/>
      </c>
      <c r="BW137" s="21" t="str">
        <f>IF(ISNUMBER('Original data'!BV137),LN('Original data'!BV137),"")</f>
        <v/>
      </c>
      <c r="BX137" s="21" t="str">
        <f>IF(ISNUMBER('Original data'!BW137),LN('Original data'!BW137),"")</f>
        <v/>
      </c>
      <c r="BY137" s="21" t="str">
        <f>IF(ISNUMBER('Original data'!BX137),LN('Original data'!BX137),"")</f>
        <v/>
      </c>
      <c r="BZ137" s="21" t="str">
        <f>IF(ISNUMBER('Original data'!BY137),LN('Original data'!BY137),"")</f>
        <v/>
      </c>
      <c r="CA137" s="21" t="str">
        <f>IF(ISNUMBER('Original data'!BZ137),LN('Original data'!BZ137),"")</f>
        <v/>
      </c>
      <c r="CB137" s="21" t="str">
        <f>IF(ISNUMBER('Original data'!CA137),LN('Original data'!CA137),"")</f>
        <v/>
      </c>
      <c r="CC137" s="21"/>
      <c r="CD137" s="21"/>
      <c r="CE137" s="21"/>
    </row>
    <row r="138" spans="1:83" x14ac:dyDescent="0.2">
      <c r="A138" s="21"/>
      <c r="B138" s="21"/>
      <c r="C138" s="21"/>
      <c r="D138" s="21"/>
      <c r="E138" s="21"/>
      <c r="F138" t="str">
        <f t="shared" si="10"/>
        <v/>
      </c>
      <c r="G138" t="str">
        <f t="shared" si="11"/>
        <v/>
      </c>
      <c r="H138">
        <f t="shared" si="9"/>
        <v>0</v>
      </c>
      <c r="I138" s="21" t="str">
        <f>IF(ISNUMBER('Original data'!F138),LN('Original data'!F138),"")</f>
        <v/>
      </c>
      <c r="J138" s="21" t="str">
        <f>IF(ISNUMBER('Original data'!G138),LN('Original data'!G138),"")</f>
        <v/>
      </c>
      <c r="K138" s="21" t="str">
        <f>IF(ISNUMBER('Original data'!H138),LN('Original data'!H138),"")</f>
        <v/>
      </c>
      <c r="L138" s="21" t="str">
        <f>IF(ISNUMBER('Original data'!I138),LN('Original data'!I138),"")</f>
        <v/>
      </c>
      <c r="M138" s="21" t="str">
        <f>IF(ISNUMBER('Original data'!J138),LN('Original data'!J138),"")</f>
        <v/>
      </c>
      <c r="N138" s="21" t="str">
        <f>IF(ISNUMBER('Original data'!K138),LN('Original data'!K138),"")</f>
        <v/>
      </c>
      <c r="O138" s="21" t="str">
        <f>IF(ISNUMBER('Original data'!L138),LN('Original data'!L138),"")</f>
        <v/>
      </c>
      <c r="P138" s="21" t="str">
        <f>IF(ISNUMBER('Original data'!M138),LN('Original data'!M138),"")</f>
        <v/>
      </c>
      <c r="Q138" s="21" t="str">
        <f>IF(ISNUMBER('Original data'!N138),LN('Original data'!N138),"")</f>
        <v/>
      </c>
      <c r="R138" s="21" t="str">
        <f>IF(ISNUMBER('Original data'!O138),LN('Original data'!O138),"")</f>
        <v/>
      </c>
      <c r="S138" s="21" t="str">
        <f>IF(ISNUMBER('Original data'!P138),LN('Original data'!P138),"")</f>
        <v/>
      </c>
      <c r="T138" s="21" t="str">
        <f>IF(ISNUMBER('Original data'!Q138),LN('Original data'!Q138),"")</f>
        <v/>
      </c>
      <c r="U138" s="21" t="str">
        <f>IF(ISNUMBER('Original data'!R138),LN('Original data'!R138),"")</f>
        <v/>
      </c>
      <c r="V138" s="21" t="str">
        <f>IF(ISNUMBER('Original data'!S138),LN('Original data'!S138),"")</f>
        <v/>
      </c>
      <c r="W138" s="21" t="str">
        <f>IF(ISNUMBER('Original data'!T138),LN('Original data'!T138),"")</f>
        <v/>
      </c>
      <c r="X138" s="21" t="str">
        <f>IF(ISNUMBER('Original data'!U138),LN('Original data'!U138),"")</f>
        <v/>
      </c>
      <c r="Y138" s="21" t="str">
        <f>IF(ISNUMBER('Original data'!V138),LN('Original data'!V138),"")</f>
        <v/>
      </c>
      <c r="Z138" s="21" t="str">
        <f>IF(ISNUMBER('Original data'!W138),LN('Original data'!W138),"")</f>
        <v/>
      </c>
      <c r="AA138" s="21" t="str">
        <f>IF(ISNUMBER('Original data'!X138),LN('Original data'!X138),"")</f>
        <v/>
      </c>
      <c r="AB138" s="21" t="str">
        <f>IF(ISNUMBER('Original data'!Y138),LN('Original data'!Y138),"")</f>
        <v/>
      </c>
      <c r="AC138" s="21" t="str">
        <f>IF(ISNUMBER('Original data'!Z138),LN('Original data'!Z138),"")</f>
        <v/>
      </c>
      <c r="AD138" s="21" t="str">
        <f>IF(ISNUMBER('Original data'!AA138),LN('Original data'!AA138),"")</f>
        <v/>
      </c>
      <c r="AE138" s="21" t="str">
        <f>IF(ISNUMBER('Original data'!AB138),LN('Original data'!AB138),"")</f>
        <v/>
      </c>
      <c r="AF138" s="21" t="str">
        <f>IF(ISNUMBER('Original data'!AC138),LN('Original data'!AC138),"")</f>
        <v/>
      </c>
      <c r="AG138" s="21" t="str">
        <f>IF(ISNUMBER('Original data'!AD138),LN('Original data'!AD138),"")</f>
        <v/>
      </c>
      <c r="AH138" s="21" t="str">
        <f>IF(ISNUMBER('Original data'!AE138),LN('Original data'!AE138),"")</f>
        <v/>
      </c>
      <c r="AI138" s="21" t="str">
        <f>IF(ISNUMBER('Original data'!AF138),LN('Original data'!AF138),"")</f>
        <v/>
      </c>
      <c r="AJ138" s="21" t="str">
        <f>IF(ISNUMBER('Original data'!AG138),LN('Original data'!AG138),"")</f>
        <v/>
      </c>
      <c r="AK138" s="21" t="str">
        <f>IF(ISNUMBER('Original data'!AH138),LN('Original data'!AH138),"")</f>
        <v/>
      </c>
      <c r="AL138" s="21" t="str">
        <f>IF(ISNUMBER('Original data'!AI138),LN('Original data'!AI138),"")</f>
        <v/>
      </c>
      <c r="AM138" s="21" t="str">
        <f>IF(ISNUMBER('Original data'!AJ138),LN('Original data'!AJ138),"")</f>
        <v/>
      </c>
      <c r="AN138" s="21" t="str">
        <f>IF(ISNUMBER('Original data'!AK138),LN('Original data'!AK138),"")</f>
        <v/>
      </c>
      <c r="AO138" s="21" t="str">
        <f>IF(ISNUMBER('Original data'!AL138),LN('Original data'!AL138),"")</f>
        <v/>
      </c>
      <c r="AP138" s="21" t="str">
        <f>IF(ISNUMBER('Original data'!AM138),LN('Original data'!AM138),"")</f>
        <v/>
      </c>
      <c r="AQ138" s="21" t="str">
        <f>IF(ISNUMBER('Original data'!AN138),LN('Original data'!AN138),"")</f>
        <v/>
      </c>
      <c r="AR138" s="21" t="str">
        <f>IF(ISNUMBER('Original data'!AO138),LN('Original data'!AO138),"")</f>
        <v/>
      </c>
      <c r="AS138" s="21" t="str">
        <f>IF(ISNUMBER('Original data'!AP138),LN('Original data'!AP138),"")</f>
        <v/>
      </c>
      <c r="AT138" s="21" t="str">
        <f>IF(ISNUMBER('Original data'!AR138),LN('Original data'!AR138),"")</f>
        <v/>
      </c>
      <c r="AU138" s="21" t="str">
        <f>IF(ISNUMBER('Original data'!AS138),LN('Original data'!AS138),"")</f>
        <v/>
      </c>
      <c r="AV138" s="21" t="str">
        <f>IF(ISNUMBER('Original data'!AT138),LN('Original data'!AT138),"")</f>
        <v/>
      </c>
      <c r="AW138" s="21" t="str">
        <f>IF(ISNUMBER('Original data'!AU138),LN('Original data'!AU138),"")</f>
        <v/>
      </c>
      <c r="AX138" s="21" t="str">
        <f>IF(ISNUMBER('Original data'!AV138),LN('Original data'!AV138),"")</f>
        <v/>
      </c>
      <c r="AY138" s="21" t="str">
        <f>IF(ISNUMBER('Original data'!AW138),LN('Original data'!AW138),"")</f>
        <v/>
      </c>
      <c r="AZ138" s="21" t="str">
        <f>IF(ISNUMBER('Original data'!AX138),LN('Original data'!AX138),"")</f>
        <v/>
      </c>
      <c r="BA138" s="21" t="str">
        <f>IF(ISNUMBER('Original data'!AY138),LN('Original data'!AY138),"")</f>
        <v/>
      </c>
      <c r="BB138" s="21" t="str">
        <f>IF(ISNUMBER('Original data'!AZ138),LN('Original data'!AZ138),"")</f>
        <v/>
      </c>
      <c r="BC138" s="21" t="str">
        <f>IF(ISNUMBER('Original data'!BA138),LN('Original data'!BA138),"")</f>
        <v/>
      </c>
      <c r="BD138" s="21" t="str">
        <f>IF(ISNUMBER('Original data'!BB138),LN('Original data'!BB138),"")</f>
        <v/>
      </c>
      <c r="BE138" s="21" t="str">
        <f>IF(ISNUMBER('Original data'!BC138),LN('Original data'!BC138),"")</f>
        <v/>
      </c>
      <c r="BF138" s="21" t="str">
        <f>IF(ISNUMBER('Original data'!BD138),LN('Original data'!BD138),"")</f>
        <v/>
      </c>
      <c r="BG138" s="21" t="str">
        <f>IF(ISNUMBER('Original data'!BE138),LN('Original data'!BE138),"")</f>
        <v/>
      </c>
      <c r="BH138" s="21" t="str">
        <f>IF(ISNUMBER('Original data'!BF138),LN('Original data'!BF138),"")</f>
        <v/>
      </c>
      <c r="BI138" s="21" t="str">
        <f>IF(ISNUMBER('Original data'!BH138),LN('Original data'!BH138),"")</f>
        <v/>
      </c>
      <c r="BJ138" s="21" t="str">
        <f>IF(ISNUMBER('Original data'!BI138),LN('Original data'!BI138),"")</f>
        <v/>
      </c>
      <c r="BK138" s="21" t="str">
        <f>IF(ISNUMBER('Original data'!BJ138),LN('Original data'!BJ138),"")</f>
        <v/>
      </c>
      <c r="BL138" s="21" t="str">
        <f>IF(ISNUMBER('Original data'!BK138),LN('Original data'!BK138),"")</f>
        <v/>
      </c>
      <c r="BM138" s="21" t="str">
        <f>IF(ISNUMBER('Original data'!BL138),LN('Original data'!BL138),"")</f>
        <v/>
      </c>
      <c r="BN138" s="21" t="str">
        <f>IF(ISNUMBER('Original data'!BM138),LN('Original data'!BM138),"")</f>
        <v/>
      </c>
      <c r="BO138" s="21" t="str">
        <f>IF(ISNUMBER('Original data'!BN138),LN('Original data'!BN138),"")</f>
        <v/>
      </c>
      <c r="BP138" s="21" t="str">
        <f>IF(ISNUMBER('Original data'!BO138),LN('Original data'!BO138),"")</f>
        <v/>
      </c>
      <c r="BQ138" s="21" t="str">
        <f>IF(ISNUMBER('Original data'!BP138),LN('Original data'!BP138),"")</f>
        <v/>
      </c>
      <c r="BR138" s="21" t="str">
        <f>IF(ISNUMBER('Original data'!BQ138),LN('Original data'!BQ138),"")</f>
        <v/>
      </c>
      <c r="BS138" s="21" t="str">
        <f>IF(ISNUMBER('Original data'!BR138),LN('Original data'!BR138),"")</f>
        <v/>
      </c>
      <c r="BT138" s="21" t="str">
        <f>IF(ISNUMBER('Original data'!BS138),LN('Original data'!BS138),"")</f>
        <v/>
      </c>
      <c r="BU138" s="21" t="str">
        <f>IF(ISNUMBER('Original data'!BT138),LN('Original data'!BT138),"")</f>
        <v/>
      </c>
      <c r="BV138" s="21" t="str">
        <f>IF(ISNUMBER('Original data'!BU138),LN('Original data'!BU138),"")</f>
        <v/>
      </c>
      <c r="BW138" s="21" t="str">
        <f>IF(ISNUMBER('Original data'!BV138),LN('Original data'!BV138),"")</f>
        <v/>
      </c>
      <c r="BX138" s="21" t="str">
        <f>IF(ISNUMBER('Original data'!BW138),LN('Original data'!BW138),"")</f>
        <v/>
      </c>
      <c r="BY138" s="21" t="str">
        <f>IF(ISNUMBER('Original data'!BX138),LN('Original data'!BX138),"")</f>
        <v/>
      </c>
      <c r="BZ138" s="21" t="str">
        <f>IF(ISNUMBER('Original data'!BY138),LN('Original data'!BY138),"")</f>
        <v/>
      </c>
      <c r="CA138" s="21" t="str">
        <f>IF(ISNUMBER('Original data'!BZ138),LN('Original data'!BZ138),"")</f>
        <v/>
      </c>
      <c r="CB138" s="21" t="str">
        <f>IF(ISNUMBER('Original data'!CA138),LN('Original data'!CA138),"")</f>
        <v/>
      </c>
      <c r="CC138" s="21"/>
      <c r="CD138" s="21"/>
      <c r="CE138" s="21"/>
    </row>
    <row r="139" spans="1:83" x14ac:dyDescent="0.2">
      <c r="A139" s="21"/>
      <c r="B139" s="21"/>
      <c r="C139" s="21"/>
      <c r="D139" s="21"/>
      <c r="E139" s="21"/>
      <c r="F139" t="str">
        <f t="shared" si="10"/>
        <v/>
      </c>
      <c r="G139" t="str">
        <f t="shared" si="11"/>
        <v/>
      </c>
      <c r="H139">
        <f t="shared" si="9"/>
        <v>0</v>
      </c>
      <c r="I139" s="21" t="str">
        <f>IF(ISNUMBER('Original data'!F139),LN('Original data'!F139),"")</f>
        <v/>
      </c>
      <c r="J139" s="21" t="str">
        <f>IF(ISNUMBER('Original data'!G139),LN('Original data'!G139),"")</f>
        <v/>
      </c>
      <c r="K139" s="21" t="str">
        <f>IF(ISNUMBER('Original data'!H139),LN('Original data'!H139),"")</f>
        <v/>
      </c>
      <c r="L139" s="21" t="str">
        <f>IF(ISNUMBER('Original data'!I139),LN('Original data'!I139),"")</f>
        <v/>
      </c>
      <c r="M139" s="21" t="str">
        <f>IF(ISNUMBER('Original data'!J139),LN('Original data'!J139),"")</f>
        <v/>
      </c>
      <c r="N139" s="21" t="str">
        <f>IF(ISNUMBER('Original data'!K139),LN('Original data'!K139),"")</f>
        <v/>
      </c>
      <c r="O139" s="21" t="str">
        <f>IF(ISNUMBER('Original data'!L139),LN('Original data'!L139),"")</f>
        <v/>
      </c>
      <c r="P139" s="21" t="str">
        <f>IF(ISNUMBER('Original data'!M139),LN('Original data'!M139),"")</f>
        <v/>
      </c>
      <c r="Q139" s="21" t="str">
        <f>IF(ISNUMBER('Original data'!N139),LN('Original data'!N139),"")</f>
        <v/>
      </c>
      <c r="R139" s="21" t="str">
        <f>IF(ISNUMBER('Original data'!O139),LN('Original data'!O139),"")</f>
        <v/>
      </c>
      <c r="S139" s="21" t="str">
        <f>IF(ISNUMBER('Original data'!P139),LN('Original data'!P139),"")</f>
        <v/>
      </c>
      <c r="T139" s="21" t="str">
        <f>IF(ISNUMBER('Original data'!Q139),LN('Original data'!Q139),"")</f>
        <v/>
      </c>
      <c r="U139" s="21" t="str">
        <f>IF(ISNUMBER('Original data'!R139),LN('Original data'!R139),"")</f>
        <v/>
      </c>
      <c r="V139" s="21" t="str">
        <f>IF(ISNUMBER('Original data'!S139),LN('Original data'!S139),"")</f>
        <v/>
      </c>
      <c r="W139" s="21" t="str">
        <f>IF(ISNUMBER('Original data'!T139),LN('Original data'!T139),"")</f>
        <v/>
      </c>
      <c r="X139" s="21" t="str">
        <f>IF(ISNUMBER('Original data'!U139),LN('Original data'!U139),"")</f>
        <v/>
      </c>
      <c r="Y139" s="21" t="str">
        <f>IF(ISNUMBER('Original data'!V139),LN('Original data'!V139),"")</f>
        <v/>
      </c>
      <c r="Z139" s="21" t="str">
        <f>IF(ISNUMBER('Original data'!W139),LN('Original data'!W139),"")</f>
        <v/>
      </c>
      <c r="AA139" s="21" t="str">
        <f>IF(ISNUMBER('Original data'!X139),LN('Original data'!X139),"")</f>
        <v/>
      </c>
      <c r="AB139" s="21" t="str">
        <f>IF(ISNUMBER('Original data'!Y139),LN('Original data'!Y139),"")</f>
        <v/>
      </c>
      <c r="AC139" s="21" t="str">
        <f>IF(ISNUMBER('Original data'!Z139),LN('Original data'!Z139),"")</f>
        <v/>
      </c>
      <c r="AD139" s="21" t="str">
        <f>IF(ISNUMBER('Original data'!AA139),LN('Original data'!AA139),"")</f>
        <v/>
      </c>
      <c r="AE139" s="21" t="str">
        <f>IF(ISNUMBER('Original data'!AB139),LN('Original data'!AB139),"")</f>
        <v/>
      </c>
      <c r="AF139" s="21" t="str">
        <f>IF(ISNUMBER('Original data'!AC139),LN('Original data'!AC139),"")</f>
        <v/>
      </c>
      <c r="AG139" s="21" t="str">
        <f>IF(ISNUMBER('Original data'!AD139),LN('Original data'!AD139),"")</f>
        <v/>
      </c>
      <c r="AH139" s="21" t="str">
        <f>IF(ISNUMBER('Original data'!AE139),LN('Original data'!AE139),"")</f>
        <v/>
      </c>
      <c r="AI139" s="21" t="str">
        <f>IF(ISNUMBER('Original data'!AF139),LN('Original data'!AF139),"")</f>
        <v/>
      </c>
      <c r="AJ139" s="21" t="str">
        <f>IF(ISNUMBER('Original data'!AG139),LN('Original data'!AG139),"")</f>
        <v/>
      </c>
      <c r="AK139" s="21" t="str">
        <f>IF(ISNUMBER('Original data'!AH139),LN('Original data'!AH139),"")</f>
        <v/>
      </c>
      <c r="AL139" s="21" t="str">
        <f>IF(ISNUMBER('Original data'!AI139),LN('Original data'!AI139),"")</f>
        <v/>
      </c>
      <c r="AM139" s="21" t="str">
        <f>IF(ISNUMBER('Original data'!AJ139),LN('Original data'!AJ139),"")</f>
        <v/>
      </c>
      <c r="AN139" s="21" t="str">
        <f>IF(ISNUMBER('Original data'!AK139),LN('Original data'!AK139),"")</f>
        <v/>
      </c>
      <c r="AO139" s="21" t="str">
        <f>IF(ISNUMBER('Original data'!AL139),LN('Original data'!AL139),"")</f>
        <v/>
      </c>
      <c r="AP139" s="21" t="str">
        <f>IF(ISNUMBER('Original data'!AM139),LN('Original data'!AM139),"")</f>
        <v/>
      </c>
      <c r="AQ139" s="21" t="str">
        <f>IF(ISNUMBER('Original data'!AN139),LN('Original data'!AN139),"")</f>
        <v/>
      </c>
      <c r="AR139" s="21" t="str">
        <f>IF(ISNUMBER('Original data'!AO139),LN('Original data'!AO139),"")</f>
        <v/>
      </c>
      <c r="AS139" s="21" t="str">
        <f>IF(ISNUMBER('Original data'!AP139),LN('Original data'!AP139),"")</f>
        <v/>
      </c>
      <c r="AT139" s="21" t="str">
        <f>IF(ISNUMBER('Original data'!AR139),LN('Original data'!AR139),"")</f>
        <v/>
      </c>
      <c r="AU139" s="21" t="str">
        <f>IF(ISNUMBER('Original data'!AS139),LN('Original data'!AS139),"")</f>
        <v/>
      </c>
      <c r="AV139" s="21" t="str">
        <f>IF(ISNUMBER('Original data'!AT139),LN('Original data'!AT139),"")</f>
        <v/>
      </c>
      <c r="AW139" s="21" t="str">
        <f>IF(ISNUMBER('Original data'!AU139),LN('Original data'!AU139),"")</f>
        <v/>
      </c>
      <c r="AX139" s="21" t="str">
        <f>IF(ISNUMBER('Original data'!AV139),LN('Original data'!AV139),"")</f>
        <v/>
      </c>
      <c r="AY139" s="21" t="str">
        <f>IF(ISNUMBER('Original data'!AW139),LN('Original data'!AW139),"")</f>
        <v/>
      </c>
      <c r="AZ139" s="21" t="str">
        <f>IF(ISNUMBER('Original data'!AX139),LN('Original data'!AX139),"")</f>
        <v/>
      </c>
      <c r="BA139" s="21" t="str">
        <f>IF(ISNUMBER('Original data'!AY139),LN('Original data'!AY139),"")</f>
        <v/>
      </c>
      <c r="BB139" s="21" t="str">
        <f>IF(ISNUMBER('Original data'!AZ139),LN('Original data'!AZ139),"")</f>
        <v/>
      </c>
      <c r="BC139" s="21" t="str">
        <f>IF(ISNUMBER('Original data'!BA139),LN('Original data'!BA139),"")</f>
        <v/>
      </c>
      <c r="BD139" s="21" t="str">
        <f>IF(ISNUMBER('Original data'!BB139),LN('Original data'!BB139),"")</f>
        <v/>
      </c>
      <c r="BE139" s="21" t="str">
        <f>IF(ISNUMBER('Original data'!BC139),LN('Original data'!BC139),"")</f>
        <v/>
      </c>
      <c r="BF139" s="21" t="str">
        <f>IF(ISNUMBER('Original data'!BD139),LN('Original data'!BD139),"")</f>
        <v/>
      </c>
      <c r="BG139" s="21" t="str">
        <f>IF(ISNUMBER('Original data'!BE139),LN('Original data'!BE139),"")</f>
        <v/>
      </c>
      <c r="BH139" s="21" t="str">
        <f>IF(ISNUMBER('Original data'!BF139),LN('Original data'!BF139),"")</f>
        <v/>
      </c>
      <c r="BI139" s="21" t="str">
        <f>IF(ISNUMBER('Original data'!BH139),LN('Original data'!BH139),"")</f>
        <v/>
      </c>
      <c r="BJ139" s="21" t="str">
        <f>IF(ISNUMBER('Original data'!BI139),LN('Original data'!BI139),"")</f>
        <v/>
      </c>
      <c r="BK139" s="21" t="str">
        <f>IF(ISNUMBER('Original data'!BJ139),LN('Original data'!BJ139),"")</f>
        <v/>
      </c>
      <c r="BL139" s="21" t="str">
        <f>IF(ISNUMBER('Original data'!BK139),LN('Original data'!BK139),"")</f>
        <v/>
      </c>
      <c r="BM139" s="21" t="str">
        <f>IF(ISNUMBER('Original data'!BL139),LN('Original data'!BL139),"")</f>
        <v/>
      </c>
      <c r="BN139" s="21" t="str">
        <f>IF(ISNUMBER('Original data'!BM139),LN('Original data'!BM139),"")</f>
        <v/>
      </c>
      <c r="BO139" s="21" t="str">
        <f>IF(ISNUMBER('Original data'!BN139),LN('Original data'!BN139),"")</f>
        <v/>
      </c>
      <c r="BP139" s="21" t="str">
        <f>IF(ISNUMBER('Original data'!BO139),LN('Original data'!BO139),"")</f>
        <v/>
      </c>
      <c r="BQ139" s="21" t="str">
        <f>IF(ISNUMBER('Original data'!BP139),LN('Original data'!BP139),"")</f>
        <v/>
      </c>
      <c r="BR139" s="21" t="str">
        <f>IF(ISNUMBER('Original data'!BQ139),LN('Original data'!BQ139),"")</f>
        <v/>
      </c>
      <c r="BS139" s="21" t="str">
        <f>IF(ISNUMBER('Original data'!BR139),LN('Original data'!BR139),"")</f>
        <v/>
      </c>
      <c r="BT139" s="21" t="str">
        <f>IF(ISNUMBER('Original data'!BS139),LN('Original data'!BS139),"")</f>
        <v/>
      </c>
      <c r="BU139" s="21" t="str">
        <f>IF(ISNUMBER('Original data'!BT139),LN('Original data'!BT139),"")</f>
        <v/>
      </c>
      <c r="BV139" s="21" t="str">
        <f>IF(ISNUMBER('Original data'!BU139),LN('Original data'!BU139),"")</f>
        <v/>
      </c>
      <c r="BW139" s="21" t="str">
        <f>IF(ISNUMBER('Original data'!BV139),LN('Original data'!BV139),"")</f>
        <v/>
      </c>
      <c r="BX139" s="21" t="str">
        <f>IF(ISNUMBER('Original data'!BW139),LN('Original data'!BW139),"")</f>
        <v/>
      </c>
      <c r="BY139" s="21" t="str">
        <f>IF(ISNUMBER('Original data'!BX139),LN('Original data'!BX139),"")</f>
        <v/>
      </c>
      <c r="BZ139" s="21" t="str">
        <f>IF(ISNUMBER('Original data'!BY139),LN('Original data'!BY139),"")</f>
        <v/>
      </c>
      <c r="CA139" s="21" t="str">
        <f>IF(ISNUMBER('Original data'!BZ139),LN('Original data'!BZ139),"")</f>
        <v/>
      </c>
      <c r="CB139" s="21" t="str">
        <f>IF(ISNUMBER('Original data'!CA139),LN('Original data'!CA139),"")</f>
        <v/>
      </c>
      <c r="CC139" s="21"/>
      <c r="CD139" s="21"/>
      <c r="CE139" s="21"/>
    </row>
    <row r="140" spans="1:83" x14ac:dyDescent="0.2">
      <c r="A140" s="21"/>
      <c r="B140" s="21"/>
      <c r="C140" s="21"/>
      <c r="D140" s="21"/>
      <c r="E140" s="21"/>
      <c r="F140" t="str">
        <f t="shared" si="10"/>
        <v/>
      </c>
      <c r="G140" t="str">
        <f t="shared" si="11"/>
        <v/>
      </c>
      <c r="H140">
        <f t="shared" si="9"/>
        <v>0</v>
      </c>
      <c r="I140" s="21" t="str">
        <f>IF(ISNUMBER('Original data'!F140),LN('Original data'!F140),"")</f>
        <v/>
      </c>
      <c r="J140" s="21" t="str">
        <f>IF(ISNUMBER('Original data'!G140),LN('Original data'!G140),"")</f>
        <v/>
      </c>
      <c r="K140" s="21" t="str">
        <f>IF(ISNUMBER('Original data'!H140),LN('Original data'!H140),"")</f>
        <v/>
      </c>
      <c r="L140" s="21" t="str">
        <f>IF(ISNUMBER('Original data'!I140),LN('Original data'!I140),"")</f>
        <v/>
      </c>
      <c r="M140" s="21" t="str">
        <f>IF(ISNUMBER('Original data'!J140),LN('Original data'!J140),"")</f>
        <v/>
      </c>
      <c r="N140" s="21" t="str">
        <f>IF(ISNUMBER('Original data'!K140),LN('Original data'!K140),"")</f>
        <v/>
      </c>
      <c r="O140" s="21" t="str">
        <f>IF(ISNUMBER('Original data'!L140),LN('Original data'!L140),"")</f>
        <v/>
      </c>
      <c r="P140" s="21" t="str">
        <f>IF(ISNUMBER('Original data'!M140),LN('Original data'!M140),"")</f>
        <v/>
      </c>
      <c r="Q140" s="21" t="str">
        <f>IF(ISNUMBER('Original data'!N140),LN('Original data'!N140),"")</f>
        <v/>
      </c>
      <c r="R140" s="21" t="str">
        <f>IF(ISNUMBER('Original data'!O140),LN('Original data'!O140),"")</f>
        <v/>
      </c>
      <c r="S140" s="21" t="str">
        <f>IF(ISNUMBER('Original data'!P140),LN('Original data'!P140),"")</f>
        <v/>
      </c>
      <c r="T140" s="21" t="str">
        <f>IF(ISNUMBER('Original data'!Q140),LN('Original data'!Q140),"")</f>
        <v/>
      </c>
      <c r="U140" s="21" t="str">
        <f>IF(ISNUMBER('Original data'!R140),LN('Original data'!R140),"")</f>
        <v/>
      </c>
      <c r="V140" s="21" t="str">
        <f>IF(ISNUMBER('Original data'!S140),LN('Original data'!S140),"")</f>
        <v/>
      </c>
      <c r="W140" s="21" t="str">
        <f>IF(ISNUMBER('Original data'!T140),LN('Original data'!T140),"")</f>
        <v/>
      </c>
      <c r="X140" s="21" t="str">
        <f>IF(ISNUMBER('Original data'!U140),LN('Original data'!U140),"")</f>
        <v/>
      </c>
      <c r="Y140" s="21" t="str">
        <f>IF(ISNUMBER('Original data'!V140),LN('Original data'!V140),"")</f>
        <v/>
      </c>
      <c r="Z140" s="21" t="str">
        <f>IF(ISNUMBER('Original data'!W140),LN('Original data'!W140),"")</f>
        <v/>
      </c>
      <c r="AA140" s="21" t="str">
        <f>IF(ISNUMBER('Original data'!X140),LN('Original data'!X140),"")</f>
        <v/>
      </c>
      <c r="AB140" s="21" t="str">
        <f>IF(ISNUMBER('Original data'!Y140),LN('Original data'!Y140),"")</f>
        <v/>
      </c>
      <c r="AC140" s="21" t="str">
        <f>IF(ISNUMBER('Original data'!Z140),LN('Original data'!Z140),"")</f>
        <v/>
      </c>
      <c r="AD140" s="21" t="str">
        <f>IF(ISNUMBER('Original data'!AA140),LN('Original data'!AA140),"")</f>
        <v/>
      </c>
      <c r="AE140" s="21" t="str">
        <f>IF(ISNUMBER('Original data'!AB140),LN('Original data'!AB140),"")</f>
        <v/>
      </c>
      <c r="AF140" s="21" t="str">
        <f>IF(ISNUMBER('Original data'!AC140),LN('Original data'!AC140),"")</f>
        <v/>
      </c>
      <c r="AG140" s="21" t="str">
        <f>IF(ISNUMBER('Original data'!AD140),LN('Original data'!AD140),"")</f>
        <v/>
      </c>
      <c r="AH140" s="21" t="str">
        <f>IF(ISNUMBER('Original data'!AE140),LN('Original data'!AE140),"")</f>
        <v/>
      </c>
      <c r="AI140" s="21" t="str">
        <f>IF(ISNUMBER('Original data'!AF140),LN('Original data'!AF140),"")</f>
        <v/>
      </c>
      <c r="AJ140" s="21" t="str">
        <f>IF(ISNUMBER('Original data'!AG140),LN('Original data'!AG140),"")</f>
        <v/>
      </c>
      <c r="AK140" s="21" t="str">
        <f>IF(ISNUMBER('Original data'!AH140),LN('Original data'!AH140),"")</f>
        <v/>
      </c>
      <c r="AL140" s="21" t="str">
        <f>IF(ISNUMBER('Original data'!AI140),LN('Original data'!AI140),"")</f>
        <v/>
      </c>
      <c r="AM140" s="21" t="str">
        <f>IF(ISNUMBER('Original data'!AJ140),LN('Original data'!AJ140),"")</f>
        <v/>
      </c>
      <c r="AN140" s="21" t="str">
        <f>IF(ISNUMBER('Original data'!AK140),LN('Original data'!AK140),"")</f>
        <v/>
      </c>
      <c r="AO140" s="21" t="str">
        <f>IF(ISNUMBER('Original data'!AL140),LN('Original data'!AL140),"")</f>
        <v/>
      </c>
      <c r="AP140" s="21" t="str">
        <f>IF(ISNUMBER('Original data'!AM140),LN('Original data'!AM140),"")</f>
        <v/>
      </c>
      <c r="AQ140" s="21" t="str">
        <f>IF(ISNUMBER('Original data'!AN140),LN('Original data'!AN140),"")</f>
        <v/>
      </c>
      <c r="AR140" s="21" t="str">
        <f>IF(ISNUMBER('Original data'!AO140),LN('Original data'!AO140),"")</f>
        <v/>
      </c>
      <c r="AS140" s="21" t="str">
        <f>IF(ISNUMBER('Original data'!AP140),LN('Original data'!AP140),"")</f>
        <v/>
      </c>
      <c r="AT140" s="21" t="str">
        <f>IF(ISNUMBER('Original data'!AR140),LN('Original data'!AR140),"")</f>
        <v/>
      </c>
      <c r="AU140" s="21" t="str">
        <f>IF(ISNUMBER('Original data'!AS140),LN('Original data'!AS140),"")</f>
        <v/>
      </c>
      <c r="AV140" s="21" t="str">
        <f>IF(ISNUMBER('Original data'!AT140),LN('Original data'!AT140),"")</f>
        <v/>
      </c>
      <c r="AW140" s="21" t="str">
        <f>IF(ISNUMBER('Original data'!AU140),LN('Original data'!AU140),"")</f>
        <v/>
      </c>
      <c r="AX140" s="21" t="str">
        <f>IF(ISNUMBER('Original data'!AV140),LN('Original data'!AV140),"")</f>
        <v/>
      </c>
      <c r="AY140" s="21" t="str">
        <f>IF(ISNUMBER('Original data'!AW140),LN('Original data'!AW140),"")</f>
        <v/>
      </c>
      <c r="AZ140" s="21" t="str">
        <f>IF(ISNUMBER('Original data'!AX140),LN('Original data'!AX140),"")</f>
        <v/>
      </c>
      <c r="BA140" s="21" t="str">
        <f>IF(ISNUMBER('Original data'!AY140),LN('Original data'!AY140),"")</f>
        <v/>
      </c>
      <c r="BB140" s="21" t="str">
        <f>IF(ISNUMBER('Original data'!AZ140),LN('Original data'!AZ140),"")</f>
        <v/>
      </c>
      <c r="BC140" s="21" t="str">
        <f>IF(ISNUMBER('Original data'!BA140),LN('Original data'!BA140),"")</f>
        <v/>
      </c>
      <c r="BD140" s="21" t="str">
        <f>IF(ISNUMBER('Original data'!BB140),LN('Original data'!BB140),"")</f>
        <v/>
      </c>
      <c r="BE140" s="21" t="str">
        <f>IF(ISNUMBER('Original data'!BC140),LN('Original data'!BC140),"")</f>
        <v/>
      </c>
      <c r="BF140" s="21" t="str">
        <f>IF(ISNUMBER('Original data'!BD140),LN('Original data'!BD140),"")</f>
        <v/>
      </c>
      <c r="BG140" s="21" t="str">
        <f>IF(ISNUMBER('Original data'!BE140),LN('Original data'!BE140),"")</f>
        <v/>
      </c>
      <c r="BH140" s="21" t="str">
        <f>IF(ISNUMBER('Original data'!BF140),LN('Original data'!BF140),"")</f>
        <v/>
      </c>
      <c r="BI140" s="21" t="str">
        <f>IF(ISNUMBER('Original data'!BH140),LN('Original data'!BH140),"")</f>
        <v/>
      </c>
      <c r="BJ140" s="21" t="str">
        <f>IF(ISNUMBER('Original data'!BI140),LN('Original data'!BI140),"")</f>
        <v/>
      </c>
      <c r="BK140" s="21" t="str">
        <f>IF(ISNUMBER('Original data'!BJ140),LN('Original data'!BJ140),"")</f>
        <v/>
      </c>
      <c r="BL140" s="21" t="str">
        <f>IF(ISNUMBER('Original data'!BK140),LN('Original data'!BK140),"")</f>
        <v/>
      </c>
      <c r="BM140" s="21" t="str">
        <f>IF(ISNUMBER('Original data'!BL140),LN('Original data'!BL140),"")</f>
        <v/>
      </c>
      <c r="BN140" s="21" t="str">
        <f>IF(ISNUMBER('Original data'!BM140),LN('Original data'!BM140),"")</f>
        <v/>
      </c>
      <c r="BO140" s="21" t="str">
        <f>IF(ISNUMBER('Original data'!BN140),LN('Original data'!BN140),"")</f>
        <v/>
      </c>
      <c r="BP140" s="21" t="str">
        <f>IF(ISNUMBER('Original data'!BO140),LN('Original data'!BO140),"")</f>
        <v/>
      </c>
      <c r="BQ140" s="21" t="str">
        <f>IF(ISNUMBER('Original data'!BP140),LN('Original data'!BP140),"")</f>
        <v/>
      </c>
      <c r="BR140" s="21" t="str">
        <f>IF(ISNUMBER('Original data'!BQ140),LN('Original data'!BQ140),"")</f>
        <v/>
      </c>
      <c r="BS140" s="21" t="str">
        <f>IF(ISNUMBER('Original data'!BR140),LN('Original data'!BR140),"")</f>
        <v/>
      </c>
      <c r="BT140" s="21" t="str">
        <f>IF(ISNUMBER('Original data'!BS140),LN('Original data'!BS140),"")</f>
        <v/>
      </c>
      <c r="BU140" s="21" t="str">
        <f>IF(ISNUMBER('Original data'!BT140),LN('Original data'!BT140),"")</f>
        <v/>
      </c>
      <c r="BV140" s="21" t="str">
        <f>IF(ISNUMBER('Original data'!BU140),LN('Original data'!BU140),"")</f>
        <v/>
      </c>
      <c r="BW140" s="21" t="str">
        <f>IF(ISNUMBER('Original data'!BV140),LN('Original data'!BV140),"")</f>
        <v/>
      </c>
      <c r="BX140" s="21" t="str">
        <f>IF(ISNUMBER('Original data'!BW140),LN('Original data'!BW140),"")</f>
        <v/>
      </c>
      <c r="BY140" s="21" t="str">
        <f>IF(ISNUMBER('Original data'!BX140),LN('Original data'!BX140),"")</f>
        <v/>
      </c>
      <c r="BZ140" s="21" t="str">
        <f>IF(ISNUMBER('Original data'!BY140),LN('Original data'!BY140),"")</f>
        <v/>
      </c>
      <c r="CA140" s="21" t="str">
        <f>IF(ISNUMBER('Original data'!BZ140),LN('Original data'!BZ140),"")</f>
        <v/>
      </c>
      <c r="CB140" s="21" t="str">
        <f>IF(ISNUMBER('Original data'!CA140),LN('Original data'!CA140),"")</f>
        <v/>
      </c>
      <c r="CC140" s="21"/>
      <c r="CD140" s="21"/>
      <c r="CE140" s="21"/>
    </row>
    <row r="141" spans="1:83" x14ac:dyDescent="0.2">
      <c r="A141" s="21"/>
      <c r="B141" s="21"/>
      <c r="C141" s="21"/>
      <c r="D141" s="21"/>
      <c r="E141" s="21"/>
      <c r="F141" t="str">
        <f t="shared" si="10"/>
        <v/>
      </c>
      <c r="G141" t="str">
        <f t="shared" si="11"/>
        <v/>
      </c>
      <c r="H141">
        <f t="shared" si="9"/>
        <v>0</v>
      </c>
      <c r="I141" s="21" t="str">
        <f>IF(ISNUMBER('Original data'!F141),LN('Original data'!F141),"")</f>
        <v/>
      </c>
      <c r="J141" s="21" t="str">
        <f>IF(ISNUMBER('Original data'!G141),LN('Original data'!G141),"")</f>
        <v/>
      </c>
      <c r="K141" s="21" t="str">
        <f>IF(ISNUMBER('Original data'!H141),LN('Original data'!H141),"")</f>
        <v/>
      </c>
      <c r="L141" s="21" t="str">
        <f>IF(ISNUMBER('Original data'!I141),LN('Original data'!I141),"")</f>
        <v/>
      </c>
      <c r="M141" s="21" t="str">
        <f>IF(ISNUMBER('Original data'!J141),LN('Original data'!J141),"")</f>
        <v/>
      </c>
      <c r="N141" s="21" t="str">
        <f>IF(ISNUMBER('Original data'!K141),LN('Original data'!K141),"")</f>
        <v/>
      </c>
      <c r="O141" s="21" t="str">
        <f>IF(ISNUMBER('Original data'!L141),LN('Original data'!L141),"")</f>
        <v/>
      </c>
      <c r="P141" s="21" t="str">
        <f>IF(ISNUMBER('Original data'!M141),LN('Original data'!M141),"")</f>
        <v/>
      </c>
      <c r="Q141" s="21" t="str">
        <f>IF(ISNUMBER('Original data'!N141),LN('Original data'!N141),"")</f>
        <v/>
      </c>
      <c r="R141" s="21" t="str">
        <f>IF(ISNUMBER('Original data'!O141),LN('Original data'!O141),"")</f>
        <v/>
      </c>
      <c r="S141" s="21" t="str">
        <f>IF(ISNUMBER('Original data'!P141),LN('Original data'!P141),"")</f>
        <v/>
      </c>
      <c r="T141" s="21" t="str">
        <f>IF(ISNUMBER('Original data'!Q141),LN('Original data'!Q141),"")</f>
        <v/>
      </c>
      <c r="U141" s="21" t="str">
        <f>IF(ISNUMBER('Original data'!R141),LN('Original data'!R141),"")</f>
        <v/>
      </c>
      <c r="V141" s="21" t="str">
        <f>IF(ISNUMBER('Original data'!S141),LN('Original data'!S141),"")</f>
        <v/>
      </c>
      <c r="W141" s="21" t="str">
        <f>IF(ISNUMBER('Original data'!T141),LN('Original data'!T141),"")</f>
        <v/>
      </c>
      <c r="X141" s="21" t="str">
        <f>IF(ISNUMBER('Original data'!U141),LN('Original data'!U141),"")</f>
        <v/>
      </c>
      <c r="Y141" s="21" t="str">
        <f>IF(ISNUMBER('Original data'!V141),LN('Original data'!V141),"")</f>
        <v/>
      </c>
      <c r="Z141" s="21" t="str">
        <f>IF(ISNUMBER('Original data'!W141),LN('Original data'!W141),"")</f>
        <v/>
      </c>
      <c r="AA141" s="21" t="str">
        <f>IF(ISNUMBER('Original data'!X141),LN('Original data'!X141),"")</f>
        <v/>
      </c>
      <c r="AB141" s="21" t="str">
        <f>IF(ISNUMBER('Original data'!Y141),LN('Original data'!Y141),"")</f>
        <v/>
      </c>
      <c r="AC141" s="21" t="str">
        <f>IF(ISNUMBER('Original data'!Z141),LN('Original data'!Z141),"")</f>
        <v/>
      </c>
      <c r="AD141" s="21" t="str">
        <f>IF(ISNUMBER('Original data'!AA141),LN('Original data'!AA141),"")</f>
        <v/>
      </c>
      <c r="AE141" s="21" t="str">
        <f>IF(ISNUMBER('Original data'!AB141),LN('Original data'!AB141),"")</f>
        <v/>
      </c>
      <c r="AF141" s="21" t="str">
        <f>IF(ISNUMBER('Original data'!AC141),LN('Original data'!AC141),"")</f>
        <v/>
      </c>
      <c r="AG141" s="21" t="str">
        <f>IF(ISNUMBER('Original data'!AD141),LN('Original data'!AD141),"")</f>
        <v/>
      </c>
      <c r="AH141" s="21" t="str">
        <f>IF(ISNUMBER('Original data'!AE141),LN('Original data'!AE141),"")</f>
        <v/>
      </c>
      <c r="AI141" s="21" t="str">
        <f>IF(ISNUMBER('Original data'!AF141),LN('Original data'!AF141),"")</f>
        <v/>
      </c>
      <c r="AJ141" s="21" t="str">
        <f>IF(ISNUMBER('Original data'!AG141),LN('Original data'!AG141),"")</f>
        <v/>
      </c>
      <c r="AK141" s="21" t="str">
        <f>IF(ISNUMBER('Original data'!AH141),LN('Original data'!AH141),"")</f>
        <v/>
      </c>
      <c r="AL141" s="21" t="str">
        <f>IF(ISNUMBER('Original data'!AI141),LN('Original data'!AI141),"")</f>
        <v/>
      </c>
      <c r="AM141" s="21" t="str">
        <f>IF(ISNUMBER('Original data'!AJ141),LN('Original data'!AJ141),"")</f>
        <v/>
      </c>
      <c r="AN141" s="21" t="str">
        <f>IF(ISNUMBER('Original data'!AK141),LN('Original data'!AK141),"")</f>
        <v/>
      </c>
      <c r="AO141" s="21" t="str">
        <f>IF(ISNUMBER('Original data'!AL141),LN('Original data'!AL141),"")</f>
        <v/>
      </c>
      <c r="AP141" s="21" t="str">
        <f>IF(ISNUMBER('Original data'!AM141),LN('Original data'!AM141),"")</f>
        <v/>
      </c>
      <c r="AQ141" s="21" t="str">
        <f>IF(ISNUMBER('Original data'!AN141),LN('Original data'!AN141),"")</f>
        <v/>
      </c>
      <c r="AR141" s="21" t="str">
        <f>IF(ISNUMBER('Original data'!AO141),LN('Original data'!AO141),"")</f>
        <v/>
      </c>
      <c r="AS141" s="21" t="str">
        <f>IF(ISNUMBER('Original data'!AP141),LN('Original data'!AP141),"")</f>
        <v/>
      </c>
      <c r="AT141" s="21" t="str">
        <f>IF(ISNUMBER('Original data'!AR141),LN('Original data'!AR141),"")</f>
        <v/>
      </c>
      <c r="AU141" s="21" t="str">
        <f>IF(ISNUMBER('Original data'!AS141),LN('Original data'!AS141),"")</f>
        <v/>
      </c>
      <c r="AV141" s="21" t="str">
        <f>IF(ISNUMBER('Original data'!AT141),LN('Original data'!AT141),"")</f>
        <v/>
      </c>
      <c r="AW141" s="21" t="str">
        <f>IF(ISNUMBER('Original data'!AU141),LN('Original data'!AU141),"")</f>
        <v/>
      </c>
      <c r="AX141" s="21" t="str">
        <f>IF(ISNUMBER('Original data'!AV141),LN('Original data'!AV141),"")</f>
        <v/>
      </c>
      <c r="AY141" s="21" t="str">
        <f>IF(ISNUMBER('Original data'!AW141),LN('Original data'!AW141),"")</f>
        <v/>
      </c>
      <c r="AZ141" s="21" t="str">
        <f>IF(ISNUMBER('Original data'!AX141),LN('Original data'!AX141),"")</f>
        <v/>
      </c>
      <c r="BA141" s="21" t="str">
        <f>IF(ISNUMBER('Original data'!AY141),LN('Original data'!AY141),"")</f>
        <v/>
      </c>
      <c r="BB141" s="21" t="str">
        <f>IF(ISNUMBER('Original data'!AZ141),LN('Original data'!AZ141),"")</f>
        <v/>
      </c>
      <c r="BC141" s="21" t="str">
        <f>IF(ISNUMBER('Original data'!BA141),LN('Original data'!BA141),"")</f>
        <v/>
      </c>
      <c r="BD141" s="21" t="str">
        <f>IF(ISNUMBER('Original data'!BB141),LN('Original data'!BB141),"")</f>
        <v/>
      </c>
      <c r="BE141" s="21" t="str">
        <f>IF(ISNUMBER('Original data'!BC141),LN('Original data'!BC141),"")</f>
        <v/>
      </c>
      <c r="BF141" s="21" t="str">
        <f>IF(ISNUMBER('Original data'!BD141),LN('Original data'!BD141),"")</f>
        <v/>
      </c>
      <c r="BG141" s="21" t="str">
        <f>IF(ISNUMBER('Original data'!BE141),LN('Original data'!BE141),"")</f>
        <v/>
      </c>
      <c r="BH141" s="21" t="str">
        <f>IF(ISNUMBER('Original data'!BF141),LN('Original data'!BF141),"")</f>
        <v/>
      </c>
      <c r="BI141" s="21" t="str">
        <f>IF(ISNUMBER('Original data'!BH141),LN('Original data'!BH141),"")</f>
        <v/>
      </c>
      <c r="BJ141" s="21" t="str">
        <f>IF(ISNUMBER('Original data'!BI141),LN('Original data'!BI141),"")</f>
        <v/>
      </c>
      <c r="BK141" s="21" t="str">
        <f>IF(ISNUMBER('Original data'!BJ141),LN('Original data'!BJ141),"")</f>
        <v/>
      </c>
      <c r="BL141" s="21" t="str">
        <f>IF(ISNUMBER('Original data'!BK141),LN('Original data'!BK141),"")</f>
        <v/>
      </c>
      <c r="BM141" s="21" t="str">
        <f>IF(ISNUMBER('Original data'!BL141),LN('Original data'!BL141),"")</f>
        <v/>
      </c>
      <c r="BN141" s="21" t="str">
        <f>IF(ISNUMBER('Original data'!BM141),LN('Original data'!BM141),"")</f>
        <v/>
      </c>
      <c r="BO141" s="21" t="str">
        <f>IF(ISNUMBER('Original data'!BN141),LN('Original data'!BN141),"")</f>
        <v/>
      </c>
      <c r="BP141" s="21" t="str">
        <f>IF(ISNUMBER('Original data'!BO141),LN('Original data'!BO141),"")</f>
        <v/>
      </c>
      <c r="BQ141" s="21" t="str">
        <f>IF(ISNUMBER('Original data'!BP141),LN('Original data'!BP141),"")</f>
        <v/>
      </c>
      <c r="BR141" s="21" t="str">
        <f>IF(ISNUMBER('Original data'!BQ141),LN('Original data'!BQ141),"")</f>
        <v/>
      </c>
      <c r="BS141" s="21" t="str">
        <f>IF(ISNUMBER('Original data'!BR141),LN('Original data'!BR141),"")</f>
        <v/>
      </c>
      <c r="BT141" s="21" t="str">
        <f>IF(ISNUMBER('Original data'!BS141),LN('Original data'!BS141),"")</f>
        <v/>
      </c>
      <c r="BU141" s="21" t="str">
        <f>IF(ISNUMBER('Original data'!BT141),LN('Original data'!BT141),"")</f>
        <v/>
      </c>
      <c r="BV141" s="21" t="str">
        <f>IF(ISNUMBER('Original data'!BU141),LN('Original data'!BU141),"")</f>
        <v/>
      </c>
      <c r="BW141" s="21" t="str">
        <f>IF(ISNUMBER('Original data'!BV141),LN('Original data'!BV141),"")</f>
        <v/>
      </c>
      <c r="BX141" s="21" t="str">
        <f>IF(ISNUMBER('Original data'!BW141),LN('Original data'!BW141),"")</f>
        <v/>
      </c>
      <c r="BY141" s="21" t="str">
        <f>IF(ISNUMBER('Original data'!BX141),LN('Original data'!BX141),"")</f>
        <v/>
      </c>
      <c r="BZ141" s="21" t="str">
        <f>IF(ISNUMBER('Original data'!BY141),LN('Original data'!BY141),"")</f>
        <v/>
      </c>
      <c r="CA141" s="21" t="str">
        <f>IF(ISNUMBER('Original data'!BZ141),LN('Original data'!BZ141),"")</f>
        <v/>
      </c>
      <c r="CB141" s="21" t="str">
        <f>IF(ISNUMBER('Original data'!CA141),LN('Original data'!CA141),"")</f>
        <v/>
      </c>
      <c r="CC141" s="21"/>
      <c r="CD141" s="21"/>
      <c r="CE141" s="21"/>
    </row>
    <row r="142" spans="1:83" x14ac:dyDescent="0.2">
      <c r="A142" s="21"/>
      <c r="B142" s="21"/>
      <c r="C142" s="21"/>
      <c r="D142" s="21"/>
      <c r="E142" s="21"/>
      <c r="F142" t="str">
        <f t="shared" si="10"/>
        <v/>
      </c>
      <c r="G142" t="str">
        <f t="shared" si="11"/>
        <v/>
      </c>
      <c r="H142">
        <f t="shared" si="9"/>
        <v>0</v>
      </c>
      <c r="I142" s="21" t="str">
        <f>IF(ISNUMBER('Original data'!F142),LN('Original data'!F142),"")</f>
        <v/>
      </c>
      <c r="J142" s="21" t="str">
        <f>IF(ISNUMBER('Original data'!G142),LN('Original data'!G142),"")</f>
        <v/>
      </c>
      <c r="K142" s="21" t="str">
        <f>IF(ISNUMBER('Original data'!H142),LN('Original data'!H142),"")</f>
        <v/>
      </c>
      <c r="L142" s="21" t="str">
        <f>IF(ISNUMBER('Original data'!I142),LN('Original data'!I142),"")</f>
        <v/>
      </c>
      <c r="M142" s="21" t="str">
        <f>IF(ISNUMBER('Original data'!J142),LN('Original data'!J142),"")</f>
        <v/>
      </c>
      <c r="N142" s="21" t="str">
        <f>IF(ISNUMBER('Original data'!K142),LN('Original data'!K142),"")</f>
        <v/>
      </c>
      <c r="O142" s="21" t="str">
        <f>IF(ISNUMBER('Original data'!L142),LN('Original data'!L142),"")</f>
        <v/>
      </c>
      <c r="P142" s="21" t="str">
        <f>IF(ISNUMBER('Original data'!M142),LN('Original data'!M142),"")</f>
        <v/>
      </c>
      <c r="Q142" s="21" t="str">
        <f>IF(ISNUMBER('Original data'!N142),LN('Original data'!N142),"")</f>
        <v/>
      </c>
      <c r="R142" s="21" t="str">
        <f>IF(ISNUMBER('Original data'!O142),LN('Original data'!O142),"")</f>
        <v/>
      </c>
      <c r="S142" s="21" t="str">
        <f>IF(ISNUMBER('Original data'!P142),LN('Original data'!P142),"")</f>
        <v/>
      </c>
      <c r="T142" s="21" t="str">
        <f>IF(ISNUMBER('Original data'!Q142),LN('Original data'!Q142),"")</f>
        <v/>
      </c>
      <c r="U142" s="21" t="str">
        <f>IF(ISNUMBER('Original data'!R142),LN('Original data'!R142),"")</f>
        <v/>
      </c>
      <c r="V142" s="21" t="str">
        <f>IF(ISNUMBER('Original data'!S142),LN('Original data'!S142),"")</f>
        <v/>
      </c>
      <c r="W142" s="21" t="str">
        <f>IF(ISNUMBER('Original data'!T142),LN('Original data'!T142),"")</f>
        <v/>
      </c>
      <c r="X142" s="21" t="str">
        <f>IF(ISNUMBER('Original data'!U142),LN('Original data'!U142),"")</f>
        <v/>
      </c>
      <c r="Y142" s="21" t="str">
        <f>IF(ISNUMBER('Original data'!V142),LN('Original data'!V142),"")</f>
        <v/>
      </c>
      <c r="Z142" s="21" t="str">
        <f>IF(ISNUMBER('Original data'!W142),LN('Original data'!W142),"")</f>
        <v/>
      </c>
      <c r="AA142" s="21" t="str">
        <f>IF(ISNUMBER('Original data'!X142),LN('Original data'!X142),"")</f>
        <v/>
      </c>
      <c r="AB142" s="21" t="str">
        <f>IF(ISNUMBER('Original data'!Y142),LN('Original data'!Y142),"")</f>
        <v/>
      </c>
      <c r="AC142" s="21" t="str">
        <f>IF(ISNUMBER('Original data'!Z142),LN('Original data'!Z142),"")</f>
        <v/>
      </c>
      <c r="AD142" s="21" t="str">
        <f>IF(ISNUMBER('Original data'!AA142),LN('Original data'!AA142),"")</f>
        <v/>
      </c>
      <c r="AE142" s="21" t="str">
        <f>IF(ISNUMBER('Original data'!AB142),LN('Original data'!AB142),"")</f>
        <v/>
      </c>
      <c r="AF142" s="21" t="str">
        <f>IF(ISNUMBER('Original data'!AC142),LN('Original data'!AC142),"")</f>
        <v/>
      </c>
      <c r="AG142" s="21" t="str">
        <f>IF(ISNUMBER('Original data'!AD142),LN('Original data'!AD142),"")</f>
        <v/>
      </c>
      <c r="AH142" s="21" t="str">
        <f>IF(ISNUMBER('Original data'!AE142),LN('Original data'!AE142),"")</f>
        <v/>
      </c>
      <c r="AI142" s="21" t="str">
        <f>IF(ISNUMBER('Original data'!AF142),LN('Original data'!AF142),"")</f>
        <v/>
      </c>
      <c r="AJ142" s="21" t="str">
        <f>IF(ISNUMBER('Original data'!AG142),LN('Original data'!AG142),"")</f>
        <v/>
      </c>
      <c r="AK142" s="21" t="str">
        <f>IF(ISNUMBER('Original data'!AH142),LN('Original data'!AH142),"")</f>
        <v/>
      </c>
      <c r="AL142" s="21" t="str">
        <f>IF(ISNUMBER('Original data'!AI142),LN('Original data'!AI142),"")</f>
        <v/>
      </c>
      <c r="AM142" s="21" t="str">
        <f>IF(ISNUMBER('Original data'!AJ142),LN('Original data'!AJ142),"")</f>
        <v/>
      </c>
      <c r="AN142" s="21" t="str">
        <f>IF(ISNUMBER('Original data'!AK142),LN('Original data'!AK142),"")</f>
        <v/>
      </c>
      <c r="AO142" s="21" t="str">
        <f>IF(ISNUMBER('Original data'!AL142),LN('Original data'!AL142),"")</f>
        <v/>
      </c>
      <c r="AP142" s="21" t="str">
        <f>IF(ISNUMBER('Original data'!AM142),LN('Original data'!AM142),"")</f>
        <v/>
      </c>
      <c r="AQ142" s="21" t="str">
        <f>IF(ISNUMBER('Original data'!AN142),LN('Original data'!AN142),"")</f>
        <v/>
      </c>
      <c r="AR142" s="21" t="str">
        <f>IF(ISNUMBER('Original data'!AO142),LN('Original data'!AO142),"")</f>
        <v/>
      </c>
      <c r="AS142" s="21" t="str">
        <f>IF(ISNUMBER('Original data'!AP142),LN('Original data'!AP142),"")</f>
        <v/>
      </c>
      <c r="AT142" s="21" t="str">
        <f>IF(ISNUMBER('Original data'!AR142),LN('Original data'!AR142),"")</f>
        <v/>
      </c>
      <c r="AU142" s="21" t="str">
        <f>IF(ISNUMBER('Original data'!AS142),LN('Original data'!AS142),"")</f>
        <v/>
      </c>
      <c r="AV142" s="21" t="str">
        <f>IF(ISNUMBER('Original data'!AT142),LN('Original data'!AT142),"")</f>
        <v/>
      </c>
      <c r="AW142" s="21" t="str">
        <f>IF(ISNUMBER('Original data'!AU142),LN('Original data'!AU142),"")</f>
        <v/>
      </c>
      <c r="AX142" s="21" t="str">
        <f>IF(ISNUMBER('Original data'!AV142),LN('Original data'!AV142),"")</f>
        <v/>
      </c>
      <c r="AY142" s="21" t="str">
        <f>IF(ISNUMBER('Original data'!AW142),LN('Original data'!AW142),"")</f>
        <v/>
      </c>
      <c r="AZ142" s="21" t="str">
        <f>IF(ISNUMBER('Original data'!AX142),LN('Original data'!AX142),"")</f>
        <v/>
      </c>
      <c r="BA142" s="21" t="str">
        <f>IF(ISNUMBER('Original data'!AY142),LN('Original data'!AY142),"")</f>
        <v/>
      </c>
      <c r="BB142" s="21" t="str">
        <f>IF(ISNUMBER('Original data'!AZ142),LN('Original data'!AZ142),"")</f>
        <v/>
      </c>
      <c r="BC142" s="21" t="str">
        <f>IF(ISNUMBER('Original data'!BA142),LN('Original data'!BA142),"")</f>
        <v/>
      </c>
      <c r="BD142" s="21" t="str">
        <f>IF(ISNUMBER('Original data'!BB142),LN('Original data'!BB142),"")</f>
        <v/>
      </c>
      <c r="BE142" s="21" t="str">
        <f>IF(ISNUMBER('Original data'!BC142),LN('Original data'!BC142),"")</f>
        <v/>
      </c>
      <c r="BF142" s="21" t="str">
        <f>IF(ISNUMBER('Original data'!BD142),LN('Original data'!BD142),"")</f>
        <v/>
      </c>
      <c r="BG142" s="21" t="str">
        <f>IF(ISNUMBER('Original data'!BE142),LN('Original data'!BE142),"")</f>
        <v/>
      </c>
      <c r="BH142" s="21" t="str">
        <f>IF(ISNUMBER('Original data'!BF142),LN('Original data'!BF142),"")</f>
        <v/>
      </c>
      <c r="BI142" s="21" t="str">
        <f>IF(ISNUMBER('Original data'!BH142),LN('Original data'!BH142),"")</f>
        <v/>
      </c>
      <c r="BJ142" s="21" t="str">
        <f>IF(ISNUMBER('Original data'!BI142),LN('Original data'!BI142),"")</f>
        <v/>
      </c>
      <c r="BK142" s="21" t="str">
        <f>IF(ISNUMBER('Original data'!BJ142),LN('Original data'!BJ142),"")</f>
        <v/>
      </c>
      <c r="BL142" s="21" t="str">
        <f>IF(ISNUMBER('Original data'!BK142),LN('Original data'!BK142),"")</f>
        <v/>
      </c>
      <c r="BM142" s="21" t="str">
        <f>IF(ISNUMBER('Original data'!BL142),LN('Original data'!BL142),"")</f>
        <v/>
      </c>
      <c r="BN142" s="21" t="str">
        <f>IF(ISNUMBER('Original data'!BM142),LN('Original data'!BM142),"")</f>
        <v/>
      </c>
      <c r="BO142" s="21" t="str">
        <f>IF(ISNUMBER('Original data'!BN142),LN('Original data'!BN142),"")</f>
        <v/>
      </c>
      <c r="BP142" s="21" t="str">
        <f>IF(ISNUMBER('Original data'!BO142),LN('Original data'!BO142),"")</f>
        <v/>
      </c>
      <c r="BQ142" s="21" t="str">
        <f>IF(ISNUMBER('Original data'!BP142),LN('Original data'!BP142),"")</f>
        <v/>
      </c>
      <c r="BR142" s="21" t="str">
        <f>IF(ISNUMBER('Original data'!BQ142),LN('Original data'!BQ142),"")</f>
        <v/>
      </c>
      <c r="BS142" s="21" t="str">
        <f>IF(ISNUMBER('Original data'!BR142),LN('Original data'!BR142),"")</f>
        <v/>
      </c>
      <c r="BT142" s="21" t="str">
        <f>IF(ISNUMBER('Original data'!BS142),LN('Original data'!BS142),"")</f>
        <v/>
      </c>
      <c r="BU142" s="21" t="str">
        <f>IF(ISNUMBER('Original data'!BT142),LN('Original data'!BT142),"")</f>
        <v/>
      </c>
      <c r="BV142" s="21" t="str">
        <f>IF(ISNUMBER('Original data'!BU142),LN('Original data'!BU142),"")</f>
        <v/>
      </c>
      <c r="BW142" s="21" t="str">
        <f>IF(ISNUMBER('Original data'!BV142),LN('Original data'!BV142),"")</f>
        <v/>
      </c>
      <c r="BX142" s="21" t="str">
        <f>IF(ISNUMBER('Original data'!BW142),LN('Original data'!BW142),"")</f>
        <v/>
      </c>
      <c r="BY142" s="21" t="str">
        <f>IF(ISNUMBER('Original data'!BX142),LN('Original data'!BX142),"")</f>
        <v/>
      </c>
      <c r="BZ142" s="21" t="str">
        <f>IF(ISNUMBER('Original data'!BY142),LN('Original data'!BY142),"")</f>
        <v/>
      </c>
      <c r="CA142" s="21" t="str">
        <f>IF(ISNUMBER('Original data'!BZ142),LN('Original data'!BZ142),"")</f>
        <v/>
      </c>
      <c r="CB142" s="21" t="str">
        <f>IF(ISNUMBER('Original data'!CA142),LN('Original data'!CA142),"")</f>
        <v/>
      </c>
      <c r="CC142" s="21"/>
      <c r="CD142" s="21"/>
      <c r="CE142" s="21"/>
    </row>
    <row r="143" spans="1:83" x14ac:dyDescent="0.2">
      <c r="A143" s="21"/>
      <c r="B143" s="21"/>
      <c r="C143" s="21"/>
      <c r="D143" s="21"/>
      <c r="E143" s="21"/>
      <c r="F143" t="str">
        <f t="shared" si="10"/>
        <v/>
      </c>
      <c r="G143" t="str">
        <f t="shared" si="11"/>
        <v/>
      </c>
      <c r="H143">
        <f t="shared" si="9"/>
        <v>0</v>
      </c>
      <c r="I143" s="21" t="str">
        <f>IF(ISNUMBER('Original data'!F143),LN('Original data'!F143),"")</f>
        <v/>
      </c>
      <c r="J143" s="21" t="str">
        <f>IF(ISNUMBER('Original data'!G143),LN('Original data'!G143),"")</f>
        <v/>
      </c>
      <c r="K143" s="21" t="str">
        <f>IF(ISNUMBER('Original data'!H143),LN('Original data'!H143),"")</f>
        <v/>
      </c>
      <c r="L143" s="21" t="str">
        <f>IF(ISNUMBER('Original data'!I143),LN('Original data'!I143),"")</f>
        <v/>
      </c>
      <c r="M143" s="21" t="str">
        <f>IF(ISNUMBER('Original data'!J143),LN('Original data'!J143),"")</f>
        <v/>
      </c>
      <c r="N143" s="21" t="str">
        <f>IF(ISNUMBER('Original data'!K143),LN('Original data'!K143),"")</f>
        <v/>
      </c>
      <c r="O143" s="21" t="str">
        <f>IF(ISNUMBER('Original data'!L143),LN('Original data'!L143),"")</f>
        <v/>
      </c>
      <c r="P143" s="21" t="str">
        <f>IF(ISNUMBER('Original data'!M143),LN('Original data'!M143),"")</f>
        <v/>
      </c>
      <c r="Q143" s="21" t="str">
        <f>IF(ISNUMBER('Original data'!N143),LN('Original data'!N143),"")</f>
        <v/>
      </c>
      <c r="R143" s="21" t="str">
        <f>IF(ISNUMBER('Original data'!O143),LN('Original data'!O143),"")</f>
        <v/>
      </c>
      <c r="S143" s="21" t="str">
        <f>IF(ISNUMBER('Original data'!P143),LN('Original data'!P143),"")</f>
        <v/>
      </c>
      <c r="T143" s="21" t="str">
        <f>IF(ISNUMBER('Original data'!Q143),LN('Original data'!Q143),"")</f>
        <v/>
      </c>
      <c r="U143" s="21" t="str">
        <f>IF(ISNUMBER('Original data'!R143),LN('Original data'!R143),"")</f>
        <v/>
      </c>
      <c r="V143" s="21" t="str">
        <f>IF(ISNUMBER('Original data'!S143),LN('Original data'!S143),"")</f>
        <v/>
      </c>
      <c r="W143" s="21" t="str">
        <f>IF(ISNUMBER('Original data'!T143),LN('Original data'!T143),"")</f>
        <v/>
      </c>
      <c r="X143" s="21" t="str">
        <f>IF(ISNUMBER('Original data'!U143),LN('Original data'!U143),"")</f>
        <v/>
      </c>
      <c r="Y143" s="21" t="str">
        <f>IF(ISNUMBER('Original data'!V143),LN('Original data'!V143),"")</f>
        <v/>
      </c>
      <c r="Z143" s="21" t="str">
        <f>IF(ISNUMBER('Original data'!W143),LN('Original data'!W143),"")</f>
        <v/>
      </c>
      <c r="AA143" s="21" t="str">
        <f>IF(ISNUMBER('Original data'!X143),LN('Original data'!X143),"")</f>
        <v/>
      </c>
      <c r="AB143" s="21" t="str">
        <f>IF(ISNUMBER('Original data'!Y143),LN('Original data'!Y143),"")</f>
        <v/>
      </c>
      <c r="AC143" s="21" t="str">
        <f>IF(ISNUMBER('Original data'!Z143),LN('Original data'!Z143),"")</f>
        <v/>
      </c>
      <c r="AD143" s="21" t="str">
        <f>IF(ISNUMBER('Original data'!AA143),LN('Original data'!AA143),"")</f>
        <v/>
      </c>
      <c r="AE143" s="21" t="str">
        <f>IF(ISNUMBER('Original data'!AB143),LN('Original data'!AB143),"")</f>
        <v/>
      </c>
      <c r="AF143" s="21" t="str">
        <f>IF(ISNUMBER('Original data'!AC143),LN('Original data'!AC143),"")</f>
        <v/>
      </c>
      <c r="AG143" s="21" t="str">
        <f>IF(ISNUMBER('Original data'!AD143),LN('Original data'!AD143),"")</f>
        <v/>
      </c>
      <c r="AH143" s="21" t="str">
        <f>IF(ISNUMBER('Original data'!AE143),LN('Original data'!AE143),"")</f>
        <v/>
      </c>
      <c r="AI143" s="21" t="str">
        <f>IF(ISNUMBER('Original data'!AF143),LN('Original data'!AF143),"")</f>
        <v/>
      </c>
      <c r="AJ143" s="21" t="str">
        <f>IF(ISNUMBER('Original data'!AG143),LN('Original data'!AG143),"")</f>
        <v/>
      </c>
      <c r="AK143" s="21" t="str">
        <f>IF(ISNUMBER('Original data'!AH143),LN('Original data'!AH143),"")</f>
        <v/>
      </c>
      <c r="AL143" s="21" t="str">
        <f>IF(ISNUMBER('Original data'!AI143),LN('Original data'!AI143),"")</f>
        <v/>
      </c>
      <c r="AM143" s="21" t="str">
        <f>IF(ISNUMBER('Original data'!AJ143),LN('Original data'!AJ143),"")</f>
        <v/>
      </c>
      <c r="AN143" s="21" t="str">
        <f>IF(ISNUMBER('Original data'!AK143),LN('Original data'!AK143),"")</f>
        <v/>
      </c>
      <c r="AO143" s="21" t="str">
        <f>IF(ISNUMBER('Original data'!AL143),LN('Original data'!AL143),"")</f>
        <v/>
      </c>
      <c r="AP143" s="21" t="str">
        <f>IF(ISNUMBER('Original data'!AM143),LN('Original data'!AM143),"")</f>
        <v/>
      </c>
      <c r="AQ143" s="21" t="str">
        <f>IF(ISNUMBER('Original data'!AN143),LN('Original data'!AN143),"")</f>
        <v/>
      </c>
      <c r="AR143" s="21" t="str">
        <f>IF(ISNUMBER('Original data'!AO143),LN('Original data'!AO143),"")</f>
        <v/>
      </c>
      <c r="AS143" s="21" t="str">
        <f>IF(ISNUMBER('Original data'!AP143),LN('Original data'!AP143),"")</f>
        <v/>
      </c>
      <c r="AT143" s="21" t="str">
        <f>IF(ISNUMBER('Original data'!AR143),LN('Original data'!AR143),"")</f>
        <v/>
      </c>
      <c r="AU143" s="21" t="str">
        <f>IF(ISNUMBER('Original data'!AS143),LN('Original data'!AS143),"")</f>
        <v/>
      </c>
      <c r="AV143" s="21" t="str">
        <f>IF(ISNUMBER('Original data'!AT143),LN('Original data'!AT143),"")</f>
        <v/>
      </c>
      <c r="AW143" s="21" t="str">
        <f>IF(ISNUMBER('Original data'!AU143),LN('Original data'!AU143),"")</f>
        <v/>
      </c>
      <c r="AX143" s="21" t="str">
        <f>IF(ISNUMBER('Original data'!AV143),LN('Original data'!AV143),"")</f>
        <v/>
      </c>
      <c r="AY143" s="21" t="str">
        <f>IF(ISNUMBER('Original data'!AW143),LN('Original data'!AW143),"")</f>
        <v/>
      </c>
      <c r="AZ143" s="21" t="str">
        <f>IF(ISNUMBER('Original data'!AX143),LN('Original data'!AX143),"")</f>
        <v/>
      </c>
      <c r="BA143" s="21" t="str">
        <f>IF(ISNUMBER('Original data'!AY143),LN('Original data'!AY143),"")</f>
        <v/>
      </c>
      <c r="BB143" s="21" t="str">
        <f>IF(ISNUMBER('Original data'!AZ143),LN('Original data'!AZ143),"")</f>
        <v/>
      </c>
      <c r="BC143" s="21" t="str">
        <f>IF(ISNUMBER('Original data'!BA143),LN('Original data'!BA143),"")</f>
        <v/>
      </c>
      <c r="BD143" s="21" t="str">
        <f>IF(ISNUMBER('Original data'!BB143),LN('Original data'!BB143),"")</f>
        <v/>
      </c>
      <c r="BE143" s="21" t="str">
        <f>IF(ISNUMBER('Original data'!BC143),LN('Original data'!BC143),"")</f>
        <v/>
      </c>
      <c r="BF143" s="21" t="str">
        <f>IF(ISNUMBER('Original data'!BD143),LN('Original data'!BD143),"")</f>
        <v/>
      </c>
      <c r="BG143" s="21" t="str">
        <f>IF(ISNUMBER('Original data'!BE143),LN('Original data'!BE143),"")</f>
        <v/>
      </c>
      <c r="BH143" s="21" t="str">
        <f>IF(ISNUMBER('Original data'!BF143),LN('Original data'!BF143),"")</f>
        <v/>
      </c>
      <c r="BI143" s="21" t="str">
        <f>IF(ISNUMBER('Original data'!BH143),LN('Original data'!BH143),"")</f>
        <v/>
      </c>
      <c r="BJ143" s="21" t="str">
        <f>IF(ISNUMBER('Original data'!BI143),LN('Original data'!BI143),"")</f>
        <v/>
      </c>
      <c r="BK143" s="21" t="str">
        <f>IF(ISNUMBER('Original data'!BJ143),LN('Original data'!BJ143),"")</f>
        <v/>
      </c>
      <c r="BL143" s="21" t="str">
        <f>IF(ISNUMBER('Original data'!BK143),LN('Original data'!BK143),"")</f>
        <v/>
      </c>
      <c r="BM143" s="21" t="str">
        <f>IF(ISNUMBER('Original data'!BL143),LN('Original data'!BL143),"")</f>
        <v/>
      </c>
      <c r="BN143" s="21" t="str">
        <f>IF(ISNUMBER('Original data'!BM143),LN('Original data'!BM143),"")</f>
        <v/>
      </c>
      <c r="BO143" s="21" t="str">
        <f>IF(ISNUMBER('Original data'!BN143),LN('Original data'!BN143),"")</f>
        <v/>
      </c>
      <c r="BP143" s="21" t="str">
        <f>IF(ISNUMBER('Original data'!BO143),LN('Original data'!BO143),"")</f>
        <v/>
      </c>
      <c r="BQ143" s="21" t="str">
        <f>IF(ISNUMBER('Original data'!BP143),LN('Original data'!BP143),"")</f>
        <v/>
      </c>
      <c r="BR143" s="21" t="str">
        <f>IF(ISNUMBER('Original data'!BQ143),LN('Original data'!BQ143),"")</f>
        <v/>
      </c>
      <c r="BS143" s="21" t="str">
        <f>IF(ISNUMBER('Original data'!BR143),LN('Original data'!BR143),"")</f>
        <v/>
      </c>
      <c r="BT143" s="21" t="str">
        <f>IF(ISNUMBER('Original data'!BS143),LN('Original data'!BS143),"")</f>
        <v/>
      </c>
      <c r="BU143" s="21" t="str">
        <f>IF(ISNUMBER('Original data'!BT143),LN('Original data'!BT143),"")</f>
        <v/>
      </c>
      <c r="BV143" s="21" t="str">
        <f>IF(ISNUMBER('Original data'!BU143),LN('Original data'!BU143),"")</f>
        <v/>
      </c>
      <c r="BW143" s="21" t="str">
        <f>IF(ISNUMBER('Original data'!BV143),LN('Original data'!BV143),"")</f>
        <v/>
      </c>
      <c r="BX143" s="21" t="str">
        <f>IF(ISNUMBER('Original data'!BW143),LN('Original data'!BW143),"")</f>
        <v/>
      </c>
      <c r="BY143" s="21" t="str">
        <f>IF(ISNUMBER('Original data'!BX143),LN('Original data'!BX143),"")</f>
        <v/>
      </c>
      <c r="BZ143" s="21" t="str">
        <f>IF(ISNUMBER('Original data'!BY143),LN('Original data'!BY143),"")</f>
        <v/>
      </c>
      <c r="CA143" s="21" t="str">
        <f>IF(ISNUMBER('Original data'!BZ143),LN('Original data'!BZ143),"")</f>
        <v/>
      </c>
      <c r="CB143" s="21" t="str">
        <f>IF(ISNUMBER('Original data'!CA143),LN('Original data'!CA143),"")</f>
        <v/>
      </c>
      <c r="CC143" s="21"/>
      <c r="CD143" s="21"/>
      <c r="CE143" s="21"/>
    </row>
    <row r="144" spans="1:83" x14ac:dyDescent="0.2">
      <c r="A144" s="21"/>
      <c r="B144" s="21"/>
      <c r="C144" s="21"/>
      <c r="D144" s="21"/>
      <c r="E144" s="21"/>
      <c r="F144" t="str">
        <f t="shared" si="10"/>
        <v/>
      </c>
      <c r="G144" t="str">
        <f t="shared" si="11"/>
        <v/>
      </c>
      <c r="H144">
        <f t="shared" si="9"/>
        <v>0</v>
      </c>
      <c r="I144" s="21" t="str">
        <f>IF(ISNUMBER('Original data'!F144),LN('Original data'!F144),"")</f>
        <v/>
      </c>
      <c r="J144" s="21" t="str">
        <f>IF(ISNUMBER('Original data'!G144),LN('Original data'!G144),"")</f>
        <v/>
      </c>
      <c r="K144" s="21" t="str">
        <f>IF(ISNUMBER('Original data'!H144),LN('Original data'!H144),"")</f>
        <v/>
      </c>
      <c r="L144" s="21" t="str">
        <f>IF(ISNUMBER('Original data'!I144),LN('Original data'!I144),"")</f>
        <v/>
      </c>
      <c r="M144" s="21" t="str">
        <f>IF(ISNUMBER('Original data'!J144),LN('Original data'!J144),"")</f>
        <v/>
      </c>
      <c r="N144" s="21" t="str">
        <f>IF(ISNUMBER('Original data'!K144),LN('Original data'!K144),"")</f>
        <v/>
      </c>
      <c r="O144" s="21" t="str">
        <f>IF(ISNUMBER('Original data'!L144),LN('Original data'!L144),"")</f>
        <v/>
      </c>
      <c r="P144" s="21" t="str">
        <f>IF(ISNUMBER('Original data'!M144),LN('Original data'!M144),"")</f>
        <v/>
      </c>
      <c r="Q144" s="21" t="str">
        <f>IF(ISNUMBER('Original data'!N144),LN('Original data'!N144),"")</f>
        <v/>
      </c>
      <c r="R144" s="21" t="str">
        <f>IF(ISNUMBER('Original data'!O144),LN('Original data'!O144),"")</f>
        <v/>
      </c>
      <c r="S144" s="21" t="str">
        <f>IF(ISNUMBER('Original data'!P144),LN('Original data'!P144),"")</f>
        <v/>
      </c>
      <c r="T144" s="21" t="str">
        <f>IF(ISNUMBER('Original data'!Q144),LN('Original data'!Q144),"")</f>
        <v/>
      </c>
      <c r="U144" s="21" t="str">
        <f>IF(ISNUMBER('Original data'!R144),LN('Original data'!R144),"")</f>
        <v/>
      </c>
      <c r="V144" s="21" t="str">
        <f>IF(ISNUMBER('Original data'!S144),LN('Original data'!S144),"")</f>
        <v/>
      </c>
      <c r="W144" s="21" t="str">
        <f>IF(ISNUMBER('Original data'!T144),LN('Original data'!T144),"")</f>
        <v/>
      </c>
      <c r="X144" s="21" t="str">
        <f>IF(ISNUMBER('Original data'!U144),LN('Original data'!U144),"")</f>
        <v/>
      </c>
      <c r="Y144" s="21" t="str">
        <f>IF(ISNUMBER('Original data'!V144),LN('Original data'!V144),"")</f>
        <v/>
      </c>
      <c r="Z144" s="21" t="str">
        <f>IF(ISNUMBER('Original data'!W144),LN('Original data'!W144),"")</f>
        <v/>
      </c>
      <c r="AA144" s="21" t="str">
        <f>IF(ISNUMBER('Original data'!X144),LN('Original data'!X144),"")</f>
        <v/>
      </c>
      <c r="AB144" s="21" t="str">
        <f>IF(ISNUMBER('Original data'!Y144),LN('Original data'!Y144),"")</f>
        <v/>
      </c>
      <c r="AC144" s="21" t="str">
        <f>IF(ISNUMBER('Original data'!Z144),LN('Original data'!Z144),"")</f>
        <v/>
      </c>
      <c r="AD144" s="21" t="str">
        <f>IF(ISNUMBER('Original data'!AA144),LN('Original data'!AA144),"")</f>
        <v/>
      </c>
      <c r="AE144" s="21" t="str">
        <f>IF(ISNUMBER('Original data'!AB144),LN('Original data'!AB144),"")</f>
        <v/>
      </c>
      <c r="AF144" s="21" t="str">
        <f>IF(ISNUMBER('Original data'!AC144),LN('Original data'!AC144),"")</f>
        <v/>
      </c>
      <c r="AG144" s="21" t="str">
        <f>IF(ISNUMBER('Original data'!AD144),LN('Original data'!AD144),"")</f>
        <v/>
      </c>
      <c r="AH144" s="21" t="str">
        <f>IF(ISNUMBER('Original data'!AE144),LN('Original data'!AE144),"")</f>
        <v/>
      </c>
      <c r="AI144" s="21" t="str">
        <f>IF(ISNUMBER('Original data'!AF144),LN('Original data'!AF144),"")</f>
        <v/>
      </c>
      <c r="AJ144" s="21" t="str">
        <f>IF(ISNUMBER('Original data'!AG144),LN('Original data'!AG144),"")</f>
        <v/>
      </c>
      <c r="AK144" s="21" t="str">
        <f>IF(ISNUMBER('Original data'!AH144),LN('Original data'!AH144),"")</f>
        <v/>
      </c>
      <c r="AL144" s="21" t="str">
        <f>IF(ISNUMBER('Original data'!AI144),LN('Original data'!AI144),"")</f>
        <v/>
      </c>
      <c r="AM144" s="21" t="str">
        <f>IF(ISNUMBER('Original data'!AJ144),LN('Original data'!AJ144),"")</f>
        <v/>
      </c>
      <c r="AN144" s="21" t="str">
        <f>IF(ISNUMBER('Original data'!AK144),LN('Original data'!AK144),"")</f>
        <v/>
      </c>
      <c r="AO144" s="21" t="str">
        <f>IF(ISNUMBER('Original data'!AL144),LN('Original data'!AL144),"")</f>
        <v/>
      </c>
      <c r="AP144" s="21" t="str">
        <f>IF(ISNUMBER('Original data'!AM144),LN('Original data'!AM144),"")</f>
        <v/>
      </c>
      <c r="AQ144" s="21" t="str">
        <f>IF(ISNUMBER('Original data'!AN144),LN('Original data'!AN144),"")</f>
        <v/>
      </c>
      <c r="AR144" s="21" t="str">
        <f>IF(ISNUMBER('Original data'!AO144),LN('Original data'!AO144),"")</f>
        <v/>
      </c>
      <c r="AS144" s="21" t="str">
        <f>IF(ISNUMBER('Original data'!AP144),LN('Original data'!AP144),"")</f>
        <v/>
      </c>
      <c r="AT144" s="21" t="str">
        <f>IF(ISNUMBER('Original data'!AR144),LN('Original data'!AR144),"")</f>
        <v/>
      </c>
      <c r="AU144" s="21" t="str">
        <f>IF(ISNUMBER('Original data'!AS144),LN('Original data'!AS144),"")</f>
        <v/>
      </c>
      <c r="AV144" s="21" t="str">
        <f>IF(ISNUMBER('Original data'!AT144),LN('Original data'!AT144),"")</f>
        <v/>
      </c>
      <c r="AW144" s="21" t="str">
        <f>IF(ISNUMBER('Original data'!AU144),LN('Original data'!AU144),"")</f>
        <v/>
      </c>
      <c r="AX144" s="21" t="str">
        <f>IF(ISNUMBER('Original data'!AV144),LN('Original data'!AV144),"")</f>
        <v/>
      </c>
      <c r="AY144" s="21" t="str">
        <f>IF(ISNUMBER('Original data'!AW144),LN('Original data'!AW144),"")</f>
        <v/>
      </c>
      <c r="AZ144" s="21" t="str">
        <f>IF(ISNUMBER('Original data'!AX144),LN('Original data'!AX144),"")</f>
        <v/>
      </c>
      <c r="BA144" s="21" t="str">
        <f>IF(ISNUMBER('Original data'!AY144),LN('Original data'!AY144),"")</f>
        <v/>
      </c>
      <c r="BB144" s="21" t="str">
        <f>IF(ISNUMBER('Original data'!AZ144),LN('Original data'!AZ144),"")</f>
        <v/>
      </c>
      <c r="BC144" s="21" t="str">
        <f>IF(ISNUMBER('Original data'!BA144),LN('Original data'!BA144),"")</f>
        <v/>
      </c>
      <c r="BD144" s="21" t="str">
        <f>IF(ISNUMBER('Original data'!BB144),LN('Original data'!BB144),"")</f>
        <v/>
      </c>
      <c r="BE144" s="21" t="str">
        <f>IF(ISNUMBER('Original data'!BC144),LN('Original data'!BC144),"")</f>
        <v/>
      </c>
      <c r="BF144" s="21" t="str">
        <f>IF(ISNUMBER('Original data'!BD144),LN('Original data'!BD144),"")</f>
        <v/>
      </c>
      <c r="BG144" s="21" t="str">
        <f>IF(ISNUMBER('Original data'!BE144),LN('Original data'!BE144),"")</f>
        <v/>
      </c>
      <c r="BH144" s="21" t="str">
        <f>IF(ISNUMBER('Original data'!BF144),LN('Original data'!BF144),"")</f>
        <v/>
      </c>
      <c r="BI144" s="21" t="str">
        <f>IF(ISNUMBER('Original data'!BH144),LN('Original data'!BH144),"")</f>
        <v/>
      </c>
      <c r="BJ144" s="21" t="str">
        <f>IF(ISNUMBER('Original data'!BI144),LN('Original data'!BI144),"")</f>
        <v/>
      </c>
      <c r="BK144" s="21" t="str">
        <f>IF(ISNUMBER('Original data'!BJ144),LN('Original data'!BJ144),"")</f>
        <v/>
      </c>
      <c r="BL144" s="21" t="str">
        <f>IF(ISNUMBER('Original data'!BK144),LN('Original data'!BK144),"")</f>
        <v/>
      </c>
      <c r="BM144" s="21" t="str">
        <f>IF(ISNUMBER('Original data'!BL144),LN('Original data'!BL144),"")</f>
        <v/>
      </c>
      <c r="BN144" s="21" t="str">
        <f>IF(ISNUMBER('Original data'!BM144),LN('Original data'!BM144),"")</f>
        <v/>
      </c>
      <c r="BO144" s="21" t="str">
        <f>IF(ISNUMBER('Original data'!BN144),LN('Original data'!BN144),"")</f>
        <v/>
      </c>
      <c r="BP144" s="21" t="str">
        <f>IF(ISNUMBER('Original data'!BO144),LN('Original data'!BO144),"")</f>
        <v/>
      </c>
      <c r="BQ144" s="21" t="str">
        <f>IF(ISNUMBER('Original data'!BP144),LN('Original data'!BP144),"")</f>
        <v/>
      </c>
      <c r="BR144" s="21" t="str">
        <f>IF(ISNUMBER('Original data'!BQ144),LN('Original data'!BQ144),"")</f>
        <v/>
      </c>
      <c r="BS144" s="21" t="str">
        <f>IF(ISNUMBER('Original data'!BR144),LN('Original data'!BR144),"")</f>
        <v/>
      </c>
      <c r="BT144" s="21" t="str">
        <f>IF(ISNUMBER('Original data'!BS144),LN('Original data'!BS144),"")</f>
        <v/>
      </c>
      <c r="BU144" s="21" t="str">
        <f>IF(ISNUMBER('Original data'!BT144),LN('Original data'!BT144),"")</f>
        <v/>
      </c>
      <c r="BV144" s="21" t="str">
        <f>IF(ISNUMBER('Original data'!BU144),LN('Original data'!BU144),"")</f>
        <v/>
      </c>
      <c r="BW144" s="21" t="str">
        <f>IF(ISNUMBER('Original data'!BV144),LN('Original data'!BV144),"")</f>
        <v/>
      </c>
      <c r="BX144" s="21" t="str">
        <f>IF(ISNUMBER('Original data'!BW144),LN('Original data'!BW144),"")</f>
        <v/>
      </c>
      <c r="BY144" s="21" t="str">
        <f>IF(ISNUMBER('Original data'!BX144),LN('Original data'!BX144),"")</f>
        <v/>
      </c>
      <c r="BZ144" s="21" t="str">
        <f>IF(ISNUMBER('Original data'!BY144),LN('Original data'!BY144),"")</f>
        <v/>
      </c>
      <c r="CA144" s="21" t="str">
        <f>IF(ISNUMBER('Original data'!BZ144),LN('Original data'!BZ144),"")</f>
        <v/>
      </c>
      <c r="CB144" s="21" t="str">
        <f>IF(ISNUMBER('Original data'!CA144),LN('Original data'!CA144),"")</f>
        <v/>
      </c>
      <c r="CC144" s="21"/>
      <c r="CD144" s="21"/>
      <c r="CE144" s="21"/>
    </row>
    <row r="145" spans="1:83" x14ac:dyDescent="0.2">
      <c r="A145" s="21"/>
      <c r="B145" s="21"/>
      <c r="C145" s="21"/>
      <c r="D145" s="21"/>
      <c r="E145" s="21"/>
      <c r="F145" t="str">
        <f t="shared" si="10"/>
        <v/>
      </c>
      <c r="G145" t="str">
        <f t="shared" si="11"/>
        <v/>
      </c>
      <c r="H145">
        <f t="shared" si="9"/>
        <v>0</v>
      </c>
      <c r="I145" s="21" t="str">
        <f>IF(ISNUMBER('Original data'!F145),LN('Original data'!F145),"")</f>
        <v/>
      </c>
      <c r="J145" s="21" t="str">
        <f>IF(ISNUMBER('Original data'!G145),LN('Original data'!G145),"")</f>
        <v/>
      </c>
      <c r="K145" s="21" t="str">
        <f>IF(ISNUMBER('Original data'!H145),LN('Original data'!H145),"")</f>
        <v/>
      </c>
      <c r="L145" s="21" t="str">
        <f>IF(ISNUMBER('Original data'!I145),LN('Original data'!I145),"")</f>
        <v/>
      </c>
      <c r="M145" s="21" t="str">
        <f>IF(ISNUMBER('Original data'!J145),LN('Original data'!J145),"")</f>
        <v/>
      </c>
      <c r="N145" s="21" t="str">
        <f>IF(ISNUMBER('Original data'!K145),LN('Original data'!K145),"")</f>
        <v/>
      </c>
      <c r="O145" s="21" t="str">
        <f>IF(ISNUMBER('Original data'!L145),LN('Original data'!L145),"")</f>
        <v/>
      </c>
      <c r="P145" s="21" t="str">
        <f>IF(ISNUMBER('Original data'!M145),LN('Original data'!M145),"")</f>
        <v/>
      </c>
      <c r="Q145" s="21" t="str">
        <f>IF(ISNUMBER('Original data'!N145),LN('Original data'!N145),"")</f>
        <v/>
      </c>
      <c r="R145" s="21" t="str">
        <f>IF(ISNUMBER('Original data'!O145),LN('Original data'!O145),"")</f>
        <v/>
      </c>
      <c r="S145" s="21" t="str">
        <f>IF(ISNUMBER('Original data'!P145),LN('Original data'!P145),"")</f>
        <v/>
      </c>
      <c r="T145" s="21" t="str">
        <f>IF(ISNUMBER('Original data'!Q145),LN('Original data'!Q145),"")</f>
        <v/>
      </c>
      <c r="U145" s="21" t="str">
        <f>IF(ISNUMBER('Original data'!R145),LN('Original data'!R145),"")</f>
        <v/>
      </c>
      <c r="V145" s="21" t="str">
        <f>IF(ISNUMBER('Original data'!S145),LN('Original data'!S145),"")</f>
        <v/>
      </c>
      <c r="W145" s="21" t="str">
        <f>IF(ISNUMBER('Original data'!T145),LN('Original data'!T145),"")</f>
        <v/>
      </c>
      <c r="X145" s="21" t="str">
        <f>IF(ISNUMBER('Original data'!U145),LN('Original data'!U145),"")</f>
        <v/>
      </c>
      <c r="Y145" s="21" t="str">
        <f>IF(ISNUMBER('Original data'!V145),LN('Original data'!V145),"")</f>
        <v/>
      </c>
      <c r="Z145" s="21" t="str">
        <f>IF(ISNUMBER('Original data'!W145),LN('Original data'!W145),"")</f>
        <v/>
      </c>
      <c r="AA145" s="21" t="str">
        <f>IF(ISNUMBER('Original data'!X145),LN('Original data'!X145),"")</f>
        <v/>
      </c>
      <c r="AB145" s="21" t="str">
        <f>IF(ISNUMBER('Original data'!Y145),LN('Original data'!Y145),"")</f>
        <v/>
      </c>
      <c r="AC145" s="21" t="str">
        <f>IF(ISNUMBER('Original data'!Z145),LN('Original data'!Z145),"")</f>
        <v/>
      </c>
      <c r="AD145" s="21" t="str">
        <f>IF(ISNUMBER('Original data'!AA145),LN('Original data'!AA145),"")</f>
        <v/>
      </c>
      <c r="AE145" s="21" t="str">
        <f>IF(ISNUMBER('Original data'!AB145),LN('Original data'!AB145),"")</f>
        <v/>
      </c>
      <c r="AF145" s="21" t="str">
        <f>IF(ISNUMBER('Original data'!AC145),LN('Original data'!AC145),"")</f>
        <v/>
      </c>
      <c r="AG145" s="21" t="str">
        <f>IF(ISNUMBER('Original data'!AD145),LN('Original data'!AD145),"")</f>
        <v/>
      </c>
      <c r="AH145" s="21" t="str">
        <f>IF(ISNUMBER('Original data'!AE145),LN('Original data'!AE145),"")</f>
        <v/>
      </c>
      <c r="AI145" s="21" t="str">
        <f>IF(ISNUMBER('Original data'!AF145),LN('Original data'!AF145),"")</f>
        <v/>
      </c>
      <c r="AJ145" s="21" t="str">
        <f>IF(ISNUMBER('Original data'!AG145),LN('Original data'!AG145),"")</f>
        <v/>
      </c>
      <c r="AK145" s="21" t="str">
        <f>IF(ISNUMBER('Original data'!AH145),LN('Original data'!AH145),"")</f>
        <v/>
      </c>
      <c r="AL145" s="21" t="str">
        <f>IF(ISNUMBER('Original data'!AI145),LN('Original data'!AI145),"")</f>
        <v/>
      </c>
      <c r="AM145" s="21" t="str">
        <f>IF(ISNUMBER('Original data'!AJ145),LN('Original data'!AJ145),"")</f>
        <v/>
      </c>
      <c r="AN145" s="21" t="str">
        <f>IF(ISNUMBER('Original data'!AK145),LN('Original data'!AK145),"")</f>
        <v/>
      </c>
      <c r="AO145" s="21" t="str">
        <f>IF(ISNUMBER('Original data'!AL145),LN('Original data'!AL145),"")</f>
        <v/>
      </c>
      <c r="AP145" s="21" t="str">
        <f>IF(ISNUMBER('Original data'!AM145),LN('Original data'!AM145),"")</f>
        <v/>
      </c>
      <c r="AQ145" s="21" t="str">
        <f>IF(ISNUMBER('Original data'!AN145),LN('Original data'!AN145),"")</f>
        <v/>
      </c>
      <c r="AR145" s="21" t="str">
        <f>IF(ISNUMBER('Original data'!AO145),LN('Original data'!AO145),"")</f>
        <v/>
      </c>
      <c r="AS145" s="21" t="str">
        <f>IF(ISNUMBER('Original data'!AP145),LN('Original data'!AP145),"")</f>
        <v/>
      </c>
      <c r="AT145" s="21" t="str">
        <f>IF(ISNUMBER('Original data'!AR145),LN('Original data'!AR145),"")</f>
        <v/>
      </c>
      <c r="AU145" s="21" t="str">
        <f>IF(ISNUMBER('Original data'!AS145),LN('Original data'!AS145),"")</f>
        <v/>
      </c>
      <c r="AV145" s="21" t="str">
        <f>IF(ISNUMBER('Original data'!AT145),LN('Original data'!AT145),"")</f>
        <v/>
      </c>
      <c r="AW145" s="21" t="str">
        <f>IF(ISNUMBER('Original data'!AU145),LN('Original data'!AU145),"")</f>
        <v/>
      </c>
      <c r="AX145" s="21" t="str">
        <f>IF(ISNUMBER('Original data'!AV145),LN('Original data'!AV145),"")</f>
        <v/>
      </c>
      <c r="AY145" s="21" t="str">
        <f>IF(ISNUMBER('Original data'!AW145),LN('Original data'!AW145),"")</f>
        <v/>
      </c>
      <c r="AZ145" s="21" t="str">
        <f>IF(ISNUMBER('Original data'!AX145),LN('Original data'!AX145),"")</f>
        <v/>
      </c>
      <c r="BA145" s="21" t="str">
        <f>IF(ISNUMBER('Original data'!AY145),LN('Original data'!AY145),"")</f>
        <v/>
      </c>
      <c r="BB145" s="21" t="str">
        <f>IF(ISNUMBER('Original data'!AZ145),LN('Original data'!AZ145),"")</f>
        <v/>
      </c>
      <c r="BC145" s="21" t="str">
        <f>IF(ISNUMBER('Original data'!BA145),LN('Original data'!BA145),"")</f>
        <v/>
      </c>
      <c r="BD145" s="21" t="str">
        <f>IF(ISNUMBER('Original data'!BB145),LN('Original data'!BB145),"")</f>
        <v/>
      </c>
      <c r="BE145" s="21" t="str">
        <f>IF(ISNUMBER('Original data'!BC145),LN('Original data'!BC145),"")</f>
        <v/>
      </c>
      <c r="BF145" s="21" t="str">
        <f>IF(ISNUMBER('Original data'!BD145),LN('Original data'!BD145),"")</f>
        <v/>
      </c>
      <c r="BG145" s="21" t="str">
        <f>IF(ISNUMBER('Original data'!BE145),LN('Original data'!BE145),"")</f>
        <v/>
      </c>
      <c r="BH145" s="21" t="str">
        <f>IF(ISNUMBER('Original data'!BF145),LN('Original data'!BF145),"")</f>
        <v/>
      </c>
      <c r="BI145" s="21" t="str">
        <f>IF(ISNUMBER('Original data'!BH145),LN('Original data'!BH145),"")</f>
        <v/>
      </c>
      <c r="BJ145" s="21" t="str">
        <f>IF(ISNUMBER('Original data'!BI145),LN('Original data'!BI145),"")</f>
        <v/>
      </c>
      <c r="BK145" s="21" t="str">
        <f>IF(ISNUMBER('Original data'!BJ145),LN('Original data'!BJ145),"")</f>
        <v/>
      </c>
      <c r="BL145" s="21" t="str">
        <f>IF(ISNUMBER('Original data'!BK145),LN('Original data'!BK145),"")</f>
        <v/>
      </c>
      <c r="BM145" s="21" t="str">
        <f>IF(ISNUMBER('Original data'!BL145),LN('Original data'!BL145),"")</f>
        <v/>
      </c>
      <c r="BN145" s="21" t="str">
        <f>IF(ISNUMBER('Original data'!BM145),LN('Original data'!BM145),"")</f>
        <v/>
      </c>
      <c r="BO145" s="21" t="str">
        <f>IF(ISNUMBER('Original data'!BN145),LN('Original data'!BN145),"")</f>
        <v/>
      </c>
      <c r="BP145" s="21" t="str">
        <f>IF(ISNUMBER('Original data'!BO145),LN('Original data'!BO145),"")</f>
        <v/>
      </c>
      <c r="BQ145" s="21" t="str">
        <f>IF(ISNUMBER('Original data'!BP145),LN('Original data'!BP145),"")</f>
        <v/>
      </c>
      <c r="BR145" s="21" t="str">
        <f>IF(ISNUMBER('Original data'!BQ145),LN('Original data'!BQ145),"")</f>
        <v/>
      </c>
      <c r="BS145" s="21" t="str">
        <f>IF(ISNUMBER('Original data'!BR145),LN('Original data'!BR145),"")</f>
        <v/>
      </c>
      <c r="BT145" s="21" t="str">
        <f>IF(ISNUMBER('Original data'!BS145),LN('Original data'!BS145),"")</f>
        <v/>
      </c>
      <c r="BU145" s="21" t="str">
        <f>IF(ISNUMBER('Original data'!BT145),LN('Original data'!BT145),"")</f>
        <v/>
      </c>
      <c r="BV145" s="21" t="str">
        <f>IF(ISNUMBER('Original data'!BU145),LN('Original data'!BU145),"")</f>
        <v/>
      </c>
      <c r="BW145" s="21" t="str">
        <f>IF(ISNUMBER('Original data'!BV145),LN('Original data'!BV145),"")</f>
        <v/>
      </c>
      <c r="BX145" s="21" t="str">
        <f>IF(ISNUMBER('Original data'!BW145),LN('Original data'!BW145),"")</f>
        <v/>
      </c>
      <c r="BY145" s="21" t="str">
        <f>IF(ISNUMBER('Original data'!BX145),LN('Original data'!BX145),"")</f>
        <v/>
      </c>
      <c r="BZ145" s="21" t="str">
        <f>IF(ISNUMBER('Original data'!BY145),LN('Original data'!BY145),"")</f>
        <v/>
      </c>
      <c r="CA145" s="21" t="str">
        <f>IF(ISNUMBER('Original data'!BZ145),LN('Original data'!BZ145),"")</f>
        <v/>
      </c>
      <c r="CB145" s="21" t="str">
        <f>IF(ISNUMBER('Original data'!CA145),LN('Original data'!CA145),"")</f>
        <v/>
      </c>
      <c r="CC145" s="21"/>
      <c r="CD145" s="21"/>
      <c r="CE145" s="21"/>
    </row>
    <row r="146" spans="1:83" x14ac:dyDescent="0.2">
      <c r="A146" s="21"/>
      <c r="B146" s="21"/>
      <c r="C146" s="21"/>
      <c r="D146" s="21"/>
      <c r="E146" s="21"/>
      <c r="F146" t="str">
        <f t="shared" si="10"/>
        <v/>
      </c>
      <c r="G146" t="str">
        <f t="shared" si="11"/>
        <v/>
      </c>
      <c r="H146">
        <f t="shared" si="9"/>
        <v>0</v>
      </c>
      <c r="I146" s="21" t="str">
        <f>IF(ISNUMBER('Original data'!F146),LN('Original data'!F146),"")</f>
        <v/>
      </c>
      <c r="J146" s="21" t="str">
        <f>IF(ISNUMBER('Original data'!G146),LN('Original data'!G146),"")</f>
        <v/>
      </c>
      <c r="K146" s="21" t="str">
        <f>IF(ISNUMBER('Original data'!H146),LN('Original data'!H146),"")</f>
        <v/>
      </c>
      <c r="L146" s="21" t="str">
        <f>IF(ISNUMBER('Original data'!I146),LN('Original data'!I146),"")</f>
        <v/>
      </c>
      <c r="M146" s="21" t="str">
        <f>IF(ISNUMBER('Original data'!J146),LN('Original data'!J146),"")</f>
        <v/>
      </c>
      <c r="N146" s="21" t="str">
        <f>IF(ISNUMBER('Original data'!K146),LN('Original data'!K146),"")</f>
        <v/>
      </c>
      <c r="O146" s="21" t="str">
        <f>IF(ISNUMBER('Original data'!L146),LN('Original data'!L146),"")</f>
        <v/>
      </c>
      <c r="P146" s="21" t="str">
        <f>IF(ISNUMBER('Original data'!M146),LN('Original data'!M146),"")</f>
        <v/>
      </c>
      <c r="Q146" s="21" t="str">
        <f>IF(ISNUMBER('Original data'!N146),LN('Original data'!N146),"")</f>
        <v/>
      </c>
      <c r="R146" s="21" t="str">
        <f>IF(ISNUMBER('Original data'!O146),LN('Original data'!O146),"")</f>
        <v/>
      </c>
      <c r="S146" s="21" t="str">
        <f>IF(ISNUMBER('Original data'!P146),LN('Original data'!P146),"")</f>
        <v/>
      </c>
      <c r="T146" s="21" t="str">
        <f>IF(ISNUMBER('Original data'!Q146),LN('Original data'!Q146),"")</f>
        <v/>
      </c>
      <c r="U146" s="21" t="str">
        <f>IF(ISNUMBER('Original data'!R146),LN('Original data'!R146),"")</f>
        <v/>
      </c>
      <c r="V146" s="21" t="str">
        <f>IF(ISNUMBER('Original data'!S146),LN('Original data'!S146),"")</f>
        <v/>
      </c>
      <c r="W146" s="21" t="str">
        <f>IF(ISNUMBER('Original data'!T146),LN('Original data'!T146),"")</f>
        <v/>
      </c>
      <c r="X146" s="21" t="str">
        <f>IF(ISNUMBER('Original data'!U146),LN('Original data'!U146),"")</f>
        <v/>
      </c>
      <c r="Y146" s="21" t="str">
        <f>IF(ISNUMBER('Original data'!V146),LN('Original data'!V146),"")</f>
        <v/>
      </c>
      <c r="Z146" s="21" t="str">
        <f>IF(ISNUMBER('Original data'!W146),LN('Original data'!W146),"")</f>
        <v/>
      </c>
      <c r="AA146" s="21" t="str">
        <f>IF(ISNUMBER('Original data'!X146),LN('Original data'!X146),"")</f>
        <v/>
      </c>
      <c r="AB146" s="21" t="str">
        <f>IF(ISNUMBER('Original data'!Y146),LN('Original data'!Y146),"")</f>
        <v/>
      </c>
      <c r="AC146" s="21" t="str">
        <f>IF(ISNUMBER('Original data'!Z146),LN('Original data'!Z146),"")</f>
        <v/>
      </c>
      <c r="AD146" s="21" t="str">
        <f>IF(ISNUMBER('Original data'!AA146),LN('Original data'!AA146),"")</f>
        <v/>
      </c>
      <c r="AE146" s="21" t="str">
        <f>IF(ISNUMBER('Original data'!AB146),LN('Original data'!AB146),"")</f>
        <v/>
      </c>
      <c r="AF146" s="21" t="str">
        <f>IF(ISNUMBER('Original data'!AC146),LN('Original data'!AC146),"")</f>
        <v/>
      </c>
      <c r="AG146" s="21" t="str">
        <f>IF(ISNUMBER('Original data'!AD146),LN('Original data'!AD146),"")</f>
        <v/>
      </c>
      <c r="AH146" s="21" t="str">
        <f>IF(ISNUMBER('Original data'!AE146),LN('Original data'!AE146),"")</f>
        <v/>
      </c>
      <c r="AI146" s="21" t="str">
        <f>IF(ISNUMBER('Original data'!AF146),LN('Original data'!AF146),"")</f>
        <v/>
      </c>
      <c r="AJ146" s="21" t="str">
        <f>IF(ISNUMBER('Original data'!AG146),LN('Original data'!AG146),"")</f>
        <v/>
      </c>
      <c r="AK146" s="21" t="str">
        <f>IF(ISNUMBER('Original data'!AH146),LN('Original data'!AH146),"")</f>
        <v/>
      </c>
      <c r="AL146" s="21" t="str">
        <f>IF(ISNUMBER('Original data'!AI146),LN('Original data'!AI146),"")</f>
        <v/>
      </c>
      <c r="AM146" s="21" t="str">
        <f>IF(ISNUMBER('Original data'!AJ146),LN('Original data'!AJ146),"")</f>
        <v/>
      </c>
      <c r="AN146" s="21" t="str">
        <f>IF(ISNUMBER('Original data'!AK146),LN('Original data'!AK146),"")</f>
        <v/>
      </c>
      <c r="AO146" s="21" t="str">
        <f>IF(ISNUMBER('Original data'!AL146),LN('Original data'!AL146),"")</f>
        <v/>
      </c>
      <c r="AP146" s="21" t="str">
        <f>IF(ISNUMBER('Original data'!AM146),LN('Original data'!AM146),"")</f>
        <v/>
      </c>
      <c r="AQ146" s="21" t="str">
        <f>IF(ISNUMBER('Original data'!AN146),LN('Original data'!AN146),"")</f>
        <v/>
      </c>
      <c r="AR146" s="21" t="str">
        <f>IF(ISNUMBER('Original data'!AO146),LN('Original data'!AO146),"")</f>
        <v/>
      </c>
      <c r="AS146" s="21" t="str">
        <f>IF(ISNUMBER('Original data'!AP146),LN('Original data'!AP146),"")</f>
        <v/>
      </c>
      <c r="AT146" s="21" t="str">
        <f>IF(ISNUMBER('Original data'!AR146),LN('Original data'!AR146),"")</f>
        <v/>
      </c>
      <c r="AU146" s="21" t="str">
        <f>IF(ISNUMBER('Original data'!AS146),LN('Original data'!AS146),"")</f>
        <v/>
      </c>
      <c r="AV146" s="21" t="str">
        <f>IF(ISNUMBER('Original data'!AT146),LN('Original data'!AT146),"")</f>
        <v/>
      </c>
      <c r="AW146" s="21" t="str">
        <f>IF(ISNUMBER('Original data'!AU146),LN('Original data'!AU146),"")</f>
        <v/>
      </c>
      <c r="AX146" s="21" t="str">
        <f>IF(ISNUMBER('Original data'!AV146),LN('Original data'!AV146),"")</f>
        <v/>
      </c>
      <c r="AY146" s="21" t="str">
        <f>IF(ISNUMBER('Original data'!AW146),LN('Original data'!AW146),"")</f>
        <v/>
      </c>
      <c r="AZ146" s="21" t="str">
        <f>IF(ISNUMBER('Original data'!AX146),LN('Original data'!AX146),"")</f>
        <v/>
      </c>
      <c r="BA146" s="21" t="str">
        <f>IF(ISNUMBER('Original data'!AY146),LN('Original data'!AY146),"")</f>
        <v/>
      </c>
      <c r="BB146" s="21" t="str">
        <f>IF(ISNUMBER('Original data'!AZ146),LN('Original data'!AZ146),"")</f>
        <v/>
      </c>
      <c r="BC146" s="21" t="str">
        <f>IF(ISNUMBER('Original data'!BA146),LN('Original data'!BA146),"")</f>
        <v/>
      </c>
      <c r="BD146" s="21" t="str">
        <f>IF(ISNUMBER('Original data'!BB146),LN('Original data'!BB146),"")</f>
        <v/>
      </c>
      <c r="BE146" s="21" t="str">
        <f>IF(ISNUMBER('Original data'!BC146),LN('Original data'!BC146),"")</f>
        <v/>
      </c>
      <c r="BF146" s="21" t="str">
        <f>IF(ISNUMBER('Original data'!BD146),LN('Original data'!BD146),"")</f>
        <v/>
      </c>
      <c r="BG146" s="21" t="str">
        <f>IF(ISNUMBER('Original data'!BE146),LN('Original data'!BE146),"")</f>
        <v/>
      </c>
      <c r="BH146" s="21" t="str">
        <f>IF(ISNUMBER('Original data'!BF146),LN('Original data'!BF146),"")</f>
        <v/>
      </c>
      <c r="BI146" s="21" t="str">
        <f>IF(ISNUMBER('Original data'!BH146),LN('Original data'!BH146),"")</f>
        <v/>
      </c>
      <c r="BJ146" s="21" t="str">
        <f>IF(ISNUMBER('Original data'!BI146),LN('Original data'!BI146),"")</f>
        <v/>
      </c>
      <c r="BK146" s="21" t="str">
        <f>IF(ISNUMBER('Original data'!BJ146),LN('Original data'!BJ146),"")</f>
        <v/>
      </c>
      <c r="BL146" s="21" t="str">
        <f>IF(ISNUMBER('Original data'!BK146),LN('Original data'!BK146),"")</f>
        <v/>
      </c>
      <c r="BM146" s="21" t="str">
        <f>IF(ISNUMBER('Original data'!BL146),LN('Original data'!BL146),"")</f>
        <v/>
      </c>
      <c r="BN146" s="21" t="str">
        <f>IF(ISNUMBER('Original data'!BM146),LN('Original data'!BM146),"")</f>
        <v/>
      </c>
      <c r="BO146" s="21" t="str">
        <f>IF(ISNUMBER('Original data'!BN146),LN('Original data'!BN146),"")</f>
        <v/>
      </c>
      <c r="BP146" s="21" t="str">
        <f>IF(ISNUMBER('Original data'!BO146),LN('Original data'!BO146),"")</f>
        <v/>
      </c>
      <c r="BQ146" s="21" t="str">
        <f>IF(ISNUMBER('Original data'!BP146),LN('Original data'!BP146),"")</f>
        <v/>
      </c>
      <c r="BR146" s="21" t="str">
        <f>IF(ISNUMBER('Original data'!BQ146),LN('Original data'!BQ146),"")</f>
        <v/>
      </c>
      <c r="BS146" s="21" t="str">
        <f>IF(ISNUMBER('Original data'!BR146),LN('Original data'!BR146),"")</f>
        <v/>
      </c>
      <c r="BT146" s="21" t="str">
        <f>IF(ISNUMBER('Original data'!BS146),LN('Original data'!BS146),"")</f>
        <v/>
      </c>
      <c r="BU146" s="21" t="str">
        <f>IF(ISNUMBER('Original data'!BT146),LN('Original data'!BT146),"")</f>
        <v/>
      </c>
      <c r="BV146" s="21" t="str">
        <f>IF(ISNUMBER('Original data'!BU146),LN('Original data'!BU146),"")</f>
        <v/>
      </c>
      <c r="BW146" s="21" t="str">
        <f>IF(ISNUMBER('Original data'!BV146),LN('Original data'!BV146),"")</f>
        <v/>
      </c>
      <c r="BX146" s="21" t="str">
        <f>IF(ISNUMBER('Original data'!BW146),LN('Original data'!BW146),"")</f>
        <v/>
      </c>
      <c r="BY146" s="21" t="str">
        <f>IF(ISNUMBER('Original data'!BX146),LN('Original data'!BX146),"")</f>
        <v/>
      </c>
      <c r="BZ146" s="21" t="str">
        <f>IF(ISNUMBER('Original data'!BY146),LN('Original data'!BY146),"")</f>
        <v/>
      </c>
      <c r="CA146" s="21" t="str">
        <f>IF(ISNUMBER('Original data'!BZ146),LN('Original data'!BZ146),"")</f>
        <v/>
      </c>
      <c r="CB146" s="21" t="str">
        <f>IF(ISNUMBER('Original data'!CA146),LN('Original data'!CA146),"")</f>
        <v/>
      </c>
      <c r="CC146" s="21"/>
      <c r="CD146" s="21"/>
      <c r="CE146" s="21"/>
    </row>
    <row r="147" spans="1:83" x14ac:dyDescent="0.2">
      <c r="A147" s="21"/>
      <c r="B147" s="21"/>
      <c r="C147" s="21"/>
      <c r="D147" s="21"/>
      <c r="E147" s="21"/>
      <c r="F147" t="str">
        <f t="shared" si="10"/>
        <v/>
      </c>
      <c r="G147" t="str">
        <f t="shared" si="11"/>
        <v/>
      </c>
      <c r="H147">
        <f t="shared" si="9"/>
        <v>0</v>
      </c>
      <c r="I147" s="21" t="str">
        <f>IF(ISNUMBER('Original data'!F147),LN('Original data'!F147),"")</f>
        <v/>
      </c>
      <c r="J147" s="21" t="str">
        <f>IF(ISNUMBER('Original data'!G147),LN('Original data'!G147),"")</f>
        <v/>
      </c>
      <c r="K147" s="21" t="str">
        <f>IF(ISNUMBER('Original data'!H147),LN('Original data'!H147),"")</f>
        <v/>
      </c>
      <c r="L147" s="21" t="str">
        <f>IF(ISNUMBER('Original data'!I147),LN('Original data'!I147),"")</f>
        <v/>
      </c>
      <c r="M147" s="21" t="str">
        <f>IF(ISNUMBER('Original data'!J147),LN('Original data'!J147),"")</f>
        <v/>
      </c>
      <c r="N147" s="21" t="str">
        <f>IF(ISNUMBER('Original data'!K147),LN('Original data'!K147),"")</f>
        <v/>
      </c>
      <c r="O147" s="21" t="str">
        <f>IF(ISNUMBER('Original data'!L147),LN('Original data'!L147),"")</f>
        <v/>
      </c>
      <c r="P147" s="21" t="str">
        <f>IF(ISNUMBER('Original data'!M147),LN('Original data'!M147),"")</f>
        <v/>
      </c>
      <c r="Q147" s="21" t="str">
        <f>IF(ISNUMBER('Original data'!N147),LN('Original data'!N147),"")</f>
        <v/>
      </c>
      <c r="R147" s="21" t="str">
        <f>IF(ISNUMBER('Original data'!O147),LN('Original data'!O147),"")</f>
        <v/>
      </c>
      <c r="S147" s="21" t="str">
        <f>IF(ISNUMBER('Original data'!P147),LN('Original data'!P147),"")</f>
        <v/>
      </c>
      <c r="T147" s="21" t="str">
        <f>IF(ISNUMBER('Original data'!Q147),LN('Original data'!Q147),"")</f>
        <v/>
      </c>
      <c r="U147" s="21" t="str">
        <f>IF(ISNUMBER('Original data'!R147),LN('Original data'!R147),"")</f>
        <v/>
      </c>
      <c r="V147" s="21" t="str">
        <f>IF(ISNUMBER('Original data'!S147),LN('Original data'!S147),"")</f>
        <v/>
      </c>
      <c r="W147" s="21" t="str">
        <f>IF(ISNUMBER('Original data'!T147),LN('Original data'!T147),"")</f>
        <v/>
      </c>
      <c r="X147" s="21" t="str">
        <f>IF(ISNUMBER('Original data'!U147),LN('Original data'!U147),"")</f>
        <v/>
      </c>
      <c r="Y147" s="21" t="str">
        <f>IF(ISNUMBER('Original data'!V147),LN('Original data'!V147),"")</f>
        <v/>
      </c>
      <c r="Z147" s="21" t="str">
        <f>IF(ISNUMBER('Original data'!W147),LN('Original data'!W147),"")</f>
        <v/>
      </c>
      <c r="AA147" s="21" t="str">
        <f>IF(ISNUMBER('Original data'!X147),LN('Original data'!X147),"")</f>
        <v/>
      </c>
      <c r="AB147" s="21" t="str">
        <f>IF(ISNUMBER('Original data'!Y147),LN('Original data'!Y147),"")</f>
        <v/>
      </c>
      <c r="AC147" s="21" t="str">
        <f>IF(ISNUMBER('Original data'!Z147),LN('Original data'!Z147),"")</f>
        <v/>
      </c>
      <c r="AD147" s="21" t="str">
        <f>IF(ISNUMBER('Original data'!AA147),LN('Original data'!AA147),"")</f>
        <v/>
      </c>
      <c r="AE147" s="21" t="str">
        <f>IF(ISNUMBER('Original data'!AB147),LN('Original data'!AB147),"")</f>
        <v/>
      </c>
      <c r="AF147" s="21" t="str">
        <f>IF(ISNUMBER('Original data'!AC147),LN('Original data'!AC147),"")</f>
        <v/>
      </c>
      <c r="AG147" s="21" t="str">
        <f>IF(ISNUMBER('Original data'!AD147),LN('Original data'!AD147),"")</f>
        <v/>
      </c>
      <c r="AH147" s="21" t="str">
        <f>IF(ISNUMBER('Original data'!AE147),LN('Original data'!AE147),"")</f>
        <v/>
      </c>
      <c r="AI147" s="21" t="str">
        <f>IF(ISNUMBER('Original data'!AF147),LN('Original data'!AF147),"")</f>
        <v/>
      </c>
      <c r="AJ147" s="21" t="str">
        <f>IF(ISNUMBER('Original data'!AG147),LN('Original data'!AG147),"")</f>
        <v/>
      </c>
      <c r="AK147" s="21" t="str">
        <f>IF(ISNUMBER('Original data'!AH147),LN('Original data'!AH147),"")</f>
        <v/>
      </c>
      <c r="AL147" s="21" t="str">
        <f>IF(ISNUMBER('Original data'!AI147),LN('Original data'!AI147),"")</f>
        <v/>
      </c>
      <c r="AM147" s="21" t="str">
        <f>IF(ISNUMBER('Original data'!AJ147),LN('Original data'!AJ147),"")</f>
        <v/>
      </c>
      <c r="AN147" s="21" t="str">
        <f>IF(ISNUMBER('Original data'!AK147),LN('Original data'!AK147),"")</f>
        <v/>
      </c>
      <c r="AO147" s="21" t="str">
        <f>IF(ISNUMBER('Original data'!AL147),LN('Original data'!AL147),"")</f>
        <v/>
      </c>
      <c r="AP147" s="21" t="str">
        <f>IF(ISNUMBER('Original data'!AM147),LN('Original data'!AM147),"")</f>
        <v/>
      </c>
      <c r="AQ147" s="21" t="str">
        <f>IF(ISNUMBER('Original data'!AN147),LN('Original data'!AN147),"")</f>
        <v/>
      </c>
      <c r="AR147" s="21" t="str">
        <f>IF(ISNUMBER('Original data'!AO147),LN('Original data'!AO147),"")</f>
        <v/>
      </c>
      <c r="AS147" s="21" t="str">
        <f>IF(ISNUMBER('Original data'!AP147),LN('Original data'!AP147),"")</f>
        <v/>
      </c>
      <c r="AT147" s="21" t="str">
        <f>IF(ISNUMBER('Original data'!AR147),LN('Original data'!AR147),"")</f>
        <v/>
      </c>
      <c r="AU147" s="21" t="str">
        <f>IF(ISNUMBER('Original data'!AS147),LN('Original data'!AS147),"")</f>
        <v/>
      </c>
      <c r="AV147" s="21" t="str">
        <f>IF(ISNUMBER('Original data'!AT147),LN('Original data'!AT147),"")</f>
        <v/>
      </c>
      <c r="AW147" s="21" t="str">
        <f>IF(ISNUMBER('Original data'!AU147),LN('Original data'!AU147),"")</f>
        <v/>
      </c>
      <c r="AX147" s="21" t="str">
        <f>IF(ISNUMBER('Original data'!AV147),LN('Original data'!AV147),"")</f>
        <v/>
      </c>
      <c r="AY147" s="21" t="str">
        <f>IF(ISNUMBER('Original data'!AW147),LN('Original data'!AW147),"")</f>
        <v/>
      </c>
      <c r="AZ147" s="21" t="str">
        <f>IF(ISNUMBER('Original data'!AX147),LN('Original data'!AX147),"")</f>
        <v/>
      </c>
      <c r="BA147" s="21" t="str">
        <f>IF(ISNUMBER('Original data'!AY147),LN('Original data'!AY147),"")</f>
        <v/>
      </c>
      <c r="BB147" s="21" t="str">
        <f>IF(ISNUMBER('Original data'!AZ147),LN('Original data'!AZ147),"")</f>
        <v/>
      </c>
      <c r="BC147" s="21" t="str">
        <f>IF(ISNUMBER('Original data'!BA147),LN('Original data'!BA147),"")</f>
        <v/>
      </c>
      <c r="BD147" s="21" t="str">
        <f>IF(ISNUMBER('Original data'!BB147),LN('Original data'!BB147),"")</f>
        <v/>
      </c>
      <c r="BE147" s="21" t="str">
        <f>IF(ISNUMBER('Original data'!BC147),LN('Original data'!BC147),"")</f>
        <v/>
      </c>
      <c r="BF147" s="21" t="str">
        <f>IF(ISNUMBER('Original data'!BD147),LN('Original data'!BD147),"")</f>
        <v/>
      </c>
      <c r="BG147" s="21" t="str">
        <f>IF(ISNUMBER('Original data'!BE147),LN('Original data'!BE147),"")</f>
        <v/>
      </c>
      <c r="BH147" s="21" t="str">
        <f>IF(ISNUMBER('Original data'!BF147),LN('Original data'!BF147),"")</f>
        <v/>
      </c>
      <c r="BI147" s="21" t="str">
        <f>IF(ISNUMBER('Original data'!BH147),LN('Original data'!BH147),"")</f>
        <v/>
      </c>
      <c r="BJ147" s="21" t="str">
        <f>IF(ISNUMBER('Original data'!BI147),LN('Original data'!BI147),"")</f>
        <v/>
      </c>
      <c r="BK147" s="21" t="str">
        <f>IF(ISNUMBER('Original data'!BJ147),LN('Original data'!BJ147),"")</f>
        <v/>
      </c>
      <c r="BL147" s="21" t="str">
        <f>IF(ISNUMBER('Original data'!BK147),LN('Original data'!BK147),"")</f>
        <v/>
      </c>
      <c r="BM147" s="21" t="str">
        <f>IF(ISNUMBER('Original data'!BL147),LN('Original data'!BL147),"")</f>
        <v/>
      </c>
      <c r="BN147" s="21" t="str">
        <f>IF(ISNUMBER('Original data'!BM147),LN('Original data'!BM147),"")</f>
        <v/>
      </c>
      <c r="BO147" s="21" t="str">
        <f>IF(ISNUMBER('Original data'!BN147),LN('Original data'!BN147),"")</f>
        <v/>
      </c>
      <c r="BP147" s="21" t="str">
        <f>IF(ISNUMBER('Original data'!BO147),LN('Original data'!BO147),"")</f>
        <v/>
      </c>
      <c r="BQ147" s="21" t="str">
        <f>IF(ISNUMBER('Original data'!BP147),LN('Original data'!BP147),"")</f>
        <v/>
      </c>
      <c r="BR147" s="21" t="str">
        <f>IF(ISNUMBER('Original data'!BQ147),LN('Original data'!BQ147),"")</f>
        <v/>
      </c>
      <c r="BS147" s="21" t="str">
        <f>IF(ISNUMBER('Original data'!BR147),LN('Original data'!BR147),"")</f>
        <v/>
      </c>
      <c r="BT147" s="21" t="str">
        <f>IF(ISNUMBER('Original data'!BS147),LN('Original data'!BS147),"")</f>
        <v/>
      </c>
      <c r="BU147" s="21" t="str">
        <f>IF(ISNUMBER('Original data'!BT147),LN('Original data'!BT147),"")</f>
        <v/>
      </c>
      <c r="BV147" s="21" t="str">
        <f>IF(ISNUMBER('Original data'!BU147),LN('Original data'!BU147),"")</f>
        <v/>
      </c>
      <c r="BW147" s="21" t="str">
        <f>IF(ISNUMBER('Original data'!BV147),LN('Original data'!BV147),"")</f>
        <v/>
      </c>
      <c r="BX147" s="21" t="str">
        <f>IF(ISNUMBER('Original data'!BW147),LN('Original data'!BW147),"")</f>
        <v/>
      </c>
      <c r="BY147" s="21" t="str">
        <f>IF(ISNUMBER('Original data'!BX147),LN('Original data'!BX147),"")</f>
        <v/>
      </c>
      <c r="BZ147" s="21" t="str">
        <f>IF(ISNUMBER('Original data'!BY147),LN('Original data'!BY147),"")</f>
        <v/>
      </c>
      <c r="CA147" s="21" t="str">
        <f>IF(ISNUMBER('Original data'!BZ147),LN('Original data'!BZ147),"")</f>
        <v/>
      </c>
      <c r="CB147" s="21" t="str">
        <f>IF(ISNUMBER('Original data'!CA147),LN('Original data'!CA147),"")</f>
        <v/>
      </c>
      <c r="CC147" s="21"/>
      <c r="CD147" s="21"/>
      <c r="CE147" s="21"/>
    </row>
    <row r="148" spans="1:83" x14ac:dyDescent="0.2">
      <c r="A148" s="21"/>
      <c r="B148" s="21"/>
      <c r="C148" s="21"/>
      <c r="D148" s="21"/>
      <c r="E148" s="21"/>
      <c r="F148" t="str">
        <f t="shared" si="10"/>
        <v/>
      </c>
      <c r="G148" t="str">
        <f t="shared" si="11"/>
        <v/>
      </c>
      <c r="H148">
        <f t="shared" si="9"/>
        <v>0</v>
      </c>
      <c r="I148" s="21" t="str">
        <f>IF(ISNUMBER('Original data'!F148),LN('Original data'!F148),"")</f>
        <v/>
      </c>
      <c r="J148" s="21" t="str">
        <f>IF(ISNUMBER('Original data'!G148),LN('Original data'!G148),"")</f>
        <v/>
      </c>
      <c r="K148" s="21" t="str">
        <f>IF(ISNUMBER('Original data'!H148),LN('Original data'!H148),"")</f>
        <v/>
      </c>
      <c r="L148" s="21" t="str">
        <f>IF(ISNUMBER('Original data'!I148),LN('Original data'!I148),"")</f>
        <v/>
      </c>
      <c r="M148" s="21" t="str">
        <f>IF(ISNUMBER('Original data'!J148),LN('Original data'!J148),"")</f>
        <v/>
      </c>
      <c r="N148" s="21" t="str">
        <f>IF(ISNUMBER('Original data'!K148),LN('Original data'!K148),"")</f>
        <v/>
      </c>
      <c r="O148" s="21" t="str">
        <f>IF(ISNUMBER('Original data'!L148),LN('Original data'!L148),"")</f>
        <v/>
      </c>
      <c r="P148" s="21" t="str">
        <f>IF(ISNUMBER('Original data'!M148),LN('Original data'!M148),"")</f>
        <v/>
      </c>
      <c r="Q148" s="21" t="str">
        <f>IF(ISNUMBER('Original data'!N148),LN('Original data'!N148),"")</f>
        <v/>
      </c>
      <c r="R148" s="21" t="str">
        <f>IF(ISNUMBER('Original data'!O148),LN('Original data'!O148),"")</f>
        <v/>
      </c>
      <c r="S148" s="21" t="str">
        <f>IF(ISNUMBER('Original data'!P148),LN('Original data'!P148),"")</f>
        <v/>
      </c>
      <c r="T148" s="21" t="str">
        <f>IF(ISNUMBER('Original data'!Q148),LN('Original data'!Q148),"")</f>
        <v/>
      </c>
      <c r="U148" s="21" t="str">
        <f>IF(ISNUMBER('Original data'!R148),LN('Original data'!R148),"")</f>
        <v/>
      </c>
      <c r="V148" s="21" t="str">
        <f>IF(ISNUMBER('Original data'!S148),LN('Original data'!S148),"")</f>
        <v/>
      </c>
      <c r="W148" s="21" t="str">
        <f>IF(ISNUMBER('Original data'!T148),LN('Original data'!T148),"")</f>
        <v/>
      </c>
      <c r="X148" s="21" t="str">
        <f>IF(ISNUMBER('Original data'!U148),LN('Original data'!U148),"")</f>
        <v/>
      </c>
      <c r="Y148" s="21" t="str">
        <f>IF(ISNUMBER('Original data'!V148),LN('Original data'!V148),"")</f>
        <v/>
      </c>
      <c r="Z148" s="21" t="str">
        <f>IF(ISNUMBER('Original data'!W148),LN('Original data'!W148),"")</f>
        <v/>
      </c>
      <c r="AA148" s="21" t="str">
        <f>IF(ISNUMBER('Original data'!X148),LN('Original data'!X148),"")</f>
        <v/>
      </c>
      <c r="AB148" s="21" t="str">
        <f>IF(ISNUMBER('Original data'!Y148),LN('Original data'!Y148),"")</f>
        <v/>
      </c>
      <c r="AC148" s="21" t="str">
        <f>IF(ISNUMBER('Original data'!Z148),LN('Original data'!Z148),"")</f>
        <v/>
      </c>
      <c r="AD148" s="21" t="str">
        <f>IF(ISNUMBER('Original data'!AA148),LN('Original data'!AA148),"")</f>
        <v/>
      </c>
      <c r="AE148" s="21" t="str">
        <f>IF(ISNUMBER('Original data'!AB148),LN('Original data'!AB148),"")</f>
        <v/>
      </c>
      <c r="AF148" s="21" t="str">
        <f>IF(ISNUMBER('Original data'!AC148),LN('Original data'!AC148),"")</f>
        <v/>
      </c>
      <c r="AG148" s="21" t="str">
        <f>IF(ISNUMBER('Original data'!AD148),LN('Original data'!AD148),"")</f>
        <v/>
      </c>
      <c r="AH148" s="21" t="str">
        <f>IF(ISNUMBER('Original data'!AE148),LN('Original data'!AE148),"")</f>
        <v/>
      </c>
      <c r="AI148" s="21" t="str">
        <f>IF(ISNUMBER('Original data'!AF148),LN('Original data'!AF148),"")</f>
        <v/>
      </c>
      <c r="AJ148" s="21" t="str">
        <f>IF(ISNUMBER('Original data'!AG148),LN('Original data'!AG148),"")</f>
        <v/>
      </c>
      <c r="AK148" s="21" t="str">
        <f>IF(ISNUMBER('Original data'!AH148),LN('Original data'!AH148),"")</f>
        <v/>
      </c>
      <c r="AL148" s="21" t="str">
        <f>IF(ISNUMBER('Original data'!AI148),LN('Original data'!AI148),"")</f>
        <v/>
      </c>
      <c r="AM148" s="21" t="str">
        <f>IF(ISNUMBER('Original data'!AJ148),LN('Original data'!AJ148),"")</f>
        <v/>
      </c>
      <c r="AN148" s="21" t="str">
        <f>IF(ISNUMBER('Original data'!AK148),LN('Original data'!AK148),"")</f>
        <v/>
      </c>
      <c r="AO148" s="21" t="str">
        <f>IF(ISNUMBER('Original data'!AL148),LN('Original data'!AL148),"")</f>
        <v/>
      </c>
      <c r="AP148" s="21" t="str">
        <f>IF(ISNUMBER('Original data'!AM148),LN('Original data'!AM148),"")</f>
        <v/>
      </c>
      <c r="AQ148" s="21" t="str">
        <f>IF(ISNUMBER('Original data'!AN148),LN('Original data'!AN148),"")</f>
        <v/>
      </c>
      <c r="AR148" s="21" t="str">
        <f>IF(ISNUMBER('Original data'!AO148),LN('Original data'!AO148),"")</f>
        <v/>
      </c>
      <c r="AS148" s="21" t="str">
        <f>IF(ISNUMBER('Original data'!AP148),LN('Original data'!AP148),"")</f>
        <v/>
      </c>
      <c r="AT148" s="21" t="str">
        <f>IF(ISNUMBER('Original data'!AR148),LN('Original data'!AR148),"")</f>
        <v/>
      </c>
      <c r="AU148" s="21" t="str">
        <f>IF(ISNUMBER('Original data'!AS148),LN('Original data'!AS148),"")</f>
        <v/>
      </c>
      <c r="AV148" s="21" t="str">
        <f>IF(ISNUMBER('Original data'!AT148),LN('Original data'!AT148),"")</f>
        <v/>
      </c>
      <c r="AW148" s="21" t="str">
        <f>IF(ISNUMBER('Original data'!AU148),LN('Original data'!AU148),"")</f>
        <v/>
      </c>
      <c r="AX148" s="21" t="str">
        <f>IF(ISNUMBER('Original data'!AV148),LN('Original data'!AV148),"")</f>
        <v/>
      </c>
      <c r="AY148" s="21" t="str">
        <f>IF(ISNUMBER('Original data'!AW148),LN('Original data'!AW148),"")</f>
        <v/>
      </c>
      <c r="AZ148" s="21" t="str">
        <f>IF(ISNUMBER('Original data'!AX148),LN('Original data'!AX148),"")</f>
        <v/>
      </c>
      <c r="BA148" s="21" t="str">
        <f>IF(ISNUMBER('Original data'!AY148),LN('Original data'!AY148),"")</f>
        <v/>
      </c>
      <c r="BB148" s="21" t="str">
        <f>IF(ISNUMBER('Original data'!AZ148),LN('Original data'!AZ148),"")</f>
        <v/>
      </c>
      <c r="BC148" s="21" t="str">
        <f>IF(ISNUMBER('Original data'!BA148),LN('Original data'!BA148),"")</f>
        <v/>
      </c>
      <c r="BD148" s="21" t="str">
        <f>IF(ISNUMBER('Original data'!BB148),LN('Original data'!BB148),"")</f>
        <v/>
      </c>
      <c r="BE148" s="21" t="str">
        <f>IF(ISNUMBER('Original data'!BC148),LN('Original data'!BC148),"")</f>
        <v/>
      </c>
      <c r="BF148" s="21" t="str">
        <f>IF(ISNUMBER('Original data'!BD148),LN('Original data'!BD148),"")</f>
        <v/>
      </c>
      <c r="BG148" s="21" t="str">
        <f>IF(ISNUMBER('Original data'!BE148),LN('Original data'!BE148),"")</f>
        <v/>
      </c>
      <c r="BH148" s="21" t="str">
        <f>IF(ISNUMBER('Original data'!BF148),LN('Original data'!BF148),"")</f>
        <v/>
      </c>
      <c r="BI148" s="21" t="str">
        <f>IF(ISNUMBER('Original data'!BH148),LN('Original data'!BH148),"")</f>
        <v/>
      </c>
      <c r="BJ148" s="21" t="str">
        <f>IF(ISNUMBER('Original data'!BI148),LN('Original data'!BI148),"")</f>
        <v/>
      </c>
      <c r="BK148" s="21" t="str">
        <f>IF(ISNUMBER('Original data'!BJ148),LN('Original data'!BJ148),"")</f>
        <v/>
      </c>
      <c r="BL148" s="21" t="str">
        <f>IF(ISNUMBER('Original data'!BK148),LN('Original data'!BK148),"")</f>
        <v/>
      </c>
      <c r="BM148" s="21" t="str">
        <f>IF(ISNUMBER('Original data'!BL148),LN('Original data'!BL148),"")</f>
        <v/>
      </c>
      <c r="BN148" s="21" t="str">
        <f>IF(ISNUMBER('Original data'!BM148),LN('Original data'!BM148),"")</f>
        <v/>
      </c>
      <c r="BO148" s="21" t="str">
        <f>IF(ISNUMBER('Original data'!BN148),LN('Original data'!BN148),"")</f>
        <v/>
      </c>
      <c r="BP148" s="21" t="str">
        <f>IF(ISNUMBER('Original data'!BO148),LN('Original data'!BO148),"")</f>
        <v/>
      </c>
      <c r="BQ148" s="21" t="str">
        <f>IF(ISNUMBER('Original data'!BP148),LN('Original data'!BP148),"")</f>
        <v/>
      </c>
      <c r="BR148" s="21" t="str">
        <f>IF(ISNUMBER('Original data'!BQ148),LN('Original data'!BQ148),"")</f>
        <v/>
      </c>
      <c r="BS148" s="21" t="str">
        <f>IF(ISNUMBER('Original data'!BR148),LN('Original data'!BR148),"")</f>
        <v/>
      </c>
      <c r="BT148" s="21" t="str">
        <f>IF(ISNUMBER('Original data'!BS148),LN('Original data'!BS148),"")</f>
        <v/>
      </c>
      <c r="BU148" s="21" t="str">
        <f>IF(ISNUMBER('Original data'!BT148),LN('Original data'!BT148),"")</f>
        <v/>
      </c>
      <c r="BV148" s="21" t="str">
        <f>IF(ISNUMBER('Original data'!BU148),LN('Original data'!BU148),"")</f>
        <v/>
      </c>
      <c r="BW148" s="21" t="str">
        <f>IF(ISNUMBER('Original data'!BV148),LN('Original data'!BV148),"")</f>
        <v/>
      </c>
      <c r="BX148" s="21" t="str">
        <f>IF(ISNUMBER('Original data'!BW148),LN('Original data'!BW148),"")</f>
        <v/>
      </c>
      <c r="BY148" s="21" t="str">
        <f>IF(ISNUMBER('Original data'!BX148),LN('Original data'!BX148),"")</f>
        <v/>
      </c>
      <c r="BZ148" s="21" t="str">
        <f>IF(ISNUMBER('Original data'!BY148),LN('Original data'!BY148),"")</f>
        <v/>
      </c>
      <c r="CA148" s="21" t="str">
        <f>IF(ISNUMBER('Original data'!BZ148),LN('Original data'!BZ148),"")</f>
        <v/>
      </c>
      <c r="CB148" s="21" t="str">
        <f>IF(ISNUMBER('Original data'!CA148),LN('Original data'!CA148),"")</f>
        <v/>
      </c>
      <c r="CC148" s="21"/>
      <c r="CD148" s="21"/>
      <c r="CE148" s="21"/>
    </row>
    <row r="149" spans="1:83" x14ac:dyDescent="0.2">
      <c r="A149" s="21"/>
      <c r="B149" s="21"/>
      <c r="C149" s="21"/>
      <c r="D149" s="21"/>
      <c r="E149" s="21"/>
      <c r="F149" t="str">
        <f t="shared" si="10"/>
        <v/>
      </c>
      <c r="G149" t="str">
        <f t="shared" si="11"/>
        <v/>
      </c>
      <c r="H149">
        <f t="shared" si="9"/>
        <v>0</v>
      </c>
      <c r="I149" s="21" t="str">
        <f>IF(ISNUMBER('Original data'!F149),LN('Original data'!F149),"")</f>
        <v/>
      </c>
      <c r="J149" s="21" t="str">
        <f>IF(ISNUMBER('Original data'!G149),LN('Original data'!G149),"")</f>
        <v/>
      </c>
      <c r="K149" s="21" t="str">
        <f>IF(ISNUMBER('Original data'!H149),LN('Original data'!H149),"")</f>
        <v/>
      </c>
      <c r="L149" s="21" t="str">
        <f>IF(ISNUMBER('Original data'!I149),LN('Original data'!I149),"")</f>
        <v/>
      </c>
      <c r="M149" s="21" t="str">
        <f>IF(ISNUMBER('Original data'!J149),LN('Original data'!J149),"")</f>
        <v/>
      </c>
      <c r="N149" s="21" t="str">
        <f>IF(ISNUMBER('Original data'!K149),LN('Original data'!K149),"")</f>
        <v/>
      </c>
      <c r="O149" s="21" t="str">
        <f>IF(ISNUMBER('Original data'!L149),LN('Original data'!L149),"")</f>
        <v/>
      </c>
      <c r="P149" s="21" t="str">
        <f>IF(ISNUMBER('Original data'!M149),LN('Original data'!M149),"")</f>
        <v/>
      </c>
      <c r="Q149" s="21" t="str">
        <f>IF(ISNUMBER('Original data'!N149),LN('Original data'!N149),"")</f>
        <v/>
      </c>
      <c r="R149" s="21" t="str">
        <f>IF(ISNUMBER('Original data'!O149),LN('Original data'!O149),"")</f>
        <v/>
      </c>
      <c r="S149" s="21" t="str">
        <f>IF(ISNUMBER('Original data'!P149),LN('Original data'!P149),"")</f>
        <v/>
      </c>
      <c r="T149" s="21" t="str">
        <f>IF(ISNUMBER('Original data'!Q149),LN('Original data'!Q149),"")</f>
        <v/>
      </c>
      <c r="U149" s="21" t="str">
        <f>IF(ISNUMBER('Original data'!R149),LN('Original data'!R149),"")</f>
        <v/>
      </c>
      <c r="V149" s="21" t="str">
        <f>IF(ISNUMBER('Original data'!S149),LN('Original data'!S149),"")</f>
        <v/>
      </c>
      <c r="W149" s="21" t="str">
        <f>IF(ISNUMBER('Original data'!T149),LN('Original data'!T149),"")</f>
        <v/>
      </c>
      <c r="X149" s="21" t="str">
        <f>IF(ISNUMBER('Original data'!U149),LN('Original data'!U149),"")</f>
        <v/>
      </c>
      <c r="Y149" s="21" t="str">
        <f>IF(ISNUMBER('Original data'!V149),LN('Original data'!V149),"")</f>
        <v/>
      </c>
      <c r="Z149" s="21" t="str">
        <f>IF(ISNUMBER('Original data'!W149),LN('Original data'!W149),"")</f>
        <v/>
      </c>
      <c r="AA149" s="21" t="str">
        <f>IF(ISNUMBER('Original data'!X149),LN('Original data'!X149),"")</f>
        <v/>
      </c>
      <c r="AB149" s="21" t="str">
        <f>IF(ISNUMBER('Original data'!Y149),LN('Original data'!Y149),"")</f>
        <v/>
      </c>
      <c r="AC149" s="21" t="str">
        <f>IF(ISNUMBER('Original data'!Z149),LN('Original data'!Z149),"")</f>
        <v/>
      </c>
      <c r="AD149" s="21" t="str">
        <f>IF(ISNUMBER('Original data'!AA149),LN('Original data'!AA149),"")</f>
        <v/>
      </c>
      <c r="AE149" s="21" t="str">
        <f>IF(ISNUMBER('Original data'!AB149),LN('Original data'!AB149),"")</f>
        <v/>
      </c>
      <c r="AF149" s="21" t="str">
        <f>IF(ISNUMBER('Original data'!AC149),LN('Original data'!AC149),"")</f>
        <v/>
      </c>
      <c r="AG149" s="21" t="str">
        <f>IF(ISNUMBER('Original data'!AD149),LN('Original data'!AD149),"")</f>
        <v/>
      </c>
      <c r="AH149" s="21" t="str">
        <f>IF(ISNUMBER('Original data'!AE149),LN('Original data'!AE149),"")</f>
        <v/>
      </c>
      <c r="AI149" s="21" t="str">
        <f>IF(ISNUMBER('Original data'!AF149),LN('Original data'!AF149),"")</f>
        <v/>
      </c>
      <c r="AJ149" s="21" t="str">
        <f>IF(ISNUMBER('Original data'!AG149),LN('Original data'!AG149),"")</f>
        <v/>
      </c>
      <c r="AK149" s="21" t="str">
        <f>IF(ISNUMBER('Original data'!AH149),LN('Original data'!AH149),"")</f>
        <v/>
      </c>
      <c r="AL149" s="21" t="str">
        <f>IF(ISNUMBER('Original data'!AI149),LN('Original data'!AI149),"")</f>
        <v/>
      </c>
      <c r="AM149" s="21" t="str">
        <f>IF(ISNUMBER('Original data'!AJ149),LN('Original data'!AJ149),"")</f>
        <v/>
      </c>
      <c r="AN149" s="21" t="str">
        <f>IF(ISNUMBER('Original data'!AK149),LN('Original data'!AK149),"")</f>
        <v/>
      </c>
      <c r="AO149" s="21" t="str">
        <f>IF(ISNUMBER('Original data'!AL149),LN('Original data'!AL149),"")</f>
        <v/>
      </c>
      <c r="AP149" s="21" t="str">
        <f>IF(ISNUMBER('Original data'!AM149),LN('Original data'!AM149),"")</f>
        <v/>
      </c>
      <c r="AQ149" s="21" t="str">
        <f>IF(ISNUMBER('Original data'!AN149),LN('Original data'!AN149),"")</f>
        <v/>
      </c>
      <c r="AR149" s="21" t="str">
        <f>IF(ISNUMBER('Original data'!AO149),LN('Original data'!AO149),"")</f>
        <v/>
      </c>
      <c r="AS149" s="21" t="str">
        <f>IF(ISNUMBER('Original data'!AP149),LN('Original data'!AP149),"")</f>
        <v/>
      </c>
      <c r="AT149" s="21" t="str">
        <f>IF(ISNUMBER('Original data'!AR149),LN('Original data'!AR149),"")</f>
        <v/>
      </c>
      <c r="AU149" s="21" t="str">
        <f>IF(ISNUMBER('Original data'!AS149),LN('Original data'!AS149),"")</f>
        <v/>
      </c>
      <c r="AV149" s="21" t="str">
        <f>IF(ISNUMBER('Original data'!AT149),LN('Original data'!AT149),"")</f>
        <v/>
      </c>
      <c r="AW149" s="21" t="str">
        <f>IF(ISNUMBER('Original data'!AU149),LN('Original data'!AU149),"")</f>
        <v/>
      </c>
      <c r="AX149" s="21" t="str">
        <f>IF(ISNUMBER('Original data'!AV149),LN('Original data'!AV149),"")</f>
        <v/>
      </c>
      <c r="AY149" s="21" t="str">
        <f>IF(ISNUMBER('Original data'!AW149),LN('Original data'!AW149),"")</f>
        <v/>
      </c>
      <c r="AZ149" s="21" t="str">
        <f>IF(ISNUMBER('Original data'!AX149),LN('Original data'!AX149),"")</f>
        <v/>
      </c>
      <c r="BA149" s="21" t="str">
        <f>IF(ISNUMBER('Original data'!AY149),LN('Original data'!AY149),"")</f>
        <v/>
      </c>
      <c r="BB149" s="21" t="str">
        <f>IF(ISNUMBER('Original data'!AZ149),LN('Original data'!AZ149),"")</f>
        <v/>
      </c>
      <c r="BC149" s="21" t="str">
        <f>IF(ISNUMBER('Original data'!BA149),LN('Original data'!BA149),"")</f>
        <v/>
      </c>
      <c r="BD149" s="21" t="str">
        <f>IF(ISNUMBER('Original data'!BB149),LN('Original data'!BB149),"")</f>
        <v/>
      </c>
      <c r="BE149" s="21" t="str">
        <f>IF(ISNUMBER('Original data'!BC149),LN('Original data'!BC149),"")</f>
        <v/>
      </c>
      <c r="BF149" s="21" t="str">
        <f>IF(ISNUMBER('Original data'!BD149),LN('Original data'!BD149),"")</f>
        <v/>
      </c>
      <c r="BG149" s="21" t="str">
        <f>IF(ISNUMBER('Original data'!BE149),LN('Original data'!BE149),"")</f>
        <v/>
      </c>
      <c r="BH149" s="21" t="str">
        <f>IF(ISNUMBER('Original data'!BF149),LN('Original data'!BF149),"")</f>
        <v/>
      </c>
      <c r="BI149" s="21" t="str">
        <f>IF(ISNUMBER('Original data'!BH149),LN('Original data'!BH149),"")</f>
        <v/>
      </c>
      <c r="BJ149" s="21" t="str">
        <f>IF(ISNUMBER('Original data'!BI149),LN('Original data'!BI149),"")</f>
        <v/>
      </c>
      <c r="BK149" s="21" t="str">
        <f>IF(ISNUMBER('Original data'!BJ149),LN('Original data'!BJ149),"")</f>
        <v/>
      </c>
      <c r="BL149" s="21" t="str">
        <f>IF(ISNUMBER('Original data'!BK149),LN('Original data'!BK149),"")</f>
        <v/>
      </c>
      <c r="BM149" s="21" t="str">
        <f>IF(ISNUMBER('Original data'!BL149),LN('Original data'!BL149),"")</f>
        <v/>
      </c>
      <c r="BN149" s="21" t="str">
        <f>IF(ISNUMBER('Original data'!BM149),LN('Original data'!BM149),"")</f>
        <v/>
      </c>
      <c r="BO149" s="21" t="str">
        <f>IF(ISNUMBER('Original data'!BN149),LN('Original data'!BN149),"")</f>
        <v/>
      </c>
      <c r="BP149" s="21" t="str">
        <f>IF(ISNUMBER('Original data'!BO149),LN('Original data'!BO149),"")</f>
        <v/>
      </c>
      <c r="BQ149" s="21" t="str">
        <f>IF(ISNUMBER('Original data'!BP149),LN('Original data'!BP149),"")</f>
        <v/>
      </c>
      <c r="BR149" s="21" t="str">
        <f>IF(ISNUMBER('Original data'!BQ149),LN('Original data'!BQ149),"")</f>
        <v/>
      </c>
      <c r="BS149" s="21" t="str">
        <f>IF(ISNUMBER('Original data'!BR149),LN('Original data'!BR149),"")</f>
        <v/>
      </c>
      <c r="BT149" s="21" t="str">
        <f>IF(ISNUMBER('Original data'!BS149),LN('Original data'!BS149),"")</f>
        <v/>
      </c>
      <c r="BU149" s="21" t="str">
        <f>IF(ISNUMBER('Original data'!BT149),LN('Original data'!BT149),"")</f>
        <v/>
      </c>
      <c r="BV149" s="21" t="str">
        <f>IF(ISNUMBER('Original data'!BU149),LN('Original data'!BU149),"")</f>
        <v/>
      </c>
      <c r="BW149" s="21" t="str">
        <f>IF(ISNUMBER('Original data'!BV149),LN('Original data'!BV149),"")</f>
        <v/>
      </c>
      <c r="BX149" s="21" t="str">
        <f>IF(ISNUMBER('Original data'!BW149),LN('Original data'!BW149),"")</f>
        <v/>
      </c>
      <c r="BY149" s="21" t="str">
        <f>IF(ISNUMBER('Original data'!BX149),LN('Original data'!BX149),"")</f>
        <v/>
      </c>
      <c r="BZ149" s="21" t="str">
        <f>IF(ISNUMBER('Original data'!BY149),LN('Original data'!BY149),"")</f>
        <v/>
      </c>
      <c r="CA149" s="21" t="str">
        <f>IF(ISNUMBER('Original data'!BZ149),LN('Original data'!BZ149),"")</f>
        <v/>
      </c>
      <c r="CB149" s="21" t="str">
        <f>IF(ISNUMBER('Original data'!CA149),LN('Original data'!CA149),"")</f>
        <v/>
      </c>
      <c r="CC149" s="21"/>
      <c r="CD149" s="21"/>
      <c r="CE149" s="21"/>
    </row>
    <row r="150" spans="1:83" x14ac:dyDescent="0.2">
      <c r="A150" s="21"/>
      <c r="B150" s="21"/>
      <c r="C150" s="21"/>
      <c r="D150" s="21"/>
      <c r="E150" s="21"/>
      <c r="F150" t="str">
        <f t="shared" si="10"/>
        <v/>
      </c>
      <c r="G150" t="str">
        <f t="shared" si="11"/>
        <v/>
      </c>
      <c r="H150">
        <f t="shared" si="9"/>
        <v>0</v>
      </c>
      <c r="I150" s="21" t="str">
        <f>IF(ISNUMBER('Original data'!F150),LN('Original data'!F150),"")</f>
        <v/>
      </c>
      <c r="J150" s="21" t="str">
        <f>IF(ISNUMBER('Original data'!G150),LN('Original data'!G150),"")</f>
        <v/>
      </c>
      <c r="K150" s="21" t="str">
        <f>IF(ISNUMBER('Original data'!H150),LN('Original data'!H150),"")</f>
        <v/>
      </c>
      <c r="L150" s="21" t="str">
        <f>IF(ISNUMBER('Original data'!I150),LN('Original data'!I150),"")</f>
        <v/>
      </c>
      <c r="M150" s="21" t="str">
        <f>IF(ISNUMBER('Original data'!J150),LN('Original data'!J150),"")</f>
        <v/>
      </c>
      <c r="N150" s="21" t="str">
        <f>IF(ISNUMBER('Original data'!K150),LN('Original data'!K150),"")</f>
        <v/>
      </c>
      <c r="O150" s="21" t="str">
        <f>IF(ISNUMBER('Original data'!L150),LN('Original data'!L150),"")</f>
        <v/>
      </c>
      <c r="P150" s="21" t="str">
        <f>IF(ISNUMBER('Original data'!M150),LN('Original data'!M150),"")</f>
        <v/>
      </c>
      <c r="Q150" s="21" t="str">
        <f>IF(ISNUMBER('Original data'!N150),LN('Original data'!N150),"")</f>
        <v/>
      </c>
      <c r="R150" s="21" t="str">
        <f>IF(ISNUMBER('Original data'!O150),LN('Original data'!O150),"")</f>
        <v/>
      </c>
      <c r="S150" s="21" t="str">
        <f>IF(ISNUMBER('Original data'!P150),LN('Original data'!P150),"")</f>
        <v/>
      </c>
      <c r="T150" s="21" t="str">
        <f>IF(ISNUMBER('Original data'!Q150),LN('Original data'!Q150),"")</f>
        <v/>
      </c>
      <c r="U150" s="21" t="str">
        <f>IF(ISNUMBER('Original data'!R150),LN('Original data'!R150),"")</f>
        <v/>
      </c>
      <c r="V150" s="21" t="str">
        <f>IF(ISNUMBER('Original data'!S150),LN('Original data'!S150),"")</f>
        <v/>
      </c>
      <c r="W150" s="21" t="str">
        <f>IF(ISNUMBER('Original data'!T150),LN('Original data'!T150),"")</f>
        <v/>
      </c>
      <c r="X150" s="21" t="str">
        <f>IF(ISNUMBER('Original data'!U150),LN('Original data'!U150),"")</f>
        <v/>
      </c>
      <c r="Y150" s="21" t="str">
        <f>IF(ISNUMBER('Original data'!V150),LN('Original data'!V150),"")</f>
        <v/>
      </c>
      <c r="Z150" s="21" t="str">
        <f>IF(ISNUMBER('Original data'!W150),LN('Original data'!W150),"")</f>
        <v/>
      </c>
      <c r="AA150" s="21" t="str">
        <f>IF(ISNUMBER('Original data'!X150),LN('Original data'!X150),"")</f>
        <v/>
      </c>
      <c r="AB150" s="21" t="str">
        <f>IF(ISNUMBER('Original data'!Y150),LN('Original data'!Y150),"")</f>
        <v/>
      </c>
      <c r="AC150" s="21" t="str">
        <f>IF(ISNUMBER('Original data'!Z150),LN('Original data'!Z150),"")</f>
        <v/>
      </c>
      <c r="AD150" s="21" t="str">
        <f>IF(ISNUMBER('Original data'!AA150),LN('Original data'!AA150),"")</f>
        <v/>
      </c>
      <c r="AE150" s="21" t="str">
        <f>IF(ISNUMBER('Original data'!AB150),LN('Original data'!AB150),"")</f>
        <v/>
      </c>
      <c r="AF150" s="21" t="str">
        <f>IF(ISNUMBER('Original data'!AC150),LN('Original data'!AC150),"")</f>
        <v/>
      </c>
      <c r="AG150" s="21" t="str">
        <f>IF(ISNUMBER('Original data'!AD150),LN('Original data'!AD150),"")</f>
        <v/>
      </c>
      <c r="AH150" s="21" t="str">
        <f>IF(ISNUMBER('Original data'!AE150),LN('Original data'!AE150),"")</f>
        <v/>
      </c>
      <c r="AI150" s="21" t="str">
        <f>IF(ISNUMBER('Original data'!AF150),LN('Original data'!AF150),"")</f>
        <v/>
      </c>
      <c r="AJ150" s="21" t="str">
        <f>IF(ISNUMBER('Original data'!AG150),LN('Original data'!AG150),"")</f>
        <v/>
      </c>
      <c r="AK150" s="21" t="str">
        <f>IF(ISNUMBER('Original data'!AH150),LN('Original data'!AH150),"")</f>
        <v/>
      </c>
      <c r="AL150" s="21" t="str">
        <f>IF(ISNUMBER('Original data'!AI150),LN('Original data'!AI150),"")</f>
        <v/>
      </c>
      <c r="AM150" s="21" t="str">
        <f>IF(ISNUMBER('Original data'!AJ150),LN('Original data'!AJ150),"")</f>
        <v/>
      </c>
      <c r="AN150" s="21" t="str">
        <f>IF(ISNUMBER('Original data'!AK150),LN('Original data'!AK150),"")</f>
        <v/>
      </c>
      <c r="AO150" s="21" t="str">
        <f>IF(ISNUMBER('Original data'!AL150),LN('Original data'!AL150),"")</f>
        <v/>
      </c>
      <c r="AP150" s="21" t="str">
        <f>IF(ISNUMBER('Original data'!AM150),LN('Original data'!AM150),"")</f>
        <v/>
      </c>
      <c r="AQ150" s="21" t="str">
        <f>IF(ISNUMBER('Original data'!AN150),LN('Original data'!AN150),"")</f>
        <v/>
      </c>
      <c r="AR150" s="21" t="str">
        <f>IF(ISNUMBER('Original data'!AO150),LN('Original data'!AO150),"")</f>
        <v/>
      </c>
      <c r="AS150" s="21" t="str">
        <f>IF(ISNUMBER('Original data'!AP150),LN('Original data'!AP150),"")</f>
        <v/>
      </c>
      <c r="AT150" s="21" t="str">
        <f>IF(ISNUMBER('Original data'!AR150),LN('Original data'!AR150),"")</f>
        <v/>
      </c>
      <c r="AU150" s="21" t="str">
        <f>IF(ISNUMBER('Original data'!AS150),LN('Original data'!AS150),"")</f>
        <v/>
      </c>
      <c r="AV150" s="21" t="str">
        <f>IF(ISNUMBER('Original data'!AT150),LN('Original data'!AT150),"")</f>
        <v/>
      </c>
      <c r="AW150" s="21" t="str">
        <f>IF(ISNUMBER('Original data'!AU150),LN('Original data'!AU150),"")</f>
        <v/>
      </c>
      <c r="AX150" s="21" t="str">
        <f>IF(ISNUMBER('Original data'!AV150),LN('Original data'!AV150),"")</f>
        <v/>
      </c>
      <c r="AY150" s="21" t="str">
        <f>IF(ISNUMBER('Original data'!AW150),LN('Original data'!AW150),"")</f>
        <v/>
      </c>
      <c r="AZ150" s="21" t="str">
        <f>IF(ISNUMBER('Original data'!AX150),LN('Original data'!AX150),"")</f>
        <v/>
      </c>
      <c r="BA150" s="21" t="str">
        <f>IF(ISNUMBER('Original data'!AY150),LN('Original data'!AY150),"")</f>
        <v/>
      </c>
      <c r="BB150" s="21" t="str">
        <f>IF(ISNUMBER('Original data'!AZ150),LN('Original data'!AZ150),"")</f>
        <v/>
      </c>
      <c r="BC150" s="21" t="str">
        <f>IF(ISNUMBER('Original data'!BA150),LN('Original data'!BA150),"")</f>
        <v/>
      </c>
      <c r="BD150" s="21" t="str">
        <f>IF(ISNUMBER('Original data'!BB150),LN('Original data'!BB150),"")</f>
        <v/>
      </c>
      <c r="BE150" s="21" t="str">
        <f>IF(ISNUMBER('Original data'!BC150),LN('Original data'!BC150),"")</f>
        <v/>
      </c>
      <c r="BF150" s="21" t="str">
        <f>IF(ISNUMBER('Original data'!BD150),LN('Original data'!BD150),"")</f>
        <v/>
      </c>
      <c r="BG150" s="21" t="str">
        <f>IF(ISNUMBER('Original data'!BE150),LN('Original data'!BE150),"")</f>
        <v/>
      </c>
      <c r="BH150" s="21" t="str">
        <f>IF(ISNUMBER('Original data'!BF150),LN('Original data'!BF150),"")</f>
        <v/>
      </c>
      <c r="BI150" s="21" t="str">
        <f>IF(ISNUMBER('Original data'!BH150),LN('Original data'!BH150),"")</f>
        <v/>
      </c>
      <c r="BJ150" s="21" t="str">
        <f>IF(ISNUMBER('Original data'!BI150),LN('Original data'!BI150),"")</f>
        <v/>
      </c>
      <c r="BK150" s="21" t="str">
        <f>IF(ISNUMBER('Original data'!BJ150),LN('Original data'!BJ150),"")</f>
        <v/>
      </c>
      <c r="BL150" s="21" t="str">
        <f>IF(ISNUMBER('Original data'!BK150),LN('Original data'!BK150),"")</f>
        <v/>
      </c>
      <c r="BM150" s="21" t="str">
        <f>IF(ISNUMBER('Original data'!BL150),LN('Original data'!BL150),"")</f>
        <v/>
      </c>
      <c r="BN150" s="21" t="str">
        <f>IF(ISNUMBER('Original data'!BM150),LN('Original data'!BM150),"")</f>
        <v/>
      </c>
      <c r="BO150" s="21" t="str">
        <f>IF(ISNUMBER('Original data'!BN150),LN('Original data'!BN150),"")</f>
        <v/>
      </c>
      <c r="BP150" s="21" t="str">
        <f>IF(ISNUMBER('Original data'!BO150),LN('Original data'!BO150),"")</f>
        <v/>
      </c>
      <c r="BQ150" s="21" t="str">
        <f>IF(ISNUMBER('Original data'!BP150),LN('Original data'!BP150),"")</f>
        <v/>
      </c>
      <c r="BR150" s="21" t="str">
        <f>IF(ISNUMBER('Original data'!BQ150),LN('Original data'!BQ150),"")</f>
        <v/>
      </c>
      <c r="BS150" s="21" t="str">
        <f>IF(ISNUMBER('Original data'!BR150),LN('Original data'!BR150),"")</f>
        <v/>
      </c>
      <c r="BT150" s="21" t="str">
        <f>IF(ISNUMBER('Original data'!BS150),LN('Original data'!BS150),"")</f>
        <v/>
      </c>
      <c r="BU150" s="21" t="str">
        <f>IF(ISNUMBER('Original data'!BT150),LN('Original data'!BT150),"")</f>
        <v/>
      </c>
      <c r="BV150" s="21" t="str">
        <f>IF(ISNUMBER('Original data'!BU150),LN('Original data'!BU150),"")</f>
        <v/>
      </c>
      <c r="BW150" s="21" t="str">
        <f>IF(ISNUMBER('Original data'!BV150),LN('Original data'!BV150),"")</f>
        <v/>
      </c>
      <c r="BX150" s="21" t="str">
        <f>IF(ISNUMBER('Original data'!BW150),LN('Original data'!BW150),"")</f>
        <v/>
      </c>
      <c r="BY150" s="21" t="str">
        <f>IF(ISNUMBER('Original data'!BX150),LN('Original data'!BX150),"")</f>
        <v/>
      </c>
      <c r="BZ150" s="21" t="str">
        <f>IF(ISNUMBER('Original data'!BY150),LN('Original data'!BY150),"")</f>
        <v/>
      </c>
      <c r="CA150" s="21" t="str">
        <f>IF(ISNUMBER('Original data'!BZ150),LN('Original data'!BZ150),"")</f>
        <v/>
      </c>
      <c r="CB150" s="21" t="str">
        <f>IF(ISNUMBER('Original data'!CA150),LN('Original data'!CA150),"")</f>
        <v/>
      </c>
      <c r="CC150" s="21"/>
      <c r="CD150" s="21"/>
      <c r="CE150" s="21"/>
    </row>
    <row r="151" spans="1:83" x14ac:dyDescent="0.2">
      <c r="A151" s="21"/>
      <c r="B151" s="21"/>
      <c r="C151" s="21"/>
      <c r="D151" s="21"/>
      <c r="E151" s="21"/>
      <c r="F151" t="str">
        <f t="shared" si="10"/>
        <v/>
      </c>
      <c r="G151" t="str">
        <f t="shared" si="11"/>
        <v/>
      </c>
      <c r="H151">
        <f t="shared" si="9"/>
        <v>0</v>
      </c>
      <c r="I151" s="21" t="str">
        <f>IF(ISNUMBER('Original data'!F151),LN('Original data'!F151),"")</f>
        <v/>
      </c>
      <c r="J151" s="21" t="str">
        <f>IF(ISNUMBER('Original data'!G151),LN('Original data'!G151),"")</f>
        <v/>
      </c>
      <c r="K151" s="21" t="str">
        <f>IF(ISNUMBER('Original data'!H151),LN('Original data'!H151),"")</f>
        <v/>
      </c>
      <c r="L151" s="21" t="str">
        <f>IF(ISNUMBER('Original data'!I151),LN('Original data'!I151),"")</f>
        <v/>
      </c>
      <c r="M151" s="21" t="str">
        <f>IF(ISNUMBER('Original data'!J151),LN('Original data'!J151),"")</f>
        <v/>
      </c>
      <c r="N151" s="21" t="str">
        <f>IF(ISNUMBER('Original data'!K151),LN('Original data'!K151),"")</f>
        <v/>
      </c>
      <c r="O151" s="21" t="str">
        <f>IF(ISNUMBER('Original data'!L151),LN('Original data'!L151),"")</f>
        <v/>
      </c>
      <c r="P151" s="21" t="str">
        <f>IF(ISNUMBER('Original data'!M151),LN('Original data'!M151),"")</f>
        <v/>
      </c>
      <c r="Q151" s="21" t="str">
        <f>IF(ISNUMBER('Original data'!N151),LN('Original data'!N151),"")</f>
        <v/>
      </c>
      <c r="R151" s="21" t="str">
        <f>IF(ISNUMBER('Original data'!O151),LN('Original data'!O151),"")</f>
        <v/>
      </c>
      <c r="S151" s="21" t="str">
        <f>IF(ISNUMBER('Original data'!P151),LN('Original data'!P151),"")</f>
        <v/>
      </c>
      <c r="T151" s="21" t="str">
        <f>IF(ISNUMBER('Original data'!Q151),LN('Original data'!Q151),"")</f>
        <v/>
      </c>
      <c r="U151" s="21" t="str">
        <f>IF(ISNUMBER('Original data'!R151),LN('Original data'!R151),"")</f>
        <v/>
      </c>
      <c r="V151" s="21" t="str">
        <f>IF(ISNUMBER('Original data'!S151),LN('Original data'!S151),"")</f>
        <v/>
      </c>
      <c r="W151" s="21" t="str">
        <f>IF(ISNUMBER('Original data'!T151),LN('Original data'!T151),"")</f>
        <v/>
      </c>
      <c r="X151" s="21" t="str">
        <f>IF(ISNUMBER('Original data'!U151),LN('Original data'!U151),"")</f>
        <v/>
      </c>
      <c r="Y151" s="21" t="str">
        <f>IF(ISNUMBER('Original data'!V151),LN('Original data'!V151),"")</f>
        <v/>
      </c>
      <c r="Z151" s="21" t="str">
        <f>IF(ISNUMBER('Original data'!W151),LN('Original data'!W151),"")</f>
        <v/>
      </c>
      <c r="AA151" s="21" t="str">
        <f>IF(ISNUMBER('Original data'!X151),LN('Original data'!X151),"")</f>
        <v/>
      </c>
      <c r="AB151" s="21" t="str">
        <f>IF(ISNUMBER('Original data'!Y151),LN('Original data'!Y151),"")</f>
        <v/>
      </c>
      <c r="AC151" s="21" t="str">
        <f>IF(ISNUMBER('Original data'!Z151),LN('Original data'!Z151),"")</f>
        <v/>
      </c>
      <c r="AD151" s="21" t="str">
        <f>IF(ISNUMBER('Original data'!AA151),LN('Original data'!AA151),"")</f>
        <v/>
      </c>
      <c r="AE151" s="21" t="str">
        <f>IF(ISNUMBER('Original data'!AB151),LN('Original data'!AB151),"")</f>
        <v/>
      </c>
      <c r="AF151" s="21" t="str">
        <f>IF(ISNUMBER('Original data'!AC151),LN('Original data'!AC151),"")</f>
        <v/>
      </c>
      <c r="AG151" s="21" t="str">
        <f>IF(ISNUMBER('Original data'!AD151),LN('Original data'!AD151),"")</f>
        <v/>
      </c>
      <c r="AH151" s="21" t="str">
        <f>IF(ISNUMBER('Original data'!AE151),LN('Original data'!AE151),"")</f>
        <v/>
      </c>
      <c r="AI151" s="21" t="str">
        <f>IF(ISNUMBER('Original data'!AF151),LN('Original data'!AF151),"")</f>
        <v/>
      </c>
      <c r="AJ151" s="21" t="str">
        <f>IF(ISNUMBER('Original data'!AG151),LN('Original data'!AG151),"")</f>
        <v/>
      </c>
      <c r="AK151" s="21" t="str">
        <f>IF(ISNUMBER('Original data'!AH151),LN('Original data'!AH151),"")</f>
        <v/>
      </c>
      <c r="AL151" s="21" t="str">
        <f>IF(ISNUMBER('Original data'!AI151),LN('Original data'!AI151),"")</f>
        <v/>
      </c>
      <c r="AM151" s="21" t="str">
        <f>IF(ISNUMBER('Original data'!AJ151),LN('Original data'!AJ151),"")</f>
        <v/>
      </c>
      <c r="AN151" s="21" t="str">
        <f>IF(ISNUMBER('Original data'!AK151),LN('Original data'!AK151),"")</f>
        <v/>
      </c>
      <c r="AO151" s="21" t="str">
        <f>IF(ISNUMBER('Original data'!AL151),LN('Original data'!AL151),"")</f>
        <v/>
      </c>
      <c r="AP151" s="21" t="str">
        <f>IF(ISNUMBER('Original data'!AM151),LN('Original data'!AM151),"")</f>
        <v/>
      </c>
      <c r="AQ151" s="21" t="str">
        <f>IF(ISNUMBER('Original data'!AN151),LN('Original data'!AN151),"")</f>
        <v/>
      </c>
      <c r="AR151" s="21" t="str">
        <f>IF(ISNUMBER('Original data'!AO151),LN('Original data'!AO151),"")</f>
        <v/>
      </c>
      <c r="AS151" s="21" t="str">
        <f>IF(ISNUMBER('Original data'!AP151),LN('Original data'!AP151),"")</f>
        <v/>
      </c>
      <c r="AT151" s="21" t="str">
        <f>IF(ISNUMBER('Original data'!AR151),LN('Original data'!AR151),"")</f>
        <v/>
      </c>
      <c r="AU151" s="21" t="str">
        <f>IF(ISNUMBER('Original data'!AS151),LN('Original data'!AS151),"")</f>
        <v/>
      </c>
      <c r="AV151" s="21" t="str">
        <f>IF(ISNUMBER('Original data'!AT151),LN('Original data'!AT151),"")</f>
        <v/>
      </c>
      <c r="AW151" s="21" t="str">
        <f>IF(ISNUMBER('Original data'!AU151),LN('Original data'!AU151),"")</f>
        <v/>
      </c>
      <c r="AX151" s="21" t="str">
        <f>IF(ISNUMBER('Original data'!AV151),LN('Original data'!AV151),"")</f>
        <v/>
      </c>
      <c r="AY151" s="21" t="str">
        <f>IF(ISNUMBER('Original data'!AW151),LN('Original data'!AW151),"")</f>
        <v/>
      </c>
      <c r="AZ151" s="21" t="str">
        <f>IF(ISNUMBER('Original data'!AX151),LN('Original data'!AX151),"")</f>
        <v/>
      </c>
      <c r="BA151" s="21" t="str">
        <f>IF(ISNUMBER('Original data'!AY151),LN('Original data'!AY151),"")</f>
        <v/>
      </c>
      <c r="BB151" s="21" t="str">
        <f>IF(ISNUMBER('Original data'!AZ151),LN('Original data'!AZ151),"")</f>
        <v/>
      </c>
      <c r="BC151" s="21" t="str">
        <f>IF(ISNUMBER('Original data'!BA151),LN('Original data'!BA151),"")</f>
        <v/>
      </c>
      <c r="BD151" s="21" t="str">
        <f>IF(ISNUMBER('Original data'!BB151),LN('Original data'!BB151),"")</f>
        <v/>
      </c>
      <c r="BE151" s="21" t="str">
        <f>IF(ISNUMBER('Original data'!BC151),LN('Original data'!BC151),"")</f>
        <v/>
      </c>
      <c r="BF151" s="21" t="str">
        <f>IF(ISNUMBER('Original data'!BD151),LN('Original data'!BD151),"")</f>
        <v/>
      </c>
      <c r="BG151" s="21" t="str">
        <f>IF(ISNUMBER('Original data'!BE151),LN('Original data'!BE151),"")</f>
        <v/>
      </c>
      <c r="BH151" s="21" t="str">
        <f>IF(ISNUMBER('Original data'!BF151),LN('Original data'!BF151),"")</f>
        <v/>
      </c>
      <c r="BI151" s="21" t="str">
        <f>IF(ISNUMBER('Original data'!BH151),LN('Original data'!BH151),"")</f>
        <v/>
      </c>
      <c r="BJ151" s="21" t="str">
        <f>IF(ISNUMBER('Original data'!BI151),LN('Original data'!BI151),"")</f>
        <v/>
      </c>
      <c r="BK151" s="21" t="str">
        <f>IF(ISNUMBER('Original data'!BJ151),LN('Original data'!BJ151),"")</f>
        <v/>
      </c>
      <c r="BL151" s="21" t="str">
        <f>IF(ISNUMBER('Original data'!BK151),LN('Original data'!BK151),"")</f>
        <v/>
      </c>
      <c r="BM151" s="21" t="str">
        <f>IF(ISNUMBER('Original data'!BL151),LN('Original data'!BL151),"")</f>
        <v/>
      </c>
      <c r="BN151" s="21" t="str">
        <f>IF(ISNUMBER('Original data'!BM151),LN('Original data'!BM151),"")</f>
        <v/>
      </c>
      <c r="BO151" s="21" t="str">
        <f>IF(ISNUMBER('Original data'!BN151),LN('Original data'!BN151),"")</f>
        <v/>
      </c>
      <c r="BP151" s="21" t="str">
        <f>IF(ISNUMBER('Original data'!BO151),LN('Original data'!BO151),"")</f>
        <v/>
      </c>
      <c r="BQ151" s="21" t="str">
        <f>IF(ISNUMBER('Original data'!BP151),LN('Original data'!BP151),"")</f>
        <v/>
      </c>
      <c r="BR151" s="21" t="str">
        <f>IF(ISNUMBER('Original data'!BQ151),LN('Original data'!BQ151),"")</f>
        <v/>
      </c>
      <c r="BS151" s="21" t="str">
        <f>IF(ISNUMBER('Original data'!BR151),LN('Original data'!BR151),"")</f>
        <v/>
      </c>
      <c r="BT151" s="21" t="str">
        <f>IF(ISNUMBER('Original data'!BS151),LN('Original data'!BS151),"")</f>
        <v/>
      </c>
      <c r="BU151" s="21" t="str">
        <f>IF(ISNUMBER('Original data'!BT151),LN('Original data'!BT151),"")</f>
        <v/>
      </c>
      <c r="BV151" s="21" t="str">
        <f>IF(ISNUMBER('Original data'!BU151),LN('Original data'!BU151),"")</f>
        <v/>
      </c>
      <c r="BW151" s="21" t="str">
        <f>IF(ISNUMBER('Original data'!BV151),LN('Original data'!BV151),"")</f>
        <v/>
      </c>
      <c r="BX151" s="21" t="str">
        <f>IF(ISNUMBER('Original data'!BW151),LN('Original data'!BW151),"")</f>
        <v/>
      </c>
      <c r="BY151" s="21" t="str">
        <f>IF(ISNUMBER('Original data'!BX151),LN('Original data'!BX151),"")</f>
        <v/>
      </c>
      <c r="BZ151" s="21" t="str">
        <f>IF(ISNUMBER('Original data'!BY151),LN('Original data'!BY151),"")</f>
        <v/>
      </c>
      <c r="CA151" s="21" t="str">
        <f>IF(ISNUMBER('Original data'!BZ151),LN('Original data'!BZ151),"")</f>
        <v/>
      </c>
      <c r="CB151" s="21" t="str">
        <f>IF(ISNUMBER('Original data'!CA151),LN('Original data'!CA151),"")</f>
        <v/>
      </c>
      <c r="CC151" s="21"/>
      <c r="CD151" s="21"/>
      <c r="CE151" s="21"/>
    </row>
    <row r="152" spans="1:83" x14ac:dyDescent="0.2">
      <c r="A152" s="21"/>
      <c r="B152" s="21"/>
      <c r="C152" s="21"/>
      <c r="D152" s="21"/>
      <c r="E152" s="21"/>
      <c r="F152" t="str">
        <f t="shared" si="10"/>
        <v/>
      </c>
      <c r="G152" t="str">
        <f t="shared" si="11"/>
        <v/>
      </c>
      <c r="H152">
        <f t="shared" si="9"/>
        <v>0</v>
      </c>
      <c r="I152" s="21" t="str">
        <f>IF(ISNUMBER('Original data'!F152),LN('Original data'!F152),"")</f>
        <v/>
      </c>
      <c r="J152" s="21" t="str">
        <f>IF(ISNUMBER('Original data'!G152),LN('Original data'!G152),"")</f>
        <v/>
      </c>
      <c r="K152" s="21" t="str">
        <f>IF(ISNUMBER('Original data'!H152),LN('Original data'!H152),"")</f>
        <v/>
      </c>
      <c r="L152" s="21" t="str">
        <f>IF(ISNUMBER('Original data'!I152),LN('Original data'!I152),"")</f>
        <v/>
      </c>
      <c r="M152" s="21" t="str">
        <f>IF(ISNUMBER('Original data'!J152),LN('Original data'!J152),"")</f>
        <v/>
      </c>
      <c r="N152" s="21" t="str">
        <f>IF(ISNUMBER('Original data'!K152),LN('Original data'!K152),"")</f>
        <v/>
      </c>
      <c r="O152" s="21" t="str">
        <f>IF(ISNUMBER('Original data'!L152),LN('Original data'!L152),"")</f>
        <v/>
      </c>
      <c r="P152" s="21" t="str">
        <f>IF(ISNUMBER('Original data'!M152),LN('Original data'!M152),"")</f>
        <v/>
      </c>
      <c r="Q152" s="21" t="str">
        <f>IF(ISNUMBER('Original data'!N152),LN('Original data'!N152),"")</f>
        <v/>
      </c>
      <c r="R152" s="21" t="str">
        <f>IF(ISNUMBER('Original data'!O152),LN('Original data'!O152),"")</f>
        <v/>
      </c>
      <c r="S152" s="21" t="str">
        <f>IF(ISNUMBER('Original data'!P152),LN('Original data'!P152),"")</f>
        <v/>
      </c>
      <c r="T152" s="21" t="str">
        <f>IF(ISNUMBER('Original data'!Q152),LN('Original data'!Q152),"")</f>
        <v/>
      </c>
      <c r="U152" s="21" t="str">
        <f>IF(ISNUMBER('Original data'!R152),LN('Original data'!R152),"")</f>
        <v/>
      </c>
      <c r="V152" s="21" t="str">
        <f>IF(ISNUMBER('Original data'!S152),LN('Original data'!S152),"")</f>
        <v/>
      </c>
      <c r="W152" s="21" t="str">
        <f>IF(ISNUMBER('Original data'!T152),LN('Original data'!T152),"")</f>
        <v/>
      </c>
      <c r="X152" s="21" t="str">
        <f>IF(ISNUMBER('Original data'!U152),LN('Original data'!U152),"")</f>
        <v/>
      </c>
      <c r="Y152" s="21" t="str">
        <f>IF(ISNUMBER('Original data'!V152),LN('Original data'!V152),"")</f>
        <v/>
      </c>
      <c r="Z152" s="21" t="str">
        <f>IF(ISNUMBER('Original data'!W152),LN('Original data'!W152),"")</f>
        <v/>
      </c>
      <c r="AA152" s="21" t="str">
        <f>IF(ISNUMBER('Original data'!X152),LN('Original data'!X152),"")</f>
        <v/>
      </c>
      <c r="AB152" s="21" t="str">
        <f>IF(ISNUMBER('Original data'!Y152),LN('Original data'!Y152),"")</f>
        <v/>
      </c>
      <c r="AC152" s="21" t="str">
        <f>IF(ISNUMBER('Original data'!Z152),LN('Original data'!Z152),"")</f>
        <v/>
      </c>
      <c r="AD152" s="21" t="str">
        <f>IF(ISNUMBER('Original data'!AA152),LN('Original data'!AA152),"")</f>
        <v/>
      </c>
      <c r="AE152" s="21" t="str">
        <f>IF(ISNUMBER('Original data'!AB152),LN('Original data'!AB152),"")</f>
        <v/>
      </c>
      <c r="AF152" s="21" t="str">
        <f>IF(ISNUMBER('Original data'!AC152),LN('Original data'!AC152),"")</f>
        <v/>
      </c>
      <c r="AG152" s="21" t="str">
        <f>IF(ISNUMBER('Original data'!AD152),LN('Original data'!AD152),"")</f>
        <v/>
      </c>
      <c r="AH152" s="21" t="str">
        <f>IF(ISNUMBER('Original data'!AE152),LN('Original data'!AE152),"")</f>
        <v/>
      </c>
      <c r="AI152" s="21" t="str">
        <f>IF(ISNUMBER('Original data'!AF152),LN('Original data'!AF152),"")</f>
        <v/>
      </c>
      <c r="AJ152" s="21" t="str">
        <f>IF(ISNUMBER('Original data'!AG152),LN('Original data'!AG152),"")</f>
        <v/>
      </c>
      <c r="AK152" s="21" t="str">
        <f>IF(ISNUMBER('Original data'!AH152),LN('Original data'!AH152),"")</f>
        <v/>
      </c>
      <c r="AL152" s="21" t="str">
        <f>IF(ISNUMBER('Original data'!AI152),LN('Original data'!AI152),"")</f>
        <v/>
      </c>
      <c r="AM152" s="21" t="str">
        <f>IF(ISNUMBER('Original data'!AJ152),LN('Original data'!AJ152),"")</f>
        <v/>
      </c>
      <c r="AN152" s="21" t="str">
        <f>IF(ISNUMBER('Original data'!AK152),LN('Original data'!AK152),"")</f>
        <v/>
      </c>
      <c r="AO152" s="21" t="str">
        <f>IF(ISNUMBER('Original data'!AL152),LN('Original data'!AL152),"")</f>
        <v/>
      </c>
      <c r="AP152" s="21" t="str">
        <f>IF(ISNUMBER('Original data'!AM152),LN('Original data'!AM152),"")</f>
        <v/>
      </c>
      <c r="AQ152" s="21" t="str">
        <f>IF(ISNUMBER('Original data'!AN152),LN('Original data'!AN152),"")</f>
        <v/>
      </c>
      <c r="AR152" s="21" t="str">
        <f>IF(ISNUMBER('Original data'!AO152),LN('Original data'!AO152),"")</f>
        <v/>
      </c>
      <c r="AS152" s="21" t="str">
        <f>IF(ISNUMBER('Original data'!AP152),LN('Original data'!AP152),"")</f>
        <v/>
      </c>
      <c r="AT152" s="21" t="str">
        <f>IF(ISNUMBER('Original data'!AR152),LN('Original data'!AR152),"")</f>
        <v/>
      </c>
      <c r="AU152" s="21" t="str">
        <f>IF(ISNUMBER('Original data'!AS152),LN('Original data'!AS152),"")</f>
        <v/>
      </c>
      <c r="AV152" s="21" t="str">
        <f>IF(ISNUMBER('Original data'!AT152),LN('Original data'!AT152),"")</f>
        <v/>
      </c>
      <c r="AW152" s="21" t="str">
        <f>IF(ISNUMBER('Original data'!AU152),LN('Original data'!AU152),"")</f>
        <v/>
      </c>
      <c r="AX152" s="21" t="str">
        <f>IF(ISNUMBER('Original data'!AV152),LN('Original data'!AV152),"")</f>
        <v/>
      </c>
      <c r="AY152" s="21" t="str">
        <f>IF(ISNUMBER('Original data'!AW152),LN('Original data'!AW152),"")</f>
        <v/>
      </c>
      <c r="AZ152" s="21" t="str">
        <f>IF(ISNUMBER('Original data'!AX152),LN('Original data'!AX152),"")</f>
        <v/>
      </c>
      <c r="BA152" s="21" t="str">
        <f>IF(ISNUMBER('Original data'!AY152),LN('Original data'!AY152),"")</f>
        <v/>
      </c>
      <c r="BB152" s="21" t="str">
        <f>IF(ISNUMBER('Original data'!AZ152),LN('Original data'!AZ152),"")</f>
        <v/>
      </c>
      <c r="BC152" s="21" t="str">
        <f>IF(ISNUMBER('Original data'!BA152),LN('Original data'!BA152),"")</f>
        <v/>
      </c>
      <c r="BD152" s="21" t="str">
        <f>IF(ISNUMBER('Original data'!BB152),LN('Original data'!BB152),"")</f>
        <v/>
      </c>
      <c r="BE152" s="21" t="str">
        <f>IF(ISNUMBER('Original data'!BC152),LN('Original data'!BC152),"")</f>
        <v/>
      </c>
      <c r="BF152" s="21" t="str">
        <f>IF(ISNUMBER('Original data'!BD152),LN('Original data'!BD152),"")</f>
        <v/>
      </c>
      <c r="BG152" s="21" t="str">
        <f>IF(ISNUMBER('Original data'!BE152),LN('Original data'!BE152),"")</f>
        <v/>
      </c>
      <c r="BH152" s="21" t="str">
        <f>IF(ISNUMBER('Original data'!BF152),LN('Original data'!BF152),"")</f>
        <v/>
      </c>
      <c r="BI152" s="21" t="str">
        <f>IF(ISNUMBER('Original data'!BH152),LN('Original data'!BH152),"")</f>
        <v/>
      </c>
      <c r="BJ152" s="21" t="str">
        <f>IF(ISNUMBER('Original data'!BI152),LN('Original data'!BI152),"")</f>
        <v/>
      </c>
      <c r="BK152" s="21" t="str">
        <f>IF(ISNUMBER('Original data'!BJ152),LN('Original data'!BJ152),"")</f>
        <v/>
      </c>
      <c r="BL152" s="21" t="str">
        <f>IF(ISNUMBER('Original data'!BK152),LN('Original data'!BK152),"")</f>
        <v/>
      </c>
      <c r="BM152" s="21" t="str">
        <f>IF(ISNUMBER('Original data'!BL152),LN('Original data'!BL152),"")</f>
        <v/>
      </c>
      <c r="BN152" s="21" t="str">
        <f>IF(ISNUMBER('Original data'!BM152),LN('Original data'!BM152),"")</f>
        <v/>
      </c>
      <c r="BO152" s="21" t="str">
        <f>IF(ISNUMBER('Original data'!BN152),LN('Original data'!BN152),"")</f>
        <v/>
      </c>
      <c r="BP152" s="21" t="str">
        <f>IF(ISNUMBER('Original data'!BO152),LN('Original data'!BO152),"")</f>
        <v/>
      </c>
      <c r="BQ152" s="21" t="str">
        <f>IF(ISNUMBER('Original data'!BP152),LN('Original data'!BP152),"")</f>
        <v/>
      </c>
      <c r="BR152" s="21" t="str">
        <f>IF(ISNUMBER('Original data'!BQ152),LN('Original data'!BQ152),"")</f>
        <v/>
      </c>
      <c r="BS152" s="21" t="str">
        <f>IF(ISNUMBER('Original data'!BR152),LN('Original data'!BR152),"")</f>
        <v/>
      </c>
      <c r="BT152" s="21" t="str">
        <f>IF(ISNUMBER('Original data'!BS152),LN('Original data'!BS152),"")</f>
        <v/>
      </c>
      <c r="BU152" s="21" t="str">
        <f>IF(ISNUMBER('Original data'!BT152),LN('Original data'!BT152),"")</f>
        <v/>
      </c>
      <c r="BV152" s="21" t="str">
        <f>IF(ISNUMBER('Original data'!BU152),LN('Original data'!BU152),"")</f>
        <v/>
      </c>
      <c r="BW152" s="21" t="str">
        <f>IF(ISNUMBER('Original data'!BV152),LN('Original data'!BV152),"")</f>
        <v/>
      </c>
      <c r="BX152" s="21" t="str">
        <f>IF(ISNUMBER('Original data'!BW152),LN('Original data'!BW152),"")</f>
        <v/>
      </c>
      <c r="BY152" s="21" t="str">
        <f>IF(ISNUMBER('Original data'!BX152),LN('Original data'!BX152),"")</f>
        <v/>
      </c>
      <c r="BZ152" s="21" t="str">
        <f>IF(ISNUMBER('Original data'!BY152),LN('Original data'!BY152),"")</f>
        <v/>
      </c>
      <c r="CA152" s="21" t="str">
        <f>IF(ISNUMBER('Original data'!BZ152),LN('Original data'!BZ152),"")</f>
        <v/>
      </c>
      <c r="CB152" s="21" t="str">
        <f>IF(ISNUMBER('Original data'!CA152),LN('Original data'!CA152),"")</f>
        <v/>
      </c>
      <c r="CC152" s="21"/>
      <c r="CD152" s="21"/>
      <c r="CE152" s="21"/>
    </row>
    <row r="153" spans="1:83" x14ac:dyDescent="0.2">
      <c r="A153" s="21"/>
      <c r="B153" s="21"/>
      <c r="C153" s="21"/>
      <c r="D153" s="21"/>
      <c r="E153" s="21"/>
      <c r="F153" t="str">
        <f t="shared" si="10"/>
        <v/>
      </c>
      <c r="G153" t="str">
        <f t="shared" si="11"/>
        <v/>
      </c>
      <c r="H153">
        <f t="shared" si="9"/>
        <v>0</v>
      </c>
      <c r="I153" s="21" t="str">
        <f>IF(ISNUMBER('Original data'!F153),LN('Original data'!F153),"")</f>
        <v/>
      </c>
      <c r="J153" s="21" t="str">
        <f>IF(ISNUMBER('Original data'!G153),LN('Original data'!G153),"")</f>
        <v/>
      </c>
      <c r="K153" s="21" t="str">
        <f>IF(ISNUMBER('Original data'!H153),LN('Original data'!H153),"")</f>
        <v/>
      </c>
      <c r="L153" s="21" t="str">
        <f>IF(ISNUMBER('Original data'!I153),LN('Original data'!I153),"")</f>
        <v/>
      </c>
      <c r="M153" s="21" t="str">
        <f>IF(ISNUMBER('Original data'!J153),LN('Original data'!J153),"")</f>
        <v/>
      </c>
      <c r="N153" s="21" t="str">
        <f>IF(ISNUMBER('Original data'!K153),LN('Original data'!K153),"")</f>
        <v/>
      </c>
      <c r="O153" s="21" t="str">
        <f>IF(ISNUMBER('Original data'!L153),LN('Original data'!L153),"")</f>
        <v/>
      </c>
      <c r="P153" s="21" t="str">
        <f>IF(ISNUMBER('Original data'!M153),LN('Original data'!M153),"")</f>
        <v/>
      </c>
      <c r="Q153" s="21" t="str">
        <f>IF(ISNUMBER('Original data'!N153),LN('Original data'!N153),"")</f>
        <v/>
      </c>
      <c r="R153" s="21" t="str">
        <f>IF(ISNUMBER('Original data'!O153),LN('Original data'!O153),"")</f>
        <v/>
      </c>
      <c r="S153" s="21" t="str">
        <f>IF(ISNUMBER('Original data'!P153),LN('Original data'!P153),"")</f>
        <v/>
      </c>
      <c r="T153" s="21" t="str">
        <f>IF(ISNUMBER('Original data'!Q153),LN('Original data'!Q153),"")</f>
        <v/>
      </c>
      <c r="U153" s="21" t="str">
        <f>IF(ISNUMBER('Original data'!R153),LN('Original data'!R153),"")</f>
        <v/>
      </c>
      <c r="V153" s="21" t="str">
        <f>IF(ISNUMBER('Original data'!S153),LN('Original data'!S153),"")</f>
        <v/>
      </c>
      <c r="W153" s="21" t="str">
        <f>IF(ISNUMBER('Original data'!T153),LN('Original data'!T153),"")</f>
        <v/>
      </c>
      <c r="X153" s="21" t="str">
        <f>IF(ISNUMBER('Original data'!U153),LN('Original data'!U153),"")</f>
        <v/>
      </c>
      <c r="Y153" s="21" t="str">
        <f>IF(ISNUMBER('Original data'!V153),LN('Original data'!V153),"")</f>
        <v/>
      </c>
      <c r="Z153" s="21" t="str">
        <f>IF(ISNUMBER('Original data'!W153),LN('Original data'!W153),"")</f>
        <v/>
      </c>
      <c r="AA153" s="21" t="str">
        <f>IF(ISNUMBER('Original data'!X153),LN('Original data'!X153),"")</f>
        <v/>
      </c>
      <c r="AB153" s="21" t="str">
        <f>IF(ISNUMBER('Original data'!Y153),LN('Original data'!Y153),"")</f>
        <v/>
      </c>
      <c r="AC153" s="21" t="str">
        <f>IF(ISNUMBER('Original data'!Z153),LN('Original data'!Z153),"")</f>
        <v/>
      </c>
      <c r="AD153" s="21" t="str">
        <f>IF(ISNUMBER('Original data'!AA153),LN('Original data'!AA153),"")</f>
        <v/>
      </c>
      <c r="AE153" s="21" t="str">
        <f>IF(ISNUMBER('Original data'!AB153),LN('Original data'!AB153),"")</f>
        <v/>
      </c>
      <c r="AF153" s="21" t="str">
        <f>IF(ISNUMBER('Original data'!AC153),LN('Original data'!AC153),"")</f>
        <v/>
      </c>
      <c r="AG153" s="21" t="str">
        <f>IF(ISNUMBER('Original data'!AD153),LN('Original data'!AD153),"")</f>
        <v/>
      </c>
      <c r="AH153" s="21" t="str">
        <f>IF(ISNUMBER('Original data'!AE153),LN('Original data'!AE153),"")</f>
        <v/>
      </c>
      <c r="AI153" s="21" t="str">
        <f>IF(ISNUMBER('Original data'!AF153),LN('Original data'!AF153),"")</f>
        <v/>
      </c>
      <c r="AJ153" s="21" t="str">
        <f>IF(ISNUMBER('Original data'!AG153),LN('Original data'!AG153),"")</f>
        <v/>
      </c>
      <c r="AK153" s="21" t="str">
        <f>IF(ISNUMBER('Original data'!AH153),LN('Original data'!AH153),"")</f>
        <v/>
      </c>
      <c r="AL153" s="21" t="str">
        <f>IF(ISNUMBER('Original data'!AI153),LN('Original data'!AI153),"")</f>
        <v/>
      </c>
      <c r="AM153" s="21" t="str">
        <f>IF(ISNUMBER('Original data'!AJ153),LN('Original data'!AJ153),"")</f>
        <v/>
      </c>
      <c r="AN153" s="21" t="str">
        <f>IF(ISNUMBER('Original data'!AK153),LN('Original data'!AK153),"")</f>
        <v/>
      </c>
      <c r="AO153" s="21" t="str">
        <f>IF(ISNUMBER('Original data'!AL153),LN('Original data'!AL153),"")</f>
        <v/>
      </c>
      <c r="AP153" s="21" t="str">
        <f>IF(ISNUMBER('Original data'!AM153),LN('Original data'!AM153),"")</f>
        <v/>
      </c>
      <c r="AQ153" s="21" t="str">
        <f>IF(ISNUMBER('Original data'!AN153),LN('Original data'!AN153),"")</f>
        <v/>
      </c>
      <c r="AR153" s="21" t="str">
        <f>IF(ISNUMBER('Original data'!AO153),LN('Original data'!AO153),"")</f>
        <v/>
      </c>
      <c r="AS153" s="21" t="str">
        <f>IF(ISNUMBER('Original data'!AP153),LN('Original data'!AP153),"")</f>
        <v/>
      </c>
      <c r="AT153" s="21" t="str">
        <f>IF(ISNUMBER('Original data'!AR153),LN('Original data'!AR153),"")</f>
        <v/>
      </c>
      <c r="AU153" s="21" t="str">
        <f>IF(ISNUMBER('Original data'!AS153),LN('Original data'!AS153),"")</f>
        <v/>
      </c>
      <c r="AV153" s="21" t="str">
        <f>IF(ISNUMBER('Original data'!AT153),LN('Original data'!AT153),"")</f>
        <v/>
      </c>
      <c r="AW153" s="21" t="str">
        <f>IF(ISNUMBER('Original data'!AU153),LN('Original data'!AU153),"")</f>
        <v/>
      </c>
      <c r="AX153" s="21" t="str">
        <f>IF(ISNUMBER('Original data'!AV153),LN('Original data'!AV153),"")</f>
        <v/>
      </c>
      <c r="AY153" s="21" t="str">
        <f>IF(ISNUMBER('Original data'!AW153),LN('Original data'!AW153),"")</f>
        <v/>
      </c>
      <c r="AZ153" s="21" t="str">
        <f>IF(ISNUMBER('Original data'!AX153),LN('Original data'!AX153),"")</f>
        <v/>
      </c>
      <c r="BA153" s="21" t="str">
        <f>IF(ISNUMBER('Original data'!AY153),LN('Original data'!AY153),"")</f>
        <v/>
      </c>
      <c r="BB153" s="21" t="str">
        <f>IF(ISNUMBER('Original data'!AZ153),LN('Original data'!AZ153),"")</f>
        <v/>
      </c>
      <c r="BC153" s="21" t="str">
        <f>IF(ISNUMBER('Original data'!BA153),LN('Original data'!BA153),"")</f>
        <v/>
      </c>
      <c r="BD153" s="21" t="str">
        <f>IF(ISNUMBER('Original data'!BB153),LN('Original data'!BB153),"")</f>
        <v/>
      </c>
      <c r="BE153" s="21" t="str">
        <f>IF(ISNUMBER('Original data'!BC153),LN('Original data'!BC153),"")</f>
        <v/>
      </c>
      <c r="BF153" s="21" t="str">
        <f>IF(ISNUMBER('Original data'!BD153),LN('Original data'!BD153),"")</f>
        <v/>
      </c>
      <c r="BG153" s="21" t="str">
        <f>IF(ISNUMBER('Original data'!BE153),LN('Original data'!BE153),"")</f>
        <v/>
      </c>
      <c r="BH153" s="21" t="str">
        <f>IF(ISNUMBER('Original data'!BF153),LN('Original data'!BF153),"")</f>
        <v/>
      </c>
      <c r="BI153" s="21" t="str">
        <f>IF(ISNUMBER('Original data'!BH153),LN('Original data'!BH153),"")</f>
        <v/>
      </c>
      <c r="BJ153" s="21" t="str">
        <f>IF(ISNUMBER('Original data'!BI153),LN('Original data'!BI153),"")</f>
        <v/>
      </c>
      <c r="BK153" s="21" t="str">
        <f>IF(ISNUMBER('Original data'!BJ153),LN('Original data'!BJ153),"")</f>
        <v/>
      </c>
      <c r="BL153" s="21" t="str">
        <f>IF(ISNUMBER('Original data'!BK153),LN('Original data'!BK153),"")</f>
        <v/>
      </c>
      <c r="BM153" s="21" t="str">
        <f>IF(ISNUMBER('Original data'!BL153),LN('Original data'!BL153),"")</f>
        <v/>
      </c>
      <c r="BN153" s="21" t="str">
        <f>IF(ISNUMBER('Original data'!BM153),LN('Original data'!BM153),"")</f>
        <v/>
      </c>
      <c r="BO153" s="21" t="str">
        <f>IF(ISNUMBER('Original data'!BN153),LN('Original data'!BN153),"")</f>
        <v/>
      </c>
      <c r="BP153" s="21" t="str">
        <f>IF(ISNUMBER('Original data'!BO153),LN('Original data'!BO153),"")</f>
        <v/>
      </c>
      <c r="BQ153" s="21" t="str">
        <f>IF(ISNUMBER('Original data'!BP153),LN('Original data'!BP153),"")</f>
        <v/>
      </c>
      <c r="BR153" s="21" t="str">
        <f>IF(ISNUMBER('Original data'!BQ153),LN('Original data'!BQ153),"")</f>
        <v/>
      </c>
      <c r="BS153" s="21" t="str">
        <f>IF(ISNUMBER('Original data'!BR153),LN('Original data'!BR153),"")</f>
        <v/>
      </c>
      <c r="BT153" s="21" t="str">
        <f>IF(ISNUMBER('Original data'!BS153),LN('Original data'!BS153),"")</f>
        <v/>
      </c>
      <c r="BU153" s="21" t="str">
        <f>IF(ISNUMBER('Original data'!BT153),LN('Original data'!BT153),"")</f>
        <v/>
      </c>
      <c r="BV153" s="21" t="str">
        <f>IF(ISNUMBER('Original data'!BU153),LN('Original data'!BU153),"")</f>
        <v/>
      </c>
      <c r="BW153" s="21" t="str">
        <f>IF(ISNUMBER('Original data'!BV153),LN('Original data'!BV153),"")</f>
        <v/>
      </c>
      <c r="BX153" s="21" t="str">
        <f>IF(ISNUMBER('Original data'!BW153),LN('Original data'!BW153),"")</f>
        <v/>
      </c>
      <c r="BY153" s="21" t="str">
        <f>IF(ISNUMBER('Original data'!BX153),LN('Original data'!BX153),"")</f>
        <v/>
      </c>
      <c r="BZ153" s="21" t="str">
        <f>IF(ISNUMBER('Original data'!BY153),LN('Original data'!BY153),"")</f>
        <v/>
      </c>
      <c r="CA153" s="21" t="str">
        <f>IF(ISNUMBER('Original data'!BZ153),LN('Original data'!BZ153),"")</f>
        <v/>
      </c>
      <c r="CB153" s="21" t="str">
        <f>IF(ISNUMBER('Original data'!CA153),LN('Original data'!CA153),"")</f>
        <v/>
      </c>
      <c r="CC153" s="21"/>
      <c r="CD153" s="21"/>
      <c r="CE153" s="21"/>
    </row>
    <row r="154" spans="1:83" x14ac:dyDescent="0.2">
      <c r="A154" s="21"/>
      <c r="B154" s="21"/>
      <c r="C154" s="21"/>
      <c r="D154" s="21"/>
      <c r="E154" s="21"/>
      <c r="F154" t="str">
        <f t="shared" si="10"/>
        <v/>
      </c>
      <c r="G154" t="str">
        <f t="shared" si="11"/>
        <v/>
      </c>
      <c r="H154">
        <f t="shared" si="9"/>
        <v>0</v>
      </c>
      <c r="I154" s="21" t="str">
        <f>IF(ISNUMBER('Original data'!F154),LN('Original data'!F154),"")</f>
        <v/>
      </c>
      <c r="J154" s="21" t="str">
        <f>IF(ISNUMBER('Original data'!G154),LN('Original data'!G154),"")</f>
        <v/>
      </c>
      <c r="K154" s="21" t="str">
        <f>IF(ISNUMBER('Original data'!H154),LN('Original data'!H154),"")</f>
        <v/>
      </c>
      <c r="L154" s="21" t="str">
        <f>IF(ISNUMBER('Original data'!I154),LN('Original data'!I154),"")</f>
        <v/>
      </c>
      <c r="M154" s="21" t="str">
        <f>IF(ISNUMBER('Original data'!J154),LN('Original data'!J154),"")</f>
        <v/>
      </c>
      <c r="N154" s="21" t="str">
        <f>IF(ISNUMBER('Original data'!K154),LN('Original data'!K154),"")</f>
        <v/>
      </c>
      <c r="O154" s="21" t="str">
        <f>IF(ISNUMBER('Original data'!L154),LN('Original data'!L154),"")</f>
        <v/>
      </c>
      <c r="P154" s="21" t="str">
        <f>IF(ISNUMBER('Original data'!M154),LN('Original data'!M154),"")</f>
        <v/>
      </c>
      <c r="Q154" s="21" t="str">
        <f>IF(ISNUMBER('Original data'!N154),LN('Original data'!N154),"")</f>
        <v/>
      </c>
      <c r="R154" s="21" t="str">
        <f>IF(ISNUMBER('Original data'!O154),LN('Original data'!O154),"")</f>
        <v/>
      </c>
      <c r="S154" s="21" t="str">
        <f>IF(ISNUMBER('Original data'!P154),LN('Original data'!P154),"")</f>
        <v/>
      </c>
      <c r="T154" s="21" t="str">
        <f>IF(ISNUMBER('Original data'!Q154),LN('Original data'!Q154),"")</f>
        <v/>
      </c>
      <c r="U154" s="21" t="str">
        <f>IF(ISNUMBER('Original data'!R154),LN('Original data'!R154),"")</f>
        <v/>
      </c>
      <c r="V154" s="21" t="str">
        <f>IF(ISNUMBER('Original data'!S154),LN('Original data'!S154),"")</f>
        <v/>
      </c>
      <c r="W154" s="21" t="str">
        <f>IF(ISNUMBER('Original data'!T154),LN('Original data'!T154),"")</f>
        <v/>
      </c>
      <c r="X154" s="21" t="str">
        <f>IF(ISNUMBER('Original data'!U154),LN('Original data'!U154),"")</f>
        <v/>
      </c>
      <c r="Y154" s="21" t="str">
        <f>IF(ISNUMBER('Original data'!V154),LN('Original data'!V154),"")</f>
        <v/>
      </c>
      <c r="Z154" s="21" t="str">
        <f>IF(ISNUMBER('Original data'!W154),LN('Original data'!W154),"")</f>
        <v/>
      </c>
      <c r="AA154" s="21" t="str">
        <f>IF(ISNUMBER('Original data'!X154),LN('Original data'!X154),"")</f>
        <v/>
      </c>
      <c r="AB154" s="21" t="str">
        <f>IF(ISNUMBER('Original data'!Y154),LN('Original data'!Y154),"")</f>
        <v/>
      </c>
      <c r="AC154" s="21" t="str">
        <f>IF(ISNUMBER('Original data'!Z154),LN('Original data'!Z154),"")</f>
        <v/>
      </c>
      <c r="AD154" s="21" t="str">
        <f>IF(ISNUMBER('Original data'!AA154),LN('Original data'!AA154),"")</f>
        <v/>
      </c>
      <c r="AE154" s="21" t="str">
        <f>IF(ISNUMBER('Original data'!AB154),LN('Original data'!AB154),"")</f>
        <v/>
      </c>
      <c r="AF154" s="21" t="str">
        <f>IF(ISNUMBER('Original data'!AC154),LN('Original data'!AC154),"")</f>
        <v/>
      </c>
      <c r="AG154" s="21" t="str">
        <f>IF(ISNUMBER('Original data'!AD154),LN('Original data'!AD154),"")</f>
        <v/>
      </c>
      <c r="AH154" s="21" t="str">
        <f>IF(ISNUMBER('Original data'!AE154),LN('Original data'!AE154),"")</f>
        <v/>
      </c>
      <c r="AI154" s="21" t="str">
        <f>IF(ISNUMBER('Original data'!AF154),LN('Original data'!AF154),"")</f>
        <v/>
      </c>
      <c r="AJ154" s="21" t="str">
        <f>IF(ISNUMBER('Original data'!AG154),LN('Original data'!AG154),"")</f>
        <v/>
      </c>
      <c r="AK154" s="21" t="str">
        <f>IF(ISNUMBER('Original data'!AH154),LN('Original data'!AH154),"")</f>
        <v/>
      </c>
      <c r="AL154" s="21" t="str">
        <f>IF(ISNUMBER('Original data'!AI154),LN('Original data'!AI154),"")</f>
        <v/>
      </c>
      <c r="AM154" s="21" t="str">
        <f>IF(ISNUMBER('Original data'!AJ154),LN('Original data'!AJ154),"")</f>
        <v/>
      </c>
      <c r="AN154" s="21" t="str">
        <f>IF(ISNUMBER('Original data'!AK154),LN('Original data'!AK154),"")</f>
        <v/>
      </c>
      <c r="AO154" s="21" t="str">
        <f>IF(ISNUMBER('Original data'!AL154),LN('Original data'!AL154),"")</f>
        <v/>
      </c>
      <c r="AP154" s="21" t="str">
        <f>IF(ISNUMBER('Original data'!AM154),LN('Original data'!AM154),"")</f>
        <v/>
      </c>
      <c r="AQ154" s="21" t="str">
        <f>IF(ISNUMBER('Original data'!AN154),LN('Original data'!AN154),"")</f>
        <v/>
      </c>
      <c r="AR154" s="21" t="str">
        <f>IF(ISNUMBER('Original data'!AO154),LN('Original data'!AO154),"")</f>
        <v/>
      </c>
      <c r="AS154" s="21" t="str">
        <f>IF(ISNUMBER('Original data'!AP154),LN('Original data'!AP154),"")</f>
        <v/>
      </c>
      <c r="AT154" s="21" t="str">
        <f>IF(ISNUMBER('Original data'!AR154),LN('Original data'!AR154),"")</f>
        <v/>
      </c>
      <c r="AU154" s="21" t="str">
        <f>IF(ISNUMBER('Original data'!AS154),LN('Original data'!AS154),"")</f>
        <v/>
      </c>
      <c r="AV154" s="21" t="str">
        <f>IF(ISNUMBER('Original data'!AT154),LN('Original data'!AT154),"")</f>
        <v/>
      </c>
      <c r="AW154" s="21" t="str">
        <f>IF(ISNUMBER('Original data'!AU154),LN('Original data'!AU154),"")</f>
        <v/>
      </c>
      <c r="AX154" s="21" t="str">
        <f>IF(ISNUMBER('Original data'!AV154),LN('Original data'!AV154),"")</f>
        <v/>
      </c>
      <c r="AY154" s="21" t="str">
        <f>IF(ISNUMBER('Original data'!AW154),LN('Original data'!AW154),"")</f>
        <v/>
      </c>
      <c r="AZ154" s="21" t="str">
        <f>IF(ISNUMBER('Original data'!AX154),LN('Original data'!AX154),"")</f>
        <v/>
      </c>
      <c r="BA154" s="21" t="str">
        <f>IF(ISNUMBER('Original data'!AY154),LN('Original data'!AY154),"")</f>
        <v/>
      </c>
      <c r="BB154" s="21" t="str">
        <f>IF(ISNUMBER('Original data'!AZ154),LN('Original data'!AZ154),"")</f>
        <v/>
      </c>
      <c r="BC154" s="21" t="str">
        <f>IF(ISNUMBER('Original data'!BA154),LN('Original data'!BA154),"")</f>
        <v/>
      </c>
      <c r="BD154" s="21" t="str">
        <f>IF(ISNUMBER('Original data'!BB154),LN('Original data'!BB154),"")</f>
        <v/>
      </c>
      <c r="BE154" s="21" t="str">
        <f>IF(ISNUMBER('Original data'!BC154),LN('Original data'!BC154),"")</f>
        <v/>
      </c>
      <c r="BF154" s="21" t="str">
        <f>IF(ISNUMBER('Original data'!BD154),LN('Original data'!BD154),"")</f>
        <v/>
      </c>
      <c r="BG154" s="21" t="str">
        <f>IF(ISNUMBER('Original data'!BE154),LN('Original data'!BE154),"")</f>
        <v/>
      </c>
      <c r="BH154" s="21" t="str">
        <f>IF(ISNUMBER('Original data'!BF154),LN('Original data'!BF154),"")</f>
        <v/>
      </c>
      <c r="BI154" s="21" t="str">
        <f>IF(ISNUMBER('Original data'!BH154),LN('Original data'!BH154),"")</f>
        <v/>
      </c>
      <c r="BJ154" s="21" t="str">
        <f>IF(ISNUMBER('Original data'!BI154),LN('Original data'!BI154),"")</f>
        <v/>
      </c>
      <c r="BK154" s="21" t="str">
        <f>IF(ISNUMBER('Original data'!BJ154),LN('Original data'!BJ154),"")</f>
        <v/>
      </c>
      <c r="BL154" s="21" t="str">
        <f>IF(ISNUMBER('Original data'!BK154),LN('Original data'!BK154),"")</f>
        <v/>
      </c>
      <c r="BM154" s="21" t="str">
        <f>IF(ISNUMBER('Original data'!BL154),LN('Original data'!BL154),"")</f>
        <v/>
      </c>
      <c r="BN154" s="21" t="str">
        <f>IF(ISNUMBER('Original data'!BM154),LN('Original data'!BM154),"")</f>
        <v/>
      </c>
      <c r="BO154" s="21" t="str">
        <f>IF(ISNUMBER('Original data'!BN154),LN('Original data'!BN154),"")</f>
        <v/>
      </c>
      <c r="BP154" s="21" t="str">
        <f>IF(ISNUMBER('Original data'!BO154),LN('Original data'!BO154),"")</f>
        <v/>
      </c>
      <c r="BQ154" s="21" t="str">
        <f>IF(ISNUMBER('Original data'!BP154),LN('Original data'!BP154),"")</f>
        <v/>
      </c>
      <c r="BR154" s="21" t="str">
        <f>IF(ISNUMBER('Original data'!BQ154),LN('Original data'!BQ154),"")</f>
        <v/>
      </c>
      <c r="BS154" s="21" t="str">
        <f>IF(ISNUMBER('Original data'!BR154),LN('Original data'!BR154),"")</f>
        <v/>
      </c>
      <c r="BT154" s="21" t="str">
        <f>IF(ISNUMBER('Original data'!BS154),LN('Original data'!BS154),"")</f>
        <v/>
      </c>
      <c r="BU154" s="21" t="str">
        <f>IF(ISNUMBER('Original data'!BT154),LN('Original data'!BT154),"")</f>
        <v/>
      </c>
      <c r="BV154" s="21" t="str">
        <f>IF(ISNUMBER('Original data'!BU154),LN('Original data'!BU154),"")</f>
        <v/>
      </c>
      <c r="BW154" s="21" t="str">
        <f>IF(ISNUMBER('Original data'!BV154),LN('Original data'!BV154),"")</f>
        <v/>
      </c>
      <c r="BX154" s="21" t="str">
        <f>IF(ISNUMBER('Original data'!BW154),LN('Original data'!BW154),"")</f>
        <v/>
      </c>
      <c r="BY154" s="21" t="str">
        <f>IF(ISNUMBER('Original data'!BX154),LN('Original data'!BX154),"")</f>
        <v/>
      </c>
      <c r="BZ154" s="21" t="str">
        <f>IF(ISNUMBER('Original data'!BY154),LN('Original data'!BY154),"")</f>
        <v/>
      </c>
      <c r="CA154" s="21" t="str">
        <f>IF(ISNUMBER('Original data'!BZ154),LN('Original data'!BZ154),"")</f>
        <v/>
      </c>
      <c r="CB154" s="21" t="str">
        <f>IF(ISNUMBER('Original data'!CA154),LN('Original data'!CA154),"")</f>
        <v/>
      </c>
      <c r="CC154" s="21"/>
      <c r="CD154" s="21"/>
      <c r="CE154" s="21"/>
    </row>
    <row r="155" spans="1:83" x14ac:dyDescent="0.2">
      <c r="A155" s="21"/>
      <c r="B155" s="21"/>
      <c r="C155" s="21"/>
      <c r="D155" s="21"/>
      <c r="E155" s="21"/>
      <c r="F155" t="str">
        <f t="shared" si="10"/>
        <v/>
      </c>
      <c r="G155" t="str">
        <f t="shared" si="11"/>
        <v/>
      </c>
      <c r="H155">
        <f t="shared" si="9"/>
        <v>0</v>
      </c>
      <c r="I155" s="21" t="str">
        <f>IF(ISNUMBER('Original data'!F155),LN('Original data'!F155),"")</f>
        <v/>
      </c>
      <c r="J155" s="21" t="str">
        <f>IF(ISNUMBER('Original data'!G155),LN('Original data'!G155),"")</f>
        <v/>
      </c>
      <c r="K155" s="21" t="str">
        <f>IF(ISNUMBER('Original data'!H155),LN('Original data'!H155),"")</f>
        <v/>
      </c>
      <c r="L155" s="21" t="str">
        <f>IF(ISNUMBER('Original data'!I155),LN('Original data'!I155),"")</f>
        <v/>
      </c>
      <c r="M155" s="21" t="str">
        <f>IF(ISNUMBER('Original data'!J155),LN('Original data'!J155),"")</f>
        <v/>
      </c>
      <c r="N155" s="21" t="str">
        <f>IF(ISNUMBER('Original data'!K155),LN('Original data'!K155),"")</f>
        <v/>
      </c>
      <c r="O155" s="21" t="str">
        <f>IF(ISNUMBER('Original data'!L155),LN('Original data'!L155),"")</f>
        <v/>
      </c>
      <c r="P155" s="21" t="str">
        <f>IF(ISNUMBER('Original data'!M155),LN('Original data'!M155),"")</f>
        <v/>
      </c>
      <c r="Q155" s="21" t="str">
        <f>IF(ISNUMBER('Original data'!N155),LN('Original data'!N155),"")</f>
        <v/>
      </c>
      <c r="R155" s="21" t="str">
        <f>IF(ISNUMBER('Original data'!O155),LN('Original data'!O155),"")</f>
        <v/>
      </c>
      <c r="S155" s="21" t="str">
        <f>IF(ISNUMBER('Original data'!P155),LN('Original data'!P155),"")</f>
        <v/>
      </c>
      <c r="T155" s="21" t="str">
        <f>IF(ISNUMBER('Original data'!Q155),LN('Original data'!Q155),"")</f>
        <v/>
      </c>
      <c r="U155" s="21" t="str">
        <f>IF(ISNUMBER('Original data'!R155),LN('Original data'!R155),"")</f>
        <v/>
      </c>
      <c r="V155" s="21" t="str">
        <f>IF(ISNUMBER('Original data'!S155),LN('Original data'!S155),"")</f>
        <v/>
      </c>
      <c r="W155" s="21" t="str">
        <f>IF(ISNUMBER('Original data'!T155),LN('Original data'!T155),"")</f>
        <v/>
      </c>
      <c r="X155" s="21" t="str">
        <f>IF(ISNUMBER('Original data'!U155),LN('Original data'!U155),"")</f>
        <v/>
      </c>
      <c r="Y155" s="21" t="str">
        <f>IF(ISNUMBER('Original data'!V155),LN('Original data'!V155),"")</f>
        <v/>
      </c>
      <c r="Z155" s="21" t="str">
        <f>IF(ISNUMBER('Original data'!W155),LN('Original data'!W155),"")</f>
        <v/>
      </c>
      <c r="AA155" s="21" t="str">
        <f>IF(ISNUMBER('Original data'!X155),LN('Original data'!X155),"")</f>
        <v/>
      </c>
      <c r="AB155" s="21" t="str">
        <f>IF(ISNUMBER('Original data'!Y155),LN('Original data'!Y155),"")</f>
        <v/>
      </c>
      <c r="AC155" s="21" t="str">
        <f>IF(ISNUMBER('Original data'!Z155),LN('Original data'!Z155),"")</f>
        <v/>
      </c>
      <c r="AD155" s="21" t="str">
        <f>IF(ISNUMBER('Original data'!AA155),LN('Original data'!AA155),"")</f>
        <v/>
      </c>
      <c r="AE155" s="21" t="str">
        <f>IF(ISNUMBER('Original data'!AB155),LN('Original data'!AB155),"")</f>
        <v/>
      </c>
      <c r="AF155" s="21" t="str">
        <f>IF(ISNUMBER('Original data'!AC155),LN('Original data'!AC155),"")</f>
        <v/>
      </c>
      <c r="AG155" s="21" t="str">
        <f>IF(ISNUMBER('Original data'!AD155),LN('Original data'!AD155),"")</f>
        <v/>
      </c>
      <c r="AH155" s="21" t="str">
        <f>IF(ISNUMBER('Original data'!AE155),LN('Original data'!AE155),"")</f>
        <v/>
      </c>
      <c r="AI155" s="21" t="str">
        <f>IF(ISNUMBER('Original data'!AF155),LN('Original data'!AF155),"")</f>
        <v/>
      </c>
      <c r="AJ155" s="21" t="str">
        <f>IF(ISNUMBER('Original data'!AG155),LN('Original data'!AG155),"")</f>
        <v/>
      </c>
      <c r="AK155" s="21" t="str">
        <f>IF(ISNUMBER('Original data'!AH155),LN('Original data'!AH155),"")</f>
        <v/>
      </c>
      <c r="AL155" s="21" t="str">
        <f>IF(ISNUMBER('Original data'!AI155),LN('Original data'!AI155),"")</f>
        <v/>
      </c>
      <c r="AM155" s="21" t="str">
        <f>IF(ISNUMBER('Original data'!AJ155),LN('Original data'!AJ155),"")</f>
        <v/>
      </c>
      <c r="AN155" s="21" t="str">
        <f>IF(ISNUMBER('Original data'!AK155),LN('Original data'!AK155),"")</f>
        <v/>
      </c>
      <c r="AO155" s="21" t="str">
        <f>IF(ISNUMBER('Original data'!AL155),LN('Original data'!AL155),"")</f>
        <v/>
      </c>
      <c r="AP155" s="21" t="str">
        <f>IF(ISNUMBER('Original data'!AM155),LN('Original data'!AM155),"")</f>
        <v/>
      </c>
      <c r="AQ155" s="21" t="str">
        <f>IF(ISNUMBER('Original data'!AN155),LN('Original data'!AN155),"")</f>
        <v/>
      </c>
      <c r="AR155" s="21" t="str">
        <f>IF(ISNUMBER('Original data'!AO155),LN('Original data'!AO155),"")</f>
        <v/>
      </c>
      <c r="AS155" s="21" t="str">
        <f>IF(ISNUMBER('Original data'!AP155),LN('Original data'!AP155),"")</f>
        <v/>
      </c>
      <c r="AT155" s="21" t="str">
        <f>IF(ISNUMBER('Original data'!AR155),LN('Original data'!AR155),"")</f>
        <v/>
      </c>
      <c r="AU155" s="21" t="str">
        <f>IF(ISNUMBER('Original data'!AS155),LN('Original data'!AS155),"")</f>
        <v/>
      </c>
      <c r="AV155" s="21" t="str">
        <f>IF(ISNUMBER('Original data'!AT155),LN('Original data'!AT155),"")</f>
        <v/>
      </c>
      <c r="AW155" s="21" t="str">
        <f>IF(ISNUMBER('Original data'!AU155),LN('Original data'!AU155),"")</f>
        <v/>
      </c>
      <c r="AX155" s="21" t="str">
        <f>IF(ISNUMBER('Original data'!AV155),LN('Original data'!AV155),"")</f>
        <v/>
      </c>
      <c r="AY155" s="21" t="str">
        <f>IF(ISNUMBER('Original data'!AW155),LN('Original data'!AW155),"")</f>
        <v/>
      </c>
      <c r="AZ155" s="21" t="str">
        <f>IF(ISNUMBER('Original data'!AX155),LN('Original data'!AX155),"")</f>
        <v/>
      </c>
      <c r="BA155" s="21" t="str">
        <f>IF(ISNUMBER('Original data'!AY155),LN('Original data'!AY155),"")</f>
        <v/>
      </c>
      <c r="BB155" s="21" t="str">
        <f>IF(ISNUMBER('Original data'!AZ155),LN('Original data'!AZ155),"")</f>
        <v/>
      </c>
      <c r="BC155" s="21" t="str">
        <f>IF(ISNUMBER('Original data'!BA155),LN('Original data'!BA155),"")</f>
        <v/>
      </c>
      <c r="BD155" s="21" t="str">
        <f>IF(ISNUMBER('Original data'!BB155),LN('Original data'!BB155),"")</f>
        <v/>
      </c>
      <c r="BE155" s="21" t="str">
        <f>IF(ISNUMBER('Original data'!BC155),LN('Original data'!BC155),"")</f>
        <v/>
      </c>
      <c r="BF155" s="21" t="str">
        <f>IF(ISNUMBER('Original data'!BD155),LN('Original data'!BD155),"")</f>
        <v/>
      </c>
      <c r="BG155" s="21" t="str">
        <f>IF(ISNUMBER('Original data'!BE155),LN('Original data'!BE155),"")</f>
        <v/>
      </c>
      <c r="BH155" s="21" t="str">
        <f>IF(ISNUMBER('Original data'!BF155),LN('Original data'!BF155),"")</f>
        <v/>
      </c>
      <c r="BI155" s="21" t="str">
        <f>IF(ISNUMBER('Original data'!BH155),LN('Original data'!BH155),"")</f>
        <v/>
      </c>
      <c r="BJ155" s="21" t="str">
        <f>IF(ISNUMBER('Original data'!BI155),LN('Original data'!BI155),"")</f>
        <v/>
      </c>
      <c r="BK155" s="21" t="str">
        <f>IF(ISNUMBER('Original data'!BJ155),LN('Original data'!BJ155),"")</f>
        <v/>
      </c>
      <c r="BL155" s="21" t="str">
        <f>IF(ISNUMBER('Original data'!BK155),LN('Original data'!BK155),"")</f>
        <v/>
      </c>
      <c r="BM155" s="21" t="str">
        <f>IF(ISNUMBER('Original data'!BL155),LN('Original data'!BL155),"")</f>
        <v/>
      </c>
      <c r="BN155" s="21" t="str">
        <f>IF(ISNUMBER('Original data'!BM155),LN('Original data'!BM155),"")</f>
        <v/>
      </c>
      <c r="BO155" s="21" t="str">
        <f>IF(ISNUMBER('Original data'!BN155),LN('Original data'!BN155),"")</f>
        <v/>
      </c>
      <c r="BP155" s="21" t="str">
        <f>IF(ISNUMBER('Original data'!BO155),LN('Original data'!BO155),"")</f>
        <v/>
      </c>
      <c r="BQ155" s="21" t="str">
        <f>IF(ISNUMBER('Original data'!BP155),LN('Original data'!BP155),"")</f>
        <v/>
      </c>
      <c r="BR155" s="21" t="str">
        <f>IF(ISNUMBER('Original data'!BQ155),LN('Original data'!BQ155),"")</f>
        <v/>
      </c>
      <c r="BS155" s="21" t="str">
        <f>IF(ISNUMBER('Original data'!BR155),LN('Original data'!BR155),"")</f>
        <v/>
      </c>
      <c r="BT155" s="21" t="str">
        <f>IF(ISNUMBER('Original data'!BS155),LN('Original data'!BS155),"")</f>
        <v/>
      </c>
      <c r="BU155" s="21" t="str">
        <f>IF(ISNUMBER('Original data'!BT155),LN('Original data'!BT155),"")</f>
        <v/>
      </c>
      <c r="BV155" s="21" t="str">
        <f>IF(ISNUMBER('Original data'!BU155),LN('Original data'!BU155),"")</f>
        <v/>
      </c>
      <c r="BW155" s="21" t="str">
        <f>IF(ISNUMBER('Original data'!BV155),LN('Original data'!BV155),"")</f>
        <v/>
      </c>
      <c r="BX155" s="21" t="str">
        <f>IF(ISNUMBER('Original data'!BW155),LN('Original data'!BW155),"")</f>
        <v/>
      </c>
      <c r="BY155" s="21" t="str">
        <f>IF(ISNUMBER('Original data'!BX155),LN('Original data'!BX155),"")</f>
        <v/>
      </c>
      <c r="BZ155" s="21" t="str">
        <f>IF(ISNUMBER('Original data'!BY155),LN('Original data'!BY155),"")</f>
        <v/>
      </c>
      <c r="CA155" s="21" t="str">
        <f>IF(ISNUMBER('Original data'!BZ155),LN('Original data'!BZ155),"")</f>
        <v/>
      </c>
      <c r="CB155" s="21" t="str">
        <f>IF(ISNUMBER('Original data'!CA155),LN('Original data'!CA155),"")</f>
        <v/>
      </c>
      <c r="CC155" s="21"/>
      <c r="CD155" s="21"/>
      <c r="CE155" s="21"/>
    </row>
    <row r="156" spans="1:83" x14ac:dyDescent="0.2">
      <c r="A156" s="21"/>
      <c r="B156" s="21"/>
      <c r="C156" s="21"/>
      <c r="D156" s="21"/>
      <c r="E156" s="21"/>
      <c r="F156" t="str">
        <f t="shared" si="10"/>
        <v/>
      </c>
      <c r="G156" t="str">
        <f t="shared" si="11"/>
        <v/>
      </c>
      <c r="H156">
        <f t="shared" si="9"/>
        <v>0</v>
      </c>
      <c r="I156" s="21" t="str">
        <f>IF(ISNUMBER('Original data'!F156),LN('Original data'!F156),"")</f>
        <v/>
      </c>
      <c r="J156" s="21" t="str">
        <f>IF(ISNUMBER('Original data'!G156),LN('Original data'!G156),"")</f>
        <v/>
      </c>
      <c r="K156" s="21" t="str">
        <f>IF(ISNUMBER('Original data'!H156),LN('Original data'!H156),"")</f>
        <v/>
      </c>
      <c r="L156" s="21" t="str">
        <f>IF(ISNUMBER('Original data'!I156),LN('Original data'!I156),"")</f>
        <v/>
      </c>
      <c r="M156" s="21" t="str">
        <f>IF(ISNUMBER('Original data'!J156),LN('Original data'!J156),"")</f>
        <v/>
      </c>
      <c r="N156" s="21" t="str">
        <f>IF(ISNUMBER('Original data'!K156),LN('Original data'!K156),"")</f>
        <v/>
      </c>
      <c r="O156" s="21" t="str">
        <f>IF(ISNUMBER('Original data'!L156),LN('Original data'!L156),"")</f>
        <v/>
      </c>
      <c r="P156" s="21" t="str">
        <f>IF(ISNUMBER('Original data'!M156),LN('Original data'!M156),"")</f>
        <v/>
      </c>
      <c r="Q156" s="21" t="str">
        <f>IF(ISNUMBER('Original data'!N156),LN('Original data'!N156),"")</f>
        <v/>
      </c>
      <c r="R156" s="21" t="str">
        <f>IF(ISNUMBER('Original data'!O156),LN('Original data'!O156),"")</f>
        <v/>
      </c>
      <c r="S156" s="21" t="str">
        <f>IF(ISNUMBER('Original data'!P156),LN('Original data'!P156),"")</f>
        <v/>
      </c>
      <c r="T156" s="21" t="str">
        <f>IF(ISNUMBER('Original data'!Q156),LN('Original data'!Q156),"")</f>
        <v/>
      </c>
      <c r="U156" s="21" t="str">
        <f>IF(ISNUMBER('Original data'!R156),LN('Original data'!R156),"")</f>
        <v/>
      </c>
      <c r="V156" s="21" t="str">
        <f>IF(ISNUMBER('Original data'!S156),LN('Original data'!S156),"")</f>
        <v/>
      </c>
      <c r="W156" s="21" t="str">
        <f>IF(ISNUMBER('Original data'!T156),LN('Original data'!T156),"")</f>
        <v/>
      </c>
      <c r="X156" s="21" t="str">
        <f>IF(ISNUMBER('Original data'!U156),LN('Original data'!U156),"")</f>
        <v/>
      </c>
      <c r="Y156" s="21" t="str">
        <f>IF(ISNUMBER('Original data'!V156),LN('Original data'!V156),"")</f>
        <v/>
      </c>
      <c r="Z156" s="21" t="str">
        <f>IF(ISNUMBER('Original data'!W156),LN('Original data'!W156),"")</f>
        <v/>
      </c>
      <c r="AA156" s="21" t="str">
        <f>IF(ISNUMBER('Original data'!X156),LN('Original data'!X156),"")</f>
        <v/>
      </c>
      <c r="AB156" s="21" t="str">
        <f>IF(ISNUMBER('Original data'!Y156),LN('Original data'!Y156),"")</f>
        <v/>
      </c>
      <c r="AC156" s="21" t="str">
        <f>IF(ISNUMBER('Original data'!Z156),LN('Original data'!Z156),"")</f>
        <v/>
      </c>
      <c r="AD156" s="21" t="str">
        <f>IF(ISNUMBER('Original data'!AA156),LN('Original data'!AA156),"")</f>
        <v/>
      </c>
      <c r="AE156" s="21" t="str">
        <f>IF(ISNUMBER('Original data'!AB156),LN('Original data'!AB156),"")</f>
        <v/>
      </c>
      <c r="AF156" s="21" t="str">
        <f>IF(ISNUMBER('Original data'!AC156),LN('Original data'!AC156),"")</f>
        <v/>
      </c>
      <c r="AG156" s="21" t="str">
        <f>IF(ISNUMBER('Original data'!AD156),LN('Original data'!AD156),"")</f>
        <v/>
      </c>
      <c r="AH156" s="21" t="str">
        <f>IF(ISNUMBER('Original data'!AE156),LN('Original data'!AE156),"")</f>
        <v/>
      </c>
      <c r="AI156" s="21" t="str">
        <f>IF(ISNUMBER('Original data'!AF156),LN('Original data'!AF156),"")</f>
        <v/>
      </c>
      <c r="AJ156" s="21" t="str">
        <f>IF(ISNUMBER('Original data'!AG156),LN('Original data'!AG156),"")</f>
        <v/>
      </c>
      <c r="AK156" s="21" t="str">
        <f>IF(ISNUMBER('Original data'!AH156),LN('Original data'!AH156),"")</f>
        <v/>
      </c>
      <c r="AL156" s="21" t="str">
        <f>IF(ISNUMBER('Original data'!AI156),LN('Original data'!AI156),"")</f>
        <v/>
      </c>
      <c r="AM156" s="21" t="str">
        <f>IF(ISNUMBER('Original data'!AJ156),LN('Original data'!AJ156),"")</f>
        <v/>
      </c>
      <c r="AN156" s="21" t="str">
        <f>IF(ISNUMBER('Original data'!AK156),LN('Original data'!AK156),"")</f>
        <v/>
      </c>
      <c r="AO156" s="21" t="str">
        <f>IF(ISNUMBER('Original data'!AL156),LN('Original data'!AL156),"")</f>
        <v/>
      </c>
      <c r="AP156" s="21" t="str">
        <f>IF(ISNUMBER('Original data'!AM156),LN('Original data'!AM156),"")</f>
        <v/>
      </c>
      <c r="AQ156" s="21" t="str">
        <f>IF(ISNUMBER('Original data'!AN156),LN('Original data'!AN156),"")</f>
        <v/>
      </c>
      <c r="AR156" s="21" t="str">
        <f>IF(ISNUMBER('Original data'!AO156),LN('Original data'!AO156),"")</f>
        <v/>
      </c>
      <c r="AS156" s="21" t="str">
        <f>IF(ISNUMBER('Original data'!AP156),LN('Original data'!AP156),"")</f>
        <v/>
      </c>
      <c r="AT156" s="21" t="str">
        <f>IF(ISNUMBER('Original data'!AR156),LN('Original data'!AR156),"")</f>
        <v/>
      </c>
      <c r="AU156" s="21" t="str">
        <f>IF(ISNUMBER('Original data'!AS156),LN('Original data'!AS156),"")</f>
        <v/>
      </c>
      <c r="AV156" s="21" t="str">
        <f>IF(ISNUMBER('Original data'!AT156),LN('Original data'!AT156),"")</f>
        <v/>
      </c>
      <c r="AW156" s="21" t="str">
        <f>IF(ISNUMBER('Original data'!AU156),LN('Original data'!AU156),"")</f>
        <v/>
      </c>
      <c r="AX156" s="21" t="str">
        <f>IF(ISNUMBER('Original data'!AV156),LN('Original data'!AV156),"")</f>
        <v/>
      </c>
      <c r="AY156" s="21" t="str">
        <f>IF(ISNUMBER('Original data'!AW156),LN('Original data'!AW156),"")</f>
        <v/>
      </c>
      <c r="AZ156" s="21" t="str">
        <f>IF(ISNUMBER('Original data'!AX156),LN('Original data'!AX156),"")</f>
        <v/>
      </c>
      <c r="BA156" s="21" t="str">
        <f>IF(ISNUMBER('Original data'!AY156),LN('Original data'!AY156),"")</f>
        <v/>
      </c>
      <c r="BB156" s="21" t="str">
        <f>IF(ISNUMBER('Original data'!AZ156),LN('Original data'!AZ156),"")</f>
        <v/>
      </c>
      <c r="BC156" s="21" t="str">
        <f>IF(ISNUMBER('Original data'!BA156),LN('Original data'!BA156),"")</f>
        <v/>
      </c>
      <c r="BD156" s="21" t="str">
        <f>IF(ISNUMBER('Original data'!BB156),LN('Original data'!BB156),"")</f>
        <v/>
      </c>
      <c r="BE156" s="21" t="str">
        <f>IF(ISNUMBER('Original data'!BC156),LN('Original data'!BC156),"")</f>
        <v/>
      </c>
      <c r="BF156" s="21" t="str">
        <f>IF(ISNUMBER('Original data'!BD156),LN('Original data'!BD156),"")</f>
        <v/>
      </c>
      <c r="BG156" s="21" t="str">
        <f>IF(ISNUMBER('Original data'!BE156),LN('Original data'!BE156),"")</f>
        <v/>
      </c>
      <c r="BH156" s="21" t="str">
        <f>IF(ISNUMBER('Original data'!BF156),LN('Original data'!BF156),"")</f>
        <v/>
      </c>
      <c r="BI156" s="21" t="str">
        <f>IF(ISNUMBER('Original data'!BH156),LN('Original data'!BH156),"")</f>
        <v/>
      </c>
      <c r="BJ156" s="21" t="str">
        <f>IF(ISNUMBER('Original data'!BI156),LN('Original data'!BI156),"")</f>
        <v/>
      </c>
      <c r="BK156" s="21" t="str">
        <f>IF(ISNUMBER('Original data'!BJ156),LN('Original data'!BJ156),"")</f>
        <v/>
      </c>
      <c r="BL156" s="21" t="str">
        <f>IF(ISNUMBER('Original data'!BK156),LN('Original data'!BK156),"")</f>
        <v/>
      </c>
      <c r="BM156" s="21" t="str">
        <f>IF(ISNUMBER('Original data'!BL156),LN('Original data'!BL156),"")</f>
        <v/>
      </c>
      <c r="BN156" s="21" t="str">
        <f>IF(ISNUMBER('Original data'!BM156),LN('Original data'!BM156),"")</f>
        <v/>
      </c>
      <c r="BO156" s="21" t="str">
        <f>IF(ISNUMBER('Original data'!BN156),LN('Original data'!BN156),"")</f>
        <v/>
      </c>
      <c r="BP156" s="21" t="str">
        <f>IF(ISNUMBER('Original data'!BO156),LN('Original data'!BO156),"")</f>
        <v/>
      </c>
      <c r="BQ156" s="21" t="str">
        <f>IF(ISNUMBER('Original data'!BP156),LN('Original data'!BP156),"")</f>
        <v/>
      </c>
      <c r="BR156" s="21" t="str">
        <f>IF(ISNUMBER('Original data'!BQ156),LN('Original data'!BQ156),"")</f>
        <v/>
      </c>
      <c r="BS156" s="21" t="str">
        <f>IF(ISNUMBER('Original data'!BR156),LN('Original data'!BR156),"")</f>
        <v/>
      </c>
      <c r="BT156" s="21" t="str">
        <f>IF(ISNUMBER('Original data'!BS156),LN('Original data'!BS156),"")</f>
        <v/>
      </c>
      <c r="BU156" s="21" t="str">
        <f>IF(ISNUMBER('Original data'!BT156),LN('Original data'!BT156),"")</f>
        <v/>
      </c>
      <c r="BV156" s="21" t="str">
        <f>IF(ISNUMBER('Original data'!BU156),LN('Original data'!BU156),"")</f>
        <v/>
      </c>
      <c r="BW156" s="21" t="str">
        <f>IF(ISNUMBER('Original data'!BV156),LN('Original data'!BV156),"")</f>
        <v/>
      </c>
      <c r="BX156" s="21" t="str">
        <f>IF(ISNUMBER('Original data'!BW156),LN('Original data'!BW156),"")</f>
        <v/>
      </c>
      <c r="BY156" s="21" t="str">
        <f>IF(ISNUMBER('Original data'!BX156),LN('Original data'!BX156),"")</f>
        <v/>
      </c>
      <c r="BZ156" s="21" t="str">
        <f>IF(ISNUMBER('Original data'!BY156),LN('Original data'!BY156),"")</f>
        <v/>
      </c>
      <c r="CA156" s="21" t="str">
        <f>IF(ISNUMBER('Original data'!BZ156),LN('Original data'!BZ156),"")</f>
        <v/>
      </c>
      <c r="CB156" s="21" t="str">
        <f>IF(ISNUMBER('Original data'!CA156),LN('Original data'!CA156),"")</f>
        <v/>
      </c>
      <c r="CC156" s="21"/>
      <c r="CD156" s="21"/>
      <c r="CE156" s="21"/>
    </row>
    <row r="157" spans="1:83" x14ac:dyDescent="0.2">
      <c r="A157" s="21"/>
      <c r="B157" s="21"/>
      <c r="C157" s="21"/>
      <c r="D157" s="21"/>
      <c r="E157" s="21"/>
      <c r="F157" t="str">
        <f t="shared" si="10"/>
        <v/>
      </c>
      <c r="G157" t="str">
        <f t="shared" si="11"/>
        <v/>
      </c>
      <c r="H157">
        <f t="shared" si="9"/>
        <v>0</v>
      </c>
      <c r="I157" s="21" t="str">
        <f>IF(ISNUMBER('Original data'!F157),LN('Original data'!F157),"")</f>
        <v/>
      </c>
      <c r="J157" s="21" t="str">
        <f>IF(ISNUMBER('Original data'!G157),LN('Original data'!G157),"")</f>
        <v/>
      </c>
      <c r="K157" s="21" t="str">
        <f>IF(ISNUMBER('Original data'!H157),LN('Original data'!H157),"")</f>
        <v/>
      </c>
      <c r="L157" s="21" t="str">
        <f>IF(ISNUMBER('Original data'!I157),LN('Original data'!I157),"")</f>
        <v/>
      </c>
      <c r="M157" s="21" t="str">
        <f>IF(ISNUMBER('Original data'!J157),LN('Original data'!J157),"")</f>
        <v/>
      </c>
      <c r="N157" s="21" t="str">
        <f>IF(ISNUMBER('Original data'!K157),LN('Original data'!K157),"")</f>
        <v/>
      </c>
      <c r="O157" s="21" t="str">
        <f>IF(ISNUMBER('Original data'!L157),LN('Original data'!L157),"")</f>
        <v/>
      </c>
      <c r="P157" s="21" t="str">
        <f>IF(ISNUMBER('Original data'!M157),LN('Original data'!M157),"")</f>
        <v/>
      </c>
      <c r="Q157" s="21" t="str">
        <f>IF(ISNUMBER('Original data'!N157),LN('Original data'!N157),"")</f>
        <v/>
      </c>
      <c r="R157" s="21" t="str">
        <f>IF(ISNUMBER('Original data'!O157),LN('Original data'!O157),"")</f>
        <v/>
      </c>
      <c r="S157" s="21" t="str">
        <f>IF(ISNUMBER('Original data'!P157),LN('Original data'!P157),"")</f>
        <v/>
      </c>
      <c r="T157" s="21" t="str">
        <f>IF(ISNUMBER('Original data'!Q157),LN('Original data'!Q157),"")</f>
        <v/>
      </c>
      <c r="U157" s="21" t="str">
        <f>IF(ISNUMBER('Original data'!R157),LN('Original data'!R157),"")</f>
        <v/>
      </c>
      <c r="V157" s="21" t="str">
        <f>IF(ISNUMBER('Original data'!S157),LN('Original data'!S157),"")</f>
        <v/>
      </c>
      <c r="W157" s="21" t="str">
        <f>IF(ISNUMBER('Original data'!T157),LN('Original data'!T157),"")</f>
        <v/>
      </c>
      <c r="X157" s="21" t="str">
        <f>IF(ISNUMBER('Original data'!U157),LN('Original data'!U157),"")</f>
        <v/>
      </c>
      <c r="Y157" s="21" t="str">
        <f>IF(ISNUMBER('Original data'!V157),LN('Original data'!V157),"")</f>
        <v/>
      </c>
      <c r="Z157" s="21" t="str">
        <f>IF(ISNUMBER('Original data'!W157),LN('Original data'!W157),"")</f>
        <v/>
      </c>
      <c r="AA157" s="21" t="str">
        <f>IF(ISNUMBER('Original data'!X157),LN('Original data'!X157),"")</f>
        <v/>
      </c>
      <c r="AB157" s="21" t="str">
        <f>IF(ISNUMBER('Original data'!Y157),LN('Original data'!Y157),"")</f>
        <v/>
      </c>
      <c r="AC157" s="21" t="str">
        <f>IF(ISNUMBER('Original data'!Z157),LN('Original data'!Z157),"")</f>
        <v/>
      </c>
      <c r="AD157" s="21" t="str">
        <f>IF(ISNUMBER('Original data'!AA157),LN('Original data'!AA157),"")</f>
        <v/>
      </c>
      <c r="AE157" s="21" t="str">
        <f>IF(ISNUMBER('Original data'!AB157),LN('Original data'!AB157),"")</f>
        <v/>
      </c>
      <c r="AF157" s="21" t="str">
        <f>IF(ISNUMBER('Original data'!AC157),LN('Original data'!AC157),"")</f>
        <v/>
      </c>
      <c r="AG157" s="21" t="str">
        <f>IF(ISNUMBER('Original data'!AD157),LN('Original data'!AD157),"")</f>
        <v/>
      </c>
      <c r="AH157" s="21" t="str">
        <f>IF(ISNUMBER('Original data'!AE157),LN('Original data'!AE157),"")</f>
        <v/>
      </c>
      <c r="AI157" s="21" t="str">
        <f>IF(ISNUMBER('Original data'!AF157),LN('Original data'!AF157),"")</f>
        <v/>
      </c>
      <c r="AJ157" s="21" t="str">
        <f>IF(ISNUMBER('Original data'!AG157),LN('Original data'!AG157),"")</f>
        <v/>
      </c>
      <c r="AK157" s="21" t="str">
        <f>IF(ISNUMBER('Original data'!AH157),LN('Original data'!AH157),"")</f>
        <v/>
      </c>
      <c r="AL157" s="21" t="str">
        <f>IF(ISNUMBER('Original data'!AI157),LN('Original data'!AI157),"")</f>
        <v/>
      </c>
      <c r="AM157" s="21" t="str">
        <f>IF(ISNUMBER('Original data'!AJ157),LN('Original data'!AJ157),"")</f>
        <v/>
      </c>
      <c r="AN157" s="21" t="str">
        <f>IF(ISNUMBER('Original data'!AK157),LN('Original data'!AK157),"")</f>
        <v/>
      </c>
      <c r="AO157" s="21" t="str">
        <f>IF(ISNUMBER('Original data'!AL157),LN('Original data'!AL157),"")</f>
        <v/>
      </c>
      <c r="AP157" s="21" t="str">
        <f>IF(ISNUMBER('Original data'!AM157),LN('Original data'!AM157),"")</f>
        <v/>
      </c>
      <c r="AQ157" s="21" t="str">
        <f>IF(ISNUMBER('Original data'!AN157),LN('Original data'!AN157),"")</f>
        <v/>
      </c>
      <c r="AR157" s="21" t="str">
        <f>IF(ISNUMBER('Original data'!AO157),LN('Original data'!AO157),"")</f>
        <v/>
      </c>
      <c r="AS157" s="21" t="str">
        <f>IF(ISNUMBER('Original data'!AP157),LN('Original data'!AP157),"")</f>
        <v/>
      </c>
      <c r="AT157" s="21" t="str">
        <f>IF(ISNUMBER('Original data'!AR157),LN('Original data'!AR157),"")</f>
        <v/>
      </c>
      <c r="AU157" s="21" t="str">
        <f>IF(ISNUMBER('Original data'!AS157),LN('Original data'!AS157),"")</f>
        <v/>
      </c>
      <c r="AV157" s="21" t="str">
        <f>IF(ISNUMBER('Original data'!AT157),LN('Original data'!AT157),"")</f>
        <v/>
      </c>
      <c r="AW157" s="21" t="str">
        <f>IF(ISNUMBER('Original data'!AU157),LN('Original data'!AU157),"")</f>
        <v/>
      </c>
      <c r="AX157" s="21" t="str">
        <f>IF(ISNUMBER('Original data'!AV157),LN('Original data'!AV157),"")</f>
        <v/>
      </c>
      <c r="AY157" s="21" t="str">
        <f>IF(ISNUMBER('Original data'!AW157),LN('Original data'!AW157),"")</f>
        <v/>
      </c>
      <c r="AZ157" s="21" t="str">
        <f>IF(ISNUMBER('Original data'!AX157),LN('Original data'!AX157),"")</f>
        <v/>
      </c>
      <c r="BA157" s="21" t="str">
        <f>IF(ISNUMBER('Original data'!AY157),LN('Original data'!AY157),"")</f>
        <v/>
      </c>
      <c r="BB157" s="21" t="str">
        <f>IF(ISNUMBER('Original data'!AZ157),LN('Original data'!AZ157),"")</f>
        <v/>
      </c>
      <c r="BC157" s="21" t="str">
        <f>IF(ISNUMBER('Original data'!BA157),LN('Original data'!BA157),"")</f>
        <v/>
      </c>
      <c r="BD157" s="21" t="str">
        <f>IF(ISNUMBER('Original data'!BB157),LN('Original data'!BB157),"")</f>
        <v/>
      </c>
      <c r="BE157" s="21" t="str">
        <f>IF(ISNUMBER('Original data'!BC157),LN('Original data'!BC157),"")</f>
        <v/>
      </c>
      <c r="BF157" s="21" t="str">
        <f>IF(ISNUMBER('Original data'!BD157),LN('Original data'!BD157),"")</f>
        <v/>
      </c>
      <c r="BG157" s="21" t="str">
        <f>IF(ISNUMBER('Original data'!BE157),LN('Original data'!BE157),"")</f>
        <v/>
      </c>
      <c r="BH157" s="21" t="str">
        <f>IF(ISNUMBER('Original data'!BF157),LN('Original data'!BF157),"")</f>
        <v/>
      </c>
      <c r="BI157" s="21" t="str">
        <f>IF(ISNUMBER('Original data'!BH157),LN('Original data'!BH157),"")</f>
        <v/>
      </c>
      <c r="BJ157" s="21" t="str">
        <f>IF(ISNUMBER('Original data'!BI157),LN('Original data'!BI157),"")</f>
        <v/>
      </c>
      <c r="BK157" s="21" t="str">
        <f>IF(ISNUMBER('Original data'!BJ157),LN('Original data'!BJ157),"")</f>
        <v/>
      </c>
      <c r="BL157" s="21" t="str">
        <f>IF(ISNUMBER('Original data'!BK157),LN('Original data'!BK157),"")</f>
        <v/>
      </c>
      <c r="BM157" s="21" t="str">
        <f>IF(ISNUMBER('Original data'!BL157),LN('Original data'!BL157),"")</f>
        <v/>
      </c>
      <c r="BN157" s="21" t="str">
        <f>IF(ISNUMBER('Original data'!BM157),LN('Original data'!BM157),"")</f>
        <v/>
      </c>
      <c r="BO157" s="21" t="str">
        <f>IF(ISNUMBER('Original data'!BN157),LN('Original data'!BN157),"")</f>
        <v/>
      </c>
      <c r="BP157" s="21" t="str">
        <f>IF(ISNUMBER('Original data'!BO157),LN('Original data'!BO157),"")</f>
        <v/>
      </c>
      <c r="BQ157" s="21" t="str">
        <f>IF(ISNUMBER('Original data'!BP157),LN('Original data'!BP157),"")</f>
        <v/>
      </c>
      <c r="BR157" s="21" t="str">
        <f>IF(ISNUMBER('Original data'!BQ157),LN('Original data'!BQ157),"")</f>
        <v/>
      </c>
      <c r="BS157" s="21" t="str">
        <f>IF(ISNUMBER('Original data'!BR157),LN('Original data'!BR157),"")</f>
        <v/>
      </c>
      <c r="BT157" s="21" t="str">
        <f>IF(ISNUMBER('Original data'!BS157),LN('Original data'!BS157),"")</f>
        <v/>
      </c>
      <c r="BU157" s="21" t="str">
        <f>IF(ISNUMBER('Original data'!BT157),LN('Original data'!BT157),"")</f>
        <v/>
      </c>
      <c r="BV157" s="21" t="str">
        <f>IF(ISNUMBER('Original data'!BU157),LN('Original data'!BU157),"")</f>
        <v/>
      </c>
      <c r="BW157" s="21" t="str">
        <f>IF(ISNUMBER('Original data'!BV157),LN('Original data'!BV157),"")</f>
        <v/>
      </c>
      <c r="BX157" s="21" t="str">
        <f>IF(ISNUMBER('Original data'!BW157),LN('Original data'!BW157),"")</f>
        <v/>
      </c>
      <c r="BY157" s="21" t="str">
        <f>IF(ISNUMBER('Original data'!BX157),LN('Original data'!BX157),"")</f>
        <v/>
      </c>
      <c r="BZ157" s="21" t="str">
        <f>IF(ISNUMBER('Original data'!BY157),LN('Original data'!BY157),"")</f>
        <v/>
      </c>
      <c r="CA157" s="21" t="str">
        <f>IF(ISNUMBER('Original data'!BZ157),LN('Original data'!BZ157),"")</f>
        <v/>
      </c>
      <c r="CB157" s="21" t="str">
        <f>IF(ISNUMBER('Original data'!CA157),LN('Original data'!CA157),"")</f>
        <v/>
      </c>
      <c r="CC157" s="21"/>
      <c r="CD157" s="21"/>
      <c r="CE157" s="21"/>
    </row>
    <row r="158" spans="1:83" x14ac:dyDescent="0.2">
      <c r="A158" s="21"/>
      <c r="B158" s="21"/>
      <c r="C158" s="21"/>
      <c r="D158" s="21"/>
      <c r="E158" s="21"/>
      <c r="F158" t="str">
        <f t="shared" si="10"/>
        <v/>
      </c>
      <c r="G158" t="str">
        <f t="shared" si="11"/>
        <v/>
      </c>
      <c r="H158">
        <f t="shared" si="9"/>
        <v>0</v>
      </c>
      <c r="I158" s="21" t="str">
        <f>IF(ISNUMBER('Original data'!F158),LN('Original data'!F158),"")</f>
        <v/>
      </c>
      <c r="J158" s="21" t="str">
        <f>IF(ISNUMBER('Original data'!G158),LN('Original data'!G158),"")</f>
        <v/>
      </c>
      <c r="K158" s="21" t="str">
        <f>IF(ISNUMBER('Original data'!H158),LN('Original data'!H158),"")</f>
        <v/>
      </c>
      <c r="L158" s="21" t="str">
        <f>IF(ISNUMBER('Original data'!I158),LN('Original data'!I158),"")</f>
        <v/>
      </c>
      <c r="M158" s="21" t="str">
        <f>IF(ISNUMBER('Original data'!J158),LN('Original data'!J158),"")</f>
        <v/>
      </c>
      <c r="N158" s="21" t="str">
        <f>IF(ISNUMBER('Original data'!K158),LN('Original data'!K158),"")</f>
        <v/>
      </c>
      <c r="O158" s="21" t="str">
        <f>IF(ISNUMBER('Original data'!L158),LN('Original data'!L158),"")</f>
        <v/>
      </c>
      <c r="P158" s="21" t="str">
        <f>IF(ISNUMBER('Original data'!M158),LN('Original data'!M158),"")</f>
        <v/>
      </c>
      <c r="Q158" s="21" t="str">
        <f>IF(ISNUMBER('Original data'!N158),LN('Original data'!N158),"")</f>
        <v/>
      </c>
      <c r="R158" s="21" t="str">
        <f>IF(ISNUMBER('Original data'!O158),LN('Original data'!O158),"")</f>
        <v/>
      </c>
      <c r="S158" s="21" t="str">
        <f>IF(ISNUMBER('Original data'!P158),LN('Original data'!P158),"")</f>
        <v/>
      </c>
      <c r="T158" s="21" t="str">
        <f>IF(ISNUMBER('Original data'!Q158),LN('Original data'!Q158),"")</f>
        <v/>
      </c>
      <c r="U158" s="21" t="str">
        <f>IF(ISNUMBER('Original data'!R158),LN('Original data'!R158),"")</f>
        <v/>
      </c>
      <c r="V158" s="21" t="str">
        <f>IF(ISNUMBER('Original data'!S158),LN('Original data'!S158),"")</f>
        <v/>
      </c>
      <c r="W158" s="21" t="str">
        <f>IF(ISNUMBER('Original data'!T158),LN('Original data'!T158),"")</f>
        <v/>
      </c>
      <c r="X158" s="21" t="str">
        <f>IF(ISNUMBER('Original data'!U158),LN('Original data'!U158),"")</f>
        <v/>
      </c>
      <c r="Y158" s="21" t="str">
        <f>IF(ISNUMBER('Original data'!V158),LN('Original data'!V158),"")</f>
        <v/>
      </c>
      <c r="Z158" s="21" t="str">
        <f>IF(ISNUMBER('Original data'!W158),LN('Original data'!W158),"")</f>
        <v/>
      </c>
      <c r="AA158" s="21" t="str">
        <f>IF(ISNUMBER('Original data'!X158),LN('Original data'!X158),"")</f>
        <v/>
      </c>
      <c r="AB158" s="21" t="str">
        <f>IF(ISNUMBER('Original data'!Y158),LN('Original data'!Y158),"")</f>
        <v/>
      </c>
      <c r="AC158" s="21" t="str">
        <f>IF(ISNUMBER('Original data'!Z158),LN('Original data'!Z158),"")</f>
        <v/>
      </c>
      <c r="AD158" s="21" t="str">
        <f>IF(ISNUMBER('Original data'!AA158),LN('Original data'!AA158),"")</f>
        <v/>
      </c>
      <c r="AE158" s="21" t="str">
        <f>IF(ISNUMBER('Original data'!AB158),LN('Original data'!AB158),"")</f>
        <v/>
      </c>
      <c r="AF158" s="21" t="str">
        <f>IF(ISNUMBER('Original data'!AC158),LN('Original data'!AC158),"")</f>
        <v/>
      </c>
      <c r="AG158" s="21" t="str">
        <f>IF(ISNUMBER('Original data'!AD158),LN('Original data'!AD158),"")</f>
        <v/>
      </c>
      <c r="AH158" s="21" t="str">
        <f>IF(ISNUMBER('Original data'!AE158),LN('Original data'!AE158),"")</f>
        <v/>
      </c>
      <c r="AI158" s="21" t="str">
        <f>IF(ISNUMBER('Original data'!AF158),LN('Original data'!AF158),"")</f>
        <v/>
      </c>
      <c r="AJ158" s="21" t="str">
        <f>IF(ISNUMBER('Original data'!AG158),LN('Original data'!AG158),"")</f>
        <v/>
      </c>
      <c r="AK158" s="21" t="str">
        <f>IF(ISNUMBER('Original data'!AH158),LN('Original data'!AH158),"")</f>
        <v/>
      </c>
      <c r="AL158" s="21" t="str">
        <f>IF(ISNUMBER('Original data'!AI158),LN('Original data'!AI158),"")</f>
        <v/>
      </c>
      <c r="AM158" s="21" t="str">
        <f>IF(ISNUMBER('Original data'!AJ158),LN('Original data'!AJ158),"")</f>
        <v/>
      </c>
      <c r="AN158" s="21" t="str">
        <f>IF(ISNUMBER('Original data'!AK158),LN('Original data'!AK158),"")</f>
        <v/>
      </c>
      <c r="AO158" s="21" t="str">
        <f>IF(ISNUMBER('Original data'!AL158),LN('Original data'!AL158),"")</f>
        <v/>
      </c>
      <c r="AP158" s="21" t="str">
        <f>IF(ISNUMBER('Original data'!AM158),LN('Original data'!AM158),"")</f>
        <v/>
      </c>
      <c r="AQ158" s="21" t="str">
        <f>IF(ISNUMBER('Original data'!AN158),LN('Original data'!AN158),"")</f>
        <v/>
      </c>
      <c r="AR158" s="21" t="str">
        <f>IF(ISNUMBER('Original data'!AO158),LN('Original data'!AO158),"")</f>
        <v/>
      </c>
      <c r="AS158" s="21" t="str">
        <f>IF(ISNUMBER('Original data'!AP158),LN('Original data'!AP158),"")</f>
        <v/>
      </c>
      <c r="AT158" s="21" t="str">
        <f>IF(ISNUMBER('Original data'!AR158),LN('Original data'!AR158),"")</f>
        <v/>
      </c>
      <c r="AU158" s="21" t="str">
        <f>IF(ISNUMBER('Original data'!AS158),LN('Original data'!AS158),"")</f>
        <v/>
      </c>
      <c r="AV158" s="21" t="str">
        <f>IF(ISNUMBER('Original data'!AT158),LN('Original data'!AT158),"")</f>
        <v/>
      </c>
      <c r="AW158" s="21" t="str">
        <f>IF(ISNUMBER('Original data'!AU158),LN('Original data'!AU158),"")</f>
        <v/>
      </c>
      <c r="AX158" s="21" t="str">
        <f>IF(ISNUMBER('Original data'!AV158),LN('Original data'!AV158),"")</f>
        <v/>
      </c>
      <c r="AY158" s="21" t="str">
        <f>IF(ISNUMBER('Original data'!AW158),LN('Original data'!AW158),"")</f>
        <v/>
      </c>
      <c r="AZ158" s="21" t="str">
        <f>IF(ISNUMBER('Original data'!AX158),LN('Original data'!AX158),"")</f>
        <v/>
      </c>
      <c r="BA158" s="21" t="str">
        <f>IF(ISNUMBER('Original data'!AY158),LN('Original data'!AY158),"")</f>
        <v/>
      </c>
      <c r="BB158" s="21" t="str">
        <f>IF(ISNUMBER('Original data'!AZ158),LN('Original data'!AZ158),"")</f>
        <v/>
      </c>
      <c r="BC158" s="21" t="str">
        <f>IF(ISNUMBER('Original data'!BA158),LN('Original data'!BA158),"")</f>
        <v/>
      </c>
      <c r="BD158" s="21" t="str">
        <f>IF(ISNUMBER('Original data'!BB158),LN('Original data'!BB158),"")</f>
        <v/>
      </c>
      <c r="BE158" s="21" t="str">
        <f>IF(ISNUMBER('Original data'!BC158),LN('Original data'!BC158),"")</f>
        <v/>
      </c>
      <c r="BF158" s="21" t="str">
        <f>IF(ISNUMBER('Original data'!BD158),LN('Original data'!BD158),"")</f>
        <v/>
      </c>
      <c r="BG158" s="21" t="str">
        <f>IF(ISNUMBER('Original data'!BE158),LN('Original data'!BE158),"")</f>
        <v/>
      </c>
      <c r="BH158" s="21" t="str">
        <f>IF(ISNUMBER('Original data'!BF158),LN('Original data'!BF158),"")</f>
        <v/>
      </c>
      <c r="BI158" s="21" t="str">
        <f>IF(ISNUMBER('Original data'!BH158),LN('Original data'!BH158),"")</f>
        <v/>
      </c>
      <c r="BJ158" s="21" t="str">
        <f>IF(ISNUMBER('Original data'!BI158),LN('Original data'!BI158),"")</f>
        <v/>
      </c>
      <c r="BK158" s="21" t="str">
        <f>IF(ISNUMBER('Original data'!BJ158),LN('Original data'!BJ158),"")</f>
        <v/>
      </c>
      <c r="BL158" s="21" t="str">
        <f>IF(ISNUMBER('Original data'!BK158),LN('Original data'!BK158),"")</f>
        <v/>
      </c>
      <c r="BM158" s="21" t="str">
        <f>IF(ISNUMBER('Original data'!BL158),LN('Original data'!BL158),"")</f>
        <v/>
      </c>
      <c r="BN158" s="21" t="str">
        <f>IF(ISNUMBER('Original data'!BM158),LN('Original data'!BM158),"")</f>
        <v/>
      </c>
      <c r="BO158" s="21" t="str">
        <f>IF(ISNUMBER('Original data'!BN158),LN('Original data'!BN158),"")</f>
        <v/>
      </c>
      <c r="BP158" s="21" t="str">
        <f>IF(ISNUMBER('Original data'!BO158),LN('Original data'!BO158),"")</f>
        <v/>
      </c>
      <c r="BQ158" s="21" t="str">
        <f>IF(ISNUMBER('Original data'!BP158),LN('Original data'!BP158),"")</f>
        <v/>
      </c>
      <c r="BR158" s="21" t="str">
        <f>IF(ISNUMBER('Original data'!BQ158),LN('Original data'!BQ158),"")</f>
        <v/>
      </c>
      <c r="BS158" s="21" t="str">
        <f>IF(ISNUMBER('Original data'!BR158),LN('Original data'!BR158),"")</f>
        <v/>
      </c>
      <c r="BT158" s="21" t="str">
        <f>IF(ISNUMBER('Original data'!BS158),LN('Original data'!BS158),"")</f>
        <v/>
      </c>
      <c r="BU158" s="21" t="str">
        <f>IF(ISNUMBER('Original data'!BT158),LN('Original data'!BT158),"")</f>
        <v/>
      </c>
      <c r="BV158" s="21" t="str">
        <f>IF(ISNUMBER('Original data'!BU158),LN('Original data'!BU158),"")</f>
        <v/>
      </c>
      <c r="BW158" s="21" t="str">
        <f>IF(ISNUMBER('Original data'!BV158),LN('Original data'!BV158),"")</f>
        <v/>
      </c>
      <c r="BX158" s="21" t="str">
        <f>IF(ISNUMBER('Original data'!BW158),LN('Original data'!BW158),"")</f>
        <v/>
      </c>
      <c r="BY158" s="21" t="str">
        <f>IF(ISNUMBER('Original data'!BX158),LN('Original data'!BX158),"")</f>
        <v/>
      </c>
      <c r="BZ158" s="21" t="str">
        <f>IF(ISNUMBER('Original data'!BY158),LN('Original data'!BY158),"")</f>
        <v/>
      </c>
      <c r="CA158" s="21" t="str">
        <f>IF(ISNUMBER('Original data'!BZ158),LN('Original data'!BZ158),"")</f>
        <v/>
      </c>
      <c r="CB158" s="21" t="str">
        <f>IF(ISNUMBER('Original data'!CA158),LN('Original data'!CA158),"")</f>
        <v/>
      </c>
      <c r="CC158" s="21"/>
      <c r="CD158" s="21"/>
      <c r="CE158" s="21"/>
    </row>
    <row r="159" spans="1:83" x14ac:dyDescent="0.2">
      <c r="A159" s="21"/>
      <c r="B159" s="21"/>
      <c r="C159" s="21"/>
      <c r="D159" s="21"/>
      <c r="E159" s="21"/>
      <c r="F159" t="str">
        <f t="shared" si="10"/>
        <v/>
      </c>
      <c r="G159" t="str">
        <f t="shared" si="11"/>
        <v/>
      </c>
      <c r="H159">
        <f t="shared" si="9"/>
        <v>0</v>
      </c>
      <c r="I159" s="21" t="str">
        <f>IF(ISNUMBER('Original data'!F159),LN('Original data'!F159),"")</f>
        <v/>
      </c>
      <c r="J159" s="21" t="str">
        <f>IF(ISNUMBER('Original data'!G159),LN('Original data'!G159),"")</f>
        <v/>
      </c>
      <c r="K159" s="21" t="str">
        <f>IF(ISNUMBER('Original data'!H159),LN('Original data'!H159),"")</f>
        <v/>
      </c>
      <c r="L159" s="21" t="str">
        <f>IF(ISNUMBER('Original data'!I159),LN('Original data'!I159),"")</f>
        <v/>
      </c>
      <c r="M159" s="21" t="str">
        <f>IF(ISNUMBER('Original data'!J159),LN('Original data'!J159),"")</f>
        <v/>
      </c>
      <c r="N159" s="21" t="str">
        <f>IF(ISNUMBER('Original data'!K159),LN('Original data'!K159),"")</f>
        <v/>
      </c>
      <c r="O159" s="21" t="str">
        <f>IF(ISNUMBER('Original data'!L159),LN('Original data'!L159),"")</f>
        <v/>
      </c>
      <c r="P159" s="21" t="str">
        <f>IF(ISNUMBER('Original data'!M159),LN('Original data'!M159),"")</f>
        <v/>
      </c>
      <c r="Q159" s="21" t="str">
        <f>IF(ISNUMBER('Original data'!N159),LN('Original data'!N159),"")</f>
        <v/>
      </c>
      <c r="R159" s="21" t="str">
        <f>IF(ISNUMBER('Original data'!O159),LN('Original data'!O159),"")</f>
        <v/>
      </c>
      <c r="S159" s="21" t="str">
        <f>IF(ISNUMBER('Original data'!P159),LN('Original data'!P159),"")</f>
        <v/>
      </c>
      <c r="T159" s="21" t="str">
        <f>IF(ISNUMBER('Original data'!Q159),LN('Original data'!Q159),"")</f>
        <v/>
      </c>
      <c r="U159" s="21" t="str">
        <f>IF(ISNUMBER('Original data'!R159),LN('Original data'!R159),"")</f>
        <v/>
      </c>
      <c r="V159" s="21" t="str">
        <f>IF(ISNUMBER('Original data'!S159),LN('Original data'!S159),"")</f>
        <v/>
      </c>
      <c r="W159" s="21" t="str">
        <f>IF(ISNUMBER('Original data'!T159),LN('Original data'!T159),"")</f>
        <v/>
      </c>
      <c r="X159" s="21" t="str">
        <f>IF(ISNUMBER('Original data'!U159),LN('Original data'!U159),"")</f>
        <v/>
      </c>
      <c r="Y159" s="21" t="str">
        <f>IF(ISNUMBER('Original data'!V159),LN('Original data'!V159),"")</f>
        <v/>
      </c>
      <c r="Z159" s="21" t="str">
        <f>IF(ISNUMBER('Original data'!W159),LN('Original data'!W159),"")</f>
        <v/>
      </c>
      <c r="AA159" s="21" t="str">
        <f>IF(ISNUMBER('Original data'!X159),LN('Original data'!X159),"")</f>
        <v/>
      </c>
      <c r="AB159" s="21" t="str">
        <f>IF(ISNUMBER('Original data'!Y159),LN('Original data'!Y159),"")</f>
        <v/>
      </c>
      <c r="AC159" s="21" t="str">
        <f>IF(ISNUMBER('Original data'!Z159),LN('Original data'!Z159),"")</f>
        <v/>
      </c>
      <c r="AD159" s="21" t="str">
        <f>IF(ISNUMBER('Original data'!AA159),LN('Original data'!AA159),"")</f>
        <v/>
      </c>
      <c r="AE159" s="21" t="str">
        <f>IF(ISNUMBER('Original data'!AB159),LN('Original data'!AB159),"")</f>
        <v/>
      </c>
      <c r="AF159" s="21" t="str">
        <f>IF(ISNUMBER('Original data'!AC159),LN('Original data'!AC159),"")</f>
        <v/>
      </c>
      <c r="AG159" s="21" t="str">
        <f>IF(ISNUMBER('Original data'!AD159),LN('Original data'!AD159),"")</f>
        <v/>
      </c>
      <c r="AH159" s="21" t="str">
        <f>IF(ISNUMBER('Original data'!AE159),LN('Original data'!AE159),"")</f>
        <v/>
      </c>
      <c r="AI159" s="21" t="str">
        <f>IF(ISNUMBER('Original data'!AF159),LN('Original data'!AF159),"")</f>
        <v/>
      </c>
      <c r="AJ159" s="21" t="str">
        <f>IF(ISNUMBER('Original data'!AG159),LN('Original data'!AG159),"")</f>
        <v/>
      </c>
      <c r="AK159" s="21" t="str">
        <f>IF(ISNUMBER('Original data'!AH159),LN('Original data'!AH159),"")</f>
        <v/>
      </c>
      <c r="AL159" s="21" t="str">
        <f>IF(ISNUMBER('Original data'!AI159),LN('Original data'!AI159),"")</f>
        <v/>
      </c>
      <c r="AM159" s="21" t="str">
        <f>IF(ISNUMBER('Original data'!AJ159),LN('Original data'!AJ159),"")</f>
        <v/>
      </c>
      <c r="AN159" s="21" t="str">
        <f>IF(ISNUMBER('Original data'!AK159),LN('Original data'!AK159),"")</f>
        <v/>
      </c>
      <c r="AO159" s="21" t="str">
        <f>IF(ISNUMBER('Original data'!AL159),LN('Original data'!AL159),"")</f>
        <v/>
      </c>
      <c r="AP159" s="21" t="str">
        <f>IF(ISNUMBER('Original data'!AM159),LN('Original data'!AM159),"")</f>
        <v/>
      </c>
      <c r="AQ159" s="21" t="str">
        <f>IF(ISNUMBER('Original data'!AN159),LN('Original data'!AN159),"")</f>
        <v/>
      </c>
      <c r="AR159" s="21" t="str">
        <f>IF(ISNUMBER('Original data'!AO159),LN('Original data'!AO159),"")</f>
        <v/>
      </c>
      <c r="AS159" s="21" t="str">
        <f>IF(ISNUMBER('Original data'!AP159),LN('Original data'!AP159),"")</f>
        <v/>
      </c>
      <c r="AT159" s="21" t="str">
        <f>IF(ISNUMBER('Original data'!AR159),LN('Original data'!AR159),"")</f>
        <v/>
      </c>
      <c r="AU159" s="21" t="str">
        <f>IF(ISNUMBER('Original data'!AS159),LN('Original data'!AS159),"")</f>
        <v/>
      </c>
      <c r="AV159" s="21" t="str">
        <f>IF(ISNUMBER('Original data'!AT159),LN('Original data'!AT159),"")</f>
        <v/>
      </c>
      <c r="AW159" s="21" t="str">
        <f>IF(ISNUMBER('Original data'!AU159),LN('Original data'!AU159),"")</f>
        <v/>
      </c>
      <c r="AX159" s="21" t="str">
        <f>IF(ISNUMBER('Original data'!AV159),LN('Original data'!AV159),"")</f>
        <v/>
      </c>
      <c r="AY159" s="21" t="str">
        <f>IF(ISNUMBER('Original data'!AW159),LN('Original data'!AW159),"")</f>
        <v/>
      </c>
      <c r="AZ159" s="21" t="str">
        <f>IF(ISNUMBER('Original data'!AX159),LN('Original data'!AX159),"")</f>
        <v/>
      </c>
      <c r="BA159" s="21" t="str">
        <f>IF(ISNUMBER('Original data'!AY159),LN('Original data'!AY159),"")</f>
        <v/>
      </c>
      <c r="BB159" s="21" t="str">
        <f>IF(ISNUMBER('Original data'!AZ159),LN('Original data'!AZ159),"")</f>
        <v/>
      </c>
      <c r="BC159" s="21" t="str">
        <f>IF(ISNUMBER('Original data'!BA159),LN('Original data'!BA159),"")</f>
        <v/>
      </c>
      <c r="BD159" s="21" t="str">
        <f>IF(ISNUMBER('Original data'!BB159),LN('Original data'!BB159),"")</f>
        <v/>
      </c>
      <c r="BE159" s="21" t="str">
        <f>IF(ISNUMBER('Original data'!BC159),LN('Original data'!BC159),"")</f>
        <v/>
      </c>
      <c r="BF159" s="21" t="str">
        <f>IF(ISNUMBER('Original data'!BD159),LN('Original data'!BD159),"")</f>
        <v/>
      </c>
      <c r="BG159" s="21" t="str">
        <f>IF(ISNUMBER('Original data'!BE159),LN('Original data'!BE159),"")</f>
        <v/>
      </c>
      <c r="BH159" s="21" t="str">
        <f>IF(ISNUMBER('Original data'!BF159),LN('Original data'!BF159),"")</f>
        <v/>
      </c>
      <c r="BI159" s="21" t="str">
        <f>IF(ISNUMBER('Original data'!BH159),LN('Original data'!BH159),"")</f>
        <v/>
      </c>
      <c r="BJ159" s="21" t="str">
        <f>IF(ISNUMBER('Original data'!BI159),LN('Original data'!BI159),"")</f>
        <v/>
      </c>
      <c r="BK159" s="21" t="str">
        <f>IF(ISNUMBER('Original data'!BJ159),LN('Original data'!BJ159),"")</f>
        <v/>
      </c>
      <c r="BL159" s="21" t="str">
        <f>IF(ISNUMBER('Original data'!BK159),LN('Original data'!BK159),"")</f>
        <v/>
      </c>
      <c r="BM159" s="21" t="str">
        <f>IF(ISNUMBER('Original data'!BL159),LN('Original data'!BL159),"")</f>
        <v/>
      </c>
      <c r="BN159" s="21" t="str">
        <f>IF(ISNUMBER('Original data'!BM159),LN('Original data'!BM159),"")</f>
        <v/>
      </c>
      <c r="BO159" s="21" t="str">
        <f>IF(ISNUMBER('Original data'!BN159),LN('Original data'!BN159),"")</f>
        <v/>
      </c>
      <c r="BP159" s="21" t="str">
        <f>IF(ISNUMBER('Original data'!BO159),LN('Original data'!BO159),"")</f>
        <v/>
      </c>
      <c r="BQ159" s="21" t="str">
        <f>IF(ISNUMBER('Original data'!BP159),LN('Original data'!BP159),"")</f>
        <v/>
      </c>
      <c r="BR159" s="21" t="str">
        <f>IF(ISNUMBER('Original data'!BQ159),LN('Original data'!BQ159),"")</f>
        <v/>
      </c>
      <c r="BS159" s="21" t="str">
        <f>IF(ISNUMBER('Original data'!BR159),LN('Original data'!BR159),"")</f>
        <v/>
      </c>
      <c r="BT159" s="21" t="str">
        <f>IF(ISNUMBER('Original data'!BS159),LN('Original data'!BS159),"")</f>
        <v/>
      </c>
      <c r="BU159" s="21" t="str">
        <f>IF(ISNUMBER('Original data'!BT159),LN('Original data'!BT159),"")</f>
        <v/>
      </c>
      <c r="BV159" s="21" t="str">
        <f>IF(ISNUMBER('Original data'!BU159),LN('Original data'!BU159),"")</f>
        <v/>
      </c>
      <c r="BW159" s="21" t="str">
        <f>IF(ISNUMBER('Original data'!BV159),LN('Original data'!BV159),"")</f>
        <v/>
      </c>
      <c r="BX159" s="21" t="str">
        <f>IF(ISNUMBER('Original data'!BW159),LN('Original data'!BW159),"")</f>
        <v/>
      </c>
      <c r="BY159" s="21" t="str">
        <f>IF(ISNUMBER('Original data'!BX159),LN('Original data'!BX159),"")</f>
        <v/>
      </c>
      <c r="BZ159" s="21" t="str">
        <f>IF(ISNUMBER('Original data'!BY159),LN('Original data'!BY159),"")</f>
        <v/>
      </c>
      <c r="CA159" s="21" t="str">
        <f>IF(ISNUMBER('Original data'!BZ159),LN('Original data'!BZ159),"")</f>
        <v/>
      </c>
      <c r="CB159" s="21" t="str">
        <f>IF(ISNUMBER('Original data'!CA159),LN('Original data'!CA159),"")</f>
        <v/>
      </c>
      <c r="CC159" s="21"/>
      <c r="CD159" s="21"/>
      <c r="CE159" s="21"/>
    </row>
    <row r="160" spans="1:83" x14ac:dyDescent="0.2">
      <c r="A160" s="21"/>
      <c r="B160" s="21"/>
      <c r="C160" s="21"/>
      <c r="D160" s="21"/>
      <c r="E160" s="21"/>
      <c r="F160" t="str">
        <f t="shared" si="10"/>
        <v/>
      </c>
      <c r="G160" t="str">
        <f t="shared" si="11"/>
        <v/>
      </c>
      <c r="H160">
        <f t="shared" si="9"/>
        <v>0</v>
      </c>
      <c r="I160" s="21" t="str">
        <f>IF(ISNUMBER('Original data'!F160),LN('Original data'!F160),"")</f>
        <v/>
      </c>
      <c r="J160" s="21" t="str">
        <f>IF(ISNUMBER('Original data'!G160),LN('Original data'!G160),"")</f>
        <v/>
      </c>
      <c r="K160" s="21" t="str">
        <f>IF(ISNUMBER('Original data'!H160),LN('Original data'!H160),"")</f>
        <v/>
      </c>
      <c r="L160" s="21" t="str">
        <f>IF(ISNUMBER('Original data'!I160),LN('Original data'!I160),"")</f>
        <v/>
      </c>
      <c r="M160" s="21" t="str">
        <f>IF(ISNUMBER('Original data'!J160),LN('Original data'!J160),"")</f>
        <v/>
      </c>
      <c r="N160" s="21" t="str">
        <f>IF(ISNUMBER('Original data'!K160),LN('Original data'!K160),"")</f>
        <v/>
      </c>
      <c r="O160" s="21" t="str">
        <f>IF(ISNUMBER('Original data'!L160),LN('Original data'!L160),"")</f>
        <v/>
      </c>
      <c r="P160" s="21" t="str">
        <f>IF(ISNUMBER('Original data'!M160),LN('Original data'!M160),"")</f>
        <v/>
      </c>
      <c r="Q160" s="21" t="str">
        <f>IF(ISNUMBER('Original data'!N160),LN('Original data'!N160),"")</f>
        <v/>
      </c>
      <c r="R160" s="21" t="str">
        <f>IF(ISNUMBER('Original data'!O160),LN('Original data'!O160),"")</f>
        <v/>
      </c>
      <c r="S160" s="21" t="str">
        <f>IF(ISNUMBER('Original data'!P160),LN('Original data'!P160),"")</f>
        <v/>
      </c>
      <c r="T160" s="21" t="str">
        <f>IF(ISNUMBER('Original data'!Q160),LN('Original data'!Q160),"")</f>
        <v/>
      </c>
      <c r="U160" s="21" t="str">
        <f>IF(ISNUMBER('Original data'!R160),LN('Original data'!R160),"")</f>
        <v/>
      </c>
      <c r="V160" s="21" t="str">
        <f>IF(ISNUMBER('Original data'!S160),LN('Original data'!S160),"")</f>
        <v/>
      </c>
      <c r="W160" s="21" t="str">
        <f>IF(ISNUMBER('Original data'!T160),LN('Original data'!T160),"")</f>
        <v/>
      </c>
      <c r="X160" s="21" t="str">
        <f>IF(ISNUMBER('Original data'!U160),LN('Original data'!U160),"")</f>
        <v/>
      </c>
      <c r="Y160" s="21" t="str">
        <f>IF(ISNUMBER('Original data'!V160),LN('Original data'!V160),"")</f>
        <v/>
      </c>
      <c r="Z160" s="21" t="str">
        <f>IF(ISNUMBER('Original data'!W160),LN('Original data'!W160),"")</f>
        <v/>
      </c>
      <c r="AA160" s="21" t="str">
        <f>IF(ISNUMBER('Original data'!X160),LN('Original data'!X160),"")</f>
        <v/>
      </c>
      <c r="AB160" s="21" t="str">
        <f>IF(ISNUMBER('Original data'!Y160),LN('Original data'!Y160),"")</f>
        <v/>
      </c>
      <c r="AC160" s="21" t="str">
        <f>IF(ISNUMBER('Original data'!Z160),LN('Original data'!Z160),"")</f>
        <v/>
      </c>
      <c r="AD160" s="21" t="str">
        <f>IF(ISNUMBER('Original data'!AA160),LN('Original data'!AA160),"")</f>
        <v/>
      </c>
      <c r="AE160" s="21" t="str">
        <f>IF(ISNUMBER('Original data'!AB160),LN('Original data'!AB160),"")</f>
        <v/>
      </c>
      <c r="AF160" s="21" t="str">
        <f>IF(ISNUMBER('Original data'!AC160),LN('Original data'!AC160),"")</f>
        <v/>
      </c>
      <c r="AG160" s="21" t="str">
        <f>IF(ISNUMBER('Original data'!AD160),LN('Original data'!AD160),"")</f>
        <v/>
      </c>
      <c r="AH160" s="21" t="str">
        <f>IF(ISNUMBER('Original data'!AE160),LN('Original data'!AE160),"")</f>
        <v/>
      </c>
      <c r="AI160" s="21" t="str">
        <f>IF(ISNUMBER('Original data'!AF160),LN('Original data'!AF160),"")</f>
        <v/>
      </c>
      <c r="AJ160" s="21" t="str">
        <f>IF(ISNUMBER('Original data'!AG160),LN('Original data'!AG160),"")</f>
        <v/>
      </c>
      <c r="AK160" s="21" t="str">
        <f>IF(ISNUMBER('Original data'!AH160),LN('Original data'!AH160),"")</f>
        <v/>
      </c>
      <c r="AL160" s="21" t="str">
        <f>IF(ISNUMBER('Original data'!AI160),LN('Original data'!AI160),"")</f>
        <v/>
      </c>
      <c r="AM160" s="21" t="str">
        <f>IF(ISNUMBER('Original data'!AJ160),LN('Original data'!AJ160),"")</f>
        <v/>
      </c>
      <c r="AN160" s="21" t="str">
        <f>IF(ISNUMBER('Original data'!AK160),LN('Original data'!AK160),"")</f>
        <v/>
      </c>
      <c r="AO160" s="21" t="str">
        <f>IF(ISNUMBER('Original data'!AL160),LN('Original data'!AL160),"")</f>
        <v/>
      </c>
      <c r="AP160" s="21" t="str">
        <f>IF(ISNUMBER('Original data'!AM160),LN('Original data'!AM160),"")</f>
        <v/>
      </c>
      <c r="AQ160" s="21" t="str">
        <f>IF(ISNUMBER('Original data'!AN160),LN('Original data'!AN160),"")</f>
        <v/>
      </c>
      <c r="AR160" s="21" t="str">
        <f>IF(ISNUMBER('Original data'!AO160),LN('Original data'!AO160),"")</f>
        <v/>
      </c>
      <c r="AS160" s="21" t="str">
        <f>IF(ISNUMBER('Original data'!AP160),LN('Original data'!AP160),"")</f>
        <v/>
      </c>
      <c r="AT160" s="21" t="str">
        <f>IF(ISNUMBER('Original data'!AR160),LN('Original data'!AR160),"")</f>
        <v/>
      </c>
      <c r="AU160" s="21" t="str">
        <f>IF(ISNUMBER('Original data'!AS160),LN('Original data'!AS160),"")</f>
        <v/>
      </c>
      <c r="AV160" s="21" t="str">
        <f>IF(ISNUMBER('Original data'!AT160),LN('Original data'!AT160),"")</f>
        <v/>
      </c>
      <c r="AW160" s="21" t="str">
        <f>IF(ISNUMBER('Original data'!AU160),LN('Original data'!AU160),"")</f>
        <v/>
      </c>
      <c r="AX160" s="21" t="str">
        <f>IF(ISNUMBER('Original data'!AV160),LN('Original data'!AV160),"")</f>
        <v/>
      </c>
      <c r="AY160" s="21" t="str">
        <f>IF(ISNUMBER('Original data'!AW160),LN('Original data'!AW160),"")</f>
        <v/>
      </c>
      <c r="AZ160" s="21" t="str">
        <f>IF(ISNUMBER('Original data'!AX160),LN('Original data'!AX160),"")</f>
        <v/>
      </c>
      <c r="BA160" s="21" t="str">
        <f>IF(ISNUMBER('Original data'!AY160),LN('Original data'!AY160),"")</f>
        <v/>
      </c>
      <c r="BB160" s="21" t="str">
        <f>IF(ISNUMBER('Original data'!AZ160),LN('Original data'!AZ160),"")</f>
        <v/>
      </c>
      <c r="BC160" s="21" t="str">
        <f>IF(ISNUMBER('Original data'!BA160),LN('Original data'!BA160),"")</f>
        <v/>
      </c>
      <c r="BD160" s="21" t="str">
        <f>IF(ISNUMBER('Original data'!BB160),LN('Original data'!BB160),"")</f>
        <v/>
      </c>
      <c r="BE160" s="21" t="str">
        <f>IF(ISNUMBER('Original data'!BC160),LN('Original data'!BC160),"")</f>
        <v/>
      </c>
      <c r="BF160" s="21" t="str">
        <f>IF(ISNUMBER('Original data'!BD160),LN('Original data'!BD160),"")</f>
        <v/>
      </c>
      <c r="BG160" s="21" t="str">
        <f>IF(ISNUMBER('Original data'!BE160),LN('Original data'!BE160),"")</f>
        <v/>
      </c>
      <c r="BH160" s="21" t="str">
        <f>IF(ISNUMBER('Original data'!BF160),LN('Original data'!BF160),"")</f>
        <v/>
      </c>
      <c r="BI160" s="21" t="str">
        <f>IF(ISNUMBER('Original data'!BH160),LN('Original data'!BH160),"")</f>
        <v/>
      </c>
      <c r="BJ160" s="21" t="str">
        <f>IF(ISNUMBER('Original data'!BI160),LN('Original data'!BI160),"")</f>
        <v/>
      </c>
      <c r="BK160" s="21" t="str">
        <f>IF(ISNUMBER('Original data'!BJ160),LN('Original data'!BJ160),"")</f>
        <v/>
      </c>
      <c r="BL160" s="21" t="str">
        <f>IF(ISNUMBER('Original data'!BK160),LN('Original data'!BK160),"")</f>
        <v/>
      </c>
      <c r="BM160" s="21" t="str">
        <f>IF(ISNUMBER('Original data'!BL160),LN('Original data'!BL160),"")</f>
        <v/>
      </c>
      <c r="BN160" s="21" t="str">
        <f>IF(ISNUMBER('Original data'!BM160),LN('Original data'!BM160),"")</f>
        <v/>
      </c>
      <c r="BO160" s="21" t="str">
        <f>IF(ISNUMBER('Original data'!BN160),LN('Original data'!BN160),"")</f>
        <v/>
      </c>
      <c r="BP160" s="21" t="str">
        <f>IF(ISNUMBER('Original data'!BO160),LN('Original data'!BO160),"")</f>
        <v/>
      </c>
      <c r="BQ160" s="21" t="str">
        <f>IF(ISNUMBER('Original data'!BP160),LN('Original data'!BP160),"")</f>
        <v/>
      </c>
      <c r="BR160" s="21" t="str">
        <f>IF(ISNUMBER('Original data'!BQ160),LN('Original data'!BQ160),"")</f>
        <v/>
      </c>
      <c r="BS160" s="21" t="str">
        <f>IF(ISNUMBER('Original data'!BR160),LN('Original data'!BR160),"")</f>
        <v/>
      </c>
      <c r="BT160" s="21" t="str">
        <f>IF(ISNUMBER('Original data'!BS160),LN('Original data'!BS160),"")</f>
        <v/>
      </c>
      <c r="BU160" s="21" t="str">
        <f>IF(ISNUMBER('Original data'!BT160),LN('Original data'!BT160),"")</f>
        <v/>
      </c>
      <c r="BV160" s="21" t="str">
        <f>IF(ISNUMBER('Original data'!BU160),LN('Original data'!BU160),"")</f>
        <v/>
      </c>
      <c r="BW160" s="21" t="str">
        <f>IF(ISNUMBER('Original data'!BV160),LN('Original data'!BV160),"")</f>
        <v/>
      </c>
      <c r="BX160" s="21" t="str">
        <f>IF(ISNUMBER('Original data'!BW160),LN('Original data'!BW160),"")</f>
        <v/>
      </c>
      <c r="BY160" s="21" t="str">
        <f>IF(ISNUMBER('Original data'!BX160),LN('Original data'!BX160),"")</f>
        <v/>
      </c>
      <c r="BZ160" s="21" t="str">
        <f>IF(ISNUMBER('Original data'!BY160),LN('Original data'!BY160),"")</f>
        <v/>
      </c>
      <c r="CA160" s="21" t="str">
        <f>IF(ISNUMBER('Original data'!BZ160),LN('Original data'!BZ160),"")</f>
        <v/>
      </c>
      <c r="CB160" s="21" t="str">
        <f>IF(ISNUMBER('Original data'!CA160),LN('Original data'!CA160),"")</f>
        <v/>
      </c>
      <c r="CC160" s="21"/>
      <c r="CD160" s="21"/>
      <c r="CE160" s="21"/>
    </row>
    <row r="161" spans="1:83" x14ac:dyDescent="0.2">
      <c r="A161" s="21"/>
      <c r="B161" s="21"/>
      <c r="C161" s="21"/>
      <c r="D161" s="21"/>
      <c r="E161" s="21"/>
      <c r="F161" t="str">
        <f t="shared" si="10"/>
        <v/>
      </c>
      <c r="G161" t="str">
        <f t="shared" si="11"/>
        <v/>
      </c>
      <c r="H161">
        <f t="shared" si="9"/>
        <v>0</v>
      </c>
      <c r="I161" s="21" t="str">
        <f>IF(ISNUMBER('Original data'!F161),LN('Original data'!F161),"")</f>
        <v/>
      </c>
      <c r="J161" s="21" t="str">
        <f>IF(ISNUMBER('Original data'!G161),LN('Original data'!G161),"")</f>
        <v/>
      </c>
      <c r="K161" s="21" t="str">
        <f>IF(ISNUMBER('Original data'!H161),LN('Original data'!H161),"")</f>
        <v/>
      </c>
      <c r="L161" s="21" t="str">
        <f>IF(ISNUMBER('Original data'!I161),LN('Original data'!I161),"")</f>
        <v/>
      </c>
      <c r="M161" s="21" t="str">
        <f>IF(ISNUMBER('Original data'!J161),LN('Original data'!J161),"")</f>
        <v/>
      </c>
      <c r="N161" s="21" t="str">
        <f>IF(ISNUMBER('Original data'!K161),LN('Original data'!K161),"")</f>
        <v/>
      </c>
      <c r="O161" s="21" t="str">
        <f>IF(ISNUMBER('Original data'!L161),LN('Original data'!L161),"")</f>
        <v/>
      </c>
      <c r="P161" s="21" t="str">
        <f>IF(ISNUMBER('Original data'!M161),LN('Original data'!M161),"")</f>
        <v/>
      </c>
      <c r="Q161" s="21" t="str">
        <f>IF(ISNUMBER('Original data'!N161),LN('Original data'!N161),"")</f>
        <v/>
      </c>
      <c r="R161" s="21" t="str">
        <f>IF(ISNUMBER('Original data'!O161),LN('Original data'!O161),"")</f>
        <v/>
      </c>
      <c r="S161" s="21" t="str">
        <f>IF(ISNUMBER('Original data'!P161),LN('Original data'!P161),"")</f>
        <v/>
      </c>
      <c r="T161" s="21" t="str">
        <f>IF(ISNUMBER('Original data'!Q161),LN('Original data'!Q161),"")</f>
        <v/>
      </c>
      <c r="U161" s="21" t="str">
        <f>IF(ISNUMBER('Original data'!R161),LN('Original data'!R161),"")</f>
        <v/>
      </c>
      <c r="V161" s="21" t="str">
        <f>IF(ISNUMBER('Original data'!S161),LN('Original data'!S161),"")</f>
        <v/>
      </c>
      <c r="W161" s="21" t="str">
        <f>IF(ISNUMBER('Original data'!T161),LN('Original data'!T161),"")</f>
        <v/>
      </c>
      <c r="X161" s="21" t="str">
        <f>IF(ISNUMBER('Original data'!U161),LN('Original data'!U161),"")</f>
        <v/>
      </c>
      <c r="Y161" s="21" t="str">
        <f>IF(ISNUMBER('Original data'!V161),LN('Original data'!V161),"")</f>
        <v/>
      </c>
      <c r="Z161" s="21" t="str">
        <f>IF(ISNUMBER('Original data'!W161),LN('Original data'!W161),"")</f>
        <v/>
      </c>
      <c r="AA161" s="21" t="str">
        <f>IF(ISNUMBER('Original data'!X161),LN('Original data'!X161),"")</f>
        <v/>
      </c>
      <c r="AB161" s="21" t="str">
        <f>IF(ISNUMBER('Original data'!Y161),LN('Original data'!Y161),"")</f>
        <v/>
      </c>
      <c r="AC161" s="21" t="str">
        <f>IF(ISNUMBER('Original data'!Z161),LN('Original data'!Z161),"")</f>
        <v/>
      </c>
      <c r="AD161" s="21" t="str">
        <f>IF(ISNUMBER('Original data'!AA161),LN('Original data'!AA161),"")</f>
        <v/>
      </c>
      <c r="AE161" s="21" t="str">
        <f>IF(ISNUMBER('Original data'!AB161),LN('Original data'!AB161),"")</f>
        <v/>
      </c>
      <c r="AF161" s="21" t="str">
        <f>IF(ISNUMBER('Original data'!AC161),LN('Original data'!AC161),"")</f>
        <v/>
      </c>
      <c r="AG161" s="21" t="str">
        <f>IF(ISNUMBER('Original data'!AD161),LN('Original data'!AD161),"")</f>
        <v/>
      </c>
      <c r="AH161" s="21" t="str">
        <f>IF(ISNUMBER('Original data'!AE161),LN('Original data'!AE161),"")</f>
        <v/>
      </c>
      <c r="AI161" s="21" t="str">
        <f>IF(ISNUMBER('Original data'!AF161),LN('Original data'!AF161),"")</f>
        <v/>
      </c>
      <c r="AJ161" s="21" t="str">
        <f>IF(ISNUMBER('Original data'!AG161),LN('Original data'!AG161),"")</f>
        <v/>
      </c>
      <c r="AK161" s="21" t="str">
        <f>IF(ISNUMBER('Original data'!AH161),LN('Original data'!AH161),"")</f>
        <v/>
      </c>
      <c r="AL161" s="21" t="str">
        <f>IF(ISNUMBER('Original data'!AI161),LN('Original data'!AI161),"")</f>
        <v/>
      </c>
      <c r="AM161" s="21" t="str">
        <f>IF(ISNUMBER('Original data'!AJ161),LN('Original data'!AJ161),"")</f>
        <v/>
      </c>
      <c r="AN161" s="21" t="str">
        <f>IF(ISNUMBER('Original data'!AK161),LN('Original data'!AK161),"")</f>
        <v/>
      </c>
      <c r="AO161" s="21" t="str">
        <f>IF(ISNUMBER('Original data'!AL161),LN('Original data'!AL161),"")</f>
        <v/>
      </c>
      <c r="AP161" s="21" t="str">
        <f>IF(ISNUMBER('Original data'!AM161),LN('Original data'!AM161),"")</f>
        <v/>
      </c>
      <c r="AQ161" s="21" t="str">
        <f>IF(ISNUMBER('Original data'!AN161),LN('Original data'!AN161),"")</f>
        <v/>
      </c>
      <c r="AR161" s="21" t="str">
        <f>IF(ISNUMBER('Original data'!AO161),LN('Original data'!AO161),"")</f>
        <v/>
      </c>
      <c r="AS161" s="21" t="str">
        <f>IF(ISNUMBER('Original data'!AP161),LN('Original data'!AP161),"")</f>
        <v/>
      </c>
      <c r="AT161" s="21" t="str">
        <f>IF(ISNUMBER('Original data'!AR161),LN('Original data'!AR161),"")</f>
        <v/>
      </c>
      <c r="AU161" s="21" t="str">
        <f>IF(ISNUMBER('Original data'!AS161),LN('Original data'!AS161),"")</f>
        <v/>
      </c>
      <c r="AV161" s="21" t="str">
        <f>IF(ISNUMBER('Original data'!AT161),LN('Original data'!AT161),"")</f>
        <v/>
      </c>
      <c r="AW161" s="21" t="str">
        <f>IF(ISNUMBER('Original data'!AU161),LN('Original data'!AU161),"")</f>
        <v/>
      </c>
      <c r="AX161" s="21" t="str">
        <f>IF(ISNUMBER('Original data'!AV161),LN('Original data'!AV161),"")</f>
        <v/>
      </c>
      <c r="AY161" s="21" t="str">
        <f>IF(ISNUMBER('Original data'!AW161),LN('Original data'!AW161),"")</f>
        <v/>
      </c>
      <c r="AZ161" s="21" t="str">
        <f>IF(ISNUMBER('Original data'!AX161),LN('Original data'!AX161),"")</f>
        <v/>
      </c>
      <c r="BA161" s="21" t="str">
        <f>IF(ISNUMBER('Original data'!AY161),LN('Original data'!AY161),"")</f>
        <v/>
      </c>
      <c r="BB161" s="21" t="str">
        <f>IF(ISNUMBER('Original data'!AZ161),LN('Original data'!AZ161),"")</f>
        <v/>
      </c>
      <c r="BC161" s="21" t="str">
        <f>IF(ISNUMBER('Original data'!BA161),LN('Original data'!BA161),"")</f>
        <v/>
      </c>
      <c r="BD161" s="21" t="str">
        <f>IF(ISNUMBER('Original data'!BB161),LN('Original data'!BB161),"")</f>
        <v/>
      </c>
      <c r="BE161" s="21" t="str">
        <f>IF(ISNUMBER('Original data'!BC161),LN('Original data'!BC161),"")</f>
        <v/>
      </c>
      <c r="BF161" s="21" t="str">
        <f>IF(ISNUMBER('Original data'!BD161),LN('Original data'!BD161),"")</f>
        <v/>
      </c>
      <c r="BG161" s="21" t="str">
        <f>IF(ISNUMBER('Original data'!BE161),LN('Original data'!BE161),"")</f>
        <v/>
      </c>
      <c r="BH161" s="21" t="str">
        <f>IF(ISNUMBER('Original data'!BF161),LN('Original data'!BF161),"")</f>
        <v/>
      </c>
      <c r="BI161" s="21" t="str">
        <f>IF(ISNUMBER('Original data'!BH161),LN('Original data'!BH161),"")</f>
        <v/>
      </c>
      <c r="BJ161" s="21" t="str">
        <f>IF(ISNUMBER('Original data'!BI161),LN('Original data'!BI161),"")</f>
        <v/>
      </c>
      <c r="BK161" s="21" t="str">
        <f>IF(ISNUMBER('Original data'!BJ161),LN('Original data'!BJ161),"")</f>
        <v/>
      </c>
      <c r="BL161" s="21" t="str">
        <f>IF(ISNUMBER('Original data'!BK161),LN('Original data'!BK161),"")</f>
        <v/>
      </c>
      <c r="BM161" s="21" t="str">
        <f>IF(ISNUMBER('Original data'!BL161),LN('Original data'!BL161),"")</f>
        <v/>
      </c>
      <c r="BN161" s="21" t="str">
        <f>IF(ISNUMBER('Original data'!BM161),LN('Original data'!BM161),"")</f>
        <v/>
      </c>
      <c r="BO161" s="21" t="str">
        <f>IF(ISNUMBER('Original data'!BN161),LN('Original data'!BN161),"")</f>
        <v/>
      </c>
      <c r="BP161" s="21" t="str">
        <f>IF(ISNUMBER('Original data'!BO161),LN('Original data'!BO161),"")</f>
        <v/>
      </c>
      <c r="BQ161" s="21" t="str">
        <f>IF(ISNUMBER('Original data'!BP161),LN('Original data'!BP161),"")</f>
        <v/>
      </c>
      <c r="BR161" s="21" t="str">
        <f>IF(ISNUMBER('Original data'!BQ161),LN('Original data'!BQ161),"")</f>
        <v/>
      </c>
      <c r="BS161" s="21" t="str">
        <f>IF(ISNUMBER('Original data'!BR161),LN('Original data'!BR161),"")</f>
        <v/>
      </c>
      <c r="BT161" s="21" t="str">
        <f>IF(ISNUMBER('Original data'!BS161),LN('Original data'!BS161),"")</f>
        <v/>
      </c>
      <c r="BU161" s="21" t="str">
        <f>IF(ISNUMBER('Original data'!BT161),LN('Original data'!BT161),"")</f>
        <v/>
      </c>
      <c r="BV161" s="21" t="str">
        <f>IF(ISNUMBER('Original data'!BU161),LN('Original data'!BU161),"")</f>
        <v/>
      </c>
      <c r="BW161" s="21" t="str">
        <f>IF(ISNUMBER('Original data'!BV161),LN('Original data'!BV161),"")</f>
        <v/>
      </c>
      <c r="BX161" s="21" t="str">
        <f>IF(ISNUMBER('Original data'!BW161),LN('Original data'!BW161),"")</f>
        <v/>
      </c>
      <c r="BY161" s="21" t="str">
        <f>IF(ISNUMBER('Original data'!BX161),LN('Original data'!BX161),"")</f>
        <v/>
      </c>
      <c r="BZ161" s="21" t="str">
        <f>IF(ISNUMBER('Original data'!BY161),LN('Original data'!BY161),"")</f>
        <v/>
      </c>
      <c r="CA161" s="21" t="str">
        <f>IF(ISNUMBER('Original data'!BZ161),LN('Original data'!BZ161),"")</f>
        <v/>
      </c>
      <c r="CB161" s="21" t="str">
        <f>IF(ISNUMBER('Original data'!CA161),LN('Original data'!CA161),"")</f>
        <v/>
      </c>
      <c r="CC161" s="21"/>
      <c r="CD161" s="21"/>
      <c r="CE161" s="21"/>
    </row>
    <row r="162" spans="1:83" x14ac:dyDescent="0.2">
      <c r="A162" s="21"/>
      <c r="B162" s="21"/>
      <c r="C162" s="21"/>
      <c r="D162" s="21"/>
      <c r="E162" s="21"/>
      <c r="F162" t="str">
        <f t="shared" si="10"/>
        <v/>
      </c>
      <c r="G162" t="str">
        <f t="shared" si="11"/>
        <v/>
      </c>
      <c r="H162">
        <f t="shared" si="9"/>
        <v>0</v>
      </c>
      <c r="I162" s="21" t="str">
        <f>IF(ISNUMBER('Original data'!F162),LN('Original data'!F162),"")</f>
        <v/>
      </c>
      <c r="J162" s="21" t="str">
        <f>IF(ISNUMBER('Original data'!G162),LN('Original data'!G162),"")</f>
        <v/>
      </c>
      <c r="K162" s="21" t="str">
        <f>IF(ISNUMBER('Original data'!H162),LN('Original data'!H162),"")</f>
        <v/>
      </c>
      <c r="L162" s="21" t="str">
        <f>IF(ISNUMBER('Original data'!I162),LN('Original data'!I162),"")</f>
        <v/>
      </c>
      <c r="M162" s="21" t="str">
        <f>IF(ISNUMBER('Original data'!J162),LN('Original data'!J162),"")</f>
        <v/>
      </c>
      <c r="N162" s="21" t="str">
        <f>IF(ISNUMBER('Original data'!K162),LN('Original data'!K162),"")</f>
        <v/>
      </c>
      <c r="O162" s="21" t="str">
        <f>IF(ISNUMBER('Original data'!L162),LN('Original data'!L162),"")</f>
        <v/>
      </c>
      <c r="P162" s="21" t="str">
        <f>IF(ISNUMBER('Original data'!M162),LN('Original data'!M162),"")</f>
        <v/>
      </c>
      <c r="Q162" s="21" t="str">
        <f>IF(ISNUMBER('Original data'!N162),LN('Original data'!N162),"")</f>
        <v/>
      </c>
      <c r="R162" s="21" t="str">
        <f>IF(ISNUMBER('Original data'!O162),LN('Original data'!O162),"")</f>
        <v/>
      </c>
      <c r="S162" s="21" t="str">
        <f>IF(ISNUMBER('Original data'!P162),LN('Original data'!P162),"")</f>
        <v/>
      </c>
      <c r="T162" s="21" t="str">
        <f>IF(ISNUMBER('Original data'!Q162),LN('Original data'!Q162),"")</f>
        <v/>
      </c>
      <c r="U162" s="21" t="str">
        <f>IF(ISNUMBER('Original data'!R162),LN('Original data'!R162),"")</f>
        <v/>
      </c>
      <c r="V162" s="21" t="str">
        <f>IF(ISNUMBER('Original data'!S162),LN('Original data'!S162),"")</f>
        <v/>
      </c>
      <c r="W162" s="21" t="str">
        <f>IF(ISNUMBER('Original data'!T162),LN('Original data'!T162),"")</f>
        <v/>
      </c>
      <c r="X162" s="21" t="str">
        <f>IF(ISNUMBER('Original data'!U162),LN('Original data'!U162),"")</f>
        <v/>
      </c>
      <c r="Y162" s="21" t="str">
        <f>IF(ISNUMBER('Original data'!V162),LN('Original data'!V162),"")</f>
        <v/>
      </c>
      <c r="Z162" s="21" t="str">
        <f>IF(ISNUMBER('Original data'!W162),LN('Original data'!W162),"")</f>
        <v/>
      </c>
      <c r="AA162" s="21" t="str">
        <f>IF(ISNUMBER('Original data'!X162),LN('Original data'!X162),"")</f>
        <v/>
      </c>
      <c r="AB162" s="21" t="str">
        <f>IF(ISNUMBER('Original data'!Y162),LN('Original data'!Y162),"")</f>
        <v/>
      </c>
      <c r="AC162" s="21" t="str">
        <f>IF(ISNUMBER('Original data'!Z162),LN('Original data'!Z162),"")</f>
        <v/>
      </c>
      <c r="AD162" s="21" t="str">
        <f>IF(ISNUMBER('Original data'!AA162),LN('Original data'!AA162),"")</f>
        <v/>
      </c>
      <c r="AE162" s="21" t="str">
        <f>IF(ISNUMBER('Original data'!AB162),LN('Original data'!AB162),"")</f>
        <v/>
      </c>
      <c r="AF162" s="21" t="str">
        <f>IF(ISNUMBER('Original data'!AC162),LN('Original data'!AC162),"")</f>
        <v/>
      </c>
      <c r="AG162" s="21" t="str">
        <f>IF(ISNUMBER('Original data'!AD162),LN('Original data'!AD162),"")</f>
        <v/>
      </c>
      <c r="AH162" s="21" t="str">
        <f>IF(ISNUMBER('Original data'!AE162),LN('Original data'!AE162),"")</f>
        <v/>
      </c>
      <c r="AI162" s="21" t="str">
        <f>IF(ISNUMBER('Original data'!AF162),LN('Original data'!AF162),"")</f>
        <v/>
      </c>
      <c r="AJ162" s="21" t="str">
        <f>IF(ISNUMBER('Original data'!AG162),LN('Original data'!AG162),"")</f>
        <v/>
      </c>
      <c r="AK162" s="21" t="str">
        <f>IF(ISNUMBER('Original data'!AH162),LN('Original data'!AH162),"")</f>
        <v/>
      </c>
      <c r="AL162" s="21" t="str">
        <f>IF(ISNUMBER('Original data'!AI162),LN('Original data'!AI162),"")</f>
        <v/>
      </c>
      <c r="AM162" s="21" t="str">
        <f>IF(ISNUMBER('Original data'!AJ162),LN('Original data'!AJ162),"")</f>
        <v/>
      </c>
      <c r="AN162" s="21" t="str">
        <f>IF(ISNUMBER('Original data'!AK162),LN('Original data'!AK162),"")</f>
        <v/>
      </c>
      <c r="AO162" s="21" t="str">
        <f>IF(ISNUMBER('Original data'!AL162),LN('Original data'!AL162),"")</f>
        <v/>
      </c>
      <c r="AP162" s="21" t="str">
        <f>IF(ISNUMBER('Original data'!AM162),LN('Original data'!AM162),"")</f>
        <v/>
      </c>
      <c r="AQ162" s="21" t="str">
        <f>IF(ISNUMBER('Original data'!AN162),LN('Original data'!AN162),"")</f>
        <v/>
      </c>
      <c r="AR162" s="21" t="str">
        <f>IF(ISNUMBER('Original data'!AO162),LN('Original data'!AO162),"")</f>
        <v/>
      </c>
      <c r="AS162" s="21" t="str">
        <f>IF(ISNUMBER('Original data'!AP162),LN('Original data'!AP162),"")</f>
        <v/>
      </c>
      <c r="AT162" s="21" t="str">
        <f>IF(ISNUMBER('Original data'!AR162),LN('Original data'!AR162),"")</f>
        <v/>
      </c>
      <c r="AU162" s="21" t="str">
        <f>IF(ISNUMBER('Original data'!AS162),LN('Original data'!AS162),"")</f>
        <v/>
      </c>
      <c r="AV162" s="21" t="str">
        <f>IF(ISNUMBER('Original data'!AT162),LN('Original data'!AT162),"")</f>
        <v/>
      </c>
      <c r="AW162" s="21" t="str">
        <f>IF(ISNUMBER('Original data'!AU162),LN('Original data'!AU162),"")</f>
        <v/>
      </c>
      <c r="AX162" s="21" t="str">
        <f>IF(ISNUMBER('Original data'!AV162),LN('Original data'!AV162),"")</f>
        <v/>
      </c>
      <c r="AY162" s="21" t="str">
        <f>IF(ISNUMBER('Original data'!AW162),LN('Original data'!AW162),"")</f>
        <v/>
      </c>
      <c r="AZ162" s="21" t="str">
        <f>IF(ISNUMBER('Original data'!AX162),LN('Original data'!AX162),"")</f>
        <v/>
      </c>
      <c r="BA162" s="21" t="str">
        <f>IF(ISNUMBER('Original data'!AY162),LN('Original data'!AY162),"")</f>
        <v/>
      </c>
      <c r="BB162" s="21" t="str">
        <f>IF(ISNUMBER('Original data'!AZ162),LN('Original data'!AZ162),"")</f>
        <v/>
      </c>
      <c r="BC162" s="21" t="str">
        <f>IF(ISNUMBER('Original data'!BA162),LN('Original data'!BA162),"")</f>
        <v/>
      </c>
      <c r="BD162" s="21" t="str">
        <f>IF(ISNUMBER('Original data'!BB162),LN('Original data'!BB162),"")</f>
        <v/>
      </c>
      <c r="BE162" s="21" t="str">
        <f>IF(ISNUMBER('Original data'!BC162),LN('Original data'!BC162),"")</f>
        <v/>
      </c>
      <c r="BF162" s="21" t="str">
        <f>IF(ISNUMBER('Original data'!BD162),LN('Original data'!BD162),"")</f>
        <v/>
      </c>
      <c r="BG162" s="21" t="str">
        <f>IF(ISNUMBER('Original data'!BE162),LN('Original data'!BE162),"")</f>
        <v/>
      </c>
      <c r="BH162" s="21" t="str">
        <f>IF(ISNUMBER('Original data'!BF162),LN('Original data'!BF162),"")</f>
        <v/>
      </c>
      <c r="BI162" s="21" t="str">
        <f>IF(ISNUMBER('Original data'!BH162),LN('Original data'!BH162),"")</f>
        <v/>
      </c>
      <c r="BJ162" s="21" t="str">
        <f>IF(ISNUMBER('Original data'!BI162),LN('Original data'!BI162),"")</f>
        <v/>
      </c>
      <c r="BK162" s="21" t="str">
        <f>IF(ISNUMBER('Original data'!BJ162),LN('Original data'!BJ162),"")</f>
        <v/>
      </c>
      <c r="BL162" s="21" t="str">
        <f>IF(ISNUMBER('Original data'!BK162),LN('Original data'!BK162),"")</f>
        <v/>
      </c>
      <c r="BM162" s="21" t="str">
        <f>IF(ISNUMBER('Original data'!BL162),LN('Original data'!BL162),"")</f>
        <v/>
      </c>
      <c r="BN162" s="21" t="str">
        <f>IF(ISNUMBER('Original data'!BM162),LN('Original data'!BM162),"")</f>
        <v/>
      </c>
      <c r="BO162" s="21" t="str">
        <f>IF(ISNUMBER('Original data'!BN162),LN('Original data'!BN162),"")</f>
        <v/>
      </c>
      <c r="BP162" s="21" t="str">
        <f>IF(ISNUMBER('Original data'!BO162),LN('Original data'!BO162),"")</f>
        <v/>
      </c>
      <c r="BQ162" s="21" t="str">
        <f>IF(ISNUMBER('Original data'!BP162),LN('Original data'!BP162),"")</f>
        <v/>
      </c>
      <c r="BR162" s="21" t="str">
        <f>IF(ISNUMBER('Original data'!BQ162),LN('Original data'!BQ162),"")</f>
        <v/>
      </c>
      <c r="BS162" s="21" t="str">
        <f>IF(ISNUMBER('Original data'!BR162),LN('Original data'!BR162),"")</f>
        <v/>
      </c>
      <c r="BT162" s="21" t="str">
        <f>IF(ISNUMBER('Original data'!BS162),LN('Original data'!BS162),"")</f>
        <v/>
      </c>
      <c r="BU162" s="21" t="str">
        <f>IF(ISNUMBER('Original data'!BT162),LN('Original data'!BT162),"")</f>
        <v/>
      </c>
      <c r="BV162" s="21" t="str">
        <f>IF(ISNUMBER('Original data'!BU162),LN('Original data'!BU162),"")</f>
        <v/>
      </c>
      <c r="BW162" s="21" t="str">
        <f>IF(ISNUMBER('Original data'!BV162),LN('Original data'!BV162),"")</f>
        <v/>
      </c>
      <c r="BX162" s="21" t="str">
        <f>IF(ISNUMBER('Original data'!BW162),LN('Original data'!BW162),"")</f>
        <v/>
      </c>
      <c r="BY162" s="21" t="str">
        <f>IF(ISNUMBER('Original data'!BX162),LN('Original data'!BX162),"")</f>
        <v/>
      </c>
      <c r="BZ162" s="21" t="str">
        <f>IF(ISNUMBER('Original data'!BY162),LN('Original data'!BY162),"")</f>
        <v/>
      </c>
      <c r="CA162" s="21" t="str">
        <f>IF(ISNUMBER('Original data'!BZ162),LN('Original data'!BZ162),"")</f>
        <v/>
      </c>
      <c r="CB162" s="21" t="str">
        <f>IF(ISNUMBER('Original data'!CA162),LN('Original data'!CA162),"")</f>
        <v/>
      </c>
      <c r="CC162" s="21"/>
      <c r="CD162" s="21"/>
      <c r="CE162" s="21"/>
    </row>
    <row r="163" spans="1:83" x14ac:dyDescent="0.2">
      <c r="A163" s="21"/>
      <c r="B163" s="21"/>
      <c r="C163" s="21"/>
      <c r="D163" s="21"/>
      <c r="E163" s="21"/>
      <c r="F163" t="str">
        <f t="shared" si="10"/>
        <v/>
      </c>
      <c r="G163" t="str">
        <f t="shared" si="11"/>
        <v/>
      </c>
      <c r="H163">
        <f t="shared" si="9"/>
        <v>0</v>
      </c>
      <c r="I163" s="21" t="str">
        <f>IF(ISNUMBER('Original data'!F163),LN('Original data'!F163),"")</f>
        <v/>
      </c>
      <c r="J163" s="21" t="str">
        <f>IF(ISNUMBER('Original data'!G163),LN('Original data'!G163),"")</f>
        <v/>
      </c>
      <c r="K163" s="21" t="str">
        <f>IF(ISNUMBER('Original data'!H163),LN('Original data'!H163),"")</f>
        <v/>
      </c>
      <c r="L163" s="21" t="str">
        <f>IF(ISNUMBER('Original data'!I163),LN('Original data'!I163),"")</f>
        <v/>
      </c>
      <c r="M163" s="21" t="str">
        <f>IF(ISNUMBER('Original data'!J163),LN('Original data'!J163),"")</f>
        <v/>
      </c>
      <c r="N163" s="21" t="str">
        <f>IF(ISNUMBER('Original data'!K163),LN('Original data'!K163),"")</f>
        <v/>
      </c>
      <c r="O163" s="21" t="str">
        <f>IF(ISNUMBER('Original data'!L163),LN('Original data'!L163),"")</f>
        <v/>
      </c>
      <c r="P163" s="21" t="str">
        <f>IF(ISNUMBER('Original data'!M163),LN('Original data'!M163),"")</f>
        <v/>
      </c>
      <c r="Q163" s="21" t="str">
        <f>IF(ISNUMBER('Original data'!N163),LN('Original data'!N163),"")</f>
        <v/>
      </c>
      <c r="R163" s="21" t="str">
        <f>IF(ISNUMBER('Original data'!O163),LN('Original data'!O163),"")</f>
        <v/>
      </c>
      <c r="S163" s="21" t="str">
        <f>IF(ISNUMBER('Original data'!P163),LN('Original data'!P163),"")</f>
        <v/>
      </c>
      <c r="T163" s="21" t="str">
        <f>IF(ISNUMBER('Original data'!Q163),LN('Original data'!Q163),"")</f>
        <v/>
      </c>
      <c r="U163" s="21" t="str">
        <f>IF(ISNUMBER('Original data'!R163),LN('Original data'!R163),"")</f>
        <v/>
      </c>
      <c r="V163" s="21" t="str">
        <f>IF(ISNUMBER('Original data'!S163),LN('Original data'!S163),"")</f>
        <v/>
      </c>
      <c r="W163" s="21" t="str">
        <f>IF(ISNUMBER('Original data'!T163),LN('Original data'!T163),"")</f>
        <v/>
      </c>
      <c r="X163" s="21" t="str">
        <f>IF(ISNUMBER('Original data'!U163),LN('Original data'!U163),"")</f>
        <v/>
      </c>
      <c r="Y163" s="21" t="str">
        <f>IF(ISNUMBER('Original data'!V163),LN('Original data'!V163),"")</f>
        <v/>
      </c>
      <c r="Z163" s="21" t="str">
        <f>IF(ISNUMBER('Original data'!W163),LN('Original data'!W163),"")</f>
        <v/>
      </c>
      <c r="AA163" s="21" t="str">
        <f>IF(ISNUMBER('Original data'!X163),LN('Original data'!X163),"")</f>
        <v/>
      </c>
      <c r="AB163" s="21" t="str">
        <f>IF(ISNUMBER('Original data'!Y163),LN('Original data'!Y163),"")</f>
        <v/>
      </c>
      <c r="AC163" s="21" t="str">
        <f>IF(ISNUMBER('Original data'!Z163),LN('Original data'!Z163),"")</f>
        <v/>
      </c>
      <c r="AD163" s="21" t="str">
        <f>IF(ISNUMBER('Original data'!AA163),LN('Original data'!AA163),"")</f>
        <v/>
      </c>
      <c r="AE163" s="21" t="str">
        <f>IF(ISNUMBER('Original data'!AB163),LN('Original data'!AB163),"")</f>
        <v/>
      </c>
      <c r="AF163" s="21" t="str">
        <f>IF(ISNUMBER('Original data'!AC163),LN('Original data'!AC163),"")</f>
        <v/>
      </c>
      <c r="AG163" s="21" t="str">
        <f>IF(ISNUMBER('Original data'!AD163),LN('Original data'!AD163),"")</f>
        <v/>
      </c>
      <c r="AH163" s="21" t="str">
        <f>IF(ISNUMBER('Original data'!AE163),LN('Original data'!AE163),"")</f>
        <v/>
      </c>
      <c r="AI163" s="21" t="str">
        <f>IF(ISNUMBER('Original data'!AF163),LN('Original data'!AF163),"")</f>
        <v/>
      </c>
      <c r="AJ163" s="21" t="str">
        <f>IF(ISNUMBER('Original data'!AG163),LN('Original data'!AG163),"")</f>
        <v/>
      </c>
      <c r="AK163" s="21" t="str">
        <f>IF(ISNUMBER('Original data'!AH163),LN('Original data'!AH163),"")</f>
        <v/>
      </c>
      <c r="AL163" s="21" t="str">
        <f>IF(ISNUMBER('Original data'!AI163),LN('Original data'!AI163),"")</f>
        <v/>
      </c>
      <c r="AM163" s="21" t="str">
        <f>IF(ISNUMBER('Original data'!AJ163),LN('Original data'!AJ163),"")</f>
        <v/>
      </c>
      <c r="AN163" s="21" t="str">
        <f>IF(ISNUMBER('Original data'!AK163),LN('Original data'!AK163),"")</f>
        <v/>
      </c>
      <c r="AO163" s="21" t="str">
        <f>IF(ISNUMBER('Original data'!AL163),LN('Original data'!AL163),"")</f>
        <v/>
      </c>
      <c r="AP163" s="21" t="str">
        <f>IF(ISNUMBER('Original data'!AM163),LN('Original data'!AM163),"")</f>
        <v/>
      </c>
      <c r="AQ163" s="21" t="str">
        <f>IF(ISNUMBER('Original data'!AN163),LN('Original data'!AN163),"")</f>
        <v/>
      </c>
      <c r="AR163" s="21" t="str">
        <f>IF(ISNUMBER('Original data'!AO163),LN('Original data'!AO163),"")</f>
        <v/>
      </c>
      <c r="AS163" s="21" t="str">
        <f>IF(ISNUMBER('Original data'!AP163),LN('Original data'!AP163),"")</f>
        <v/>
      </c>
      <c r="AT163" s="21" t="str">
        <f>IF(ISNUMBER('Original data'!AR163),LN('Original data'!AR163),"")</f>
        <v/>
      </c>
      <c r="AU163" s="21" t="str">
        <f>IF(ISNUMBER('Original data'!AS163),LN('Original data'!AS163),"")</f>
        <v/>
      </c>
      <c r="AV163" s="21" t="str">
        <f>IF(ISNUMBER('Original data'!AT163),LN('Original data'!AT163),"")</f>
        <v/>
      </c>
      <c r="AW163" s="21" t="str">
        <f>IF(ISNUMBER('Original data'!AU163),LN('Original data'!AU163),"")</f>
        <v/>
      </c>
      <c r="AX163" s="21" t="str">
        <f>IF(ISNUMBER('Original data'!AV163),LN('Original data'!AV163),"")</f>
        <v/>
      </c>
      <c r="AY163" s="21" t="str">
        <f>IF(ISNUMBER('Original data'!AW163),LN('Original data'!AW163),"")</f>
        <v/>
      </c>
      <c r="AZ163" s="21" t="str">
        <f>IF(ISNUMBER('Original data'!AX163),LN('Original data'!AX163),"")</f>
        <v/>
      </c>
      <c r="BA163" s="21" t="str">
        <f>IF(ISNUMBER('Original data'!AY163),LN('Original data'!AY163),"")</f>
        <v/>
      </c>
      <c r="BB163" s="21" t="str">
        <f>IF(ISNUMBER('Original data'!AZ163),LN('Original data'!AZ163),"")</f>
        <v/>
      </c>
      <c r="BC163" s="21" t="str">
        <f>IF(ISNUMBER('Original data'!BA163),LN('Original data'!BA163),"")</f>
        <v/>
      </c>
      <c r="BD163" s="21" t="str">
        <f>IF(ISNUMBER('Original data'!BB163),LN('Original data'!BB163),"")</f>
        <v/>
      </c>
      <c r="BE163" s="21" t="str">
        <f>IF(ISNUMBER('Original data'!BC163),LN('Original data'!BC163),"")</f>
        <v/>
      </c>
      <c r="BF163" s="21" t="str">
        <f>IF(ISNUMBER('Original data'!BD163),LN('Original data'!BD163),"")</f>
        <v/>
      </c>
      <c r="BG163" s="21" t="str">
        <f>IF(ISNUMBER('Original data'!BE163),LN('Original data'!BE163),"")</f>
        <v/>
      </c>
      <c r="BH163" s="21" t="str">
        <f>IF(ISNUMBER('Original data'!BF163),LN('Original data'!BF163),"")</f>
        <v/>
      </c>
      <c r="BI163" s="21" t="str">
        <f>IF(ISNUMBER('Original data'!BH163),LN('Original data'!BH163),"")</f>
        <v/>
      </c>
      <c r="BJ163" s="21" t="str">
        <f>IF(ISNUMBER('Original data'!BI163),LN('Original data'!BI163),"")</f>
        <v/>
      </c>
      <c r="BK163" s="21" t="str">
        <f>IF(ISNUMBER('Original data'!BJ163),LN('Original data'!BJ163),"")</f>
        <v/>
      </c>
      <c r="BL163" s="21" t="str">
        <f>IF(ISNUMBER('Original data'!BK163),LN('Original data'!BK163),"")</f>
        <v/>
      </c>
      <c r="BM163" s="21" t="str">
        <f>IF(ISNUMBER('Original data'!BL163),LN('Original data'!BL163),"")</f>
        <v/>
      </c>
      <c r="BN163" s="21" t="str">
        <f>IF(ISNUMBER('Original data'!BM163),LN('Original data'!BM163),"")</f>
        <v/>
      </c>
      <c r="BO163" s="21" t="str">
        <f>IF(ISNUMBER('Original data'!BN163),LN('Original data'!BN163),"")</f>
        <v/>
      </c>
      <c r="BP163" s="21" t="str">
        <f>IF(ISNUMBER('Original data'!BO163),LN('Original data'!BO163),"")</f>
        <v/>
      </c>
      <c r="BQ163" s="21" t="str">
        <f>IF(ISNUMBER('Original data'!BP163),LN('Original data'!BP163),"")</f>
        <v/>
      </c>
      <c r="BR163" s="21" t="str">
        <f>IF(ISNUMBER('Original data'!BQ163),LN('Original data'!BQ163),"")</f>
        <v/>
      </c>
      <c r="BS163" s="21" t="str">
        <f>IF(ISNUMBER('Original data'!BR163),LN('Original data'!BR163),"")</f>
        <v/>
      </c>
      <c r="BT163" s="21" t="str">
        <f>IF(ISNUMBER('Original data'!BS163),LN('Original data'!BS163),"")</f>
        <v/>
      </c>
      <c r="BU163" s="21" t="str">
        <f>IF(ISNUMBER('Original data'!BT163),LN('Original data'!BT163),"")</f>
        <v/>
      </c>
      <c r="BV163" s="21" t="str">
        <f>IF(ISNUMBER('Original data'!BU163),LN('Original data'!BU163),"")</f>
        <v/>
      </c>
      <c r="BW163" s="21" t="str">
        <f>IF(ISNUMBER('Original data'!BV163),LN('Original data'!BV163),"")</f>
        <v/>
      </c>
      <c r="BX163" s="21" t="str">
        <f>IF(ISNUMBER('Original data'!BW163),LN('Original data'!BW163),"")</f>
        <v/>
      </c>
      <c r="BY163" s="21" t="str">
        <f>IF(ISNUMBER('Original data'!BX163),LN('Original data'!BX163),"")</f>
        <v/>
      </c>
      <c r="BZ163" s="21" t="str">
        <f>IF(ISNUMBER('Original data'!BY163),LN('Original data'!BY163),"")</f>
        <v/>
      </c>
      <c r="CA163" s="21" t="str">
        <f>IF(ISNUMBER('Original data'!BZ163),LN('Original data'!BZ163),"")</f>
        <v/>
      </c>
      <c r="CB163" s="21" t="str">
        <f>IF(ISNUMBER('Original data'!CA163),LN('Original data'!CA163),"")</f>
        <v/>
      </c>
      <c r="CC163" s="21"/>
      <c r="CD163" s="21"/>
      <c r="CE163" s="21"/>
    </row>
    <row r="164" spans="1:83" x14ac:dyDescent="0.2">
      <c r="A164" s="21"/>
      <c r="B164" s="21"/>
      <c r="C164" s="21"/>
      <c r="D164" s="21"/>
      <c r="E164" s="21"/>
      <c r="F164" t="str">
        <f t="shared" si="10"/>
        <v/>
      </c>
      <c r="G164" t="str">
        <f t="shared" ref="G164:G195" si="12">HLOOKUP($G$1,$I$1:$CB$203,ROW(),FALSE)</f>
        <v/>
      </c>
      <c r="H164">
        <f t="shared" ref="H164:H201" si="13">IF(G164=$G$2,1,0)</f>
        <v>0</v>
      </c>
      <c r="I164" s="21" t="str">
        <f>IF(ISNUMBER('Original data'!F164),LN('Original data'!F164),"")</f>
        <v/>
      </c>
      <c r="J164" s="21" t="str">
        <f>IF(ISNUMBER('Original data'!G164),LN('Original data'!G164),"")</f>
        <v/>
      </c>
      <c r="K164" s="21" t="str">
        <f>IF(ISNUMBER('Original data'!H164),LN('Original data'!H164),"")</f>
        <v/>
      </c>
      <c r="L164" s="21" t="str">
        <f>IF(ISNUMBER('Original data'!I164),LN('Original data'!I164),"")</f>
        <v/>
      </c>
      <c r="M164" s="21" t="str">
        <f>IF(ISNUMBER('Original data'!J164),LN('Original data'!J164),"")</f>
        <v/>
      </c>
      <c r="N164" s="21" t="str">
        <f>IF(ISNUMBER('Original data'!K164),LN('Original data'!K164),"")</f>
        <v/>
      </c>
      <c r="O164" s="21" t="str">
        <f>IF(ISNUMBER('Original data'!L164),LN('Original data'!L164),"")</f>
        <v/>
      </c>
      <c r="P164" s="21" t="str">
        <f>IF(ISNUMBER('Original data'!M164),LN('Original data'!M164),"")</f>
        <v/>
      </c>
      <c r="Q164" s="21" t="str">
        <f>IF(ISNUMBER('Original data'!N164),LN('Original data'!N164),"")</f>
        <v/>
      </c>
      <c r="R164" s="21" t="str">
        <f>IF(ISNUMBER('Original data'!O164),LN('Original data'!O164),"")</f>
        <v/>
      </c>
      <c r="S164" s="21" t="str">
        <f>IF(ISNUMBER('Original data'!P164),LN('Original data'!P164),"")</f>
        <v/>
      </c>
      <c r="T164" s="21" t="str">
        <f>IF(ISNUMBER('Original data'!Q164),LN('Original data'!Q164),"")</f>
        <v/>
      </c>
      <c r="U164" s="21" t="str">
        <f>IF(ISNUMBER('Original data'!R164),LN('Original data'!R164),"")</f>
        <v/>
      </c>
      <c r="V164" s="21" t="str">
        <f>IF(ISNUMBER('Original data'!S164),LN('Original data'!S164),"")</f>
        <v/>
      </c>
      <c r="W164" s="21" t="str">
        <f>IF(ISNUMBER('Original data'!T164),LN('Original data'!T164),"")</f>
        <v/>
      </c>
      <c r="X164" s="21" t="str">
        <f>IF(ISNUMBER('Original data'!U164),LN('Original data'!U164),"")</f>
        <v/>
      </c>
      <c r="Y164" s="21" t="str">
        <f>IF(ISNUMBER('Original data'!V164),LN('Original data'!V164),"")</f>
        <v/>
      </c>
      <c r="Z164" s="21" t="str">
        <f>IF(ISNUMBER('Original data'!W164),LN('Original data'!W164),"")</f>
        <v/>
      </c>
      <c r="AA164" s="21" t="str">
        <f>IF(ISNUMBER('Original data'!X164),LN('Original data'!X164),"")</f>
        <v/>
      </c>
      <c r="AB164" s="21" t="str">
        <f>IF(ISNUMBER('Original data'!Y164),LN('Original data'!Y164),"")</f>
        <v/>
      </c>
      <c r="AC164" s="21" t="str">
        <f>IF(ISNUMBER('Original data'!Z164),LN('Original data'!Z164),"")</f>
        <v/>
      </c>
      <c r="AD164" s="21" t="str">
        <f>IF(ISNUMBER('Original data'!AA164),LN('Original data'!AA164),"")</f>
        <v/>
      </c>
      <c r="AE164" s="21" t="str">
        <f>IF(ISNUMBER('Original data'!AB164),LN('Original data'!AB164),"")</f>
        <v/>
      </c>
      <c r="AF164" s="21" t="str">
        <f>IF(ISNUMBER('Original data'!AC164),LN('Original data'!AC164),"")</f>
        <v/>
      </c>
      <c r="AG164" s="21" t="str">
        <f>IF(ISNUMBER('Original data'!AD164),LN('Original data'!AD164),"")</f>
        <v/>
      </c>
      <c r="AH164" s="21" t="str">
        <f>IF(ISNUMBER('Original data'!AE164),LN('Original data'!AE164),"")</f>
        <v/>
      </c>
      <c r="AI164" s="21" t="str">
        <f>IF(ISNUMBER('Original data'!AF164),LN('Original data'!AF164),"")</f>
        <v/>
      </c>
      <c r="AJ164" s="21" t="str">
        <f>IF(ISNUMBER('Original data'!AG164),LN('Original data'!AG164),"")</f>
        <v/>
      </c>
      <c r="AK164" s="21" t="str">
        <f>IF(ISNUMBER('Original data'!AH164),LN('Original data'!AH164),"")</f>
        <v/>
      </c>
      <c r="AL164" s="21" t="str">
        <f>IF(ISNUMBER('Original data'!AI164),LN('Original data'!AI164),"")</f>
        <v/>
      </c>
      <c r="AM164" s="21" t="str">
        <f>IF(ISNUMBER('Original data'!AJ164),LN('Original data'!AJ164),"")</f>
        <v/>
      </c>
      <c r="AN164" s="21" t="str">
        <f>IF(ISNUMBER('Original data'!AK164),LN('Original data'!AK164),"")</f>
        <v/>
      </c>
      <c r="AO164" s="21" t="str">
        <f>IF(ISNUMBER('Original data'!AL164),LN('Original data'!AL164),"")</f>
        <v/>
      </c>
      <c r="AP164" s="21" t="str">
        <f>IF(ISNUMBER('Original data'!AM164),LN('Original data'!AM164),"")</f>
        <v/>
      </c>
      <c r="AQ164" s="21" t="str">
        <f>IF(ISNUMBER('Original data'!AN164),LN('Original data'!AN164),"")</f>
        <v/>
      </c>
      <c r="AR164" s="21" t="str">
        <f>IF(ISNUMBER('Original data'!AO164),LN('Original data'!AO164),"")</f>
        <v/>
      </c>
      <c r="AS164" s="21" t="str">
        <f>IF(ISNUMBER('Original data'!AP164),LN('Original data'!AP164),"")</f>
        <v/>
      </c>
      <c r="AT164" s="21" t="str">
        <f>IF(ISNUMBER('Original data'!AR164),LN('Original data'!AR164),"")</f>
        <v/>
      </c>
      <c r="AU164" s="21" t="str">
        <f>IF(ISNUMBER('Original data'!AS164),LN('Original data'!AS164),"")</f>
        <v/>
      </c>
      <c r="AV164" s="21" t="str">
        <f>IF(ISNUMBER('Original data'!AT164),LN('Original data'!AT164),"")</f>
        <v/>
      </c>
      <c r="AW164" s="21" t="str">
        <f>IF(ISNUMBER('Original data'!AU164),LN('Original data'!AU164),"")</f>
        <v/>
      </c>
      <c r="AX164" s="21" t="str">
        <f>IF(ISNUMBER('Original data'!AV164),LN('Original data'!AV164),"")</f>
        <v/>
      </c>
      <c r="AY164" s="21" t="str">
        <f>IF(ISNUMBER('Original data'!AW164),LN('Original data'!AW164),"")</f>
        <v/>
      </c>
      <c r="AZ164" s="21" t="str">
        <f>IF(ISNUMBER('Original data'!AX164),LN('Original data'!AX164),"")</f>
        <v/>
      </c>
      <c r="BA164" s="21" t="str">
        <f>IF(ISNUMBER('Original data'!AY164),LN('Original data'!AY164),"")</f>
        <v/>
      </c>
      <c r="BB164" s="21" t="str">
        <f>IF(ISNUMBER('Original data'!AZ164),LN('Original data'!AZ164),"")</f>
        <v/>
      </c>
      <c r="BC164" s="21" t="str">
        <f>IF(ISNUMBER('Original data'!BA164),LN('Original data'!BA164),"")</f>
        <v/>
      </c>
      <c r="BD164" s="21" t="str">
        <f>IF(ISNUMBER('Original data'!BB164),LN('Original data'!BB164),"")</f>
        <v/>
      </c>
      <c r="BE164" s="21" t="str">
        <f>IF(ISNUMBER('Original data'!BC164),LN('Original data'!BC164),"")</f>
        <v/>
      </c>
      <c r="BF164" s="21" t="str">
        <f>IF(ISNUMBER('Original data'!BD164),LN('Original data'!BD164),"")</f>
        <v/>
      </c>
      <c r="BG164" s="21" t="str">
        <f>IF(ISNUMBER('Original data'!BE164),LN('Original data'!BE164),"")</f>
        <v/>
      </c>
      <c r="BH164" s="21" t="str">
        <f>IF(ISNUMBER('Original data'!BF164),LN('Original data'!BF164),"")</f>
        <v/>
      </c>
      <c r="BI164" s="21" t="str">
        <f>IF(ISNUMBER('Original data'!BH164),LN('Original data'!BH164),"")</f>
        <v/>
      </c>
      <c r="BJ164" s="21" t="str">
        <f>IF(ISNUMBER('Original data'!BI164),LN('Original data'!BI164),"")</f>
        <v/>
      </c>
      <c r="BK164" s="21" t="str">
        <f>IF(ISNUMBER('Original data'!BJ164),LN('Original data'!BJ164),"")</f>
        <v/>
      </c>
      <c r="BL164" s="21" t="str">
        <f>IF(ISNUMBER('Original data'!BK164),LN('Original data'!BK164),"")</f>
        <v/>
      </c>
      <c r="BM164" s="21" t="str">
        <f>IF(ISNUMBER('Original data'!BL164),LN('Original data'!BL164),"")</f>
        <v/>
      </c>
      <c r="BN164" s="21" t="str">
        <f>IF(ISNUMBER('Original data'!BM164),LN('Original data'!BM164),"")</f>
        <v/>
      </c>
      <c r="BO164" s="21" t="str">
        <f>IF(ISNUMBER('Original data'!BN164),LN('Original data'!BN164),"")</f>
        <v/>
      </c>
      <c r="BP164" s="21" t="str">
        <f>IF(ISNUMBER('Original data'!BO164),LN('Original data'!BO164),"")</f>
        <v/>
      </c>
      <c r="BQ164" s="21" t="str">
        <f>IF(ISNUMBER('Original data'!BP164),LN('Original data'!BP164),"")</f>
        <v/>
      </c>
      <c r="BR164" s="21" t="str">
        <f>IF(ISNUMBER('Original data'!BQ164),LN('Original data'!BQ164),"")</f>
        <v/>
      </c>
      <c r="BS164" s="21" t="str">
        <f>IF(ISNUMBER('Original data'!BR164),LN('Original data'!BR164),"")</f>
        <v/>
      </c>
      <c r="BT164" s="21" t="str">
        <f>IF(ISNUMBER('Original data'!BS164),LN('Original data'!BS164),"")</f>
        <v/>
      </c>
      <c r="BU164" s="21" t="str">
        <f>IF(ISNUMBER('Original data'!BT164),LN('Original data'!BT164),"")</f>
        <v/>
      </c>
      <c r="BV164" s="21" t="str">
        <f>IF(ISNUMBER('Original data'!BU164),LN('Original data'!BU164),"")</f>
        <v/>
      </c>
      <c r="BW164" s="21" t="str">
        <f>IF(ISNUMBER('Original data'!BV164),LN('Original data'!BV164),"")</f>
        <v/>
      </c>
      <c r="BX164" s="21" t="str">
        <f>IF(ISNUMBER('Original data'!BW164),LN('Original data'!BW164),"")</f>
        <v/>
      </c>
      <c r="BY164" s="21" t="str">
        <f>IF(ISNUMBER('Original data'!BX164),LN('Original data'!BX164),"")</f>
        <v/>
      </c>
      <c r="BZ164" s="21" t="str">
        <f>IF(ISNUMBER('Original data'!BY164),LN('Original data'!BY164),"")</f>
        <v/>
      </c>
      <c r="CA164" s="21" t="str">
        <f>IF(ISNUMBER('Original data'!BZ164),LN('Original data'!BZ164),"")</f>
        <v/>
      </c>
      <c r="CB164" s="21" t="str">
        <f>IF(ISNUMBER('Original data'!CA164),LN('Original data'!CA164),"")</f>
        <v/>
      </c>
      <c r="CC164" s="21"/>
      <c r="CD164" s="21"/>
      <c r="CE164" s="21"/>
    </row>
    <row r="165" spans="1:83" x14ac:dyDescent="0.2">
      <c r="A165" s="21"/>
      <c r="B165" s="21"/>
      <c r="C165" s="21"/>
      <c r="D165" s="21"/>
      <c r="E165" s="21"/>
      <c r="F165" t="str">
        <f t="shared" si="10"/>
        <v/>
      </c>
      <c r="G165" t="str">
        <f t="shared" si="12"/>
        <v/>
      </c>
      <c r="H165">
        <f t="shared" si="13"/>
        <v>0</v>
      </c>
      <c r="I165" s="21" t="str">
        <f>IF(ISNUMBER('Original data'!F165),LN('Original data'!F165),"")</f>
        <v/>
      </c>
      <c r="J165" s="21" t="str">
        <f>IF(ISNUMBER('Original data'!G165),LN('Original data'!G165),"")</f>
        <v/>
      </c>
      <c r="K165" s="21" t="str">
        <f>IF(ISNUMBER('Original data'!H165),LN('Original data'!H165),"")</f>
        <v/>
      </c>
      <c r="L165" s="21" t="str">
        <f>IF(ISNUMBER('Original data'!I165),LN('Original data'!I165),"")</f>
        <v/>
      </c>
      <c r="M165" s="21" t="str">
        <f>IF(ISNUMBER('Original data'!J165),LN('Original data'!J165),"")</f>
        <v/>
      </c>
      <c r="N165" s="21" t="str">
        <f>IF(ISNUMBER('Original data'!K165),LN('Original data'!K165),"")</f>
        <v/>
      </c>
      <c r="O165" s="21" t="str">
        <f>IF(ISNUMBER('Original data'!L165),LN('Original data'!L165),"")</f>
        <v/>
      </c>
      <c r="P165" s="21" t="str">
        <f>IF(ISNUMBER('Original data'!M165),LN('Original data'!M165),"")</f>
        <v/>
      </c>
      <c r="Q165" s="21" t="str">
        <f>IF(ISNUMBER('Original data'!N165),LN('Original data'!N165),"")</f>
        <v/>
      </c>
      <c r="R165" s="21" t="str">
        <f>IF(ISNUMBER('Original data'!O165),LN('Original data'!O165),"")</f>
        <v/>
      </c>
      <c r="S165" s="21" t="str">
        <f>IF(ISNUMBER('Original data'!P165),LN('Original data'!P165),"")</f>
        <v/>
      </c>
      <c r="T165" s="21" t="str">
        <f>IF(ISNUMBER('Original data'!Q165),LN('Original data'!Q165),"")</f>
        <v/>
      </c>
      <c r="U165" s="21" t="str">
        <f>IF(ISNUMBER('Original data'!R165),LN('Original data'!R165),"")</f>
        <v/>
      </c>
      <c r="V165" s="21" t="str">
        <f>IF(ISNUMBER('Original data'!S165),LN('Original data'!S165),"")</f>
        <v/>
      </c>
      <c r="W165" s="21" t="str">
        <f>IF(ISNUMBER('Original data'!T165),LN('Original data'!T165),"")</f>
        <v/>
      </c>
      <c r="X165" s="21" t="str">
        <f>IF(ISNUMBER('Original data'!U165),LN('Original data'!U165),"")</f>
        <v/>
      </c>
      <c r="Y165" s="21" t="str">
        <f>IF(ISNUMBER('Original data'!V165),LN('Original data'!V165),"")</f>
        <v/>
      </c>
      <c r="Z165" s="21" t="str">
        <f>IF(ISNUMBER('Original data'!W165),LN('Original data'!W165),"")</f>
        <v/>
      </c>
      <c r="AA165" s="21" t="str">
        <f>IF(ISNUMBER('Original data'!X165),LN('Original data'!X165),"")</f>
        <v/>
      </c>
      <c r="AB165" s="21" t="str">
        <f>IF(ISNUMBER('Original data'!Y165),LN('Original data'!Y165),"")</f>
        <v/>
      </c>
      <c r="AC165" s="21" t="str">
        <f>IF(ISNUMBER('Original data'!Z165),LN('Original data'!Z165),"")</f>
        <v/>
      </c>
      <c r="AD165" s="21" t="str">
        <f>IF(ISNUMBER('Original data'!AA165),LN('Original data'!AA165),"")</f>
        <v/>
      </c>
      <c r="AE165" s="21" t="str">
        <f>IF(ISNUMBER('Original data'!AB165),LN('Original data'!AB165),"")</f>
        <v/>
      </c>
      <c r="AF165" s="21" t="str">
        <f>IF(ISNUMBER('Original data'!AC165),LN('Original data'!AC165),"")</f>
        <v/>
      </c>
      <c r="AG165" s="21" t="str">
        <f>IF(ISNUMBER('Original data'!AD165),LN('Original data'!AD165),"")</f>
        <v/>
      </c>
      <c r="AH165" s="21" t="str">
        <f>IF(ISNUMBER('Original data'!AE165),LN('Original data'!AE165),"")</f>
        <v/>
      </c>
      <c r="AI165" s="21" t="str">
        <f>IF(ISNUMBER('Original data'!AF165),LN('Original data'!AF165),"")</f>
        <v/>
      </c>
      <c r="AJ165" s="21" t="str">
        <f>IF(ISNUMBER('Original data'!AG165),LN('Original data'!AG165),"")</f>
        <v/>
      </c>
      <c r="AK165" s="21" t="str">
        <f>IF(ISNUMBER('Original data'!AH165),LN('Original data'!AH165),"")</f>
        <v/>
      </c>
      <c r="AL165" s="21" t="str">
        <f>IF(ISNUMBER('Original data'!AI165),LN('Original data'!AI165),"")</f>
        <v/>
      </c>
      <c r="AM165" s="21" t="str">
        <f>IF(ISNUMBER('Original data'!AJ165),LN('Original data'!AJ165),"")</f>
        <v/>
      </c>
      <c r="AN165" s="21" t="str">
        <f>IF(ISNUMBER('Original data'!AK165),LN('Original data'!AK165),"")</f>
        <v/>
      </c>
      <c r="AO165" s="21" t="str">
        <f>IF(ISNUMBER('Original data'!AL165),LN('Original data'!AL165),"")</f>
        <v/>
      </c>
      <c r="AP165" s="21" t="str">
        <f>IF(ISNUMBER('Original data'!AM165),LN('Original data'!AM165),"")</f>
        <v/>
      </c>
      <c r="AQ165" s="21" t="str">
        <f>IF(ISNUMBER('Original data'!AN165),LN('Original data'!AN165),"")</f>
        <v/>
      </c>
      <c r="AR165" s="21" t="str">
        <f>IF(ISNUMBER('Original data'!AO165),LN('Original data'!AO165),"")</f>
        <v/>
      </c>
      <c r="AS165" s="21" t="str">
        <f>IF(ISNUMBER('Original data'!AP165),LN('Original data'!AP165),"")</f>
        <v/>
      </c>
      <c r="AT165" s="21" t="str">
        <f>IF(ISNUMBER('Original data'!AR165),LN('Original data'!AR165),"")</f>
        <v/>
      </c>
      <c r="AU165" s="21" t="str">
        <f>IF(ISNUMBER('Original data'!AS165),LN('Original data'!AS165),"")</f>
        <v/>
      </c>
      <c r="AV165" s="21" t="str">
        <f>IF(ISNUMBER('Original data'!AT165),LN('Original data'!AT165),"")</f>
        <v/>
      </c>
      <c r="AW165" s="21" t="str">
        <f>IF(ISNUMBER('Original data'!AU165),LN('Original data'!AU165),"")</f>
        <v/>
      </c>
      <c r="AX165" s="21" t="str">
        <f>IF(ISNUMBER('Original data'!AV165),LN('Original data'!AV165),"")</f>
        <v/>
      </c>
      <c r="AY165" s="21" t="str">
        <f>IF(ISNUMBER('Original data'!AW165),LN('Original data'!AW165),"")</f>
        <v/>
      </c>
      <c r="AZ165" s="21" t="str">
        <f>IF(ISNUMBER('Original data'!AX165),LN('Original data'!AX165),"")</f>
        <v/>
      </c>
      <c r="BA165" s="21" t="str">
        <f>IF(ISNUMBER('Original data'!AY165),LN('Original data'!AY165),"")</f>
        <v/>
      </c>
      <c r="BB165" s="21" t="str">
        <f>IF(ISNUMBER('Original data'!AZ165),LN('Original data'!AZ165),"")</f>
        <v/>
      </c>
      <c r="BC165" s="21" t="str">
        <f>IF(ISNUMBER('Original data'!BA165),LN('Original data'!BA165),"")</f>
        <v/>
      </c>
      <c r="BD165" s="21" t="str">
        <f>IF(ISNUMBER('Original data'!BB165),LN('Original data'!BB165),"")</f>
        <v/>
      </c>
      <c r="BE165" s="21" t="str">
        <f>IF(ISNUMBER('Original data'!BC165),LN('Original data'!BC165),"")</f>
        <v/>
      </c>
      <c r="BF165" s="21" t="str">
        <f>IF(ISNUMBER('Original data'!BD165),LN('Original data'!BD165),"")</f>
        <v/>
      </c>
      <c r="BG165" s="21" t="str">
        <f>IF(ISNUMBER('Original data'!BE165),LN('Original data'!BE165),"")</f>
        <v/>
      </c>
      <c r="BH165" s="21" t="str">
        <f>IF(ISNUMBER('Original data'!BF165),LN('Original data'!BF165),"")</f>
        <v/>
      </c>
      <c r="BI165" s="21" t="str">
        <f>IF(ISNUMBER('Original data'!BH165),LN('Original data'!BH165),"")</f>
        <v/>
      </c>
      <c r="BJ165" s="21" t="str">
        <f>IF(ISNUMBER('Original data'!BI165),LN('Original data'!BI165),"")</f>
        <v/>
      </c>
      <c r="BK165" s="21" t="str">
        <f>IF(ISNUMBER('Original data'!BJ165),LN('Original data'!BJ165),"")</f>
        <v/>
      </c>
      <c r="BL165" s="21" t="str">
        <f>IF(ISNUMBER('Original data'!BK165),LN('Original data'!BK165),"")</f>
        <v/>
      </c>
      <c r="BM165" s="21" t="str">
        <f>IF(ISNUMBER('Original data'!BL165),LN('Original data'!BL165),"")</f>
        <v/>
      </c>
      <c r="BN165" s="21" t="str">
        <f>IF(ISNUMBER('Original data'!BM165),LN('Original data'!BM165),"")</f>
        <v/>
      </c>
      <c r="BO165" s="21" t="str">
        <f>IF(ISNUMBER('Original data'!BN165),LN('Original data'!BN165),"")</f>
        <v/>
      </c>
      <c r="BP165" s="21" t="str">
        <f>IF(ISNUMBER('Original data'!BO165),LN('Original data'!BO165),"")</f>
        <v/>
      </c>
      <c r="BQ165" s="21" t="str">
        <f>IF(ISNUMBER('Original data'!BP165),LN('Original data'!BP165),"")</f>
        <v/>
      </c>
      <c r="BR165" s="21" t="str">
        <f>IF(ISNUMBER('Original data'!BQ165),LN('Original data'!BQ165),"")</f>
        <v/>
      </c>
      <c r="BS165" s="21" t="str">
        <f>IF(ISNUMBER('Original data'!BR165),LN('Original data'!BR165),"")</f>
        <v/>
      </c>
      <c r="BT165" s="21" t="str">
        <f>IF(ISNUMBER('Original data'!BS165),LN('Original data'!BS165),"")</f>
        <v/>
      </c>
      <c r="BU165" s="21" t="str">
        <f>IF(ISNUMBER('Original data'!BT165),LN('Original data'!BT165),"")</f>
        <v/>
      </c>
      <c r="BV165" s="21" t="str">
        <f>IF(ISNUMBER('Original data'!BU165),LN('Original data'!BU165),"")</f>
        <v/>
      </c>
      <c r="BW165" s="21" t="str">
        <f>IF(ISNUMBER('Original data'!BV165),LN('Original data'!BV165),"")</f>
        <v/>
      </c>
      <c r="BX165" s="21" t="str">
        <f>IF(ISNUMBER('Original data'!BW165),LN('Original data'!BW165),"")</f>
        <v/>
      </c>
      <c r="BY165" s="21" t="str">
        <f>IF(ISNUMBER('Original data'!BX165),LN('Original data'!BX165),"")</f>
        <v/>
      </c>
      <c r="BZ165" s="21" t="str">
        <f>IF(ISNUMBER('Original data'!BY165),LN('Original data'!BY165),"")</f>
        <v/>
      </c>
      <c r="CA165" s="21" t="str">
        <f>IF(ISNUMBER('Original data'!BZ165),LN('Original data'!BZ165),"")</f>
        <v/>
      </c>
      <c r="CB165" s="21" t="str">
        <f>IF(ISNUMBER('Original data'!CA165),LN('Original data'!CA165),"")</f>
        <v/>
      </c>
      <c r="CC165" s="21"/>
      <c r="CD165" s="21"/>
      <c r="CE165" s="21"/>
    </row>
    <row r="166" spans="1:83" x14ac:dyDescent="0.2">
      <c r="A166" s="21"/>
      <c r="B166" s="21"/>
      <c r="C166" s="21"/>
      <c r="D166" s="21"/>
      <c r="E166" s="21"/>
      <c r="F166" t="str">
        <f t="shared" si="10"/>
        <v/>
      </c>
      <c r="G166" t="str">
        <f t="shared" si="12"/>
        <v/>
      </c>
      <c r="H166">
        <f t="shared" si="13"/>
        <v>0</v>
      </c>
      <c r="I166" s="21" t="str">
        <f>IF(ISNUMBER('Original data'!F166),LN('Original data'!F166),"")</f>
        <v/>
      </c>
      <c r="J166" s="21" t="str">
        <f>IF(ISNUMBER('Original data'!G166),LN('Original data'!G166),"")</f>
        <v/>
      </c>
      <c r="K166" s="21" t="str">
        <f>IF(ISNUMBER('Original data'!H166),LN('Original data'!H166),"")</f>
        <v/>
      </c>
      <c r="L166" s="21" t="str">
        <f>IF(ISNUMBER('Original data'!I166),LN('Original data'!I166),"")</f>
        <v/>
      </c>
      <c r="M166" s="21" t="str">
        <f>IF(ISNUMBER('Original data'!J166),LN('Original data'!J166),"")</f>
        <v/>
      </c>
      <c r="N166" s="21" t="str">
        <f>IF(ISNUMBER('Original data'!K166),LN('Original data'!K166),"")</f>
        <v/>
      </c>
      <c r="O166" s="21" t="str">
        <f>IF(ISNUMBER('Original data'!L166),LN('Original data'!L166),"")</f>
        <v/>
      </c>
      <c r="P166" s="21" t="str">
        <f>IF(ISNUMBER('Original data'!M166),LN('Original data'!M166),"")</f>
        <v/>
      </c>
      <c r="Q166" s="21" t="str">
        <f>IF(ISNUMBER('Original data'!N166),LN('Original data'!N166),"")</f>
        <v/>
      </c>
      <c r="R166" s="21" t="str">
        <f>IF(ISNUMBER('Original data'!O166),LN('Original data'!O166),"")</f>
        <v/>
      </c>
      <c r="S166" s="21" t="str">
        <f>IF(ISNUMBER('Original data'!P166),LN('Original data'!P166),"")</f>
        <v/>
      </c>
      <c r="T166" s="21" t="str">
        <f>IF(ISNUMBER('Original data'!Q166),LN('Original data'!Q166),"")</f>
        <v/>
      </c>
      <c r="U166" s="21" t="str">
        <f>IF(ISNUMBER('Original data'!R166),LN('Original data'!R166),"")</f>
        <v/>
      </c>
      <c r="V166" s="21" t="str">
        <f>IF(ISNUMBER('Original data'!S166),LN('Original data'!S166),"")</f>
        <v/>
      </c>
      <c r="W166" s="21" t="str">
        <f>IF(ISNUMBER('Original data'!T166),LN('Original data'!T166),"")</f>
        <v/>
      </c>
      <c r="X166" s="21" t="str">
        <f>IF(ISNUMBER('Original data'!U166),LN('Original data'!U166),"")</f>
        <v/>
      </c>
      <c r="Y166" s="21" t="str">
        <f>IF(ISNUMBER('Original data'!V166),LN('Original data'!V166),"")</f>
        <v/>
      </c>
      <c r="Z166" s="21" t="str">
        <f>IF(ISNUMBER('Original data'!W166),LN('Original data'!W166),"")</f>
        <v/>
      </c>
      <c r="AA166" s="21" t="str">
        <f>IF(ISNUMBER('Original data'!X166),LN('Original data'!X166),"")</f>
        <v/>
      </c>
      <c r="AB166" s="21" t="str">
        <f>IF(ISNUMBER('Original data'!Y166),LN('Original data'!Y166),"")</f>
        <v/>
      </c>
      <c r="AC166" s="21" t="str">
        <f>IF(ISNUMBER('Original data'!Z166),LN('Original data'!Z166),"")</f>
        <v/>
      </c>
      <c r="AD166" s="21" t="str">
        <f>IF(ISNUMBER('Original data'!AA166),LN('Original data'!AA166),"")</f>
        <v/>
      </c>
      <c r="AE166" s="21" t="str">
        <f>IF(ISNUMBER('Original data'!AB166),LN('Original data'!AB166),"")</f>
        <v/>
      </c>
      <c r="AF166" s="21" t="str">
        <f>IF(ISNUMBER('Original data'!AC166),LN('Original data'!AC166),"")</f>
        <v/>
      </c>
      <c r="AG166" s="21" t="str">
        <f>IF(ISNUMBER('Original data'!AD166),LN('Original data'!AD166),"")</f>
        <v/>
      </c>
      <c r="AH166" s="21" t="str">
        <f>IF(ISNUMBER('Original data'!AE166),LN('Original data'!AE166),"")</f>
        <v/>
      </c>
      <c r="AI166" s="21" t="str">
        <f>IF(ISNUMBER('Original data'!AF166),LN('Original data'!AF166),"")</f>
        <v/>
      </c>
      <c r="AJ166" s="21" t="str">
        <f>IF(ISNUMBER('Original data'!AG166),LN('Original data'!AG166),"")</f>
        <v/>
      </c>
      <c r="AK166" s="21" t="str">
        <f>IF(ISNUMBER('Original data'!AH166),LN('Original data'!AH166),"")</f>
        <v/>
      </c>
      <c r="AL166" s="21" t="str">
        <f>IF(ISNUMBER('Original data'!AI166),LN('Original data'!AI166),"")</f>
        <v/>
      </c>
      <c r="AM166" s="21" t="str">
        <f>IF(ISNUMBER('Original data'!AJ166),LN('Original data'!AJ166),"")</f>
        <v/>
      </c>
      <c r="AN166" s="21" t="str">
        <f>IF(ISNUMBER('Original data'!AK166),LN('Original data'!AK166),"")</f>
        <v/>
      </c>
      <c r="AO166" s="21" t="str">
        <f>IF(ISNUMBER('Original data'!AL166),LN('Original data'!AL166),"")</f>
        <v/>
      </c>
      <c r="AP166" s="21" t="str">
        <f>IF(ISNUMBER('Original data'!AM166),LN('Original data'!AM166),"")</f>
        <v/>
      </c>
      <c r="AQ166" s="21" t="str">
        <f>IF(ISNUMBER('Original data'!AN166),LN('Original data'!AN166),"")</f>
        <v/>
      </c>
      <c r="AR166" s="21" t="str">
        <f>IF(ISNUMBER('Original data'!AO166),LN('Original data'!AO166),"")</f>
        <v/>
      </c>
      <c r="AS166" s="21" t="str">
        <f>IF(ISNUMBER('Original data'!AP166),LN('Original data'!AP166),"")</f>
        <v/>
      </c>
      <c r="AT166" s="21" t="str">
        <f>IF(ISNUMBER('Original data'!AR166),LN('Original data'!AR166),"")</f>
        <v/>
      </c>
      <c r="AU166" s="21" t="str">
        <f>IF(ISNUMBER('Original data'!AS166),LN('Original data'!AS166),"")</f>
        <v/>
      </c>
      <c r="AV166" s="21" t="str">
        <f>IF(ISNUMBER('Original data'!AT166),LN('Original data'!AT166),"")</f>
        <v/>
      </c>
      <c r="AW166" s="21" t="str">
        <f>IF(ISNUMBER('Original data'!AU166),LN('Original data'!AU166),"")</f>
        <v/>
      </c>
      <c r="AX166" s="21" t="str">
        <f>IF(ISNUMBER('Original data'!AV166),LN('Original data'!AV166),"")</f>
        <v/>
      </c>
      <c r="AY166" s="21" t="str">
        <f>IF(ISNUMBER('Original data'!AW166),LN('Original data'!AW166),"")</f>
        <v/>
      </c>
      <c r="AZ166" s="21" t="str">
        <f>IF(ISNUMBER('Original data'!AX166),LN('Original data'!AX166),"")</f>
        <v/>
      </c>
      <c r="BA166" s="21" t="str">
        <f>IF(ISNUMBER('Original data'!AY166),LN('Original data'!AY166),"")</f>
        <v/>
      </c>
      <c r="BB166" s="21" t="str">
        <f>IF(ISNUMBER('Original data'!AZ166),LN('Original data'!AZ166),"")</f>
        <v/>
      </c>
      <c r="BC166" s="21" t="str">
        <f>IF(ISNUMBER('Original data'!BA166),LN('Original data'!BA166),"")</f>
        <v/>
      </c>
      <c r="BD166" s="21" t="str">
        <f>IF(ISNUMBER('Original data'!BB166),LN('Original data'!BB166),"")</f>
        <v/>
      </c>
      <c r="BE166" s="21" t="str">
        <f>IF(ISNUMBER('Original data'!BC166),LN('Original data'!BC166),"")</f>
        <v/>
      </c>
      <c r="BF166" s="21" t="str">
        <f>IF(ISNUMBER('Original data'!BD166),LN('Original data'!BD166),"")</f>
        <v/>
      </c>
      <c r="BG166" s="21" t="str">
        <f>IF(ISNUMBER('Original data'!BE166),LN('Original data'!BE166),"")</f>
        <v/>
      </c>
      <c r="BH166" s="21" t="str">
        <f>IF(ISNUMBER('Original data'!BF166),LN('Original data'!BF166),"")</f>
        <v/>
      </c>
      <c r="BI166" s="21" t="str">
        <f>IF(ISNUMBER('Original data'!BH166),LN('Original data'!BH166),"")</f>
        <v/>
      </c>
      <c r="BJ166" s="21" t="str">
        <f>IF(ISNUMBER('Original data'!BI166),LN('Original data'!BI166),"")</f>
        <v/>
      </c>
      <c r="BK166" s="21" t="str">
        <f>IF(ISNUMBER('Original data'!BJ166),LN('Original data'!BJ166),"")</f>
        <v/>
      </c>
      <c r="BL166" s="21" t="str">
        <f>IF(ISNUMBER('Original data'!BK166),LN('Original data'!BK166),"")</f>
        <v/>
      </c>
      <c r="BM166" s="21" t="str">
        <f>IF(ISNUMBER('Original data'!BL166),LN('Original data'!BL166),"")</f>
        <v/>
      </c>
      <c r="BN166" s="21" t="str">
        <f>IF(ISNUMBER('Original data'!BM166),LN('Original data'!BM166),"")</f>
        <v/>
      </c>
      <c r="BO166" s="21" t="str">
        <f>IF(ISNUMBER('Original data'!BN166),LN('Original data'!BN166),"")</f>
        <v/>
      </c>
      <c r="BP166" s="21" t="str">
        <f>IF(ISNUMBER('Original data'!BO166),LN('Original data'!BO166),"")</f>
        <v/>
      </c>
      <c r="BQ166" s="21" t="str">
        <f>IF(ISNUMBER('Original data'!BP166),LN('Original data'!BP166),"")</f>
        <v/>
      </c>
      <c r="BR166" s="21" t="str">
        <f>IF(ISNUMBER('Original data'!BQ166),LN('Original data'!BQ166),"")</f>
        <v/>
      </c>
      <c r="BS166" s="21" t="str">
        <f>IF(ISNUMBER('Original data'!BR166),LN('Original data'!BR166),"")</f>
        <v/>
      </c>
      <c r="BT166" s="21" t="str">
        <f>IF(ISNUMBER('Original data'!BS166),LN('Original data'!BS166),"")</f>
        <v/>
      </c>
      <c r="BU166" s="21" t="str">
        <f>IF(ISNUMBER('Original data'!BT166),LN('Original data'!BT166),"")</f>
        <v/>
      </c>
      <c r="BV166" s="21" t="str">
        <f>IF(ISNUMBER('Original data'!BU166),LN('Original data'!BU166),"")</f>
        <v/>
      </c>
      <c r="BW166" s="21" t="str">
        <f>IF(ISNUMBER('Original data'!BV166),LN('Original data'!BV166),"")</f>
        <v/>
      </c>
      <c r="BX166" s="21" t="str">
        <f>IF(ISNUMBER('Original data'!BW166),LN('Original data'!BW166),"")</f>
        <v/>
      </c>
      <c r="BY166" s="21" t="str">
        <f>IF(ISNUMBER('Original data'!BX166),LN('Original data'!BX166),"")</f>
        <v/>
      </c>
      <c r="BZ166" s="21" t="str">
        <f>IF(ISNUMBER('Original data'!BY166),LN('Original data'!BY166),"")</f>
        <v/>
      </c>
      <c r="CA166" s="21" t="str">
        <f>IF(ISNUMBER('Original data'!BZ166),LN('Original data'!BZ166),"")</f>
        <v/>
      </c>
      <c r="CB166" s="21" t="str">
        <f>IF(ISNUMBER('Original data'!CA166),LN('Original data'!CA166),"")</f>
        <v/>
      </c>
      <c r="CC166" s="21"/>
      <c r="CD166" s="21"/>
      <c r="CE166" s="21"/>
    </row>
    <row r="167" spans="1:83" x14ac:dyDescent="0.2">
      <c r="A167" s="21"/>
      <c r="B167" s="21"/>
      <c r="C167" s="21"/>
      <c r="D167" s="21"/>
      <c r="E167" s="21"/>
      <c r="F167" t="str">
        <f t="shared" si="10"/>
        <v/>
      </c>
      <c r="G167" t="str">
        <f t="shared" si="12"/>
        <v/>
      </c>
      <c r="H167">
        <f t="shared" si="13"/>
        <v>0</v>
      </c>
      <c r="I167" s="21" t="str">
        <f>IF(ISNUMBER('Original data'!F167),LN('Original data'!F167),"")</f>
        <v/>
      </c>
      <c r="J167" s="21" t="str">
        <f>IF(ISNUMBER('Original data'!G167),LN('Original data'!G167),"")</f>
        <v/>
      </c>
      <c r="K167" s="21" t="str">
        <f>IF(ISNUMBER('Original data'!H167),LN('Original data'!H167),"")</f>
        <v/>
      </c>
      <c r="L167" s="21" t="str">
        <f>IF(ISNUMBER('Original data'!I167),LN('Original data'!I167),"")</f>
        <v/>
      </c>
      <c r="M167" s="21" t="str">
        <f>IF(ISNUMBER('Original data'!J167),LN('Original data'!J167),"")</f>
        <v/>
      </c>
      <c r="N167" s="21" t="str">
        <f>IF(ISNUMBER('Original data'!K167),LN('Original data'!K167),"")</f>
        <v/>
      </c>
      <c r="O167" s="21" t="str">
        <f>IF(ISNUMBER('Original data'!L167),LN('Original data'!L167),"")</f>
        <v/>
      </c>
      <c r="P167" s="21" t="str">
        <f>IF(ISNUMBER('Original data'!M167),LN('Original data'!M167),"")</f>
        <v/>
      </c>
      <c r="Q167" s="21" t="str">
        <f>IF(ISNUMBER('Original data'!N167),LN('Original data'!N167),"")</f>
        <v/>
      </c>
      <c r="R167" s="21" t="str">
        <f>IF(ISNUMBER('Original data'!O167),LN('Original data'!O167),"")</f>
        <v/>
      </c>
      <c r="S167" s="21" t="str">
        <f>IF(ISNUMBER('Original data'!P167),LN('Original data'!P167),"")</f>
        <v/>
      </c>
      <c r="T167" s="21" t="str">
        <f>IF(ISNUMBER('Original data'!Q167),LN('Original data'!Q167),"")</f>
        <v/>
      </c>
      <c r="U167" s="21" t="str">
        <f>IF(ISNUMBER('Original data'!R167),LN('Original data'!R167),"")</f>
        <v/>
      </c>
      <c r="V167" s="21" t="str">
        <f>IF(ISNUMBER('Original data'!S167),LN('Original data'!S167),"")</f>
        <v/>
      </c>
      <c r="W167" s="21" t="str">
        <f>IF(ISNUMBER('Original data'!T167),LN('Original data'!T167),"")</f>
        <v/>
      </c>
      <c r="X167" s="21" t="str">
        <f>IF(ISNUMBER('Original data'!U167),LN('Original data'!U167),"")</f>
        <v/>
      </c>
      <c r="Y167" s="21" t="str">
        <f>IF(ISNUMBER('Original data'!V167),LN('Original data'!V167),"")</f>
        <v/>
      </c>
      <c r="Z167" s="21" t="str">
        <f>IF(ISNUMBER('Original data'!W167),LN('Original data'!W167),"")</f>
        <v/>
      </c>
      <c r="AA167" s="21" t="str">
        <f>IF(ISNUMBER('Original data'!X167),LN('Original data'!X167),"")</f>
        <v/>
      </c>
      <c r="AB167" s="21" t="str">
        <f>IF(ISNUMBER('Original data'!Y167),LN('Original data'!Y167),"")</f>
        <v/>
      </c>
      <c r="AC167" s="21" t="str">
        <f>IF(ISNUMBER('Original data'!Z167),LN('Original data'!Z167),"")</f>
        <v/>
      </c>
      <c r="AD167" s="21" t="str">
        <f>IF(ISNUMBER('Original data'!AA167),LN('Original data'!AA167),"")</f>
        <v/>
      </c>
      <c r="AE167" s="21" t="str">
        <f>IF(ISNUMBER('Original data'!AB167),LN('Original data'!AB167),"")</f>
        <v/>
      </c>
      <c r="AF167" s="21" t="str">
        <f>IF(ISNUMBER('Original data'!AC167),LN('Original data'!AC167),"")</f>
        <v/>
      </c>
      <c r="AG167" s="21" t="str">
        <f>IF(ISNUMBER('Original data'!AD167),LN('Original data'!AD167),"")</f>
        <v/>
      </c>
      <c r="AH167" s="21" t="str">
        <f>IF(ISNUMBER('Original data'!AE167),LN('Original data'!AE167),"")</f>
        <v/>
      </c>
      <c r="AI167" s="21" t="str">
        <f>IF(ISNUMBER('Original data'!AF167),LN('Original data'!AF167),"")</f>
        <v/>
      </c>
      <c r="AJ167" s="21" t="str">
        <f>IF(ISNUMBER('Original data'!AG167),LN('Original data'!AG167),"")</f>
        <v/>
      </c>
      <c r="AK167" s="21" t="str">
        <f>IF(ISNUMBER('Original data'!AH167),LN('Original data'!AH167),"")</f>
        <v/>
      </c>
      <c r="AL167" s="21" t="str">
        <f>IF(ISNUMBER('Original data'!AI167),LN('Original data'!AI167),"")</f>
        <v/>
      </c>
      <c r="AM167" s="21" t="str">
        <f>IF(ISNUMBER('Original data'!AJ167),LN('Original data'!AJ167),"")</f>
        <v/>
      </c>
      <c r="AN167" s="21" t="str">
        <f>IF(ISNUMBER('Original data'!AK167),LN('Original data'!AK167),"")</f>
        <v/>
      </c>
      <c r="AO167" s="21" t="str">
        <f>IF(ISNUMBER('Original data'!AL167),LN('Original data'!AL167),"")</f>
        <v/>
      </c>
      <c r="AP167" s="21" t="str">
        <f>IF(ISNUMBER('Original data'!AM167),LN('Original data'!AM167),"")</f>
        <v/>
      </c>
      <c r="AQ167" s="21" t="str">
        <f>IF(ISNUMBER('Original data'!AN167),LN('Original data'!AN167),"")</f>
        <v/>
      </c>
      <c r="AR167" s="21" t="str">
        <f>IF(ISNUMBER('Original data'!AO167),LN('Original data'!AO167),"")</f>
        <v/>
      </c>
      <c r="AS167" s="21" t="str">
        <f>IF(ISNUMBER('Original data'!AP167),LN('Original data'!AP167),"")</f>
        <v/>
      </c>
      <c r="AT167" s="21" t="str">
        <f>IF(ISNUMBER('Original data'!AR167),LN('Original data'!AR167),"")</f>
        <v/>
      </c>
      <c r="AU167" s="21" t="str">
        <f>IF(ISNUMBER('Original data'!AS167),LN('Original data'!AS167),"")</f>
        <v/>
      </c>
      <c r="AV167" s="21" t="str">
        <f>IF(ISNUMBER('Original data'!AT167),LN('Original data'!AT167),"")</f>
        <v/>
      </c>
      <c r="AW167" s="21" t="str">
        <f>IF(ISNUMBER('Original data'!AU167),LN('Original data'!AU167),"")</f>
        <v/>
      </c>
      <c r="AX167" s="21" t="str">
        <f>IF(ISNUMBER('Original data'!AV167),LN('Original data'!AV167),"")</f>
        <v/>
      </c>
      <c r="AY167" s="21" t="str">
        <f>IF(ISNUMBER('Original data'!AW167),LN('Original data'!AW167),"")</f>
        <v/>
      </c>
      <c r="AZ167" s="21" t="str">
        <f>IF(ISNUMBER('Original data'!AX167),LN('Original data'!AX167),"")</f>
        <v/>
      </c>
      <c r="BA167" s="21" t="str">
        <f>IF(ISNUMBER('Original data'!AY167),LN('Original data'!AY167),"")</f>
        <v/>
      </c>
      <c r="BB167" s="21" t="str">
        <f>IF(ISNUMBER('Original data'!AZ167),LN('Original data'!AZ167),"")</f>
        <v/>
      </c>
      <c r="BC167" s="21" t="str">
        <f>IF(ISNUMBER('Original data'!BA167),LN('Original data'!BA167),"")</f>
        <v/>
      </c>
      <c r="BD167" s="21" t="str">
        <f>IF(ISNUMBER('Original data'!BB167),LN('Original data'!BB167),"")</f>
        <v/>
      </c>
      <c r="BE167" s="21" t="str">
        <f>IF(ISNUMBER('Original data'!BC167),LN('Original data'!BC167),"")</f>
        <v/>
      </c>
      <c r="BF167" s="21" t="str">
        <f>IF(ISNUMBER('Original data'!BD167),LN('Original data'!BD167),"")</f>
        <v/>
      </c>
      <c r="BG167" s="21" t="str">
        <f>IF(ISNUMBER('Original data'!BE167),LN('Original data'!BE167),"")</f>
        <v/>
      </c>
      <c r="BH167" s="21" t="str">
        <f>IF(ISNUMBER('Original data'!BF167),LN('Original data'!BF167),"")</f>
        <v/>
      </c>
      <c r="BI167" s="21" t="str">
        <f>IF(ISNUMBER('Original data'!BH167),LN('Original data'!BH167),"")</f>
        <v/>
      </c>
      <c r="BJ167" s="21" t="str">
        <f>IF(ISNUMBER('Original data'!BI167),LN('Original data'!BI167),"")</f>
        <v/>
      </c>
      <c r="BK167" s="21" t="str">
        <f>IF(ISNUMBER('Original data'!BJ167),LN('Original data'!BJ167),"")</f>
        <v/>
      </c>
      <c r="BL167" s="21" t="str">
        <f>IF(ISNUMBER('Original data'!BK167),LN('Original data'!BK167),"")</f>
        <v/>
      </c>
      <c r="BM167" s="21" t="str">
        <f>IF(ISNUMBER('Original data'!BL167),LN('Original data'!BL167),"")</f>
        <v/>
      </c>
      <c r="BN167" s="21" t="str">
        <f>IF(ISNUMBER('Original data'!BM167),LN('Original data'!BM167),"")</f>
        <v/>
      </c>
      <c r="BO167" s="21" t="str">
        <f>IF(ISNUMBER('Original data'!BN167),LN('Original data'!BN167),"")</f>
        <v/>
      </c>
      <c r="BP167" s="21" t="str">
        <f>IF(ISNUMBER('Original data'!BO167),LN('Original data'!BO167),"")</f>
        <v/>
      </c>
      <c r="BQ167" s="21" t="str">
        <f>IF(ISNUMBER('Original data'!BP167),LN('Original data'!BP167),"")</f>
        <v/>
      </c>
      <c r="BR167" s="21" t="str">
        <f>IF(ISNUMBER('Original data'!BQ167),LN('Original data'!BQ167),"")</f>
        <v/>
      </c>
      <c r="BS167" s="21" t="str">
        <f>IF(ISNUMBER('Original data'!BR167),LN('Original data'!BR167),"")</f>
        <v/>
      </c>
      <c r="BT167" s="21" t="str">
        <f>IF(ISNUMBER('Original data'!BS167),LN('Original data'!BS167),"")</f>
        <v/>
      </c>
      <c r="BU167" s="21" t="str">
        <f>IF(ISNUMBER('Original data'!BT167),LN('Original data'!BT167),"")</f>
        <v/>
      </c>
      <c r="BV167" s="21" t="str">
        <f>IF(ISNUMBER('Original data'!BU167),LN('Original data'!BU167),"")</f>
        <v/>
      </c>
      <c r="BW167" s="21" t="str">
        <f>IF(ISNUMBER('Original data'!BV167),LN('Original data'!BV167),"")</f>
        <v/>
      </c>
      <c r="BX167" s="21" t="str">
        <f>IF(ISNUMBER('Original data'!BW167),LN('Original data'!BW167),"")</f>
        <v/>
      </c>
      <c r="BY167" s="21" t="str">
        <f>IF(ISNUMBER('Original data'!BX167),LN('Original data'!BX167),"")</f>
        <v/>
      </c>
      <c r="BZ167" s="21" t="str">
        <f>IF(ISNUMBER('Original data'!BY167),LN('Original data'!BY167),"")</f>
        <v/>
      </c>
      <c r="CA167" s="21" t="str">
        <f>IF(ISNUMBER('Original data'!BZ167),LN('Original data'!BZ167),"")</f>
        <v/>
      </c>
      <c r="CB167" s="21" t="str">
        <f>IF(ISNUMBER('Original data'!CA167),LN('Original data'!CA167),"")</f>
        <v/>
      </c>
      <c r="CC167" s="21"/>
      <c r="CD167" s="21"/>
      <c r="CE167" s="21"/>
    </row>
    <row r="168" spans="1:83" x14ac:dyDescent="0.2">
      <c r="A168" s="21"/>
      <c r="B168" s="21"/>
      <c r="C168" s="21"/>
      <c r="D168" s="21"/>
      <c r="E168" s="21"/>
      <c r="F168" t="str">
        <f t="shared" si="10"/>
        <v/>
      </c>
      <c r="G168" t="str">
        <f t="shared" si="12"/>
        <v/>
      </c>
      <c r="H168">
        <f t="shared" si="13"/>
        <v>0</v>
      </c>
      <c r="I168" s="21" t="str">
        <f>IF(ISNUMBER('Original data'!F168),LN('Original data'!F168),"")</f>
        <v/>
      </c>
      <c r="J168" s="21" t="str">
        <f>IF(ISNUMBER('Original data'!G168),LN('Original data'!G168),"")</f>
        <v/>
      </c>
      <c r="K168" s="21" t="str">
        <f>IF(ISNUMBER('Original data'!H168),LN('Original data'!H168),"")</f>
        <v/>
      </c>
      <c r="L168" s="21" t="str">
        <f>IF(ISNUMBER('Original data'!I168),LN('Original data'!I168),"")</f>
        <v/>
      </c>
      <c r="M168" s="21" t="str">
        <f>IF(ISNUMBER('Original data'!J168),LN('Original data'!J168),"")</f>
        <v/>
      </c>
      <c r="N168" s="21" t="str">
        <f>IF(ISNUMBER('Original data'!K168),LN('Original data'!K168),"")</f>
        <v/>
      </c>
      <c r="O168" s="21" t="str">
        <f>IF(ISNUMBER('Original data'!L168),LN('Original data'!L168),"")</f>
        <v/>
      </c>
      <c r="P168" s="21" t="str">
        <f>IF(ISNUMBER('Original data'!M168),LN('Original data'!M168),"")</f>
        <v/>
      </c>
      <c r="Q168" s="21" t="str">
        <f>IF(ISNUMBER('Original data'!N168),LN('Original data'!N168),"")</f>
        <v/>
      </c>
      <c r="R168" s="21" t="str">
        <f>IF(ISNUMBER('Original data'!O168),LN('Original data'!O168),"")</f>
        <v/>
      </c>
      <c r="S168" s="21" t="str">
        <f>IF(ISNUMBER('Original data'!P168),LN('Original data'!P168),"")</f>
        <v/>
      </c>
      <c r="T168" s="21" t="str">
        <f>IF(ISNUMBER('Original data'!Q168),LN('Original data'!Q168),"")</f>
        <v/>
      </c>
      <c r="U168" s="21" t="str">
        <f>IF(ISNUMBER('Original data'!R168),LN('Original data'!R168),"")</f>
        <v/>
      </c>
      <c r="V168" s="21" t="str">
        <f>IF(ISNUMBER('Original data'!S168),LN('Original data'!S168),"")</f>
        <v/>
      </c>
      <c r="W168" s="21" t="str">
        <f>IF(ISNUMBER('Original data'!T168),LN('Original data'!T168),"")</f>
        <v/>
      </c>
      <c r="X168" s="21" t="str">
        <f>IF(ISNUMBER('Original data'!U168),LN('Original data'!U168),"")</f>
        <v/>
      </c>
      <c r="Y168" s="21" t="str">
        <f>IF(ISNUMBER('Original data'!V168),LN('Original data'!V168),"")</f>
        <v/>
      </c>
      <c r="Z168" s="21" t="str">
        <f>IF(ISNUMBER('Original data'!W168),LN('Original data'!W168),"")</f>
        <v/>
      </c>
      <c r="AA168" s="21" t="str">
        <f>IF(ISNUMBER('Original data'!X168),LN('Original data'!X168),"")</f>
        <v/>
      </c>
      <c r="AB168" s="21" t="str">
        <f>IF(ISNUMBER('Original data'!Y168),LN('Original data'!Y168),"")</f>
        <v/>
      </c>
      <c r="AC168" s="21" t="str">
        <f>IF(ISNUMBER('Original data'!Z168),LN('Original data'!Z168),"")</f>
        <v/>
      </c>
      <c r="AD168" s="21" t="str">
        <f>IF(ISNUMBER('Original data'!AA168),LN('Original data'!AA168),"")</f>
        <v/>
      </c>
      <c r="AE168" s="21" t="str">
        <f>IF(ISNUMBER('Original data'!AB168),LN('Original data'!AB168),"")</f>
        <v/>
      </c>
      <c r="AF168" s="21" t="str">
        <f>IF(ISNUMBER('Original data'!AC168),LN('Original data'!AC168),"")</f>
        <v/>
      </c>
      <c r="AG168" s="21" t="str">
        <f>IF(ISNUMBER('Original data'!AD168),LN('Original data'!AD168),"")</f>
        <v/>
      </c>
      <c r="AH168" s="21" t="str">
        <f>IF(ISNUMBER('Original data'!AE168),LN('Original data'!AE168),"")</f>
        <v/>
      </c>
      <c r="AI168" s="21" t="str">
        <f>IF(ISNUMBER('Original data'!AF168),LN('Original data'!AF168),"")</f>
        <v/>
      </c>
      <c r="AJ168" s="21" t="str">
        <f>IF(ISNUMBER('Original data'!AG168),LN('Original data'!AG168),"")</f>
        <v/>
      </c>
      <c r="AK168" s="21" t="str">
        <f>IF(ISNUMBER('Original data'!AH168),LN('Original data'!AH168),"")</f>
        <v/>
      </c>
      <c r="AL168" s="21" t="str">
        <f>IF(ISNUMBER('Original data'!AI168),LN('Original data'!AI168),"")</f>
        <v/>
      </c>
      <c r="AM168" s="21" t="str">
        <f>IF(ISNUMBER('Original data'!AJ168),LN('Original data'!AJ168),"")</f>
        <v/>
      </c>
      <c r="AN168" s="21" t="str">
        <f>IF(ISNUMBER('Original data'!AK168),LN('Original data'!AK168),"")</f>
        <v/>
      </c>
      <c r="AO168" s="21" t="str">
        <f>IF(ISNUMBER('Original data'!AL168),LN('Original data'!AL168),"")</f>
        <v/>
      </c>
      <c r="AP168" s="21" t="str">
        <f>IF(ISNUMBER('Original data'!AM168),LN('Original data'!AM168),"")</f>
        <v/>
      </c>
      <c r="AQ168" s="21" t="str">
        <f>IF(ISNUMBER('Original data'!AN168),LN('Original data'!AN168),"")</f>
        <v/>
      </c>
      <c r="AR168" s="21" t="str">
        <f>IF(ISNUMBER('Original data'!AO168),LN('Original data'!AO168),"")</f>
        <v/>
      </c>
      <c r="AS168" s="21" t="str">
        <f>IF(ISNUMBER('Original data'!AP168),LN('Original data'!AP168),"")</f>
        <v/>
      </c>
      <c r="AT168" s="21" t="str">
        <f>IF(ISNUMBER('Original data'!AR168),LN('Original data'!AR168),"")</f>
        <v/>
      </c>
      <c r="AU168" s="21" t="str">
        <f>IF(ISNUMBER('Original data'!AS168),LN('Original data'!AS168),"")</f>
        <v/>
      </c>
      <c r="AV168" s="21" t="str">
        <f>IF(ISNUMBER('Original data'!AT168),LN('Original data'!AT168),"")</f>
        <v/>
      </c>
      <c r="AW168" s="21" t="str">
        <f>IF(ISNUMBER('Original data'!AU168),LN('Original data'!AU168),"")</f>
        <v/>
      </c>
      <c r="AX168" s="21" t="str">
        <f>IF(ISNUMBER('Original data'!AV168),LN('Original data'!AV168),"")</f>
        <v/>
      </c>
      <c r="AY168" s="21" t="str">
        <f>IF(ISNUMBER('Original data'!AW168),LN('Original data'!AW168),"")</f>
        <v/>
      </c>
      <c r="AZ168" s="21" t="str">
        <f>IF(ISNUMBER('Original data'!AX168),LN('Original data'!AX168),"")</f>
        <v/>
      </c>
      <c r="BA168" s="21" t="str">
        <f>IF(ISNUMBER('Original data'!AY168),LN('Original data'!AY168),"")</f>
        <v/>
      </c>
      <c r="BB168" s="21" t="str">
        <f>IF(ISNUMBER('Original data'!AZ168),LN('Original data'!AZ168),"")</f>
        <v/>
      </c>
      <c r="BC168" s="21" t="str">
        <f>IF(ISNUMBER('Original data'!BA168),LN('Original data'!BA168),"")</f>
        <v/>
      </c>
      <c r="BD168" s="21" t="str">
        <f>IF(ISNUMBER('Original data'!BB168),LN('Original data'!BB168),"")</f>
        <v/>
      </c>
      <c r="BE168" s="21" t="str">
        <f>IF(ISNUMBER('Original data'!BC168),LN('Original data'!BC168),"")</f>
        <v/>
      </c>
      <c r="BF168" s="21" t="str">
        <f>IF(ISNUMBER('Original data'!BD168),LN('Original data'!BD168),"")</f>
        <v/>
      </c>
      <c r="BG168" s="21" t="str">
        <f>IF(ISNUMBER('Original data'!BE168),LN('Original data'!BE168),"")</f>
        <v/>
      </c>
      <c r="BH168" s="21" t="str">
        <f>IF(ISNUMBER('Original data'!BF168),LN('Original data'!BF168),"")</f>
        <v/>
      </c>
      <c r="BI168" s="21" t="str">
        <f>IF(ISNUMBER('Original data'!BH168),LN('Original data'!BH168),"")</f>
        <v/>
      </c>
      <c r="BJ168" s="21" t="str">
        <f>IF(ISNUMBER('Original data'!BI168),LN('Original data'!BI168),"")</f>
        <v/>
      </c>
      <c r="BK168" s="21" t="str">
        <f>IF(ISNUMBER('Original data'!BJ168),LN('Original data'!BJ168),"")</f>
        <v/>
      </c>
      <c r="BL168" s="21" t="str">
        <f>IF(ISNUMBER('Original data'!BK168),LN('Original data'!BK168),"")</f>
        <v/>
      </c>
      <c r="BM168" s="21" t="str">
        <f>IF(ISNUMBER('Original data'!BL168),LN('Original data'!BL168),"")</f>
        <v/>
      </c>
      <c r="BN168" s="21" t="str">
        <f>IF(ISNUMBER('Original data'!BM168),LN('Original data'!BM168),"")</f>
        <v/>
      </c>
      <c r="BO168" s="21" t="str">
        <f>IF(ISNUMBER('Original data'!BN168),LN('Original data'!BN168),"")</f>
        <v/>
      </c>
      <c r="BP168" s="21" t="str">
        <f>IF(ISNUMBER('Original data'!BO168),LN('Original data'!BO168),"")</f>
        <v/>
      </c>
      <c r="BQ168" s="21" t="str">
        <f>IF(ISNUMBER('Original data'!BP168),LN('Original data'!BP168),"")</f>
        <v/>
      </c>
      <c r="BR168" s="21" t="str">
        <f>IF(ISNUMBER('Original data'!BQ168),LN('Original data'!BQ168),"")</f>
        <v/>
      </c>
      <c r="BS168" s="21" t="str">
        <f>IF(ISNUMBER('Original data'!BR168),LN('Original data'!BR168),"")</f>
        <v/>
      </c>
      <c r="BT168" s="21" t="str">
        <f>IF(ISNUMBER('Original data'!BS168),LN('Original data'!BS168),"")</f>
        <v/>
      </c>
      <c r="BU168" s="21" t="str">
        <f>IF(ISNUMBER('Original data'!BT168),LN('Original data'!BT168),"")</f>
        <v/>
      </c>
      <c r="BV168" s="21" t="str">
        <f>IF(ISNUMBER('Original data'!BU168),LN('Original data'!BU168),"")</f>
        <v/>
      </c>
      <c r="BW168" s="21" t="str">
        <f>IF(ISNUMBER('Original data'!BV168),LN('Original data'!BV168),"")</f>
        <v/>
      </c>
      <c r="BX168" s="21" t="str">
        <f>IF(ISNUMBER('Original data'!BW168),LN('Original data'!BW168),"")</f>
        <v/>
      </c>
      <c r="BY168" s="21" t="str">
        <f>IF(ISNUMBER('Original data'!BX168),LN('Original data'!BX168),"")</f>
        <v/>
      </c>
      <c r="BZ168" s="21" t="str">
        <f>IF(ISNUMBER('Original data'!BY168),LN('Original data'!BY168),"")</f>
        <v/>
      </c>
      <c r="CA168" s="21" t="str">
        <f>IF(ISNUMBER('Original data'!BZ168),LN('Original data'!BZ168),"")</f>
        <v/>
      </c>
      <c r="CB168" s="21" t="str">
        <f>IF(ISNUMBER('Original data'!CA168),LN('Original data'!CA168),"")</f>
        <v/>
      </c>
      <c r="CC168" s="21"/>
      <c r="CD168" s="21"/>
      <c r="CE168" s="21"/>
    </row>
    <row r="169" spans="1:83" x14ac:dyDescent="0.2">
      <c r="A169" s="21"/>
      <c r="B169" s="21"/>
      <c r="C169" s="21"/>
      <c r="D169" s="21"/>
      <c r="E169" s="21"/>
      <c r="F169" t="str">
        <f t="shared" si="10"/>
        <v/>
      </c>
      <c r="G169" t="str">
        <f t="shared" si="12"/>
        <v/>
      </c>
      <c r="H169">
        <f t="shared" si="13"/>
        <v>0</v>
      </c>
      <c r="I169" s="21" t="str">
        <f>IF(ISNUMBER('Original data'!F169),LN('Original data'!F169),"")</f>
        <v/>
      </c>
      <c r="J169" s="21" t="str">
        <f>IF(ISNUMBER('Original data'!G169),LN('Original data'!G169),"")</f>
        <v/>
      </c>
      <c r="K169" s="21" t="str">
        <f>IF(ISNUMBER('Original data'!H169),LN('Original data'!H169),"")</f>
        <v/>
      </c>
      <c r="L169" s="21" t="str">
        <f>IF(ISNUMBER('Original data'!I169),LN('Original data'!I169),"")</f>
        <v/>
      </c>
      <c r="M169" s="21" t="str">
        <f>IF(ISNUMBER('Original data'!J169),LN('Original data'!J169),"")</f>
        <v/>
      </c>
      <c r="N169" s="21" t="str">
        <f>IF(ISNUMBER('Original data'!K169),LN('Original data'!K169),"")</f>
        <v/>
      </c>
      <c r="O169" s="21" t="str">
        <f>IF(ISNUMBER('Original data'!L169),LN('Original data'!L169),"")</f>
        <v/>
      </c>
      <c r="P169" s="21" t="str">
        <f>IF(ISNUMBER('Original data'!M169),LN('Original data'!M169),"")</f>
        <v/>
      </c>
      <c r="Q169" s="21" t="str">
        <f>IF(ISNUMBER('Original data'!N169),LN('Original data'!N169),"")</f>
        <v/>
      </c>
      <c r="R169" s="21" t="str">
        <f>IF(ISNUMBER('Original data'!O169),LN('Original data'!O169),"")</f>
        <v/>
      </c>
      <c r="S169" s="21" t="str">
        <f>IF(ISNUMBER('Original data'!P169),LN('Original data'!P169),"")</f>
        <v/>
      </c>
      <c r="T169" s="21" t="str">
        <f>IF(ISNUMBER('Original data'!Q169),LN('Original data'!Q169),"")</f>
        <v/>
      </c>
      <c r="U169" s="21" t="str">
        <f>IF(ISNUMBER('Original data'!R169),LN('Original data'!R169),"")</f>
        <v/>
      </c>
      <c r="V169" s="21" t="str">
        <f>IF(ISNUMBER('Original data'!S169),LN('Original data'!S169),"")</f>
        <v/>
      </c>
      <c r="W169" s="21" t="str">
        <f>IF(ISNUMBER('Original data'!T169),LN('Original data'!T169),"")</f>
        <v/>
      </c>
      <c r="X169" s="21" t="str">
        <f>IF(ISNUMBER('Original data'!U169),LN('Original data'!U169),"")</f>
        <v/>
      </c>
      <c r="Y169" s="21" t="str">
        <f>IF(ISNUMBER('Original data'!V169),LN('Original data'!V169),"")</f>
        <v/>
      </c>
      <c r="Z169" s="21" t="str">
        <f>IF(ISNUMBER('Original data'!W169),LN('Original data'!W169),"")</f>
        <v/>
      </c>
      <c r="AA169" s="21" t="str">
        <f>IF(ISNUMBER('Original data'!X169),LN('Original data'!X169),"")</f>
        <v/>
      </c>
      <c r="AB169" s="21" t="str">
        <f>IF(ISNUMBER('Original data'!Y169),LN('Original data'!Y169),"")</f>
        <v/>
      </c>
      <c r="AC169" s="21" t="str">
        <f>IF(ISNUMBER('Original data'!Z169),LN('Original data'!Z169),"")</f>
        <v/>
      </c>
      <c r="AD169" s="21" t="str">
        <f>IF(ISNUMBER('Original data'!AA169),LN('Original data'!AA169),"")</f>
        <v/>
      </c>
      <c r="AE169" s="21" t="str">
        <f>IF(ISNUMBER('Original data'!AB169),LN('Original data'!AB169),"")</f>
        <v/>
      </c>
      <c r="AF169" s="21" t="str">
        <f>IF(ISNUMBER('Original data'!AC169),LN('Original data'!AC169),"")</f>
        <v/>
      </c>
      <c r="AG169" s="21" t="str">
        <f>IF(ISNUMBER('Original data'!AD169),LN('Original data'!AD169),"")</f>
        <v/>
      </c>
      <c r="AH169" s="21" t="str">
        <f>IF(ISNUMBER('Original data'!AE169),LN('Original data'!AE169),"")</f>
        <v/>
      </c>
      <c r="AI169" s="21" t="str">
        <f>IF(ISNUMBER('Original data'!AF169),LN('Original data'!AF169),"")</f>
        <v/>
      </c>
      <c r="AJ169" s="21" t="str">
        <f>IF(ISNUMBER('Original data'!AG169),LN('Original data'!AG169),"")</f>
        <v/>
      </c>
      <c r="AK169" s="21" t="str">
        <f>IF(ISNUMBER('Original data'!AH169),LN('Original data'!AH169),"")</f>
        <v/>
      </c>
      <c r="AL169" s="21" t="str">
        <f>IF(ISNUMBER('Original data'!AI169),LN('Original data'!AI169),"")</f>
        <v/>
      </c>
      <c r="AM169" s="21" t="str">
        <f>IF(ISNUMBER('Original data'!AJ169),LN('Original data'!AJ169),"")</f>
        <v/>
      </c>
      <c r="AN169" s="21" t="str">
        <f>IF(ISNUMBER('Original data'!AK169),LN('Original data'!AK169),"")</f>
        <v/>
      </c>
      <c r="AO169" s="21" t="str">
        <f>IF(ISNUMBER('Original data'!AL169),LN('Original data'!AL169),"")</f>
        <v/>
      </c>
      <c r="AP169" s="21" t="str">
        <f>IF(ISNUMBER('Original data'!AM169),LN('Original data'!AM169),"")</f>
        <v/>
      </c>
      <c r="AQ169" s="21" t="str">
        <f>IF(ISNUMBER('Original data'!AN169),LN('Original data'!AN169),"")</f>
        <v/>
      </c>
      <c r="AR169" s="21" t="str">
        <f>IF(ISNUMBER('Original data'!AO169),LN('Original data'!AO169),"")</f>
        <v/>
      </c>
      <c r="AS169" s="21" t="str">
        <f>IF(ISNUMBER('Original data'!AP169),LN('Original data'!AP169),"")</f>
        <v/>
      </c>
      <c r="AT169" s="21" t="str">
        <f>IF(ISNUMBER('Original data'!AR169),LN('Original data'!AR169),"")</f>
        <v/>
      </c>
      <c r="AU169" s="21" t="str">
        <f>IF(ISNUMBER('Original data'!AS169),LN('Original data'!AS169),"")</f>
        <v/>
      </c>
      <c r="AV169" s="21" t="str">
        <f>IF(ISNUMBER('Original data'!AT169),LN('Original data'!AT169),"")</f>
        <v/>
      </c>
      <c r="AW169" s="21" t="str">
        <f>IF(ISNUMBER('Original data'!AU169),LN('Original data'!AU169),"")</f>
        <v/>
      </c>
      <c r="AX169" s="21" t="str">
        <f>IF(ISNUMBER('Original data'!AV169),LN('Original data'!AV169),"")</f>
        <v/>
      </c>
      <c r="AY169" s="21" t="str">
        <f>IF(ISNUMBER('Original data'!AW169),LN('Original data'!AW169),"")</f>
        <v/>
      </c>
      <c r="AZ169" s="21" t="str">
        <f>IF(ISNUMBER('Original data'!AX169),LN('Original data'!AX169),"")</f>
        <v/>
      </c>
      <c r="BA169" s="21" t="str">
        <f>IF(ISNUMBER('Original data'!AY169),LN('Original data'!AY169),"")</f>
        <v/>
      </c>
      <c r="BB169" s="21" t="str">
        <f>IF(ISNUMBER('Original data'!AZ169),LN('Original data'!AZ169),"")</f>
        <v/>
      </c>
      <c r="BC169" s="21" t="str">
        <f>IF(ISNUMBER('Original data'!BA169),LN('Original data'!BA169),"")</f>
        <v/>
      </c>
      <c r="BD169" s="21" t="str">
        <f>IF(ISNUMBER('Original data'!BB169),LN('Original data'!BB169),"")</f>
        <v/>
      </c>
      <c r="BE169" s="21" t="str">
        <f>IF(ISNUMBER('Original data'!BC169),LN('Original data'!BC169),"")</f>
        <v/>
      </c>
      <c r="BF169" s="21" t="str">
        <f>IF(ISNUMBER('Original data'!BD169),LN('Original data'!BD169),"")</f>
        <v/>
      </c>
      <c r="BG169" s="21" t="str">
        <f>IF(ISNUMBER('Original data'!BE169),LN('Original data'!BE169),"")</f>
        <v/>
      </c>
      <c r="BH169" s="21" t="str">
        <f>IF(ISNUMBER('Original data'!BF169),LN('Original data'!BF169),"")</f>
        <v/>
      </c>
      <c r="BI169" s="21" t="str">
        <f>IF(ISNUMBER('Original data'!BH169),LN('Original data'!BH169),"")</f>
        <v/>
      </c>
      <c r="BJ169" s="21" t="str">
        <f>IF(ISNUMBER('Original data'!BI169),LN('Original data'!BI169),"")</f>
        <v/>
      </c>
      <c r="BK169" s="21" t="str">
        <f>IF(ISNUMBER('Original data'!BJ169),LN('Original data'!BJ169),"")</f>
        <v/>
      </c>
      <c r="BL169" s="21" t="str">
        <f>IF(ISNUMBER('Original data'!BK169),LN('Original data'!BK169),"")</f>
        <v/>
      </c>
      <c r="BM169" s="21" t="str">
        <f>IF(ISNUMBER('Original data'!BL169),LN('Original data'!BL169),"")</f>
        <v/>
      </c>
      <c r="BN169" s="21" t="str">
        <f>IF(ISNUMBER('Original data'!BM169),LN('Original data'!BM169),"")</f>
        <v/>
      </c>
      <c r="BO169" s="21" t="str">
        <f>IF(ISNUMBER('Original data'!BN169),LN('Original data'!BN169),"")</f>
        <v/>
      </c>
      <c r="BP169" s="21" t="str">
        <f>IF(ISNUMBER('Original data'!BO169),LN('Original data'!BO169),"")</f>
        <v/>
      </c>
      <c r="BQ169" s="21" t="str">
        <f>IF(ISNUMBER('Original data'!BP169),LN('Original data'!BP169),"")</f>
        <v/>
      </c>
      <c r="BR169" s="21" t="str">
        <f>IF(ISNUMBER('Original data'!BQ169),LN('Original data'!BQ169),"")</f>
        <v/>
      </c>
      <c r="BS169" s="21" t="str">
        <f>IF(ISNUMBER('Original data'!BR169),LN('Original data'!BR169),"")</f>
        <v/>
      </c>
      <c r="BT169" s="21" t="str">
        <f>IF(ISNUMBER('Original data'!BS169),LN('Original data'!BS169),"")</f>
        <v/>
      </c>
      <c r="BU169" s="21" t="str">
        <f>IF(ISNUMBER('Original data'!BT169),LN('Original data'!BT169),"")</f>
        <v/>
      </c>
      <c r="BV169" s="21" t="str">
        <f>IF(ISNUMBER('Original data'!BU169),LN('Original data'!BU169),"")</f>
        <v/>
      </c>
      <c r="BW169" s="21" t="str">
        <f>IF(ISNUMBER('Original data'!BV169),LN('Original data'!BV169),"")</f>
        <v/>
      </c>
      <c r="BX169" s="21" t="str">
        <f>IF(ISNUMBER('Original data'!BW169),LN('Original data'!BW169),"")</f>
        <v/>
      </c>
      <c r="BY169" s="21" t="str">
        <f>IF(ISNUMBER('Original data'!BX169),LN('Original data'!BX169),"")</f>
        <v/>
      </c>
      <c r="BZ169" s="21" t="str">
        <f>IF(ISNUMBER('Original data'!BY169),LN('Original data'!BY169),"")</f>
        <v/>
      </c>
      <c r="CA169" s="21" t="str">
        <f>IF(ISNUMBER('Original data'!BZ169),LN('Original data'!BZ169),"")</f>
        <v/>
      </c>
      <c r="CB169" s="21" t="str">
        <f>IF(ISNUMBER('Original data'!CA169),LN('Original data'!CA169),"")</f>
        <v/>
      </c>
      <c r="CC169" s="21"/>
      <c r="CD169" s="21"/>
      <c r="CE169" s="21"/>
    </row>
    <row r="170" spans="1:83" x14ac:dyDescent="0.2">
      <c r="A170" s="21"/>
      <c r="B170" s="21"/>
      <c r="C170" s="21"/>
      <c r="D170" s="21"/>
      <c r="E170" s="21"/>
      <c r="F170" t="str">
        <f t="shared" si="10"/>
        <v/>
      </c>
      <c r="G170" t="str">
        <f t="shared" si="12"/>
        <v/>
      </c>
      <c r="H170">
        <f t="shared" si="13"/>
        <v>0</v>
      </c>
      <c r="I170" s="21" t="str">
        <f>IF(ISNUMBER('Original data'!F170),LN('Original data'!F170),"")</f>
        <v/>
      </c>
      <c r="J170" s="21" t="str">
        <f>IF(ISNUMBER('Original data'!G170),LN('Original data'!G170),"")</f>
        <v/>
      </c>
      <c r="K170" s="21" t="str">
        <f>IF(ISNUMBER('Original data'!H170),LN('Original data'!H170),"")</f>
        <v/>
      </c>
      <c r="L170" s="21" t="str">
        <f>IF(ISNUMBER('Original data'!I170),LN('Original data'!I170),"")</f>
        <v/>
      </c>
      <c r="M170" s="21" t="str">
        <f>IF(ISNUMBER('Original data'!J170),LN('Original data'!J170),"")</f>
        <v/>
      </c>
      <c r="N170" s="21" t="str">
        <f>IF(ISNUMBER('Original data'!K170),LN('Original data'!K170),"")</f>
        <v/>
      </c>
      <c r="O170" s="21" t="str">
        <f>IF(ISNUMBER('Original data'!L170),LN('Original data'!L170),"")</f>
        <v/>
      </c>
      <c r="P170" s="21" t="str">
        <f>IF(ISNUMBER('Original data'!M170),LN('Original data'!M170),"")</f>
        <v/>
      </c>
      <c r="Q170" s="21" t="str">
        <f>IF(ISNUMBER('Original data'!N170),LN('Original data'!N170),"")</f>
        <v/>
      </c>
      <c r="R170" s="21" t="str">
        <f>IF(ISNUMBER('Original data'!O170),LN('Original data'!O170),"")</f>
        <v/>
      </c>
      <c r="S170" s="21" t="str">
        <f>IF(ISNUMBER('Original data'!P170),LN('Original data'!P170),"")</f>
        <v/>
      </c>
      <c r="T170" s="21" t="str">
        <f>IF(ISNUMBER('Original data'!Q170),LN('Original data'!Q170),"")</f>
        <v/>
      </c>
      <c r="U170" s="21" t="str">
        <f>IF(ISNUMBER('Original data'!R170),LN('Original data'!R170),"")</f>
        <v/>
      </c>
      <c r="V170" s="21" t="str">
        <f>IF(ISNUMBER('Original data'!S170),LN('Original data'!S170),"")</f>
        <v/>
      </c>
      <c r="W170" s="21" t="str">
        <f>IF(ISNUMBER('Original data'!T170),LN('Original data'!T170),"")</f>
        <v/>
      </c>
      <c r="X170" s="21" t="str">
        <f>IF(ISNUMBER('Original data'!U170),LN('Original data'!U170),"")</f>
        <v/>
      </c>
      <c r="Y170" s="21" t="str">
        <f>IF(ISNUMBER('Original data'!V170),LN('Original data'!V170),"")</f>
        <v/>
      </c>
      <c r="Z170" s="21" t="str">
        <f>IF(ISNUMBER('Original data'!W170),LN('Original data'!W170),"")</f>
        <v/>
      </c>
      <c r="AA170" s="21" t="str">
        <f>IF(ISNUMBER('Original data'!X170),LN('Original data'!X170),"")</f>
        <v/>
      </c>
      <c r="AB170" s="21" t="str">
        <f>IF(ISNUMBER('Original data'!Y170),LN('Original data'!Y170),"")</f>
        <v/>
      </c>
      <c r="AC170" s="21" t="str">
        <f>IF(ISNUMBER('Original data'!Z170),LN('Original data'!Z170),"")</f>
        <v/>
      </c>
      <c r="AD170" s="21" t="str">
        <f>IF(ISNUMBER('Original data'!AA170),LN('Original data'!AA170),"")</f>
        <v/>
      </c>
      <c r="AE170" s="21" t="str">
        <f>IF(ISNUMBER('Original data'!AB170),LN('Original data'!AB170),"")</f>
        <v/>
      </c>
      <c r="AF170" s="21" t="str">
        <f>IF(ISNUMBER('Original data'!AC170),LN('Original data'!AC170),"")</f>
        <v/>
      </c>
      <c r="AG170" s="21" t="str">
        <f>IF(ISNUMBER('Original data'!AD170),LN('Original data'!AD170),"")</f>
        <v/>
      </c>
      <c r="AH170" s="21" t="str">
        <f>IF(ISNUMBER('Original data'!AE170),LN('Original data'!AE170),"")</f>
        <v/>
      </c>
      <c r="AI170" s="21" t="str">
        <f>IF(ISNUMBER('Original data'!AF170),LN('Original data'!AF170),"")</f>
        <v/>
      </c>
      <c r="AJ170" s="21" t="str">
        <f>IF(ISNUMBER('Original data'!AG170),LN('Original data'!AG170),"")</f>
        <v/>
      </c>
      <c r="AK170" s="21" t="str">
        <f>IF(ISNUMBER('Original data'!AH170),LN('Original data'!AH170),"")</f>
        <v/>
      </c>
      <c r="AL170" s="21" t="str">
        <f>IF(ISNUMBER('Original data'!AI170),LN('Original data'!AI170),"")</f>
        <v/>
      </c>
      <c r="AM170" s="21" t="str">
        <f>IF(ISNUMBER('Original data'!AJ170),LN('Original data'!AJ170),"")</f>
        <v/>
      </c>
      <c r="AN170" s="21" t="str">
        <f>IF(ISNUMBER('Original data'!AK170),LN('Original data'!AK170),"")</f>
        <v/>
      </c>
      <c r="AO170" s="21" t="str">
        <f>IF(ISNUMBER('Original data'!AL170),LN('Original data'!AL170),"")</f>
        <v/>
      </c>
      <c r="AP170" s="21" t="str">
        <f>IF(ISNUMBER('Original data'!AM170),LN('Original data'!AM170),"")</f>
        <v/>
      </c>
      <c r="AQ170" s="21" t="str">
        <f>IF(ISNUMBER('Original data'!AN170),LN('Original data'!AN170),"")</f>
        <v/>
      </c>
      <c r="AR170" s="21" t="str">
        <f>IF(ISNUMBER('Original data'!AO170),LN('Original data'!AO170),"")</f>
        <v/>
      </c>
      <c r="AS170" s="21" t="str">
        <f>IF(ISNUMBER('Original data'!AP170),LN('Original data'!AP170),"")</f>
        <v/>
      </c>
      <c r="AT170" s="21" t="str">
        <f>IF(ISNUMBER('Original data'!AR170),LN('Original data'!AR170),"")</f>
        <v/>
      </c>
      <c r="AU170" s="21" t="str">
        <f>IF(ISNUMBER('Original data'!AS170),LN('Original data'!AS170),"")</f>
        <v/>
      </c>
      <c r="AV170" s="21" t="str">
        <f>IF(ISNUMBER('Original data'!AT170),LN('Original data'!AT170),"")</f>
        <v/>
      </c>
      <c r="AW170" s="21" t="str">
        <f>IF(ISNUMBER('Original data'!AU170),LN('Original data'!AU170),"")</f>
        <v/>
      </c>
      <c r="AX170" s="21" t="str">
        <f>IF(ISNUMBER('Original data'!AV170),LN('Original data'!AV170),"")</f>
        <v/>
      </c>
      <c r="AY170" s="21" t="str">
        <f>IF(ISNUMBER('Original data'!AW170),LN('Original data'!AW170),"")</f>
        <v/>
      </c>
      <c r="AZ170" s="21" t="str">
        <f>IF(ISNUMBER('Original data'!AX170),LN('Original data'!AX170),"")</f>
        <v/>
      </c>
      <c r="BA170" s="21" t="str">
        <f>IF(ISNUMBER('Original data'!AY170),LN('Original data'!AY170),"")</f>
        <v/>
      </c>
      <c r="BB170" s="21" t="str">
        <f>IF(ISNUMBER('Original data'!AZ170),LN('Original data'!AZ170),"")</f>
        <v/>
      </c>
      <c r="BC170" s="21" t="str">
        <f>IF(ISNUMBER('Original data'!BA170),LN('Original data'!BA170),"")</f>
        <v/>
      </c>
      <c r="BD170" s="21" t="str">
        <f>IF(ISNUMBER('Original data'!BB170),LN('Original data'!BB170),"")</f>
        <v/>
      </c>
      <c r="BE170" s="21" t="str">
        <f>IF(ISNUMBER('Original data'!BC170),LN('Original data'!BC170),"")</f>
        <v/>
      </c>
      <c r="BF170" s="21" t="str">
        <f>IF(ISNUMBER('Original data'!BD170),LN('Original data'!BD170),"")</f>
        <v/>
      </c>
      <c r="BG170" s="21" t="str">
        <f>IF(ISNUMBER('Original data'!BE170),LN('Original data'!BE170),"")</f>
        <v/>
      </c>
      <c r="BH170" s="21" t="str">
        <f>IF(ISNUMBER('Original data'!BF170),LN('Original data'!BF170),"")</f>
        <v/>
      </c>
      <c r="BI170" s="21" t="str">
        <f>IF(ISNUMBER('Original data'!BH170),LN('Original data'!BH170),"")</f>
        <v/>
      </c>
      <c r="BJ170" s="21" t="str">
        <f>IF(ISNUMBER('Original data'!BI170),LN('Original data'!BI170),"")</f>
        <v/>
      </c>
      <c r="BK170" s="21" t="str">
        <f>IF(ISNUMBER('Original data'!BJ170),LN('Original data'!BJ170),"")</f>
        <v/>
      </c>
      <c r="BL170" s="21" t="str">
        <f>IF(ISNUMBER('Original data'!BK170),LN('Original data'!BK170),"")</f>
        <v/>
      </c>
      <c r="BM170" s="21" t="str">
        <f>IF(ISNUMBER('Original data'!BL170),LN('Original data'!BL170),"")</f>
        <v/>
      </c>
      <c r="BN170" s="21" t="str">
        <f>IF(ISNUMBER('Original data'!BM170),LN('Original data'!BM170),"")</f>
        <v/>
      </c>
      <c r="BO170" s="21" t="str">
        <f>IF(ISNUMBER('Original data'!BN170),LN('Original data'!BN170),"")</f>
        <v/>
      </c>
      <c r="BP170" s="21" t="str">
        <f>IF(ISNUMBER('Original data'!BO170),LN('Original data'!BO170),"")</f>
        <v/>
      </c>
      <c r="BQ170" s="21" t="str">
        <f>IF(ISNUMBER('Original data'!BP170),LN('Original data'!BP170),"")</f>
        <v/>
      </c>
      <c r="BR170" s="21" t="str">
        <f>IF(ISNUMBER('Original data'!BQ170),LN('Original data'!BQ170),"")</f>
        <v/>
      </c>
      <c r="BS170" s="21" t="str">
        <f>IF(ISNUMBER('Original data'!BR170),LN('Original data'!BR170),"")</f>
        <v/>
      </c>
      <c r="BT170" s="21" t="str">
        <f>IF(ISNUMBER('Original data'!BS170),LN('Original data'!BS170),"")</f>
        <v/>
      </c>
      <c r="BU170" s="21" t="str">
        <f>IF(ISNUMBER('Original data'!BT170),LN('Original data'!BT170),"")</f>
        <v/>
      </c>
      <c r="BV170" s="21" t="str">
        <f>IF(ISNUMBER('Original data'!BU170),LN('Original data'!BU170),"")</f>
        <v/>
      </c>
      <c r="BW170" s="21" t="str">
        <f>IF(ISNUMBER('Original data'!BV170),LN('Original data'!BV170),"")</f>
        <v/>
      </c>
      <c r="BX170" s="21" t="str">
        <f>IF(ISNUMBER('Original data'!BW170),LN('Original data'!BW170),"")</f>
        <v/>
      </c>
      <c r="BY170" s="21" t="str">
        <f>IF(ISNUMBER('Original data'!BX170),LN('Original data'!BX170),"")</f>
        <v/>
      </c>
      <c r="BZ170" s="21" t="str">
        <f>IF(ISNUMBER('Original data'!BY170),LN('Original data'!BY170),"")</f>
        <v/>
      </c>
      <c r="CA170" s="21" t="str">
        <f>IF(ISNUMBER('Original data'!BZ170),LN('Original data'!BZ170),"")</f>
        <v/>
      </c>
      <c r="CB170" s="21" t="str">
        <f>IF(ISNUMBER('Original data'!CA170),LN('Original data'!CA170),"")</f>
        <v/>
      </c>
      <c r="CC170" s="21"/>
      <c r="CD170" s="21"/>
      <c r="CE170" s="21"/>
    </row>
    <row r="171" spans="1:83" x14ac:dyDescent="0.2">
      <c r="A171" s="21"/>
      <c r="B171" s="21"/>
      <c r="C171" s="21"/>
      <c r="D171" s="21"/>
      <c r="E171" s="21"/>
      <c r="F171" t="str">
        <f t="shared" si="10"/>
        <v/>
      </c>
      <c r="G171" t="str">
        <f t="shared" si="12"/>
        <v/>
      </c>
      <c r="H171">
        <f t="shared" si="13"/>
        <v>0</v>
      </c>
      <c r="I171" s="21" t="str">
        <f>IF(ISNUMBER('Original data'!F171),LN('Original data'!F171),"")</f>
        <v/>
      </c>
      <c r="J171" s="21" t="str">
        <f>IF(ISNUMBER('Original data'!G171),LN('Original data'!G171),"")</f>
        <v/>
      </c>
      <c r="K171" s="21" t="str">
        <f>IF(ISNUMBER('Original data'!H171),LN('Original data'!H171),"")</f>
        <v/>
      </c>
      <c r="L171" s="21" t="str">
        <f>IF(ISNUMBER('Original data'!I171),LN('Original data'!I171),"")</f>
        <v/>
      </c>
      <c r="M171" s="21" t="str">
        <f>IF(ISNUMBER('Original data'!J171),LN('Original data'!J171),"")</f>
        <v/>
      </c>
      <c r="N171" s="21" t="str">
        <f>IF(ISNUMBER('Original data'!K171),LN('Original data'!K171),"")</f>
        <v/>
      </c>
      <c r="O171" s="21" t="str">
        <f>IF(ISNUMBER('Original data'!L171),LN('Original data'!L171),"")</f>
        <v/>
      </c>
      <c r="P171" s="21" t="str">
        <f>IF(ISNUMBER('Original data'!M171),LN('Original data'!M171),"")</f>
        <v/>
      </c>
      <c r="Q171" s="21" t="str">
        <f>IF(ISNUMBER('Original data'!N171),LN('Original data'!N171),"")</f>
        <v/>
      </c>
      <c r="R171" s="21" t="str">
        <f>IF(ISNUMBER('Original data'!O171),LN('Original data'!O171),"")</f>
        <v/>
      </c>
      <c r="S171" s="21" t="str">
        <f>IF(ISNUMBER('Original data'!P171),LN('Original data'!P171),"")</f>
        <v/>
      </c>
      <c r="T171" s="21" t="str">
        <f>IF(ISNUMBER('Original data'!Q171),LN('Original data'!Q171),"")</f>
        <v/>
      </c>
      <c r="U171" s="21" t="str">
        <f>IF(ISNUMBER('Original data'!R171),LN('Original data'!R171),"")</f>
        <v/>
      </c>
      <c r="V171" s="21" t="str">
        <f>IF(ISNUMBER('Original data'!S171),LN('Original data'!S171),"")</f>
        <v/>
      </c>
      <c r="W171" s="21" t="str">
        <f>IF(ISNUMBER('Original data'!T171),LN('Original data'!T171),"")</f>
        <v/>
      </c>
      <c r="X171" s="21" t="str">
        <f>IF(ISNUMBER('Original data'!U171),LN('Original data'!U171),"")</f>
        <v/>
      </c>
      <c r="Y171" s="21" t="str">
        <f>IF(ISNUMBER('Original data'!V171),LN('Original data'!V171),"")</f>
        <v/>
      </c>
      <c r="Z171" s="21" t="str">
        <f>IF(ISNUMBER('Original data'!W171),LN('Original data'!W171),"")</f>
        <v/>
      </c>
      <c r="AA171" s="21" t="str">
        <f>IF(ISNUMBER('Original data'!X171),LN('Original data'!X171),"")</f>
        <v/>
      </c>
      <c r="AB171" s="21" t="str">
        <f>IF(ISNUMBER('Original data'!Y171),LN('Original data'!Y171),"")</f>
        <v/>
      </c>
      <c r="AC171" s="21" t="str">
        <f>IF(ISNUMBER('Original data'!Z171),LN('Original data'!Z171),"")</f>
        <v/>
      </c>
      <c r="AD171" s="21" t="str">
        <f>IF(ISNUMBER('Original data'!AA171),LN('Original data'!AA171),"")</f>
        <v/>
      </c>
      <c r="AE171" s="21" t="str">
        <f>IF(ISNUMBER('Original data'!AB171),LN('Original data'!AB171),"")</f>
        <v/>
      </c>
      <c r="AF171" s="21" t="str">
        <f>IF(ISNUMBER('Original data'!AC171),LN('Original data'!AC171),"")</f>
        <v/>
      </c>
      <c r="AG171" s="21" t="str">
        <f>IF(ISNUMBER('Original data'!AD171),LN('Original data'!AD171),"")</f>
        <v/>
      </c>
      <c r="AH171" s="21" t="str">
        <f>IF(ISNUMBER('Original data'!AE171),LN('Original data'!AE171),"")</f>
        <v/>
      </c>
      <c r="AI171" s="21" t="str">
        <f>IF(ISNUMBER('Original data'!AF171),LN('Original data'!AF171),"")</f>
        <v/>
      </c>
      <c r="AJ171" s="21" t="str">
        <f>IF(ISNUMBER('Original data'!AG171),LN('Original data'!AG171),"")</f>
        <v/>
      </c>
      <c r="AK171" s="21" t="str">
        <f>IF(ISNUMBER('Original data'!AH171),LN('Original data'!AH171),"")</f>
        <v/>
      </c>
      <c r="AL171" s="21" t="str">
        <f>IF(ISNUMBER('Original data'!AI171),LN('Original data'!AI171),"")</f>
        <v/>
      </c>
      <c r="AM171" s="21" t="str">
        <f>IF(ISNUMBER('Original data'!AJ171),LN('Original data'!AJ171),"")</f>
        <v/>
      </c>
      <c r="AN171" s="21" t="str">
        <f>IF(ISNUMBER('Original data'!AK171),LN('Original data'!AK171),"")</f>
        <v/>
      </c>
      <c r="AO171" s="21" t="str">
        <f>IF(ISNUMBER('Original data'!AL171),LN('Original data'!AL171),"")</f>
        <v/>
      </c>
      <c r="AP171" s="21" t="str">
        <f>IF(ISNUMBER('Original data'!AM171),LN('Original data'!AM171),"")</f>
        <v/>
      </c>
      <c r="AQ171" s="21" t="str">
        <f>IF(ISNUMBER('Original data'!AN171),LN('Original data'!AN171),"")</f>
        <v/>
      </c>
      <c r="AR171" s="21" t="str">
        <f>IF(ISNUMBER('Original data'!AO171),LN('Original data'!AO171),"")</f>
        <v/>
      </c>
      <c r="AS171" s="21" t="str">
        <f>IF(ISNUMBER('Original data'!AP171),LN('Original data'!AP171),"")</f>
        <v/>
      </c>
      <c r="AT171" s="21" t="str">
        <f>IF(ISNUMBER('Original data'!AR171),LN('Original data'!AR171),"")</f>
        <v/>
      </c>
      <c r="AU171" s="21" t="str">
        <f>IF(ISNUMBER('Original data'!AS171),LN('Original data'!AS171),"")</f>
        <v/>
      </c>
      <c r="AV171" s="21" t="str">
        <f>IF(ISNUMBER('Original data'!AT171),LN('Original data'!AT171),"")</f>
        <v/>
      </c>
      <c r="AW171" s="21" t="str">
        <f>IF(ISNUMBER('Original data'!AU171),LN('Original data'!AU171),"")</f>
        <v/>
      </c>
      <c r="AX171" s="21" t="str">
        <f>IF(ISNUMBER('Original data'!AV171),LN('Original data'!AV171),"")</f>
        <v/>
      </c>
      <c r="AY171" s="21" t="str">
        <f>IF(ISNUMBER('Original data'!AW171),LN('Original data'!AW171),"")</f>
        <v/>
      </c>
      <c r="AZ171" s="21" t="str">
        <f>IF(ISNUMBER('Original data'!AX171),LN('Original data'!AX171),"")</f>
        <v/>
      </c>
      <c r="BA171" s="21" t="str">
        <f>IF(ISNUMBER('Original data'!AY171),LN('Original data'!AY171),"")</f>
        <v/>
      </c>
      <c r="BB171" s="21" t="str">
        <f>IF(ISNUMBER('Original data'!AZ171),LN('Original data'!AZ171),"")</f>
        <v/>
      </c>
      <c r="BC171" s="21" t="str">
        <f>IF(ISNUMBER('Original data'!BA171),LN('Original data'!BA171),"")</f>
        <v/>
      </c>
      <c r="BD171" s="21" t="str">
        <f>IF(ISNUMBER('Original data'!BB171),LN('Original data'!BB171),"")</f>
        <v/>
      </c>
      <c r="BE171" s="21" t="str">
        <f>IF(ISNUMBER('Original data'!BC171),LN('Original data'!BC171),"")</f>
        <v/>
      </c>
      <c r="BF171" s="21" t="str">
        <f>IF(ISNUMBER('Original data'!BD171),LN('Original data'!BD171),"")</f>
        <v/>
      </c>
      <c r="BG171" s="21" t="str">
        <f>IF(ISNUMBER('Original data'!BE171),LN('Original data'!BE171),"")</f>
        <v/>
      </c>
      <c r="BH171" s="21" t="str">
        <f>IF(ISNUMBER('Original data'!BF171),LN('Original data'!BF171),"")</f>
        <v/>
      </c>
      <c r="BI171" s="21" t="str">
        <f>IF(ISNUMBER('Original data'!BH171),LN('Original data'!BH171),"")</f>
        <v/>
      </c>
      <c r="BJ171" s="21" t="str">
        <f>IF(ISNUMBER('Original data'!BI171),LN('Original data'!BI171),"")</f>
        <v/>
      </c>
      <c r="BK171" s="21" t="str">
        <f>IF(ISNUMBER('Original data'!BJ171),LN('Original data'!BJ171),"")</f>
        <v/>
      </c>
      <c r="BL171" s="21" t="str">
        <f>IF(ISNUMBER('Original data'!BK171),LN('Original data'!BK171),"")</f>
        <v/>
      </c>
      <c r="BM171" s="21" t="str">
        <f>IF(ISNUMBER('Original data'!BL171),LN('Original data'!BL171),"")</f>
        <v/>
      </c>
      <c r="BN171" s="21" t="str">
        <f>IF(ISNUMBER('Original data'!BM171),LN('Original data'!BM171),"")</f>
        <v/>
      </c>
      <c r="BO171" s="21" t="str">
        <f>IF(ISNUMBER('Original data'!BN171),LN('Original data'!BN171),"")</f>
        <v/>
      </c>
      <c r="BP171" s="21" t="str">
        <f>IF(ISNUMBER('Original data'!BO171),LN('Original data'!BO171),"")</f>
        <v/>
      </c>
      <c r="BQ171" s="21" t="str">
        <f>IF(ISNUMBER('Original data'!BP171),LN('Original data'!BP171),"")</f>
        <v/>
      </c>
      <c r="BR171" s="21" t="str">
        <f>IF(ISNUMBER('Original data'!BQ171),LN('Original data'!BQ171),"")</f>
        <v/>
      </c>
      <c r="BS171" s="21" t="str">
        <f>IF(ISNUMBER('Original data'!BR171),LN('Original data'!BR171),"")</f>
        <v/>
      </c>
      <c r="BT171" s="21" t="str">
        <f>IF(ISNUMBER('Original data'!BS171),LN('Original data'!BS171),"")</f>
        <v/>
      </c>
      <c r="BU171" s="21" t="str">
        <f>IF(ISNUMBER('Original data'!BT171),LN('Original data'!BT171),"")</f>
        <v/>
      </c>
      <c r="BV171" s="21" t="str">
        <f>IF(ISNUMBER('Original data'!BU171),LN('Original data'!BU171),"")</f>
        <v/>
      </c>
      <c r="BW171" s="21" t="str">
        <f>IF(ISNUMBER('Original data'!BV171),LN('Original data'!BV171),"")</f>
        <v/>
      </c>
      <c r="BX171" s="21" t="str">
        <f>IF(ISNUMBER('Original data'!BW171),LN('Original data'!BW171),"")</f>
        <v/>
      </c>
      <c r="BY171" s="21" t="str">
        <f>IF(ISNUMBER('Original data'!BX171),LN('Original data'!BX171),"")</f>
        <v/>
      </c>
      <c r="BZ171" s="21" t="str">
        <f>IF(ISNUMBER('Original data'!BY171),LN('Original data'!BY171),"")</f>
        <v/>
      </c>
      <c r="CA171" s="21" t="str">
        <f>IF(ISNUMBER('Original data'!BZ171),LN('Original data'!BZ171),"")</f>
        <v/>
      </c>
      <c r="CB171" s="21" t="str">
        <f>IF(ISNUMBER('Original data'!CA171),LN('Original data'!CA171),"")</f>
        <v/>
      </c>
      <c r="CC171" s="21"/>
      <c r="CD171" s="21"/>
      <c r="CE171" s="21"/>
    </row>
    <row r="172" spans="1:83" x14ac:dyDescent="0.2">
      <c r="A172" s="21"/>
      <c r="B172" s="21"/>
      <c r="C172" s="21"/>
      <c r="D172" s="21"/>
      <c r="E172" s="21"/>
      <c r="F172" t="str">
        <f t="shared" si="10"/>
        <v/>
      </c>
      <c r="G172" t="str">
        <f t="shared" si="12"/>
        <v/>
      </c>
      <c r="H172">
        <f t="shared" si="13"/>
        <v>0</v>
      </c>
      <c r="I172" s="21" t="str">
        <f>IF(ISNUMBER('Original data'!F172),LN('Original data'!F172),"")</f>
        <v/>
      </c>
      <c r="J172" s="21" t="str">
        <f>IF(ISNUMBER('Original data'!G172),LN('Original data'!G172),"")</f>
        <v/>
      </c>
      <c r="K172" s="21" t="str">
        <f>IF(ISNUMBER('Original data'!H172),LN('Original data'!H172),"")</f>
        <v/>
      </c>
      <c r="L172" s="21" t="str">
        <f>IF(ISNUMBER('Original data'!I172),LN('Original data'!I172),"")</f>
        <v/>
      </c>
      <c r="M172" s="21" t="str">
        <f>IF(ISNUMBER('Original data'!J172),LN('Original data'!J172),"")</f>
        <v/>
      </c>
      <c r="N172" s="21" t="str">
        <f>IF(ISNUMBER('Original data'!K172),LN('Original data'!K172),"")</f>
        <v/>
      </c>
      <c r="O172" s="21" t="str">
        <f>IF(ISNUMBER('Original data'!L172),LN('Original data'!L172),"")</f>
        <v/>
      </c>
      <c r="P172" s="21" t="str">
        <f>IF(ISNUMBER('Original data'!M172),LN('Original data'!M172),"")</f>
        <v/>
      </c>
      <c r="Q172" s="21" t="str">
        <f>IF(ISNUMBER('Original data'!N172),LN('Original data'!N172),"")</f>
        <v/>
      </c>
      <c r="R172" s="21" t="str">
        <f>IF(ISNUMBER('Original data'!O172),LN('Original data'!O172),"")</f>
        <v/>
      </c>
      <c r="S172" s="21" t="str">
        <f>IF(ISNUMBER('Original data'!P172),LN('Original data'!P172),"")</f>
        <v/>
      </c>
      <c r="T172" s="21" t="str">
        <f>IF(ISNUMBER('Original data'!Q172),LN('Original data'!Q172),"")</f>
        <v/>
      </c>
      <c r="U172" s="21" t="str">
        <f>IF(ISNUMBER('Original data'!R172),LN('Original data'!R172),"")</f>
        <v/>
      </c>
      <c r="V172" s="21" t="str">
        <f>IF(ISNUMBER('Original data'!S172),LN('Original data'!S172),"")</f>
        <v/>
      </c>
      <c r="W172" s="21" t="str">
        <f>IF(ISNUMBER('Original data'!T172),LN('Original data'!T172),"")</f>
        <v/>
      </c>
      <c r="X172" s="21" t="str">
        <f>IF(ISNUMBER('Original data'!U172),LN('Original data'!U172),"")</f>
        <v/>
      </c>
      <c r="Y172" s="21" t="str">
        <f>IF(ISNUMBER('Original data'!V172),LN('Original data'!V172),"")</f>
        <v/>
      </c>
      <c r="Z172" s="21" t="str">
        <f>IF(ISNUMBER('Original data'!W172),LN('Original data'!W172),"")</f>
        <v/>
      </c>
      <c r="AA172" s="21" t="str">
        <f>IF(ISNUMBER('Original data'!X172),LN('Original data'!X172),"")</f>
        <v/>
      </c>
      <c r="AB172" s="21" t="str">
        <f>IF(ISNUMBER('Original data'!Y172),LN('Original data'!Y172),"")</f>
        <v/>
      </c>
      <c r="AC172" s="21" t="str">
        <f>IF(ISNUMBER('Original data'!Z172),LN('Original data'!Z172),"")</f>
        <v/>
      </c>
      <c r="AD172" s="21" t="str">
        <f>IF(ISNUMBER('Original data'!AA172),LN('Original data'!AA172),"")</f>
        <v/>
      </c>
      <c r="AE172" s="21" t="str">
        <f>IF(ISNUMBER('Original data'!AB172),LN('Original data'!AB172),"")</f>
        <v/>
      </c>
      <c r="AF172" s="21" t="str">
        <f>IF(ISNUMBER('Original data'!AC172),LN('Original data'!AC172),"")</f>
        <v/>
      </c>
      <c r="AG172" s="21" t="str">
        <f>IF(ISNUMBER('Original data'!AD172),LN('Original data'!AD172),"")</f>
        <v/>
      </c>
      <c r="AH172" s="21" t="str">
        <f>IF(ISNUMBER('Original data'!AE172),LN('Original data'!AE172),"")</f>
        <v/>
      </c>
      <c r="AI172" s="21" t="str">
        <f>IF(ISNUMBER('Original data'!AF172),LN('Original data'!AF172),"")</f>
        <v/>
      </c>
      <c r="AJ172" s="21" t="str">
        <f>IF(ISNUMBER('Original data'!AG172),LN('Original data'!AG172),"")</f>
        <v/>
      </c>
      <c r="AK172" s="21" t="str">
        <f>IF(ISNUMBER('Original data'!AH172),LN('Original data'!AH172),"")</f>
        <v/>
      </c>
      <c r="AL172" s="21" t="str">
        <f>IF(ISNUMBER('Original data'!AI172),LN('Original data'!AI172),"")</f>
        <v/>
      </c>
      <c r="AM172" s="21" t="str">
        <f>IF(ISNUMBER('Original data'!AJ172),LN('Original data'!AJ172),"")</f>
        <v/>
      </c>
      <c r="AN172" s="21" t="str">
        <f>IF(ISNUMBER('Original data'!AK172),LN('Original data'!AK172),"")</f>
        <v/>
      </c>
      <c r="AO172" s="21" t="str">
        <f>IF(ISNUMBER('Original data'!AL172),LN('Original data'!AL172),"")</f>
        <v/>
      </c>
      <c r="AP172" s="21" t="str">
        <f>IF(ISNUMBER('Original data'!AM172),LN('Original data'!AM172),"")</f>
        <v/>
      </c>
      <c r="AQ172" s="21" t="str">
        <f>IF(ISNUMBER('Original data'!AN172),LN('Original data'!AN172),"")</f>
        <v/>
      </c>
      <c r="AR172" s="21" t="str">
        <f>IF(ISNUMBER('Original data'!AO172),LN('Original data'!AO172),"")</f>
        <v/>
      </c>
      <c r="AS172" s="21" t="str">
        <f>IF(ISNUMBER('Original data'!AP172),LN('Original data'!AP172),"")</f>
        <v/>
      </c>
      <c r="AT172" s="21" t="str">
        <f>IF(ISNUMBER('Original data'!AR172),LN('Original data'!AR172),"")</f>
        <v/>
      </c>
      <c r="AU172" s="21" t="str">
        <f>IF(ISNUMBER('Original data'!AS172),LN('Original data'!AS172),"")</f>
        <v/>
      </c>
      <c r="AV172" s="21" t="str">
        <f>IF(ISNUMBER('Original data'!AT172),LN('Original data'!AT172),"")</f>
        <v/>
      </c>
      <c r="AW172" s="21" t="str">
        <f>IF(ISNUMBER('Original data'!AU172),LN('Original data'!AU172),"")</f>
        <v/>
      </c>
      <c r="AX172" s="21" t="str">
        <f>IF(ISNUMBER('Original data'!AV172),LN('Original data'!AV172),"")</f>
        <v/>
      </c>
      <c r="AY172" s="21" t="str">
        <f>IF(ISNUMBER('Original data'!AW172),LN('Original data'!AW172),"")</f>
        <v/>
      </c>
      <c r="AZ172" s="21" t="str">
        <f>IF(ISNUMBER('Original data'!AX172),LN('Original data'!AX172),"")</f>
        <v/>
      </c>
      <c r="BA172" s="21" t="str">
        <f>IF(ISNUMBER('Original data'!AY172),LN('Original data'!AY172),"")</f>
        <v/>
      </c>
      <c r="BB172" s="21" t="str">
        <f>IF(ISNUMBER('Original data'!AZ172),LN('Original data'!AZ172),"")</f>
        <v/>
      </c>
      <c r="BC172" s="21" t="str">
        <f>IF(ISNUMBER('Original data'!BA172),LN('Original data'!BA172),"")</f>
        <v/>
      </c>
      <c r="BD172" s="21" t="str">
        <f>IF(ISNUMBER('Original data'!BB172),LN('Original data'!BB172),"")</f>
        <v/>
      </c>
      <c r="BE172" s="21" t="str">
        <f>IF(ISNUMBER('Original data'!BC172),LN('Original data'!BC172),"")</f>
        <v/>
      </c>
      <c r="BF172" s="21" t="str">
        <f>IF(ISNUMBER('Original data'!BD172),LN('Original data'!BD172),"")</f>
        <v/>
      </c>
      <c r="BG172" s="21" t="str">
        <f>IF(ISNUMBER('Original data'!BE172),LN('Original data'!BE172),"")</f>
        <v/>
      </c>
      <c r="BH172" s="21" t="str">
        <f>IF(ISNUMBER('Original data'!BF172),LN('Original data'!BF172),"")</f>
        <v/>
      </c>
      <c r="BI172" s="21" t="str">
        <f>IF(ISNUMBER('Original data'!BH172),LN('Original data'!BH172),"")</f>
        <v/>
      </c>
      <c r="BJ172" s="21" t="str">
        <f>IF(ISNUMBER('Original data'!BI172),LN('Original data'!BI172),"")</f>
        <v/>
      </c>
      <c r="BK172" s="21" t="str">
        <f>IF(ISNUMBER('Original data'!BJ172),LN('Original data'!BJ172),"")</f>
        <v/>
      </c>
      <c r="BL172" s="21" t="str">
        <f>IF(ISNUMBER('Original data'!BK172),LN('Original data'!BK172),"")</f>
        <v/>
      </c>
      <c r="BM172" s="21" t="str">
        <f>IF(ISNUMBER('Original data'!BL172),LN('Original data'!BL172),"")</f>
        <v/>
      </c>
      <c r="BN172" s="21" t="str">
        <f>IF(ISNUMBER('Original data'!BM172),LN('Original data'!BM172),"")</f>
        <v/>
      </c>
      <c r="BO172" s="21" t="str">
        <f>IF(ISNUMBER('Original data'!BN172),LN('Original data'!BN172),"")</f>
        <v/>
      </c>
      <c r="BP172" s="21" t="str">
        <f>IF(ISNUMBER('Original data'!BO172),LN('Original data'!BO172),"")</f>
        <v/>
      </c>
      <c r="BQ172" s="21" t="str">
        <f>IF(ISNUMBER('Original data'!BP172),LN('Original data'!BP172),"")</f>
        <v/>
      </c>
      <c r="BR172" s="21" t="str">
        <f>IF(ISNUMBER('Original data'!BQ172),LN('Original data'!BQ172),"")</f>
        <v/>
      </c>
      <c r="BS172" s="21" t="str">
        <f>IF(ISNUMBER('Original data'!BR172),LN('Original data'!BR172),"")</f>
        <v/>
      </c>
      <c r="BT172" s="21" t="str">
        <f>IF(ISNUMBER('Original data'!BS172),LN('Original data'!BS172),"")</f>
        <v/>
      </c>
      <c r="BU172" s="21" t="str">
        <f>IF(ISNUMBER('Original data'!BT172),LN('Original data'!BT172),"")</f>
        <v/>
      </c>
      <c r="BV172" s="21" t="str">
        <f>IF(ISNUMBER('Original data'!BU172),LN('Original data'!BU172),"")</f>
        <v/>
      </c>
      <c r="BW172" s="21" t="str">
        <f>IF(ISNUMBER('Original data'!BV172),LN('Original data'!BV172),"")</f>
        <v/>
      </c>
      <c r="BX172" s="21" t="str">
        <f>IF(ISNUMBER('Original data'!BW172),LN('Original data'!BW172),"")</f>
        <v/>
      </c>
      <c r="BY172" s="21" t="str">
        <f>IF(ISNUMBER('Original data'!BX172),LN('Original data'!BX172),"")</f>
        <v/>
      </c>
      <c r="BZ172" s="21" t="str">
        <f>IF(ISNUMBER('Original data'!BY172),LN('Original data'!BY172),"")</f>
        <v/>
      </c>
      <c r="CA172" s="21" t="str">
        <f>IF(ISNUMBER('Original data'!BZ172),LN('Original data'!BZ172),"")</f>
        <v/>
      </c>
      <c r="CB172" s="21" t="str">
        <f>IF(ISNUMBER('Original data'!CA172),LN('Original data'!CA172),"")</f>
        <v/>
      </c>
      <c r="CC172" s="21"/>
      <c r="CD172" s="21"/>
      <c r="CE172" s="21"/>
    </row>
    <row r="173" spans="1:83" x14ac:dyDescent="0.2">
      <c r="A173" s="21"/>
      <c r="B173" s="21"/>
      <c r="C173" s="21"/>
      <c r="D173" s="21"/>
      <c r="E173" s="21"/>
      <c r="F173" t="str">
        <f t="shared" si="10"/>
        <v/>
      </c>
      <c r="G173" t="str">
        <f t="shared" si="12"/>
        <v/>
      </c>
      <c r="H173">
        <f t="shared" si="13"/>
        <v>0</v>
      </c>
      <c r="I173" s="21" t="str">
        <f>IF(ISNUMBER('Original data'!F173),LN('Original data'!F173),"")</f>
        <v/>
      </c>
      <c r="J173" s="21" t="str">
        <f>IF(ISNUMBER('Original data'!G173),LN('Original data'!G173),"")</f>
        <v/>
      </c>
      <c r="K173" s="21" t="str">
        <f>IF(ISNUMBER('Original data'!H173),LN('Original data'!H173),"")</f>
        <v/>
      </c>
      <c r="L173" s="21" t="str">
        <f>IF(ISNUMBER('Original data'!I173),LN('Original data'!I173),"")</f>
        <v/>
      </c>
      <c r="M173" s="21" t="str">
        <f>IF(ISNUMBER('Original data'!J173),LN('Original data'!J173),"")</f>
        <v/>
      </c>
      <c r="N173" s="21" t="str">
        <f>IF(ISNUMBER('Original data'!K173),LN('Original data'!K173),"")</f>
        <v/>
      </c>
      <c r="O173" s="21" t="str">
        <f>IF(ISNUMBER('Original data'!L173),LN('Original data'!L173),"")</f>
        <v/>
      </c>
      <c r="P173" s="21" t="str">
        <f>IF(ISNUMBER('Original data'!M173),LN('Original data'!M173),"")</f>
        <v/>
      </c>
      <c r="Q173" s="21" t="str">
        <f>IF(ISNUMBER('Original data'!N173),LN('Original data'!N173),"")</f>
        <v/>
      </c>
      <c r="R173" s="21" t="str">
        <f>IF(ISNUMBER('Original data'!O173),LN('Original data'!O173),"")</f>
        <v/>
      </c>
      <c r="S173" s="21" t="str">
        <f>IF(ISNUMBER('Original data'!P173),LN('Original data'!P173),"")</f>
        <v/>
      </c>
      <c r="T173" s="21" t="str">
        <f>IF(ISNUMBER('Original data'!Q173),LN('Original data'!Q173),"")</f>
        <v/>
      </c>
      <c r="U173" s="21" t="str">
        <f>IF(ISNUMBER('Original data'!R173),LN('Original data'!R173),"")</f>
        <v/>
      </c>
      <c r="V173" s="21" t="str">
        <f>IF(ISNUMBER('Original data'!S173),LN('Original data'!S173),"")</f>
        <v/>
      </c>
      <c r="W173" s="21" t="str">
        <f>IF(ISNUMBER('Original data'!T173),LN('Original data'!T173),"")</f>
        <v/>
      </c>
      <c r="X173" s="21" t="str">
        <f>IF(ISNUMBER('Original data'!U173),LN('Original data'!U173),"")</f>
        <v/>
      </c>
      <c r="Y173" s="21" t="str">
        <f>IF(ISNUMBER('Original data'!V173),LN('Original data'!V173),"")</f>
        <v/>
      </c>
      <c r="Z173" s="21" t="str">
        <f>IF(ISNUMBER('Original data'!W173),LN('Original data'!W173),"")</f>
        <v/>
      </c>
      <c r="AA173" s="21" t="str">
        <f>IF(ISNUMBER('Original data'!X173),LN('Original data'!X173),"")</f>
        <v/>
      </c>
      <c r="AB173" s="21" t="str">
        <f>IF(ISNUMBER('Original data'!Y173),LN('Original data'!Y173),"")</f>
        <v/>
      </c>
      <c r="AC173" s="21" t="str">
        <f>IF(ISNUMBER('Original data'!Z173),LN('Original data'!Z173),"")</f>
        <v/>
      </c>
      <c r="AD173" s="21" t="str">
        <f>IF(ISNUMBER('Original data'!AA173),LN('Original data'!AA173),"")</f>
        <v/>
      </c>
      <c r="AE173" s="21" t="str">
        <f>IF(ISNUMBER('Original data'!AB173),LN('Original data'!AB173),"")</f>
        <v/>
      </c>
      <c r="AF173" s="21" t="str">
        <f>IF(ISNUMBER('Original data'!AC173),LN('Original data'!AC173),"")</f>
        <v/>
      </c>
      <c r="AG173" s="21" t="str">
        <f>IF(ISNUMBER('Original data'!AD173),LN('Original data'!AD173),"")</f>
        <v/>
      </c>
      <c r="AH173" s="21" t="str">
        <f>IF(ISNUMBER('Original data'!AE173),LN('Original data'!AE173),"")</f>
        <v/>
      </c>
      <c r="AI173" s="21" t="str">
        <f>IF(ISNUMBER('Original data'!AF173),LN('Original data'!AF173),"")</f>
        <v/>
      </c>
      <c r="AJ173" s="21" t="str">
        <f>IF(ISNUMBER('Original data'!AG173),LN('Original data'!AG173),"")</f>
        <v/>
      </c>
      <c r="AK173" s="21" t="str">
        <f>IF(ISNUMBER('Original data'!AH173),LN('Original data'!AH173),"")</f>
        <v/>
      </c>
      <c r="AL173" s="21" t="str">
        <f>IF(ISNUMBER('Original data'!AI173),LN('Original data'!AI173),"")</f>
        <v/>
      </c>
      <c r="AM173" s="21" t="str">
        <f>IF(ISNUMBER('Original data'!AJ173),LN('Original data'!AJ173),"")</f>
        <v/>
      </c>
      <c r="AN173" s="21" t="str">
        <f>IF(ISNUMBER('Original data'!AK173),LN('Original data'!AK173),"")</f>
        <v/>
      </c>
      <c r="AO173" s="21" t="str">
        <f>IF(ISNUMBER('Original data'!AL173),LN('Original data'!AL173),"")</f>
        <v/>
      </c>
      <c r="AP173" s="21" t="str">
        <f>IF(ISNUMBER('Original data'!AM173),LN('Original data'!AM173),"")</f>
        <v/>
      </c>
      <c r="AQ173" s="21" t="str">
        <f>IF(ISNUMBER('Original data'!AN173),LN('Original data'!AN173),"")</f>
        <v/>
      </c>
      <c r="AR173" s="21" t="str">
        <f>IF(ISNUMBER('Original data'!AO173),LN('Original data'!AO173),"")</f>
        <v/>
      </c>
      <c r="AS173" s="21" t="str">
        <f>IF(ISNUMBER('Original data'!AP173),LN('Original data'!AP173),"")</f>
        <v/>
      </c>
      <c r="AT173" s="21" t="str">
        <f>IF(ISNUMBER('Original data'!AR173),LN('Original data'!AR173),"")</f>
        <v/>
      </c>
      <c r="AU173" s="21" t="str">
        <f>IF(ISNUMBER('Original data'!AS173),LN('Original data'!AS173),"")</f>
        <v/>
      </c>
      <c r="AV173" s="21" t="str">
        <f>IF(ISNUMBER('Original data'!AT173),LN('Original data'!AT173),"")</f>
        <v/>
      </c>
      <c r="AW173" s="21" t="str">
        <f>IF(ISNUMBER('Original data'!AU173),LN('Original data'!AU173),"")</f>
        <v/>
      </c>
      <c r="AX173" s="21" t="str">
        <f>IF(ISNUMBER('Original data'!AV173),LN('Original data'!AV173),"")</f>
        <v/>
      </c>
      <c r="AY173" s="21" t="str">
        <f>IF(ISNUMBER('Original data'!AW173),LN('Original data'!AW173),"")</f>
        <v/>
      </c>
      <c r="AZ173" s="21" t="str">
        <f>IF(ISNUMBER('Original data'!AX173),LN('Original data'!AX173),"")</f>
        <v/>
      </c>
      <c r="BA173" s="21" t="str">
        <f>IF(ISNUMBER('Original data'!AY173),LN('Original data'!AY173),"")</f>
        <v/>
      </c>
      <c r="BB173" s="21" t="str">
        <f>IF(ISNUMBER('Original data'!AZ173),LN('Original data'!AZ173),"")</f>
        <v/>
      </c>
      <c r="BC173" s="21" t="str">
        <f>IF(ISNUMBER('Original data'!BA173),LN('Original data'!BA173),"")</f>
        <v/>
      </c>
      <c r="BD173" s="21" t="str">
        <f>IF(ISNUMBER('Original data'!BB173),LN('Original data'!BB173),"")</f>
        <v/>
      </c>
      <c r="BE173" s="21" t="str">
        <f>IF(ISNUMBER('Original data'!BC173),LN('Original data'!BC173),"")</f>
        <v/>
      </c>
      <c r="BF173" s="21" t="str">
        <f>IF(ISNUMBER('Original data'!BD173),LN('Original data'!BD173),"")</f>
        <v/>
      </c>
      <c r="BG173" s="21" t="str">
        <f>IF(ISNUMBER('Original data'!BE173),LN('Original data'!BE173),"")</f>
        <v/>
      </c>
      <c r="BH173" s="21" t="str">
        <f>IF(ISNUMBER('Original data'!BF173),LN('Original data'!BF173),"")</f>
        <v/>
      </c>
      <c r="BI173" s="21" t="str">
        <f>IF(ISNUMBER('Original data'!BH173),LN('Original data'!BH173),"")</f>
        <v/>
      </c>
      <c r="BJ173" s="21" t="str">
        <f>IF(ISNUMBER('Original data'!BI173),LN('Original data'!BI173),"")</f>
        <v/>
      </c>
      <c r="BK173" s="21" t="str">
        <f>IF(ISNUMBER('Original data'!BJ173),LN('Original data'!BJ173),"")</f>
        <v/>
      </c>
      <c r="BL173" s="21" t="str">
        <f>IF(ISNUMBER('Original data'!BK173),LN('Original data'!BK173),"")</f>
        <v/>
      </c>
      <c r="BM173" s="21" t="str">
        <f>IF(ISNUMBER('Original data'!BL173),LN('Original data'!BL173),"")</f>
        <v/>
      </c>
      <c r="BN173" s="21" t="str">
        <f>IF(ISNUMBER('Original data'!BM173),LN('Original data'!BM173),"")</f>
        <v/>
      </c>
      <c r="BO173" s="21" t="str">
        <f>IF(ISNUMBER('Original data'!BN173),LN('Original data'!BN173),"")</f>
        <v/>
      </c>
      <c r="BP173" s="21" t="str">
        <f>IF(ISNUMBER('Original data'!BO173),LN('Original data'!BO173),"")</f>
        <v/>
      </c>
      <c r="BQ173" s="21" t="str">
        <f>IF(ISNUMBER('Original data'!BP173),LN('Original data'!BP173),"")</f>
        <v/>
      </c>
      <c r="BR173" s="21" t="str">
        <f>IF(ISNUMBER('Original data'!BQ173),LN('Original data'!BQ173),"")</f>
        <v/>
      </c>
      <c r="BS173" s="21" t="str">
        <f>IF(ISNUMBER('Original data'!BR173),LN('Original data'!BR173),"")</f>
        <v/>
      </c>
      <c r="BT173" s="21" t="str">
        <f>IF(ISNUMBER('Original data'!BS173),LN('Original data'!BS173),"")</f>
        <v/>
      </c>
      <c r="BU173" s="21" t="str">
        <f>IF(ISNUMBER('Original data'!BT173),LN('Original data'!BT173),"")</f>
        <v/>
      </c>
      <c r="BV173" s="21" t="str">
        <f>IF(ISNUMBER('Original data'!BU173),LN('Original data'!BU173),"")</f>
        <v/>
      </c>
      <c r="BW173" s="21" t="str">
        <f>IF(ISNUMBER('Original data'!BV173),LN('Original data'!BV173),"")</f>
        <v/>
      </c>
      <c r="BX173" s="21" t="str">
        <f>IF(ISNUMBER('Original data'!BW173),LN('Original data'!BW173),"")</f>
        <v/>
      </c>
      <c r="BY173" s="21" t="str">
        <f>IF(ISNUMBER('Original data'!BX173),LN('Original data'!BX173),"")</f>
        <v/>
      </c>
      <c r="BZ173" s="21" t="str">
        <f>IF(ISNUMBER('Original data'!BY173),LN('Original data'!BY173),"")</f>
        <v/>
      </c>
      <c r="CA173" s="21" t="str">
        <f>IF(ISNUMBER('Original data'!BZ173),LN('Original data'!BZ173),"")</f>
        <v/>
      </c>
      <c r="CB173" s="21" t="str">
        <f>IF(ISNUMBER('Original data'!CA173),LN('Original data'!CA173),"")</f>
        <v/>
      </c>
      <c r="CC173" s="21"/>
      <c r="CD173" s="21"/>
      <c r="CE173" s="21"/>
    </row>
    <row r="174" spans="1:83" x14ac:dyDescent="0.2">
      <c r="A174" s="21"/>
      <c r="B174" s="21"/>
      <c r="C174" s="21"/>
      <c r="D174" s="21"/>
      <c r="E174" s="21"/>
      <c r="F174" t="str">
        <f t="shared" si="10"/>
        <v/>
      </c>
      <c r="G174" t="str">
        <f t="shared" si="12"/>
        <v/>
      </c>
      <c r="H174">
        <f t="shared" si="13"/>
        <v>0</v>
      </c>
      <c r="I174" s="21" t="str">
        <f>IF(ISNUMBER('Original data'!F174),LN('Original data'!F174),"")</f>
        <v/>
      </c>
      <c r="J174" s="21" t="str">
        <f>IF(ISNUMBER('Original data'!G174),LN('Original data'!G174),"")</f>
        <v/>
      </c>
      <c r="K174" s="21" t="str">
        <f>IF(ISNUMBER('Original data'!H174),LN('Original data'!H174),"")</f>
        <v/>
      </c>
      <c r="L174" s="21" t="str">
        <f>IF(ISNUMBER('Original data'!I174),LN('Original data'!I174),"")</f>
        <v/>
      </c>
      <c r="M174" s="21" t="str">
        <f>IF(ISNUMBER('Original data'!J174),LN('Original data'!J174),"")</f>
        <v/>
      </c>
      <c r="N174" s="21" t="str">
        <f>IF(ISNUMBER('Original data'!K174),LN('Original data'!K174),"")</f>
        <v/>
      </c>
      <c r="O174" s="21" t="str">
        <f>IF(ISNUMBER('Original data'!L174),LN('Original data'!L174),"")</f>
        <v/>
      </c>
      <c r="P174" s="21" t="str">
        <f>IF(ISNUMBER('Original data'!M174),LN('Original data'!M174),"")</f>
        <v/>
      </c>
      <c r="Q174" s="21" t="str">
        <f>IF(ISNUMBER('Original data'!N174),LN('Original data'!N174),"")</f>
        <v/>
      </c>
      <c r="R174" s="21" t="str">
        <f>IF(ISNUMBER('Original data'!O174),LN('Original data'!O174),"")</f>
        <v/>
      </c>
      <c r="S174" s="21" t="str">
        <f>IF(ISNUMBER('Original data'!P174),LN('Original data'!P174),"")</f>
        <v/>
      </c>
      <c r="T174" s="21" t="str">
        <f>IF(ISNUMBER('Original data'!Q174),LN('Original data'!Q174),"")</f>
        <v/>
      </c>
      <c r="U174" s="21" t="str">
        <f>IF(ISNUMBER('Original data'!R174),LN('Original data'!R174),"")</f>
        <v/>
      </c>
      <c r="V174" s="21" t="str">
        <f>IF(ISNUMBER('Original data'!S174),LN('Original data'!S174),"")</f>
        <v/>
      </c>
      <c r="W174" s="21" t="str">
        <f>IF(ISNUMBER('Original data'!T174),LN('Original data'!T174),"")</f>
        <v/>
      </c>
      <c r="X174" s="21" t="str">
        <f>IF(ISNUMBER('Original data'!U174),LN('Original data'!U174),"")</f>
        <v/>
      </c>
      <c r="Y174" s="21" t="str">
        <f>IF(ISNUMBER('Original data'!V174),LN('Original data'!V174),"")</f>
        <v/>
      </c>
      <c r="Z174" s="21" t="str">
        <f>IF(ISNUMBER('Original data'!W174),LN('Original data'!W174),"")</f>
        <v/>
      </c>
      <c r="AA174" s="21" t="str">
        <f>IF(ISNUMBER('Original data'!X174),LN('Original data'!X174),"")</f>
        <v/>
      </c>
      <c r="AB174" s="21" t="str">
        <f>IF(ISNUMBER('Original data'!Y174),LN('Original data'!Y174),"")</f>
        <v/>
      </c>
      <c r="AC174" s="21" t="str">
        <f>IF(ISNUMBER('Original data'!Z174),LN('Original data'!Z174),"")</f>
        <v/>
      </c>
      <c r="AD174" s="21" t="str">
        <f>IF(ISNUMBER('Original data'!AA174),LN('Original data'!AA174),"")</f>
        <v/>
      </c>
      <c r="AE174" s="21" t="str">
        <f>IF(ISNUMBER('Original data'!AB174),LN('Original data'!AB174),"")</f>
        <v/>
      </c>
      <c r="AF174" s="21" t="str">
        <f>IF(ISNUMBER('Original data'!AC174),LN('Original data'!AC174),"")</f>
        <v/>
      </c>
      <c r="AG174" s="21" t="str">
        <f>IF(ISNUMBER('Original data'!AD174),LN('Original data'!AD174),"")</f>
        <v/>
      </c>
      <c r="AH174" s="21" t="str">
        <f>IF(ISNUMBER('Original data'!AE174),LN('Original data'!AE174),"")</f>
        <v/>
      </c>
      <c r="AI174" s="21" t="str">
        <f>IF(ISNUMBER('Original data'!AF174),LN('Original data'!AF174),"")</f>
        <v/>
      </c>
      <c r="AJ174" s="21" t="str">
        <f>IF(ISNUMBER('Original data'!AG174),LN('Original data'!AG174),"")</f>
        <v/>
      </c>
      <c r="AK174" s="21" t="str">
        <f>IF(ISNUMBER('Original data'!AH174),LN('Original data'!AH174),"")</f>
        <v/>
      </c>
      <c r="AL174" s="21" t="str">
        <f>IF(ISNUMBER('Original data'!AI174),LN('Original data'!AI174),"")</f>
        <v/>
      </c>
      <c r="AM174" s="21" t="str">
        <f>IF(ISNUMBER('Original data'!AJ174),LN('Original data'!AJ174),"")</f>
        <v/>
      </c>
      <c r="AN174" s="21" t="str">
        <f>IF(ISNUMBER('Original data'!AK174),LN('Original data'!AK174),"")</f>
        <v/>
      </c>
      <c r="AO174" s="21" t="str">
        <f>IF(ISNUMBER('Original data'!AL174),LN('Original data'!AL174),"")</f>
        <v/>
      </c>
      <c r="AP174" s="21" t="str">
        <f>IF(ISNUMBER('Original data'!AM174),LN('Original data'!AM174),"")</f>
        <v/>
      </c>
      <c r="AQ174" s="21" t="str">
        <f>IF(ISNUMBER('Original data'!AN174),LN('Original data'!AN174),"")</f>
        <v/>
      </c>
      <c r="AR174" s="21" t="str">
        <f>IF(ISNUMBER('Original data'!AO174),LN('Original data'!AO174),"")</f>
        <v/>
      </c>
      <c r="AS174" s="21" t="str">
        <f>IF(ISNUMBER('Original data'!AP174),LN('Original data'!AP174),"")</f>
        <v/>
      </c>
      <c r="AT174" s="21" t="str">
        <f>IF(ISNUMBER('Original data'!AR174),LN('Original data'!AR174),"")</f>
        <v/>
      </c>
      <c r="AU174" s="21" t="str">
        <f>IF(ISNUMBER('Original data'!AS174),LN('Original data'!AS174),"")</f>
        <v/>
      </c>
      <c r="AV174" s="21" t="str">
        <f>IF(ISNUMBER('Original data'!AT174),LN('Original data'!AT174),"")</f>
        <v/>
      </c>
      <c r="AW174" s="21" t="str">
        <f>IF(ISNUMBER('Original data'!AU174),LN('Original data'!AU174),"")</f>
        <v/>
      </c>
      <c r="AX174" s="21" t="str">
        <f>IF(ISNUMBER('Original data'!AV174),LN('Original data'!AV174),"")</f>
        <v/>
      </c>
      <c r="AY174" s="21" t="str">
        <f>IF(ISNUMBER('Original data'!AW174),LN('Original data'!AW174),"")</f>
        <v/>
      </c>
      <c r="AZ174" s="21" t="str">
        <f>IF(ISNUMBER('Original data'!AX174),LN('Original data'!AX174),"")</f>
        <v/>
      </c>
      <c r="BA174" s="21" t="str">
        <f>IF(ISNUMBER('Original data'!AY174),LN('Original data'!AY174),"")</f>
        <v/>
      </c>
      <c r="BB174" s="21" t="str">
        <f>IF(ISNUMBER('Original data'!AZ174),LN('Original data'!AZ174),"")</f>
        <v/>
      </c>
      <c r="BC174" s="21" t="str">
        <f>IF(ISNUMBER('Original data'!BA174),LN('Original data'!BA174),"")</f>
        <v/>
      </c>
      <c r="BD174" s="21" t="str">
        <f>IF(ISNUMBER('Original data'!BB174),LN('Original data'!BB174),"")</f>
        <v/>
      </c>
      <c r="BE174" s="21" t="str">
        <f>IF(ISNUMBER('Original data'!BC174),LN('Original data'!BC174),"")</f>
        <v/>
      </c>
      <c r="BF174" s="21" t="str">
        <f>IF(ISNUMBER('Original data'!BD174),LN('Original data'!BD174),"")</f>
        <v/>
      </c>
      <c r="BG174" s="21" t="str">
        <f>IF(ISNUMBER('Original data'!BE174),LN('Original data'!BE174),"")</f>
        <v/>
      </c>
      <c r="BH174" s="21" t="str">
        <f>IF(ISNUMBER('Original data'!BF174),LN('Original data'!BF174),"")</f>
        <v/>
      </c>
      <c r="BI174" s="21" t="str">
        <f>IF(ISNUMBER('Original data'!BH174),LN('Original data'!BH174),"")</f>
        <v/>
      </c>
      <c r="BJ174" s="21" t="str">
        <f>IF(ISNUMBER('Original data'!BI174),LN('Original data'!BI174),"")</f>
        <v/>
      </c>
      <c r="BK174" s="21" t="str">
        <f>IF(ISNUMBER('Original data'!BJ174),LN('Original data'!BJ174),"")</f>
        <v/>
      </c>
      <c r="BL174" s="21" t="str">
        <f>IF(ISNUMBER('Original data'!BK174),LN('Original data'!BK174),"")</f>
        <v/>
      </c>
      <c r="BM174" s="21" t="str">
        <f>IF(ISNUMBER('Original data'!BL174),LN('Original data'!BL174),"")</f>
        <v/>
      </c>
      <c r="BN174" s="21" t="str">
        <f>IF(ISNUMBER('Original data'!BM174),LN('Original data'!BM174),"")</f>
        <v/>
      </c>
      <c r="BO174" s="21" t="str">
        <f>IF(ISNUMBER('Original data'!BN174),LN('Original data'!BN174),"")</f>
        <v/>
      </c>
      <c r="BP174" s="21" t="str">
        <f>IF(ISNUMBER('Original data'!BO174),LN('Original data'!BO174),"")</f>
        <v/>
      </c>
      <c r="BQ174" s="21" t="str">
        <f>IF(ISNUMBER('Original data'!BP174),LN('Original data'!BP174),"")</f>
        <v/>
      </c>
      <c r="BR174" s="21" t="str">
        <f>IF(ISNUMBER('Original data'!BQ174),LN('Original data'!BQ174),"")</f>
        <v/>
      </c>
      <c r="BS174" s="21" t="str">
        <f>IF(ISNUMBER('Original data'!BR174),LN('Original data'!BR174),"")</f>
        <v/>
      </c>
      <c r="BT174" s="21" t="str">
        <f>IF(ISNUMBER('Original data'!BS174),LN('Original data'!BS174),"")</f>
        <v/>
      </c>
      <c r="BU174" s="21" t="str">
        <f>IF(ISNUMBER('Original data'!BT174),LN('Original data'!BT174),"")</f>
        <v/>
      </c>
      <c r="BV174" s="21" t="str">
        <f>IF(ISNUMBER('Original data'!BU174),LN('Original data'!BU174),"")</f>
        <v/>
      </c>
      <c r="BW174" s="21" t="str">
        <f>IF(ISNUMBER('Original data'!BV174),LN('Original data'!BV174),"")</f>
        <v/>
      </c>
      <c r="BX174" s="21" t="str">
        <f>IF(ISNUMBER('Original data'!BW174),LN('Original data'!BW174),"")</f>
        <v/>
      </c>
      <c r="BY174" s="21" t="str">
        <f>IF(ISNUMBER('Original data'!BX174),LN('Original data'!BX174),"")</f>
        <v/>
      </c>
      <c r="BZ174" s="21" t="str">
        <f>IF(ISNUMBER('Original data'!BY174),LN('Original data'!BY174),"")</f>
        <v/>
      </c>
      <c r="CA174" s="21" t="str">
        <f>IF(ISNUMBER('Original data'!BZ174),LN('Original data'!BZ174),"")</f>
        <v/>
      </c>
      <c r="CB174" s="21" t="str">
        <f>IF(ISNUMBER('Original data'!CA174),LN('Original data'!CA174),"")</f>
        <v/>
      </c>
      <c r="CC174" s="21"/>
      <c r="CD174" s="21"/>
      <c r="CE174" s="21"/>
    </row>
    <row r="175" spans="1:83" x14ac:dyDescent="0.2">
      <c r="A175" s="21"/>
      <c r="B175" s="21"/>
      <c r="C175" s="21"/>
      <c r="D175" s="21"/>
      <c r="E175" s="21"/>
      <c r="F175" t="str">
        <f t="shared" si="10"/>
        <v/>
      </c>
      <c r="G175" t="str">
        <f t="shared" si="12"/>
        <v/>
      </c>
      <c r="H175">
        <f t="shared" si="13"/>
        <v>0</v>
      </c>
      <c r="I175" s="21" t="str">
        <f>IF(ISNUMBER('Original data'!F175),LN('Original data'!F175),"")</f>
        <v/>
      </c>
      <c r="J175" s="21" t="str">
        <f>IF(ISNUMBER('Original data'!G175),LN('Original data'!G175),"")</f>
        <v/>
      </c>
      <c r="K175" s="21" t="str">
        <f>IF(ISNUMBER('Original data'!H175),LN('Original data'!H175),"")</f>
        <v/>
      </c>
      <c r="L175" s="21" t="str">
        <f>IF(ISNUMBER('Original data'!I175),LN('Original data'!I175),"")</f>
        <v/>
      </c>
      <c r="M175" s="21" t="str">
        <f>IF(ISNUMBER('Original data'!J175),LN('Original data'!J175),"")</f>
        <v/>
      </c>
      <c r="N175" s="21" t="str">
        <f>IF(ISNUMBER('Original data'!K175),LN('Original data'!K175),"")</f>
        <v/>
      </c>
      <c r="O175" s="21" t="str">
        <f>IF(ISNUMBER('Original data'!L175),LN('Original data'!L175),"")</f>
        <v/>
      </c>
      <c r="P175" s="21" t="str">
        <f>IF(ISNUMBER('Original data'!M175),LN('Original data'!M175),"")</f>
        <v/>
      </c>
      <c r="Q175" s="21" t="str">
        <f>IF(ISNUMBER('Original data'!N175),LN('Original data'!N175),"")</f>
        <v/>
      </c>
      <c r="R175" s="21" t="str">
        <f>IF(ISNUMBER('Original data'!O175),LN('Original data'!O175),"")</f>
        <v/>
      </c>
      <c r="S175" s="21" t="str">
        <f>IF(ISNUMBER('Original data'!P175),LN('Original data'!P175),"")</f>
        <v/>
      </c>
      <c r="T175" s="21" t="str">
        <f>IF(ISNUMBER('Original data'!Q175),LN('Original data'!Q175),"")</f>
        <v/>
      </c>
      <c r="U175" s="21" t="str">
        <f>IF(ISNUMBER('Original data'!R175),LN('Original data'!R175),"")</f>
        <v/>
      </c>
      <c r="V175" s="21" t="str">
        <f>IF(ISNUMBER('Original data'!S175),LN('Original data'!S175),"")</f>
        <v/>
      </c>
      <c r="W175" s="21" t="str">
        <f>IF(ISNUMBER('Original data'!T175),LN('Original data'!T175),"")</f>
        <v/>
      </c>
      <c r="X175" s="21" t="str">
        <f>IF(ISNUMBER('Original data'!U175),LN('Original data'!U175),"")</f>
        <v/>
      </c>
      <c r="Y175" s="21" t="str">
        <f>IF(ISNUMBER('Original data'!V175),LN('Original data'!V175),"")</f>
        <v/>
      </c>
      <c r="Z175" s="21" t="str">
        <f>IF(ISNUMBER('Original data'!W175),LN('Original data'!W175),"")</f>
        <v/>
      </c>
      <c r="AA175" s="21" t="str">
        <f>IF(ISNUMBER('Original data'!X175),LN('Original data'!X175),"")</f>
        <v/>
      </c>
      <c r="AB175" s="21" t="str">
        <f>IF(ISNUMBER('Original data'!Y175),LN('Original data'!Y175),"")</f>
        <v/>
      </c>
      <c r="AC175" s="21" t="str">
        <f>IF(ISNUMBER('Original data'!Z175),LN('Original data'!Z175),"")</f>
        <v/>
      </c>
      <c r="AD175" s="21" t="str">
        <f>IF(ISNUMBER('Original data'!AA175),LN('Original data'!AA175),"")</f>
        <v/>
      </c>
      <c r="AE175" s="21" t="str">
        <f>IF(ISNUMBER('Original data'!AB175),LN('Original data'!AB175),"")</f>
        <v/>
      </c>
      <c r="AF175" s="21" t="str">
        <f>IF(ISNUMBER('Original data'!AC175),LN('Original data'!AC175),"")</f>
        <v/>
      </c>
      <c r="AG175" s="21" t="str">
        <f>IF(ISNUMBER('Original data'!AD175),LN('Original data'!AD175),"")</f>
        <v/>
      </c>
      <c r="AH175" s="21" t="str">
        <f>IF(ISNUMBER('Original data'!AE175),LN('Original data'!AE175),"")</f>
        <v/>
      </c>
      <c r="AI175" s="21" t="str">
        <f>IF(ISNUMBER('Original data'!AF175),LN('Original data'!AF175),"")</f>
        <v/>
      </c>
      <c r="AJ175" s="21" t="str">
        <f>IF(ISNUMBER('Original data'!AG175),LN('Original data'!AG175),"")</f>
        <v/>
      </c>
      <c r="AK175" s="21" t="str">
        <f>IF(ISNUMBER('Original data'!AH175),LN('Original data'!AH175),"")</f>
        <v/>
      </c>
      <c r="AL175" s="21" t="str">
        <f>IF(ISNUMBER('Original data'!AI175),LN('Original data'!AI175),"")</f>
        <v/>
      </c>
      <c r="AM175" s="21" t="str">
        <f>IF(ISNUMBER('Original data'!AJ175),LN('Original data'!AJ175),"")</f>
        <v/>
      </c>
      <c r="AN175" s="21" t="str">
        <f>IF(ISNUMBER('Original data'!AK175),LN('Original data'!AK175),"")</f>
        <v/>
      </c>
      <c r="AO175" s="21" t="str">
        <f>IF(ISNUMBER('Original data'!AL175),LN('Original data'!AL175),"")</f>
        <v/>
      </c>
      <c r="AP175" s="21" t="str">
        <f>IF(ISNUMBER('Original data'!AM175),LN('Original data'!AM175),"")</f>
        <v/>
      </c>
      <c r="AQ175" s="21" t="str">
        <f>IF(ISNUMBER('Original data'!AN175),LN('Original data'!AN175),"")</f>
        <v/>
      </c>
      <c r="AR175" s="21" t="str">
        <f>IF(ISNUMBER('Original data'!AO175),LN('Original data'!AO175),"")</f>
        <v/>
      </c>
      <c r="AS175" s="21" t="str">
        <f>IF(ISNUMBER('Original data'!AP175),LN('Original data'!AP175),"")</f>
        <v/>
      </c>
      <c r="AT175" s="21" t="str">
        <f>IF(ISNUMBER('Original data'!AR175),LN('Original data'!AR175),"")</f>
        <v/>
      </c>
      <c r="AU175" s="21" t="str">
        <f>IF(ISNUMBER('Original data'!AS175),LN('Original data'!AS175),"")</f>
        <v/>
      </c>
      <c r="AV175" s="21" t="str">
        <f>IF(ISNUMBER('Original data'!AT175),LN('Original data'!AT175),"")</f>
        <v/>
      </c>
      <c r="AW175" s="21" t="str">
        <f>IF(ISNUMBER('Original data'!AU175),LN('Original data'!AU175),"")</f>
        <v/>
      </c>
      <c r="AX175" s="21" t="str">
        <f>IF(ISNUMBER('Original data'!AV175),LN('Original data'!AV175),"")</f>
        <v/>
      </c>
      <c r="AY175" s="21" t="str">
        <f>IF(ISNUMBER('Original data'!AW175),LN('Original data'!AW175),"")</f>
        <v/>
      </c>
      <c r="AZ175" s="21" t="str">
        <f>IF(ISNUMBER('Original data'!AX175),LN('Original data'!AX175),"")</f>
        <v/>
      </c>
      <c r="BA175" s="21" t="str">
        <f>IF(ISNUMBER('Original data'!AY175),LN('Original data'!AY175),"")</f>
        <v/>
      </c>
      <c r="BB175" s="21" t="str">
        <f>IF(ISNUMBER('Original data'!AZ175),LN('Original data'!AZ175),"")</f>
        <v/>
      </c>
      <c r="BC175" s="21" t="str">
        <f>IF(ISNUMBER('Original data'!BA175),LN('Original data'!BA175),"")</f>
        <v/>
      </c>
      <c r="BD175" s="21" t="str">
        <f>IF(ISNUMBER('Original data'!BB175),LN('Original data'!BB175),"")</f>
        <v/>
      </c>
      <c r="BE175" s="21" t="str">
        <f>IF(ISNUMBER('Original data'!BC175),LN('Original data'!BC175),"")</f>
        <v/>
      </c>
      <c r="BF175" s="21" t="str">
        <f>IF(ISNUMBER('Original data'!BD175),LN('Original data'!BD175),"")</f>
        <v/>
      </c>
      <c r="BG175" s="21" t="str">
        <f>IF(ISNUMBER('Original data'!BE175),LN('Original data'!BE175),"")</f>
        <v/>
      </c>
      <c r="BH175" s="21" t="str">
        <f>IF(ISNUMBER('Original data'!BF175),LN('Original data'!BF175),"")</f>
        <v/>
      </c>
      <c r="BI175" s="21" t="str">
        <f>IF(ISNUMBER('Original data'!BH175),LN('Original data'!BH175),"")</f>
        <v/>
      </c>
      <c r="BJ175" s="21" t="str">
        <f>IF(ISNUMBER('Original data'!BI175),LN('Original data'!BI175),"")</f>
        <v/>
      </c>
      <c r="BK175" s="21" t="str">
        <f>IF(ISNUMBER('Original data'!BJ175),LN('Original data'!BJ175),"")</f>
        <v/>
      </c>
      <c r="BL175" s="21" t="str">
        <f>IF(ISNUMBER('Original data'!BK175),LN('Original data'!BK175),"")</f>
        <v/>
      </c>
      <c r="BM175" s="21" t="str">
        <f>IF(ISNUMBER('Original data'!BL175),LN('Original data'!BL175),"")</f>
        <v/>
      </c>
      <c r="BN175" s="21" t="str">
        <f>IF(ISNUMBER('Original data'!BM175),LN('Original data'!BM175),"")</f>
        <v/>
      </c>
      <c r="BO175" s="21" t="str">
        <f>IF(ISNUMBER('Original data'!BN175),LN('Original data'!BN175),"")</f>
        <v/>
      </c>
      <c r="BP175" s="21" t="str">
        <f>IF(ISNUMBER('Original data'!BO175),LN('Original data'!BO175),"")</f>
        <v/>
      </c>
      <c r="BQ175" s="21" t="str">
        <f>IF(ISNUMBER('Original data'!BP175),LN('Original data'!BP175),"")</f>
        <v/>
      </c>
      <c r="BR175" s="21" t="str">
        <f>IF(ISNUMBER('Original data'!BQ175),LN('Original data'!BQ175),"")</f>
        <v/>
      </c>
      <c r="BS175" s="21" t="str">
        <f>IF(ISNUMBER('Original data'!BR175),LN('Original data'!BR175),"")</f>
        <v/>
      </c>
      <c r="BT175" s="21" t="str">
        <f>IF(ISNUMBER('Original data'!BS175),LN('Original data'!BS175),"")</f>
        <v/>
      </c>
      <c r="BU175" s="21" t="str">
        <f>IF(ISNUMBER('Original data'!BT175),LN('Original data'!BT175),"")</f>
        <v/>
      </c>
      <c r="BV175" s="21" t="str">
        <f>IF(ISNUMBER('Original data'!BU175),LN('Original data'!BU175),"")</f>
        <v/>
      </c>
      <c r="BW175" s="21" t="str">
        <f>IF(ISNUMBER('Original data'!BV175),LN('Original data'!BV175),"")</f>
        <v/>
      </c>
      <c r="BX175" s="21" t="str">
        <f>IF(ISNUMBER('Original data'!BW175),LN('Original data'!BW175),"")</f>
        <v/>
      </c>
      <c r="BY175" s="21" t="str">
        <f>IF(ISNUMBER('Original data'!BX175),LN('Original data'!BX175),"")</f>
        <v/>
      </c>
      <c r="BZ175" s="21" t="str">
        <f>IF(ISNUMBER('Original data'!BY175),LN('Original data'!BY175),"")</f>
        <v/>
      </c>
      <c r="CA175" s="21" t="str">
        <f>IF(ISNUMBER('Original data'!BZ175),LN('Original data'!BZ175),"")</f>
        <v/>
      </c>
      <c r="CB175" s="21" t="str">
        <f>IF(ISNUMBER('Original data'!CA175),LN('Original data'!CA175),"")</f>
        <v/>
      </c>
      <c r="CC175" s="21"/>
      <c r="CD175" s="21"/>
      <c r="CE175" s="21"/>
    </row>
    <row r="176" spans="1:83" x14ac:dyDescent="0.2">
      <c r="A176" s="21"/>
      <c r="B176" s="21"/>
      <c r="C176" s="21"/>
      <c r="D176" s="21"/>
      <c r="E176" s="21"/>
      <c r="F176" t="str">
        <f t="shared" si="10"/>
        <v/>
      </c>
      <c r="G176" t="str">
        <f t="shared" si="12"/>
        <v/>
      </c>
      <c r="H176">
        <f t="shared" si="13"/>
        <v>0</v>
      </c>
      <c r="I176" s="21" t="str">
        <f>IF(ISNUMBER('Original data'!F176),LN('Original data'!F176),"")</f>
        <v/>
      </c>
      <c r="J176" s="21" t="str">
        <f>IF(ISNUMBER('Original data'!G176),LN('Original data'!G176),"")</f>
        <v/>
      </c>
      <c r="K176" s="21" t="str">
        <f>IF(ISNUMBER('Original data'!H176),LN('Original data'!H176),"")</f>
        <v/>
      </c>
      <c r="L176" s="21" t="str">
        <f>IF(ISNUMBER('Original data'!I176),LN('Original data'!I176),"")</f>
        <v/>
      </c>
      <c r="M176" s="21" t="str">
        <f>IF(ISNUMBER('Original data'!J176),LN('Original data'!J176),"")</f>
        <v/>
      </c>
      <c r="N176" s="21" t="str">
        <f>IF(ISNUMBER('Original data'!K176),LN('Original data'!K176),"")</f>
        <v/>
      </c>
      <c r="O176" s="21" t="str">
        <f>IF(ISNUMBER('Original data'!L176),LN('Original data'!L176),"")</f>
        <v/>
      </c>
      <c r="P176" s="21" t="str">
        <f>IF(ISNUMBER('Original data'!M176),LN('Original data'!M176),"")</f>
        <v/>
      </c>
      <c r="Q176" s="21" t="str">
        <f>IF(ISNUMBER('Original data'!N176),LN('Original data'!N176),"")</f>
        <v/>
      </c>
      <c r="R176" s="21" t="str">
        <f>IF(ISNUMBER('Original data'!O176),LN('Original data'!O176),"")</f>
        <v/>
      </c>
      <c r="S176" s="21" t="str">
        <f>IF(ISNUMBER('Original data'!P176),LN('Original data'!P176),"")</f>
        <v/>
      </c>
      <c r="T176" s="21" t="str">
        <f>IF(ISNUMBER('Original data'!Q176),LN('Original data'!Q176),"")</f>
        <v/>
      </c>
      <c r="U176" s="21" t="str">
        <f>IF(ISNUMBER('Original data'!R176),LN('Original data'!R176),"")</f>
        <v/>
      </c>
      <c r="V176" s="21" t="str">
        <f>IF(ISNUMBER('Original data'!S176),LN('Original data'!S176),"")</f>
        <v/>
      </c>
      <c r="W176" s="21" t="str">
        <f>IF(ISNUMBER('Original data'!T176),LN('Original data'!T176),"")</f>
        <v/>
      </c>
      <c r="X176" s="21" t="str">
        <f>IF(ISNUMBER('Original data'!U176),LN('Original data'!U176),"")</f>
        <v/>
      </c>
      <c r="Y176" s="21" t="str">
        <f>IF(ISNUMBER('Original data'!V176),LN('Original data'!V176),"")</f>
        <v/>
      </c>
      <c r="Z176" s="21" t="str">
        <f>IF(ISNUMBER('Original data'!W176),LN('Original data'!W176),"")</f>
        <v/>
      </c>
      <c r="AA176" s="21" t="str">
        <f>IF(ISNUMBER('Original data'!X176),LN('Original data'!X176),"")</f>
        <v/>
      </c>
      <c r="AB176" s="21" t="str">
        <f>IF(ISNUMBER('Original data'!Y176),LN('Original data'!Y176),"")</f>
        <v/>
      </c>
      <c r="AC176" s="21" t="str">
        <f>IF(ISNUMBER('Original data'!Z176),LN('Original data'!Z176),"")</f>
        <v/>
      </c>
      <c r="AD176" s="21" t="str">
        <f>IF(ISNUMBER('Original data'!AA176),LN('Original data'!AA176),"")</f>
        <v/>
      </c>
      <c r="AE176" s="21" t="str">
        <f>IF(ISNUMBER('Original data'!AB176),LN('Original data'!AB176),"")</f>
        <v/>
      </c>
      <c r="AF176" s="21" t="str">
        <f>IF(ISNUMBER('Original data'!AC176),LN('Original data'!AC176),"")</f>
        <v/>
      </c>
      <c r="AG176" s="21" t="str">
        <f>IF(ISNUMBER('Original data'!AD176),LN('Original data'!AD176),"")</f>
        <v/>
      </c>
      <c r="AH176" s="21" t="str">
        <f>IF(ISNUMBER('Original data'!AE176),LN('Original data'!AE176),"")</f>
        <v/>
      </c>
      <c r="AI176" s="21" t="str">
        <f>IF(ISNUMBER('Original data'!AF176),LN('Original data'!AF176),"")</f>
        <v/>
      </c>
      <c r="AJ176" s="21" t="str">
        <f>IF(ISNUMBER('Original data'!AG176),LN('Original data'!AG176),"")</f>
        <v/>
      </c>
      <c r="AK176" s="21" t="str">
        <f>IF(ISNUMBER('Original data'!AH176),LN('Original data'!AH176),"")</f>
        <v/>
      </c>
      <c r="AL176" s="21" t="str">
        <f>IF(ISNUMBER('Original data'!AI176),LN('Original data'!AI176),"")</f>
        <v/>
      </c>
      <c r="AM176" s="21" t="str">
        <f>IF(ISNUMBER('Original data'!AJ176),LN('Original data'!AJ176),"")</f>
        <v/>
      </c>
      <c r="AN176" s="21" t="str">
        <f>IF(ISNUMBER('Original data'!AK176),LN('Original data'!AK176),"")</f>
        <v/>
      </c>
      <c r="AO176" s="21" t="str">
        <f>IF(ISNUMBER('Original data'!AL176),LN('Original data'!AL176),"")</f>
        <v/>
      </c>
      <c r="AP176" s="21" t="str">
        <f>IF(ISNUMBER('Original data'!AM176),LN('Original data'!AM176),"")</f>
        <v/>
      </c>
      <c r="AQ176" s="21" t="str">
        <f>IF(ISNUMBER('Original data'!AN176),LN('Original data'!AN176),"")</f>
        <v/>
      </c>
      <c r="AR176" s="21" t="str">
        <f>IF(ISNUMBER('Original data'!AO176),LN('Original data'!AO176),"")</f>
        <v/>
      </c>
      <c r="AS176" s="21" t="str">
        <f>IF(ISNUMBER('Original data'!AP176),LN('Original data'!AP176),"")</f>
        <v/>
      </c>
      <c r="AT176" s="21" t="str">
        <f>IF(ISNUMBER('Original data'!AR176),LN('Original data'!AR176),"")</f>
        <v/>
      </c>
      <c r="AU176" s="21" t="str">
        <f>IF(ISNUMBER('Original data'!AS176),LN('Original data'!AS176),"")</f>
        <v/>
      </c>
      <c r="AV176" s="21" t="str">
        <f>IF(ISNUMBER('Original data'!AT176),LN('Original data'!AT176),"")</f>
        <v/>
      </c>
      <c r="AW176" s="21" t="str">
        <f>IF(ISNUMBER('Original data'!AU176),LN('Original data'!AU176),"")</f>
        <v/>
      </c>
      <c r="AX176" s="21" t="str">
        <f>IF(ISNUMBER('Original data'!AV176),LN('Original data'!AV176),"")</f>
        <v/>
      </c>
      <c r="AY176" s="21" t="str">
        <f>IF(ISNUMBER('Original data'!AW176),LN('Original data'!AW176),"")</f>
        <v/>
      </c>
      <c r="AZ176" s="21" t="str">
        <f>IF(ISNUMBER('Original data'!AX176),LN('Original data'!AX176),"")</f>
        <v/>
      </c>
      <c r="BA176" s="21" t="str">
        <f>IF(ISNUMBER('Original data'!AY176),LN('Original data'!AY176),"")</f>
        <v/>
      </c>
      <c r="BB176" s="21" t="str">
        <f>IF(ISNUMBER('Original data'!AZ176),LN('Original data'!AZ176),"")</f>
        <v/>
      </c>
      <c r="BC176" s="21" t="str">
        <f>IF(ISNUMBER('Original data'!BA176),LN('Original data'!BA176),"")</f>
        <v/>
      </c>
      <c r="BD176" s="21" t="str">
        <f>IF(ISNUMBER('Original data'!BB176),LN('Original data'!BB176),"")</f>
        <v/>
      </c>
      <c r="BE176" s="21" t="str">
        <f>IF(ISNUMBER('Original data'!BC176),LN('Original data'!BC176),"")</f>
        <v/>
      </c>
      <c r="BF176" s="21" t="str">
        <f>IF(ISNUMBER('Original data'!BD176),LN('Original data'!BD176),"")</f>
        <v/>
      </c>
      <c r="BG176" s="21" t="str">
        <f>IF(ISNUMBER('Original data'!BE176),LN('Original data'!BE176),"")</f>
        <v/>
      </c>
      <c r="BH176" s="21" t="str">
        <f>IF(ISNUMBER('Original data'!BF176),LN('Original data'!BF176),"")</f>
        <v/>
      </c>
      <c r="BI176" s="21" t="str">
        <f>IF(ISNUMBER('Original data'!BH176),LN('Original data'!BH176),"")</f>
        <v/>
      </c>
      <c r="BJ176" s="21" t="str">
        <f>IF(ISNUMBER('Original data'!BI176),LN('Original data'!BI176),"")</f>
        <v/>
      </c>
      <c r="BK176" s="21" t="str">
        <f>IF(ISNUMBER('Original data'!BJ176),LN('Original data'!BJ176),"")</f>
        <v/>
      </c>
      <c r="BL176" s="21" t="str">
        <f>IF(ISNUMBER('Original data'!BK176),LN('Original data'!BK176),"")</f>
        <v/>
      </c>
      <c r="BM176" s="21" t="str">
        <f>IF(ISNUMBER('Original data'!BL176),LN('Original data'!BL176),"")</f>
        <v/>
      </c>
      <c r="BN176" s="21" t="str">
        <f>IF(ISNUMBER('Original data'!BM176),LN('Original data'!BM176),"")</f>
        <v/>
      </c>
      <c r="BO176" s="21" t="str">
        <f>IF(ISNUMBER('Original data'!BN176),LN('Original data'!BN176),"")</f>
        <v/>
      </c>
      <c r="BP176" s="21" t="str">
        <f>IF(ISNUMBER('Original data'!BO176),LN('Original data'!BO176),"")</f>
        <v/>
      </c>
      <c r="BQ176" s="21" t="str">
        <f>IF(ISNUMBER('Original data'!BP176),LN('Original data'!BP176),"")</f>
        <v/>
      </c>
      <c r="BR176" s="21" t="str">
        <f>IF(ISNUMBER('Original data'!BQ176),LN('Original data'!BQ176),"")</f>
        <v/>
      </c>
      <c r="BS176" s="21" t="str">
        <f>IF(ISNUMBER('Original data'!BR176),LN('Original data'!BR176),"")</f>
        <v/>
      </c>
      <c r="BT176" s="21" t="str">
        <f>IF(ISNUMBER('Original data'!BS176),LN('Original data'!BS176),"")</f>
        <v/>
      </c>
      <c r="BU176" s="21" t="str">
        <f>IF(ISNUMBER('Original data'!BT176),LN('Original data'!BT176),"")</f>
        <v/>
      </c>
      <c r="BV176" s="21" t="str">
        <f>IF(ISNUMBER('Original data'!BU176),LN('Original data'!BU176),"")</f>
        <v/>
      </c>
      <c r="BW176" s="21" t="str">
        <f>IF(ISNUMBER('Original data'!BV176),LN('Original data'!BV176),"")</f>
        <v/>
      </c>
      <c r="BX176" s="21" t="str">
        <f>IF(ISNUMBER('Original data'!BW176),LN('Original data'!BW176),"")</f>
        <v/>
      </c>
      <c r="BY176" s="21" t="str">
        <f>IF(ISNUMBER('Original data'!BX176),LN('Original data'!BX176),"")</f>
        <v/>
      </c>
      <c r="BZ176" s="21" t="str">
        <f>IF(ISNUMBER('Original data'!BY176),LN('Original data'!BY176),"")</f>
        <v/>
      </c>
      <c r="CA176" s="21" t="str">
        <f>IF(ISNUMBER('Original data'!BZ176),LN('Original data'!BZ176),"")</f>
        <v/>
      </c>
      <c r="CB176" s="21" t="str">
        <f>IF(ISNUMBER('Original data'!CA176),LN('Original data'!CA176),"")</f>
        <v/>
      </c>
      <c r="CC176" s="21"/>
      <c r="CD176" s="21"/>
      <c r="CE176" s="21"/>
    </row>
    <row r="177" spans="1:83" x14ac:dyDescent="0.2">
      <c r="A177" s="21"/>
      <c r="B177" s="21"/>
      <c r="C177" s="21"/>
      <c r="D177" s="21"/>
      <c r="E177" s="21"/>
      <c r="F177" t="str">
        <f t="shared" si="10"/>
        <v/>
      </c>
      <c r="G177" t="str">
        <f t="shared" si="12"/>
        <v/>
      </c>
      <c r="H177">
        <f t="shared" si="13"/>
        <v>0</v>
      </c>
      <c r="I177" s="21" t="str">
        <f>IF(ISNUMBER('Original data'!F177),LN('Original data'!F177),"")</f>
        <v/>
      </c>
      <c r="J177" s="21" t="str">
        <f>IF(ISNUMBER('Original data'!G177),LN('Original data'!G177),"")</f>
        <v/>
      </c>
      <c r="K177" s="21" t="str">
        <f>IF(ISNUMBER('Original data'!H177),LN('Original data'!H177),"")</f>
        <v/>
      </c>
      <c r="L177" s="21" t="str">
        <f>IF(ISNUMBER('Original data'!I177),LN('Original data'!I177),"")</f>
        <v/>
      </c>
      <c r="M177" s="21" t="str">
        <f>IF(ISNUMBER('Original data'!J177),LN('Original data'!J177),"")</f>
        <v/>
      </c>
      <c r="N177" s="21" t="str">
        <f>IF(ISNUMBER('Original data'!K177),LN('Original data'!K177),"")</f>
        <v/>
      </c>
      <c r="O177" s="21" t="str">
        <f>IF(ISNUMBER('Original data'!L177),LN('Original data'!L177),"")</f>
        <v/>
      </c>
      <c r="P177" s="21" t="str">
        <f>IF(ISNUMBER('Original data'!M177),LN('Original data'!M177),"")</f>
        <v/>
      </c>
      <c r="Q177" s="21" t="str">
        <f>IF(ISNUMBER('Original data'!N177),LN('Original data'!N177),"")</f>
        <v/>
      </c>
      <c r="R177" s="21" t="str">
        <f>IF(ISNUMBER('Original data'!O177),LN('Original data'!O177),"")</f>
        <v/>
      </c>
      <c r="S177" s="21" t="str">
        <f>IF(ISNUMBER('Original data'!P177),LN('Original data'!P177),"")</f>
        <v/>
      </c>
      <c r="T177" s="21" t="str">
        <f>IF(ISNUMBER('Original data'!Q177),LN('Original data'!Q177),"")</f>
        <v/>
      </c>
      <c r="U177" s="21" t="str">
        <f>IF(ISNUMBER('Original data'!R177),LN('Original data'!R177),"")</f>
        <v/>
      </c>
      <c r="V177" s="21" t="str">
        <f>IF(ISNUMBER('Original data'!S177),LN('Original data'!S177),"")</f>
        <v/>
      </c>
      <c r="W177" s="21" t="str">
        <f>IF(ISNUMBER('Original data'!T177),LN('Original data'!T177),"")</f>
        <v/>
      </c>
      <c r="X177" s="21" t="str">
        <f>IF(ISNUMBER('Original data'!U177),LN('Original data'!U177),"")</f>
        <v/>
      </c>
      <c r="Y177" s="21" t="str">
        <f>IF(ISNUMBER('Original data'!V177),LN('Original data'!V177),"")</f>
        <v/>
      </c>
      <c r="Z177" s="21" t="str">
        <f>IF(ISNUMBER('Original data'!W177),LN('Original data'!W177),"")</f>
        <v/>
      </c>
      <c r="AA177" s="21" t="str">
        <f>IF(ISNUMBER('Original data'!X177),LN('Original data'!X177),"")</f>
        <v/>
      </c>
      <c r="AB177" s="21" t="str">
        <f>IF(ISNUMBER('Original data'!Y177),LN('Original data'!Y177),"")</f>
        <v/>
      </c>
      <c r="AC177" s="21" t="str">
        <f>IF(ISNUMBER('Original data'!Z177),LN('Original data'!Z177),"")</f>
        <v/>
      </c>
      <c r="AD177" s="21" t="str">
        <f>IF(ISNUMBER('Original data'!AA177),LN('Original data'!AA177),"")</f>
        <v/>
      </c>
      <c r="AE177" s="21" t="str">
        <f>IF(ISNUMBER('Original data'!AB177),LN('Original data'!AB177),"")</f>
        <v/>
      </c>
      <c r="AF177" s="21" t="str">
        <f>IF(ISNUMBER('Original data'!AC177),LN('Original data'!AC177),"")</f>
        <v/>
      </c>
      <c r="AG177" s="21" t="str">
        <f>IF(ISNUMBER('Original data'!AD177),LN('Original data'!AD177),"")</f>
        <v/>
      </c>
      <c r="AH177" s="21" t="str">
        <f>IF(ISNUMBER('Original data'!AE177),LN('Original data'!AE177),"")</f>
        <v/>
      </c>
      <c r="AI177" s="21" t="str">
        <f>IF(ISNUMBER('Original data'!AF177),LN('Original data'!AF177),"")</f>
        <v/>
      </c>
      <c r="AJ177" s="21" t="str">
        <f>IF(ISNUMBER('Original data'!AG177),LN('Original data'!AG177),"")</f>
        <v/>
      </c>
      <c r="AK177" s="21" t="str">
        <f>IF(ISNUMBER('Original data'!AH177),LN('Original data'!AH177),"")</f>
        <v/>
      </c>
      <c r="AL177" s="21" t="str">
        <f>IF(ISNUMBER('Original data'!AI177),LN('Original data'!AI177),"")</f>
        <v/>
      </c>
      <c r="AM177" s="21" t="str">
        <f>IF(ISNUMBER('Original data'!AJ177),LN('Original data'!AJ177),"")</f>
        <v/>
      </c>
      <c r="AN177" s="21" t="str">
        <f>IF(ISNUMBER('Original data'!AK177),LN('Original data'!AK177),"")</f>
        <v/>
      </c>
      <c r="AO177" s="21" t="str">
        <f>IF(ISNUMBER('Original data'!AL177),LN('Original data'!AL177),"")</f>
        <v/>
      </c>
      <c r="AP177" s="21" t="str">
        <f>IF(ISNUMBER('Original data'!AM177),LN('Original data'!AM177),"")</f>
        <v/>
      </c>
      <c r="AQ177" s="21" t="str">
        <f>IF(ISNUMBER('Original data'!AN177),LN('Original data'!AN177),"")</f>
        <v/>
      </c>
      <c r="AR177" s="21" t="str">
        <f>IF(ISNUMBER('Original data'!AO177),LN('Original data'!AO177),"")</f>
        <v/>
      </c>
      <c r="AS177" s="21" t="str">
        <f>IF(ISNUMBER('Original data'!AP177),LN('Original data'!AP177),"")</f>
        <v/>
      </c>
      <c r="AT177" s="21" t="str">
        <f>IF(ISNUMBER('Original data'!AR177),LN('Original data'!AR177),"")</f>
        <v/>
      </c>
      <c r="AU177" s="21" t="str">
        <f>IF(ISNUMBER('Original data'!AS177),LN('Original data'!AS177),"")</f>
        <v/>
      </c>
      <c r="AV177" s="21" t="str">
        <f>IF(ISNUMBER('Original data'!AT177),LN('Original data'!AT177),"")</f>
        <v/>
      </c>
      <c r="AW177" s="21" t="str">
        <f>IF(ISNUMBER('Original data'!AU177),LN('Original data'!AU177),"")</f>
        <v/>
      </c>
      <c r="AX177" s="21" t="str">
        <f>IF(ISNUMBER('Original data'!AV177),LN('Original data'!AV177),"")</f>
        <v/>
      </c>
      <c r="AY177" s="21" t="str">
        <f>IF(ISNUMBER('Original data'!AW177),LN('Original data'!AW177),"")</f>
        <v/>
      </c>
      <c r="AZ177" s="21" t="str">
        <f>IF(ISNUMBER('Original data'!AX177),LN('Original data'!AX177),"")</f>
        <v/>
      </c>
      <c r="BA177" s="21" t="str">
        <f>IF(ISNUMBER('Original data'!AY177),LN('Original data'!AY177),"")</f>
        <v/>
      </c>
      <c r="BB177" s="21" t="str">
        <f>IF(ISNUMBER('Original data'!AZ177),LN('Original data'!AZ177),"")</f>
        <v/>
      </c>
      <c r="BC177" s="21" t="str">
        <f>IF(ISNUMBER('Original data'!BA177),LN('Original data'!BA177),"")</f>
        <v/>
      </c>
      <c r="BD177" s="21" t="str">
        <f>IF(ISNUMBER('Original data'!BB177),LN('Original data'!BB177),"")</f>
        <v/>
      </c>
      <c r="BE177" s="21" t="str">
        <f>IF(ISNUMBER('Original data'!BC177),LN('Original data'!BC177),"")</f>
        <v/>
      </c>
      <c r="BF177" s="21" t="str">
        <f>IF(ISNUMBER('Original data'!BD177),LN('Original data'!BD177),"")</f>
        <v/>
      </c>
      <c r="BG177" s="21" t="str">
        <f>IF(ISNUMBER('Original data'!BE177),LN('Original data'!BE177),"")</f>
        <v/>
      </c>
      <c r="BH177" s="21" t="str">
        <f>IF(ISNUMBER('Original data'!BF177),LN('Original data'!BF177),"")</f>
        <v/>
      </c>
      <c r="BI177" s="21" t="str">
        <f>IF(ISNUMBER('Original data'!BH177),LN('Original data'!BH177),"")</f>
        <v/>
      </c>
      <c r="BJ177" s="21" t="str">
        <f>IF(ISNUMBER('Original data'!BI177),LN('Original data'!BI177),"")</f>
        <v/>
      </c>
      <c r="BK177" s="21" t="str">
        <f>IF(ISNUMBER('Original data'!BJ177),LN('Original data'!BJ177),"")</f>
        <v/>
      </c>
      <c r="BL177" s="21" t="str">
        <f>IF(ISNUMBER('Original data'!BK177),LN('Original data'!BK177),"")</f>
        <v/>
      </c>
      <c r="BM177" s="21" t="str">
        <f>IF(ISNUMBER('Original data'!BL177),LN('Original data'!BL177),"")</f>
        <v/>
      </c>
      <c r="BN177" s="21" t="str">
        <f>IF(ISNUMBER('Original data'!BM177),LN('Original data'!BM177),"")</f>
        <v/>
      </c>
      <c r="BO177" s="21" t="str">
        <f>IF(ISNUMBER('Original data'!BN177),LN('Original data'!BN177),"")</f>
        <v/>
      </c>
      <c r="BP177" s="21" t="str">
        <f>IF(ISNUMBER('Original data'!BO177),LN('Original data'!BO177),"")</f>
        <v/>
      </c>
      <c r="BQ177" s="21" t="str">
        <f>IF(ISNUMBER('Original data'!BP177),LN('Original data'!BP177),"")</f>
        <v/>
      </c>
      <c r="BR177" s="21" t="str">
        <f>IF(ISNUMBER('Original data'!BQ177),LN('Original data'!BQ177),"")</f>
        <v/>
      </c>
      <c r="BS177" s="21" t="str">
        <f>IF(ISNUMBER('Original data'!BR177),LN('Original data'!BR177),"")</f>
        <v/>
      </c>
      <c r="BT177" s="21" t="str">
        <f>IF(ISNUMBER('Original data'!BS177),LN('Original data'!BS177),"")</f>
        <v/>
      </c>
      <c r="BU177" s="21" t="str">
        <f>IF(ISNUMBER('Original data'!BT177),LN('Original data'!BT177),"")</f>
        <v/>
      </c>
      <c r="BV177" s="21" t="str">
        <f>IF(ISNUMBER('Original data'!BU177),LN('Original data'!BU177),"")</f>
        <v/>
      </c>
      <c r="BW177" s="21" t="str">
        <f>IF(ISNUMBER('Original data'!BV177),LN('Original data'!BV177),"")</f>
        <v/>
      </c>
      <c r="BX177" s="21" t="str">
        <f>IF(ISNUMBER('Original data'!BW177),LN('Original data'!BW177),"")</f>
        <v/>
      </c>
      <c r="BY177" s="21" t="str">
        <f>IF(ISNUMBER('Original data'!BX177),LN('Original data'!BX177),"")</f>
        <v/>
      </c>
      <c r="BZ177" s="21" t="str">
        <f>IF(ISNUMBER('Original data'!BY177),LN('Original data'!BY177),"")</f>
        <v/>
      </c>
      <c r="CA177" s="21" t="str">
        <f>IF(ISNUMBER('Original data'!BZ177),LN('Original data'!BZ177),"")</f>
        <v/>
      </c>
      <c r="CB177" s="21" t="str">
        <f>IF(ISNUMBER('Original data'!CA177),LN('Original data'!CA177),"")</f>
        <v/>
      </c>
      <c r="CC177" s="21"/>
      <c r="CD177" s="21"/>
      <c r="CE177" s="21"/>
    </row>
    <row r="178" spans="1:83" x14ac:dyDescent="0.2">
      <c r="A178" s="21"/>
      <c r="B178" s="21"/>
      <c r="C178" s="21"/>
      <c r="D178" s="21"/>
      <c r="E178" s="21"/>
      <c r="F178" t="str">
        <f t="shared" si="10"/>
        <v/>
      </c>
      <c r="G178" t="str">
        <f t="shared" si="12"/>
        <v/>
      </c>
      <c r="H178">
        <f t="shared" si="13"/>
        <v>0</v>
      </c>
      <c r="I178" s="21" t="str">
        <f>IF(ISNUMBER('Original data'!F178),LN('Original data'!F178),"")</f>
        <v/>
      </c>
      <c r="J178" s="21" t="str">
        <f>IF(ISNUMBER('Original data'!G178),LN('Original data'!G178),"")</f>
        <v/>
      </c>
      <c r="K178" s="21" t="str">
        <f>IF(ISNUMBER('Original data'!H178),LN('Original data'!H178),"")</f>
        <v/>
      </c>
      <c r="L178" s="21" t="str">
        <f>IF(ISNUMBER('Original data'!I178),LN('Original data'!I178),"")</f>
        <v/>
      </c>
      <c r="M178" s="21" t="str">
        <f>IF(ISNUMBER('Original data'!J178),LN('Original data'!J178),"")</f>
        <v/>
      </c>
      <c r="N178" s="21" t="str">
        <f>IF(ISNUMBER('Original data'!K178),LN('Original data'!K178),"")</f>
        <v/>
      </c>
      <c r="O178" s="21" t="str">
        <f>IF(ISNUMBER('Original data'!L178),LN('Original data'!L178),"")</f>
        <v/>
      </c>
      <c r="P178" s="21" t="str">
        <f>IF(ISNUMBER('Original data'!M178),LN('Original data'!M178),"")</f>
        <v/>
      </c>
      <c r="Q178" s="21" t="str">
        <f>IF(ISNUMBER('Original data'!N178),LN('Original data'!N178),"")</f>
        <v/>
      </c>
      <c r="R178" s="21" t="str">
        <f>IF(ISNUMBER('Original data'!O178),LN('Original data'!O178),"")</f>
        <v/>
      </c>
      <c r="S178" s="21" t="str">
        <f>IF(ISNUMBER('Original data'!P178),LN('Original data'!P178),"")</f>
        <v/>
      </c>
      <c r="T178" s="21" t="str">
        <f>IF(ISNUMBER('Original data'!Q178),LN('Original data'!Q178),"")</f>
        <v/>
      </c>
      <c r="U178" s="21" t="str">
        <f>IF(ISNUMBER('Original data'!R178),LN('Original data'!R178),"")</f>
        <v/>
      </c>
      <c r="V178" s="21" t="str">
        <f>IF(ISNUMBER('Original data'!S178),LN('Original data'!S178),"")</f>
        <v/>
      </c>
      <c r="W178" s="21" t="str">
        <f>IF(ISNUMBER('Original data'!T178),LN('Original data'!T178),"")</f>
        <v/>
      </c>
      <c r="X178" s="21" t="str">
        <f>IF(ISNUMBER('Original data'!U178),LN('Original data'!U178),"")</f>
        <v/>
      </c>
      <c r="Y178" s="21" t="str">
        <f>IF(ISNUMBER('Original data'!V178),LN('Original data'!V178),"")</f>
        <v/>
      </c>
      <c r="Z178" s="21" t="str">
        <f>IF(ISNUMBER('Original data'!W178),LN('Original data'!W178),"")</f>
        <v/>
      </c>
      <c r="AA178" s="21" t="str">
        <f>IF(ISNUMBER('Original data'!X178),LN('Original data'!X178),"")</f>
        <v/>
      </c>
      <c r="AB178" s="21" t="str">
        <f>IF(ISNUMBER('Original data'!Y178),LN('Original data'!Y178),"")</f>
        <v/>
      </c>
      <c r="AC178" s="21" t="str">
        <f>IF(ISNUMBER('Original data'!Z178),LN('Original data'!Z178),"")</f>
        <v/>
      </c>
      <c r="AD178" s="21" t="str">
        <f>IF(ISNUMBER('Original data'!AA178),LN('Original data'!AA178),"")</f>
        <v/>
      </c>
      <c r="AE178" s="21" t="str">
        <f>IF(ISNUMBER('Original data'!AB178),LN('Original data'!AB178),"")</f>
        <v/>
      </c>
      <c r="AF178" s="21" t="str">
        <f>IF(ISNUMBER('Original data'!AC178),LN('Original data'!AC178),"")</f>
        <v/>
      </c>
      <c r="AG178" s="21" t="str">
        <f>IF(ISNUMBER('Original data'!AD178),LN('Original data'!AD178),"")</f>
        <v/>
      </c>
      <c r="AH178" s="21" t="str">
        <f>IF(ISNUMBER('Original data'!AE178),LN('Original data'!AE178),"")</f>
        <v/>
      </c>
      <c r="AI178" s="21" t="str">
        <f>IF(ISNUMBER('Original data'!AF178),LN('Original data'!AF178),"")</f>
        <v/>
      </c>
      <c r="AJ178" s="21" t="str">
        <f>IF(ISNUMBER('Original data'!AG178),LN('Original data'!AG178),"")</f>
        <v/>
      </c>
      <c r="AK178" s="21" t="str">
        <f>IF(ISNUMBER('Original data'!AH178),LN('Original data'!AH178),"")</f>
        <v/>
      </c>
      <c r="AL178" s="21" t="str">
        <f>IF(ISNUMBER('Original data'!AI178),LN('Original data'!AI178),"")</f>
        <v/>
      </c>
      <c r="AM178" s="21" t="str">
        <f>IF(ISNUMBER('Original data'!AJ178),LN('Original data'!AJ178),"")</f>
        <v/>
      </c>
      <c r="AN178" s="21" t="str">
        <f>IF(ISNUMBER('Original data'!AK178),LN('Original data'!AK178),"")</f>
        <v/>
      </c>
      <c r="AO178" s="21" t="str">
        <f>IF(ISNUMBER('Original data'!AL178),LN('Original data'!AL178),"")</f>
        <v/>
      </c>
      <c r="AP178" s="21" t="str">
        <f>IF(ISNUMBER('Original data'!AM178),LN('Original data'!AM178),"")</f>
        <v/>
      </c>
      <c r="AQ178" s="21" t="str">
        <f>IF(ISNUMBER('Original data'!AN178),LN('Original data'!AN178),"")</f>
        <v/>
      </c>
      <c r="AR178" s="21" t="str">
        <f>IF(ISNUMBER('Original data'!AO178),LN('Original data'!AO178),"")</f>
        <v/>
      </c>
      <c r="AS178" s="21" t="str">
        <f>IF(ISNUMBER('Original data'!AP178),LN('Original data'!AP178),"")</f>
        <v/>
      </c>
      <c r="AT178" s="21" t="str">
        <f>IF(ISNUMBER('Original data'!AR178),LN('Original data'!AR178),"")</f>
        <v/>
      </c>
      <c r="AU178" s="21" t="str">
        <f>IF(ISNUMBER('Original data'!AS178),LN('Original data'!AS178),"")</f>
        <v/>
      </c>
      <c r="AV178" s="21" t="str">
        <f>IF(ISNUMBER('Original data'!AT178),LN('Original data'!AT178),"")</f>
        <v/>
      </c>
      <c r="AW178" s="21" t="str">
        <f>IF(ISNUMBER('Original data'!AU178),LN('Original data'!AU178),"")</f>
        <v/>
      </c>
      <c r="AX178" s="21" t="str">
        <f>IF(ISNUMBER('Original data'!AV178),LN('Original data'!AV178),"")</f>
        <v/>
      </c>
      <c r="AY178" s="21" t="str">
        <f>IF(ISNUMBER('Original data'!AW178),LN('Original data'!AW178),"")</f>
        <v/>
      </c>
      <c r="AZ178" s="21" t="str">
        <f>IF(ISNUMBER('Original data'!AX178),LN('Original data'!AX178),"")</f>
        <v/>
      </c>
      <c r="BA178" s="21" t="str">
        <f>IF(ISNUMBER('Original data'!AY178),LN('Original data'!AY178),"")</f>
        <v/>
      </c>
      <c r="BB178" s="21" t="str">
        <f>IF(ISNUMBER('Original data'!AZ178),LN('Original data'!AZ178),"")</f>
        <v/>
      </c>
      <c r="BC178" s="21" t="str">
        <f>IF(ISNUMBER('Original data'!BA178),LN('Original data'!BA178),"")</f>
        <v/>
      </c>
      <c r="BD178" s="21" t="str">
        <f>IF(ISNUMBER('Original data'!BB178),LN('Original data'!BB178),"")</f>
        <v/>
      </c>
      <c r="BE178" s="21" t="str">
        <f>IF(ISNUMBER('Original data'!BC178),LN('Original data'!BC178),"")</f>
        <v/>
      </c>
      <c r="BF178" s="21" t="str">
        <f>IF(ISNUMBER('Original data'!BD178),LN('Original data'!BD178),"")</f>
        <v/>
      </c>
      <c r="BG178" s="21" t="str">
        <f>IF(ISNUMBER('Original data'!BE178),LN('Original data'!BE178),"")</f>
        <v/>
      </c>
      <c r="BH178" s="21" t="str">
        <f>IF(ISNUMBER('Original data'!BF178),LN('Original data'!BF178),"")</f>
        <v/>
      </c>
      <c r="BI178" s="21" t="str">
        <f>IF(ISNUMBER('Original data'!BH178),LN('Original data'!BH178),"")</f>
        <v/>
      </c>
      <c r="BJ178" s="21" t="str">
        <f>IF(ISNUMBER('Original data'!BI178),LN('Original data'!BI178),"")</f>
        <v/>
      </c>
      <c r="BK178" s="21" t="str">
        <f>IF(ISNUMBER('Original data'!BJ178),LN('Original data'!BJ178),"")</f>
        <v/>
      </c>
      <c r="BL178" s="21" t="str">
        <f>IF(ISNUMBER('Original data'!BK178),LN('Original data'!BK178),"")</f>
        <v/>
      </c>
      <c r="BM178" s="21" t="str">
        <f>IF(ISNUMBER('Original data'!BL178),LN('Original data'!BL178),"")</f>
        <v/>
      </c>
      <c r="BN178" s="21" t="str">
        <f>IF(ISNUMBER('Original data'!BM178),LN('Original data'!BM178),"")</f>
        <v/>
      </c>
      <c r="BO178" s="21" t="str">
        <f>IF(ISNUMBER('Original data'!BN178),LN('Original data'!BN178),"")</f>
        <v/>
      </c>
      <c r="BP178" s="21" t="str">
        <f>IF(ISNUMBER('Original data'!BO178),LN('Original data'!BO178),"")</f>
        <v/>
      </c>
      <c r="BQ178" s="21" t="str">
        <f>IF(ISNUMBER('Original data'!BP178),LN('Original data'!BP178),"")</f>
        <v/>
      </c>
      <c r="BR178" s="21" t="str">
        <f>IF(ISNUMBER('Original data'!BQ178),LN('Original data'!BQ178),"")</f>
        <v/>
      </c>
      <c r="BS178" s="21" t="str">
        <f>IF(ISNUMBER('Original data'!BR178),LN('Original data'!BR178),"")</f>
        <v/>
      </c>
      <c r="BT178" s="21" t="str">
        <f>IF(ISNUMBER('Original data'!BS178),LN('Original data'!BS178),"")</f>
        <v/>
      </c>
      <c r="BU178" s="21" t="str">
        <f>IF(ISNUMBER('Original data'!BT178),LN('Original data'!BT178),"")</f>
        <v/>
      </c>
      <c r="BV178" s="21" t="str">
        <f>IF(ISNUMBER('Original data'!BU178),LN('Original data'!BU178),"")</f>
        <v/>
      </c>
      <c r="BW178" s="21" t="str">
        <f>IF(ISNUMBER('Original data'!BV178),LN('Original data'!BV178),"")</f>
        <v/>
      </c>
      <c r="BX178" s="21" t="str">
        <f>IF(ISNUMBER('Original data'!BW178),LN('Original data'!BW178),"")</f>
        <v/>
      </c>
      <c r="BY178" s="21" t="str">
        <f>IF(ISNUMBER('Original data'!BX178),LN('Original data'!BX178),"")</f>
        <v/>
      </c>
      <c r="BZ178" s="21" t="str">
        <f>IF(ISNUMBER('Original data'!BY178),LN('Original data'!BY178),"")</f>
        <v/>
      </c>
      <c r="CA178" s="21" t="str">
        <f>IF(ISNUMBER('Original data'!BZ178),LN('Original data'!BZ178),"")</f>
        <v/>
      </c>
      <c r="CB178" s="21" t="str">
        <f>IF(ISNUMBER('Original data'!CA178),LN('Original data'!CA178),"")</f>
        <v/>
      </c>
      <c r="CC178" s="21"/>
      <c r="CD178" s="21"/>
      <c r="CE178" s="21"/>
    </row>
    <row r="179" spans="1:83" x14ac:dyDescent="0.2">
      <c r="A179" s="21"/>
      <c r="B179" s="21"/>
      <c r="C179" s="21"/>
      <c r="D179" s="21"/>
      <c r="E179" s="21"/>
      <c r="F179" t="str">
        <f t="shared" si="10"/>
        <v/>
      </c>
      <c r="G179" t="str">
        <f t="shared" si="12"/>
        <v/>
      </c>
      <c r="H179">
        <f t="shared" si="13"/>
        <v>0</v>
      </c>
      <c r="I179" s="21" t="str">
        <f>IF(ISNUMBER('Original data'!F179),LN('Original data'!F179),"")</f>
        <v/>
      </c>
      <c r="J179" s="21" t="str">
        <f>IF(ISNUMBER('Original data'!G179),LN('Original data'!G179),"")</f>
        <v/>
      </c>
      <c r="K179" s="21" t="str">
        <f>IF(ISNUMBER('Original data'!H179),LN('Original data'!H179),"")</f>
        <v/>
      </c>
      <c r="L179" s="21" t="str">
        <f>IF(ISNUMBER('Original data'!I179),LN('Original data'!I179),"")</f>
        <v/>
      </c>
      <c r="M179" s="21" t="str">
        <f>IF(ISNUMBER('Original data'!J179),LN('Original data'!J179),"")</f>
        <v/>
      </c>
      <c r="N179" s="21" t="str">
        <f>IF(ISNUMBER('Original data'!K179),LN('Original data'!K179),"")</f>
        <v/>
      </c>
      <c r="O179" s="21" t="str">
        <f>IF(ISNUMBER('Original data'!L179),LN('Original data'!L179),"")</f>
        <v/>
      </c>
      <c r="P179" s="21" t="str">
        <f>IF(ISNUMBER('Original data'!M179),LN('Original data'!M179),"")</f>
        <v/>
      </c>
      <c r="Q179" s="21" t="str">
        <f>IF(ISNUMBER('Original data'!N179),LN('Original data'!N179),"")</f>
        <v/>
      </c>
      <c r="R179" s="21" t="str">
        <f>IF(ISNUMBER('Original data'!O179),LN('Original data'!O179),"")</f>
        <v/>
      </c>
      <c r="S179" s="21" t="str">
        <f>IF(ISNUMBER('Original data'!P179),LN('Original data'!P179),"")</f>
        <v/>
      </c>
      <c r="T179" s="21" t="str">
        <f>IF(ISNUMBER('Original data'!Q179),LN('Original data'!Q179),"")</f>
        <v/>
      </c>
      <c r="U179" s="21" t="str">
        <f>IF(ISNUMBER('Original data'!R179),LN('Original data'!R179),"")</f>
        <v/>
      </c>
      <c r="V179" s="21" t="str">
        <f>IF(ISNUMBER('Original data'!S179),LN('Original data'!S179),"")</f>
        <v/>
      </c>
      <c r="W179" s="21" t="str">
        <f>IF(ISNUMBER('Original data'!T179),LN('Original data'!T179),"")</f>
        <v/>
      </c>
      <c r="X179" s="21" t="str">
        <f>IF(ISNUMBER('Original data'!U179),LN('Original data'!U179),"")</f>
        <v/>
      </c>
      <c r="Y179" s="21" t="str">
        <f>IF(ISNUMBER('Original data'!V179),LN('Original data'!V179),"")</f>
        <v/>
      </c>
      <c r="Z179" s="21" t="str">
        <f>IF(ISNUMBER('Original data'!W179),LN('Original data'!W179),"")</f>
        <v/>
      </c>
      <c r="AA179" s="21" t="str">
        <f>IF(ISNUMBER('Original data'!X179),LN('Original data'!X179),"")</f>
        <v/>
      </c>
      <c r="AB179" s="21" t="str">
        <f>IF(ISNUMBER('Original data'!Y179),LN('Original data'!Y179),"")</f>
        <v/>
      </c>
      <c r="AC179" s="21" t="str">
        <f>IF(ISNUMBER('Original data'!Z179),LN('Original data'!Z179),"")</f>
        <v/>
      </c>
      <c r="AD179" s="21" t="str">
        <f>IF(ISNUMBER('Original data'!AA179),LN('Original data'!AA179),"")</f>
        <v/>
      </c>
      <c r="AE179" s="21" t="str">
        <f>IF(ISNUMBER('Original data'!AB179),LN('Original data'!AB179),"")</f>
        <v/>
      </c>
      <c r="AF179" s="21" t="str">
        <f>IF(ISNUMBER('Original data'!AC179),LN('Original data'!AC179),"")</f>
        <v/>
      </c>
      <c r="AG179" s="21" t="str">
        <f>IF(ISNUMBER('Original data'!AD179),LN('Original data'!AD179),"")</f>
        <v/>
      </c>
      <c r="AH179" s="21" t="str">
        <f>IF(ISNUMBER('Original data'!AE179),LN('Original data'!AE179),"")</f>
        <v/>
      </c>
      <c r="AI179" s="21" t="str">
        <f>IF(ISNUMBER('Original data'!AF179),LN('Original data'!AF179),"")</f>
        <v/>
      </c>
      <c r="AJ179" s="21" t="str">
        <f>IF(ISNUMBER('Original data'!AG179),LN('Original data'!AG179),"")</f>
        <v/>
      </c>
      <c r="AK179" s="21" t="str">
        <f>IF(ISNUMBER('Original data'!AH179),LN('Original data'!AH179),"")</f>
        <v/>
      </c>
      <c r="AL179" s="21" t="str">
        <f>IF(ISNUMBER('Original data'!AI179),LN('Original data'!AI179),"")</f>
        <v/>
      </c>
      <c r="AM179" s="21" t="str">
        <f>IF(ISNUMBER('Original data'!AJ179),LN('Original data'!AJ179),"")</f>
        <v/>
      </c>
      <c r="AN179" s="21" t="str">
        <f>IF(ISNUMBER('Original data'!AK179),LN('Original data'!AK179),"")</f>
        <v/>
      </c>
      <c r="AO179" s="21" t="str">
        <f>IF(ISNUMBER('Original data'!AL179),LN('Original data'!AL179),"")</f>
        <v/>
      </c>
      <c r="AP179" s="21" t="str">
        <f>IF(ISNUMBER('Original data'!AM179),LN('Original data'!AM179),"")</f>
        <v/>
      </c>
      <c r="AQ179" s="21" t="str">
        <f>IF(ISNUMBER('Original data'!AN179),LN('Original data'!AN179),"")</f>
        <v/>
      </c>
      <c r="AR179" s="21" t="str">
        <f>IF(ISNUMBER('Original data'!AO179),LN('Original data'!AO179),"")</f>
        <v/>
      </c>
      <c r="AS179" s="21" t="str">
        <f>IF(ISNUMBER('Original data'!AP179),LN('Original data'!AP179),"")</f>
        <v/>
      </c>
      <c r="AT179" s="21" t="str">
        <f>IF(ISNUMBER('Original data'!AR179),LN('Original data'!AR179),"")</f>
        <v/>
      </c>
      <c r="AU179" s="21" t="str">
        <f>IF(ISNUMBER('Original data'!AS179),LN('Original data'!AS179),"")</f>
        <v/>
      </c>
      <c r="AV179" s="21" t="str">
        <f>IF(ISNUMBER('Original data'!AT179),LN('Original data'!AT179),"")</f>
        <v/>
      </c>
      <c r="AW179" s="21" t="str">
        <f>IF(ISNUMBER('Original data'!AU179),LN('Original data'!AU179),"")</f>
        <v/>
      </c>
      <c r="AX179" s="21" t="str">
        <f>IF(ISNUMBER('Original data'!AV179),LN('Original data'!AV179),"")</f>
        <v/>
      </c>
      <c r="AY179" s="21" t="str">
        <f>IF(ISNUMBER('Original data'!AW179),LN('Original data'!AW179),"")</f>
        <v/>
      </c>
      <c r="AZ179" s="21" t="str">
        <f>IF(ISNUMBER('Original data'!AX179),LN('Original data'!AX179),"")</f>
        <v/>
      </c>
      <c r="BA179" s="21" t="str">
        <f>IF(ISNUMBER('Original data'!AY179),LN('Original data'!AY179),"")</f>
        <v/>
      </c>
      <c r="BB179" s="21" t="str">
        <f>IF(ISNUMBER('Original data'!AZ179),LN('Original data'!AZ179),"")</f>
        <v/>
      </c>
      <c r="BC179" s="21" t="str">
        <f>IF(ISNUMBER('Original data'!BA179),LN('Original data'!BA179),"")</f>
        <v/>
      </c>
      <c r="BD179" s="21" t="str">
        <f>IF(ISNUMBER('Original data'!BB179),LN('Original data'!BB179),"")</f>
        <v/>
      </c>
      <c r="BE179" s="21" t="str">
        <f>IF(ISNUMBER('Original data'!BC179),LN('Original data'!BC179),"")</f>
        <v/>
      </c>
      <c r="BF179" s="21" t="str">
        <f>IF(ISNUMBER('Original data'!BD179),LN('Original data'!BD179),"")</f>
        <v/>
      </c>
      <c r="BG179" s="21" t="str">
        <f>IF(ISNUMBER('Original data'!BE179),LN('Original data'!BE179),"")</f>
        <v/>
      </c>
      <c r="BH179" s="21" t="str">
        <f>IF(ISNUMBER('Original data'!BF179),LN('Original data'!BF179),"")</f>
        <v/>
      </c>
      <c r="BI179" s="21" t="str">
        <f>IF(ISNUMBER('Original data'!BH179),LN('Original data'!BH179),"")</f>
        <v/>
      </c>
      <c r="BJ179" s="21" t="str">
        <f>IF(ISNUMBER('Original data'!BI179),LN('Original data'!BI179),"")</f>
        <v/>
      </c>
      <c r="BK179" s="21" t="str">
        <f>IF(ISNUMBER('Original data'!BJ179),LN('Original data'!BJ179),"")</f>
        <v/>
      </c>
      <c r="BL179" s="21" t="str">
        <f>IF(ISNUMBER('Original data'!BK179),LN('Original data'!BK179),"")</f>
        <v/>
      </c>
      <c r="BM179" s="21" t="str">
        <f>IF(ISNUMBER('Original data'!BL179),LN('Original data'!BL179),"")</f>
        <v/>
      </c>
      <c r="BN179" s="21" t="str">
        <f>IF(ISNUMBER('Original data'!BM179),LN('Original data'!BM179),"")</f>
        <v/>
      </c>
      <c r="BO179" s="21" t="str">
        <f>IF(ISNUMBER('Original data'!BN179),LN('Original data'!BN179),"")</f>
        <v/>
      </c>
      <c r="BP179" s="21" t="str">
        <f>IF(ISNUMBER('Original data'!BO179),LN('Original data'!BO179),"")</f>
        <v/>
      </c>
      <c r="BQ179" s="21" t="str">
        <f>IF(ISNUMBER('Original data'!BP179),LN('Original data'!BP179),"")</f>
        <v/>
      </c>
      <c r="BR179" s="21" t="str">
        <f>IF(ISNUMBER('Original data'!BQ179),LN('Original data'!BQ179),"")</f>
        <v/>
      </c>
      <c r="BS179" s="21" t="str">
        <f>IF(ISNUMBER('Original data'!BR179),LN('Original data'!BR179),"")</f>
        <v/>
      </c>
      <c r="BT179" s="21" t="str">
        <f>IF(ISNUMBER('Original data'!BS179),LN('Original data'!BS179),"")</f>
        <v/>
      </c>
      <c r="BU179" s="21" t="str">
        <f>IF(ISNUMBER('Original data'!BT179),LN('Original data'!BT179),"")</f>
        <v/>
      </c>
      <c r="BV179" s="21" t="str">
        <f>IF(ISNUMBER('Original data'!BU179),LN('Original data'!BU179),"")</f>
        <v/>
      </c>
      <c r="BW179" s="21" t="str">
        <f>IF(ISNUMBER('Original data'!BV179),LN('Original data'!BV179),"")</f>
        <v/>
      </c>
      <c r="BX179" s="21" t="str">
        <f>IF(ISNUMBER('Original data'!BW179),LN('Original data'!BW179),"")</f>
        <v/>
      </c>
      <c r="BY179" s="21" t="str">
        <f>IF(ISNUMBER('Original data'!BX179),LN('Original data'!BX179),"")</f>
        <v/>
      </c>
      <c r="BZ179" s="21" t="str">
        <f>IF(ISNUMBER('Original data'!BY179),LN('Original data'!BY179),"")</f>
        <v/>
      </c>
      <c r="CA179" s="21" t="str">
        <f>IF(ISNUMBER('Original data'!BZ179),LN('Original data'!BZ179),"")</f>
        <v/>
      </c>
      <c r="CB179" s="21" t="str">
        <f>IF(ISNUMBER('Original data'!CA179),LN('Original data'!CA179),"")</f>
        <v/>
      </c>
      <c r="CC179" s="21"/>
      <c r="CD179" s="21"/>
      <c r="CE179" s="21"/>
    </row>
    <row r="180" spans="1:83" x14ac:dyDescent="0.2">
      <c r="A180" s="21"/>
      <c r="B180" s="21"/>
      <c r="C180" s="21"/>
      <c r="D180" s="21"/>
      <c r="E180" s="21"/>
      <c r="F180" t="str">
        <f t="shared" ref="F180:F201" si="14">IF(G180&gt;0,G180,"")</f>
        <v/>
      </c>
      <c r="G180" t="str">
        <f t="shared" si="12"/>
        <v/>
      </c>
      <c r="H180">
        <f t="shared" si="13"/>
        <v>0</v>
      </c>
      <c r="I180" s="21" t="str">
        <f>IF(ISNUMBER('Original data'!F180),LN('Original data'!F180),"")</f>
        <v/>
      </c>
      <c r="J180" s="21" t="str">
        <f>IF(ISNUMBER('Original data'!G180),LN('Original data'!G180),"")</f>
        <v/>
      </c>
      <c r="K180" s="21" t="str">
        <f>IF(ISNUMBER('Original data'!H180),LN('Original data'!H180),"")</f>
        <v/>
      </c>
      <c r="L180" s="21" t="str">
        <f>IF(ISNUMBER('Original data'!I180),LN('Original data'!I180),"")</f>
        <v/>
      </c>
      <c r="M180" s="21" t="str">
        <f>IF(ISNUMBER('Original data'!J180),LN('Original data'!J180),"")</f>
        <v/>
      </c>
      <c r="N180" s="21" t="str">
        <f>IF(ISNUMBER('Original data'!K180),LN('Original data'!K180),"")</f>
        <v/>
      </c>
      <c r="O180" s="21" t="str">
        <f>IF(ISNUMBER('Original data'!L180),LN('Original data'!L180),"")</f>
        <v/>
      </c>
      <c r="P180" s="21" t="str">
        <f>IF(ISNUMBER('Original data'!M180),LN('Original data'!M180),"")</f>
        <v/>
      </c>
      <c r="Q180" s="21" t="str">
        <f>IF(ISNUMBER('Original data'!N180),LN('Original data'!N180),"")</f>
        <v/>
      </c>
      <c r="R180" s="21" t="str">
        <f>IF(ISNUMBER('Original data'!O180),LN('Original data'!O180),"")</f>
        <v/>
      </c>
      <c r="S180" s="21" t="str">
        <f>IF(ISNUMBER('Original data'!P180),LN('Original data'!P180),"")</f>
        <v/>
      </c>
      <c r="T180" s="21" t="str">
        <f>IF(ISNUMBER('Original data'!Q180),LN('Original data'!Q180),"")</f>
        <v/>
      </c>
      <c r="U180" s="21" t="str">
        <f>IF(ISNUMBER('Original data'!R180),LN('Original data'!R180),"")</f>
        <v/>
      </c>
      <c r="V180" s="21" t="str">
        <f>IF(ISNUMBER('Original data'!S180),LN('Original data'!S180),"")</f>
        <v/>
      </c>
      <c r="W180" s="21" t="str">
        <f>IF(ISNUMBER('Original data'!T180),LN('Original data'!T180),"")</f>
        <v/>
      </c>
      <c r="X180" s="21" t="str">
        <f>IF(ISNUMBER('Original data'!U180),LN('Original data'!U180),"")</f>
        <v/>
      </c>
      <c r="Y180" s="21" t="str">
        <f>IF(ISNUMBER('Original data'!V180),LN('Original data'!V180),"")</f>
        <v/>
      </c>
      <c r="Z180" s="21" t="str">
        <f>IF(ISNUMBER('Original data'!W180),LN('Original data'!W180),"")</f>
        <v/>
      </c>
      <c r="AA180" s="21" t="str">
        <f>IF(ISNUMBER('Original data'!X180),LN('Original data'!X180),"")</f>
        <v/>
      </c>
      <c r="AB180" s="21" t="str">
        <f>IF(ISNUMBER('Original data'!Y180),LN('Original data'!Y180),"")</f>
        <v/>
      </c>
      <c r="AC180" s="21" t="str">
        <f>IF(ISNUMBER('Original data'!Z180),LN('Original data'!Z180),"")</f>
        <v/>
      </c>
      <c r="AD180" s="21" t="str">
        <f>IF(ISNUMBER('Original data'!AA180),LN('Original data'!AA180),"")</f>
        <v/>
      </c>
      <c r="AE180" s="21" t="str">
        <f>IF(ISNUMBER('Original data'!AB180),LN('Original data'!AB180),"")</f>
        <v/>
      </c>
      <c r="AF180" s="21" t="str">
        <f>IF(ISNUMBER('Original data'!AC180),LN('Original data'!AC180),"")</f>
        <v/>
      </c>
      <c r="AG180" s="21" t="str">
        <f>IF(ISNUMBER('Original data'!AD180),LN('Original data'!AD180),"")</f>
        <v/>
      </c>
      <c r="AH180" s="21" t="str">
        <f>IF(ISNUMBER('Original data'!AE180),LN('Original data'!AE180),"")</f>
        <v/>
      </c>
      <c r="AI180" s="21" t="str">
        <f>IF(ISNUMBER('Original data'!AF180),LN('Original data'!AF180),"")</f>
        <v/>
      </c>
      <c r="AJ180" s="21" t="str">
        <f>IF(ISNUMBER('Original data'!AG180),LN('Original data'!AG180),"")</f>
        <v/>
      </c>
      <c r="AK180" s="21" t="str">
        <f>IF(ISNUMBER('Original data'!AH180),LN('Original data'!AH180),"")</f>
        <v/>
      </c>
      <c r="AL180" s="21" t="str">
        <f>IF(ISNUMBER('Original data'!AI180),LN('Original data'!AI180),"")</f>
        <v/>
      </c>
      <c r="AM180" s="21" t="str">
        <f>IF(ISNUMBER('Original data'!AJ180),LN('Original data'!AJ180),"")</f>
        <v/>
      </c>
      <c r="AN180" s="21" t="str">
        <f>IF(ISNUMBER('Original data'!AK180),LN('Original data'!AK180),"")</f>
        <v/>
      </c>
      <c r="AO180" s="21" t="str">
        <f>IF(ISNUMBER('Original data'!AL180),LN('Original data'!AL180),"")</f>
        <v/>
      </c>
      <c r="AP180" s="21" t="str">
        <f>IF(ISNUMBER('Original data'!AM180),LN('Original data'!AM180),"")</f>
        <v/>
      </c>
      <c r="AQ180" s="21" t="str">
        <f>IF(ISNUMBER('Original data'!AN180),LN('Original data'!AN180),"")</f>
        <v/>
      </c>
      <c r="AR180" s="21" t="str">
        <f>IF(ISNUMBER('Original data'!AO180),LN('Original data'!AO180),"")</f>
        <v/>
      </c>
      <c r="AS180" s="21" t="str">
        <f>IF(ISNUMBER('Original data'!AP180),LN('Original data'!AP180),"")</f>
        <v/>
      </c>
      <c r="AT180" s="21" t="str">
        <f>IF(ISNUMBER('Original data'!AR180),LN('Original data'!AR180),"")</f>
        <v/>
      </c>
      <c r="AU180" s="21" t="str">
        <f>IF(ISNUMBER('Original data'!AS180),LN('Original data'!AS180),"")</f>
        <v/>
      </c>
      <c r="AV180" s="21" t="str">
        <f>IF(ISNUMBER('Original data'!AT180),LN('Original data'!AT180),"")</f>
        <v/>
      </c>
      <c r="AW180" s="21" t="str">
        <f>IF(ISNUMBER('Original data'!AU180),LN('Original data'!AU180),"")</f>
        <v/>
      </c>
      <c r="AX180" s="21" t="str">
        <f>IF(ISNUMBER('Original data'!AV180),LN('Original data'!AV180),"")</f>
        <v/>
      </c>
      <c r="AY180" s="21" t="str">
        <f>IF(ISNUMBER('Original data'!AW180),LN('Original data'!AW180),"")</f>
        <v/>
      </c>
      <c r="AZ180" s="21" t="str">
        <f>IF(ISNUMBER('Original data'!AX180),LN('Original data'!AX180),"")</f>
        <v/>
      </c>
      <c r="BA180" s="21" t="str">
        <f>IF(ISNUMBER('Original data'!AY180),LN('Original data'!AY180),"")</f>
        <v/>
      </c>
      <c r="BB180" s="21" t="str">
        <f>IF(ISNUMBER('Original data'!AZ180),LN('Original data'!AZ180),"")</f>
        <v/>
      </c>
      <c r="BC180" s="21" t="str">
        <f>IF(ISNUMBER('Original data'!BA180),LN('Original data'!BA180),"")</f>
        <v/>
      </c>
      <c r="BD180" s="21" t="str">
        <f>IF(ISNUMBER('Original data'!BB180),LN('Original data'!BB180),"")</f>
        <v/>
      </c>
      <c r="BE180" s="21" t="str">
        <f>IF(ISNUMBER('Original data'!BC180),LN('Original data'!BC180),"")</f>
        <v/>
      </c>
      <c r="BF180" s="21" t="str">
        <f>IF(ISNUMBER('Original data'!BD180),LN('Original data'!BD180),"")</f>
        <v/>
      </c>
      <c r="BG180" s="21" t="str">
        <f>IF(ISNUMBER('Original data'!BE180),LN('Original data'!BE180),"")</f>
        <v/>
      </c>
      <c r="BH180" s="21" t="str">
        <f>IF(ISNUMBER('Original data'!BF180),LN('Original data'!BF180),"")</f>
        <v/>
      </c>
      <c r="BI180" s="21" t="str">
        <f>IF(ISNUMBER('Original data'!BH180),LN('Original data'!BH180),"")</f>
        <v/>
      </c>
      <c r="BJ180" s="21" t="str">
        <f>IF(ISNUMBER('Original data'!BI180),LN('Original data'!BI180),"")</f>
        <v/>
      </c>
      <c r="BK180" s="21" t="str">
        <f>IF(ISNUMBER('Original data'!BJ180),LN('Original data'!BJ180),"")</f>
        <v/>
      </c>
      <c r="BL180" s="21" t="str">
        <f>IF(ISNUMBER('Original data'!BK180),LN('Original data'!BK180),"")</f>
        <v/>
      </c>
      <c r="BM180" s="21" t="str">
        <f>IF(ISNUMBER('Original data'!BL180),LN('Original data'!BL180),"")</f>
        <v/>
      </c>
      <c r="BN180" s="21" t="str">
        <f>IF(ISNUMBER('Original data'!BM180),LN('Original data'!BM180),"")</f>
        <v/>
      </c>
      <c r="BO180" s="21" t="str">
        <f>IF(ISNUMBER('Original data'!BN180),LN('Original data'!BN180),"")</f>
        <v/>
      </c>
      <c r="BP180" s="21" t="str">
        <f>IF(ISNUMBER('Original data'!BO180),LN('Original data'!BO180),"")</f>
        <v/>
      </c>
      <c r="BQ180" s="21" t="str">
        <f>IF(ISNUMBER('Original data'!BP180),LN('Original data'!BP180),"")</f>
        <v/>
      </c>
      <c r="BR180" s="21" t="str">
        <f>IF(ISNUMBER('Original data'!BQ180),LN('Original data'!BQ180),"")</f>
        <v/>
      </c>
      <c r="BS180" s="21" t="str">
        <f>IF(ISNUMBER('Original data'!BR180),LN('Original data'!BR180),"")</f>
        <v/>
      </c>
      <c r="BT180" s="21" t="str">
        <f>IF(ISNUMBER('Original data'!BS180),LN('Original data'!BS180),"")</f>
        <v/>
      </c>
      <c r="BU180" s="21" t="str">
        <f>IF(ISNUMBER('Original data'!BT180),LN('Original data'!BT180),"")</f>
        <v/>
      </c>
      <c r="BV180" s="21" t="str">
        <f>IF(ISNUMBER('Original data'!BU180),LN('Original data'!BU180),"")</f>
        <v/>
      </c>
      <c r="BW180" s="21" t="str">
        <f>IF(ISNUMBER('Original data'!BV180),LN('Original data'!BV180),"")</f>
        <v/>
      </c>
      <c r="BX180" s="21" t="str">
        <f>IF(ISNUMBER('Original data'!BW180),LN('Original data'!BW180),"")</f>
        <v/>
      </c>
      <c r="BY180" s="21" t="str">
        <f>IF(ISNUMBER('Original data'!BX180),LN('Original data'!BX180),"")</f>
        <v/>
      </c>
      <c r="BZ180" s="21" t="str">
        <f>IF(ISNUMBER('Original data'!BY180),LN('Original data'!BY180),"")</f>
        <v/>
      </c>
      <c r="CA180" s="21" t="str">
        <f>IF(ISNUMBER('Original data'!BZ180),LN('Original data'!BZ180),"")</f>
        <v/>
      </c>
      <c r="CB180" s="21" t="str">
        <f>IF(ISNUMBER('Original data'!CA180),LN('Original data'!CA180),"")</f>
        <v/>
      </c>
      <c r="CC180" s="21"/>
      <c r="CD180" s="21"/>
      <c r="CE180" s="21"/>
    </row>
    <row r="181" spans="1:83" x14ac:dyDescent="0.2">
      <c r="A181" s="21"/>
      <c r="B181" s="21"/>
      <c r="C181" s="21"/>
      <c r="D181" s="21"/>
      <c r="E181" s="21"/>
      <c r="F181" t="str">
        <f t="shared" si="14"/>
        <v/>
      </c>
      <c r="G181" t="str">
        <f t="shared" si="12"/>
        <v/>
      </c>
      <c r="H181">
        <f t="shared" si="13"/>
        <v>0</v>
      </c>
      <c r="I181" s="21" t="str">
        <f>IF(ISNUMBER('Original data'!F181),LN('Original data'!F181),"")</f>
        <v/>
      </c>
      <c r="J181" s="21" t="str">
        <f>IF(ISNUMBER('Original data'!G181),LN('Original data'!G181),"")</f>
        <v/>
      </c>
      <c r="K181" s="21" t="str">
        <f>IF(ISNUMBER('Original data'!H181),LN('Original data'!H181),"")</f>
        <v/>
      </c>
      <c r="L181" s="21" t="str">
        <f>IF(ISNUMBER('Original data'!I181),LN('Original data'!I181),"")</f>
        <v/>
      </c>
      <c r="M181" s="21" t="str">
        <f>IF(ISNUMBER('Original data'!J181),LN('Original data'!J181),"")</f>
        <v/>
      </c>
      <c r="N181" s="21" t="str">
        <f>IF(ISNUMBER('Original data'!K181),LN('Original data'!K181),"")</f>
        <v/>
      </c>
      <c r="O181" s="21" t="str">
        <f>IF(ISNUMBER('Original data'!L181),LN('Original data'!L181),"")</f>
        <v/>
      </c>
      <c r="P181" s="21" t="str">
        <f>IF(ISNUMBER('Original data'!M181),LN('Original data'!M181),"")</f>
        <v/>
      </c>
      <c r="Q181" s="21" t="str">
        <f>IF(ISNUMBER('Original data'!N181),LN('Original data'!N181),"")</f>
        <v/>
      </c>
      <c r="R181" s="21" t="str">
        <f>IF(ISNUMBER('Original data'!O181),LN('Original data'!O181),"")</f>
        <v/>
      </c>
      <c r="S181" s="21" t="str">
        <f>IF(ISNUMBER('Original data'!P181),LN('Original data'!P181),"")</f>
        <v/>
      </c>
      <c r="T181" s="21" t="str">
        <f>IF(ISNUMBER('Original data'!Q181),LN('Original data'!Q181),"")</f>
        <v/>
      </c>
      <c r="U181" s="21" t="str">
        <f>IF(ISNUMBER('Original data'!R181),LN('Original data'!R181),"")</f>
        <v/>
      </c>
      <c r="V181" s="21" t="str">
        <f>IF(ISNUMBER('Original data'!S181),LN('Original data'!S181),"")</f>
        <v/>
      </c>
      <c r="W181" s="21" t="str">
        <f>IF(ISNUMBER('Original data'!T181),LN('Original data'!T181),"")</f>
        <v/>
      </c>
      <c r="X181" s="21" t="str">
        <f>IF(ISNUMBER('Original data'!U181),LN('Original data'!U181),"")</f>
        <v/>
      </c>
      <c r="Y181" s="21" t="str">
        <f>IF(ISNUMBER('Original data'!V181),LN('Original data'!V181),"")</f>
        <v/>
      </c>
      <c r="Z181" s="21" t="str">
        <f>IF(ISNUMBER('Original data'!W181),LN('Original data'!W181),"")</f>
        <v/>
      </c>
      <c r="AA181" s="21" t="str">
        <f>IF(ISNUMBER('Original data'!X181),LN('Original data'!X181),"")</f>
        <v/>
      </c>
      <c r="AB181" s="21" t="str">
        <f>IF(ISNUMBER('Original data'!Y181),LN('Original data'!Y181),"")</f>
        <v/>
      </c>
      <c r="AC181" s="21" t="str">
        <f>IF(ISNUMBER('Original data'!Z181),LN('Original data'!Z181),"")</f>
        <v/>
      </c>
      <c r="AD181" s="21" t="str">
        <f>IF(ISNUMBER('Original data'!AA181),LN('Original data'!AA181),"")</f>
        <v/>
      </c>
      <c r="AE181" s="21" t="str">
        <f>IF(ISNUMBER('Original data'!AB181),LN('Original data'!AB181),"")</f>
        <v/>
      </c>
      <c r="AF181" s="21" t="str">
        <f>IF(ISNUMBER('Original data'!AC181),LN('Original data'!AC181),"")</f>
        <v/>
      </c>
      <c r="AG181" s="21" t="str">
        <f>IF(ISNUMBER('Original data'!AD181),LN('Original data'!AD181),"")</f>
        <v/>
      </c>
      <c r="AH181" s="21" t="str">
        <f>IF(ISNUMBER('Original data'!AE181),LN('Original data'!AE181),"")</f>
        <v/>
      </c>
      <c r="AI181" s="21" t="str">
        <f>IF(ISNUMBER('Original data'!AF181),LN('Original data'!AF181),"")</f>
        <v/>
      </c>
      <c r="AJ181" s="21" t="str">
        <f>IF(ISNUMBER('Original data'!AG181),LN('Original data'!AG181),"")</f>
        <v/>
      </c>
      <c r="AK181" s="21" t="str">
        <f>IF(ISNUMBER('Original data'!AH181),LN('Original data'!AH181),"")</f>
        <v/>
      </c>
      <c r="AL181" s="21" t="str">
        <f>IF(ISNUMBER('Original data'!AI181),LN('Original data'!AI181),"")</f>
        <v/>
      </c>
      <c r="AM181" s="21" t="str">
        <f>IF(ISNUMBER('Original data'!AJ181),LN('Original data'!AJ181),"")</f>
        <v/>
      </c>
      <c r="AN181" s="21" t="str">
        <f>IF(ISNUMBER('Original data'!AK181),LN('Original data'!AK181),"")</f>
        <v/>
      </c>
      <c r="AO181" s="21" t="str">
        <f>IF(ISNUMBER('Original data'!AL181),LN('Original data'!AL181),"")</f>
        <v/>
      </c>
      <c r="AP181" s="21" t="str">
        <f>IF(ISNUMBER('Original data'!AM181),LN('Original data'!AM181),"")</f>
        <v/>
      </c>
      <c r="AQ181" s="21" t="str">
        <f>IF(ISNUMBER('Original data'!AN181),LN('Original data'!AN181),"")</f>
        <v/>
      </c>
      <c r="AR181" s="21" t="str">
        <f>IF(ISNUMBER('Original data'!AO181),LN('Original data'!AO181),"")</f>
        <v/>
      </c>
      <c r="AS181" s="21" t="str">
        <f>IF(ISNUMBER('Original data'!AP181),LN('Original data'!AP181),"")</f>
        <v/>
      </c>
      <c r="AT181" s="21" t="str">
        <f>IF(ISNUMBER('Original data'!AR181),LN('Original data'!AR181),"")</f>
        <v/>
      </c>
      <c r="AU181" s="21" t="str">
        <f>IF(ISNUMBER('Original data'!AS181),LN('Original data'!AS181),"")</f>
        <v/>
      </c>
      <c r="AV181" s="21" t="str">
        <f>IF(ISNUMBER('Original data'!AT181),LN('Original data'!AT181),"")</f>
        <v/>
      </c>
      <c r="AW181" s="21" t="str">
        <f>IF(ISNUMBER('Original data'!AU181),LN('Original data'!AU181),"")</f>
        <v/>
      </c>
      <c r="AX181" s="21" t="str">
        <f>IF(ISNUMBER('Original data'!AV181),LN('Original data'!AV181),"")</f>
        <v/>
      </c>
      <c r="AY181" s="21" t="str">
        <f>IF(ISNUMBER('Original data'!AW181),LN('Original data'!AW181),"")</f>
        <v/>
      </c>
      <c r="AZ181" s="21" t="str">
        <f>IF(ISNUMBER('Original data'!AX181),LN('Original data'!AX181),"")</f>
        <v/>
      </c>
      <c r="BA181" s="21" t="str">
        <f>IF(ISNUMBER('Original data'!AY181),LN('Original data'!AY181),"")</f>
        <v/>
      </c>
      <c r="BB181" s="21" t="str">
        <f>IF(ISNUMBER('Original data'!AZ181),LN('Original data'!AZ181),"")</f>
        <v/>
      </c>
      <c r="BC181" s="21" t="str">
        <f>IF(ISNUMBER('Original data'!BA181),LN('Original data'!BA181),"")</f>
        <v/>
      </c>
      <c r="BD181" s="21" t="str">
        <f>IF(ISNUMBER('Original data'!BB181),LN('Original data'!BB181),"")</f>
        <v/>
      </c>
      <c r="BE181" s="21" t="str">
        <f>IF(ISNUMBER('Original data'!BC181),LN('Original data'!BC181),"")</f>
        <v/>
      </c>
      <c r="BF181" s="21" t="str">
        <f>IF(ISNUMBER('Original data'!BD181),LN('Original data'!BD181),"")</f>
        <v/>
      </c>
      <c r="BG181" s="21" t="str">
        <f>IF(ISNUMBER('Original data'!BE181),LN('Original data'!BE181),"")</f>
        <v/>
      </c>
      <c r="BH181" s="21" t="str">
        <f>IF(ISNUMBER('Original data'!BF181),LN('Original data'!BF181),"")</f>
        <v/>
      </c>
      <c r="BI181" s="21" t="str">
        <f>IF(ISNUMBER('Original data'!BH181),LN('Original data'!BH181),"")</f>
        <v/>
      </c>
      <c r="BJ181" s="21" t="str">
        <f>IF(ISNUMBER('Original data'!BI181),LN('Original data'!BI181),"")</f>
        <v/>
      </c>
      <c r="BK181" s="21" t="str">
        <f>IF(ISNUMBER('Original data'!BJ181),LN('Original data'!BJ181),"")</f>
        <v/>
      </c>
      <c r="BL181" s="21" t="str">
        <f>IF(ISNUMBER('Original data'!BK181),LN('Original data'!BK181),"")</f>
        <v/>
      </c>
      <c r="BM181" s="21" t="str">
        <f>IF(ISNUMBER('Original data'!BL181),LN('Original data'!BL181),"")</f>
        <v/>
      </c>
      <c r="BN181" s="21" t="str">
        <f>IF(ISNUMBER('Original data'!BM181),LN('Original data'!BM181),"")</f>
        <v/>
      </c>
      <c r="BO181" s="21" t="str">
        <f>IF(ISNUMBER('Original data'!BN181),LN('Original data'!BN181),"")</f>
        <v/>
      </c>
      <c r="BP181" s="21" t="str">
        <f>IF(ISNUMBER('Original data'!BO181),LN('Original data'!BO181),"")</f>
        <v/>
      </c>
      <c r="BQ181" s="21" t="str">
        <f>IF(ISNUMBER('Original data'!BP181),LN('Original data'!BP181),"")</f>
        <v/>
      </c>
      <c r="BR181" s="21" t="str">
        <f>IF(ISNUMBER('Original data'!BQ181),LN('Original data'!BQ181),"")</f>
        <v/>
      </c>
      <c r="BS181" s="21" t="str">
        <f>IF(ISNUMBER('Original data'!BR181),LN('Original data'!BR181),"")</f>
        <v/>
      </c>
      <c r="BT181" s="21" t="str">
        <f>IF(ISNUMBER('Original data'!BS181),LN('Original data'!BS181),"")</f>
        <v/>
      </c>
      <c r="BU181" s="21" t="str">
        <f>IF(ISNUMBER('Original data'!BT181),LN('Original data'!BT181),"")</f>
        <v/>
      </c>
      <c r="BV181" s="21" t="str">
        <f>IF(ISNUMBER('Original data'!BU181),LN('Original data'!BU181),"")</f>
        <v/>
      </c>
      <c r="BW181" s="21" t="str">
        <f>IF(ISNUMBER('Original data'!BV181),LN('Original data'!BV181),"")</f>
        <v/>
      </c>
      <c r="BX181" s="21" t="str">
        <f>IF(ISNUMBER('Original data'!BW181),LN('Original data'!BW181),"")</f>
        <v/>
      </c>
      <c r="BY181" s="21" t="str">
        <f>IF(ISNUMBER('Original data'!BX181),LN('Original data'!BX181),"")</f>
        <v/>
      </c>
      <c r="BZ181" s="21" t="str">
        <f>IF(ISNUMBER('Original data'!BY181),LN('Original data'!BY181),"")</f>
        <v/>
      </c>
      <c r="CA181" s="21" t="str">
        <f>IF(ISNUMBER('Original data'!BZ181),LN('Original data'!BZ181),"")</f>
        <v/>
      </c>
      <c r="CB181" s="21" t="str">
        <f>IF(ISNUMBER('Original data'!CA181),LN('Original data'!CA181),"")</f>
        <v/>
      </c>
      <c r="CC181" s="21"/>
      <c r="CD181" s="21"/>
      <c r="CE181" s="21"/>
    </row>
    <row r="182" spans="1:83" x14ac:dyDescent="0.2">
      <c r="A182" s="21"/>
      <c r="B182" s="21"/>
      <c r="C182" s="21"/>
      <c r="D182" s="21"/>
      <c r="E182" s="21"/>
      <c r="F182" t="str">
        <f t="shared" si="14"/>
        <v/>
      </c>
      <c r="G182" t="str">
        <f t="shared" si="12"/>
        <v/>
      </c>
      <c r="H182">
        <f t="shared" si="13"/>
        <v>0</v>
      </c>
      <c r="I182" s="21" t="str">
        <f>IF(ISNUMBER('Original data'!F182),LN('Original data'!F182),"")</f>
        <v/>
      </c>
      <c r="J182" s="21" t="str">
        <f>IF(ISNUMBER('Original data'!G182),LN('Original data'!G182),"")</f>
        <v/>
      </c>
      <c r="K182" s="21" t="str">
        <f>IF(ISNUMBER('Original data'!H182),LN('Original data'!H182),"")</f>
        <v/>
      </c>
      <c r="L182" s="21" t="str">
        <f>IF(ISNUMBER('Original data'!I182),LN('Original data'!I182),"")</f>
        <v/>
      </c>
      <c r="M182" s="21" t="str">
        <f>IF(ISNUMBER('Original data'!J182),LN('Original data'!J182),"")</f>
        <v/>
      </c>
      <c r="N182" s="21" t="str">
        <f>IF(ISNUMBER('Original data'!K182),LN('Original data'!K182),"")</f>
        <v/>
      </c>
      <c r="O182" s="21" t="str">
        <f>IF(ISNUMBER('Original data'!L182),LN('Original data'!L182),"")</f>
        <v/>
      </c>
      <c r="P182" s="21" t="str">
        <f>IF(ISNUMBER('Original data'!M182),LN('Original data'!M182),"")</f>
        <v/>
      </c>
      <c r="Q182" s="21" t="str">
        <f>IF(ISNUMBER('Original data'!N182),LN('Original data'!N182),"")</f>
        <v/>
      </c>
      <c r="R182" s="21" t="str">
        <f>IF(ISNUMBER('Original data'!O182),LN('Original data'!O182),"")</f>
        <v/>
      </c>
      <c r="S182" s="21" t="str">
        <f>IF(ISNUMBER('Original data'!P182),LN('Original data'!P182),"")</f>
        <v/>
      </c>
      <c r="T182" s="21" t="str">
        <f>IF(ISNUMBER('Original data'!Q182),LN('Original data'!Q182),"")</f>
        <v/>
      </c>
      <c r="U182" s="21" t="str">
        <f>IF(ISNUMBER('Original data'!R182),LN('Original data'!R182),"")</f>
        <v/>
      </c>
      <c r="V182" s="21" t="str">
        <f>IF(ISNUMBER('Original data'!S182),LN('Original data'!S182),"")</f>
        <v/>
      </c>
      <c r="W182" s="21" t="str">
        <f>IF(ISNUMBER('Original data'!T182),LN('Original data'!T182),"")</f>
        <v/>
      </c>
      <c r="X182" s="21" t="str">
        <f>IF(ISNUMBER('Original data'!U182),LN('Original data'!U182),"")</f>
        <v/>
      </c>
      <c r="Y182" s="21" t="str">
        <f>IF(ISNUMBER('Original data'!V182),LN('Original data'!V182),"")</f>
        <v/>
      </c>
      <c r="Z182" s="21" t="str">
        <f>IF(ISNUMBER('Original data'!W182),LN('Original data'!W182),"")</f>
        <v/>
      </c>
      <c r="AA182" s="21" t="str">
        <f>IF(ISNUMBER('Original data'!X182),LN('Original data'!X182),"")</f>
        <v/>
      </c>
      <c r="AB182" s="21" t="str">
        <f>IF(ISNUMBER('Original data'!Y182),LN('Original data'!Y182),"")</f>
        <v/>
      </c>
      <c r="AC182" s="21" t="str">
        <f>IF(ISNUMBER('Original data'!Z182),LN('Original data'!Z182),"")</f>
        <v/>
      </c>
      <c r="AD182" s="21" t="str">
        <f>IF(ISNUMBER('Original data'!AA182),LN('Original data'!AA182),"")</f>
        <v/>
      </c>
      <c r="AE182" s="21" t="str">
        <f>IF(ISNUMBER('Original data'!AB182),LN('Original data'!AB182),"")</f>
        <v/>
      </c>
      <c r="AF182" s="21" t="str">
        <f>IF(ISNUMBER('Original data'!AC182),LN('Original data'!AC182),"")</f>
        <v/>
      </c>
      <c r="AG182" s="21" t="str">
        <f>IF(ISNUMBER('Original data'!AD182),LN('Original data'!AD182),"")</f>
        <v/>
      </c>
      <c r="AH182" s="21" t="str">
        <f>IF(ISNUMBER('Original data'!AE182),LN('Original data'!AE182),"")</f>
        <v/>
      </c>
      <c r="AI182" s="21" t="str">
        <f>IF(ISNUMBER('Original data'!AF182),LN('Original data'!AF182),"")</f>
        <v/>
      </c>
      <c r="AJ182" s="21" t="str">
        <f>IF(ISNUMBER('Original data'!AG182),LN('Original data'!AG182),"")</f>
        <v/>
      </c>
      <c r="AK182" s="21" t="str">
        <f>IF(ISNUMBER('Original data'!AH182),LN('Original data'!AH182),"")</f>
        <v/>
      </c>
      <c r="AL182" s="21" t="str">
        <f>IF(ISNUMBER('Original data'!AI182),LN('Original data'!AI182),"")</f>
        <v/>
      </c>
      <c r="AM182" s="21" t="str">
        <f>IF(ISNUMBER('Original data'!AJ182),LN('Original data'!AJ182),"")</f>
        <v/>
      </c>
      <c r="AN182" s="21" t="str">
        <f>IF(ISNUMBER('Original data'!AK182),LN('Original data'!AK182),"")</f>
        <v/>
      </c>
      <c r="AO182" s="21" t="str">
        <f>IF(ISNUMBER('Original data'!AL182),LN('Original data'!AL182),"")</f>
        <v/>
      </c>
      <c r="AP182" s="21" t="str">
        <f>IF(ISNUMBER('Original data'!AM182),LN('Original data'!AM182),"")</f>
        <v/>
      </c>
      <c r="AQ182" s="21" t="str">
        <f>IF(ISNUMBER('Original data'!AN182),LN('Original data'!AN182),"")</f>
        <v/>
      </c>
      <c r="AR182" s="21" t="str">
        <f>IF(ISNUMBER('Original data'!AO182),LN('Original data'!AO182),"")</f>
        <v/>
      </c>
      <c r="AS182" s="21" t="str">
        <f>IF(ISNUMBER('Original data'!AP182),LN('Original data'!AP182),"")</f>
        <v/>
      </c>
      <c r="AT182" s="21" t="str">
        <f>IF(ISNUMBER('Original data'!AR182),LN('Original data'!AR182),"")</f>
        <v/>
      </c>
      <c r="AU182" s="21" t="str">
        <f>IF(ISNUMBER('Original data'!AS182),LN('Original data'!AS182),"")</f>
        <v/>
      </c>
      <c r="AV182" s="21" t="str">
        <f>IF(ISNUMBER('Original data'!AT182),LN('Original data'!AT182),"")</f>
        <v/>
      </c>
      <c r="AW182" s="21" t="str">
        <f>IF(ISNUMBER('Original data'!AU182),LN('Original data'!AU182),"")</f>
        <v/>
      </c>
      <c r="AX182" s="21" t="str">
        <f>IF(ISNUMBER('Original data'!AV182),LN('Original data'!AV182),"")</f>
        <v/>
      </c>
      <c r="AY182" s="21" t="str">
        <f>IF(ISNUMBER('Original data'!AW182),LN('Original data'!AW182),"")</f>
        <v/>
      </c>
      <c r="AZ182" s="21" t="str">
        <f>IF(ISNUMBER('Original data'!AX182),LN('Original data'!AX182),"")</f>
        <v/>
      </c>
      <c r="BA182" s="21" t="str">
        <f>IF(ISNUMBER('Original data'!AY182),LN('Original data'!AY182),"")</f>
        <v/>
      </c>
      <c r="BB182" s="21" t="str">
        <f>IF(ISNUMBER('Original data'!AZ182),LN('Original data'!AZ182),"")</f>
        <v/>
      </c>
      <c r="BC182" s="21" t="str">
        <f>IF(ISNUMBER('Original data'!BA182),LN('Original data'!BA182),"")</f>
        <v/>
      </c>
      <c r="BD182" s="21" t="str">
        <f>IF(ISNUMBER('Original data'!BB182),LN('Original data'!BB182),"")</f>
        <v/>
      </c>
      <c r="BE182" s="21" t="str">
        <f>IF(ISNUMBER('Original data'!BC182),LN('Original data'!BC182),"")</f>
        <v/>
      </c>
      <c r="BF182" s="21" t="str">
        <f>IF(ISNUMBER('Original data'!BD182),LN('Original data'!BD182),"")</f>
        <v/>
      </c>
      <c r="BG182" s="21" t="str">
        <f>IF(ISNUMBER('Original data'!BE182),LN('Original data'!BE182),"")</f>
        <v/>
      </c>
      <c r="BH182" s="21" t="str">
        <f>IF(ISNUMBER('Original data'!BF182),LN('Original data'!BF182),"")</f>
        <v/>
      </c>
      <c r="BI182" s="21" t="str">
        <f>IF(ISNUMBER('Original data'!BH182),LN('Original data'!BH182),"")</f>
        <v/>
      </c>
      <c r="BJ182" s="21" t="str">
        <f>IF(ISNUMBER('Original data'!BI182),LN('Original data'!BI182),"")</f>
        <v/>
      </c>
      <c r="BK182" s="21" t="str">
        <f>IF(ISNUMBER('Original data'!BJ182),LN('Original data'!BJ182),"")</f>
        <v/>
      </c>
      <c r="BL182" s="21" t="str">
        <f>IF(ISNUMBER('Original data'!BK182),LN('Original data'!BK182),"")</f>
        <v/>
      </c>
      <c r="BM182" s="21" t="str">
        <f>IF(ISNUMBER('Original data'!BL182),LN('Original data'!BL182),"")</f>
        <v/>
      </c>
      <c r="BN182" s="21" t="str">
        <f>IF(ISNUMBER('Original data'!BM182),LN('Original data'!BM182),"")</f>
        <v/>
      </c>
      <c r="BO182" s="21" t="str">
        <f>IF(ISNUMBER('Original data'!BN182),LN('Original data'!BN182),"")</f>
        <v/>
      </c>
      <c r="BP182" s="21" t="str">
        <f>IF(ISNUMBER('Original data'!BO182),LN('Original data'!BO182),"")</f>
        <v/>
      </c>
      <c r="BQ182" s="21" t="str">
        <f>IF(ISNUMBER('Original data'!BP182),LN('Original data'!BP182),"")</f>
        <v/>
      </c>
      <c r="BR182" s="21" t="str">
        <f>IF(ISNUMBER('Original data'!BQ182),LN('Original data'!BQ182),"")</f>
        <v/>
      </c>
      <c r="BS182" s="21" t="str">
        <f>IF(ISNUMBER('Original data'!BR182),LN('Original data'!BR182),"")</f>
        <v/>
      </c>
      <c r="BT182" s="21" t="str">
        <f>IF(ISNUMBER('Original data'!BS182),LN('Original data'!BS182),"")</f>
        <v/>
      </c>
      <c r="BU182" s="21" t="str">
        <f>IF(ISNUMBER('Original data'!BT182),LN('Original data'!BT182),"")</f>
        <v/>
      </c>
      <c r="BV182" s="21" t="str">
        <f>IF(ISNUMBER('Original data'!BU182),LN('Original data'!BU182),"")</f>
        <v/>
      </c>
      <c r="BW182" s="21" t="str">
        <f>IF(ISNUMBER('Original data'!BV182),LN('Original data'!BV182),"")</f>
        <v/>
      </c>
      <c r="BX182" s="21" t="str">
        <f>IF(ISNUMBER('Original data'!BW182),LN('Original data'!BW182),"")</f>
        <v/>
      </c>
      <c r="BY182" s="21" t="str">
        <f>IF(ISNUMBER('Original data'!BX182),LN('Original data'!BX182),"")</f>
        <v/>
      </c>
      <c r="BZ182" s="21" t="str">
        <f>IF(ISNUMBER('Original data'!BY182),LN('Original data'!BY182),"")</f>
        <v/>
      </c>
      <c r="CA182" s="21" t="str">
        <f>IF(ISNUMBER('Original data'!BZ182),LN('Original data'!BZ182),"")</f>
        <v/>
      </c>
      <c r="CB182" s="21" t="str">
        <f>IF(ISNUMBER('Original data'!CA182),LN('Original data'!CA182),"")</f>
        <v/>
      </c>
      <c r="CC182" s="21"/>
      <c r="CD182" s="21"/>
      <c r="CE182" s="21"/>
    </row>
    <row r="183" spans="1:83" x14ac:dyDescent="0.2">
      <c r="A183" s="21"/>
      <c r="B183" s="21"/>
      <c r="C183" s="21"/>
      <c r="D183" s="21"/>
      <c r="E183" s="21"/>
      <c r="F183" t="str">
        <f t="shared" si="14"/>
        <v/>
      </c>
      <c r="G183" t="str">
        <f t="shared" si="12"/>
        <v/>
      </c>
      <c r="H183">
        <f t="shared" si="13"/>
        <v>0</v>
      </c>
      <c r="I183" s="21" t="str">
        <f>IF(ISNUMBER('Original data'!F183),LN('Original data'!F183),"")</f>
        <v/>
      </c>
      <c r="J183" s="21" t="str">
        <f>IF(ISNUMBER('Original data'!G183),LN('Original data'!G183),"")</f>
        <v/>
      </c>
      <c r="K183" s="21" t="str">
        <f>IF(ISNUMBER('Original data'!H183),LN('Original data'!H183),"")</f>
        <v/>
      </c>
      <c r="L183" s="21" t="str">
        <f>IF(ISNUMBER('Original data'!I183),LN('Original data'!I183),"")</f>
        <v/>
      </c>
      <c r="M183" s="21" t="str">
        <f>IF(ISNUMBER('Original data'!J183),LN('Original data'!J183),"")</f>
        <v/>
      </c>
      <c r="N183" s="21" t="str">
        <f>IF(ISNUMBER('Original data'!K183),LN('Original data'!K183),"")</f>
        <v/>
      </c>
      <c r="O183" s="21" t="str">
        <f>IF(ISNUMBER('Original data'!L183),LN('Original data'!L183),"")</f>
        <v/>
      </c>
      <c r="P183" s="21" t="str">
        <f>IF(ISNUMBER('Original data'!M183),LN('Original data'!M183),"")</f>
        <v/>
      </c>
      <c r="Q183" s="21" t="str">
        <f>IF(ISNUMBER('Original data'!N183),LN('Original data'!N183),"")</f>
        <v/>
      </c>
      <c r="R183" s="21" t="str">
        <f>IF(ISNUMBER('Original data'!O183),LN('Original data'!O183),"")</f>
        <v/>
      </c>
      <c r="S183" s="21" t="str">
        <f>IF(ISNUMBER('Original data'!P183),LN('Original data'!P183),"")</f>
        <v/>
      </c>
      <c r="T183" s="21" t="str">
        <f>IF(ISNUMBER('Original data'!Q183),LN('Original data'!Q183),"")</f>
        <v/>
      </c>
      <c r="U183" s="21" t="str">
        <f>IF(ISNUMBER('Original data'!R183),LN('Original data'!R183),"")</f>
        <v/>
      </c>
      <c r="V183" s="21" t="str">
        <f>IF(ISNUMBER('Original data'!S183),LN('Original data'!S183),"")</f>
        <v/>
      </c>
      <c r="W183" s="21" t="str">
        <f>IF(ISNUMBER('Original data'!T183),LN('Original data'!T183),"")</f>
        <v/>
      </c>
      <c r="X183" s="21" t="str">
        <f>IF(ISNUMBER('Original data'!U183),LN('Original data'!U183),"")</f>
        <v/>
      </c>
      <c r="Y183" s="21" t="str">
        <f>IF(ISNUMBER('Original data'!V183),LN('Original data'!V183),"")</f>
        <v/>
      </c>
      <c r="Z183" s="21" t="str">
        <f>IF(ISNUMBER('Original data'!W183),LN('Original data'!W183),"")</f>
        <v/>
      </c>
      <c r="AA183" s="21" t="str">
        <f>IF(ISNUMBER('Original data'!X183),LN('Original data'!X183),"")</f>
        <v/>
      </c>
      <c r="AB183" s="21" t="str">
        <f>IF(ISNUMBER('Original data'!Y183),LN('Original data'!Y183),"")</f>
        <v/>
      </c>
      <c r="AC183" s="21" t="str">
        <f>IF(ISNUMBER('Original data'!Z183),LN('Original data'!Z183),"")</f>
        <v/>
      </c>
      <c r="AD183" s="21" t="str">
        <f>IF(ISNUMBER('Original data'!AA183),LN('Original data'!AA183),"")</f>
        <v/>
      </c>
      <c r="AE183" s="21" t="str">
        <f>IF(ISNUMBER('Original data'!AB183),LN('Original data'!AB183),"")</f>
        <v/>
      </c>
      <c r="AF183" s="21" t="str">
        <f>IF(ISNUMBER('Original data'!AC183),LN('Original data'!AC183),"")</f>
        <v/>
      </c>
      <c r="AG183" s="21" t="str">
        <f>IF(ISNUMBER('Original data'!AD183),LN('Original data'!AD183),"")</f>
        <v/>
      </c>
      <c r="AH183" s="21" t="str">
        <f>IF(ISNUMBER('Original data'!AE183),LN('Original data'!AE183),"")</f>
        <v/>
      </c>
      <c r="AI183" s="21" t="str">
        <f>IF(ISNUMBER('Original data'!AF183),LN('Original data'!AF183),"")</f>
        <v/>
      </c>
      <c r="AJ183" s="21" t="str">
        <f>IF(ISNUMBER('Original data'!AG183),LN('Original data'!AG183),"")</f>
        <v/>
      </c>
      <c r="AK183" s="21" t="str">
        <f>IF(ISNUMBER('Original data'!AH183),LN('Original data'!AH183),"")</f>
        <v/>
      </c>
      <c r="AL183" s="21" t="str">
        <f>IF(ISNUMBER('Original data'!AI183),LN('Original data'!AI183),"")</f>
        <v/>
      </c>
      <c r="AM183" s="21" t="str">
        <f>IF(ISNUMBER('Original data'!AJ183),LN('Original data'!AJ183),"")</f>
        <v/>
      </c>
      <c r="AN183" s="21" t="str">
        <f>IF(ISNUMBER('Original data'!AK183),LN('Original data'!AK183),"")</f>
        <v/>
      </c>
      <c r="AO183" s="21" t="str">
        <f>IF(ISNUMBER('Original data'!AL183),LN('Original data'!AL183),"")</f>
        <v/>
      </c>
      <c r="AP183" s="21" t="str">
        <f>IF(ISNUMBER('Original data'!AM183),LN('Original data'!AM183),"")</f>
        <v/>
      </c>
      <c r="AQ183" s="21" t="str">
        <f>IF(ISNUMBER('Original data'!AN183),LN('Original data'!AN183),"")</f>
        <v/>
      </c>
      <c r="AR183" s="21" t="str">
        <f>IF(ISNUMBER('Original data'!AO183),LN('Original data'!AO183),"")</f>
        <v/>
      </c>
      <c r="AS183" s="21" t="str">
        <f>IF(ISNUMBER('Original data'!AP183),LN('Original data'!AP183),"")</f>
        <v/>
      </c>
      <c r="AT183" s="21" t="str">
        <f>IF(ISNUMBER('Original data'!AR183),LN('Original data'!AR183),"")</f>
        <v/>
      </c>
      <c r="AU183" s="21" t="str">
        <f>IF(ISNUMBER('Original data'!AS183),LN('Original data'!AS183),"")</f>
        <v/>
      </c>
      <c r="AV183" s="21" t="str">
        <f>IF(ISNUMBER('Original data'!AT183),LN('Original data'!AT183),"")</f>
        <v/>
      </c>
      <c r="AW183" s="21" t="str">
        <f>IF(ISNUMBER('Original data'!AU183),LN('Original data'!AU183),"")</f>
        <v/>
      </c>
      <c r="AX183" s="21" t="str">
        <f>IF(ISNUMBER('Original data'!AV183),LN('Original data'!AV183),"")</f>
        <v/>
      </c>
      <c r="AY183" s="21" t="str">
        <f>IF(ISNUMBER('Original data'!AW183),LN('Original data'!AW183),"")</f>
        <v/>
      </c>
      <c r="AZ183" s="21" t="str">
        <f>IF(ISNUMBER('Original data'!AX183),LN('Original data'!AX183),"")</f>
        <v/>
      </c>
      <c r="BA183" s="21" t="str">
        <f>IF(ISNUMBER('Original data'!AY183),LN('Original data'!AY183),"")</f>
        <v/>
      </c>
      <c r="BB183" s="21" t="str">
        <f>IF(ISNUMBER('Original data'!AZ183),LN('Original data'!AZ183),"")</f>
        <v/>
      </c>
      <c r="BC183" s="21" t="str">
        <f>IF(ISNUMBER('Original data'!BA183),LN('Original data'!BA183),"")</f>
        <v/>
      </c>
      <c r="BD183" s="21" t="str">
        <f>IF(ISNUMBER('Original data'!BB183),LN('Original data'!BB183),"")</f>
        <v/>
      </c>
      <c r="BE183" s="21" t="str">
        <f>IF(ISNUMBER('Original data'!BC183),LN('Original data'!BC183),"")</f>
        <v/>
      </c>
      <c r="BF183" s="21" t="str">
        <f>IF(ISNUMBER('Original data'!BD183),LN('Original data'!BD183),"")</f>
        <v/>
      </c>
      <c r="BG183" s="21" t="str">
        <f>IF(ISNUMBER('Original data'!BE183),LN('Original data'!BE183),"")</f>
        <v/>
      </c>
      <c r="BH183" s="21" t="str">
        <f>IF(ISNUMBER('Original data'!BF183),LN('Original data'!BF183),"")</f>
        <v/>
      </c>
      <c r="BI183" s="21" t="str">
        <f>IF(ISNUMBER('Original data'!BH183),LN('Original data'!BH183),"")</f>
        <v/>
      </c>
      <c r="BJ183" s="21" t="str">
        <f>IF(ISNUMBER('Original data'!BI183),LN('Original data'!BI183),"")</f>
        <v/>
      </c>
      <c r="BK183" s="21" t="str">
        <f>IF(ISNUMBER('Original data'!BJ183),LN('Original data'!BJ183),"")</f>
        <v/>
      </c>
      <c r="BL183" s="21" t="str">
        <f>IF(ISNUMBER('Original data'!BK183),LN('Original data'!BK183),"")</f>
        <v/>
      </c>
      <c r="BM183" s="21" t="str">
        <f>IF(ISNUMBER('Original data'!BL183),LN('Original data'!BL183),"")</f>
        <v/>
      </c>
      <c r="BN183" s="21" t="str">
        <f>IF(ISNUMBER('Original data'!BM183),LN('Original data'!BM183),"")</f>
        <v/>
      </c>
      <c r="BO183" s="21" t="str">
        <f>IF(ISNUMBER('Original data'!BN183),LN('Original data'!BN183),"")</f>
        <v/>
      </c>
      <c r="BP183" s="21" t="str">
        <f>IF(ISNUMBER('Original data'!BO183),LN('Original data'!BO183),"")</f>
        <v/>
      </c>
      <c r="BQ183" s="21" t="str">
        <f>IF(ISNUMBER('Original data'!BP183),LN('Original data'!BP183),"")</f>
        <v/>
      </c>
      <c r="BR183" s="21" t="str">
        <f>IF(ISNUMBER('Original data'!BQ183),LN('Original data'!BQ183),"")</f>
        <v/>
      </c>
      <c r="BS183" s="21" t="str">
        <f>IF(ISNUMBER('Original data'!BR183),LN('Original data'!BR183),"")</f>
        <v/>
      </c>
      <c r="BT183" s="21" t="str">
        <f>IF(ISNUMBER('Original data'!BS183),LN('Original data'!BS183),"")</f>
        <v/>
      </c>
      <c r="BU183" s="21" t="str">
        <f>IF(ISNUMBER('Original data'!BT183),LN('Original data'!BT183),"")</f>
        <v/>
      </c>
      <c r="BV183" s="21" t="str">
        <f>IF(ISNUMBER('Original data'!BU183),LN('Original data'!BU183),"")</f>
        <v/>
      </c>
      <c r="BW183" s="21" t="str">
        <f>IF(ISNUMBER('Original data'!BV183),LN('Original data'!BV183),"")</f>
        <v/>
      </c>
      <c r="BX183" s="21" t="str">
        <f>IF(ISNUMBER('Original data'!BW183),LN('Original data'!BW183),"")</f>
        <v/>
      </c>
      <c r="BY183" s="21" t="str">
        <f>IF(ISNUMBER('Original data'!BX183),LN('Original data'!BX183),"")</f>
        <v/>
      </c>
      <c r="BZ183" s="21" t="str">
        <f>IF(ISNUMBER('Original data'!BY183),LN('Original data'!BY183),"")</f>
        <v/>
      </c>
      <c r="CA183" s="21" t="str">
        <f>IF(ISNUMBER('Original data'!BZ183),LN('Original data'!BZ183),"")</f>
        <v/>
      </c>
      <c r="CB183" s="21" t="str">
        <f>IF(ISNUMBER('Original data'!CA183),LN('Original data'!CA183),"")</f>
        <v/>
      </c>
      <c r="CC183" s="21"/>
      <c r="CD183" s="21"/>
      <c r="CE183" s="21"/>
    </row>
    <row r="184" spans="1:83" x14ac:dyDescent="0.2">
      <c r="A184" s="21"/>
      <c r="B184" s="21"/>
      <c r="C184" s="21"/>
      <c r="D184" s="21"/>
      <c r="E184" s="21"/>
      <c r="F184" t="str">
        <f t="shared" si="14"/>
        <v/>
      </c>
      <c r="G184" t="str">
        <f t="shared" si="12"/>
        <v/>
      </c>
      <c r="H184">
        <f t="shared" si="13"/>
        <v>0</v>
      </c>
      <c r="I184" s="21" t="str">
        <f>IF(ISNUMBER('Original data'!F184),LN('Original data'!F184),"")</f>
        <v/>
      </c>
      <c r="J184" s="21" t="str">
        <f>IF(ISNUMBER('Original data'!G184),LN('Original data'!G184),"")</f>
        <v/>
      </c>
      <c r="K184" s="21" t="str">
        <f>IF(ISNUMBER('Original data'!H184),LN('Original data'!H184),"")</f>
        <v/>
      </c>
      <c r="L184" s="21" t="str">
        <f>IF(ISNUMBER('Original data'!I184),LN('Original data'!I184),"")</f>
        <v/>
      </c>
      <c r="M184" s="21" t="str">
        <f>IF(ISNUMBER('Original data'!J184),LN('Original data'!J184),"")</f>
        <v/>
      </c>
      <c r="N184" s="21" t="str">
        <f>IF(ISNUMBER('Original data'!K184),LN('Original data'!K184),"")</f>
        <v/>
      </c>
      <c r="O184" s="21" t="str">
        <f>IF(ISNUMBER('Original data'!L184),LN('Original data'!L184),"")</f>
        <v/>
      </c>
      <c r="P184" s="21" t="str">
        <f>IF(ISNUMBER('Original data'!M184),LN('Original data'!M184),"")</f>
        <v/>
      </c>
      <c r="Q184" s="21" t="str">
        <f>IF(ISNUMBER('Original data'!N184),LN('Original data'!N184),"")</f>
        <v/>
      </c>
      <c r="R184" s="21" t="str">
        <f>IF(ISNUMBER('Original data'!O184),LN('Original data'!O184),"")</f>
        <v/>
      </c>
      <c r="S184" s="21" t="str">
        <f>IF(ISNUMBER('Original data'!P184),LN('Original data'!P184),"")</f>
        <v/>
      </c>
      <c r="T184" s="21" t="str">
        <f>IF(ISNUMBER('Original data'!Q184),LN('Original data'!Q184),"")</f>
        <v/>
      </c>
      <c r="U184" s="21" t="str">
        <f>IF(ISNUMBER('Original data'!R184),LN('Original data'!R184),"")</f>
        <v/>
      </c>
      <c r="V184" s="21" t="str">
        <f>IF(ISNUMBER('Original data'!S184),LN('Original data'!S184),"")</f>
        <v/>
      </c>
      <c r="W184" s="21" t="str">
        <f>IF(ISNUMBER('Original data'!T184),LN('Original data'!T184),"")</f>
        <v/>
      </c>
      <c r="X184" s="21" t="str">
        <f>IF(ISNUMBER('Original data'!U184),LN('Original data'!U184),"")</f>
        <v/>
      </c>
      <c r="Y184" s="21" t="str">
        <f>IF(ISNUMBER('Original data'!V184),LN('Original data'!V184),"")</f>
        <v/>
      </c>
      <c r="Z184" s="21" t="str">
        <f>IF(ISNUMBER('Original data'!W184),LN('Original data'!W184),"")</f>
        <v/>
      </c>
      <c r="AA184" s="21" t="str">
        <f>IF(ISNUMBER('Original data'!X184),LN('Original data'!X184),"")</f>
        <v/>
      </c>
      <c r="AB184" s="21" t="str">
        <f>IF(ISNUMBER('Original data'!Y184),LN('Original data'!Y184),"")</f>
        <v/>
      </c>
      <c r="AC184" s="21" t="str">
        <f>IF(ISNUMBER('Original data'!Z184),LN('Original data'!Z184),"")</f>
        <v/>
      </c>
      <c r="AD184" s="21" t="str">
        <f>IF(ISNUMBER('Original data'!AA184),LN('Original data'!AA184),"")</f>
        <v/>
      </c>
      <c r="AE184" s="21" t="str">
        <f>IF(ISNUMBER('Original data'!AB184),LN('Original data'!AB184),"")</f>
        <v/>
      </c>
      <c r="AF184" s="21" t="str">
        <f>IF(ISNUMBER('Original data'!AC184),LN('Original data'!AC184),"")</f>
        <v/>
      </c>
      <c r="AG184" s="21" t="str">
        <f>IF(ISNUMBER('Original data'!AD184),LN('Original data'!AD184),"")</f>
        <v/>
      </c>
      <c r="AH184" s="21" t="str">
        <f>IF(ISNUMBER('Original data'!AE184),LN('Original data'!AE184),"")</f>
        <v/>
      </c>
      <c r="AI184" s="21" t="str">
        <f>IF(ISNUMBER('Original data'!AF184),LN('Original data'!AF184),"")</f>
        <v/>
      </c>
      <c r="AJ184" s="21" t="str">
        <f>IF(ISNUMBER('Original data'!AG184),LN('Original data'!AG184),"")</f>
        <v/>
      </c>
      <c r="AK184" s="21" t="str">
        <f>IF(ISNUMBER('Original data'!AH184),LN('Original data'!AH184),"")</f>
        <v/>
      </c>
      <c r="AL184" s="21" t="str">
        <f>IF(ISNUMBER('Original data'!AI184),LN('Original data'!AI184),"")</f>
        <v/>
      </c>
      <c r="AM184" s="21" t="str">
        <f>IF(ISNUMBER('Original data'!AJ184),LN('Original data'!AJ184),"")</f>
        <v/>
      </c>
      <c r="AN184" s="21" t="str">
        <f>IF(ISNUMBER('Original data'!AK184),LN('Original data'!AK184),"")</f>
        <v/>
      </c>
      <c r="AO184" s="21" t="str">
        <f>IF(ISNUMBER('Original data'!AL184),LN('Original data'!AL184),"")</f>
        <v/>
      </c>
      <c r="AP184" s="21" t="str">
        <f>IF(ISNUMBER('Original data'!AM184),LN('Original data'!AM184),"")</f>
        <v/>
      </c>
      <c r="AQ184" s="21" t="str">
        <f>IF(ISNUMBER('Original data'!AN184),LN('Original data'!AN184),"")</f>
        <v/>
      </c>
      <c r="AR184" s="21" t="str">
        <f>IF(ISNUMBER('Original data'!AO184),LN('Original data'!AO184),"")</f>
        <v/>
      </c>
      <c r="AS184" s="21" t="str">
        <f>IF(ISNUMBER('Original data'!AP184),LN('Original data'!AP184),"")</f>
        <v/>
      </c>
      <c r="AT184" s="21" t="str">
        <f>IF(ISNUMBER('Original data'!AR184),LN('Original data'!AR184),"")</f>
        <v/>
      </c>
      <c r="AU184" s="21" t="str">
        <f>IF(ISNUMBER('Original data'!AS184),LN('Original data'!AS184),"")</f>
        <v/>
      </c>
      <c r="AV184" s="21" t="str">
        <f>IF(ISNUMBER('Original data'!AT184),LN('Original data'!AT184),"")</f>
        <v/>
      </c>
      <c r="AW184" s="21" t="str">
        <f>IF(ISNUMBER('Original data'!AU184),LN('Original data'!AU184),"")</f>
        <v/>
      </c>
      <c r="AX184" s="21" t="str">
        <f>IF(ISNUMBER('Original data'!AV184),LN('Original data'!AV184),"")</f>
        <v/>
      </c>
      <c r="AY184" s="21" t="str">
        <f>IF(ISNUMBER('Original data'!AW184),LN('Original data'!AW184),"")</f>
        <v/>
      </c>
      <c r="AZ184" s="21" t="str">
        <f>IF(ISNUMBER('Original data'!AX184),LN('Original data'!AX184),"")</f>
        <v/>
      </c>
      <c r="BA184" s="21" t="str">
        <f>IF(ISNUMBER('Original data'!AY184),LN('Original data'!AY184),"")</f>
        <v/>
      </c>
      <c r="BB184" s="21" t="str">
        <f>IF(ISNUMBER('Original data'!AZ184),LN('Original data'!AZ184),"")</f>
        <v/>
      </c>
      <c r="BC184" s="21" t="str">
        <f>IF(ISNUMBER('Original data'!BA184),LN('Original data'!BA184),"")</f>
        <v/>
      </c>
      <c r="BD184" s="21" t="str">
        <f>IF(ISNUMBER('Original data'!BB184),LN('Original data'!BB184),"")</f>
        <v/>
      </c>
      <c r="BE184" s="21" t="str">
        <f>IF(ISNUMBER('Original data'!BC184),LN('Original data'!BC184),"")</f>
        <v/>
      </c>
      <c r="BF184" s="21" t="str">
        <f>IF(ISNUMBER('Original data'!BD184),LN('Original data'!BD184),"")</f>
        <v/>
      </c>
      <c r="BG184" s="21" t="str">
        <f>IF(ISNUMBER('Original data'!BE184),LN('Original data'!BE184),"")</f>
        <v/>
      </c>
      <c r="BH184" s="21" t="str">
        <f>IF(ISNUMBER('Original data'!BF184),LN('Original data'!BF184),"")</f>
        <v/>
      </c>
      <c r="BI184" s="21" t="str">
        <f>IF(ISNUMBER('Original data'!BH184),LN('Original data'!BH184),"")</f>
        <v/>
      </c>
      <c r="BJ184" s="21" t="str">
        <f>IF(ISNUMBER('Original data'!BI184),LN('Original data'!BI184),"")</f>
        <v/>
      </c>
      <c r="BK184" s="21" t="str">
        <f>IF(ISNUMBER('Original data'!BJ184),LN('Original data'!BJ184),"")</f>
        <v/>
      </c>
      <c r="BL184" s="21" t="str">
        <f>IF(ISNUMBER('Original data'!BK184),LN('Original data'!BK184),"")</f>
        <v/>
      </c>
      <c r="BM184" s="21" t="str">
        <f>IF(ISNUMBER('Original data'!BL184),LN('Original data'!BL184),"")</f>
        <v/>
      </c>
      <c r="BN184" s="21" t="str">
        <f>IF(ISNUMBER('Original data'!BM184),LN('Original data'!BM184),"")</f>
        <v/>
      </c>
      <c r="BO184" s="21" t="str">
        <f>IF(ISNUMBER('Original data'!BN184),LN('Original data'!BN184),"")</f>
        <v/>
      </c>
      <c r="BP184" s="21" t="str">
        <f>IF(ISNUMBER('Original data'!BO184),LN('Original data'!BO184),"")</f>
        <v/>
      </c>
      <c r="BQ184" s="21" t="str">
        <f>IF(ISNUMBER('Original data'!BP184),LN('Original data'!BP184),"")</f>
        <v/>
      </c>
      <c r="BR184" s="21" t="str">
        <f>IF(ISNUMBER('Original data'!BQ184),LN('Original data'!BQ184),"")</f>
        <v/>
      </c>
      <c r="BS184" s="21" t="str">
        <f>IF(ISNUMBER('Original data'!BR184),LN('Original data'!BR184),"")</f>
        <v/>
      </c>
      <c r="BT184" s="21" t="str">
        <f>IF(ISNUMBER('Original data'!BS184),LN('Original data'!BS184),"")</f>
        <v/>
      </c>
      <c r="BU184" s="21" t="str">
        <f>IF(ISNUMBER('Original data'!BT184),LN('Original data'!BT184),"")</f>
        <v/>
      </c>
      <c r="BV184" s="21" t="str">
        <f>IF(ISNUMBER('Original data'!BU184),LN('Original data'!BU184),"")</f>
        <v/>
      </c>
      <c r="BW184" s="21" t="str">
        <f>IF(ISNUMBER('Original data'!BV184),LN('Original data'!BV184),"")</f>
        <v/>
      </c>
      <c r="BX184" s="21" t="str">
        <f>IF(ISNUMBER('Original data'!BW184),LN('Original data'!BW184),"")</f>
        <v/>
      </c>
      <c r="BY184" s="21" t="str">
        <f>IF(ISNUMBER('Original data'!BX184),LN('Original data'!BX184),"")</f>
        <v/>
      </c>
      <c r="BZ184" s="21" t="str">
        <f>IF(ISNUMBER('Original data'!BY184),LN('Original data'!BY184),"")</f>
        <v/>
      </c>
      <c r="CA184" s="21" t="str">
        <f>IF(ISNUMBER('Original data'!BZ184),LN('Original data'!BZ184),"")</f>
        <v/>
      </c>
      <c r="CB184" s="21" t="str">
        <f>IF(ISNUMBER('Original data'!CA184),LN('Original data'!CA184),"")</f>
        <v/>
      </c>
      <c r="CC184" s="21"/>
      <c r="CD184" s="21"/>
      <c r="CE184" s="21"/>
    </row>
    <row r="185" spans="1:83" x14ac:dyDescent="0.2">
      <c r="A185" s="21"/>
      <c r="B185" s="21"/>
      <c r="C185" s="21"/>
      <c r="D185" s="21"/>
      <c r="E185" s="21"/>
      <c r="F185" t="str">
        <f t="shared" si="14"/>
        <v/>
      </c>
      <c r="G185" t="str">
        <f t="shared" si="12"/>
        <v/>
      </c>
      <c r="H185">
        <f t="shared" si="13"/>
        <v>0</v>
      </c>
      <c r="I185" s="21" t="str">
        <f>IF(ISNUMBER('Original data'!F185),LN('Original data'!F185),"")</f>
        <v/>
      </c>
      <c r="J185" s="21" t="str">
        <f>IF(ISNUMBER('Original data'!G185),LN('Original data'!G185),"")</f>
        <v/>
      </c>
      <c r="K185" s="21" t="str">
        <f>IF(ISNUMBER('Original data'!H185),LN('Original data'!H185),"")</f>
        <v/>
      </c>
      <c r="L185" s="21" t="str">
        <f>IF(ISNUMBER('Original data'!I185),LN('Original data'!I185),"")</f>
        <v/>
      </c>
      <c r="M185" s="21" t="str">
        <f>IF(ISNUMBER('Original data'!J185),LN('Original data'!J185),"")</f>
        <v/>
      </c>
      <c r="N185" s="21" t="str">
        <f>IF(ISNUMBER('Original data'!K185),LN('Original data'!K185),"")</f>
        <v/>
      </c>
      <c r="O185" s="21" t="str">
        <f>IF(ISNUMBER('Original data'!L185),LN('Original data'!L185),"")</f>
        <v/>
      </c>
      <c r="P185" s="21" t="str">
        <f>IF(ISNUMBER('Original data'!M185),LN('Original data'!M185),"")</f>
        <v/>
      </c>
      <c r="Q185" s="21" t="str">
        <f>IF(ISNUMBER('Original data'!N185),LN('Original data'!N185),"")</f>
        <v/>
      </c>
      <c r="R185" s="21" t="str">
        <f>IF(ISNUMBER('Original data'!O185),LN('Original data'!O185),"")</f>
        <v/>
      </c>
      <c r="S185" s="21" t="str">
        <f>IF(ISNUMBER('Original data'!P185),LN('Original data'!P185),"")</f>
        <v/>
      </c>
      <c r="T185" s="21" t="str">
        <f>IF(ISNUMBER('Original data'!Q185),LN('Original data'!Q185),"")</f>
        <v/>
      </c>
      <c r="U185" s="21" t="str">
        <f>IF(ISNUMBER('Original data'!R185),LN('Original data'!R185),"")</f>
        <v/>
      </c>
      <c r="V185" s="21" t="str">
        <f>IF(ISNUMBER('Original data'!S185),LN('Original data'!S185),"")</f>
        <v/>
      </c>
      <c r="W185" s="21" t="str">
        <f>IF(ISNUMBER('Original data'!T185),LN('Original data'!T185),"")</f>
        <v/>
      </c>
      <c r="X185" s="21" t="str">
        <f>IF(ISNUMBER('Original data'!U185),LN('Original data'!U185),"")</f>
        <v/>
      </c>
      <c r="Y185" s="21" t="str">
        <f>IF(ISNUMBER('Original data'!V185),LN('Original data'!V185),"")</f>
        <v/>
      </c>
      <c r="Z185" s="21" t="str">
        <f>IF(ISNUMBER('Original data'!W185),LN('Original data'!W185),"")</f>
        <v/>
      </c>
      <c r="AA185" s="21" t="str">
        <f>IF(ISNUMBER('Original data'!X185),LN('Original data'!X185),"")</f>
        <v/>
      </c>
      <c r="AB185" s="21" t="str">
        <f>IF(ISNUMBER('Original data'!Y185),LN('Original data'!Y185),"")</f>
        <v/>
      </c>
      <c r="AC185" s="21" t="str">
        <f>IF(ISNUMBER('Original data'!Z185),LN('Original data'!Z185),"")</f>
        <v/>
      </c>
      <c r="AD185" s="21" t="str">
        <f>IF(ISNUMBER('Original data'!AA185),LN('Original data'!AA185),"")</f>
        <v/>
      </c>
      <c r="AE185" s="21" t="str">
        <f>IF(ISNUMBER('Original data'!AB185),LN('Original data'!AB185),"")</f>
        <v/>
      </c>
      <c r="AF185" s="21" t="str">
        <f>IF(ISNUMBER('Original data'!AC185),LN('Original data'!AC185),"")</f>
        <v/>
      </c>
      <c r="AG185" s="21" t="str">
        <f>IF(ISNUMBER('Original data'!AD185),LN('Original data'!AD185),"")</f>
        <v/>
      </c>
      <c r="AH185" s="21" t="str">
        <f>IF(ISNUMBER('Original data'!AE185),LN('Original data'!AE185),"")</f>
        <v/>
      </c>
      <c r="AI185" s="21" t="str">
        <f>IF(ISNUMBER('Original data'!AF185),LN('Original data'!AF185),"")</f>
        <v/>
      </c>
      <c r="AJ185" s="21" t="str">
        <f>IF(ISNUMBER('Original data'!AG185),LN('Original data'!AG185),"")</f>
        <v/>
      </c>
      <c r="AK185" s="21" t="str">
        <f>IF(ISNUMBER('Original data'!AH185),LN('Original data'!AH185),"")</f>
        <v/>
      </c>
      <c r="AL185" s="21" t="str">
        <f>IF(ISNUMBER('Original data'!AI185),LN('Original data'!AI185),"")</f>
        <v/>
      </c>
      <c r="AM185" s="21" t="str">
        <f>IF(ISNUMBER('Original data'!AJ185),LN('Original data'!AJ185),"")</f>
        <v/>
      </c>
      <c r="AN185" s="21" t="str">
        <f>IF(ISNUMBER('Original data'!AK185),LN('Original data'!AK185),"")</f>
        <v/>
      </c>
      <c r="AO185" s="21" t="str">
        <f>IF(ISNUMBER('Original data'!AL185),LN('Original data'!AL185),"")</f>
        <v/>
      </c>
      <c r="AP185" s="21" t="str">
        <f>IF(ISNUMBER('Original data'!AM185),LN('Original data'!AM185),"")</f>
        <v/>
      </c>
      <c r="AQ185" s="21" t="str">
        <f>IF(ISNUMBER('Original data'!AN185),LN('Original data'!AN185),"")</f>
        <v/>
      </c>
      <c r="AR185" s="21" t="str">
        <f>IF(ISNUMBER('Original data'!AO185),LN('Original data'!AO185),"")</f>
        <v/>
      </c>
      <c r="AS185" s="21" t="str">
        <f>IF(ISNUMBER('Original data'!AP185),LN('Original data'!AP185),"")</f>
        <v/>
      </c>
      <c r="AT185" s="21" t="str">
        <f>IF(ISNUMBER('Original data'!AR185),LN('Original data'!AR185),"")</f>
        <v/>
      </c>
      <c r="AU185" s="21" t="str">
        <f>IF(ISNUMBER('Original data'!AS185),LN('Original data'!AS185),"")</f>
        <v/>
      </c>
      <c r="AV185" s="21" t="str">
        <f>IF(ISNUMBER('Original data'!AT185),LN('Original data'!AT185),"")</f>
        <v/>
      </c>
      <c r="AW185" s="21" t="str">
        <f>IF(ISNUMBER('Original data'!AU185),LN('Original data'!AU185),"")</f>
        <v/>
      </c>
      <c r="AX185" s="21" t="str">
        <f>IF(ISNUMBER('Original data'!AV185),LN('Original data'!AV185),"")</f>
        <v/>
      </c>
      <c r="AY185" s="21" t="str">
        <f>IF(ISNUMBER('Original data'!AW185),LN('Original data'!AW185),"")</f>
        <v/>
      </c>
      <c r="AZ185" s="21" t="str">
        <f>IF(ISNUMBER('Original data'!AX185),LN('Original data'!AX185),"")</f>
        <v/>
      </c>
      <c r="BA185" s="21" t="str">
        <f>IF(ISNUMBER('Original data'!AY185),LN('Original data'!AY185),"")</f>
        <v/>
      </c>
      <c r="BB185" s="21" t="str">
        <f>IF(ISNUMBER('Original data'!AZ185),LN('Original data'!AZ185),"")</f>
        <v/>
      </c>
      <c r="BC185" s="21" t="str">
        <f>IF(ISNUMBER('Original data'!BA185),LN('Original data'!BA185),"")</f>
        <v/>
      </c>
      <c r="BD185" s="21" t="str">
        <f>IF(ISNUMBER('Original data'!BB185),LN('Original data'!BB185),"")</f>
        <v/>
      </c>
      <c r="BE185" s="21" t="str">
        <f>IF(ISNUMBER('Original data'!BC185),LN('Original data'!BC185),"")</f>
        <v/>
      </c>
      <c r="BF185" s="21" t="str">
        <f>IF(ISNUMBER('Original data'!BD185),LN('Original data'!BD185),"")</f>
        <v/>
      </c>
      <c r="BG185" s="21" t="str">
        <f>IF(ISNUMBER('Original data'!BE185),LN('Original data'!BE185),"")</f>
        <v/>
      </c>
      <c r="BH185" s="21" t="str">
        <f>IF(ISNUMBER('Original data'!BF185),LN('Original data'!BF185),"")</f>
        <v/>
      </c>
      <c r="BI185" s="21" t="str">
        <f>IF(ISNUMBER('Original data'!BH185),LN('Original data'!BH185),"")</f>
        <v/>
      </c>
      <c r="BJ185" s="21" t="str">
        <f>IF(ISNUMBER('Original data'!BI185),LN('Original data'!BI185),"")</f>
        <v/>
      </c>
      <c r="BK185" s="21" t="str">
        <f>IF(ISNUMBER('Original data'!BJ185),LN('Original data'!BJ185),"")</f>
        <v/>
      </c>
      <c r="BL185" s="21" t="str">
        <f>IF(ISNUMBER('Original data'!BK185),LN('Original data'!BK185),"")</f>
        <v/>
      </c>
      <c r="BM185" s="21" t="str">
        <f>IF(ISNUMBER('Original data'!BL185),LN('Original data'!BL185),"")</f>
        <v/>
      </c>
      <c r="BN185" s="21" t="str">
        <f>IF(ISNUMBER('Original data'!BM185),LN('Original data'!BM185),"")</f>
        <v/>
      </c>
      <c r="BO185" s="21" t="str">
        <f>IF(ISNUMBER('Original data'!BN185),LN('Original data'!BN185),"")</f>
        <v/>
      </c>
      <c r="BP185" s="21" t="str">
        <f>IF(ISNUMBER('Original data'!BO185),LN('Original data'!BO185),"")</f>
        <v/>
      </c>
      <c r="BQ185" s="21" t="str">
        <f>IF(ISNUMBER('Original data'!BP185),LN('Original data'!BP185),"")</f>
        <v/>
      </c>
      <c r="BR185" s="21" t="str">
        <f>IF(ISNUMBER('Original data'!BQ185),LN('Original data'!BQ185),"")</f>
        <v/>
      </c>
      <c r="BS185" s="21" t="str">
        <f>IF(ISNUMBER('Original data'!BR185),LN('Original data'!BR185),"")</f>
        <v/>
      </c>
      <c r="BT185" s="21" t="str">
        <f>IF(ISNUMBER('Original data'!BS185),LN('Original data'!BS185),"")</f>
        <v/>
      </c>
      <c r="BU185" s="21" t="str">
        <f>IF(ISNUMBER('Original data'!BT185),LN('Original data'!BT185),"")</f>
        <v/>
      </c>
      <c r="BV185" s="21" t="str">
        <f>IF(ISNUMBER('Original data'!BU185),LN('Original data'!BU185),"")</f>
        <v/>
      </c>
      <c r="BW185" s="21" t="str">
        <f>IF(ISNUMBER('Original data'!BV185),LN('Original data'!BV185),"")</f>
        <v/>
      </c>
      <c r="BX185" s="21" t="str">
        <f>IF(ISNUMBER('Original data'!BW185),LN('Original data'!BW185),"")</f>
        <v/>
      </c>
      <c r="BY185" s="21" t="str">
        <f>IF(ISNUMBER('Original data'!BX185),LN('Original data'!BX185),"")</f>
        <v/>
      </c>
      <c r="BZ185" s="21" t="str">
        <f>IF(ISNUMBER('Original data'!BY185),LN('Original data'!BY185),"")</f>
        <v/>
      </c>
      <c r="CA185" s="21" t="str">
        <f>IF(ISNUMBER('Original data'!BZ185),LN('Original data'!BZ185),"")</f>
        <v/>
      </c>
      <c r="CB185" s="21" t="str">
        <f>IF(ISNUMBER('Original data'!CA185),LN('Original data'!CA185),"")</f>
        <v/>
      </c>
      <c r="CC185" s="21"/>
      <c r="CD185" s="21"/>
      <c r="CE185" s="21"/>
    </row>
    <row r="186" spans="1:83" x14ac:dyDescent="0.2">
      <c r="A186" s="21"/>
      <c r="B186" s="21"/>
      <c r="C186" s="21"/>
      <c r="D186" s="21"/>
      <c r="E186" s="21"/>
      <c r="F186" t="str">
        <f t="shared" si="14"/>
        <v/>
      </c>
      <c r="G186" t="str">
        <f t="shared" si="12"/>
        <v/>
      </c>
      <c r="H186">
        <f t="shared" si="13"/>
        <v>0</v>
      </c>
      <c r="I186" s="21" t="str">
        <f>IF(ISNUMBER('Original data'!F186),LN('Original data'!F186),"")</f>
        <v/>
      </c>
      <c r="J186" s="21" t="str">
        <f>IF(ISNUMBER('Original data'!G186),LN('Original data'!G186),"")</f>
        <v/>
      </c>
      <c r="K186" s="21" t="str">
        <f>IF(ISNUMBER('Original data'!H186),LN('Original data'!H186),"")</f>
        <v/>
      </c>
      <c r="L186" s="21" t="str">
        <f>IF(ISNUMBER('Original data'!I186),LN('Original data'!I186),"")</f>
        <v/>
      </c>
      <c r="M186" s="21" t="str">
        <f>IF(ISNUMBER('Original data'!J186),LN('Original data'!J186),"")</f>
        <v/>
      </c>
      <c r="N186" s="21" t="str">
        <f>IF(ISNUMBER('Original data'!K186),LN('Original data'!K186),"")</f>
        <v/>
      </c>
      <c r="O186" s="21" t="str">
        <f>IF(ISNUMBER('Original data'!L186),LN('Original data'!L186),"")</f>
        <v/>
      </c>
      <c r="P186" s="21" t="str">
        <f>IF(ISNUMBER('Original data'!M186),LN('Original data'!M186),"")</f>
        <v/>
      </c>
      <c r="Q186" s="21" t="str">
        <f>IF(ISNUMBER('Original data'!N186),LN('Original data'!N186),"")</f>
        <v/>
      </c>
      <c r="R186" s="21" t="str">
        <f>IF(ISNUMBER('Original data'!O186),LN('Original data'!O186),"")</f>
        <v/>
      </c>
      <c r="S186" s="21" t="str">
        <f>IF(ISNUMBER('Original data'!P186),LN('Original data'!P186),"")</f>
        <v/>
      </c>
      <c r="T186" s="21" t="str">
        <f>IF(ISNUMBER('Original data'!Q186),LN('Original data'!Q186),"")</f>
        <v/>
      </c>
      <c r="U186" s="21" t="str">
        <f>IF(ISNUMBER('Original data'!R186),LN('Original data'!R186),"")</f>
        <v/>
      </c>
      <c r="V186" s="21" t="str">
        <f>IF(ISNUMBER('Original data'!S186),LN('Original data'!S186),"")</f>
        <v/>
      </c>
      <c r="W186" s="21" t="str">
        <f>IF(ISNUMBER('Original data'!T186),LN('Original data'!T186),"")</f>
        <v/>
      </c>
      <c r="X186" s="21" t="str">
        <f>IF(ISNUMBER('Original data'!U186),LN('Original data'!U186),"")</f>
        <v/>
      </c>
      <c r="Y186" s="21" t="str">
        <f>IF(ISNUMBER('Original data'!V186),LN('Original data'!V186),"")</f>
        <v/>
      </c>
      <c r="Z186" s="21" t="str">
        <f>IF(ISNUMBER('Original data'!W186),LN('Original data'!W186),"")</f>
        <v/>
      </c>
      <c r="AA186" s="21" t="str">
        <f>IF(ISNUMBER('Original data'!X186),LN('Original data'!X186),"")</f>
        <v/>
      </c>
      <c r="AB186" s="21" t="str">
        <f>IF(ISNUMBER('Original data'!Y186),LN('Original data'!Y186),"")</f>
        <v/>
      </c>
      <c r="AC186" s="21" t="str">
        <f>IF(ISNUMBER('Original data'!Z186),LN('Original data'!Z186),"")</f>
        <v/>
      </c>
      <c r="AD186" s="21" t="str">
        <f>IF(ISNUMBER('Original data'!AA186),LN('Original data'!AA186),"")</f>
        <v/>
      </c>
      <c r="AE186" s="21" t="str">
        <f>IF(ISNUMBER('Original data'!AB186),LN('Original data'!AB186),"")</f>
        <v/>
      </c>
      <c r="AF186" s="21" t="str">
        <f>IF(ISNUMBER('Original data'!AC186),LN('Original data'!AC186),"")</f>
        <v/>
      </c>
      <c r="AG186" s="21" t="str">
        <f>IF(ISNUMBER('Original data'!AD186),LN('Original data'!AD186),"")</f>
        <v/>
      </c>
      <c r="AH186" s="21" t="str">
        <f>IF(ISNUMBER('Original data'!AE186),LN('Original data'!AE186),"")</f>
        <v/>
      </c>
      <c r="AI186" s="21" t="str">
        <f>IF(ISNUMBER('Original data'!AF186),LN('Original data'!AF186),"")</f>
        <v/>
      </c>
      <c r="AJ186" s="21" t="str">
        <f>IF(ISNUMBER('Original data'!AG186),LN('Original data'!AG186),"")</f>
        <v/>
      </c>
      <c r="AK186" s="21" t="str">
        <f>IF(ISNUMBER('Original data'!AH186),LN('Original data'!AH186),"")</f>
        <v/>
      </c>
      <c r="AL186" s="21" t="str">
        <f>IF(ISNUMBER('Original data'!AI186),LN('Original data'!AI186),"")</f>
        <v/>
      </c>
      <c r="AM186" s="21" t="str">
        <f>IF(ISNUMBER('Original data'!AJ186),LN('Original data'!AJ186),"")</f>
        <v/>
      </c>
      <c r="AN186" s="21" t="str">
        <f>IF(ISNUMBER('Original data'!AK186),LN('Original data'!AK186),"")</f>
        <v/>
      </c>
      <c r="AO186" s="21" t="str">
        <f>IF(ISNUMBER('Original data'!AL186),LN('Original data'!AL186),"")</f>
        <v/>
      </c>
      <c r="AP186" s="21" t="str">
        <f>IF(ISNUMBER('Original data'!AM186),LN('Original data'!AM186),"")</f>
        <v/>
      </c>
      <c r="AQ186" s="21" t="str">
        <f>IF(ISNUMBER('Original data'!AN186),LN('Original data'!AN186),"")</f>
        <v/>
      </c>
      <c r="AR186" s="21" t="str">
        <f>IF(ISNUMBER('Original data'!AO186),LN('Original data'!AO186),"")</f>
        <v/>
      </c>
      <c r="AS186" s="21" t="str">
        <f>IF(ISNUMBER('Original data'!AP186),LN('Original data'!AP186),"")</f>
        <v/>
      </c>
      <c r="AT186" s="21" t="str">
        <f>IF(ISNUMBER('Original data'!AR186),LN('Original data'!AR186),"")</f>
        <v/>
      </c>
      <c r="AU186" s="21" t="str">
        <f>IF(ISNUMBER('Original data'!AS186),LN('Original data'!AS186),"")</f>
        <v/>
      </c>
      <c r="AV186" s="21" t="str">
        <f>IF(ISNUMBER('Original data'!AT186),LN('Original data'!AT186),"")</f>
        <v/>
      </c>
      <c r="AW186" s="21" t="str">
        <f>IF(ISNUMBER('Original data'!AU186),LN('Original data'!AU186),"")</f>
        <v/>
      </c>
      <c r="AX186" s="21" t="str">
        <f>IF(ISNUMBER('Original data'!AV186),LN('Original data'!AV186),"")</f>
        <v/>
      </c>
      <c r="AY186" s="21" t="str">
        <f>IF(ISNUMBER('Original data'!AW186),LN('Original data'!AW186),"")</f>
        <v/>
      </c>
      <c r="AZ186" s="21" t="str">
        <f>IF(ISNUMBER('Original data'!AX186),LN('Original data'!AX186),"")</f>
        <v/>
      </c>
      <c r="BA186" s="21" t="str">
        <f>IF(ISNUMBER('Original data'!AY186),LN('Original data'!AY186),"")</f>
        <v/>
      </c>
      <c r="BB186" s="21" t="str">
        <f>IF(ISNUMBER('Original data'!AZ186),LN('Original data'!AZ186),"")</f>
        <v/>
      </c>
      <c r="BC186" s="21" t="str">
        <f>IF(ISNUMBER('Original data'!BA186),LN('Original data'!BA186),"")</f>
        <v/>
      </c>
      <c r="BD186" s="21" t="str">
        <f>IF(ISNUMBER('Original data'!BB186),LN('Original data'!BB186),"")</f>
        <v/>
      </c>
      <c r="BE186" s="21" t="str">
        <f>IF(ISNUMBER('Original data'!BC186),LN('Original data'!BC186),"")</f>
        <v/>
      </c>
      <c r="BF186" s="21" t="str">
        <f>IF(ISNUMBER('Original data'!BD186),LN('Original data'!BD186),"")</f>
        <v/>
      </c>
      <c r="BG186" s="21" t="str">
        <f>IF(ISNUMBER('Original data'!BE186),LN('Original data'!BE186),"")</f>
        <v/>
      </c>
      <c r="BH186" s="21" t="str">
        <f>IF(ISNUMBER('Original data'!BF186),LN('Original data'!BF186),"")</f>
        <v/>
      </c>
      <c r="BI186" s="21" t="str">
        <f>IF(ISNUMBER('Original data'!BH186),LN('Original data'!BH186),"")</f>
        <v/>
      </c>
      <c r="BJ186" s="21" t="str">
        <f>IF(ISNUMBER('Original data'!BI186),LN('Original data'!BI186),"")</f>
        <v/>
      </c>
      <c r="BK186" s="21" t="str">
        <f>IF(ISNUMBER('Original data'!BJ186),LN('Original data'!BJ186),"")</f>
        <v/>
      </c>
      <c r="BL186" s="21" t="str">
        <f>IF(ISNUMBER('Original data'!BK186),LN('Original data'!BK186),"")</f>
        <v/>
      </c>
      <c r="BM186" s="21" t="str">
        <f>IF(ISNUMBER('Original data'!BL186),LN('Original data'!BL186),"")</f>
        <v/>
      </c>
      <c r="BN186" s="21" t="str">
        <f>IF(ISNUMBER('Original data'!BM186),LN('Original data'!BM186),"")</f>
        <v/>
      </c>
      <c r="BO186" s="21" t="str">
        <f>IF(ISNUMBER('Original data'!BN186),LN('Original data'!BN186),"")</f>
        <v/>
      </c>
      <c r="BP186" s="21" t="str">
        <f>IF(ISNUMBER('Original data'!BO186),LN('Original data'!BO186),"")</f>
        <v/>
      </c>
      <c r="BQ186" s="21" t="str">
        <f>IF(ISNUMBER('Original data'!BP186),LN('Original data'!BP186),"")</f>
        <v/>
      </c>
      <c r="BR186" s="21" t="str">
        <f>IF(ISNUMBER('Original data'!BQ186),LN('Original data'!BQ186),"")</f>
        <v/>
      </c>
      <c r="BS186" s="21" t="str">
        <f>IF(ISNUMBER('Original data'!BR186),LN('Original data'!BR186),"")</f>
        <v/>
      </c>
      <c r="BT186" s="21" t="str">
        <f>IF(ISNUMBER('Original data'!BS186),LN('Original data'!BS186),"")</f>
        <v/>
      </c>
      <c r="BU186" s="21" t="str">
        <f>IF(ISNUMBER('Original data'!BT186),LN('Original data'!BT186),"")</f>
        <v/>
      </c>
      <c r="BV186" s="21" t="str">
        <f>IF(ISNUMBER('Original data'!BU186),LN('Original data'!BU186),"")</f>
        <v/>
      </c>
      <c r="BW186" s="21" t="str">
        <f>IF(ISNUMBER('Original data'!BV186),LN('Original data'!BV186),"")</f>
        <v/>
      </c>
      <c r="BX186" s="21" t="str">
        <f>IF(ISNUMBER('Original data'!BW186),LN('Original data'!BW186),"")</f>
        <v/>
      </c>
      <c r="BY186" s="21" t="str">
        <f>IF(ISNUMBER('Original data'!BX186),LN('Original data'!BX186),"")</f>
        <v/>
      </c>
      <c r="BZ186" s="21" t="str">
        <f>IF(ISNUMBER('Original data'!BY186),LN('Original data'!BY186),"")</f>
        <v/>
      </c>
      <c r="CA186" s="21" t="str">
        <f>IF(ISNUMBER('Original data'!BZ186),LN('Original data'!BZ186),"")</f>
        <v/>
      </c>
      <c r="CB186" s="21" t="str">
        <f>IF(ISNUMBER('Original data'!CA186),LN('Original data'!CA186),"")</f>
        <v/>
      </c>
      <c r="CC186" s="21"/>
      <c r="CD186" s="21"/>
      <c r="CE186" s="21"/>
    </row>
    <row r="187" spans="1:83" x14ac:dyDescent="0.2">
      <c r="A187" s="21"/>
      <c r="B187" s="21"/>
      <c r="C187" s="21"/>
      <c r="D187" s="21"/>
      <c r="E187" s="21"/>
      <c r="F187" t="str">
        <f t="shared" si="14"/>
        <v/>
      </c>
      <c r="G187" t="str">
        <f t="shared" si="12"/>
        <v/>
      </c>
      <c r="H187">
        <f t="shared" si="13"/>
        <v>0</v>
      </c>
      <c r="I187" s="21" t="str">
        <f>IF(ISNUMBER('Original data'!F187),LN('Original data'!F187),"")</f>
        <v/>
      </c>
      <c r="J187" s="21" t="str">
        <f>IF(ISNUMBER('Original data'!G187),LN('Original data'!G187),"")</f>
        <v/>
      </c>
      <c r="K187" s="21" t="str">
        <f>IF(ISNUMBER('Original data'!H187),LN('Original data'!H187),"")</f>
        <v/>
      </c>
      <c r="L187" s="21" t="str">
        <f>IF(ISNUMBER('Original data'!I187),LN('Original data'!I187),"")</f>
        <v/>
      </c>
      <c r="M187" s="21" t="str">
        <f>IF(ISNUMBER('Original data'!J187),LN('Original data'!J187),"")</f>
        <v/>
      </c>
      <c r="N187" s="21" t="str">
        <f>IF(ISNUMBER('Original data'!K187),LN('Original data'!K187),"")</f>
        <v/>
      </c>
      <c r="O187" s="21" t="str">
        <f>IF(ISNUMBER('Original data'!L187),LN('Original data'!L187),"")</f>
        <v/>
      </c>
      <c r="P187" s="21" t="str">
        <f>IF(ISNUMBER('Original data'!M187),LN('Original data'!M187),"")</f>
        <v/>
      </c>
      <c r="Q187" s="21" t="str">
        <f>IF(ISNUMBER('Original data'!N187),LN('Original data'!N187),"")</f>
        <v/>
      </c>
      <c r="R187" s="21" t="str">
        <f>IF(ISNUMBER('Original data'!O187),LN('Original data'!O187),"")</f>
        <v/>
      </c>
      <c r="S187" s="21" t="str">
        <f>IF(ISNUMBER('Original data'!P187),LN('Original data'!P187),"")</f>
        <v/>
      </c>
      <c r="T187" s="21" t="str">
        <f>IF(ISNUMBER('Original data'!Q187),LN('Original data'!Q187),"")</f>
        <v/>
      </c>
      <c r="U187" s="21" t="str">
        <f>IF(ISNUMBER('Original data'!R187),LN('Original data'!R187),"")</f>
        <v/>
      </c>
      <c r="V187" s="21" t="str">
        <f>IF(ISNUMBER('Original data'!S187),LN('Original data'!S187),"")</f>
        <v/>
      </c>
      <c r="W187" s="21" t="str">
        <f>IF(ISNUMBER('Original data'!T187),LN('Original data'!T187),"")</f>
        <v/>
      </c>
      <c r="X187" s="21" t="str">
        <f>IF(ISNUMBER('Original data'!U187),LN('Original data'!U187),"")</f>
        <v/>
      </c>
      <c r="Y187" s="21" t="str">
        <f>IF(ISNUMBER('Original data'!V187),LN('Original data'!V187),"")</f>
        <v/>
      </c>
      <c r="Z187" s="21" t="str">
        <f>IF(ISNUMBER('Original data'!W187),LN('Original data'!W187),"")</f>
        <v/>
      </c>
      <c r="AA187" s="21" t="str">
        <f>IF(ISNUMBER('Original data'!X187),LN('Original data'!X187),"")</f>
        <v/>
      </c>
      <c r="AB187" s="21" t="str">
        <f>IF(ISNUMBER('Original data'!Y187),LN('Original data'!Y187),"")</f>
        <v/>
      </c>
      <c r="AC187" s="21" t="str">
        <f>IF(ISNUMBER('Original data'!Z187),LN('Original data'!Z187),"")</f>
        <v/>
      </c>
      <c r="AD187" s="21" t="str">
        <f>IF(ISNUMBER('Original data'!AA187),LN('Original data'!AA187),"")</f>
        <v/>
      </c>
      <c r="AE187" s="21" t="str">
        <f>IF(ISNUMBER('Original data'!AB187),LN('Original data'!AB187),"")</f>
        <v/>
      </c>
      <c r="AF187" s="21" t="str">
        <f>IF(ISNUMBER('Original data'!AC187),LN('Original data'!AC187),"")</f>
        <v/>
      </c>
      <c r="AG187" s="21" t="str">
        <f>IF(ISNUMBER('Original data'!AD187),LN('Original data'!AD187),"")</f>
        <v/>
      </c>
      <c r="AH187" s="21" t="str">
        <f>IF(ISNUMBER('Original data'!AE187),LN('Original data'!AE187),"")</f>
        <v/>
      </c>
      <c r="AI187" s="21" t="str">
        <f>IF(ISNUMBER('Original data'!AF187),LN('Original data'!AF187),"")</f>
        <v/>
      </c>
      <c r="AJ187" s="21" t="str">
        <f>IF(ISNUMBER('Original data'!AG187),LN('Original data'!AG187),"")</f>
        <v/>
      </c>
      <c r="AK187" s="21" t="str">
        <f>IF(ISNUMBER('Original data'!AH187),LN('Original data'!AH187),"")</f>
        <v/>
      </c>
      <c r="AL187" s="21" t="str">
        <f>IF(ISNUMBER('Original data'!AI187),LN('Original data'!AI187),"")</f>
        <v/>
      </c>
      <c r="AM187" s="21" t="str">
        <f>IF(ISNUMBER('Original data'!AJ187),LN('Original data'!AJ187),"")</f>
        <v/>
      </c>
      <c r="AN187" s="21" t="str">
        <f>IF(ISNUMBER('Original data'!AK187),LN('Original data'!AK187),"")</f>
        <v/>
      </c>
      <c r="AO187" s="21" t="str">
        <f>IF(ISNUMBER('Original data'!AL187),LN('Original data'!AL187),"")</f>
        <v/>
      </c>
      <c r="AP187" s="21" t="str">
        <f>IF(ISNUMBER('Original data'!AM187),LN('Original data'!AM187),"")</f>
        <v/>
      </c>
      <c r="AQ187" s="21" t="str">
        <f>IF(ISNUMBER('Original data'!AN187),LN('Original data'!AN187),"")</f>
        <v/>
      </c>
      <c r="AR187" s="21" t="str">
        <f>IF(ISNUMBER('Original data'!AO187),LN('Original data'!AO187),"")</f>
        <v/>
      </c>
      <c r="AS187" s="21" t="str">
        <f>IF(ISNUMBER('Original data'!AP187),LN('Original data'!AP187),"")</f>
        <v/>
      </c>
      <c r="AT187" s="21" t="str">
        <f>IF(ISNUMBER('Original data'!AR187),LN('Original data'!AR187),"")</f>
        <v/>
      </c>
      <c r="AU187" s="21" t="str">
        <f>IF(ISNUMBER('Original data'!AS187),LN('Original data'!AS187),"")</f>
        <v/>
      </c>
      <c r="AV187" s="21" t="str">
        <f>IF(ISNUMBER('Original data'!AT187),LN('Original data'!AT187),"")</f>
        <v/>
      </c>
      <c r="AW187" s="21" t="str">
        <f>IF(ISNUMBER('Original data'!AU187),LN('Original data'!AU187),"")</f>
        <v/>
      </c>
      <c r="AX187" s="21" t="str">
        <f>IF(ISNUMBER('Original data'!AV187),LN('Original data'!AV187),"")</f>
        <v/>
      </c>
      <c r="AY187" s="21" t="str">
        <f>IF(ISNUMBER('Original data'!AW187),LN('Original data'!AW187),"")</f>
        <v/>
      </c>
      <c r="AZ187" s="21" t="str">
        <f>IF(ISNUMBER('Original data'!AX187),LN('Original data'!AX187),"")</f>
        <v/>
      </c>
      <c r="BA187" s="21" t="str">
        <f>IF(ISNUMBER('Original data'!AY187),LN('Original data'!AY187),"")</f>
        <v/>
      </c>
      <c r="BB187" s="21" t="str">
        <f>IF(ISNUMBER('Original data'!AZ187),LN('Original data'!AZ187),"")</f>
        <v/>
      </c>
      <c r="BC187" s="21" t="str">
        <f>IF(ISNUMBER('Original data'!BA187),LN('Original data'!BA187),"")</f>
        <v/>
      </c>
      <c r="BD187" s="21" t="str">
        <f>IF(ISNUMBER('Original data'!BB187),LN('Original data'!BB187),"")</f>
        <v/>
      </c>
      <c r="BE187" s="21" t="str">
        <f>IF(ISNUMBER('Original data'!BC187),LN('Original data'!BC187),"")</f>
        <v/>
      </c>
      <c r="BF187" s="21" t="str">
        <f>IF(ISNUMBER('Original data'!BD187),LN('Original data'!BD187),"")</f>
        <v/>
      </c>
      <c r="BG187" s="21" t="str">
        <f>IF(ISNUMBER('Original data'!BE187),LN('Original data'!BE187),"")</f>
        <v/>
      </c>
      <c r="BH187" s="21" t="str">
        <f>IF(ISNUMBER('Original data'!BF187),LN('Original data'!BF187),"")</f>
        <v/>
      </c>
      <c r="BI187" s="21" t="str">
        <f>IF(ISNUMBER('Original data'!BH187),LN('Original data'!BH187),"")</f>
        <v/>
      </c>
      <c r="BJ187" s="21" t="str">
        <f>IF(ISNUMBER('Original data'!BI187),LN('Original data'!BI187),"")</f>
        <v/>
      </c>
      <c r="BK187" s="21" t="str">
        <f>IF(ISNUMBER('Original data'!BJ187),LN('Original data'!BJ187),"")</f>
        <v/>
      </c>
      <c r="BL187" s="21" t="str">
        <f>IF(ISNUMBER('Original data'!BK187),LN('Original data'!BK187),"")</f>
        <v/>
      </c>
      <c r="BM187" s="21" t="str">
        <f>IF(ISNUMBER('Original data'!BL187),LN('Original data'!BL187),"")</f>
        <v/>
      </c>
      <c r="BN187" s="21" t="str">
        <f>IF(ISNUMBER('Original data'!BM187),LN('Original data'!BM187),"")</f>
        <v/>
      </c>
      <c r="BO187" s="21" t="str">
        <f>IF(ISNUMBER('Original data'!BN187),LN('Original data'!BN187),"")</f>
        <v/>
      </c>
      <c r="BP187" s="21" t="str">
        <f>IF(ISNUMBER('Original data'!BO187),LN('Original data'!BO187),"")</f>
        <v/>
      </c>
      <c r="BQ187" s="21" t="str">
        <f>IF(ISNUMBER('Original data'!BP187),LN('Original data'!BP187),"")</f>
        <v/>
      </c>
      <c r="BR187" s="21" t="str">
        <f>IF(ISNUMBER('Original data'!BQ187),LN('Original data'!BQ187),"")</f>
        <v/>
      </c>
      <c r="BS187" s="21" t="str">
        <f>IF(ISNUMBER('Original data'!BR187),LN('Original data'!BR187),"")</f>
        <v/>
      </c>
      <c r="BT187" s="21" t="str">
        <f>IF(ISNUMBER('Original data'!BS187),LN('Original data'!BS187),"")</f>
        <v/>
      </c>
      <c r="BU187" s="21" t="str">
        <f>IF(ISNUMBER('Original data'!BT187),LN('Original data'!BT187),"")</f>
        <v/>
      </c>
      <c r="BV187" s="21" t="str">
        <f>IF(ISNUMBER('Original data'!BU187),LN('Original data'!BU187),"")</f>
        <v/>
      </c>
      <c r="BW187" s="21" t="str">
        <f>IF(ISNUMBER('Original data'!BV187),LN('Original data'!BV187),"")</f>
        <v/>
      </c>
      <c r="BX187" s="21" t="str">
        <f>IF(ISNUMBER('Original data'!BW187),LN('Original data'!BW187),"")</f>
        <v/>
      </c>
      <c r="BY187" s="21" t="str">
        <f>IF(ISNUMBER('Original data'!BX187),LN('Original data'!BX187),"")</f>
        <v/>
      </c>
      <c r="BZ187" s="21" t="str">
        <f>IF(ISNUMBER('Original data'!BY187),LN('Original data'!BY187),"")</f>
        <v/>
      </c>
      <c r="CA187" s="21" t="str">
        <f>IF(ISNUMBER('Original data'!BZ187),LN('Original data'!BZ187),"")</f>
        <v/>
      </c>
      <c r="CB187" s="21" t="str">
        <f>IF(ISNUMBER('Original data'!CA187),LN('Original data'!CA187),"")</f>
        <v/>
      </c>
      <c r="CC187" s="21"/>
      <c r="CD187" s="21"/>
      <c r="CE187" s="21"/>
    </row>
    <row r="188" spans="1:83" x14ac:dyDescent="0.2">
      <c r="A188" s="21"/>
      <c r="B188" s="21"/>
      <c r="C188" s="21"/>
      <c r="D188" s="21"/>
      <c r="E188" s="21"/>
      <c r="F188" t="str">
        <f t="shared" si="14"/>
        <v/>
      </c>
      <c r="G188" t="str">
        <f t="shared" si="12"/>
        <v/>
      </c>
      <c r="H188">
        <f t="shared" si="13"/>
        <v>0</v>
      </c>
      <c r="I188" s="21" t="str">
        <f>IF(ISNUMBER('Original data'!F188),LN('Original data'!F188),"")</f>
        <v/>
      </c>
      <c r="J188" s="21" t="str">
        <f>IF(ISNUMBER('Original data'!G188),LN('Original data'!G188),"")</f>
        <v/>
      </c>
      <c r="K188" s="21" t="str">
        <f>IF(ISNUMBER('Original data'!H188),LN('Original data'!H188),"")</f>
        <v/>
      </c>
      <c r="L188" s="21" t="str">
        <f>IF(ISNUMBER('Original data'!I188),LN('Original data'!I188),"")</f>
        <v/>
      </c>
      <c r="M188" s="21" t="str">
        <f>IF(ISNUMBER('Original data'!J188),LN('Original data'!J188),"")</f>
        <v/>
      </c>
      <c r="N188" s="21" t="str">
        <f>IF(ISNUMBER('Original data'!K188),LN('Original data'!K188),"")</f>
        <v/>
      </c>
      <c r="O188" s="21" t="str">
        <f>IF(ISNUMBER('Original data'!L188),LN('Original data'!L188),"")</f>
        <v/>
      </c>
      <c r="P188" s="21" t="str">
        <f>IF(ISNUMBER('Original data'!M188),LN('Original data'!M188),"")</f>
        <v/>
      </c>
      <c r="Q188" s="21" t="str">
        <f>IF(ISNUMBER('Original data'!N188),LN('Original data'!N188),"")</f>
        <v/>
      </c>
      <c r="R188" s="21" t="str">
        <f>IF(ISNUMBER('Original data'!O188),LN('Original data'!O188),"")</f>
        <v/>
      </c>
      <c r="S188" s="21" t="str">
        <f>IF(ISNUMBER('Original data'!P188),LN('Original data'!P188),"")</f>
        <v/>
      </c>
      <c r="T188" s="21" t="str">
        <f>IF(ISNUMBER('Original data'!Q188),LN('Original data'!Q188),"")</f>
        <v/>
      </c>
      <c r="U188" s="21" t="str">
        <f>IF(ISNUMBER('Original data'!R188),LN('Original data'!R188),"")</f>
        <v/>
      </c>
      <c r="V188" s="21" t="str">
        <f>IF(ISNUMBER('Original data'!S188),LN('Original data'!S188),"")</f>
        <v/>
      </c>
      <c r="W188" s="21" t="str">
        <f>IF(ISNUMBER('Original data'!T188),LN('Original data'!T188),"")</f>
        <v/>
      </c>
      <c r="X188" s="21" t="str">
        <f>IF(ISNUMBER('Original data'!U188),LN('Original data'!U188),"")</f>
        <v/>
      </c>
      <c r="Y188" s="21" t="str">
        <f>IF(ISNUMBER('Original data'!V188),LN('Original data'!V188),"")</f>
        <v/>
      </c>
      <c r="Z188" s="21" t="str">
        <f>IF(ISNUMBER('Original data'!W188),LN('Original data'!W188),"")</f>
        <v/>
      </c>
      <c r="AA188" s="21" t="str">
        <f>IF(ISNUMBER('Original data'!X188),LN('Original data'!X188),"")</f>
        <v/>
      </c>
      <c r="AB188" s="21" t="str">
        <f>IF(ISNUMBER('Original data'!Y188),LN('Original data'!Y188),"")</f>
        <v/>
      </c>
      <c r="AC188" s="21" t="str">
        <f>IF(ISNUMBER('Original data'!Z188),LN('Original data'!Z188),"")</f>
        <v/>
      </c>
      <c r="AD188" s="21" t="str">
        <f>IF(ISNUMBER('Original data'!AA188),LN('Original data'!AA188),"")</f>
        <v/>
      </c>
      <c r="AE188" s="21" t="str">
        <f>IF(ISNUMBER('Original data'!AB188),LN('Original data'!AB188),"")</f>
        <v/>
      </c>
      <c r="AF188" s="21" t="str">
        <f>IF(ISNUMBER('Original data'!AC188),LN('Original data'!AC188),"")</f>
        <v/>
      </c>
      <c r="AG188" s="21" t="str">
        <f>IF(ISNUMBER('Original data'!AD188),LN('Original data'!AD188),"")</f>
        <v/>
      </c>
      <c r="AH188" s="21" t="str">
        <f>IF(ISNUMBER('Original data'!AE188),LN('Original data'!AE188),"")</f>
        <v/>
      </c>
      <c r="AI188" s="21" t="str">
        <f>IF(ISNUMBER('Original data'!AF188),LN('Original data'!AF188),"")</f>
        <v/>
      </c>
      <c r="AJ188" s="21" t="str">
        <f>IF(ISNUMBER('Original data'!AG188),LN('Original data'!AG188),"")</f>
        <v/>
      </c>
      <c r="AK188" s="21" t="str">
        <f>IF(ISNUMBER('Original data'!AH188),LN('Original data'!AH188),"")</f>
        <v/>
      </c>
      <c r="AL188" s="21" t="str">
        <f>IF(ISNUMBER('Original data'!AI188),LN('Original data'!AI188),"")</f>
        <v/>
      </c>
      <c r="AM188" s="21" t="str">
        <f>IF(ISNUMBER('Original data'!AJ188),LN('Original data'!AJ188),"")</f>
        <v/>
      </c>
      <c r="AN188" s="21" t="str">
        <f>IF(ISNUMBER('Original data'!AK188),LN('Original data'!AK188),"")</f>
        <v/>
      </c>
      <c r="AO188" s="21" t="str">
        <f>IF(ISNUMBER('Original data'!AL188),LN('Original data'!AL188),"")</f>
        <v/>
      </c>
      <c r="AP188" s="21" t="str">
        <f>IF(ISNUMBER('Original data'!AM188),LN('Original data'!AM188),"")</f>
        <v/>
      </c>
      <c r="AQ188" s="21" t="str">
        <f>IF(ISNUMBER('Original data'!AN188),LN('Original data'!AN188),"")</f>
        <v/>
      </c>
      <c r="AR188" s="21" t="str">
        <f>IF(ISNUMBER('Original data'!AO188),LN('Original data'!AO188),"")</f>
        <v/>
      </c>
      <c r="AS188" s="21" t="str">
        <f>IF(ISNUMBER('Original data'!AP188),LN('Original data'!AP188),"")</f>
        <v/>
      </c>
      <c r="AT188" s="21" t="str">
        <f>IF(ISNUMBER('Original data'!AR188),LN('Original data'!AR188),"")</f>
        <v/>
      </c>
      <c r="AU188" s="21" t="str">
        <f>IF(ISNUMBER('Original data'!AS188),LN('Original data'!AS188),"")</f>
        <v/>
      </c>
      <c r="AV188" s="21" t="str">
        <f>IF(ISNUMBER('Original data'!AT188),LN('Original data'!AT188),"")</f>
        <v/>
      </c>
      <c r="AW188" s="21" t="str">
        <f>IF(ISNUMBER('Original data'!AU188),LN('Original data'!AU188),"")</f>
        <v/>
      </c>
      <c r="AX188" s="21" t="str">
        <f>IF(ISNUMBER('Original data'!AV188),LN('Original data'!AV188),"")</f>
        <v/>
      </c>
      <c r="AY188" s="21" t="str">
        <f>IF(ISNUMBER('Original data'!AW188),LN('Original data'!AW188),"")</f>
        <v/>
      </c>
      <c r="AZ188" s="21" t="str">
        <f>IF(ISNUMBER('Original data'!AX188),LN('Original data'!AX188),"")</f>
        <v/>
      </c>
      <c r="BA188" s="21" t="str">
        <f>IF(ISNUMBER('Original data'!AY188),LN('Original data'!AY188),"")</f>
        <v/>
      </c>
      <c r="BB188" s="21" t="str">
        <f>IF(ISNUMBER('Original data'!AZ188),LN('Original data'!AZ188),"")</f>
        <v/>
      </c>
      <c r="BC188" s="21" t="str">
        <f>IF(ISNUMBER('Original data'!BA188),LN('Original data'!BA188),"")</f>
        <v/>
      </c>
      <c r="BD188" s="21" t="str">
        <f>IF(ISNUMBER('Original data'!BB188),LN('Original data'!BB188),"")</f>
        <v/>
      </c>
      <c r="BE188" s="21" t="str">
        <f>IF(ISNUMBER('Original data'!BC188),LN('Original data'!BC188),"")</f>
        <v/>
      </c>
      <c r="BF188" s="21" t="str">
        <f>IF(ISNUMBER('Original data'!BD188),LN('Original data'!BD188),"")</f>
        <v/>
      </c>
      <c r="BG188" s="21" t="str">
        <f>IF(ISNUMBER('Original data'!BE188),LN('Original data'!BE188),"")</f>
        <v/>
      </c>
      <c r="BH188" s="21" t="str">
        <f>IF(ISNUMBER('Original data'!BF188),LN('Original data'!BF188),"")</f>
        <v/>
      </c>
      <c r="BI188" s="21" t="str">
        <f>IF(ISNUMBER('Original data'!BH188),LN('Original data'!BH188),"")</f>
        <v/>
      </c>
      <c r="BJ188" s="21" t="str">
        <f>IF(ISNUMBER('Original data'!BI188),LN('Original data'!BI188),"")</f>
        <v/>
      </c>
      <c r="BK188" s="21" t="str">
        <f>IF(ISNUMBER('Original data'!BJ188),LN('Original data'!BJ188),"")</f>
        <v/>
      </c>
      <c r="BL188" s="21" t="str">
        <f>IF(ISNUMBER('Original data'!BK188),LN('Original data'!BK188),"")</f>
        <v/>
      </c>
      <c r="BM188" s="21" t="str">
        <f>IF(ISNUMBER('Original data'!BL188),LN('Original data'!BL188),"")</f>
        <v/>
      </c>
      <c r="BN188" s="21" t="str">
        <f>IF(ISNUMBER('Original data'!BM188),LN('Original data'!BM188),"")</f>
        <v/>
      </c>
      <c r="BO188" s="21" t="str">
        <f>IF(ISNUMBER('Original data'!BN188),LN('Original data'!BN188),"")</f>
        <v/>
      </c>
      <c r="BP188" s="21" t="str">
        <f>IF(ISNUMBER('Original data'!BO188),LN('Original data'!BO188),"")</f>
        <v/>
      </c>
      <c r="BQ188" s="21" t="str">
        <f>IF(ISNUMBER('Original data'!BP188),LN('Original data'!BP188),"")</f>
        <v/>
      </c>
      <c r="BR188" s="21" t="str">
        <f>IF(ISNUMBER('Original data'!BQ188),LN('Original data'!BQ188),"")</f>
        <v/>
      </c>
      <c r="BS188" s="21" t="str">
        <f>IF(ISNUMBER('Original data'!BR188),LN('Original data'!BR188),"")</f>
        <v/>
      </c>
      <c r="BT188" s="21" t="str">
        <f>IF(ISNUMBER('Original data'!BS188),LN('Original data'!BS188),"")</f>
        <v/>
      </c>
      <c r="BU188" s="21" t="str">
        <f>IF(ISNUMBER('Original data'!BT188),LN('Original data'!BT188),"")</f>
        <v/>
      </c>
      <c r="BV188" s="21" t="str">
        <f>IF(ISNUMBER('Original data'!BU188),LN('Original data'!BU188),"")</f>
        <v/>
      </c>
      <c r="BW188" s="21" t="str">
        <f>IF(ISNUMBER('Original data'!BV188),LN('Original data'!BV188),"")</f>
        <v/>
      </c>
      <c r="BX188" s="21" t="str">
        <f>IF(ISNUMBER('Original data'!BW188),LN('Original data'!BW188),"")</f>
        <v/>
      </c>
      <c r="BY188" s="21" t="str">
        <f>IF(ISNUMBER('Original data'!BX188),LN('Original data'!BX188),"")</f>
        <v/>
      </c>
      <c r="BZ188" s="21" t="str">
        <f>IF(ISNUMBER('Original data'!BY188),LN('Original data'!BY188),"")</f>
        <v/>
      </c>
      <c r="CA188" s="21" t="str">
        <f>IF(ISNUMBER('Original data'!BZ188),LN('Original data'!BZ188),"")</f>
        <v/>
      </c>
      <c r="CB188" s="21" t="str">
        <f>IF(ISNUMBER('Original data'!CA188),LN('Original data'!CA188),"")</f>
        <v/>
      </c>
      <c r="CC188" s="21"/>
      <c r="CD188" s="21"/>
      <c r="CE188" s="21"/>
    </row>
    <row r="189" spans="1:83" x14ac:dyDescent="0.2">
      <c r="A189" s="21"/>
      <c r="B189" s="21"/>
      <c r="C189" s="21"/>
      <c r="D189" s="21"/>
      <c r="E189" s="21"/>
      <c r="F189" t="str">
        <f t="shared" si="14"/>
        <v/>
      </c>
      <c r="G189" t="str">
        <f t="shared" si="12"/>
        <v/>
      </c>
      <c r="H189">
        <f t="shared" si="13"/>
        <v>0</v>
      </c>
      <c r="I189" s="21" t="str">
        <f>IF(ISNUMBER('Original data'!F189),LN('Original data'!F189),"")</f>
        <v/>
      </c>
      <c r="J189" s="21" t="str">
        <f>IF(ISNUMBER('Original data'!G189),LN('Original data'!G189),"")</f>
        <v/>
      </c>
      <c r="K189" s="21" t="str">
        <f>IF(ISNUMBER('Original data'!H189),LN('Original data'!H189),"")</f>
        <v/>
      </c>
      <c r="L189" s="21" t="str">
        <f>IF(ISNUMBER('Original data'!I189),LN('Original data'!I189),"")</f>
        <v/>
      </c>
      <c r="M189" s="21" t="str">
        <f>IF(ISNUMBER('Original data'!J189),LN('Original data'!J189),"")</f>
        <v/>
      </c>
      <c r="N189" s="21" t="str">
        <f>IF(ISNUMBER('Original data'!K189),LN('Original data'!K189),"")</f>
        <v/>
      </c>
      <c r="O189" s="21" t="str">
        <f>IF(ISNUMBER('Original data'!L189),LN('Original data'!L189),"")</f>
        <v/>
      </c>
      <c r="P189" s="21" t="str">
        <f>IF(ISNUMBER('Original data'!M189),LN('Original data'!M189),"")</f>
        <v/>
      </c>
      <c r="Q189" s="21" t="str">
        <f>IF(ISNUMBER('Original data'!N189),LN('Original data'!N189),"")</f>
        <v/>
      </c>
      <c r="R189" s="21" t="str">
        <f>IF(ISNUMBER('Original data'!O189),LN('Original data'!O189),"")</f>
        <v/>
      </c>
      <c r="S189" s="21" t="str">
        <f>IF(ISNUMBER('Original data'!P189),LN('Original data'!P189),"")</f>
        <v/>
      </c>
      <c r="T189" s="21" t="str">
        <f>IF(ISNUMBER('Original data'!Q189),LN('Original data'!Q189),"")</f>
        <v/>
      </c>
      <c r="U189" s="21" t="str">
        <f>IF(ISNUMBER('Original data'!R189),LN('Original data'!R189),"")</f>
        <v/>
      </c>
      <c r="V189" s="21" t="str">
        <f>IF(ISNUMBER('Original data'!S189),LN('Original data'!S189),"")</f>
        <v/>
      </c>
      <c r="W189" s="21" t="str">
        <f>IF(ISNUMBER('Original data'!T189),LN('Original data'!T189),"")</f>
        <v/>
      </c>
      <c r="X189" s="21" t="str">
        <f>IF(ISNUMBER('Original data'!U189),LN('Original data'!U189),"")</f>
        <v/>
      </c>
      <c r="Y189" s="21" t="str">
        <f>IF(ISNUMBER('Original data'!V189),LN('Original data'!V189),"")</f>
        <v/>
      </c>
      <c r="Z189" s="21" t="str">
        <f>IF(ISNUMBER('Original data'!W189),LN('Original data'!W189),"")</f>
        <v/>
      </c>
      <c r="AA189" s="21" t="str">
        <f>IF(ISNUMBER('Original data'!X189),LN('Original data'!X189),"")</f>
        <v/>
      </c>
      <c r="AB189" s="21" t="str">
        <f>IF(ISNUMBER('Original data'!Y189),LN('Original data'!Y189),"")</f>
        <v/>
      </c>
      <c r="AC189" s="21" t="str">
        <f>IF(ISNUMBER('Original data'!Z189),LN('Original data'!Z189),"")</f>
        <v/>
      </c>
      <c r="AD189" s="21" t="str">
        <f>IF(ISNUMBER('Original data'!AA189),LN('Original data'!AA189),"")</f>
        <v/>
      </c>
      <c r="AE189" s="21" t="str">
        <f>IF(ISNUMBER('Original data'!AB189),LN('Original data'!AB189),"")</f>
        <v/>
      </c>
      <c r="AF189" s="21" t="str">
        <f>IF(ISNUMBER('Original data'!AC189),LN('Original data'!AC189),"")</f>
        <v/>
      </c>
      <c r="AG189" s="21" t="str">
        <f>IF(ISNUMBER('Original data'!AD189),LN('Original data'!AD189),"")</f>
        <v/>
      </c>
      <c r="AH189" s="21" t="str">
        <f>IF(ISNUMBER('Original data'!AE189),LN('Original data'!AE189),"")</f>
        <v/>
      </c>
      <c r="AI189" s="21" t="str">
        <f>IF(ISNUMBER('Original data'!AF189),LN('Original data'!AF189),"")</f>
        <v/>
      </c>
      <c r="AJ189" s="21" t="str">
        <f>IF(ISNUMBER('Original data'!AG189),LN('Original data'!AG189),"")</f>
        <v/>
      </c>
      <c r="AK189" s="21" t="str">
        <f>IF(ISNUMBER('Original data'!AH189),LN('Original data'!AH189),"")</f>
        <v/>
      </c>
      <c r="AL189" s="21" t="str">
        <f>IF(ISNUMBER('Original data'!AI189),LN('Original data'!AI189),"")</f>
        <v/>
      </c>
      <c r="AM189" s="21" t="str">
        <f>IF(ISNUMBER('Original data'!AJ189),LN('Original data'!AJ189),"")</f>
        <v/>
      </c>
      <c r="AN189" s="21" t="str">
        <f>IF(ISNUMBER('Original data'!AK189),LN('Original data'!AK189),"")</f>
        <v/>
      </c>
      <c r="AO189" s="21" t="str">
        <f>IF(ISNUMBER('Original data'!AL189),LN('Original data'!AL189),"")</f>
        <v/>
      </c>
      <c r="AP189" s="21" t="str">
        <f>IF(ISNUMBER('Original data'!AM189),LN('Original data'!AM189),"")</f>
        <v/>
      </c>
      <c r="AQ189" s="21" t="str">
        <f>IF(ISNUMBER('Original data'!AN189),LN('Original data'!AN189),"")</f>
        <v/>
      </c>
      <c r="AR189" s="21" t="str">
        <f>IF(ISNUMBER('Original data'!AO189),LN('Original data'!AO189),"")</f>
        <v/>
      </c>
      <c r="AS189" s="21" t="str">
        <f>IF(ISNUMBER('Original data'!AP189),LN('Original data'!AP189),"")</f>
        <v/>
      </c>
      <c r="AT189" s="21" t="str">
        <f>IF(ISNUMBER('Original data'!AR189),LN('Original data'!AR189),"")</f>
        <v/>
      </c>
      <c r="AU189" s="21" t="str">
        <f>IF(ISNUMBER('Original data'!AS189),LN('Original data'!AS189),"")</f>
        <v/>
      </c>
      <c r="AV189" s="21" t="str">
        <f>IF(ISNUMBER('Original data'!AT189),LN('Original data'!AT189),"")</f>
        <v/>
      </c>
      <c r="AW189" s="21" t="str">
        <f>IF(ISNUMBER('Original data'!AU189),LN('Original data'!AU189),"")</f>
        <v/>
      </c>
      <c r="AX189" s="21" t="str">
        <f>IF(ISNUMBER('Original data'!AV189),LN('Original data'!AV189),"")</f>
        <v/>
      </c>
      <c r="AY189" s="21" t="str">
        <f>IF(ISNUMBER('Original data'!AW189),LN('Original data'!AW189),"")</f>
        <v/>
      </c>
      <c r="AZ189" s="21" t="str">
        <f>IF(ISNUMBER('Original data'!AX189),LN('Original data'!AX189),"")</f>
        <v/>
      </c>
      <c r="BA189" s="21" t="str">
        <f>IF(ISNUMBER('Original data'!AY189),LN('Original data'!AY189),"")</f>
        <v/>
      </c>
      <c r="BB189" s="21" t="str">
        <f>IF(ISNUMBER('Original data'!AZ189),LN('Original data'!AZ189),"")</f>
        <v/>
      </c>
      <c r="BC189" s="21" t="str">
        <f>IF(ISNUMBER('Original data'!BA189),LN('Original data'!BA189),"")</f>
        <v/>
      </c>
      <c r="BD189" s="21" t="str">
        <f>IF(ISNUMBER('Original data'!BB189),LN('Original data'!BB189),"")</f>
        <v/>
      </c>
      <c r="BE189" s="21" t="str">
        <f>IF(ISNUMBER('Original data'!BC189),LN('Original data'!BC189),"")</f>
        <v/>
      </c>
      <c r="BF189" s="21" t="str">
        <f>IF(ISNUMBER('Original data'!BD189),LN('Original data'!BD189),"")</f>
        <v/>
      </c>
      <c r="BG189" s="21" t="str">
        <f>IF(ISNUMBER('Original data'!BE189),LN('Original data'!BE189),"")</f>
        <v/>
      </c>
      <c r="BH189" s="21" t="str">
        <f>IF(ISNUMBER('Original data'!BF189),LN('Original data'!BF189),"")</f>
        <v/>
      </c>
      <c r="BI189" s="21" t="str">
        <f>IF(ISNUMBER('Original data'!BH189),LN('Original data'!BH189),"")</f>
        <v/>
      </c>
      <c r="BJ189" s="21" t="str">
        <f>IF(ISNUMBER('Original data'!BI189),LN('Original data'!BI189),"")</f>
        <v/>
      </c>
      <c r="BK189" s="21" t="str">
        <f>IF(ISNUMBER('Original data'!BJ189),LN('Original data'!BJ189),"")</f>
        <v/>
      </c>
      <c r="BL189" s="21" t="str">
        <f>IF(ISNUMBER('Original data'!BK189),LN('Original data'!BK189),"")</f>
        <v/>
      </c>
      <c r="BM189" s="21" t="str">
        <f>IF(ISNUMBER('Original data'!BL189),LN('Original data'!BL189),"")</f>
        <v/>
      </c>
      <c r="BN189" s="21" t="str">
        <f>IF(ISNUMBER('Original data'!BM189),LN('Original data'!BM189),"")</f>
        <v/>
      </c>
      <c r="BO189" s="21" t="str">
        <f>IF(ISNUMBER('Original data'!BN189),LN('Original data'!BN189),"")</f>
        <v/>
      </c>
      <c r="BP189" s="21" t="str">
        <f>IF(ISNUMBER('Original data'!BO189),LN('Original data'!BO189),"")</f>
        <v/>
      </c>
      <c r="BQ189" s="21" t="str">
        <f>IF(ISNUMBER('Original data'!BP189),LN('Original data'!BP189),"")</f>
        <v/>
      </c>
      <c r="BR189" s="21" t="str">
        <f>IF(ISNUMBER('Original data'!BQ189),LN('Original data'!BQ189),"")</f>
        <v/>
      </c>
      <c r="BS189" s="21" t="str">
        <f>IF(ISNUMBER('Original data'!BR189),LN('Original data'!BR189),"")</f>
        <v/>
      </c>
      <c r="BT189" s="21" t="str">
        <f>IF(ISNUMBER('Original data'!BS189),LN('Original data'!BS189),"")</f>
        <v/>
      </c>
      <c r="BU189" s="21" t="str">
        <f>IF(ISNUMBER('Original data'!BT189),LN('Original data'!BT189),"")</f>
        <v/>
      </c>
      <c r="BV189" s="21" t="str">
        <f>IF(ISNUMBER('Original data'!BU189),LN('Original data'!BU189),"")</f>
        <v/>
      </c>
      <c r="BW189" s="21" t="str">
        <f>IF(ISNUMBER('Original data'!BV189),LN('Original data'!BV189),"")</f>
        <v/>
      </c>
      <c r="BX189" s="21" t="str">
        <f>IF(ISNUMBER('Original data'!BW189),LN('Original data'!BW189),"")</f>
        <v/>
      </c>
      <c r="BY189" s="21" t="str">
        <f>IF(ISNUMBER('Original data'!BX189),LN('Original data'!BX189),"")</f>
        <v/>
      </c>
      <c r="BZ189" s="21" t="str">
        <f>IF(ISNUMBER('Original data'!BY189),LN('Original data'!BY189),"")</f>
        <v/>
      </c>
      <c r="CA189" s="21" t="str">
        <f>IF(ISNUMBER('Original data'!BZ189),LN('Original data'!BZ189),"")</f>
        <v/>
      </c>
      <c r="CB189" s="21" t="str">
        <f>IF(ISNUMBER('Original data'!CA189),LN('Original data'!CA189),"")</f>
        <v/>
      </c>
      <c r="CC189" s="21"/>
      <c r="CD189" s="21"/>
      <c r="CE189" s="21"/>
    </row>
    <row r="190" spans="1:83" x14ac:dyDescent="0.2">
      <c r="A190" s="21"/>
      <c r="B190" s="21"/>
      <c r="C190" s="21"/>
      <c r="D190" s="21"/>
      <c r="E190" s="21"/>
      <c r="F190" t="str">
        <f t="shared" si="14"/>
        <v/>
      </c>
      <c r="G190" t="str">
        <f t="shared" si="12"/>
        <v/>
      </c>
      <c r="H190">
        <f t="shared" si="13"/>
        <v>0</v>
      </c>
      <c r="I190" s="21" t="str">
        <f>IF(ISNUMBER('Original data'!F190),LN('Original data'!F190),"")</f>
        <v/>
      </c>
      <c r="J190" s="21" t="str">
        <f>IF(ISNUMBER('Original data'!G190),LN('Original data'!G190),"")</f>
        <v/>
      </c>
      <c r="K190" s="21" t="str">
        <f>IF(ISNUMBER('Original data'!H190),LN('Original data'!H190),"")</f>
        <v/>
      </c>
      <c r="L190" s="21" t="str">
        <f>IF(ISNUMBER('Original data'!I190),LN('Original data'!I190),"")</f>
        <v/>
      </c>
      <c r="M190" s="21" t="str">
        <f>IF(ISNUMBER('Original data'!J190),LN('Original data'!J190),"")</f>
        <v/>
      </c>
      <c r="N190" s="21" t="str">
        <f>IF(ISNUMBER('Original data'!K190),LN('Original data'!K190),"")</f>
        <v/>
      </c>
      <c r="O190" s="21" t="str">
        <f>IF(ISNUMBER('Original data'!L190),LN('Original data'!L190),"")</f>
        <v/>
      </c>
      <c r="P190" s="21" t="str">
        <f>IF(ISNUMBER('Original data'!M190),LN('Original data'!M190),"")</f>
        <v/>
      </c>
      <c r="Q190" s="21" t="str">
        <f>IF(ISNUMBER('Original data'!N190),LN('Original data'!N190),"")</f>
        <v/>
      </c>
      <c r="R190" s="21" t="str">
        <f>IF(ISNUMBER('Original data'!O190),LN('Original data'!O190),"")</f>
        <v/>
      </c>
      <c r="S190" s="21" t="str">
        <f>IF(ISNUMBER('Original data'!P190),LN('Original data'!P190),"")</f>
        <v/>
      </c>
      <c r="T190" s="21" t="str">
        <f>IF(ISNUMBER('Original data'!Q190),LN('Original data'!Q190),"")</f>
        <v/>
      </c>
      <c r="U190" s="21" t="str">
        <f>IF(ISNUMBER('Original data'!R190),LN('Original data'!R190),"")</f>
        <v/>
      </c>
      <c r="V190" s="21" t="str">
        <f>IF(ISNUMBER('Original data'!S190),LN('Original data'!S190),"")</f>
        <v/>
      </c>
      <c r="W190" s="21" t="str">
        <f>IF(ISNUMBER('Original data'!T190),LN('Original data'!T190),"")</f>
        <v/>
      </c>
      <c r="X190" s="21" t="str">
        <f>IF(ISNUMBER('Original data'!U190),LN('Original data'!U190),"")</f>
        <v/>
      </c>
      <c r="Y190" s="21" t="str">
        <f>IF(ISNUMBER('Original data'!V190),LN('Original data'!V190),"")</f>
        <v/>
      </c>
      <c r="Z190" s="21" t="str">
        <f>IF(ISNUMBER('Original data'!W190),LN('Original data'!W190),"")</f>
        <v/>
      </c>
      <c r="AA190" s="21" t="str">
        <f>IF(ISNUMBER('Original data'!X190),LN('Original data'!X190),"")</f>
        <v/>
      </c>
      <c r="AB190" s="21" t="str">
        <f>IF(ISNUMBER('Original data'!Y190),LN('Original data'!Y190),"")</f>
        <v/>
      </c>
      <c r="AC190" s="21" t="str">
        <f>IF(ISNUMBER('Original data'!Z190),LN('Original data'!Z190),"")</f>
        <v/>
      </c>
      <c r="AD190" s="21" t="str">
        <f>IF(ISNUMBER('Original data'!AA190),LN('Original data'!AA190),"")</f>
        <v/>
      </c>
      <c r="AE190" s="21" t="str">
        <f>IF(ISNUMBER('Original data'!AB190),LN('Original data'!AB190),"")</f>
        <v/>
      </c>
      <c r="AF190" s="21" t="str">
        <f>IF(ISNUMBER('Original data'!AC190),LN('Original data'!AC190),"")</f>
        <v/>
      </c>
      <c r="AG190" s="21" t="str">
        <f>IF(ISNUMBER('Original data'!AD190),LN('Original data'!AD190),"")</f>
        <v/>
      </c>
      <c r="AH190" s="21" t="str">
        <f>IF(ISNUMBER('Original data'!AE190),LN('Original data'!AE190),"")</f>
        <v/>
      </c>
      <c r="AI190" s="21" t="str">
        <f>IF(ISNUMBER('Original data'!AF190),LN('Original data'!AF190),"")</f>
        <v/>
      </c>
      <c r="AJ190" s="21" t="str">
        <f>IF(ISNUMBER('Original data'!AG190),LN('Original data'!AG190),"")</f>
        <v/>
      </c>
      <c r="AK190" s="21" t="str">
        <f>IF(ISNUMBER('Original data'!AH190),LN('Original data'!AH190),"")</f>
        <v/>
      </c>
      <c r="AL190" s="21" t="str">
        <f>IF(ISNUMBER('Original data'!AI190),LN('Original data'!AI190),"")</f>
        <v/>
      </c>
      <c r="AM190" s="21" t="str">
        <f>IF(ISNUMBER('Original data'!AJ190),LN('Original data'!AJ190),"")</f>
        <v/>
      </c>
      <c r="AN190" s="21" t="str">
        <f>IF(ISNUMBER('Original data'!AK190),LN('Original data'!AK190),"")</f>
        <v/>
      </c>
      <c r="AO190" s="21" t="str">
        <f>IF(ISNUMBER('Original data'!AL190),LN('Original data'!AL190),"")</f>
        <v/>
      </c>
      <c r="AP190" s="21" t="str">
        <f>IF(ISNUMBER('Original data'!AM190),LN('Original data'!AM190),"")</f>
        <v/>
      </c>
      <c r="AQ190" s="21" t="str">
        <f>IF(ISNUMBER('Original data'!AN190),LN('Original data'!AN190),"")</f>
        <v/>
      </c>
      <c r="AR190" s="21" t="str">
        <f>IF(ISNUMBER('Original data'!AO190),LN('Original data'!AO190),"")</f>
        <v/>
      </c>
      <c r="AS190" s="21" t="str">
        <f>IF(ISNUMBER('Original data'!AP190),LN('Original data'!AP190),"")</f>
        <v/>
      </c>
      <c r="AT190" s="21" t="str">
        <f>IF(ISNUMBER('Original data'!AR190),LN('Original data'!AR190),"")</f>
        <v/>
      </c>
      <c r="AU190" s="21" t="str">
        <f>IF(ISNUMBER('Original data'!AS190),LN('Original data'!AS190),"")</f>
        <v/>
      </c>
      <c r="AV190" s="21" t="str">
        <f>IF(ISNUMBER('Original data'!AT190),LN('Original data'!AT190),"")</f>
        <v/>
      </c>
      <c r="AW190" s="21" t="str">
        <f>IF(ISNUMBER('Original data'!AU190),LN('Original data'!AU190),"")</f>
        <v/>
      </c>
      <c r="AX190" s="21" t="str">
        <f>IF(ISNUMBER('Original data'!AV190),LN('Original data'!AV190),"")</f>
        <v/>
      </c>
      <c r="AY190" s="21" t="str">
        <f>IF(ISNUMBER('Original data'!AW190),LN('Original data'!AW190),"")</f>
        <v/>
      </c>
      <c r="AZ190" s="21" t="str">
        <f>IF(ISNUMBER('Original data'!AX190),LN('Original data'!AX190),"")</f>
        <v/>
      </c>
      <c r="BA190" s="21" t="str">
        <f>IF(ISNUMBER('Original data'!AY190),LN('Original data'!AY190),"")</f>
        <v/>
      </c>
      <c r="BB190" s="21" t="str">
        <f>IF(ISNUMBER('Original data'!AZ190),LN('Original data'!AZ190),"")</f>
        <v/>
      </c>
      <c r="BC190" s="21" t="str">
        <f>IF(ISNUMBER('Original data'!BA190),LN('Original data'!BA190),"")</f>
        <v/>
      </c>
      <c r="BD190" s="21" t="str">
        <f>IF(ISNUMBER('Original data'!BB190),LN('Original data'!BB190),"")</f>
        <v/>
      </c>
      <c r="BE190" s="21" t="str">
        <f>IF(ISNUMBER('Original data'!BC190),LN('Original data'!BC190),"")</f>
        <v/>
      </c>
      <c r="BF190" s="21" t="str">
        <f>IF(ISNUMBER('Original data'!BD190),LN('Original data'!BD190),"")</f>
        <v/>
      </c>
      <c r="BG190" s="21" t="str">
        <f>IF(ISNUMBER('Original data'!BE190),LN('Original data'!BE190),"")</f>
        <v/>
      </c>
      <c r="BH190" s="21" t="str">
        <f>IF(ISNUMBER('Original data'!BF190),LN('Original data'!BF190),"")</f>
        <v/>
      </c>
      <c r="BI190" s="21" t="str">
        <f>IF(ISNUMBER('Original data'!BH190),LN('Original data'!BH190),"")</f>
        <v/>
      </c>
      <c r="BJ190" s="21" t="str">
        <f>IF(ISNUMBER('Original data'!BI190),LN('Original data'!BI190),"")</f>
        <v/>
      </c>
      <c r="BK190" s="21" t="str">
        <f>IF(ISNUMBER('Original data'!BJ190),LN('Original data'!BJ190),"")</f>
        <v/>
      </c>
      <c r="BL190" s="21" t="str">
        <f>IF(ISNUMBER('Original data'!BK190),LN('Original data'!BK190),"")</f>
        <v/>
      </c>
      <c r="BM190" s="21" t="str">
        <f>IF(ISNUMBER('Original data'!BL190),LN('Original data'!BL190),"")</f>
        <v/>
      </c>
      <c r="BN190" s="21" t="str">
        <f>IF(ISNUMBER('Original data'!BM190),LN('Original data'!BM190),"")</f>
        <v/>
      </c>
      <c r="BO190" s="21" t="str">
        <f>IF(ISNUMBER('Original data'!BN190),LN('Original data'!BN190),"")</f>
        <v/>
      </c>
      <c r="BP190" s="21" t="str">
        <f>IF(ISNUMBER('Original data'!BO190),LN('Original data'!BO190),"")</f>
        <v/>
      </c>
      <c r="BQ190" s="21" t="str">
        <f>IF(ISNUMBER('Original data'!BP190),LN('Original data'!BP190),"")</f>
        <v/>
      </c>
      <c r="BR190" s="21" t="str">
        <f>IF(ISNUMBER('Original data'!BQ190),LN('Original data'!BQ190),"")</f>
        <v/>
      </c>
      <c r="BS190" s="21" t="str">
        <f>IF(ISNUMBER('Original data'!BR190),LN('Original data'!BR190),"")</f>
        <v/>
      </c>
      <c r="BT190" s="21" t="str">
        <f>IF(ISNUMBER('Original data'!BS190),LN('Original data'!BS190),"")</f>
        <v/>
      </c>
      <c r="BU190" s="21" t="str">
        <f>IF(ISNUMBER('Original data'!BT190),LN('Original data'!BT190),"")</f>
        <v/>
      </c>
      <c r="BV190" s="21" t="str">
        <f>IF(ISNUMBER('Original data'!BU190),LN('Original data'!BU190),"")</f>
        <v/>
      </c>
      <c r="BW190" s="21" t="str">
        <f>IF(ISNUMBER('Original data'!BV190),LN('Original data'!BV190),"")</f>
        <v/>
      </c>
      <c r="BX190" s="21" t="str">
        <f>IF(ISNUMBER('Original data'!BW190),LN('Original data'!BW190),"")</f>
        <v/>
      </c>
      <c r="BY190" s="21" t="str">
        <f>IF(ISNUMBER('Original data'!BX190),LN('Original data'!BX190),"")</f>
        <v/>
      </c>
      <c r="BZ190" s="21" t="str">
        <f>IF(ISNUMBER('Original data'!BY190),LN('Original data'!BY190),"")</f>
        <v/>
      </c>
      <c r="CA190" s="21" t="str">
        <f>IF(ISNUMBER('Original data'!BZ190),LN('Original data'!BZ190),"")</f>
        <v/>
      </c>
      <c r="CB190" s="21" t="str">
        <f>IF(ISNUMBER('Original data'!CA190),LN('Original data'!CA190),"")</f>
        <v/>
      </c>
      <c r="CC190" s="21"/>
      <c r="CD190" s="21"/>
      <c r="CE190" s="21"/>
    </row>
    <row r="191" spans="1:83" x14ac:dyDescent="0.2">
      <c r="A191" s="21"/>
      <c r="B191" s="21"/>
      <c r="C191" s="21"/>
      <c r="D191" s="21"/>
      <c r="E191" s="21"/>
      <c r="F191" t="str">
        <f t="shared" si="14"/>
        <v/>
      </c>
      <c r="G191" t="str">
        <f t="shared" si="12"/>
        <v/>
      </c>
      <c r="H191">
        <f t="shared" si="13"/>
        <v>0</v>
      </c>
      <c r="I191" s="21" t="str">
        <f>IF(ISNUMBER('Original data'!F191),LN('Original data'!F191),"")</f>
        <v/>
      </c>
      <c r="J191" s="21" t="str">
        <f>IF(ISNUMBER('Original data'!G191),LN('Original data'!G191),"")</f>
        <v/>
      </c>
      <c r="K191" s="21" t="str">
        <f>IF(ISNUMBER('Original data'!H191),LN('Original data'!H191),"")</f>
        <v/>
      </c>
      <c r="L191" s="21" t="str">
        <f>IF(ISNUMBER('Original data'!I191),LN('Original data'!I191),"")</f>
        <v/>
      </c>
      <c r="M191" s="21" t="str">
        <f>IF(ISNUMBER('Original data'!J191),LN('Original data'!J191),"")</f>
        <v/>
      </c>
      <c r="N191" s="21" t="str">
        <f>IF(ISNUMBER('Original data'!K191),LN('Original data'!K191),"")</f>
        <v/>
      </c>
      <c r="O191" s="21" t="str">
        <f>IF(ISNUMBER('Original data'!L191),LN('Original data'!L191),"")</f>
        <v/>
      </c>
      <c r="P191" s="21" t="str">
        <f>IF(ISNUMBER('Original data'!M191),LN('Original data'!M191),"")</f>
        <v/>
      </c>
      <c r="Q191" s="21" t="str">
        <f>IF(ISNUMBER('Original data'!N191),LN('Original data'!N191),"")</f>
        <v/>
      </c>
      <c r="R191" s="21" t="str">
        <f>IF(ISNUMBER('Original data'!O191),LN('Original data'!O191),"")</f>
        <v/>
      </c>
      <c r="S191" s="21" t="str">
        <f>IF(ISNUMBER('Original data'!P191),LN('Original data'!P191),"")</f>
        <v/>
      </c>
      <c r="T191" s="21" t="str">
        <f>IF(ISNUMBER('Original data'!Q191),LN('Original data'!Q191),"")</f>
        <v/>
      </c>
      <c r="U191" s="21" t="str">
        <f>IF(ISNUMBER('Original data'!R191),LN('Original data'!R191),"")</f>
        <v/>
      </c>
      <c r="V191" s="21" t="str">
        <f>IF(ISNUMBER('Original data'!S191),LN('Original data'!S191),"")</f>
        <v/>
      </c>
      <c r="W191" s="21" t="str">
        <f>IF(ISNUMBER('Original data'!T191),LN('Original data'!T191),"")</f>
        <v/>
      </c>
      <c r="X191" s="21" t="str">
        <f>IF(ISNUMBER('Original data'!U191),LN('Original data'!U191),"")</f>
        <v/>
      </c>
      <c r="Y191" s="21" t="str">
        <f>IF(ISNUMBER('Original data'!V191),LN('Original data'!V191),"")</f>
        <v/>
      </c>
      <c r="Z191" s="21" t="str">
        <f>IF(ISNUMBER('Original data'!W191),LN('Original data'!W191),"")</f>
        <v/>
      </c>
      <c r="AA191" s="21" t="str">
        <f>IF(ISNUMBER('Original data'!X191),LN('Original data'!X191),"")</f>
        <v/>
      </c>
      <c r="AB191" s="21" t="str">
        <f>IF(ISNUMBER('Original data'!Y191),LN('Original data'!Y191),"")</f>
        <v/>
      </c>
      <c r="AC191" s="21" t="str">
        <f>IF(ISNUMBER('Original data'!Z191),LN('Original data'!Z191),"")</f>
        <v/>
      </c>
      <c r="AD191" s="21" t="str">
        <f>IF(ISNUMBER('Original data'!AA191),LN('Original data'!AA191),"")</f>
        <v/>
      </c>
      <c r="AE191" s="21" t="str">
        <f>IF(ISNUMBER('Original data'!AB191),LN('Original data'!AB191),"")</f>
        <v/>
      </c>
      <c r="AF191" s="21" t="str">
        <f>IF(ISNUMBER('Original data'!AC191),LN('Original data'!AC191),"")</f>
        <v/>
      </c>
      <c r="AG191" s="21" t="str">
        <f>IF(ISNUMBER('Original data'!AD191),LN('Original data'!AD191),"")</f>
        <v/>
      </c>
      <c r="AH191" s="21" t="str">
        <f>IF(ISNUMBER('Original data'!AE191),LN('Original data'!AE191),"")</f>
        <v/>
      </c>
      <c r="AI191" s="21" t="str">
        <f>IF(ISNUMBER('Original data'!AF191),LN('Original data'!AF191),"")</f>
        <v/>
      </c>
      <c r="AJ191" s="21" t="str">
        <f>IF(ISNUMBER('Original data'!AG191),LN('Original data'!AG191),"")</f>
        <v/>
      </c>
      <c r="AK191" s="21" t="str">
        <f>IF(ISNUMBER('Original data'!AH191),LN('Original data'!AH191),"")</f>
        <v/>
      </c>
      <c r="AL191" s="21" t="str">
        <f>IF(ISNUMBER('Original data'!AI191),LN('Original data'!AI191),"")</f>
        <v/>
      </c>
      <c r="AM191" s="21" t="str">
        <f>IF(ISNUMBER('Original data'!AJ191),LN('Original data'!AJ191),"")</f>
        <v/>
      </c>
      <c r="AN191" s="21" t="str">
        <f>IF(ISNUMBER('Original data'!AK191),LN('Original data'!AK191),"")</f>
        <v/>
      </c>
      <c r="AO191" s="21" t="str">
        <f>IF(ISNUMBER('Original data'!AL191),LN('Original data'!AL191),"")</f>
        <v/>
      </c>
      <c r="AP191" s="21" t="str">
        <f>IF(ISNUMBER('Original data'!AM191),LN('Original data'!AM191),"")</f>
        <v/>
      </c>
      <c r="AQ191" s="21" t="str">
        <f>IF(ISNUMBER('Original data'!AN191),LN('Original data'!AN191),"")</f>
        <v/>
      </c>
      <c r="AR191" s="21" t="str">
        <f>IF(ISNUMBER('Original data'!AO191),LN('Original data'!AO191),"")</f>
        <v/>
      </c>
      <c r="AS191" s="21" t="str">
        <f>IF(ISNUMBER('Original data'!AP191),LN('Original data'!AP191),"")</f>
        <v/>
      </c>
      <c r="AT191" s="21" t="str">
        <f>IF(ISNUMBER('Original data'!AR191),LN('Original data'!AR191),"")</f>
        <v/>
      </c>
      <c r="AU191" s="21" t="str">
        <f>IF(ISNUMBER('Original data'!AS191),LN('Original data'!AS191),"")</f>
        <v/>
      </c>
      <c r="AV191" s="21" t="str">
        <f>IF(ISNUMBER('Original data'!AT191),LN('Original data'!AT191),"")</f>
        <v/>
      </c>
      <c r="AW191" s="21" t="str">
        <f>IF(ISNUMBER('Original data'!AU191),LN('Original data'!AU191),"")</f>
        <v/>
      </c>
      <c r="AX191" s="21" t="str">
        <f>IF(ISNUMBER('Original data'!AV191),LN('Original data'!AV191),"")</f>
        <v/>
      </c>
      <c r="AY191" s="21" t="str">
        <f>IF(ISNUMBER('Original data'!AW191),LN('Original data'!AW191),"")</f>
        <v/>
      </c>
      <c r="AZ191" s="21" t="str">
        <f>IF(ISNUMBER('Original data'!AX191),LN('Original data'!AX191),"")</f>
        <v/>
      </c>
      <c r="BA191" s="21" t="str">
        <f>IF(ISNUMBER('Original data'!AY191),LN('Original data'!AY191),"")</f>
        <v/>
      </c>
      <c r="BB191" s="21" t="str">
        <f>IF(ISNUMBER('Original data'!AZ191),LN('Original data'!AZ191),"")</f>
        <v/>
      </c>
      <c r="BC191" s="21" t="str">
        <f>IF(ISNUMBER('Original data'!BA191),LN('Original data'!BA191),"")</f>
        <v/>
      </c>
      <c r="BD191" s="21" t="str">
        <f>IF(ISNUMBER('Original data'!BB191),LN('Original data'!BB191),"")</f>
        <v/>
      </c>
      <c r="BE191" s="21" t="str">
        <f>IF(ISNUMBER('Original data'!BC191),LN('Original data'!BC191),"")</f>
        <v/>
      </c>
      <c r="BF191" s="21" t="str">
        <f>IF(ISNUMBER('Original data'!BD191),LN('Original data'!BD191),"")</f>
        <v/>
      </c>
      <c r="BG191" s="21" t="str">
        <f>IF(ISNUMBER('Original data'!BE191),LN('Original data'!BE191),"")</f>
        <v/>
      </c>
      <c r="BH191" s="21" t="str">
        <f>IF(ISNUMBER('Original data'!BF191),LN('Original data'!BF191),"")</f>
        <v/>
      </c>
      <c r="BI191" s="21" t="str">
        <f>IF(ISNUMBER('Original data'!BH191),LN('Original data'!BH191),"")</f>
        <v/>
      </c>
      <c r="BJ191" s="21" t="str">
        <f>IF(ISNUMBER('Original data'!BI191),LN('Original data'!BI191),"")</f>
        <v/>
      </c>
      <c r="BK191" s="21" t="str">
        <f>IF(ISNUMBER('Original data'!BJ191),LN('Original data'!BJ191),"")</f>
        <v/>
      </c>
      <c r="BL191" s="21" t="str">
        <f>IF(ISNUMBER('Original data'!BK191),LN('Original data'!BK191),"")</f>
        <v/>
      </c>
      <c r="BM191" s="21" t="str">
        <f>IF(ISNUMBER('Original data'!BL191),LN('Original data'!BL191),"")</f>
        <v/>
      </c>
      <c r="BN191" s="21" t="str">
        <f>IF(ISNUMBER('Original data'!BM191),LN('Original data'!BM191),"")</f>
        <v/>
      </c>
      <c r="BO191" s="21" t="str">
        <f>IF(ISNUMBER('Original data'!BN191),LN('Original data'!BN191),"")</f>
        <v/>
      </c>
      <c r="BP191" s="21" t="str">
        <f>IF(ISNUMBER('Original data'!BO191),LN('Original data'!BO191),"")</f>
        <v/>
      </c>
      <c r="BQ191" s="21" t="str">
        <f>IF(ISNUMBER('Original data'!BP191),LN('Original data'!BP191),"")</f>
        <v/>
      </c>
      <c r="BR191" s="21" t="str">
        <f>IF(ISNUMBER('Original data'!BQ191),LN('Original data'!BQ191),"")</f>
        <v/>
      </c>
      <c r="BS191" s="21" t="str">
        <f>IF(ISNUMBER('Original data'!BR191),LN('Original data'!BR191),"")</f>
        <v/>
      </c>
      <c r="BT191" s="21" t="str">
        <f>IF(ISNUMBER('Original data'!BS191),LN('Original data'!BS191),"")</f>
        <v/>
      </c>
      <c r="BU191" s="21" t="str">
        <f>IF(ISNUMBER('Original data'!BT191),LN('Original data'!BT191),"")</f>
        <v/>
      </c>
      <c r="BV191" s="21" t="str">
        <f>IF(ISNUMBER('Original data'!BU191),LN('Original data'!BU191),"")</f>
        <v/>
      </c>
      <c r="BW191" s="21" t="str">
        <f>IF(ISNUMBER('Original data'!BV191),LN('Original data'!BV191),"")</f>
        <v/>
      </c>
      <c r="BX191" s="21" t="str">
        <f>IF(ISNUMBER('Original data'!BW191),LN('Original data'!BW191),"")</f>
        <v/>
      </c>
      <c r="BY191" s="21" t="str">
        <f>IF(ISNUMBER('Original data'!BX191),LN('Original data'!BX191),"")</f>
        <v/>
      </c>
      <c r="BZ191" s="21" t="str">
        <f>IF(ISNUMBER('Original data'!BY191),LN('Original data'!BY191),"")</f>
        <v/>
      </c>
      <c r="CA191" s="21" t="str">
        <f>IF(ISNUMBER('Original data'!BZ191),LN('Original data'!BZ191),"")</f>
        <v/>
      </c>
      <c r="CB191" s="21" t="str">
        <f>IF(ISNUMBER('Original data'!CA191),LN('Original data'!CA191),"")</f>
        <v/>
      </c>
      <c r="CC191" s="21"/>
      <c r="CD191" s="21"/>
      <c r="CE191" s="21"/>
    </row>
    <row r="192" spans="1:83" x14ac:dyDescent="0.2">
      <c r="A192" s="21"/>
      <c r="B192" s="21"/>
      <c r="C192" s="21"/>
      <c r="D192" s="21"/>
      <c r="E192" s="21"/>
      <c r="F192" t="str">
        <f t="shared" si="14"/>
        <v/>
      </c>
      <c r="G192" t="str">
        <f t="shared" si="12"/>
        <v/>
      </c>
      <c r="H192">
        <f t="shared" si="13"/>
        <v>0</v>
      </c>
      <c r="I192" s="21" t="str">
        <f>IF(ISNUMBER('Original data'!F192),LN('Original data'!F192),"")</f>
        <v/>
      </c>
      <c r="J192" s="21" t="str">
        <f>IF(ISNUMBER('Original data'!G192),LN('Original data'!G192),"")</f>
        <v/>
      </c>
      <c r="K192" s="21" t="str">
        <f>IF(ISNUMBER('Original data'!H192),LN('Original data'!H192),"")</f>
        <v/>
      </c>
      <c r="L192" s="21" t="str">
        <f>IF(ISNUMBER('Original data'!I192),LN('Original data'!I192),"")</f>
        <v/>
      </c>
      <c r="M192" s="21" t="str">
        <f>IF(ISNUMBER('Original data'!J192),LN('Original data'!J192),"")</f>
        <v/>
      </c>
      <c r="N192" s="21" t="str">
        <f>IF(ISNUMBER('Original data'!K192),LN('Original data'!K192),"")</f>
        <v/>
      </c>
      <c r="O192" s="21" t="str">
        <f>IF(ISNUMBER('Original data'!L192),LN('Original data'!L192),"")</f>
        <v/>
      </c>
      <c r="P192" s="21" t="str">
        <f>IF(ISNUMBER('Original data'!M192),LN('Original data'!M192),"")</f>
        <v/>
      </c>
      <c r="Q192" s="21" t="str">
        <f>IF(ISNUMBER('Original data'!N192),LN('Original data'!N192),"")</f>
        <v/>
      </c>
      <c r="R192" s="21" t="str">
        <f>IF(ISNUMBER('Original data'!O192),LN('Original data'!O192),"")</f>
        <v/>
      </c>
      <c r="S192" s="21" t="str">
        <f>IF(ISNUMBER('Original data'!P192),LN('Original data'!P192),"")</f>
        <v/>
      </c>
      <c r="T192" s="21" t="str">
        <f>IF(ISNUMBER('Original data'!Q192),LN('Original data'!Q192),"")</f>
        <v/>
      </c>
      <c r="U192" s="21" t="str">
        <f>IF(ISNUMBER('Original data'!R192),LN('Original data'!R192),"")</f>
        <v/>
      </c>
      <c r="V192" s="21" t="str">
        <f>IF(ISNUMBER('Original data'!S192),LN('Original data'!S192),"")</f>
        <v/>
      </c>
      <c r="W192" s="21" t="str">
        <f>IF(ISNUMBER('Original data'!T192),LN('Original data'!T192),"")</f>
        <v/>
      </c>
      <c r="X192" s="21" t="str">
        <f>IF(ISNUMBER('Original data'!U192),LN('Original data'!U192),"")</f>
        <v/>
      </c>
      <c r="Y192" s="21" t="str">
        <f>IF(ISNUMBER('Original data'!V192),LN('Original data'!V192),"")</f>
        <v/>
      </c>
      <c r="Z192" s="21" t="str">
        <f>IF(ISNUMBER('Original data'!W192),LN('Original data'!W192),"")</f>
        <v/>
      </c>
      <c r="AA192" s="21" t="str">
        <f>IF(ISNUMBER('Original data'!X192),LN('Original data'!X192),"")</f>
        <v/>
      </c>
      <c r="AB192" s="21" t="str">
        <f>IF(ISNUMBER('Original data'!Y192),LN('Original data'!Y192),"")</f>
        <v/>
      </c>
      <c r="AC192" s="21" t="str">
        <f>IF(ISNUMBER('Original data'!Z192),LN('Original data'!Z192),"")</f>
        <v/>
      </c>
      <c r="AD192" s="21" t="str">
        <f>IF(ISNUMBER('Original data'!AA192),LN('Original data'!AA192),"")</f>
        <v/>
      </c>
      <c r="AE192" s="21" t="str">
        <f>IF(ISNUMBER('Original data'!AB192),LN('Original data'!AB192),"")</f>
        <v/>
      </c>
      <c r="AF192" s="21" t="str">
        <f>IF(ISNUMBER('Original data'!AC192),LN('Original data'!AC192),"")</f>
        <v/>
      </c>
      <c r="AG192" s="21" t="str">
        <f>IF(ISNUMBER('Original data'!AD192),LN('Original data'!AD192),"")</f>
        <v/>
      </c>
      <c r="AH192" s="21" t="str">
        <f>IF(ISNUMBER('Original data'!AE192),LN('Original data'!AE192),"")</f>
        <v/>
      </c>
      <c r="AI192" s="21" t="str">
        <f>IF(ISNUMBER('Original data'!AF192),LN('Original data'!AF192),"")</f>
        <v/>
      </c>
      <c r="AJ192" s="21" t="str">
        <f>IF(ISNUMBER('Original data'!AG192),LN('Original data'!AG192),"")</f>
        <v/>
      </c>
      <c r="AK192" s="21" t="str">
        <f>IF(ISNUMBER('Original data'!AH192),LN('Original data'!AH192),"")</f>
        <v/>
      </c>
      <c r="AL192" s="21" t="str">
        <f>IF(ISNUMBER('Original data'!AI192),LN('Original data'!AI192),"")</f>
        <v/>
      </c>
      <c r="AM192" s="21" t="str">
        <f>IF(ISNUMBER('Original data'!AJ192),LN('Original data'!AJ192),"")</f>
        <v/>
      </c>
      <c r="AN192" s="21" t="str">
        <f>IF(ISNUMBER('Original data'!AK192),LN('Original data'!AK192),"")</f>
        <v/>
      </c>
      <c r="AO192" s="21" t="str">
        <f>IF(ISNUMBER('Original data'!AL192),LN('Original data'!AL192),"")</f>
        <v/>
      </c>
      <c r="AP192" s="21" t="str">
        <f>IF(ISNUMBER('Original data'!AM192),LN('Original data'!AM192),"")</f>
        <v/>
      </c>
      <c r="AQ192" s="21" t="str">
        <f>IF(ISNUMBER('Original data'!AN192),LN('Original data'!AN192),"")</f>
        <v/>
      </c>
      <c r="AR192" s="21" t="str">
        <f>IF(ISNUMBER('Original data'!AO192),LN('Original data'!AO192),"")</f>
        <v/>
      </c>
      <c r="AS192" s="21" t="str">
        <f>IF(ISNUMBER('Original data'!AP192),LN('Original data'!AP192),"")</f>
        <v/>
      </c>
      <c r="AT192" s="21" t="str">
        <f>IF(ISNUMBER('Original data'!AR192),LN('Original data'!AR192),"")</f>
        <v/>
      </c>
      <c r="AU192" s="21" t="str">
        <f>IF(ISNUMBER('Original data'!AS192),LN('Original data'!AS192),"")</f>
        <v/>
      </c>
      <c r="AV192" s="21" t="str">
        <f>IF(ISNUMBER('Original data'!AT192),LN('Original data'!AT192),"")</f>
        <v/>
      </c>
      <c r="AW192" s="21" t="str">
        <f>IF(ISNUMBER('Original data'!AU192),LN('Original data'!AU192),"")</f>
        <v/>
      </c>
      <c r="AX192" s="21" t="str">
        <f>IF(ISNUMBER('Original data'!AV192),LN('Original data'!AV192),"")</f>
        <v/>
      </c>
      <c r="AY192" s="21" t="str">
        <f>IF(ISNUMBER('Original data'!AW192),LN('Original data'!AW192),"")</f>
        <v/>
      </c>
      <c r="AZ192" s="21" t="str">
        <f>IF(ISNUMBER('Original data'!AX192),LN('Original data'!AX192),"")</f>
        <v/>
      </c>
      <c r="BA192" s="21" t="str">
        <f>IF(ISNUMBER('Original data'!AY192),LN('Original data'!AY192),"")</f>
        <v/>
      </c>
      <c r="BB192" s="21" t="str">
        <f>IF(ISNUMBER('Original data'!AZ192),LN('Original data'!AZ192),"")</f>
        <v/>
      </c>
      <c r="BC192" s="21" t="str">
        <f>IF(ISNUMBER('Original data'!BA192),LN('Original data'!BA192),"")</f>
        <v/>
      </c>
      <c r="BD192" s="21" t="str">
        <f>IF(ISNUMBER('Original data'!BB192),LN('Original data'!BB192),"")</f>
        <v/>
      </c>
      <c r="BE192" s="21" t="str">
        <f>IF(ISNUMBER('Original data'!BC192),LN('Original data'!BC192),"")</f>
        <v/>
      </c>
      <c r="BF192" s="21" t="str">
        <f>IF(ISNUMBER('Original data'!BD192),LN('Original data'!BD192),"")</f>
        <v/>
      </c>
      <c r="BG192" s="21" t="str">
        <f>IF(ISNUMBER('Original data'!BE192),LN('Original data'!BE192),"")</f>
        <v/>
      </c>
      <c r="BH192" s="21" t="str">
        <f>IF(ISNUMBER('Original data'!BF192),LN('Original data'!BF192),"")</f>
        <v/>
      </c>
      <c r="BI192" s="21" t="str">
        <f>IF(ISNUMBER('Original data'!BH192),LN('Original data'!BH192),"")</f>
        <v/>
      </c>
      <c r="BJ192" s="21" t="str">
        <f>IF(ISNUMBER('Original data'!BI192),LN('Original data'!BI192),"")</f>
        <v/>
      </c>
      <c r="BK192" s="21" t="str">
        <f>IF(ISNUMBER('Original data'!BJ192),LN('Original data'!BJ192),"")</f>
        <v/>
      </c>
      <c r="BL192" s="21" t="str">
        <f>IF(ISNUMBER('Original data'!BK192),LN('Original data'!BK192),"")</f>
        <v/>
      </c>
      <c r="BM192" s="21" t="str">
        <f>IF(ISNUMBER('Original data'!BL192),LN('Original data'!BL192),"")</f>
        <v/>
      </c>
      <c r="BN192" s="21" t="str">
        <f>IF(ISNUMBER('Original data'!BM192),LN('Original data'!BM192),"")</f>
        <v/>
      </c>
      <c r="BO192" s="21" t="str">
        <f>IF(ISNUMBER('Original data'!BN192),LN('Original data'!BN192),"")</f>
        <v/>
      </c>
      <c r="BP192" s="21" t="str">
        <f>IF(ISNUMBER('Original data'!BO192),LN('Original data'!BO192),"")</f>
        <v/>
      </c>
      <c r="BQ192" s="21" t="str">
        <f>IF(ISNUMBER('Original data'!BP192),LN('Original data'!BP192),"")</f>
        <v/>
      </c>
      <c r="BR192" s="21" t="str">
        <f>IF(ISNUMBER('Original data'!BQ192),LN('Original data'!BQ192),"")</f>
        <v/>
      </c>
      <c r="BS192" s="21" t="str">
        <f>IF(ISNUMBER('Original data'!BR192),LN('Original data'!BR192),"")</f>
        <v/>
      </c>
      <c r="BT192" s="21" t="str">
        <f>IF(ISNUMBER('Original data'!BS192),LN('Original data'!BS192),"")</f>
        <v/>
      </c>
      <c r="BU192" s="21" t="str">
        <f>IF(ISNUMBER('Original data'!BT192),LN('Original data'!BT192),"")</f>
        <v/>
      </c>
      <c r="BV192" s="21" t="str">
        <f>IF(ISNUMBER('Original data'!BU192),LN('Original data'!BU192),"")</f>
        <v/>
      </c>
      <c r="BW192" s="21" t="str">
        <f>IF(ISNUMBER('Original data'!BV192),LN('Original data'!BV192),"")</f>
        <v/>
      </c>
      <c r="BX192" s="21" t="str">
        <f>IF(ISNUMBER('Original data'!BW192),LN('Original data'!BW192),"")</f>
        <v/>
      </c>
      <c r="BY192" s="21" t="str">
        <f>IF(ISNUMBER('Original data'!BX192),LN('Original data'!BX192),"")</f>
        <v/>
      </c>
      <c r="BZ192" s="21" t="str">
        <f>IF(ISNUMBER('Original data'!BY192),LN('Original data'!BY192),"")</f>
        <v/>
      </c>
      <c r="CA192" s="21" t="str">
        <f>IF(ISNUMBER('Original data'!BZ192),LN('Original data'!BZ192),"")</f>
        <v/>
      </c>
      <c r="CB192" s="21" t="str">
        <f>IF(ISNUMBER('Original data'!CA192),LN('Original data'!CA192),"")</f>
        <v/>
      </c>
      <c r="CC192" s="21"/>
      <c r="CD192" s="21"/>
      <c r="CE192" s="21"/>
    </row>
    <row r="193" spans="1:83" x14ac:dyDescent="0.2">
      <c r="A193" s="21"/>
      <c r="B193" s="21"/>
      <c r="C193" s="21"/>
      <c r="D193" s="21"/>
      <c r="E193" s="21"/>
      <c r="F193" t="str">
        <f t="shared" si="14"/>
        <v/>
      </c>
      <c r="G193" t="str">
        <f t="shared" si="12"/>
        <v/>
      </c>
      <c r="H193">
        <f t="shared" si="13"/>
        <v>0</v>
      </c>
      <c r="I193" s="21" t="str">
        <f>IF(ISNUMBER('Original data'!F193),LN('Original data'!F193),"")</f>
        <v/>
      </c>
      <c r="J193" s="21" t="str">
        <f>IF(ISNUMBER('Original data'!G193),LN('Original data'!G193),"")</f>
        <v/>
      </c>
      <c r="K193" s="21" t="str">
        <f>IF(ISNUMBER('Original data'!H193),LN('Original data'!H193),"")</f>
        <v/>
      </c>
      <c r="L193" s="21" t="str">
        <f>IF(ISNUMBER('Original data'!I193),LN('Original data'!I193),"")</f>
        <v/>
      </c>
      <c r="M193" s="21" t="str">
        <f>IF(ISNUMBER('Original data'!J193),LN('Original data'!J193),"")</f>
        <v/>
      </c>
      <c r="N193" s="21" t="str">
        <f>IF(ISNUMBER('Original data'!K193),LN('Original data'!K193),"")</f>
        <v/>
      </c>
      <c r="O193" s="21" t="str">
        <f>IF(ISNUMBER('Original data'!L193),LN('Original data'!L193),"")</f>
        <v/>
      </c>
      <c r="P193" s="21" t="str">
        <f>IF(ISNUMBER('Original data'!M193),LN('Original data'!M193),"")</f>
        <v/>
      </c>
      <c r="Q193" s="21" t="str">
        <f>IF(ISNUMBER('Original data'!N193),LN('Original data'!N193),"")</f>
        <v/>
      </c>
      <c r="R193" s="21" t="str">
        <f>IF(ISNUMBER('Original data'!O193),LN('Original data'!O193),"")</f>
        <v/>
      </c>
      <c r="S193" s="21" t="str">
        <f>IF(ISNUMBER('Original data'!P193),LN('Original data'!P193),"")</f>
        <v/>
      </c>
      <c r="T193" s="21" t="str">
        <f>IF(ISNUMBER('Original data'!Q193),LN('Original data'!Q193),"")</f>
        <v/>
      </c>
      <c r="U193" s="21" t="str">
        <f>IF(ISNUMBER('Original data'!R193),LN('Original data'!R193),"")</f>
        <v/>
      </c>
      <c r="V193" s="21" t="str">
        <f>IF(ISNUMBER('Original data'!S193),LN('Original data'!S193),"")</f>
        <v/>
      </c>
      <c r="W193" s="21" t="str">
        <f>IF(ISNUMBER('Original data'!T193),LN('Original data'!T193),"")</f>
        <v/>
      </c>
      <c r="X193" s="21" t="str">
        <f>IF(ISNUMBER('Original data'!U193),LN('Original data'!U193),"")</f>
        <v/>
      </c>
      <c r="Y193" s="21" t="str">
        <f>IF(ISNUMBER('Original data'!V193),LN('Original data'!V193),"")</f>
        <v/>
      </c>
      <c r="Z193" s="21" t="str">
        <f>IF(ISNUMBER('Original data'!W193),LN('Original data'!W193),"")</f>
        <v/>
      </c>
      <c r="AA193" s="21" t="str">
        <f>IF(ISNUMBER('Original data'!X193),LN('Original data'!X193),"")</f>
        <v/>
      </c>
      <c r="AB193" s="21" t="str">
        <f>IF(ISNUMBER('Original data'!Y193),LN('Original data'!Y193),"")</f>
        <v/>
      </c>
      <c r="AC193" s="21" t="str">
        <f>IF(ISNUMBER('Original data'!Z193),LN('Original data'!Z193),"")</f>
        <v/>
      </c>
      <c r="AD193" s="21" t="str">
        <f>IF(ISNUMBER('Original data'!AA193),LN('Original data'!AA193),"")</f>
        <v/>
      </c>
      <c r="AE193" s="21" t="str">
        <f>IF(ISNUMBER('Original data'!AB193),LN('Original data'!AB193),"")</f>
        <v/>
      </c>
      <c r="AF193" s="21" t="str">
        <f>IF(ISNUMBER('Original data'!AC193),LN('Original data'!AC193),"")</f>
        <v/>
      </c>
      <c r="AG193" s="21" t="str">
        <f>IF(ISNUMBER('Original data'!AD193),LN('Original data'!AD193),"")</f>
        <v/>
      </c>
      <c r="AH193" s="21" t="str">
        <f>IF(ISNUMBER('Original data'!AE193),LN('Original data'!AE193),"")</f>
        <v/>
      </c>
      <c r="AI193" s="21" t="str">
        <f>IF(ISNUMBER('Original data'!AF193),LN('Original data'!AF193),"")</f>
        <v/>
      </c>
      <c r="AJ193" s="21" t="str">
        <f>IF(ISNUMBER('Original data'!AG193),LN('Original data'!AG193),"")</f>
        <v/>
      </c>
      <c r="AK193" s="21" t="str">
        <f>IF(ISNUMBER('Original data'!AH193),LN('Original data'!AH193),"")</f>
        <v/>
      </c>
      <c r="AL193" s="21" t="str">
        <f>IF(ISNUMBER('Original data'!AI193),LN('Original data'!AI193),"")</f>
        <v/>
      </c>
      <c r="AM193" s="21" t="str">
        <f>IF(ISNUMBER('Original data'!AJ193),LN('Original data'!AJ193),"")</f>
        <v/>
      </c>
      <c r="AN193" s="21" t="str">
        <f>IF(ISNUMBER('Original data'!AK193),LN('Original data'!AK193),"")</f>
        <v/>
      </c>
      <c r="AO193" s="21" t="str">
        <f>IF(ISNUMBER('Original data'!AL193),LN('Original data'!AL193),"")</f>
        <v/>
      </c>
      <c r="AP193" s="21" t="str">
        <f>IF(ISNUMBER('Original data'!AM193),LN('Original data'!AM193),"")</f>
        <v/>
      </c>
      <c r="AQ193" s="21" t="str">
        <f>IF(ISNUMBER('Original data'!AN193),LN('Original data'!AN193),"")</f>
        <v/>
      </c>
      <c r="AR193" s="21" t="str">
        <f>IF(ISNUMBER('Original data'!AO193),LN('Original data'!AO193),"")</f>
        <v/>
      </c>
      <c r="AS193" s="21" t="str">
        <f>IF(ISNUMBER('Original data'!AP193),LN('Original data'!AP193),"")</f>
        <v/>
      </c>
      <c r="AT193" s="21" t="str">
        <f>IF(ISNUMBER('Original data'!AR193),LN('Original data'!AR193),"")</f>
        <v/>
      </c>
      <c r="AU193" s="21" t="str">
        <f>IF(ISNUMBER('Original data'!AS193),LN('Original data'!AS193),"")</f>
        <v/>
      </c>
      <c r="AV193" s="21" t="str">
        <f>IF(ISNUMBER('Original data'!AT193),LN('Original data'!AT193),"")</f>
        <v/>
      </c>
      <c r="AW193" s="21" t="str">
        <f>IF(ISNUMBER('Original data'!AU193),LN('Original data'!AU193),"")</f>
        <v/>
      </c>
      <c r="AX193" s="21" t="str">
        <f>IF(ISNUMBER('Original data'!AV193),LN('Original data'!AV193),"")</f>
        <v/>
      </c>
      <c r="AY193" s="21" t="str">
        <f>IF(ISNUMBER('Original data'!AW193),LN('Original data'!AW193),"")</f>
        <v/>
      </c>
      <c r="AZ193" s="21" t="str">
        <f>IF(ISNUMBER('Original data'!AX193),LN('Original data'!AX193),"")</f>
        <v/>
      </c>
      <c r="BA193" s="21" t="str">
        <f>IF(ISNUMBER('Original data'!AY193),LN('Original data'!AY193),"")</f>
        <v/>
      </c>
      <c r="BB193" s="21" t="str">
        <f>IF(ISNUMBER('Original data'!AZ193),LN('Original data'!AZ193),"")</f>
        <v/>
      </c>
      <c r="BC193" s="21" t="str">
        <f>IF(ISNUMBER('Original data'!BA193),LN('Original data'!BA193),"")</f>
        <v/>
      </c>
      <c r="BD193" s="21" t="str">
        <f>IF(ISNUMBER('Original data'!BB193),LN('Original data'!BB193),"")</f>
        <v/>
      </c>
      <c r="BE193" s="21" t="str">
        <f>IF(ISNUMBER('Original data'!BC193),LN('Original data'!BC193),"")</f>
        <v/>
      </c>
      <c r="BF193" s="21" t="str">
        <f>IF(ISNUMBER('Original data'!BD193),LN('Original data'!BD193),"")</f>
        <v/>
      </c>
      <c r="BG193" s="21" t="str">
        <f>IF(ISNUMBER('Original data'!BE193),LN('Original data'!BE193),"")</f>
        <v/>
      </c>
      <c r="BH193" s="21" t="str">
        <f>IF(ISNUMBER('Original data'!BF193),LN('Original data'!BF193),"")</f>
        <v/>
      </c>
      <c r="BI193" s="21" t="str">
        <f>IF(ISNUMBER('Original data'!BH193),LN('Original data'!BH193),"")</f>
        <v/>
      </c>
      <c r="BJ193" s="21" t="str">
        <f>IF(ISNUMBER('Original data'!BI193),LN('Original data'!BI193),"")</f>
        <v/>
      </c>
      <c r="BK193" s="21" t="str">
        <f>IF(ISNUMBER('Original data'!BJ193),LN('Original data'!BJ193),"")</f>
        <v/>
      </c>
      <c r="BL193" s="21" t="str">
        <f>IF(ISNUMBER('Original data'!BK193),LN('Original data'!BK193),"")</f>
        <v/>
      </c>
      <c r="BM193" s="21" t="str">
        <f>IF(ISNUMBER('Original data'!BL193),LN('Original data'!BL193),"")</f>
        <v/>
      </c>
      <c r="BN193" s="21" t="str">
        <f>IF(ISNUMBER('Original data'!BM193),LN('Original data'!BM193),"")</f>
        <v/>
      </c>
      <c r="BO193" s="21" t="str">
        <f>IF(ISNUMBER('Original data'!BN193),LN('Original data'!BN193),"")</f>
        <v/>
      </c>
      <c r="BP193" s="21" t="str">
        <f>IF(ISNUMBER('Original data'!BO193),LN('Original data'!BO193),"")</f>
        <v/>
      </c>
      <c r="BQ193" s="21" t="str">
        <f>IF(ISNUMBER('Original data'!BP193),LN('Original data'!BP193),"")</f>
        <v/>
      </c>
      <c r="BR193" s="21" t="str">
        <f>IF(ISNUMBER('Original data'!BQ193),LN('Original data'!BQ193),"")</f>
        <v/>
      </c>
      <c r="BS193" s="21" t="str">
        <f>IF(ISNUMBER('Original data'!BR193),LN('Original data'!BR193),"")</f>
        <v/>
      </c>
      <c r="BT193" s="21" t="str">
        <f>IF(ISNUMBER('Original data'!BS193),LN('Original data'!BS193),"")</f>
        <v/>
      </c>
      <c r="BU193" s="21" t="str">
        <f>IF(ISNUMBER('Original data'!BT193),LN('Original data'!BT193),"")</f>
        <v/>
      </c>
      <c r="BV193" s="21" t="str">
        <f>IF(ISNUMBER('Original data'!BU193),LN('Original data'!BU193),"")</f>
        <v/>
      </c>
      <c r="BW193" s="21" t="str">
        <f>IF(ISNUMBER('Original data'!BV193),LN('Original data'!BV193),"")</f>
        <v/>
      </c>
      <c r="BX193" s="21" t="str">
        <f>IF(ISNUMBER('Original data'!BW193),LN('Original data'!BW193),"")</f>
        <v/>
      </c>
      <c r="BY193" s="21" t="str">
        <f>IF(ISNUMBER('Original data'!BX193),LN('Original data'!BX193),"")</f>
        <v/>
      </c>
      <c r="BZ193" s="21" t="str">
        <f>IF(ISNUMBER('Original data'!BY193),LN('Original data'!BY193),"")</f>
        <v/>
      </c>
      <c r="CA193" s="21" t="str">
        <f>IF(ISNUMBER('Original data'!BZ193),LN('Original data'!BZ193),"")</f>
        <v/>
      </c>
      <c r="CB193" s="21" t="str">
        <f>IF(ISNUMBER('Original data'!CA193),LN('Original data'!CA193),"")</f>
        <v/>
      </c>
      <c r="CC193" s="21"/>
      <c r="CD193" s="21"/>
      <c r="CE193" s="21"/>
    </row>
    <row r="194" spans="1:83" x14ac:dyDescent="0.2">
      <c r="A194" s="21"/>
      <c r="B194" s="21"/>
      <c r="C194" s="21"/>
      <c r="D194" s="21"/>
      <c r="E194" s="21"/>
      <c r="F194" t="str">
        <f t="shared" si="14"/>
        <v/>
      </c>
      <c r="G194" t="str">
        <f t="shared" si="12"/>
        <v/>
      </c>
      <c r="H194">
        <f t="shared" si="13"/>
        <v>0</v>
      </c>
      <c r="I194" s="21" t="str">
        <f>IF(ISNUMBER('Original data'!F194),LN('Original data'!F194),"")</f>
        <v/>
      </c>
      <c r="J194" s="21" t="str">
        <f>IF(ISNUMBER('Original data'!G194),LN('Original data'!G194),"")</f>
        <v/>
      </c>
      <c r="K194" s="21" t="str">
        <f>IF(ISNUMBER('Original data'!H194),LN('Original data'!H194),"")</f>
        <v/>
      </c>
      <c r="L194" s="21" t="str">
        <f>IF(ISNUMBER('Original data'!I194),LN('Original data'!I194),"")</f>
        <v/>
      </c>
      <c r="M194" s="21" t="str">
        <f>IF(ISNUMBER('Original data'!J194),LN('Original data'!J194),"")</f>
        <v/>
      </c>
      <c r="N194" s="21" t="str">
        <f>IF(ISNUMBER('Original data'!K194),LN('Original data'!K194),"")</f>
        <v/>
      </c>
      <c r="O194" s="21" t="str">
        <f>IF(ISNUMBER('Original data'!L194),LN('Original data'!L194),"")</f>
        <v/>
      </c>
      <c r="P194" s="21" t="str">
        <f>IF(ISNUMBER('Original data'!M194),LN('Original data'!M194),"")</f>
        <v/>
      </c>
      <c r="Q194" s="21" t="str">
        <f>IF(ISNUMBER('Original data'!N194),LN('Original data'!N194),"")</f>
        <v/>
      </c>
      <c r="R194" s="21" t="str">
        <f>IF(ISNUMBER('Original data'!O194),LN('Original data'!O194),"")</f>
        <v/>
      </c>
      <c r="S194" s="21" t="str">
        <f>IF(ISNUMBER('Original data'!P194),LN('Original data'!P194),"")</f>
        <v/>
      </c>
      <c r="T194" s="21" t="str">
        <f>IF(ISNUMBER('Original data'!Q194),LN('Original data'!Q194),"")</f>
        <v/>
      </c>
      <c r="U194" s="21" t="str">
        <f>IF(ISNUMBER('Original data'!R194),LN('Original data'!R194),"")</f>
        <v/>
      </c>
      <c r="V194" s="21" t="str">
        <f>IF(ISNUMBER('Original data'!S194),LN('Original data'!S194),"")</f>
        <v/>
      </c>
      <c r="W194" s="21" t="str">
        <f>IF(ISNUMBER('Original data'!T194),LN('Original data'!T194),"")</f>
        <v/>
      </c>
      <c r="X194" s="21" t="str">
        <f>IF(ISNUMBER('Original data'!U194),LN('Original data'!U194),"")</f>
        <v/>
      </c>
      <c r="Y194" s="21" t="str">
        <f>IF(ISNUMBER('Original data'!V194),LN('Original data'!V194),"")</f>
        <v/>
      </c>
      <c r="Z194" s="21" t="str">
        <f>IF(ISNUMBER('Original data'!W194),LN('Original data'!W194),"")</f>
        <v/>
      </c>
      <c r="AA194" s="21" t="str">
        <f>IF(ISNUMBER('Original data'!X194),LN('Original data'!X194),"")</f>
        <v/>
      </c>
      <c r="AB194" s="21" t="str">
        <f>IF(ISNUMBER('Original data'!Y194),LN('Original data'!Y194),"")</f>
        <v/>
      </c>
      <c r="AC194" s="21" t="str">
        <f>IF(ISNUMBER('Original data'!Z194),LN('Original data'!Z194),"")</f>
        <v/>
      </c>
      <c r="AD194" s="21" t="str">
        <f>IF(ISNUMBER('Original data'!AA194),LN('Original data'!AA194),"")</f>
        <v/>
      </c>
      <c r="AE194" s="21" t="str">
        <f>IF(ISNUMBER('Original data'!AB194),LN('Original data'!AB194),"")</f>
        <v/>
      </c>
      <c r="AF194" s="21" t="str">
        <f>IF(ISNUMBER('Original data'!AC194),LN('Original data'!AC194),"")</f>
        <v/>
      </c>
      <c r="AG194" s="21" t="str">
        <f>IF(ISNUMBER('Original data'!AD194),LN('Original data'!AD194),"")</f>
        <v/>
      </c>
      <c r="AH194" s="21" t="str">
        <f>IF(ISNUMBER('Original data'!AE194),LN('Original data'!AE194),"")</f>
        <v/>
      </c>
      <c r="AI194" s="21" t="str">
        <f>IF(ISNUMBER('Original data'!AF194),LN('Original data'!AF194),"")</f>
        <v/>
      </c>
      <c r="AJ194" s="21" t="str">
        <f>IF(ISNUMBER('Original data'!AG194),LN('Original data'!AG194),"")</f>
        <v/>
      </c>
      <c r="AK194" s="21" t="str">
        <f>IF(ISNUMBER('Original data'!AH194),LN('Original data'!AH194),"")</f>
        <v/>
      </c>
      <c r="AL194" s="21" t="str">
        <f>IF(ISNUMBER('Original data'!AI194),LN('Original data'!AI194),"")</f>
        <v/>
      </c>
      <c r="AM194" s="21" t="str">
        <f>IF(ISNUMBER('Original data'!AJ194),LN('Original data'!AJ194),"")</f>
        <v/>
      </c>
      <c r="AN194" s="21" t="str">
        <f>IF(ISNUMBER('Original data'!AK194),LN('Original data'!AK194),"")</f>
        <v/>
      </c>
      <c r="AO194" s="21" t="str">
        <f>IF(ISNUMBER('Original data'!AL194),LN('Original data'!AL194),"")</f>
        <v/>
      </c>
      <c r="AP194" s="21" t="str">
        <f>IF(ISNUMBER('Original data'!AM194),LN('Original data'!AM194),"")</f>
        <v/>
      </c>
      <c r="AQ194" s="21" t="str">
        <f>IF(ISNUMBER('Original data'!AN194),LN('Original data'!AN194),"")</f>
        <v/>
      </c>
      <c r="AR194" s="21" t="str">
        <f>IF(ISNUMBER('Original data'!AO194),LN('Original data'!AO194),"")</f>
        <v/>
      </c>
      <c r="AS194" s="21" t="str">
        <f>IF(ISNUMBER('Original data'!AP194),LN('Original data'!AP194),"")</f>
        <v/>
      </c>
      <c r="AT194" s="21" t="str">
        <f>IF(ISNUMBER('Original data'!AR194),LN('Original data'!AR194),"")</f>
        <v/>
      </c>
      <c r="AU194" s="21" t="str">
        <f>IF(ISNUMBER('Original data'!AS194),LN('Original data'!AS194),"")</f>
        <v/>
      </c>
      <c r="AV194" s="21" t="str">
        <f>IF(ISNUMBER('Original data'!AT194),LN('Original data'!AT194),"")</f>
        <v/>
      </c>
      <c r="AW194" s="21" t="str">
        <f>IF(ISNUMBER('Original data'!AU194),LN('Original data'!AU194),"")</f>
        <v/>
      </c>
      <c r="AX194" s="21" t="str">
        <f>IF(ISNUMBER('Original data'!AV194),LN('Original data'!AV194),"")</f>
        <v/>
      </c>
      <c r="AY194" s="21" t="str">
        <f>IF(ISNUMBER('Original data'!AW194),LN('Original data'!AW194),"")</f>
        <v/>
      </c>
      <c r="AZ194" s="21" t="str">
        <f>IF(ISNUMBER('Original data'!AX194),LN('Original data'!AX194),"")</f>
        <v/>
      </c>
      <c r="BA194" s="21" t="str">
        <f>IF(ISNUMBER('Original data'!AY194),LN('Original data'!AY194),"")</f>
        <v/>
      </c>
      <c r="BB194" s="21" t="str">
        <f>IF(ISNUMBER('Original data'!AZ194),LN('Original data'!AZ194),"")</f>
        <v/>
      </c>
      <c r="BC194" s="21" t="str">
        <f>IF(ISNUMBER('Original data'!BA194),LN('Original data'!BA194),"")</f>
        <v/>
      </c>
      <c r="BD194" s="21" t="str">
        <f>IF(ISNUMBER('Original data'!BB194),LN('Original data'!BB194),"")</f>
        <v/>
      </c>
      <c r="BE194" s="21" t="str">
        <f>IF(ISNUMBER('Original data'!BC194),LN('Original data'!BC194),"")</f>
        <v/>
      </c>
      <c r="BF194" s="21" t="str">
        <f>IF(ISNUMBER('Original data'!BD194),LN('Original data'!BD194),"")</f>
        <v/>
      </c>
      <c r="BG194" s="21" t="str">
        <f>IF(ISNUMBER('Original data'!BE194),LN('Original data'!BE194),"")</f>
        <v/>
      </c>
      <c r="BH194" s="21" t="str">
        <f>IF(ISNUMBER('Original data'!BF194),LN('Original data'!BF194),"")</f>
        <v/>
      </c>
      <c r="BI194" s="21" t="str">
        <f>IF(ISNUMBER('Original data'!BH194),LN('Original data'!BH194),"")</f>
        <v/>
      </c>
      <c r="BJ194" s="21" t="str">
        <f>IF(ISNUMBER('Original data'!BI194),LN('Original data'!BI194),"")</f>
        <v/>
      </c>
      <c r="BK194" s="21" t="str">
        <f>IF(ISNUMBER('Original data'!BJ194),LN('Original data'!BJ194),"")</f>
        <v/>
      </c>
      <c r="BL194" s="21" t="str">
        <f>IF(ISNUMBER('Original data'!BK194),LN('Original data'!BK194),"")</f>
        <v/>
      </c>
      <c r="BM194" s="21" t="str">
        <f>IF(ISNUMBER('Original data'!BL194),LN('Original data'!BL194),"")</f>
        <v/>
      </c>
      <c r="BN194" s="21" t="str">
        <f>IF(ISNUMBER('Original data'!BM194),LN('Original data'!BM194),"")</f>
        <v/>
      </c>
      <c r="BO194" s="21" t="str">
        <f>IF(ISNUMBER('Original data'!BN194),LN('Original data'!BN194),"")</f>
        <v/>
      </c>
      <c r="BP194" s="21" t="str">
        <f>IF(ISNUMBER('Original data'!BO194),LN('Original data'!BO194),"")</f>
        <v/>
      </c>
      <c r="BQ194" s="21" t="str">
        <f>IF(ISNUMBER('Original data'!BP194),LN('Original data'!BP194),"")</f>
        <v/>
      </c>
      <c r="BR194" s="21" t="str">
        <f>IF(ISNUMBER('Original data'!BQ194),LN('Original data'!BQ194),"")</f>
        <v/>
      </c>
      <c r="BS194" s="21" t="str">
        <f>IF(ISNUMBER('Original data'!BR194),LN('Original data'!BR194),"")</f>
        <v/>
      </c>
      <c r="BT194" s="21" t="str">
        <f>IF(ISNUMBER('Original data'!BS194),LN('Original data'!BS194),"")</f>
        <v/>
      </c>
      <c r="BU194" s="21" t="str">
        <f>IF(ISNUMBER('Original data'!BT194),LN('Original data'!BT194),"")</f>
        <v/>
      </c>
      <c r="BV194" s="21" t="str">
        <f>IF(ISNUMBER('Original data'!BU194),LN('Original data'!BU194),"")</f>
        <v/>
      </c>
      <c r="BW194" s="21" t="str">
        <f>IF(ISNUMBER('Original data'!BV194),LN('Original data'!BV194),"")</f>
        <v/>
      </c>
      <c r="BX194" s="21" t="str">
        <f>IF(ISNUMBER('Original data'!BW194),LN('Original data'!BW194),"")</f>
        <v/>
      </c>
      <c r="BY194" s="21" t="str">
        <f>IF(ISNUMBER('Original data'!BX194),LN('Original data'!BX194),"")</f>
        <v/>
      </c>
      <c r="BZ194" s="21" t="str">
        <f>IF(ISNUMBER('Original data'!BY194),LN('Original data'!BY194),"")</f>
        <v/>
      </c>
      <c r="CA194" s="21" t="str">
        <f>IF(ISNUMBER('Original data'!BZ194),LN('Original data'!BZ194),"")</f>
        <v/>
      </c>
      <c r="CB194" s="21" t="str">
        <f>IF(ISNUMBER('Original data'!CA194),LN('Original data'!CA194),"")</f>
        <v/>
      </c>
      <c r="CC194" s="21"/>
      <c r="CD194" s="21"/>
      <c r="CE194" s="21"/>
    </row>
    <row r="195" spans="1:83" x14ac:dyDescent="0.2">
      <c r="A195" s="21"/>
      <c r="B195" s="21"/>
      <c r="C195" s="21"/>
      <c r="D195" s="21"/>
      <c r="E195" s="21"/>
      <c r="F195" t="str">
        <f t="shared" si="14"/>
        <v/>
      </c>
      <c r="G195" t="str">
        <f t="shared" si="12"/>
        <v/>
      </c>
      <c r="H195">
        <f t="shared" si="13"/>
        <v>0</v>
      </c>
      <c r="I195" s="21" t="str">
        <f>IF(ISNUMBER('Original data'!F195),LN('Original data'!F195),"")</f>
        <v/>
      </c>
      <c r="J195" s="21" t="str">
        <f>IF(ISNUMBER('Original data'!G195),LN('Original data'!G195),"")</f>
        <v/>
      </c>
      <c r="K195" s="21" t="str">
        <f>IF(ISNUMBER('Original data'!H195),LN('Original data'!H195),"")</f>
        <v/>
      </c>
      <c r="L195" s="21" t="str">
        <f>IF(ISNUMBER('Original data'!I195),LN('Original data'!I195),"")</f>
        <v/>
      </c>
      <c r="M195" s="21" t="str">
        <f>IF(ISNUMBER('Original data'!J195),LN('Original data'!J195),"")</f>
        <v/>
      </c>
      <c r="N195" s="21" t="str">
        <f>IF(ISNUMBER('Original data'!K195),LN('Original data'!K195),"")</f>
        <v/>
      </c>
      <c r="O195" s="21" t="str">
        <f>IF(ISNUMBER('Original data'!L195),LN('Original data'!L195),"")</f>
        <v/>
      </c>
      <c r="P195" s="21" t="str">
        <f>IF(ISNUMBER('Original data'!M195),LN('Original data'!M195),"")</f>
        <v/>
      </c>
      <c r="Q195" s="21" t="str">
        <f>IF(ISNUMBER('Original data'!N195),LN('Original data'!N195),"")</f>
        <v/>
      </c>
      <c r="R195" s="21" t="str">
        <f>IF(ISNUMBER('Original data'!O195),LN('Original data'!O195),"")</f>
        <v/>
      </c>
      <c r="S195" s="21" t="str">
        <f>IF(ISNUMBER('Original data'!P195),LN('Original data'!P195),"")</f>
        <v/>
      </c>
      <c r="T195" s="21" t="str">
        <f>IF(ISNUMBER('Original data'!Q195),LN('Original data'!Q195),"")</f>
        <v/>
      </c>
      <c r="U195" s="21" t="str">
        <f>IF(ISNUMBER('Original data'!R195),LN('Original data'!R195),"")</f>
        <v/>
      </c>
      <c r="V195" s="21" t="str">
        <f>IF(ISNUMBER('Original data'!S195),LN('Original data'!S195),"")</f>
        <v/>
      </c>
      <c r="W195" s="21" t="str">
        <f>IF(ISNUMBER('Original data'!T195),LN('Original data'!T195),"")</f>
        <v/>
      </c>
      <c r="X195" s="21" t="str">
        <f>IF(ISNUMBER('Original data'!U195),LN('Original data'!U195),"")</f>
        <v/>
      </c>
      <c r="Y195" s="21" t="str">
        <f>IF(ISNUMBER('Original data'!V195),LN('Original data'!V195),"")</f>
        <v/>
      </c>
      <c r="Z195" s="21" t="str">
        <f>IF(ISNUMBER('Original data'!W195),LN('Original data'!W195),"")</f>
        <v/>
      </c>
      <c r="AA195" s="21" t="str">
        <f>IF(ISNUMBER('Original data'!X195),LN('Original data'!X195),"")</f>
        <v/>
      </c>
      <c r="AB195" s="21" t="str">
        <f>IF(ISNUMBER('Original data'!Y195),LN('Original data'!Y195),"")</f>
        <v/>
      </c>
      <c r="AC195" s="21" t="str">
        <f>IF(ISNUMBER('Original data'!Z195),LN('Original data'!Z195),"")</f>
        <v/>
      </c>
      <c r="AD195" s="21" t="str">
        <f>IF(ISNUMBER('Original data'!AA195),LN('Original data'!AA195),"")</f>
        <v/>
      </c>
      <c r="AE195" s="21" t="str">
        <f>IF(ISNUMBER('Original data'!AB195),LN('Original data'!AB195),"")</f>
        <v/>
      </c>
      <c r="AF195" s="21" t="str">
        <f>IF(ISNUMBER('Original data'!AC195),LN('Original data'!AC195),"")</f>
        <v/>
      </c>
      <c r="AG195" s="21" t="str">
        <f>IF(ISNUMBER('Original data'!AD195),LN('Original data'!AD195),"")</f>
        <v/>
      </c>
      <c r="AH195" s="21" t="str">
        <f>IF(ISNUMBER('Original data'!AE195),LN('Original data'!AE195),"")</f>
        <v/>
      </c>
      <c r="AI195" s="21" t="str">
        <f>IF(ISNUMBER('Original data'!AF195),LN('Original data'!AF195),"")</f>
        <v/>
      </c>
      <c r="AJ195" s="21" t="str">
        <f>IF(ISNUMBER('Original data'!AG195),LN('Original data'!AG195),"")</f>
        <v/>
      </c>
      <c r="AK195" s="21" t="str">
        <f>IF(ISNUMBER('Original data'!AH195),LN('Original data'!AH195),"")</f>
        <v/>
      </c>
      <c r="AL195" s="21" t="str">
        <f>IF(ISNUMBER('Original data'!AI195),LN('Original data'!AI195),"")</f>
        <v/>
      </c>
      <c r="AM195" s="21" t="str">
        <f>IF(ISNUMBER('Original data'!AJ195),LN('Original data'!AJ195),"")</f>
        <v/>
      </c>
      <c r="AN195" s="21" t="str">
        <f>IF(ISNUMBER('Original data'!AK195),LN('Original data'!AK195),"")</f>
        <v/>
      </c>
      <c r="AO195" s="21" t="str">
        <f>IF(ISNUMBER('Original data'!AL195),LN('Original data'!AL195),"")</f>
        <v/>
      </c>
      <c r="AP195" s="21" t="str">
        <f>IF(ISNUMBER('Original data'!AM195),LN('Original data'!AM195),"")</f>
        <v/>
      </c>
      <c r="AQ195" s="21" t="str">
        <f>IF(ISNUMBER('Original data'!AN195),LN('Original data'!AN195),"")</f>
        <v/>
      </c>
      <c r="AR195" s="21" t="str">
        <f>IF(ISNUMBER('Original data'!AO195),LN('Original data'!AO195),"")</f>
        <v/>
      </c>
      <c r="AS195" s="21" t="str">
        <f>IF(ISNUMBER('Original data'!AP195),LN('Original data'!AP195),"")</f>
        <v/>
      </c>
      <c r="AT195" s="21" t="str">
        <f>IF(ISNUMBER('Original data'!AR195),LN('Original data'!AR195),"")</f>
        <v/>
      </c>
      <c r="AU195" s="21" t="str">
        <f>IF(ISNUMBER('Original data'!AS195),LN('Original data'!AS195),"")</f>
        <v/>
      </c>
      <c r="AV195" s="21" t="str">
        <f>IF(ISNUMBER('Original data'!AT195),LN('Original data'!AT195),"")</f>
        <v/>
      </c>
      <c r="AW195" s="21" t="str">
        <f>IF(ISNUMBER('Original data'!AU195),LN('Original data'!AU195),"")</f>
        <v/>
      </c>
      <c r="AX195" s="21" t="str">
        <f>IF(ISNUMBER('Original data'!AV195),LN('Original data'!AV195),"")</f>
        <v/>
      </c>
      <c r="AY195" s="21" t="str">
        <f>IF(ISNUMBER('Original data'!AW195),LN('Original data'!AW195),"")</f>
        <v/>
      </c>
      <c r="AZ195" s="21" t="str">
        <f>IF(ISNUMBER('Original data'!AX195),LN('Original data'!AX195),"")</f>
        <v/>
      </c>
      <c r="BA195" s="21" t="str">
        <f>IF(ISNUMBER('Original data'!AY195),LN('Original data'!AY195),"")</f>
        <v/>
      </c>
      <c r="BB195" s="21" t="str">
        <f>IF(ISNUMBER('Original data'!AZ195),LN('Original data'!AZ195),"")</f>
        <v/>
      </c>
      <c r="BC195" s="21" t="str">
        <f>IF(ISNUMBER('Original data'!BA195),LN('Original data'!BA195),"")</f>
        <v/>
      </c>
      <c r="BD195" s="21" t="str">
        <f>IF(ISNUMBER('Original data'!BB195),LN('Original data'!BB195),"")</f>
        <v/>
      </c>
      <c r="BE195" s="21" t="str">
        <f>IF(ISNUMBER('Original data'!BC195),LN('Original data'!BC195),"")</f>
        <v/>
      </c>
      <c r="BF195" s="21" t="str">
        <f>IF(ISNUMBER('Original data'!BD195),LN('Original data'!BD195),"")</f>
        <v/>
      </c>
      <c r="BG195" s="21" t="str">
        <f>IF(ISNUMBER('Original data'!BE195),LN('Original data'!BE195),"")</f>
        <v/>
      </c>
      <c r="BH195" s="21" t="str">
        <f>IF(ISNUMBER('Original data'!BF195),LN('Original data'!BF195),"")</f>
        <v/>
      </c>
      <c r="BI195" s="21" t="str">
        <f>IF(ISNUMBER('Original data'!BH195),LN('Original data'!BH195),"")</f>
        <v/>
      </c>
      <c r="BJ195" s="21" t="str">
        <f>IF(ISNUMBER('Original data'!BI195),LN('Original data'!BI195),"")</f>
        <v/>
      </c>
      <c r="BK195" s="21" t="str">
        <f>IF(ISNUMBER('Original data'!BJ195),LN('Original data'!BJ195),"")</f>
        <v/>
      </c>
      <c r="BL195" s="21" t="str">
        <f>IF(ISNUMBER('Original data'!BK195),LN('Original data'!BK195),"")</f>
        <v/>
      </c>
      <c r="BM195" s="21" t="str">
        <f>IF(ISNUMBER('Original data'!BL195),LN('Original data'!BL195),"")</f>
        <v/>
      </c>
      <c r="BN195" s="21" t="str">
        <f>IF(ISNUMBER('Original data'!BM195),LN('Original data'!BM195),"")</f>
        <v/>
      </c>
      <c r="BO195" s="21" t="str">
        <f>IF(ISNUMBER('Original data'!BN195),LN('Original data'!BN195),"")</f>
        <v/>
      </c>
      <c r="BP195" s="21" t="str">
        <f>IF(ISNUMBER('Original data'!BO195),LN('Original data'!BO195),"")</f>
        <v/>
      </c>
      <c r="BQ195" s="21" t="str">
        <f>IF(ISNUMBER('Original data'!BP195),LN('Original data'!BP195),"")</f>
        <v/>
      </c>
      <c r="BR195" s="21" t="str">
        <f>IF(ISNUMBER('Original data'!BQ195),LN('Original data'!BQ195),"")</f>
        <v/>
      </c>
      <c r="BS195" s="21" t="str">
        <f>IF(ISNUMBER('Original data'!BR195),LN('Original data'!BR195),"")</f>
        <v/>
      </c>
      <c r="BT195" s="21" t="str">
        <f>IF(ISNUMBER('Original data'!BS195),LN('Original data'!BS195),"")</f>
        <v/>
      </c>
      <c r="BU195" s="21" t="str">
        <f>IF(ISNUMBER('Original data'!BT195),LN('Original data'!BT195),"")</f>
        <v/>
      </c>
      <c r="BV195" s="21" t="str">
        <f>IF(ISNUMBER('Original data'!BU195),LN('Original data'!BU195),"")</f>
        <v/>
      </c>
      <c r="BW195" s="21" t="str">
        <f>IF(ISNUMBER('Original data'!BV195),LN('Original data'!BV195),"")</f>
        <v/>
      </c>
      <c r="BX195" s="21" t="str">
        <f>IF(ISNUMBER('Original data'!BW195),LN('Original data'!BW195),"")</f>
        <v/>
      </c>
      <c r="BY195" s="21" t="str">
        <f>IF(ISNUMBER('Original data'!BX195),LN('Original data'!BX195),"")</f>
        <v/>
      </c>
      <c r="BZ195" s="21" t="str">
        <f>IF(ISNUMBER('Original data'!BY195),LN('Original data'!BY195),"")</f>
        <v/>
      </c>
      <c r="CA195" s="21" t="str">
        <f>IF(ISNUMBER('Original data'!BZ195),LN('Original data'!BZ195),"")</f>
        <v/>
      </c>
      <c r="CB195" s="21" t="str">
        <f>IF(ISNUMBER('Original data'!CA195),LN('Original data'!CA195),"")</f>
        <v/>
      </c>
      <c r="CC195" s="21"/>
      <c r="CD195" s="21"/>
      <c r="CE195" s="21"/>
    </row>
    <row r="196" spans="1:83" x14ac:dyDescent="0.2">
      <c r="A196" s="21"/>
      <c r="B196" s="21"/>
      <c r="C196" s="21"/>
      <c r="D196" s="21"/>
      <c r="E196" s="21"/>
      <c r="F196" t="str">
        <f t="shared" si="14"/>
        <v/>
      </c>
      <c r="G196" t="str">
        <f t="shared" ref="G196:G201" si="15">HLOOKUP($G$1,$I$1:$CB$203,ROW(),FALSE)</f>
        <v/>
      </c>
      <c r="H196">
        <f t="shared" si="13"/>
        <v>0</v>
      </c>
      <c r="I196" s="21" t="str">
        <f>IF(ISNUMBER('Original data'!F196),LN('Original data'!F196),"")</f>
        <v/>
      </c>
      <c r="J196" s="21" t="str">
        <f>IF(ISNUMBER('Original data'!G196),LN('Original data'!G196),"")</f>
        <v/>
      </c>
      <c r="K196" s="21" t="str">
        <f>IF(ISNUMBER('Original data'!H196),LN('Original data'!H196),"")</f>
        <v/>
      </c>
      <c r="L196" s="21" t="str">
        <f>IF(ISNUMBER('Original data'!I196),LN('Original data'!I196),"")</f>
        <v/>
      </c>
      <c r="M196" s="21" t="str">
        <f>IF(ISNUMBER('Original data'!J196),LN('Original data'!J196),"")</f>
        <v/>
      </c>
      <c r="N196" s="21" t="str">
        <f>IF(ISNUMBER('Original data'!K196),LN('Original data'!K196),"")</f>
        <v/>
      </c>
      <c r="O196" s="21" t="str">
        <f>IF(ISNUMBER('Original data'!L196),LN('Original data'!L196),"")</f>
        <v/>
      </c>
      <c r="P196" s="21" t="str">
        <f>IF(ISNUMBER('Original data'!M196),LN('Original data'!M196),"")</f>
        <v/>
      </c>
      <c r="Q196" s="21" t="str">
        <f>IF(ISNUMBER('Original data'!N196),LN('Original data'!N196),"")</f>
        <v/>
      </c>
      <c r="R196" s="21" t="str">
        <f>IF(ISNUMBER('Original data'!O196),LN('Original data'!O196),"")</f>
        <v/>
      </c>
      <c r="S196" s="21" t="str">
        <f>IF(ISNUMBER('Original data'!P196),LN('Original data'!P196),"")</f>
        <v/>
      </c>
      <c r="T196" s="21" t="str">
        <f>IF(ISNUMBER('Original data'!Q196),LN('Original data'!Q196),"")</f>
        <v/>
      </c>
      <c r="U196" s="21" t="str">
        <f>IF(ISNUMBER('Original data'!R196),LN('Original data'!R196),"")</f>
        <v/>
      </c>
      <c r="V196" s="21" t="str">
        <f>IF(ISNUMBER('Original data'!S196),LN('Original data'!S196),"")</f>
        <v/>
      </c>
      <c r="W196" s="21" t="str">
        <f>IF(ISNUMBER('Original data'!T196),LN('Original data'!T196),"")</f>
        <v/>
      </c>
      <c r="X196" s="21" t="str">
        <f>IF(ISNUMBER('Original data'!U196),LN('Original data'!U196),"")</f>
        <v/>
      </c>
      <c r="Y196" s="21" t="str">
        <f>IF(ISNUMBER('Original data'!V196),LN('Original data'!V196),"")</f>
        <v/>
      </c>
      <c r="Z196" s="21" t="str">
        <f>IF(ISNUMBER('Original data'!W196),LN('Original data'!W196),"")</f>
        <v/>
      </c>
      <c r="AA196" s="21" t="str">
        <f>IF(ISNUMBER('Original data'!X196),LN('Original data'!X196),"")</f>
        <v/>
      </c>
      <c r="AB196" s="21" t="str">
        <f>IF(ISNUMBER('Original data'!Y196),LN('Original data'!Y196),"")</f>
        <v/>
      </c>
      <c r="AC196" s="21" t="str">
        <f>IF(ISNUMBER('Original data'!Z196),LN('Original data'!Z196),"")</f>
        <v/>
      </c>
      <c r="AD196" s="21" t="str">
        <f>IF(ISNUMBER('Original data'!AA196),LN('Original data'!AA196),"")</f>
        <v/>
      </c>
      <c r="AE196" s="21" t="str">
        <f>IF(ISNUMBER('Original data'!AB196),LN('Original data'!AB196),"")</f>
        <v/>
      </c>
      <c r="AF196" s="21" t="str">
        <f>IF(ISNUMBER('Original data'!AC196),LN('Original data'!AC196),"")</f>
        <v/>
      </c>
      <c r="AG196" s="21" t="str">
        <f>IF(ISNUMBER('Original data'!AD196),LN('Original data'!AD196),"")</f>
        <v/>
      </c>
      <c r="AH196" s="21" t="str">
        <f>IF(ISNUMBER('Original data'!AE196),LN('Original data'!AE196),"")</f>
        <v/>
      </c>
      <c r="AI196" s="21" t="str">
        <f>IF(ISNUMBER('Original data'!AF196),LN('Original data'!AF196),"")</f>
        <v/>
      </c>
      <c r="AJ196" s="21" t="str">
        <f>IF(ISNUMBER('Original data'!AG196),LN('Original data'!AG196),"")</f>
        <v/>
      </c>
      <c r="AK196" s="21" t="str">
        <f>IF(ISNUMBER('Original data'!AH196),LN('Original data'!AH196),"")</f>
        <v/>
      </c>
      <c r="AL196" s="21" t="str">
        <f>IF(ISNUMBER('Original data'!AI196),LN('Original data'!AI196),"")</f>
        <v/>
      </c>
      <c r="AM196" s="21" t="str">
        <f>IF(ISNUMBER('Original data'!AJ196),LN('Original data'!AJ196),"")</f>
        <v/>
      </c>
      <c r="AN196" s="21" t="str">
        <f>IF(ISNUMBER('Original data'!AK196),LN('Original data'!AK196),"")</f>
        <v/>
      </c>
      <c r="AO196" s="21" t="str">
        <f>IF(ISNUMBER('Original data'!AL196),LN('Original data'!AL196),"")</f>
        <v/>
      </c>
      <c r="AP196" s="21" t="str">
        <f>IF(ISNUMBER('Original data'!AM196),LN('Original data'!AM196),"")</f>
        <v/>
      </c>
      <c r="AQ196" s="21" t="str">
        <f>IF(ISNUMBER('Original data'!AN196),LN('Original data'!AN196),"")</f>
        <v/>
      </c>
      <c r="AR196" s="21" t="str">
        <f>IF(ISNUMBER('Original data'!AO196),LN('Original data'!AO196),"")</f>
        <v/>
      </c>
      <c r="AS196" s="21" t="str">
        <f>IF(ISNUMBER('Original data'!AP196),LN('Original data'!AP196),"")</f>
        <v/>
      </c>
      <c r="AT196" s="21" t="str">
        <f>IF(ISNUMBER('Original data'!AR196),LN('Original data'!AR196),"")</f>
        <v/>
      </c>
      <c r="AU196" s="21" t="str">
        <f>IF(ISNUMBER('Original data'!AS196),LN('Original data'!AS196),"")</f>
        <v/>
      </c>
      <c r="AV196" s="21" t="str">
        <f>IF(ISNUMBER('Original data'!AT196),LN('Original data'!AT196),"")</f>
        <v/>
      </c>
      <c r="AW196" s="21" t="str">
        <f>IF(ISNUMBER('Original data'!AU196),LN('Original data'!AU196),"")</f>
        <v/>
      </c>
      <c r="AX196" s="21" t="str">
        <f>IF(ISNUMBER('Original data'!AV196),LN('Original data'!AV196),"")</f>
        <v/>
      </c>
      <c r="AY196" s="21" t="str">
        <f>IF(ISNUMBER('Original data'!AW196),LN('Original data'!AW196),"")</f>
        <v/>
      </c>
      <c r="AZ196" s="21" t="str">
        <f>IF(ISNUMBER('Original data'!AX196),LN('Original data'!AX196),"")</f>
        <v/>
      </c>
      <c r="BA196" s="21" t="str">
        <f>IF(ISNUMBER('Original data'!AY196),LN('Original data'!AY196),"")</f>
        <v/>
      </c>
      <c r="BB196" s="21" t="str">
        <f>IF(ISNUMBER('Original data'!AZ196),LN('Original data'!AZ196),"")</f>
        <v/>
      </c>
      <c r="BC196" s="21" t="str">
        <f>IF(ISNUMBER('Original data'!BA196),LN('Original data'!BA196),"")</f>
        <v/>
      </c>
      <c r="BD196" s="21" t="str">
        <f>IF(ISNUMBER('Original data'!BB196),LN('Original data'!BB196),"")</f>
        <v/>
      </c>
      <c r="BE196" s="21" t="str">
        <f>IF(ISNUMBER('Original data'!BC196),LN('Original data'!BC196),"")</f>
        <v/>
      </c>
      <c r="BF196" s="21" t="str">
        <f>IF(ISNUMBER('Original data'!BD196),LN('Original data'!BD196),"")</f>
        <v/>
      </c>
      <c r="BG196" s="21" t="str">
        <f>IF(ISNUMBER('Original data'!BE196),LN('Original data'!BE196),"")</f>
        <v/>
      </c>
      <c r="BH196" s="21" t="str">
        <f>IF(ISNUMBER('Original data'!BF196),LN('Original data'!BF196),"")</f>
        <v/>
      </c>
      <c r="BI196" s="21" t="str">
        <f>IF(ISNUMBER('Original data'!BH196),LN('Original data'!BH196),"")</f>
        <v/>
      </c>
      <c r="BJ196" s="21" t="str">
        <f>IF(ISNUMBER('Original data'!BI196),LN('Original data'!BI196),"")</f>
        <v/>
      </c>
      <c r="BK196" s="21" t="str">
        <f>IF(ISNUMBER('Original data'!BJ196),LN('Original data'!BJ196),"")</f>
        <v/>
      </c>
      <c r="BL196" s="21" t="str">
        <f>IF(ISNUMBER('Original data'!BK196),LN('Original data'!BK196),"")</f>
        <v/>
      </c>
      <c r="BM196" s="21" t="str">
        <f>IF(ISNUMBER('Original data'!BL196),LN('Original data'!BL196),"")</f>
        <v/>
      </c>
      <c r="BN196" s="21" t="str">
        <f>IF(ISNUMBER('Original data'!BM196),LN('Original data'!BM196),"")</f>
        <v/>
      </c>
      <c r="BO196" s="21" t="str">
        <f>IF(ISNUMBER('Original data'!BN196),LN('Original data'!BN196),"")</f>
        <v/>
      </c>
      <c r="BP196" s="21" t="str">
        <f>IF(ISNUMBER('Original data'!BO196),LN('Original data'!BO196),"")</f>
        <v/>
      </c>
      <c r="BQ196" s="21" t="str">
        <f>IF(ISNUMBER('Original data'!BP196),LN('Original data'!BP196),"")</f>
        <v/>
      </c>
      <c r="BR196" s="21" t="str">
        <f>IF(ISNUMBER('Original data'!BQ196),LN('Original data'!BQ196),"")</f>
        <v/>
      </c>
      <c r="BS196" s="21" t="str">
        <f>IF(ISNUMBER('Original data'!BR196),LN('Original data'!BR196),"")</f>
        <v/>
      </c>
      <c r="BT196" s="21" t="str">
        <f>IF(ISNUMBER('Original data'!BS196),LN('Original data'!BS196),"")</f>
        <v/>
      </c>
      <c r="BU196" s="21" t="str">
        <f>IF(ISNUMBER('Original data'!BT196),LN('Original data'!BT196),"")</f>
        <v/>
      </c>
      <c r="BV196" s="21" t="str">
        <f>IF(ISNUMBER('Original data'!BU196),LN('Original data'!BU196),"")</f>
        <v/>
      </c>
      <c r="BW196" s="21" t="str">
        <f>IF(ISNUMBER('Original data'!BV196),LN('Original data'!BV196),"")</f>
        <v/>
      </c>
      <c r="BX196" s="21" t="str">
        <f>IF(ISNUMBER('Original data'!BW196),LN('Original data'!BW196),"")</f>
        <v/>
      </c>
      <c r="BY196" s="21" t="str">
        <f>IF(ISNUMBER('Original data'!BX196),LN('Original data'!BX196),"")</f>
        <v/>
      </c>
      <c r="BZ196" s="21" t="str">
        <f>IF(ISNUMBER('Original data'!BY196),LN('Original data'!BY196),"")</f>
        <v/>
      </c>
      <c r="CA196" s="21" t="str">
        <f>IF(ISNUMBER('Original data'!BZ196),LN('Original data'!BZ196),"")</f>
        <v/>
      </c>
      <c r="CB196" s="21" t="str">
        <f>IF(ISNUMBER('Original data'!CA196),LN('Original data'!CA196),"")</f>
        <v/>
      </c>
      <c r="CC196" s="21"/>
      <c r="CD196" s="21"/>
      <c r="CE196" s="21"/>
    </row>
    <row r="197" spans="1:83" x14ac:dyDescent="0.2">
      <c r="A197" s="21"/>
      <c r="B197" s="21"/>
      <c r="C197" s="21"/>
      <c r="D197" s="21"/>
      <c r="E197" s="21"/>
      <c r="F197" t="str">
        <f t="shared" si="14"/>
        <v/>
      </c>
      <c r="G197" t="str">
        <f t="shared" si="15"/>
        <v/>
      </c>
      <c r="H197">
        <f t="shared" si="13"/>
        <v>0</v>
      </c>
      <c r="I197" s="21" t="str">
        <f>IF(ISNUMBER('Original data'!F197),LN('Original data'!F197),"")</f>
        <v/>
      </c>
      <c r="J197" s="21" t="str">
        <f>IF(ISNUMBER('Original data'!G197),LN('Original data'!G197),"")</f>
        <v/>
      </c>
      <c r="K197" s="21" t="str">
        <f>IF(ISNUMBER('Original data'!H197),LN('Original data'!H197),"")</f>
        <v/>
      </c>
      <c r="L197" s="21" t="str">
        <f>IF(ISNUMBER('Original data'!I197),LN('Original data'!I197),"")</f>
        <v/>
      </c>
      <c r="M197" s="21" t="str">
        <f>IF(ISNUMBER('Original data'!J197),LN('Original data'!J197),"")</f>
        <v/>
      </c>
      <c r="N197" s="21" t="str">
        <f>IF(ISNUMBER('Original data'!K197),LN('Original data'!K197),"")</f>
        <v/>
      </c>
      <c r="O197" s="21" t="str">
        <f>IF(ISNUMBER('Original data'!L197),LN('Original data'!L197),"")</f>
        <v/>
      </c>
      <c r="P197" s="21" t="str">
        <f>IF(ISNUMBER('Original data'!M197),LN('Original data'!M197),"")</f>
        <v/>
      </c>
      <c r="Q197" s="21" t="str">
        <f>IF(ISNUMBER('Original data'!N197),LN('Original data'!N197),"")</f>
        <v/>
      </c>
      <c r="R197" s="21" t="str">
        <f>IF(ISNUMBER('Original data'!O197),LN('Original data'!O197),"")</f>
        <v/>
      </c>
      <c r="S197" s="21" t="str">
        <f>IF(ISNUMBER('Original data'!P197),LN('Original data'!P197),"")</f>
        <v/>
      </c>
      <c r="T197" s="21" t="str">
        <f>IF(ISNUMBER('Original data'!Q197),LN('Original data'!Q197),"")</f>
        <v/>
      </c>
      <c r="U197" s="21" t="str">
        <f>IF(ISNUMBER('Original data'!R197),LN('Original data'!R197),"")</f>
        <v/>
      </c>
      <c r="V197" s="21" t="str">
        <f>IF(ISNUMBER('Original data'!S197),LN('Original data'!S197),"")</f>
        <v/>
      </c>
      <c r="W197" s="21" t="str">
        <f>IF(ISNUMBER('Original data'!T197),LN('Original data'!T197),"")</f>
        <v/>
      </c>
      <c r="X197" s="21" t="str">
        <f>IF(ISNUMBER('Original data'!U197),LN('Original data'!U197),"")</f>
        <v/>
      </c>
      <c r="Y197" s="21" t="str">
        <f>IF(ISNUMBER('Original data'!V197),LN('Original data'!V197),"")</f>
        <v/>
      </c>
      <c r="Z197" s="21" t="str">
        <f>IF(ISNUMBER('Original data'!W197),LN('Original data'!W197),"")</f>
        <v/>
      </c>
      <c r="AA197" s="21" t="str">
        <f>IF(ISNUMBER('Original data'!X197),LN('Original data'!X197),"")</f>
        <v/>
      </c>
      <c r="AB197" s="21" t="str">
        <f>IF(ISNUMBER('Original data'!Y197),LN('Original data'!Y197),"")</f>
        <v/>
      </c>
      <c r="AC197" s="21" t="str">
        <f>IF(ISNUMBER('Original data'!Z197),LN('Original data'!Z197),"")</f>
        <v/>
      </c>
      <c r="AD197" s="21" t="str">
        <f>IF(ISNUMBER('Original data'!AA197),LN('Original data'!AA197),"")</f>
        <v/>
      </c>
      <c r="AE197" s="21" t="str">
        <f>IF(ISNUMBER('Original data'!AB197),LN('Original data'!AB197),"")</f>
        <v/>
      </c>
      <c r="AF197" s="21" t="str">
        <f>IF(ISNUMBER('Original data'!AC197),LN('Original data'!AC197),"")</f>
        <v/>
      </c>
      <c r="AG197" s="21" t="str">
        <f>IF(ISNUMBER('Original data'!AD197),LN('Original data'!AD197),"")</f>
        <v/>
      </c>
      <c r="AH197" s="21" t="str">
        <f>IF(ISNUMBER('Original data'!AE197),LN('Original data'!AE197),"")</f>
        <v/>
      </c>
      <c r="AI197" s="21" t="str">
        <f>IF(ISNUMBER('Original data'!AF197),LN('Original data'!AF197),"")</f>
        <v/>
      </c>
      <c r="AJ197" s="21" t="str">
        <f>IF(ISNUMBER('Original data'!AG197),LN('Original data'!AG197),"")</f>
        <v/>
      </c>
      <c r="AK197" s="21" t="str">
        <f>IF(ISNUMBER('Original data'!AH197),LN('Original data'!AH197),"")</f>
        <v/>
      </c>
      <c r="AL197" s="21" t="str">
        <f>IF(ISNUMBER('Original data'!AI197),LN('Original data'!AI197),"")</f>
        <v/>
      </c>
      <c r="AM197" s="21" t="str">
        <f>IF(ISNUMBER('Original data'!AJ197),LN('Original data'!AJ197),"")</f>
        <v/>
      </c>
      <c r="AN197" s="21" t="str">
        <f>IF(ISNUMBER('Original data'!AK197),LN('Original data'!AK197),"")</f>
        <v/>
      </c>
      <c r="AO197" s="21" t="str">
        <f>IF(ISNUMBER('Original data'!AL197),LN('Original data'!AL197),"")</f>
        <v/>
      </c>
      <c r="AP197" s="21" t="str">
        <f>IF(ISNUMBER('Original data'!AM197),LN('Original data'!AM197),"")</f>
        <v/>
      </c>
      <c r="AQ197" s="21" t="str">
        <f>IF(ISNUMBER('Original data'!AN197),LN('Original data'!AN197),"")</f>
        <v/>
      </c>
      <c r="AR197" s="21" t="str">
        <f>IF(ISNUMBER('Original data'!AO197),LN('Original data'!AO197),"")</f>
        <v/>
      </c>
      <c r="AS197" s="21" t="str">
        <f>IF(ISNUMBER('Original data'!AP197),LN('Original data'!AP197),"")</f>
        <v/>
      </c>
      <c r="AT197" s="21" t="str">
        <f>IF(ISNUMBER('Original data'!AR197),LN('Original data'!AR197),"")</f>
        <v/>
      </c>
      <c r="AU197" s="21" t="str">
        <f>IF(ISNUMBER('Original data'!AS197),LN('Original data'!AS197),"")</f>
        <v/>
      </c>
      <c r="AV197" s="21" t="str">
        <f>IF(ISNUMBER('Original data'!AT197),LN('Original data'!AT197),"")</f>
        <v/>
      </c>
      <c r="AW197" s="21" t="str">
        <f>IF(ISNUMBER('Original data'!AU197),LN('Original data'!AU197),"")</f>
        <v/>
      </c>
      <c r="AX197" s="21" t="str">
        <f>IF(ISNUMBER('Original data'!AV197),LN('Original data'!AV197),"")</f>
        <v/>
      </c>
      <c r="AY197" s="21" t="str">
        <f>IF(ISNUMBER('Original data'!AW197),LN('Original data'!AW197),"")</f>
        <v/>
      </c>
      <c r="AZ197" s="21" t="str">
        <f>IF(ISNUMBER('Original data'!AX197),LN('Original data'!AX197),"")</f>
        <v/>
      </c>
      <c r="BA197" s="21" t="str">
        <f>IF(ISNUMBER('Original data'!AY197),LN('Original data'!AY197),"")</f>
        <v/>
      </c>
      <c r="BB197" s="21" t="str">
        <f>IF(ISNUMBER('Original data'!AZ197),LN('Original data'!AZ197),"")</f>
        <v/>
      </c>
      <c r="BC197" s="21" t="str">
        <f>IF(ISNUMBER('Original data'!BA197),LN('Original data'!BA197),"")</f>
        <v/>
      </c>
      <c r="BD197" s="21" t="str">
        <f>IF(ISNUMBER('Original data'!BB197),LN('Original data'!BB197),"")</f>
        <v/>
      </c>
      <c r="BE197" s="21" t="str">
        <f>IF(ISNUMBER('Original data'!BC197),LN('Original data'!BC197),"")</f>
        <v/>
      </c>
      <c r="BF197" s="21" t="str">
        <f>IF(ISNUMBER('Original data'!BD197),LN('Original data'!BD197),"")</f>
        <v/>
      </c>
      <c r="BG197" s="21" t="str">
        <f>IF(ISNUMBER('Original data'!BE197),LN('Original data'!BE197),"")</f>
        <v/>
      </c>
      <c r="BH197" s="21" t="str">
        <f>IF(ISNUMBER('Original data'!BF197),LN('Original data'!BF197),"")</f>
        <v/>
      </c>
      <c r="BI197" s="21" t="str">
        <f>IF(ISNUMBER('Original data'!BH197),LN('Original data'!BH197),"")</f>
        <v/>
      </c>
      <c r="BJ197" s="21" t="str">
        <f>IF(ISNUMBER('Original data'!BI197),LN('Original data'!BI197),"")</f>
        <v/>
      </c>
      <c r="BK197" s="21" t="str">
        <f>IF(ISNUMBER('Original data'!BJ197),LN('Original data'!BJ197),"")</f>
        <v/>
      </c>
      <c r="BL197" s="21" t="str">
        <f>IF(ISNUMBER('Original data'!BK197),LN('Original data'!BK197),"")</f>
        <v/>
      </c>
      <c r="BM197" s="21" t="str">
        <f>IF(ISNUMBER('Original data'!BL197),LN('Original data'!BL197),"")</f>
        <v/>
      </c>
      <c r="BN197" s="21" t="str">
        <f>IF(ISNUMBER('Original data'!BM197),LN('Original data'!BM197),"")</f>
        <v/>
      </c>
      <c r="BO197" s="21" t="str">
        <f>IF(ISNUMBER('Original data'!BN197),LN('Original data'!BN197),"")</f>
        <v/>
      </c>
      <c r="BP197" s="21" t="str">
        <f>IF(ISNUMBER('Original data'!BO197),LN('Original data'!BO197),"")</f>
        <v/>
      </c>
      <c r="BQ197" s="21" t="str">
        <f>IF(ISNUMBER('Original data'!BP197),LN('Original data'!BP197),"")</f>
        <v/>
      </c>
      <c r="BR197" s="21" t="str">
        <f>IF(ISNUMBER('Original data'!BQ197),LN('Original data'!BQ197),"")</f>
        <v/>
      </c>
      <c r="BS197" s="21" t="str">
        <f>IF(ISNUMBER('Original data'!BR197),LN('Original data'!BR197),"")</f>
        <v/>
      </c>
      <c r="BT197" s="21" t="str">
        <f>IF(ISNUMBER('Original data'!BS197),LN('Original data'!BS197),"")</f>
        <v/>
      </c>
      <c r="BU197" s="21" t="str">
        <f>IF(ISNUMBER('Original data'!BT197),LN('Original data'!BT197),"")</f>
        <v/>
      </c>
      <c r="BV197" s="21" t="str">
        <f>IF(ISNUMBER('Original data'!BU197),LN('Original data'!BU197),"")</f>
        <v/>
      </c>
      <c r="BW197" s="21" t="str">
        <f>IF(ISNUMBER('Original data'!BV197),LN('Original data'!BV197),"")</f>
        <v/>
      </c>
      <c r="BX197" s="21" t="str">
        <f>IF(ISNUMBER('Original data'!BW197),LN('Original data'!BW197),"")</f>
        <v/>
      </c>
      <c r="BY197" s="21" t="str">
        <f>IF(ISNUMBER('Original data'!BX197),LN('Original data'!BX197),"")</f>
        <v/>
      </c>
      <c r="BZ197" s="21" t="str">
        <f>IF(ISNUMBER('Original data'!BY197),LN('Original data'!BY197),"")</f>
        <v/>
      </c>
      <c r="CA197" s="21" t="str">
        <f>IF(ISNUMBER('Original data'!BZ197),LN('Original data'!BZ197),"")</f>
        <v/>
      </c>
      <c r="CB197" s="21" t="str">
        <f>IF(ISNUMBER('Original data'!CA197),LN('Original data'!CA197),"")</f>
        <v/>
      </c>
      <c r="CC197" s="21"/>
      <c r="CD197" s="21"/>
      <c r="CE197" s="21"/>
    </row>
    <row r="198" spans="1:83" x14ac:dyDescent="0.2">
      <c r="A198" s="21"/>
      <c r="B198" s="21"/>
      <c r="C198" s="21"/>
      <c r="D198" s="21"/>
      <c r="E198" s="21"/>
      <c r="F198" t="str">
        <f t="shared" si="14"/>
        <v/>
      </c>
      <c r="G198" t="str">
        <f t="shared" si="15"/>
        <v/>
      </c>
      <c r="H198">
        <f t="shared" si="13"/>
        <v>0</v>
      </c>
      <c r="I198" s="21" t="str">
        <f>IF(ISNUMBER('Original data'!F198),LN('Original data'!F198),"")</f>
        <v/>
      </c>
      <c r="J198" s="21" t="str">
        <f>IF(ISNUMBER('Original data'!G198),LN('Original data'!G198),"")</f>
        <v/>
      </c>
      <c r="K198" s="21" t="str">
        <f>IF(ISNUMBER('Original data'!H198),LN('Original data'!H198),"")</f>
        <v/>
      </c>
      <c r="L198" s="21" t="str">
        <f>IF(ISNUMBER('Original data'!I198),LN('Original data'!I198),"")</f>
        <v/>
      </c>
      <c r="M198" s="21" t="str">
        <f>IF(ISNUMBER('Original data'!J198),LN('Original data'!J198),"")</f>
        <v/>
      </c>
      <c r="N198" s="21" t="str">
        <f>IF(ISNUMBER('Original data'!K198),LN('Original data'!K198),"")</f>
        <v/>
      </c>
      <c r="O198" s="21" t="str">
        <f>IF(ISNUMBER('Original data'!L198),LN('Original data'!L198),"")</f>
        <v/>
      </c>
      <c r="P198" s="21" t="str">
        <f>IF(ISNUMBER('Original data'!M198),LN('Original data'!M198),"")</f>
        <v/>
      </c>
      <c r="Q198" s="21" t="str">
        <f>IF(ISNUMBER('Original data'!N198),LN('Original data'!N198),"")</f>
        <v/>
      </c>
      <c r="R198" s="21" t="str">
        <f>IF(ISNUMBER('Original data'!O198),LN('Original data'!O198),"")</f>
        <v/>
      </c>
      <c r="S198" s="21" t="str">
        <f>IF(ISNUMBER('Original data'!P198),LN('Original data'!P198),"")</f>
        <v/>
      </c>
      <c r="T198" s="21" t="str">
        <f>IF(ISNUMBER('Original data'!Q198),LN('Original data'!Q198),"")</f>
        <v/>
      </c>
      <c r="U198" s="21" t="str">
        <f>IF(ISNUMBER('Original data'!R198),LN('Original data'!R198),"")</f>
        <v/>
      </c>
      <c r="V198" s="21" t="str">
        <f>IF(ISNUMBER('Original data'!S198),LN('Original data'!S198),"")</f>
        <v/>
      </c>
      <c r="W198" s="21" t="str">
        <f>IF(ISNUMBER('Original data'!T198),LN('Original data'!T198),"")</f>
        <v/>
      </c>
      <c r="X198" s="21" t="str">
        <f>IF(ISNUMBER('Original data'!U198),LN('Original data'!U198),"")</f>
        <v/>
      </c>
      <c r="Y198" s="21" t="str">
        <f>IF(ISNUMBER('Original data'!V198),LN('Original data'!V198),"")</f>
        <v/>
      </c>
      <c r="Z198" s="21" t="str">
        <f>IF(ISNUMBER('Original data'!W198),LN('Original data'!W198),"")</f>
        <v/>
      </c>
      <c r="AA198" s="21" t="str">
        <f>IF(ISNUMBER('Original data'!X198),LN('Original data'!X198),"")</f>
        <v/>
      </c>
      <c r="AB198" s="21" t="str">
        <f>IF(ISNUMBER('Original data'!Y198),LN('Original data'!Y198),"")</f>
        <v/>
      </c>
      <c r="AC198" s="21" t="str">
        <f>IF(ISNUMBER('Original data'!Z198),LN('Original data'!Z198),"")</f>
        <v/>
      </c>
      <c r="AD198" s="21" t="str">
        <f>IF(ISNUMBER('Original data'!AA198),LN('Original data'!AA198),"")</f>
        <v/>
      </c>
      <c r="AE198" s="21" t="str">
        <f>IF(ISNUMBER('Original data'!AB198),LN('Original data'!AB198),"")</f>
        <v/>
      </c>
      <c r="AF198" s="21" t="str">
        <f>IF(ISNUMBER('Original data'!AC198),LN('Original data'!AC198),"")</f>
        <v/>
      </c>
      <c r="AG198" s="21" t="str">
        <f>IF(ISNUMBER('Original data'!AD198),LN('Original data'!AD198),"")</f>
        <v/>
      </c>
      <c r="AH198" s="21" t="str">
        <f>IF(ISNUMBER('Original data'!AE198),LN('Original data'!AE198),"")</f>
        <v/>
      </c>
      <c r="AI198" s="21" t="str">
        <f>IF(ISNUMBER('Original data'!AF198),LN('Original data'!AF198),"")</f>
        <v/>
      </c>
      <c r="AJ198" s="21" t="str">
        <f>IF(ISNUMBER('Original data'!AG198),LN('Original data'!AG198),"")</f>
        <v/>
      </c>
      <c r="AK198" s="21" t="str">
        <f>IF(ISNUMBER('Original data'!AH198),LN('Original data'!AH198),"")</f>
        <v/>
      </c>
      <c r="AL198" s="21" t="str">
        <f>IF(ISNUMBER('Original data'!AI198),LN('Original data'!AI198),"")</f>
        <v/>
      </c>
      <c r="AM198" s="21" t="str">
        <f>IF(ISNUMBER('Original data'!AJ198),LN('Original data'!AJ198),"")</f>
        <v/>
      </c>
      <c r="AN198" s="21" t="str">
        <f>IF(ISNUMBER('Original data'!AK198),LN('Original data'!AK198),"")</f>
        <v/>
      </c>
      <c r="AO198" s="21" t="str">
        <f>IF(ISNUMBER('Original data'!AL198),LN('Original data'!AL198),"")</f>
        <v/>
      </c>
      <c r="AP198" s="21" t="str">
        <f>IF(ISNUMBER('Original data'!AM198),LN('Original data'!AM198),"")</f>
        <v/>
      </c>
      <c r="AQ198" s="21" t="str">
        <f>IF(ISNUMBER('Original data'!AN198),LN('Original data'!AN198),"")</f>
        <v/>
      </c>
      <c r="AR198" s="21" t="str">
        <f>IF(ISNUMBER('Original data'!AO198),LN('Original data'!AO198),"")</f>
        <v/>
      </c>
      <c r="AS198" s="21" t="str">
        <f>IF(ISNUMBER('Original data'!AP198),LN('Original data'!AP198),"")</f>
        <v/>
      </c>
      <c r="AT198" s="21" t="str">
        <f>IF(ISNUMBER('Original data'!AR198),LN('Original data'!AR198),"")</f>
        <v/>
      </c>
      <c r="AU198" s="21" t="str">
        <f>IF(ISNUMBER('Original data'!AS198),LN('Original data'!AS198),"")</f>
        <v/>
      </c>
      <c r="AV198" s="21" t="str">
        <f>IF(ISNUMBER('Original data'!AT198),LN('Original data'!AT198),"")</f>
        <v/>
      </c>
      <c r="AW198" s="21" t="str">
        <f>IF(ISNUMBER('Original data'!AU198),LN('Original data'!AU198),"")</f>
        <v/>
      </c>
      <c r="AX198" s="21" t="str">
        <f>IF(ISNUMBER('Original data'!AV198),LN('Original data'!AV198),"")</f>
        <v/>
      </c>
      <c r="AY198" s="21" t="str">
        <f>IF(ISNUMBER('Original data'!AW198),LN('Original data'!AW198),"")</f>
        <v/>
      </c>
      <c r="AZ198" s="21" t="str">
        <f>IF(ISNUMBER('Original data'!AX198),LN('Original data'!AX198),"")</f>
        <v/>
      </c>
      <c r="BA198" s="21" t="str">
        <f>IF(ISNUMBER('Original data'!AY198),LN('Original data'!AY198),"")</f>
        <v/>
      </c>
      <c r="BB198" s="21" t="str">
        <f>IF(ISNUMBER('Original data'!AZ198),LN('Original data'!AZ198),"")</f>
        <v/>
      </c>
      <c r="BC198" s="21" t="str">
        <f>IF(ISNUMBER('Original data'!BA198),LN('Original data'!BA198),"")</f>
        <v/>
      </c>
      <c r="BD198" s="21" t="str">
        <f>IF(ISNUMBER('Original data'!BB198),LN('Original data'!BB198),"")</f>
        <v/>
      </c>
      <c r="BE198" s="21" t="str">
        <f>IF(ISNUMBER('Original data'!BC198),LN('Original data'!BC198),"")</f>
        <v/>
      </c>
      <c r="BF198" s="21" t="str">
        <f>IF(ISNUMBER('Original data'!BD198),LN('Original data'!BD198),"")</f>
        <v/>
      </c>
      <c r="BG198" s="21" t="str">
        <f>IF(ISNUMBER('Original data'!BE198),LN('Original data'!BE198),"")</f>
        <v/>
      </c>
      <c r="BH198" s="21" t="str">
        <f>IF(ISNUMBER('Original data'!BF198),LN('Original data'!BF198),"")</f>
        <v/>
      </c>
      <c r="BI198" s="21" t="str">
        <f>IF(ISNUMBER('Original data'!BH198),LN('Original data'!BH198),"")</f>
        <v/>
      </c>
      <c r="BJ198" s="21" t="str">
        <f>IF(ISNUMBER('Original data'!BI198),LN('Original data'!BI198),"")</f>
        <v/>
      </c>
      <c r="BK198" s="21" t="str">
        <f>IF(ISNUMBER('Original data'!BJ198),LN('Original data'!BJ198),"")</f>
        <v/>
      </c>
      <c r="BL198" s="21" t="str">
        <f>IF(ISNUMBER('Original data'!BK198),LN('Original data'!BK198),"")</f>
        <v/>
      </c>
      <c r="BM198" s="21" t="str">
        <f>IF(ISNUMBER('Original data'!BL198),LN('Original data'!BL198),"")</f>
        <v/>
      </c>
      <c r="BN198" s="21" t="str">
        <f>IF(ISNUMBER('Original data'!BM198),LN('Original data'!BM198),"")</f>
        <v/>
      </c>
      <c r="BO198" s="21" t="str">
        <f>IF(ISNUMBER('Original data'!BN198),LN('Original data'!BN198),"")</f>
        <v/>
      </c>
      <c r="BP198" s="21" t="str">
        <f>IF(ISNUMBER('Original data'!BO198),LN('Original data'!BO198),"")</f>
        <v/>
      </c>
      <c r="BQ198" s="21" t="str">
        <f>IF(ISNUMBER('Original data'!BP198),LN('Original data'!BP198),"")</f>
        <v/>
      </c>
      <c r="BR198" s="21" t="str">
        <f>IF(ISNUMBER('Original data'!BQ198),LN('Original data'!BQ198),"")</f>
        <v/>
      </c>
      <c r="BS198" s="21" t="str">
        <f>IF(ISNUMBER('Original data'!BR198),LN('Original data'!BR198),"")</f>
        <v/>
      </c>
      <c r="BT198" s="21" t="str">
        <f>IF(ISNUMBER('Original data'!BS198),LN('Original data'!BS198),"")</f>
        <v/>
      </c>
      <c r="BU198" s="21" t="str">
        <f>IF(ISNUMBER('Original data'!BT198),LN('Original data'!BT198),"")</f>
        <v/>
      </c>
      <c r="BV198" s="21" t="str">
        <f>IF(ISNUMBER('Original data'!BU198),LN('Original data'!BU198),"")</f>
        <v/>
      </c>
      <c r="BW198" s="21" t="str">
        <f>IF(ISNUMBER('Original data'!BV198),LN('Original data'!BV198),"")</f>
        <v/>
      </c>
      <c r="BX198" s="21" t="str">
        <f>IF(ISNUMBER('Original data'!BW198),LN('Original data'!BW198),"")</f>
        <v/>
      </c>
      <c r="BY198" s="21" t="str">
        <f>IF(ISNUMBER('Original data'!BX198),LN('Original data'!BX198),"")</f>
        <v/>
      </c>
      <c r="BZ198" s="21" t="str">
        <f>IF(ISNUMBER('Original data'!BY198),LN('Original data'!BY198),"")</f>
        <v/>
      </c>
      <c r="CA198" s="21" t="str">
        <f>IF(ISNUMBER('Original data'!BZ198),LN('Original data'!BZ198),"")</f>
        <v/>
      </c>
      <c r="CB198" s="21" t="str">
        <f>IF(ISNUMBER('Original data'!CA198),LN('Original data'!CA198),"")</f>
        <v/>
      </c>
      <c r="CC198" s="21"/>
      <c r="CD198" s="21"/>
      <c r="CE198" s="21"/>
    </row>
    <row r="199" spans="1:83" x14ac:dyDescent="0.2">
      <c r="A199" s="21"/>
      <c r="B199" s="21"/>
      <c r="C199" s="21"/>
      <c r="D199" s="21"/>
      <c r="E199" s="21"/>
      <c r="F199" t="str">
        <f t="shared" si="14"/>
        <v/>
      </c>
      <c r="G199" t="str">
        <f t="shared" si="15"/>
        <v/>
      </c>
      <c r="H199">
        <f t="shared" si="13"/>
        <v>0</v>
      </c>
      <c r="I199" s="21" t="str">
        <f>IF(ISNUMBER('Original data'!F199),LN('Original data'!F199),"")</f>
        <v/>
      </c>
      <c r="J199" s="21" t="str">
        <f>IF(ISNUMBER('Original data'!G199),LN('Original data'!G199),"")</f>
        <v/>
      </c>
      <c r="K199" s="21" t="str">
        <f>IF(ISNUMBER('Original data'!H199),LN('Original data'!H199),"")</f>
        <v/>
      </c>
      <c r="L199" s="21" t="str">
        <f>IF(ISNUMBER('Original data'!I199),LN('Original data'!I199),"")</f>
        <v/>
      </c>
      <c r="M199" s="21" t="str">
        <f>IF(ISNUMBER('Original data'!J199),LN('Original data'!J199),"")</f>
        <v/>
      </c>
      <c r="N199" s="21" t="str">
        <f>IF(ISNUMBER('Original data'!K199),LN('Original data'!K199),"")</f>
        <v/>
      </c>
      <c r="O199" s="21" t="str">
        <f>IF(ISNUMBER('Original data'!L199),LN('Original data'!L199),"")</f>
        <v/>
      </c>
      <c r="P199" s="21" t="str">
        <f>IF(ISNUMBER('Original data'!M199),LN('Original data'!M199),"")</f>
        <v/>
      </c>
      <c r="Q199" s="21" t="str">
        <f>IF(ISNUMBER('Original data'!N199),LN('Original data'!N199),"")</f>
        <v/>
      </c>
      <c r="R199" s="21" t="str">
        <f>IF(ISNUMBER('Original data'!O199),LN('Original data'!O199),"")</f>
        <v/>
      </c>
      <c r="S199" s="21" t="str">
        <f>IF(ISNUMBER('Original data'!P199),LN('Original data'!P199),"")</f>
        <v/>
      </c>
      <c r="T199" s="21" t="str">
        <f>IF(ISNUMBER('Original data'!Q199),LN('Original data'!Q199),"")</f>
        <v/>
      </c>
      <c r="U199" s="21" t="str">
        <f>IF(ISNUMBER('Original data'!R199),LN('Original data'!R199),"")</f>
        <v/>
      </c>
      <c r="V199" s="21" t="str">
        <f>IF(ISNUMBER('Original data'!S199),LN('Original data'!S199),"")</f>
        <v/>
      </c>
      <c r="W199" s="21" t="str">
        <f>IF(ISNUMBER('Original data'!T199),LN('Original data'!T199),"")</f>
        <v/>
      </c>
      <c r="X199" s="21" t="str">
        <f>IF(ISNUMBER('Original data'!U199),LN('Original data'!U199),"")</f>
        <v/>
      </c>
      <c r="Y199" s="21" t="str">
        <f>IF(ISNUMBER('Original data'!V199),LN('Original data'!V199),"")</f>
        <v/>
      </c>
      <c r="Z199" s="21" t="str">
        <f>IF(ISNUMBER('Original data'!W199),LN('Original data'!W199),"")</f>
        <v/>
      </c>
      <c r="AA199" s="21" t="str">
        <f>IF(ISNUMBER('Original data'!X199),LN('Original data'!X199),"")</f>
        <v/>
      </c>
      <c r="AB199" s="21" t="str">
        <f>IF(ISNUMBER('Original data'!Y199),LN('Original data'!Y199),"")</f>
        <v/>
      </c>
      <c r="AC199" s="21" t="str">
        <f>IF(ISNUMBER('Original data'!Z199),LN('Original data'!Z199),"")</f>
        <v/>
      </c>
      <c r="AD199" s="21" t="str">
        <f>IF(ISNUMBER('Original data'!AA199),LN('Original data'!AA199),"")</f>
        <v/>
      </c>
      <c r="AE199" s="21" t="str">
        <f>IF(ISNUMBER('Original data'!AB199),LN('Original data'!AB199),"")</f>
        <v/>
      </c>
      <c r="AF199" s="21" t="str">
        <f>IF(ISNUMBER('Original data'!AC199),LN('Original data'!AC199),"")</f>
        <v/>
      </c>
      <c r="AG199" s="21" t="str">
        <f>IF(ISNUMBER('Original data'!AD199),LN('Original data'!AD199),"")</f>
        <v/>
      </c>
      <c r="AH199" s="21" t="str">
        <f>IF(ISNUMBER('Original data'!AE199),LN('Original data'!AE199),"")</f>
        <v/>
      </c>
      <c r="AI199" s="21" t="str">
        <f>IF(ISNUMBER('Original data'!AF199),LN('Original data'!AF199),"")</f>
        <v/>
      </c>
      <c r="AJ199" s="21" t="str">
        <f>IF(ISNUMBER('Original data'!AG199),LN('Original data'!AG199),"")</f>
        <v/>
      </c>
      <c r="AK199" s="21" t="str">
        <f>IF(ISNUMBER('Original data'!AH199),LN('Original data'!AH199),"")</f>
        <v/>
      </c>
      <c r="AL199" s="21" t="str">
        <f>IF(ISNUMBER('Original data'!AI199),LN('Original data'!AI199),"")</f>
        <v/>
      </c>
      <c r="AM199" s="21" t="str">
        <f>IF(ISNUMBER('Original data'!AJ199),LN('Original data'!AJ199),"")</f>
        <v/>
      </c>
      <c r="AN199" s="21" t="str">
        <f>IF(ISNUMBER('Original data'!AK199),LN('Original data'!AK199),"")</f>
        <v/>
      </c>
      <c r="AO199" s="21" t="str">
        <f>IF(ISNUMBER('Original data'!AL199),LN('Original data'!AL199),"")</f>
        <v/>
      </c>
      <c r="AP199" s="21" t="str">
        <f>IF(ISNUMBER('Original data'!AM199),LN('Original data'!AM199),"")</f>
        <v/>
      </c>
      <c r="AQ199" s="21" t="str">
        <f>IF(ISNUMBER('Original data'!AN199),LN('Original data'!AN199),"")</f>
        <v/>
      </c>
      <c r="AR199" s="21" t="str">
        <f>IF(ISNUMBER('Original data'!AO199),LN('Original data'!AO199),"")</f>
        <v/>
      </c>
      <c r="AS199" s="21" t="str">
        <f>IF(ISNUMBER('Original data'!AP199),LN('Original data'!AP199),"")</f>
        <v/>
      </c>
      <c r="AT199" s="21" t="str">
        <f>IF(ISNUMBER('Original data'!AR199),LN('Original data'!AR199),"")</f>
        <v/>
      </c>
      <c r="AU199" s="21" t="str">
        <f>IF(ISNUMBER('Original data'!AS199),LN('Original data'!AS199),"")</f>
        <v/>
      </c>
      <c r="AV199" s="21" t="str">
        <f>IF(ISNUMBER('Original data'!AT199),LN('Original data'!AT199),"")</f>
        <v/>
      </c>
      <c r="AW199" s="21" t="str">
        <f>IF(ISNUMBER('Original data'!AU199),LN('Original data'!AU199),"")</f>
        <v/>
      </c>
      <c r="AX199" s="21" t="str">
        <f>IF(ISNUMBER('Original data'!AV199),LN('Original data'!AV199),"")</f>
        <v/>
      </c>
      <c r="AY199" s="21" t="str">
        <f>IF(ISNUMBER('Original data'!AW199),LN('Original data'!AW199),"")</f>
        <v/>
      </c>
      <c r="AZ199" s="21" t="str">
        <f>IF(ISNUMBER('Original data'!AX199),LN('Original data'!AX199),"")</f>
        <v/>
      </c>
      <c r="BA199" s="21" t="str">
        <f>IF(ISNUMBER('Original data'!AY199),LN('Original data'!AY199),"")</f>
        <v/>
      </c>
      <c r="BB199" s="21" t="str">
        <f>IF(ISNUMBER('Original data'!AZ199),LN('Original data'!AZ199),"")</f>
        <v/>
      </c>
      <c r="BC199" s="21" t="str">
        <f>IF(ISNUMBER('Original data'!BA199),LN('Original data'!BA199),"")</f>
        <v/>
      </c>
      <c r="BD199" s="21" t="str">
        <f>IF(ISNUMBER('Original data'!BB199),LN('Original data'!BB199),"")</f>
        <v/>
      </c>
      <c r="BE199" s="21" t="str">
        <f>IF(ISNUMBER('Original data'!BC199),LN('Original data'!BC199),"")</f>
        <v/>
      </c>
      <c r="BF199" s="21" t="str">
        <f>IF(ISNUMBER('Original data'!BD199),LN('Original data'!BD199),"")</f>
        <v/>
      </c>
      <c r="BG199" s="21" t="str">
        <f>IF(ISNUMBER('Original data'!BE199),LN('Original data'!BE199),"")</f>
        <v/>
      </c>
      <c r="BH199" s="21" t="str">
        <f>IF(ISNUMBER('Original data'!BF199),LN('Original data'!BF199),"")</f>
        <v/>
      </c>
      <c r="BI199" s="21" t="str">
        <f>IF(ISNUMBER('Original data'!BH199),LN('Original data'!BH199),"")</f>
        <v/>
      </c>
      <c r="BJ199" s="21" t="str">
        <f>IF(ISNUMBER('Original data'!BI199),LN('Original data'!BI199),"")</f>
        <v/>
      </c>
      <c r="BK199" s="21" t="str">
        <f>IF(ISNUMBER('Original data'!BJ199),LN('Original data'!BJ199),"")</f>
        <v/>
      </c>
      <c r="BL199" s="21" t="str">
        <f>IF(ISNUMBER('Original data'!BK199),LN('Original data'!BK199),"")</f>
        <v/>
      </c>
      <c r="BM199" s="21" t="str">
        <f>IF(ISNUMBER('Original data'!BL199),LN('Original data'!BL199),"")</f>
        <v/>
      </c>
      <c r="BN199" s="21" t="str">
        <f>IF(ISNUMBER('Original data'!BM199),LN('Original data'!BM199),"")</f>
        <v/>
      </c>
      <c r="BO199" s="21" t="str">
        <f>IF(ISNUMBER('Original data'!BN199),LN('Original data'!BN199),"")</f>
        <v/>
      </c>
      <c r="BP199" s="21" t="str">
        <f>IF(ISNUMBER('Original data'!BO199),LN('Original data'!BO199),"")</f>
        <v/>
      </c>
      <c r="BQ199" s="21" t="str">
        <f>IF(ISNUMBER('Original data'!BP199),LN('Original data'!BP199),"")</f>
        <v/>
      </c>
      <c r="BR199" s="21" t="str">
        <f>IF(ISNUMBER('Original data'!BQ199),LN('Original data'!BQ199),"")</f>
        <v/>
      </c>
      <c r="BS199" s="21" t="str">
        <f>IF(ISNUMBER('Original data'!BR199),LN('Original data'!BR199),"")</f>
        <v/>
      </c>
      <c r="BT199" s="21" t="str">
        <f>IF(ISNUMBER('Original data'!BS199),LN('Original data'!BS199),"")</f>
        <v/>
      </c>
      <c r="BU199" s="21" t="str">
        <f>IF(ISNUMBER('Original data'!BT199),LN('Original data'!BT199),"")</f>
        <v/>
      </c>
      <c r="BV199" s="21" t="str">
        <f>IF(ISNUMBER('Original data'!BU199),LN('Original data'!BU199),"")</f>
        <v/>
      </c>
      <c r="BW199" s="21" t="str">
        <f>IF(ISNUMBER('Original data'!BV199),LN('Original data'!BV199),"")</f>
        <v/>
      </c>
      <c r="BX199" s="21" t="str">
        <f>IF(ISNUMBER('Original data'!BW199),LN('Original data'!BW199),"")</f>
        <v/>
      </c>
      <c r="BY199" s="21" t="str">
        <f>IF(ISNUMBER('Original data'!BX199),LN('Original data'!BX199),"")</f>
        <v/>
      </c>
      <c r="BZ199" s="21" t="str">
        <f>IF(ISNUMBER('Original data'!BY199),LN('Original data'!BY199),"")</f>
        <v/>
      </c>
      <c r="CA199" s="21" t="str">
        <f>IF(ISNUMBER('Original data'!BZ199),LN('Original data'!BZ199),"")</f>
        <v/>
      </c>
      <c r="CB199" s="21" t="str">
        <f>IF(ISNUMBER('Original data'!CA199),LN('Original data'!CA199),"")</f>
        <v/>
      </c>
      <c r="CC199" s="21"/>
      <c r="CD199" s="21"/>
      <c r="CE199" s="21"/>
    </row>
    <row r="200" spans="1:83" x14ac:dyDescent="0.2">
      <c r="A200" s="21"/>
      <c r="B200" s="21"/>
      <c r="C200" s="21"/>
      <c r="D200" s="21"/>
      <c r="E200" s="21"/>
      <c r="F200" t="str">
        <f t="shared" si="14"/>
        <v/>
      </c>
      <c r="G200" t="str">
        <f t="shared" si="15"/>
        <v/>
      </c>
      <c r="H200">
        <f t="shared" si="13"/>
        <v>0</v>
      </c>
      <c r="I200" s="21" t="str">
        <f>IF(ISNUMBER('Original data'!F200),LN('Original data'!F200),"")</f>
        <v/>
      </c>
      <c r="J200" s="21" t="str">
        <f>IF(ISNUMBER('Original data'!G200),LN('Original data'!G200),"")</f>
        <v/>
      </c>
      <c r="K200" s="21" t="str">
        <f>IF(ISNUMBER('Original data'!H200),LN('Original data'!H200),"")</f>
        <v/>
      </c>
      <c r="L200" s="21" t="str">
        <f>IF(ISNUMBER('Original data'!I200),LN('Original data'!I200),"")</f>
        <v/>
      </c>
      <c r="M200" s="21" t="str">
        <f>IF(ISNUMBER('Original data'!J200),LN('Original data'!J200),"")</f>
        <v/>
      </c>
      <c r="N200" s="21" t="str">
        <f>IF(ISNUMBER('Original data'!K200),LN('Original data'!K200),"")</f>
        <v/>
      </c>
      <c r="O200" s="21" t="str">
        <f>IF(ISNUMBER('Original data'!L200),LN('Original data'!L200),"")</f>
        <v/>
      </c>
      <c r="P200" s="21" t="str">
        <f>IF(ISNUMBER('Original data'!M200),LN('Original data'!M200),"")</f>
        <v/>
      </c>
      <c r="Q200" s="21" t="str">
        <f>IF(ISNUMBER('Original data'!N200),LN('Original data'!N200),"")</f>
        <v/>
      </c>
      <c r="R200" s="21" t="str">
        <f>IF(ISNUMBER('Original data'!O200),LN('Original data'!O200),"")</f>
        <v/>
      </c>
      <c r="S200" s="21" t="str">
        <f>IF(ISNUMBER('Original data'!P200),LN('Original data'!P200),"")</f>
        <v/>
      </c>
      <c r="T200" s="21" t="str">
        <f>IF(ISNUMBER('Original data'!Q200),LN('Original data'!Q200),"")</f>
        <v/>
      </c>
      <c r="U200" s="21" t="str">
        <f>IF(ISNUMBER('Original data'!R200),LN('Original data'!R200),"")</f>
        <v/>
      </c>
      <c r="V200" s="21" t="str">
        <f>IF(ISNUMBER('Original data'!S200),LN('Original data'!S200),"")</f>
        <v/>
      </c>
      <c r="W200" s="21" t="str">
        <f>IF(ISNUMBER('Original data'!T200),LN('Original data'!T200),"")</f>
        <v/>
      </c>
      <c r="X200" s="21" t="str">
        <f>IF(ISNUMBER('Original data'!U200),LN('Original data'!U200),"")</f>
        <v/>
      </c>
      <c r="Y200" s="21" t="str">
        <f>IF(ISNUMBER('Original data'!V200),LN('Original data'!V200),"")</f>
        <v/>
      </c>
      <c r="Z200" s="21" t="str">
        <f>IF(ISNUMBER('Original data'!W200),LN('Original data'!W200),"")</f>
        <v/>
      </c>
      <c r="AA200" s="21" t="str">
        <f>IF(ISNUMBER('Original data'!X200),LN('Original data'!X200),"")</f>
        <v/>
      </c>
      <c r="AB200" s="21" t="str">
        <f>IF(ISNUMBER('Original data'!Y200),LN('Original data'!Y200),"")</f>
        <v/>
      </c>
      <c r="AC200" s="21" t="str">
        <f>IF(ISNUMBER('Original data'!Z200),LN('Original data'!Z200),"")</f>
        <v/>
      </c>
      <c r="AD200" s="21" t="str">
        <f>IF(ISNUMBER('Original data'!AA200),LN('Original data'!AA200),"")</f>
        <v/>
      </c>
      <c r="AE200" s="21" t="str">
        <f>IF(ISNUMBER('Original data'!AB200),LN('Original data'!AB200),"")</f>
        <v/>
      </c>
      <c r="AF200" s="21" t="str">
        <f>IF(ISNUMBER('Original data'!AC200),LN('Original data'!AC200),"")</f>
        <v/>
      </c>
      <c r="AG200" s="21" t="str">
        <f>IF(ISNUMBER('Original data'!AD200),LN('Original data'!AD200),"")</f>
        <v/>
      </c>
      <c r="AH200" s="21" t="str">
        <f>IF(ISNUMBER('Original data'!AE200),LN('Original data'!AE200),"")</f>
        <v/>
      </c>
      <c r="AI200" s="21" t="str">
        <f>IF(ISNUMBER('Original data'!AF200),LN('Original data'!AF200),"")</f>
        <v/>
      </c>
      <c r="AJ200" s="21" t="str">
        <f>IF(ISNUMBER('Original data'!AG200),LN('Original data'!AG200),"")</f>
        <v/>
      </c>
      <c r="AK200" s="21" t="str">
        <f>IF(ISNUMBER('Original data'!AH200),LN('Original data'!AH200),"")</f>
        <v/>
      </c>
      <c r="AL200" s="21" t="str">
        <f>IF(ISNUMBER('Original data'!AI200),LN('Original data'!AI200),"")</f>
        <v/>
      </c>
      <c r="AM200" s="21" t="str">
        <f>IF(ISNUMBER('Original data'!AJ200),LN('Original data'!AJ200),"")</f>
        <v/>
      </c>
      <c r="AN200" s="21" t="str">
        <f>IF(ISNUMBER('Original data'!AK200),LN('Original data'!AK200),"")</f>
        <v/>
      </c>
      <c r="AO200" s="21" t="str">
        <f>IF(ISNUMBER('Original data'!AL200),LN('Original data'!AL200),"")</f>
        <v/>
      </c>
      <c r="AP200" s="21" t="str">
        <f>IF(ISNUMBER('Original data'!AM200),LN('Original data'!AM200),"")</f>
        <v/>
      </c>
      <c r="AQ200" s="21" t="str">
        <f>IF(ISNUMBER('Original data'!AN200),LN('Original data'!AN200),"")</f>
        <v/>
      </c>
      <c r="AR200" s="21" t="str">
        <f>IF(ISNUMBER('Original data'!AO200),LN('Original data'!AO200),"")</f>
        <v/>
      </c>
      <c r="AS200" s="21" t="str">
        <f>IF(ISNUMBER('Original data'!AP200),LN('Original data'!AP200),"")</f>
        <v/>
      </c>
      <c r="AT200" s="21" t="str">
        <f>IF(ISNUMBER('Original data'!AR200),LN('Original data'!AR200),"")</f>
        <v/>
      </c>
      <c r="AU200" s="21" t="str">
        <f>IF(ISNUMBER('Original data'!AS200),LN('Original data'!AS200),"")</f>
        <v/>
      </c>
      <c r="AV200" s="21" t="str">
        <f>IF(ISNUMBER('Original data'!AT200),LN('Original data'!AT200),"")</f>
        <v/>
      </c>
      <c r="AW200" s="21" t="str">
        <f>IF(ISNUMBER('Original data'!AU200),LN('Original data'!AU200),"")</f>
        <v/>
      </c>
      <c r="AX200" s="21" t="str">
        <f>IF(ISNUMBER('Original data'!AV200),LN('Original data'!AV200),"")</f>
        <v/>
      </c>
      <c r="AY200" s="21" t="str">
        <f>IF(ISNUMBER('Original data'!AW200),LN('Original data'!AW200),"")</f>
        <v/>
      </c>
      <c r="AZ200" s="21" t="str">
        <f>IF(ISNUMBER('Original data'!AX200),LN('Original data'!AX200),"")</f>
        <v/>
      </c>
      <c r="BA200" s="21" t="str">
        <f>IF(ISNUMBER('Original data'!AY200),LN('Original data'!AY200),"")</f>
        <v/>
      </c>
      <c r="BB200" s="21" t="str">
        <f>IF(ISNUMBER('Original data'!AZ200),LN('Original data'!AZ200),"")</f>
        <v/>
      </c>
      <c r="BC200" s="21" t="str">
        <f>IF(ISNUMBER('Original data'!BA200),LN('Original data'!BA200),"")</f>
        <v/>
      </c>
      <c r="BD200" s="21" t="str">
        <f>IF(ISNUMBER('Original data'!BB200),LN('Original data'!BB200),"")</f>
        <v/>
      </c>
      <c r="BE200" s="21" t="str">
        <f>IF(ISNUMBER('Original data'!BC200),LN('Original data'!BC200),"")</f>
        <v/>
      </c>
      <c r="BF200" s="21" t="str">
        <f>IF(ISNUMBER('Original data'!BD200),LN('Original data'!BD200),"")</f>
        <v/>
      </c>
      <c r="BG200" s="21" t="str">
        <f>IF(ISNUMBER('Original data'!BE200),LN('Original data'!BE200),"")</f>
        <v/>
      </c>
      <c r="BH200" s="21" t="str">
        <f>IF(ISNUMBER('Original data'!BF200),LN('Original data'!BF200),"")</f>
        <v/>
      </c>
      <c r="BI200" s="21" t="str">
        <f>IF(ISNUMBER('Original data'!BH200),LN('Original data'!BH200),"")</f>
        <v/>
      </c>
      <c r="BJ200" s="21" t="str">
        <f>IF(ISNUMBER('Original data'!BI200),LN('Original data'!BI200),"")</f>
        <v/>
      </c>
      <c r="BK200" s="21" t="str">
        <f>IF(ISNUMBER('Original data'!BJ200),LN('Original data'!BJ200),"")</f>
        <v/>
      </c>
      <c r="BL200" s="21" t="str">
        <f>IF(ISNUMBER('Original data'!BK200),LN('Original data'!BK200),"")</f>
        <v/>
      </c>
      <c r="BM200" s="21" t="str">
        <f>IF(ISNUMBER('Original data'!BL200),LN('Original data'!BL200),"")</f>
        <v/>
      </c>
      <c r="BN200" s="21" t="str">
        <f>IF(ISNUMBER('Original data'!BM200),LN('Original data'!BM200),"")</f>
        <v/>
      </c>
      <c r="BO200" s="21" t="str">
        <f>IF(ISNUMBER('Original data'!BN200),LN('Original data'!BN200),"")</f>
        <v/>
      </c>
      <c r="BP200" s="21" t="str">
        <f>IF(ISNUMBER('Original data'!BO200),LN('Original data'!BO200),"")</f>
        <v/>
      </c>
      <c r="BQ200" s="21" t="str">
        <f>IF(ISNUMBER('Original data'!BP200),LN('Original data'!BP200),"")</f>
        <v/>
      </c>
      <c r="BR200" s="21" t="str">
        <f>IF(ISNUMBER('Original data'!BQ200),LN('Original data'!BQ200),"")</f>
        <v/>
      </c>
      <c r="BS200" s="21" t="str">
        <f>IF(ISNUMBER('Original data'!BR200),LN('Original data'!BR200),"")</f>
        <v/>
      </c>
      <c r="BT200" s="21" t="str">
        <f>IF(ISNUMBER('Original data'!BS200),LN('Original data'!BS200),"")</f>
        <v/>
      </c>
      <c r="BU200" s="21" t="str">
        <f>IF(ISNUMBER('Original data'!BT200),LN('Original data'!BT200),"")</f>
        <v/>
      </c>
      <c r="BV200" s="21" t="str">
        <f>IF(ISNUMBER('Original data'!BU200),LN('Original data'!BU200),"")</f>
        <v/>
      </c>
      <c r="BW200" s="21" t="str">
        <f>IF(ISNUMBER('Original data'!BV200),LN('Original data'!BV200),"")</f>
        <v/>
      </c>
      <c r="BX200" s="21" t="str">
        <f>IF(ISNUMBER('Original data'!BW200),LN('Original data'!BW200),"")</f>
        <v/>
      </c>
      <c r="BY200" s="21" t="str">
        <f>IF(ISNUMBER('Original data'!BX200),LN('Original data'!BX200),"")</f>
        <v/>
      </c>
      <c r="BZ200" s="21" t="str">
        <f>IF(ISNUMBER('Original data'!BY200),LN('Original data'!BY200),"")</f>
        <v/>
      </c>
      <c r="CA200" s="21" t="str">
        <f>IF(ISNUMBER('Original data'!BZ200),LN('Original data'!BZ200),"")</f>
        <v/>
      </c>
      <c r="CB200" s="21" t="str">
        <f>IF(ISNUMBER('Original data'!CA200),LN('Original data'!CA200),"")</f>
        <v/>
      </c>
      <c r="CC200" s="21"/>
      <c r="CD200" s="21"/>
      <c r="CE200" s="21"/>
    </row>
    <row r="201" spans="1:83" x14ac:dyDescent="0.2">
      <c r="A201" s="21"/>
      <c r="B201" s="21"/>
      <c r="C201" s="21"/>
      <c r="D201" s="21"/>
      <c r="E201" s="21"/>
      <c r="F201" t="str">
        <f t="shared" si="14"/>
        <v/>
      </c>
      <c r="G201" t="str">
        <f t="shared" si="15"/>
        <v/>
      </c>
      <c r="H201">
        <f t="shared" si="13"/>
        <v>0</v>
      </c>
      <c r="I201" s="21" t="str">
        <f>IF(ISNUMBER('Original data'!F201),LN('Original data'!F201),"")</f>
        <v/>
      </c>
      <c r="J201" s="21" t="str">
        <f>IF(ISNUMBER('Original data'!G201),LN('Original data'!G201),"")</f>
        <v/>
      </c>
      <c r="K201" s="21" t="str">
        <f>IF(ISNUMBER('Original data'!H201),LN('Original data'!H201),"")</f>
        <v/>
      </c>
      <c r="L201" s="21" t="str">
        <f>IF(ISNUMBER('Original data'!I201),LN('Original data'!I201),"")</f>
        <v/>
      </c>
      <c r="M201" s="21" t="str">
        <f>IF(ISNUMBER('Original data'!J201),LN('Original data'!J201),"")</f>
        <v/>
      </c>
      <c r="N201" s="21" t="str">
        <f>IF(ISNUMBER('Original data'!K201),LN('Original data'!K201),"")</f>
        <v/>
      </c>
      <c r="O201" s="21" t="str">
        <f>IF(ISNUMBER('Original data'!L201),LN('Original data'!L201),"")</f>
        <v/>
      </c>
      <c r="P201" s="21" t="str">
        <f>IF(ISNUMBER('Original data'!M201),LN('Original data'!M201),"")</f>
        <v/>
      </c>
      <c r="Q201" s="21" t="str">
        <f>IF(ISNUMBER('Original data'!N201),LN('Original data'!N201),"")</f>
        <v/>
      </c>
      <c r="R201" s="21" t="str">
        <f>IF(ISNUMBER('Original data'!O201),LN('Original data'!O201),"")</f>
        <v/>
      </c>
      <c r="S201" s="21" t="str">
        <f>IF(ISNUMBER('Original data'!P201),LN('Original data'!P201),"")</f>
        <v/>
      </c>
      <c r="T201" s="21" t="str">
        <f>IF(ISNUMBER('Original data'!Q201),LN('Original data'!Q201),"")</f>
        <v/>
      </c>
      <c r="U201" s="21" t="str">
        <f>IF(ISNUMBER('Original data'!R201),LN('Original data'!R201),"")</f>
        <v/>
      </c>
      <c r="V201" s="21" t="str">
        <f>IF(ISNUMBER('Original data'!S201),LN('Original data'!S201),"")</f>
        <v/>
      </c>
      <c r="W201" s="21" t="str">
        <f>IF(ISNUMBER('Original data'!T201),LN('Original data'!T201),"")</f>
        <v/>
      </c>
      <c r="X201" s="21" t="str">
        <f>IF(ISNUMBER('Original data'!U201),LN('Original data'!U201),"")</f>
        <v/>
      </c>
      <c r="Y201" s="21" t="str">
        <f>IF(ISNUMBER('Original data'!V201),LN('Original data'!V201),"")</f>
        <v/>
      </c>
      <c r="Z201" s="21" t="str">
        <f>IF(ISNUMBER('Original data'!W201),LN('Original data'!W201),"")</f>
        <v/>
      </c>
      <c r="AA201" s="21" t="str">
        <f>IF(ISNUMBER('Original data'!X201),LN('Original data'!X201),"")</f>
        <v/>
      </c>
      <c r="AB201" s="21" t="str">
        <f>IF(ISNUMBER('Original data'!Y201),LN('Original data'!Y201),"")</f>
        <v/>
      </c>
      <c r="AC201" s="21" t="str">
        <f>IF(ISNUMBER('Original data'!Z201),LN('Original data'!Z201),"")</f>
        <v/>
      </c>
      <c r="AD201" s="21" t="str">
        <f>IF(ISNUMBER('Original data'!AA201),LN('Original data'!AA201),"")</f>
        <v/>
      </c>
      <c r="AE201" s="21" t="str">
        <f>IF(ISNUMBER('Original data'!AB201),LN('Original data'!AB201),"")</f>
        <v/>
      </c>
      <c r="AF201" s="21" t="str">
        <f>IF(ISNUMBER('Original data'!AC201),LN('Original data'!AC201),"")</f>
        <v/>
      </c>
      <c r="AG201" s="21" t="str">
        <f>IF(ISNUMBER('Original data'!AD201),LN('Original data'!AD201),"")</f>
        <v/>
      </c>
      <c r="AH201" s="21" t="str">
        <f>IF(ISNUMBER('Original data'!AE201),LN('Original data'!AE201),"")</f>
        <v/>
      </c>
      <c r="AI201" s="21" t="str">
        <f>IF(ISNUMBER('Original data'!AF201),LN('Original data'!AF201),"")</f>
        <v/>
      </c>
      <c r="AJ201" s="21" t="str">
        <f>IF(ISNUMBER('Original data'!AG201),LN('Original data'!AG201),"")</f>
        <v/>
      </c>
      <c r="AK201" s="21" t="str">
        <f>IF(ISNUMBER('Original data'!AH201),LN('Original data'!AH201),"")</f>
        <v/>
      </c>
      <c r="AL201" s="21" t="str">
        <f>IF(ISNUMBER('Original data'!AI201),LN('Original data'!AI201),"")</f>
        <v/>
      </c>
      <c r="AM201" s="21" t="str">
        <f>IF(ISNUMBER('Original data'!AJ201),LN('Original data'!AJ201),"")</f>
        <v/>
      </c>
      <c r="AN201" s="21" t="str">
        <f>IF(ISNUMBER('Original data'!AK201),LN('Original data'!AK201),"")</f>
        <v/>
      </c>
      <c r="AO201" s="21" t="str">
        <f>IF(ISNUMBER('Original data'!AL201),LN('Original data'!AL201),"")</f>
        <v/>
      </c>
      <c r="AP201" s="21" t="str">
        <f>IF(ISNUMBER('Original data'!AM201),LN('Original data'!AM201),"")</f>
        <v/>
      </c>
      <c r="AQ201" s="21" t="str">
        <f>IF(ISNUMBER('Original data'!AN201),LN('Original data'!AN201),"")</f>
        <v/>
      </c>
      <c r="AR201" s="21" t="str">
        <f>IF(ISNUMBER('Original data'!AO201),LN('Original data'!AO201),"")</f>
        <v/>
      </c>
      <c r="AS201" s="21" t="str">
        <f>IF(ISNUMBER('Original data'!AP201),LN('Original data'!AP201),"")</f>
        <v/>
      </c>
      <c r="AT201" s="21" t="str">
        <f>IF(ISNUMBER('Original data'!AR201),LN('Original data'!AR201),"")</f>
        <v/>
      </c>
      <c r="AU201" s="21" t="str">
        <f>IF(ISNUMBER('Original data'!AS201),LN('Original data'!AS201),"")</f>
        <v/>
      </c>
      <c r="AV201" s="21" t="str">
        <f>IF(ISNUMBER('Original data'!AT201),LN('Original data'!AT201),"")</f>
        <v/>
      </c>
      <c r="AW201" s="21" t="str">
        <f>IF(ISNUMBER('Original data'!AU201),LN('Original data'!AU201),"")</f>
        <v/>
      </c>
      <c r="AX201" s="21" t="str">
        <f>IF(ISNUMBER('Original data'!AV201),LN('Original data'!AV201),"")</f>
        <v/>
      </c>
      <c r="AY201" s="21" t="str">
        <f>IF(ISNUMBER('Original data'!AW201),LN('Original data'!AW201),"")</f>
        <v/>
      </c>
      <c r="AZ201" s="21" t="str">
        <f>IF(ISNUMBER('Original data'!AX201),LN('Original data'!AX201),"")</f>
        <v/>
      </c>
      <c r="BA201" s="21" t="str">
        <f>IF(ISNUMBER('Original data'!AY201),LN('Original data'!AY201),"")</f>
        <v/>
      </c>
      <c r="BB201" s="21" t="str">
        <f>IF(ISNUMBER('Original data'!AZ201),LN('Original data'!AZ201),"")</f>
        <v/>
      </c>
      <c r="BC201" s="21" t="str">
        <f>IF(ISNUMBER('Original data'!BA201),LN('Original data'!BA201),"")</f>
        <v/>
      </c>
      <c r="BD201" s="21" t="str">
        <f>IF(ISNUMBER('Original data'!BB201),LN('Original data'!BB201),"")</f>
        <v/>
      </c>
      <c r="BE201" s="21" t="str">
        <f>IF(ISNUMBER('Original data'!BC201),LN('Original data'!BC201),"")</f>
        <v/>
      </c>
      <c r="BF201" s="21" t="str">
        <f>IF(ISNUMBER('Original data'!BD201),LN('Original data'!BD201),"")</f>
        <v/>
      </c>
      <c r="BG201" s="21" t="str">
        <f>IF(ISNUMBER('Original data'!BE201),LN('Original data'!BE201),"")</f>
        <v/>
      </c>
      <c r="BH201" s="21" t="str">
        <f>IF(ISNUMBER('Original data'!BF201),LN('Original data'!BF201),"")</f>
        <v/>
      </c>
      <c r="BI201" s="21" t="str">
        <f>IF(ISNUMBER('Original data'!BH201),LN('Original data'!BH201),"")</f>
        <v/>
      </c>
      <c r="BJ201" s="21" t="str">
        <f>IF(ISNUMBER('Original data'!BI201),LN('Original data'!BI201),"")</f>
        <v/>
      </c>
      <c r="BK201" s="21" t="str">
        <f>IF(ISNUMBER('Original data'!BJ201),LN('Original data'!BJ201),"")</f>
        <v/>
      </c>
      <c r="BL201" s="21" t="str">
        <f>IF(ISNUMBER('Original data'!BK201),LN('Original data'!BK201),"")</f>
        <v/>
      </c>
      <c r="BM201" s="21" t="str">
        <f>IF(ISNUMBER('Original data'!BL201),LN('Original data'!BL201),"")</f>
        <v/>
      </c>
      <c r="BN201" s="21" t="str">
        <f>IF(ISNUMBER('Original data'!BM201),LN('Original data'!BM201),"")</f>
        <v/>
      </c>
      <c r="BO201" s="21" t="str">
        <f>IF(ISNUMBER('Original data'!BN201),LN('Original data'!BN201),"")</f>
        <v/>
      </c>
      <c r="BP201" s="21" t="str">
        <f>IF(ISNUMBER('Original data'!BO201),LN('Original data'!BO201),"")</f>
        <v/>
      </c>
      <c r="BQ201" s="21" t="str">
        <f>IF(ISNUMBER('Original data'!BP201),LN('Original data'!BP201),"")</f>
        <v/>
      </c>
      <c r="BR201" s="21" t="str">
        <f>IF(ISNUMBER('Original data'!BQ201),LN('Original data'!BQ201),"")</f>
        <v/>
      </c>
      <c r="BS201" s="21" t="str">
        <f>IF(ISNUMBER('Original data'!BR201),LN('Original data'!BR201),"")</f>
        <v/>
      </c>
      <c r="BT201" s="21" t="str">
        <f>IF(ISNUMBER('Original data'!BS201),LN('Original data'!BS201),"")</f>
        <v/>
      </c>
      <c r="BU201" s="21" t="str">
        <f>IF(ISNUMBER('Original data'!BT201),LN('Original data'!BT201),"")</f>
        <v/>
      </c>
      <c r="BV201" s="21" t="str">
        <f>IF(ISNUMBER('Original data'!BU201),LN('Original data'!BU201),"")</f>
        <v/>
      </c>
      <c r="BW201" s="21" t="str">
        <f>IF(ISNUMBER('Original data'!BV201),LN('Original data'!BV201),"")</f>
        <v/>
      </c>
      <c r="BX201" s="21" t="str">
        <f>IF(ISNUMBER('Original data'!BW201),LN('Original data'!BW201),"")</f>
        <v/>
      </c>
      <c r="BY201" s="21" t="str">
        <f>IF(ISNUMBER('Original data'!BX201),LN('Original data'!BX201),"")</f>
        <v/>
      </c>
      <c r="BZ201" s="21" t="str">
        <f>IF(ISNUMBER('Original data'!BY201),LN('Original data'!BY201),"")</f>
        <v/>
      </c>
      <c r="CA201" s="21" t="str">
        <f>IF(ISNUMBER('Original data'!BZ201),LN('Original data'!BZ201),"")</f>
        <v/>
      </c>
      <c r="CB201" s="21" t="str">
        <f>IF(ISNUMBER('Original data'!CA201),LN('Original data'!CA201),"")</f>
        <v/>
      </c>
      <c r="CC201" s="21"/>
      <c r="CD201" s="21"/>
      <c r="CE201" s="21"/>
    </row>
  </sheetData>
  <phoneticPr fontId="2" type="noConversion"/>
  <pageMargins left="0.75" right="0.75" top="1" bottom="1" header="0.5" footer="0.5"/>
  <pageSetup paperSize="9" scale="45" fitToWidth="6" orientation="landscape" r:id="rId1"/>
  <headerFooter alignWithMargins="0">
    <oddFooter>&amp;R&amp;G</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I78"/>
  <sheetViews>
    <sheetView tabSelected="1" view="pageBreakPreview" zoomScale="80" zoomScaleNormal="100" zoomScaleSheetLayoutView="80" workbookViewId="0">
      <selection activeCell="L39" sqref="L39"/>
    </sheetView>
  </sheetViews>
  <sheetFormatPr defaultRowHeight="13.5" x14ac:dyDescent="0.25"/>
  <cols>
    <col min="1" max="1" width="29.7109375" style="128" bestFit="1" customWidth="1"/>
    <col min="2" max="2" width="15.140625" style="129" bestFit="1" customWidth="1"/>
    <col min="3" max="3" width="14.28515625" style="129" bestFit="1" customWidth="1"/>
    <col min="4" max="4" width="24.7109375" style="129" bestFit="1" customWidth="1"/>
    <col min="5" max="5" width="22" style="129" customWidth="1"/>
    <col min="6" max="6" width="9.140625" style="129" customWidth="1"/>
    <col min="7" max="7" width="8.140625" style="129" customWidth="1"/>
    <col min="8" max="8" width="18" style="129" customWidth="1"/>
    <col min="9" max="9" width="15.140625" style="129" customWidth="1"/>
    <col min="10" max="10" width="9.140625" style="129"/>
    <col min="11" max="16384" width="9.140625" style="125"/>
  </cols>
  <sheetData>
    <row r="1" spans="1:87" s="181" customFormat="1" ht="29.25" customHeight="1" x14ac:dyDescent="0.25">
      <c r="A1" s="179" t="s">
        <v>200</v>
      </c>
      <c r="B1" s="180" t="s">
        <v>196</v>
      </c>
      <c r="C1" s="180" t="s">
        <v>199</v>
      </c>
      <c r="D1" s="180" t="str">
        <f>CONCATENATE(End_use," GSAC (mg/kg)")</f>
        <v>S4UL Public open space (park) GSAC (mg/kg)</v>
      </c>
      <c r="E1" s="180" t="s">
        <v>201</v>
      </c>
      <c r="F1" s="180" t="str">
        <f>'Original data'!E205</f>
        <v>Min</v>
      </c>
      <c r="G1" s="180" t="str">
        <f>'Original data'!E206</f>
        <v>Max</v>
      </c>
      <c r="H1" s="180" t="s">
        <v>198</v>
      </c>
      <c r="I1" s="180" t="s">
        <v>202</v>
      </c>
      <c r="J1" s="180" t="s">
        <v>207</v>
      </c>
    </row>
    <row r="2" spans="1:87" x14ac:dyDescent="0.25">
      <c r="A2" s="124" t="str">
        <f>GSACs!A5</f>
        <v>Arsenic</v>
      </c>
      <c r="B2" s="126">
        <f>'Original data'!F207</f>
        <v>11</v>
      </c>
      <c r="C2" s="126" t="str">
        <f t="shared" ref="C2:C33" si="0">CONCATENATE(J2,F2," to ",G2)</f>
        <v>4.4 to 28</v>
      </c>
      <c r="D2" s="176">
        <f>GSACs!B5</f>
        <v>170</v>
      </c>
      <c r="E2" s="126" t="str">
        <f>'Original data'!F2</f>
        <v>1</v>
      </c>
      <c r="F2" s="126">
        <f>'Original data'!F205</f>
        <v>4.4000000000000004</v>
      </c>
      <c r="G2" s="126">
        <f>'Original data'!F206</f>
        <v>28</v>
      </c>
      <c r="H2" s="126">
        <f>'Original data'!F208</f>
        <v>0</v>
      </c>
      <c r="I2" s="126">
        <f>'Original data'!F209</f>
        <v>0</v>
      </c>
      <c r="J2" s="126" t="str">
        <f t="shared" ref="J2:J33" si="1">IF(I2=0,"","&lt;")</f>
        <v/>
      </c>
    </row>
    <row r="3" spans="1:87" x14ac:dyDescent="0.25">
      <c r="A3" s="124" t="str">
        <f>GSACs!A6</f>
        <v>Barium</v>
      </c>
      <c r="B3" s="126">
        <f>'Original data'!G207</f>
        <v>11</v>
      </c>
      <c r="C3" s="126" t="str">
        <f t="shared" si="0"/>
        <v>12 to 370</v>
      </c>
      <c r="D3" s="176">
        <f>GSACs!B6</f>
        <v>1350</v>
      </c>
      <c r="E3" s="126" t="str">
        <f>'Original data'!G2</f>
        <v>1</v>
      </c>
      <c r="F3" s="126">
        <f>'Original data'!G205</f>
        <v>12</v>
      </c>
      <c r="G3" s="126">
        <f>'Original data'!G206</f>
        <v>370</v>
      </c>
      <c r="H3" s="126">
        <f>'Original data'!G208</f>
        <v>0</v>
      </c>
      <c r="I3" s="126">
        <f>'Original data'!G209</f>
        <v>0</v>
      </c>
      <c r="J3" s="126" t="str">
        <f t="shared" si="1"/>
        <v/>
      </c>
      <c r="M3" s="125" t="s">
        <v>259</v>
      </c>
      <c r="N3" s="125" t="s">
        <v>260</v>
      </c>
      <c r="O3" s="125" t="s">
        <v>261</v>
      </c>
      <c r="P3" s="125" t="s">
        <v>262</v>
      </c>
      <c r="Q3" s="125" t="s">
        <v>263</v>
      </c>
      <c r="R3" s="125" t="s">
        <v>264</v>
      </c>
      <c r="S3" s="125" t="s">
        <v>265</v>
      </c>
      <c r="T3" s="125" t="s">
        <v>266</v>
      </c>
      <c r="U3" s="125" t="s">
        <v>267</v>
      </c>
      <c r="V3" s="125" t="s">
        <v>268</v>
      </c>
      <c r="W3" s="125" t="s">
        <v>269</v>
      </c>
      <c r="X3" s="125" t="s">
        <v>270</v>
      </c>
      <c r="Y3" s="125" t="s">
        <v>271</v>
      </c>
      <c r="Z3" s="125" t="s">
        <v>272</v>
      </c>
      <c r="AA3" s="125" t="s">
        <v>273</v>
      </c>
      <c r="AB3" s="125" t="s">
        <v>274</v>
      </c>
      <c r="AC3" s="125" t="s">
        <v>275</v>
      </c>
      <c r="AD3" s="125" t="s">
        <v>276</v>
      </c>
      <c r="AE3" s="125" t="s">
        <v>277</v>
      </c>
      <c r="AF3" s="125" t="s">
        <v>278</v>
      </c>
      <c r="AG3" s="125" t="s">
        <v>279</v>
      </c>
      <c r="AH3" s="125" t="s">
        <v>280</v>
      </c>
      <c r="AI3" s="125" t="s">
        <v>281</v>
      </c>
      <c r="AJ3" s="125" t="s">
        <v>282</v>
      </c>
      <c r="AK3" s="125" t="s">
        <v>283</v>
      </c>
      <c r="AL3" s="125" t="s">
        <v>284</v>
      </c>
      <c r="AM3" s="125" t="s">
        <v>285</v>
      </c>
      <c r="AN3" s="125" t="s">
        <v>286</v>
      </c>
      <c r="AO3" s="125" t="s">
        <v>287</v>
      </c>
      <c r="AP3" s="125" t="s">
        <v>288</v>
      </c>
      <c r="AQ3" s="125" t="s">
        <v>289</v>
      </c>
      <c r="AR3" s="125" t="s">
        <v>290</v>
      </c>
      <c r="AS3" s="125" t="s">
        <v>291</v>
      </c>
      <c r="AT3" s="125" t="s">
        <v>292</v>
      </c>
      <c r="AU3" s="125" t="s">
        <v>293</v>
      </c>
      <c r="AV3" s="125" t="s">
        <v>294</v>
      </c>
      <c r="AW3" s="125" t="s">
        <v>295</v>
      </c>
      <c r="AX3" s="125" t="s">
        <v>296</v>
      </c>
      <c r="AY3" s="125" t="s">
        <v>297</v>
      </c>
      <c r="AZ3" s="125" t="s">
        <v>298</v>
      </c>
      <c r="BA3" s="125" t="s">
        <v>299</v>
      </c>
      <c r="BB3" s="125" t="s">
        <v>300</v>
      </c>
      <c r="BC3" s="125" t="s">
        <v>301</v>
      </c>
      <c r="BD3" s="125" t="s">
        <v>302</v>
      </c>
      <c r="BE3" s="125" t="s">
        <v>303</v>
      </c>
      <c r="BF3" s="125" t="s">
        <v>304</v>
      </c>
      <c r="BG3" s="125" t="s">
        <v>305</v>
      </c>
      <c r="BH3" s="125" t="s">
        <v>306</v>
      </c>
      <c r="BI3" s="125" t="s">
        <v>307</v>
      </c>
      <c r="BJ3" s="125" t="s">
        <v>308</v>
      </c>
      <c r="BK3" s="125" t="s">
        <v>309</v>
      </c>
      <c r="BL3" s="125" t="s">
        <v>310</v>
      </c>
      <c r="BM3" s="125" t="s">
        <v>311</v>
      </c>
      <c r="BN3" s="125" t="s">
        <v>312</v>
      </c>
      <c r="BO3" s="125" t="s">
        <v>313</v>
      </c>
      <c r="BP3" s="125" t="s">
        <v>314</v>
      </c>
      <c r="BQ3" s="125" t="s">
        <v>315</v>
      </c>
      <c r="BR3" s="125" t="s">
        <v>316</v>
      </c>
      <c r="BS3" s="125" t="s">
        <v>317</v>
      </c>
      <c r="BT3" s="125" t="s">
        <v>318</v>
      </c>
      <c r="BU3" s="125" t="s">
        <v>319</v>
      </c>
      <c r="BV3" s="125" t="s">
        <v>320</v>
      </c>
      <c r="BW3" s="125" t="s">
        <v>321</v>
      </c>
      <c r="BX3" s="125" t="s">
        <v>322</v>
      </c>
      <c r="BY3" s="125" t="s">
        <v>323</v>
      </c>
      <c r="BZ3" s="125" t="s">
        <v>324</v>
      </c>
      <c r="CA3" s="125" t="s">
        <v>325</v>
      </c>
      <c r="CB3" s="125" t="s">
        <v>326</v>
      </c>
      <c r="CC3" s="125" t="s">
        <v>327</v>
      </c>
      <c r="CD3" s="125" t="s">
        <v>328</v>
      </c>
      <c r="CE3" s="125" t="s">
        <v>329</v>
      </c>
      <c r="CF3" s="125" t="s">
        <v>330</v>
      </c>
      <c r="CG3" s="125" t="s">
        <v>331</v>
      </c>
      <c r="CH3" s="125" t="s">
        <v>332</v>
      </c>
    </row>
    <row r="4" spans="1:87" x14ac:dyDescent="0.25">
      <c r="A4" s="124" t="str">
        <f>GSACs!A7</f>
        <v>Beryllium</v>
      </c>
      <c r="B4" s="126">
        <f>'Original data'!H207</f>
        <v>11</v>
      </c>
      <c r="C4" s="126" t="str">
        <f t="shared" si="0"/>
        <v>0.43 to 2.4</v>
      </c>
      <c r="D4" s="176">
        <f>GSACs!B7</f>
        <v>63</v>
      </c>
      <c r="E4" s="126" t="str">
        <f>'Original data'!H2</f>
        <v>0.06</v>
      </c>
      <c r="F4" s="126">
        <f>'Original data'!H205</f>
        <v>0.43</v>
      </c>
      <c r="G4" s="126">
        <f>'Original data'!H206</f>
        <v>2.4</v>
      </c>
      <c r="H4" s="126">
        <f>'Original data'!H208</f>
        <v>0</v>
      </c>
      <c r="I4" s="126">
        <f>'Original data'!H209</f>
        <v>0</v>
      </c>
      <c r="J4" s="126" t="str">
        <f t="shared" si="1"/>
        <v/>
      </c>
    </row>
    <row r="5" spans="1:87" x14ac:dyDescent="0.25">
      <c r="A5" s="124" t="str">
        <f>GSACs!A8</f>
        <v>Boron</v>
      </c>
      <c r="B5" s="126">
        <f>'Original data'!I207</f>
        <v>11</v>
      </c>
      <c r="C5" s="126" t="str">
        <f t="shared" si="0"/>
        <v>0.5 to 7.8</v>
      </c>
      <c r="D5" s="176">
        <f>GSACs!B8</f>
        <v>46000</v>
      </c>
      <c r="E5" s="126" t="str">
        <f>'Original data'!I2</f>
        <v>0.2</v>
      </c>
      <c r="F5" s="126">
        <f>'Original data'!I205</f>
        <v>0.5</v>
      </c>
      <c r="G5" s="126">
        <f>'Original data'!I206</f>
        <v>7.8</v>
      </c>
      <c r="H5" s="126">
        <f>'Original data'!I208</f>
        <v>0</v>
      </c>
      <c r="I5" s="126">
        <f>'Original data'!I209</f>
        <v>0</v>
      </c>
      <c r="J5" s="126" t="str">
        <f t="shared" si="1"/>
        <v/>
      </c>
    </row>
    <row r="6" spans="1:87" x14ac:dyDescent="0.25">
      <c r="A6" s="124" t="str">
        <f>GSACs!A9</f>
        <v>Cadmium</v>
      </c>
      <c r="B6" s="126">
        <f>'Original data'!J207</f>
        <v>11</v>
      </c>
      <c r="C6" s="126" t="str">
        <f t="shared" si="0"/>
        <v>&lt;0.2 to 0.6</v>
      </c>
      <c r="D6" s="176">
        <f>GSACs!B9</f>
        <v>532</v>
      </c>
      <c r="E6" s="126" t="str">
        <f>'Original data'!J2</f>
        <v>0.2</v>
      </c>
      <c r="F6" s="126">
        <f>'Original data'!J205</f>
        <v>0.2</v>
      </c>
      <c r="G6" s="126">
        <f>'Original data'!J206</f>
        <v>0.6</v>
      </c>
      <c r="H6" s="126">
        <f>'Original data'!J208</f>
        <v>0</v>
      </c>
      <c r="I6" s="126">
        <f>'Original data'!J209</f>
        <v>9</v>
      </c>
      <c r="J6" s="126" t="str">
        <f t="shared" si="1"/>
        <v>&lt;</v>
      </c>
      <c r="M6" s="125">
        <f>'Original data'!E204</f>
        <v>0</v>
      </c>
      <c r="N6" s="125" t="s">
        <v>333</v>
      </c>
      <c r="O6" s="125" t="s">
        <v>334</v>
      </c>
      <c r="P6" s="125" t="s">
        <v>335</v>
      </c>
      <c r="Q6" s="125" t="s">
        <v>336</v>
      </c>
      <c r="R6" s="125" t="s">
        <v>337</v>
      </c>
      <c r="S6" s="125" t="s">
        <v>338</v>
      </c>
      <c r="T6" s="125" t="s">
        <v>339</v>
      </c>
      <c r="U6" s="125" t="s">
        <v>340</v>
      </c>
      <c r="V6" s="125" t="s">
        <v>341</v>
      </c>
      <c r="W6" s="125" t="s">
        <v>342</v>
      </c>
      <c r="X6" s="125" t="s">
        <v>343</v>
      </c>
      <c r="Y6" s="125" t="s">
        <v>344</v>
      </c>
      <c r="Z6" s="125" t="s">
        <v>345</v>
      </c>
      <c r="AA6" s="125" t="s">
        <v>346</v>
      </c>
      <c r="AB6" s="125" t="s">
        <v>347</v>
      </c>
      <c r="AC6" s="125" t="s">
        <v>348</v>
      </c>
      <c r="AD6" s="125" t="s">
        <v>349</v>
      </c>
      <c r="AE6" s="125" t="s">
        <v>350</v>
      </c>
      <c r="AF6" s="125" t="s">
        <v>351</v>
      </c>
      <c r="AG6" s="125" t="s">
        <v>352</v>
      </c>
      <c r="AH6" s="125" t="s">
        <v>353</v>
      </c>
      <c r="AI6" s="125" t="s">
        <v>354</v>
      </c>
      <c r="AJ6" s="125" t="s">
        <v>355</v>
      </c>
      <c r="AK6" s="125" t="s">
        <v>356</v>
      </c>
      <c r="AL6" s="125" t="s">
        <v>357</v>
      </c>
      <c r="AM6" s="125" t="s">
        <v>358</v>
      </c>
      <c r="AN6" s="125" t="s">
        <v>359</v>
      </c>
      <c r="AO6" s="125" t="s">
        <v>360</v>
      </c>
      <c r="AP6" s="125" t="s">
        <v>361</v>
      </c>
      <c r="AQ6" s="125" t="s">
        <v>362</v>
      </c>
      <c r="AR6" s="125" t="s">
        <v>363</v>
      </c>
      <c r="AS6" s="125" t="s">
        <v>364</v>
      </c>
      <c r="AT6" s="125" t="s">
        <v>365</v>
      </c>
      <c r="AU6" s="125" t="s">
        <v>366</v>
      </c>
      <c r="AV6" s="125" t="s">
        <v>367</v>
      </c>
      <c r="AW6" s="125" t="s">
        <v>368</v>
      </c>
      <c r="AX6" s="125" t="s">
        <v>369</v>
      </c>
      <c r="AY6" s="125" t="s">
        <v>370</v>
      </c>
      <c r="AZ6" s="125" t="s">
        <v>371</v>
      </c>
      <c r="BA6" s="125" t="s">
        <v>372</v>
      </c>
      <c r="BB6" s="125" t="s">
        <v>373</v>
      </c>
      <c r="BC6" s="125" t="s">
        <v>374</v>
      </c>
      <c r="BD6" s="125" t="s">
        <v>375</v>
      </c>
      <c r="BE6" s="125" t="s">
        <v>376</v>
      </c>
      <c r="BF6" s="125" t="s">
        <v>377</v>
      </c>
      <c r="BG6" s="125" t="s">
        <v>378</v>
      </c>
      <c r="BH6" s="125" t="s">
        <v>379</v>
      </c>
      <c r="BI6" s="125" t="s">
        <v>380</v>
      </c>
      <c r="BJ6" s="125" t="s">
        <v>381</v>
      </c>
      <c r="BK6" s="125" t="s">
        <v>382</v>
      </c>
      <c r="BL6" s="125" t="s">
        <v>383</v>
      </c>
      <c r="BM6" s="125" t="s">
        <v>384</v>
      </c>
      <c r="BN6" s="125" t="s">
        <v>385</v>
      </c>
      <c r="BO6" s="125" t="s">
        <v>386</v>
      </c>
      <c r="BP6" s="125" t="s">
        <v>387</v>
      </c>
      <c r="BQ6" s="125" t="s">
        <v>388</v>
      </c>
      <c r="BR6" s="125" t="s">
        <v>389</v>
      </c>
      <c r="BS6" s="125" t="s">
        <v>390</v>
      </c>
      <c r="BT6" s="125" t="s">
        <v>391</v>
      </c>
      <c r="BU6" s="125" t="s">
        <v>392</v>
      </c>
      <c r="BV6" s="125" t="s">
        <v>393</v>
      </c>
      <c r="BW6" s="125" t="s">
        <v>394</v>
      </c>
      <c r="BX6" s="125" t="s">
        <v>395</v>
      </c>
      <c r="BY6" s="125" t="s">
        <v>396</v>
      </c>
      <c r="BZ6" s="125" t="s">
        <v>397</v>
      </c>
      <c r="CA6" s="125" t="s">
        <v>398</v>
      </c>
      <c r="CB6" s="125" t="s">
        <v>399</v>
      </c>
      <c r="CC6" s="125" t="s">
        <v>400</v>
      </c>
      <c r="CD6" s="125" t="s">
        <v>401</v>
      </c>
      <c r="CE6" s="125" t="s">
        <v>402</v>
      </c>
      <c r="CF6" s="125" t="s">
        <v>403</v>
      </c>
      <c r="CG6" s="125" t="s">
        <v>404</v>
      </c>
      <c r="CH6" s="125" t="s">
        <v>405</v>
      </c>
      <c r="CI6" s="125" t="s">
        <v>406</v>
      </c>
    </row>
    <row r="7" spans="1:87" x14ac:dyDescent="0.25">
      <c r="A7" s="124" t="str">
        <f>GSACs!A10</f>
        <v>Chromium VI</v>
      </c>
      <c r="B7" s="126">
        <f>'Original data'!K207</f>
        <v>11</v>
      </c>
      <c r="C7" s="126" t="str">
        <f t="shared" si="0"/>
        <v>&lt;4 to 4</v>
      </c>
      <c r="D7" s="176">
        <f>GSACs!B10</f>
        <v>220</v>
      </c>
      <c r="E7" s="126" t="str">
        <f>'Original data'!K2</f>
        <v>4</v>
      </c>
      <c r="F7" s="126">
        <f>'Original data'!K205</f>
        <v>4</v>
      </c>
      <c r="G7" s="126">
        <f>'Original data'!K206</f>
        <v>4</v>
      </c>
      <c r="H7" s="126">
        <f>'Original data'!K208</f>
        <v>0</v>
      </c>
      <c r="I7" s="126">
        <f>'Original data'!K209</f>
        <v>11</v>
      </c>
      <c r="J7" s="126" t="str">
        <f t="shared" si="1"/>
        <v>&lt;</v>
      </c>
      <c r="M7" s="125" t="str">
        <f>'Original data'!E205</f>
        <v>Min</v>
      </c>
      <c r="N7" s="125" t="s">
        <v>407</v>
      </c>
      <c r="O7" s="125" t="s">
        <v>408</v>
      </c>
      <c r="P7" s="125" t="s">
        <v>409</v>
      </c>
      <c r="Q7" s="125" t="s">
        <v>410</v>
      </c>
      <c r="R7" s="125" t="s">
        <v>411</v>
      </c>
      <c r="S7" s="125" t="s">
        <v>412</v>
      </c>
      <c r="T7" s="125" t="s">
        <v>413</v>
      </c>
      <c r="U7" s="125" t="s">
        <v>414</v>
      </c>
      <c r="V7" s="125" t="s">
        <v>415</v>
      </c>
      <c r="W7" s="125" t="s">
        <v>416</v>
      </c>
      <c r="X7" s="125" t="s">
        <v>417</v>
      </c>
      <c r="Y7" s="125" t="s">
        <v>418</v>
      </c>
      <c r="Z7" s="125" t="s">
        <v>419</v>
      </c>
      <c r="AA7" s="125" t="s">
        <v>420</v>
      </c>
      <c r="AB7" s="125" t="s">
        <v>421</v>
      </c>
      <c r="AC7" s="125" t="s">
        <v>422</v>
      </c>
      <c r="AD7" s="125" t="s">
        <v>423</v>
      </c>
      <c r="AE7" s="125" t="s">
        <v>424</v>
      </c>
      <c r="AF7" s="125" t="s">
        <v>425</v>
      </c>
      <c r="AG7" s="125" t="s">
        <v>426</v>
      </c>
      <c r="AH7" s="125" t="s">
        <v>427</v>
      </c>
      <c r="AI7" s="125" t="s">
        <v>428</v>
      </c>
      <c r="AJ7" s="125" t="s">
        <v>429</v>
      </c>
      <c r="AK7" s="125" t="s">
        <v>430</v>
      </c>
      <c r="AL7" s="125" t="s">
        <v>431</v>
      </c>
      <c r="AM7" s="125" t="s">
        <v>432</v>
      </c>
      <c r="AN7" s="125" t="s">
        <v>433</v>
      </c>
      <c r="AO7" s="125" t="s">
        <v>434</v>
      </c>
      <c r="AP7" s="125" t="s">
        <v>435</v>
      </c>
      <c r="AQ7" s="125" t="s">
        <v>436</v>
      </c>
      <c r="AR7" s="125" t="s">
        <v>437</v>
      </c>
      <c r="AS7" s="125" t="s">
        <v>438</v>
      </c>
      <c r="AT7" s="125" t="s">
        <v>439</v>
      </c>
      <c r="AU7" s="125" t="s">
        <v>440</v>
      </c>
      <c r="AV7" s="125" t="s">
        <v>441</v>
      </c>
      <c r="AW7" s="125" t="s">
        <v>442</v>
      </c>
      <c r="AX7" s="125" t="s">
        <v>443</v>
      </c>
      <c r="AY7" s="125" t="s">
        <v>444</v>
      </c>
      <c r="AZ7" s="125" t="s">
        <v>445</v>
      </c>
      <c r="BA7" s="125" t="s">
        <v>446</v>
      </c>
      <c r="BB7" s="125" t="s">
        <v>447</v>
      </c>
      <c r="BC7" s="125" t="s">
        <v>448</v>
      </c>
      <c r="BD7" s="125" t="s">
        <v>449</v>
      </c>
      <c r="BE7" s="125" t="s">
        <v>450</v>
      </c>
      <c r="BF7" s="125" t="s">
        <v>451</v>
      </c>
      <c r="BG7" s="125" t="s">
        <v>452</v>
      </c>
      <c r="BH7" s="125" t="s">
        <v>453</v>
      </c>
      <c r="BI7" s="125" t="s">
        <v>454</v>
      </c>
      <c r="BJ7" s="125" t="s">
        <v>455</v>
      </c>
      <c r="BK7" s="125" t="s">
        <v>456</v>
      </c>
      <c r="BL7" s="125" t="s">
        <v>457</v>
      </c>
      <c r="BM7" s="125" t="s">
        <v>458</v>
      </c>
      <c r="BN7" s="125" t="s">
        <v>459</v>
      </c>
      <c r="BO7" s="125" t="s">
        <v>460</v>
      </c>
      <c r="BP7" s="125" t="s">
        <v>461</v>
      </c>
      <c r="BQ7" s="125" t="s">
        <v>462</v>
      </c>
      <c r="BR7" s="125" t="s">
        <v>463</v>
      </c>
      <c r="BS7" s="125" t="s">
        <v>464</v>
      </c>
      <c r="BT7" s="125" t="s">
        <v>465</v>
      </c>
      <c r="BU7" s="125" t="s">
        <v>466</v>
      </c>
      <c r="BV7" s="125" t="s">
        <v>467</v>
      </c>
      <c r="BW7" s="125" t="s">
        <v>468</v>
      </c>
      <c r="BX7" s="125" t="s">
        <v>469</v>
      </c>
      <c r="BY7" s="125" t="s">
        <v>470</v>
      </c>
      <c r="BZ7" s="125" t="s">
        <v>471</v>
      </c>
      <c r="CA7" s="125" t="s">
        <v>472</v>
      </c>
      <c r="CB7" s="125" t="s">
        <v>473</v>
      </c>
      <c r="CC7" s="125" t="s">
        <v>474</v>
      </c>
      <c r="CD7" s="125" t="s">
        <v>475</v>
      </c>
      <c r="CE7" s="125" t="s">
        <v>476</v>
      </c>
      <c r="CF7" s="125" t="s">
        <v>477</v>
      </c>
      <c r="CG7" s="125" t="s">
        <v>478</v>
      </c>
      <c r="CH7" s="125" t="s">
        <v>479</v>
      </c>
      <c r="CI7" s="125" t="s">
        <v>480</v>
      </c>
    </row>
    <row r="8" spans="1:87" x14ac:dyDescent="0.25">
      <c r="A8" s="124" t="str">
        <f>GSACs!A11</f>
        <v>Chromium III</v>
      </c>
      <c r="B8" s="126">
        <f>'Original data'!L207</f>
        <v>11</v>
      </c>
      <c r="C8" s="126" t="str">
        <f t="shared" si="0"/>
        <v>8.8 to 37</v>
      </c>
      <c r="D8" s="176">
        <f>GSACs!B11</f>
        <v>33000</v>
      </c>
      <c r="E8" s="126" t="str">
        <f>'Original data'!L2</f>
        <v>1</v>
      </c>
      <c r="F8" s="126">
        <f>'Original data'!L205</f>
        <v>8.8000000000000007</v>
      </c>
      <c r="G8" s="126">
        <f>'Original data'!L206</f>
        <v>37</v>
      </c>
      <c r="H8" s="126">
        <f>'Original data'!L208</f>
        <v>0</v>
      </c>
      <c r="I8" s="126">
        <f>'Original data'!L209</f>
        <v>0</v>
      </c>
      <c r="J8" s="126" t="str">
        <f t="shared" si="1"/>
        <v/>
      </c>
      <c r="M8" s="125" t="str">
        <f>'Original data'!E206</f>
        <v>Max</v>
      </c>
      <c r="N8" s="125" t="s">
        <v>481</v>
      </c>
      <c r="O8" s="125" t="s">
        <v>482</v>
      </c>
      <c r="P8" s="125" t="s">
        <v>483</v>
      </c>
      <c r="Q8" s="125" t="s">
        <v>484</v>
      </c>
      <c r="R8" s="125" t="s">
        <v>485</v>
      </c>
      <c r="S8" s="125" t="s">
        <v>486</v>
      </c>
      <c r="T8" s="125" t="s">
        <v>487</v>
      </c>
      <c r="U8" s="125" t="s">
        <v>488</v>
      </c>
      <c r="V8" s="125" t="s">
        <v>489</v>
      </c>
      <c r="W8" s="125" t="s">
        <v>490</v>
      </c>
      <c r="X8" s="125" t="s">
        <v>491</v>
      </c>
      <c r="Y8" s="125" t="s">
        <v>492</v>
      </c>
      <c r="Z8" s="125" t="s">
        <v>493</v>
      </c>
      <c r="AA8" s="125" t="s">
        <v>494</v>
      </c>
      <c r="AB8" s="125" t="s">
        <v>495</v>
      </c>
      <c r="AC8" s="125" t="s">
        <v>496</v>
      </c>
      <c r="AD8" s="125" t="s">
        <v>497</v>
      </c>
      <c r="AE8" s="125" t="s">
        <v>498</v>
      </c>
      <c r="AF8" s="125" t="s">
        <v>499</v>
      </c>
      <c r="AG8" s="125" t="s">
        <v>500</v>
      </c>
      <c r="AH8" s="125" t="s">
        <v>501</v>
      </c>
      <c r="AI8" s="125" t="s">
        <v>502</v>
      </c>
      <c r="AJ8" s="125" t="s">
        <v>503</v>
      </c>
      <c r="AK8" s="125" t="s">
        <v>504</v>
      </c>
      <c r="AL8" s="125" t="s">
        <v>505</v>
      </c>
      <c r="AM8" s="125" t="s">
        <v>506</v>
      </c>
      <c r="AN8" s="125" t="s">
        <v>507</v>
      </c>
      <c r="AO8" s="125" t="s">
        <v>508</v>
      </c>
      <c r="AP8" s="125" t="s">
        <v>509</v>
      </c>
      <c r="AQ8" s="125" t="s">
        <v>510</v>
      </c>
      <c r="AR8" s="125" t="s">
        <v>511</v>
      </c>
      <c r="AS8" s="125" t="s">
        <v>512</v>
      </c>
      <c r="AT8" s="125" t="s">
        <v>513</v>
      </c>
      <c r="AU8" s="125" t="s">
        <v>514</v>
      </c>
      <c r="AV8" s="125" t="s">
        <v>515</v>
      </c>
      <c r="AW8" s="125" t="s">
        <v>516</v>
      </c>
      <c r="AX8" s="125" t="s">
        <v>517</v>
      </c>
      <c r="AY8" s="125" t="s">
        <v>518</v>
      </c>
      <c r="AZ8" s="125" t="s">
        <v>519</v>
      </c>
      <c r="BA8" s="125" t="s">
        <v>520</v>
      </c>
      <c r="BB8" s="125" t="s">
        <v>521</v>
      </c>
      <c r="BC8" s="125" t="s">
        <v>522</v>
      </c>
      <c r="BD8" s="125" t="s">
        <v>523</v>
      </c>
      <c r="BE8" s="125" t="s">
        <v>524</v>
      </c>
      <c r="BF8" s="125" t="s">
        <v>525</v>
      </c>
      <c r="BG8" s="125" t="s">
        <v>526</v>
      </c>
      <c r="BH8" s="125" t="s">
        <v>527</v>
      </c>
      <c r="BI8" s="125" t="s">
        <v>528</v>
      </c>
      <c r="BJ8" s="125" t="s">
        <v>529</v>
      </c>
      <c r="BK8" s="125" t="s">
        <v>530</v>
      </c>
      <c r="BL8" s="125" t="s">
        <v>531</v>
      </c>
      <c r="BM8" s="125" t="s">
        <v>532</v>
      </c>
      <c r="BN8" s="125" t="s">
        <v>533</v>
      </c>
      <c r="BO8" s="125" t="s">
        <v>534</v>
      </c>
      <c r="BP8" s="125" t="s">
        <v>535</v>
      </c>
      <c r="BQ8" s="125" t="s">
        <v>536</v>
      </c>
      <c r="BR8" s="125" t="s">
        <v>537</v>
      </c>
      <c r="BS8" s="125" t="s">
        <v>538</v>
      </c>
      <c r="BT8" s="125" t="s">
        <v>539</v>
      </c>
      <c r="BU8" s="125" t="s">
        <v>540</v>
      </c>
      <c r="BV8" s="125" t="s">
        <v>541</v>
      </c>
      <c r="BW8" s="125" t="s">
        <v>542</v>
      </c>
      <c r="BX8" s="125" t="s">
        <v>543</v>
      </c>
      <c r="BY8" s="125" t="s">
        <v>544</v>
      </c>
      <c r="BZ8" s="125" t="s">
        <v>545</v>
      </c>
      <c r="CA8" s="125" t="s">
        <v>546</v>
      </c>
      <c r="CB8" s="125" t="s">
        <v>547</v>
      </c>
      <c r="CC8" s="125" t="s">
        <v>548</v>
      </c>
      <c r="CD8" s="125" t="s">
        <v>549</v>
      </c>
      <c r="CE8" s="125" t="s">
        <v>550</v>
      </c>
      <c r="CF8" s="125" t="s">
        <v>551</v>
      </c>
      <c r="CG8" s="125" t="s">
        <v>552</v>
      </c>
      <c r="CH8" s="125" t="s">
        <v>553</v>
      </c>
      <c r="CI8" s="125" t="s">
        <v>554</v>
      </c>
    </row>
    <row r="9" spans="1:87" x14ac:dyDescent="0.25">
      <c r="A9" s="124" t="str">
        <f>GSACs!A12</f>
        <v>Copper</v>
      </c>
      <c r="B9" s="126">
        <f>'Original data'!M207</f>
        <v>11</v>
      </c>
      <c r="C9" s="126" t="str">
        <f t="shared" si="0"/>
        <v>6.3 to 77</v>
      </c>
      <c r="D9" s="176">
        <f>GSACs!B12</f>
        <v>44000</v>
      </c>
      <c r="E9" s="126" t="str">
        <f>'Original data'!M2</f>
        <v>1</v>
      </c>
      <c r="F9" s="126">
        <f>'Original data'!M205</f>
        <v>6.3</v>
      </c>
      <c r="G9" s="126">
        <f>'Original data'!M206</f>
        <v>77</v>
      </c>
      <c r="H9" s="126">
        <f>'Original data'!M208</f>
        <v>0</v>
      </c>
      <c r="I9" s="126">
        <f>'Original data'!M209</f>
        <v>0</v>
      </c>
      <c r="J9" s="126" t="str">
        <f t="shared" si="1"/>
        <v/>
      </c>
      <c r="M9" s="125" t="str">
        <f>'Original data'!E207</f>
        <v>Count</v>
      </c>
      <c r="N9" s="125" t="s">
        <v>555</v>
      </c>
      <c r="O9" s="125" t="s">
        <v>556</v>
      </c>
      <c r="P9" s="125" t="s">
        <v>557</v>
      </c>
      <c r="Q9" s="125" t="s">
        <v>558</v>
      </c>
      <c r="R9" s="125" t="s">
        <v>559</v>
      </c>
      <c r="S9" s="125" t="s">
        <v>560</v>
      </c>
      <c r="T9" s="125" t="s">
        <v>561</v>
      </c>
      <c r="U9" s="125" t="s">
        <v>562</v>
      </c>
      <c r="V9" s="125" t="s">
        <v>563</v>
      </c>
      <c r="W9" s="125" t="s">
        <v>564</v>
      </c>
      <c r="X9" s="125" t="s">
        <v>565</v>
      </c>
      <c r="Y9" s="125" t="s">
        <v>566</v>
      </c>
      <c r="Z9" s="125" t="s">
        <v>567</v>
      </c>
      <c r="AA9" s="125" t="s">
        <v>568</v>
      </c>
      <c r="AB9" s="125" t="s">
        <v>569</v>
      </c>
      <c r="AC9" s="125" t="s">
        <v>570</v>
      </c>
      <c r="AD9" s="125" t="s">
        <v>571</v>
      </c>
      <c r="AE9" s="125" t="s">
        <v>572</v>
      </c>
      <c r="AF9" s="125" t="s">
        <v>573</v>
      </c>
      <c r="AG9" s="125" t="s">
        <v>574</v>
      </c>
      <c r="AH9" s="125" t="s">
        <v>575</v>
      </c>
      <c r="AI9" s="125" t="s">
        <v>576</v>
      </c>
      <c r="AJ9" s="125" t="s">
        <v>577</v>
      </c>
      <c r="AK9" s="125" t="s">
        <v>578</v>
      </c>
      <c r="AL9" s="125" t="s">
        <v>579</v>
      </c>
      <c r="AM9" s="125" t="s">
        <v>580</v>
      </c>
      <c r="AN9" s="125" t="s">
        <v>581</v>
      </c>
      <c r="AO9" s="125" t="s">
        <v>582</v>
      </c>
      <c r="AP9" s="125" t="s">
        <v>583</v>
      </c>
      <c r="AQ9" s="125" t="s">
        <v>584</v>
      </c>
      <c r="AR9" s="125" t="s">
        <v>585</v>
      </c>
      <c r="AS9" s="125" t="s">
        <v>586</v>
      </c>
      <c r="AT9" s="125" t="s">
        <v>587</v>
      </c>
      <c r="AU9" s="125" t="s">
        <v>588</v>
      </c>
      <c r="AV9" s="125" t="s">
        <v>589</v>
      </c>
      <c r="AW9" s="125" t="s">
        <v>590</v>
      </c>
      <c r="AX9" s="125" t="s">
        <v>591</v>
      </c>
      <c r="AY9" s="125" t="s">
        <v>592</v>
      </c>
      <c r="AZ9" s="125" t="s">
        <v>593</v>
      </c>
      <c r="BA9" s="125" t="s">
        <v>594</v>
      </c>
      <c r="BB9" s="125" t="s">
        <v>595</v>
      </c>
      <c r="BC9" s="125" t="s">
        <v>596</v>
      </c>
      <c r="BD9" s="125" t="s">
        <v>597</v>
      </c>
      <c r="BE9" s="125" t="s">
        <v>598</v>
      </c>
      <c r="BF9" s="125" t="s">
        <v>599</v>
      </c>
      <c r="BG9" s="125" t="s">
        <v>600</v>
      </c>
      <c r="BH9" s="125" t="s">
        <v>601</v>
      </c>
      <c r="BI9" s="125" t="s">
        <v>602</v>
      </c>
      <c r="BJ9" s="125" t="s">
        <v>603</v>
      </c>
      <c r="BK9" s="125" t="s">
        <v>604</v>
      </c>
      <c r="BL9" s="125" t="s">
        <v>605</v>
      </c>
      <c r="BM9" s="125" t="s">
        <v>606</v>
      </c>
      <c r="BN9" s="125" t="s">
        <v>607</v>
      </c>
      <c r="BO9" s="125" t="s">
        <v>608</v>
      </c>
      <c r="BP9" s="125" t="s">
        <v>609</v>
      </c>
      <c r="BQ9" s="125" t="s">
        <v>610</v>
      </c>
      <c r="BR9" s="125" t="s">
        <v>611</v>
      </c>
      <c r="BS9" s="125" t="s">
        <v>612</v>
      </c>
      <c r="BT9" s="125" t="s">
        <v>613</v>
      </c>
      <c r="BU9" s="125" t="s">
        <v>614</v>
      </c>
      <c r="BV9" s="125" t="s">
        <v>615</v>
      </c>
      <c r="BW9" s="125" t="s">
        <v>616</v>
      </c>
      <c r="BX9" s="125" t="s">
        <v>617</v>
      </c>
      <c r="BY9" s="125" t="s">
        <v>618</v>
      </c>
      <c r="BZ9" s="125" t="s">
        <v>619</v>
      </c>
      <c r="CA9" s="125" t="s">
        <v>620</v>
      </c>
      <c r="CB9" s="125" t="s">
        <v>621</v>
      </c>
      <c r="CC9" s="125" t="s">
        <v>622</v>
      </c>
      <c r="CD9" s="125" t="s">
        <v>623</v>
      </c>
      <c r="CE9" s="125" t="s">
        <v>624</v>
      </c>
      <c r="CF9" s="125" t="s">
        <v>625</v>
      </c>
      <c r="CG9" s="125" t="s">
        <v>626</v>
      </c>
      <c r="CH9" s="125" t="s">
        <v>627</v>
      </c>
      <c r="CI9" s="125" t="s">
        <v>628</v>
      </c>
    </row>
    <row r="10" spans="1:87" x14ac:dyDescent="0.25">
      <c r="A10" s="124" t="str">
        <f>GSACs!A13</f>
        <v>Lead*</v>
      </c>
      <c r="B10" s="126">
        <f>'Original data'!N207</f>
        <v>11</v>
      </c>
      <c r="C10" s="126" t="str">
        <f t="shared" si="0"/>
        <v>3.7 to 36</v>
      </c>
      <c r="D10" s="176">
        <f>GSACs!B13</f>
        <v>1300</v>
      </c>
      <c r="E10" s="126" t="str">
        <f>'Original data'!N2</f>
        <v>1</v>
      </c>
      <c r="F10" s="126">
        <f>'Original data'!N205</f>
        <v>3.7</v>
      </c>
      <c r="G10" s="126">
        <f>'Original data'!N206</f>
        <v>36</v>
      </c>
      <c r="H10" s="126">
        <f>'Original data'!N208</f>
        <v>0</v>
      </c>
      <c r="I10" s="126">
        <f>'Original data'!N209</f>
        <v>0</v>
      </c>
      <c r="J10" s="126" t="str">
        <f t="shared" si="1"/>
        <v/>
      </c>
      <c r="M10" s="125" t="str">
        <f>'Original data'!E208</f>
        <v>Exceedances</v>
      </c>
      <c r="N10" s="125" t="s">
        <v>629</v>
      </c>
      <c r="O10" s="125" t="s">
        <v>630</v>
      </c>
      <c r="P10" s="125" t="s">
        <v>631</v>
      </c>
      <c r="Q10" s="125" t="s">
        <v>632</v>
      </c>
      <c r="R10" s="125" t="s">
        <v>633</v>
      </c>
      <c r="S10" s="125" t="s">
        <v>634</v>
      </c>
      <c r="T10" s="125" t="s">
        <v>635</v>
      </c>
      <c r="U10" s="125" t="s">
        <v>636</v>
      </c>
      <c r="V10" s="125" t="s">
        <v>637</v>
      </c>
      <c r="W10" s="125" t="s">
        <v>638</v>
      </c>
      <c r="X10" s="125" t="s">
        <v>639</v>
      </c>
      <c r="Y10" s="125" t="s">
        <v>640</v>
      </c>
      <c r="Z10" s="125" t="s">
        <v>641</v>
      </c>
      <c r="AA10" s="125" t="s">
        <v>642</v>
      </c>
      <c r="AB10" s="125" t="s">
        <v>643</v>
      </c>
      <c r="AC10" s="125" t="s">
        <v>644</v>
      </c>
      <c r="AD10" s="125" t="s">
        <v>645</v>
      </c>
      <c r="AE10" s="125" t="s">
        <v>646</v>
      </c>
      <c r="AF10" s="125" t="s">
        <v>647</v>
      </c>
      <c r="AG10" s="125" t="s">
        <v>648</v>
      </c>
      <c r="AH10" s="125" t="s">
        <v>649</v>
      </c>
      <c r="AI10" s="125" t="s">
        <v>650</v>
      </c>
      <c r="AJ10" s="125" t="s">
        <v>651</v>
      </c>
      <c r="AK10" s="125" t="s">
        <v>652</v>
      </c>
      <c r="AL10" s="125" t="s">
        <v>653</v>
      </c>
      <c r="AM10" s="125" t="s">
        <v>654</v>
      </c>
      <c r="AN10" s="125" t="s">
        <v>655</v>
      </c>
      <c r="AO10" s="125" t="s">
        <v>656</v>
      </c>
      <c r="AP10" s="125" t="s">
        <v>657</v>
      </c>
      <c r="AQ10" s="125" t="s">
        <v>658</v>
      </c>
      <c r="AR10" s="125" t="s">
        <v>659</v>
      </c>
      <c r="AS10" s="125" t="s">
        <v>660</v>
      </c>
      <c r="AT10" s="125" t="s">
        <v>661</v>
      </c>
      <c r="AU10" s="125" t="s">
        <v>662</v>
      </c>
      <c r="AV10" s="125" t="s">
        <v>663</v>
      </c>
      <c r="AW10" s="125" t="s">
        <v>664</v>
      </c>
      <c r="AX10" s="125" t="s">
        <v>665</v>
      </c>
      <c r="AY10" s="125" t="s">
        <v>666</v>
      </c>
      <c r="AZ10" s="125" t="s">
        <v>667</v>
      </c>
      <c r="BA10" s="125" t="s">
        <v>668</v>
      </c>
      <c r="BB10" s="125" t="s">
        <v>669</v>
      </c>
      <c r="BC10" s="125" t="s">
        <v>670</v>
      </c>
      <c r="BD10" s="125" t="s">
        <v>671</v>
      </c>
      <c r="BE10" s="125" t="s">
        <v>672</v>
      </c>
      <c r="BF10" s="125" t="s">
        <v>673</v>
      </c>
      <c r="BG10" s="125" t="s">
        <v>674</v>
      </c>
      <c r="BH10" s="125" t="s">
        <v>675</v>
      </c>
      <c r="BI10" s="125" t="s">
        <v>676</v>
      </c>
      <c r="BJ10" s="125" t="s">
        <v>677</v>
      </c>
      <c r="BK10" s="125" t="s">
        <v>678</v>
      </c>
      <c r="BL10" s="125" t="s">
        <v>679</v>
      </c>
      <c r="BM10" s="125" t="s">
        <v>680</v>
      </c>
      <c r="BN10" s="125" t="s">
        <v>681</v>
      </c>
      <c r="BO10" s="125" t="s">
        <v>682</v>
      </c>
      <c r="BP10" s="125" t="s">
        <v>683</v>
      </c>
      <c r="BQ10" s="125" t="s">
        <v>684</v>
      </c>
      <c r="BR10" s="125" t="s">
        <v>685</v>
      </c>
      <c r="BS10" s="125" t="s">
        <v>686</v>
      </c>
      <c r="BT10" s="125" t="s">
        <v>687</v>
      </c>
      <c r="BU10" s="125" t="s">
        <v>688</v>
      </c>
      <c r="BV10" s="125" t="s">
        <v>689</v>
      </c>
      <c r="BW10" s="125" t="s">
        <v>690</v>
      </c>
      <c r="BX10" s="125" t="s">
        <v>691</v>
      </c>
      <c r="BY10" s="125" t="s">
        <v>692</v>
      </c>
      <c r="BZ10" s="125" t="s">
        <v>693</v>
      </c>
      <c r="CA10" s="125" t="s">
        <v>694</v>
      </c>
      <c r="CB10" s="125" t="s">
        <v>695</v>
      </c>
      <c r="CC10" s="125" t="s">
        <v>696</v>
      </c>
      <c r="CD10" s="125" t="s">
        <v>697</v>
      </c>
      <c r="CE10" s="125" t="s">
        <v>698</v>
      </c>
      <c r="CF10" s="125" t="s">
        <v>699</v>
      </c>
      <c r="CG10" s="125" t="s">
        <v>700</v>
      </c>
      <c r="CH10" s="125" t="s">
        <v>701</v>
      </c>
      <c r="CI10" s="125" t="s">
        <v>702</v>
      </c>
    </row>
    <row r="11" spans="1:87" x14ac:dyDescent="0.25">
      <c r="A11" s="124" t="str">
        <f>GSACs!A14</f>
        <v>Inorganic Mercury</v>
      </c>
      <c r="B11" s="126">
        <f>'Original data'!O207</f>
        <v>11</v>
      </c>
      <c r="C11" s="126" t="str">
        <f t="shared" si="0"/>
        <v>&lt;0.3 to 0.3</v>
      </c>
      <c r="D11" s="176">
        <f>GSACs!B14</f>
        <v>240</v>
      </c>
      <c r="E11" s="126" t="str">
        <f>'Original data'!O2</f>
        <v>0.3</v>
      </c>
      <c r="F11" s="126">
        <f>'Original data'!O205</f>
        <v>0.3</v>
      </c>
      <c r="G11" s="126">
        <f>'Original data'!O206</f>
        <v>0.3</v>
      </c>
      <c r="H11" s="126">
        <f>'Original data'!O208</f>
        <v>0</v>
      </c>
      <c r="I11" s="126">
        <f>'Original data'!O209</f>
        <v>11</v>
      </c>
      <c r="J11" s="126" t="str">
        <f t="shared" si="1"/>
        <v>&lt;</v>
      </c>
      <c r="M11" s="125" t="str">
        <f>'Original data'!E209</f>
        <v>Non detects</v>
      </c>
      <c r="N11" s="125" t="s">
        <v>703</v>
      </c>
      <c r="O11" s="125" t="s">
        <v>704</v>
      </c>
      <c r="P11" s="125" t="s">
        <v>705</v>
      </c>
      <c r="Q11" s="125" t="s">
        <v>706</v>
      </c>
      <c r="R11" s="125" t="s">
        <v>707</v>
      </c>
      <c r="S11" s="125" t="s">
        <v>708</v>
      </c>
      <c r="T11" s="125" t="s">
        <v>709</v>
      </c>
      <c r="U11" s="125" t="s">
        <v>710</v>
      </c>
      <c r="V11" s="125" t="s">
        <v>711</v>
      </c>
      <c r="W11" s="125" t="s">
        <v>712</v>
      </c>
      <c r="X11" s="125" t="s">
        <v>713</v>
      </c>
      <c r="Y11" s="125" t="s">
        <v>714</v>
      </c>
      <c r="Z11" s="125" t="s">
        <v>715</v>
      </c>
      <c r="AA11" s="125" t="s">
        <v>716</v>
      </c>
      <c r="AB11" s="125" t="s">
        <v>717</v>
      </c>
      <c r="AC11" s="125" t="s">
        <v>718</v>
      </c>
      <c r="AD11" s="125" t="s">
        <v>719</v>
      </c>
      <c r="AE11" s="125" t="s">
        <v>720</v>
      </c>
      <c r="AF11" s="125" t="s">
        <v>721</v>
      </c>
      <c r="AG11" s="125" t="s">
        <v>722</v>
      </c>
      <c r="AH11" s="125" t="s">
        <v>723</v>
      </c>
      <c r="AI11" s="125" t="s">
        <v>724</v>
      </c>
      <c r="AJ11" s="125" t="s">
        <v>725</v>
      </c>
      <c r="AK11" s="125" t="s">
        <v>726</v>
      </c>
      <c r="AL11" s="125" t="s">
        <v>727</v>
      </c>
      <c r="AM11" s="125" t="s">
        <v>728</v>
      </c>
      <c r="AN11" s="125" t="s">
        <v>729</v>
      </c>
      <c r="AO11" s="125" t="s">
        <v>730</v>
      </c>
      <c r="AP11" s="125" t="s">
        <v>731</v>
      </c>
      <c r="AQ11" s="125" t="s">
        <v>732</v>
      </c>
      <c r="AR11" s="125" t="s">
        <v>733</v>
      </c>
      <c r="AS11" s="125" t="s">
        <v>734</v>
      </c>
      <c r="AT11" s="125" t="s">
        <v>735</v>
      </c>
      <c r="AU11" s="125" t="s">
        <v>736</v>
      </c>
      <c r="AV11" s="125" t="s">
        <v>737</v>
      </c>
      <c r="AW11" s="125" t="s">
        <v>738</v>
      </c>
      <c r="AX11" s="125" t="s">
        <v>739</v>
      </c>
      <c r="AY11" s="125" t="s">
        <v>740</v>
      </c>
      <c r="AZ11" s="125" t="s">
        <v>741</v>
      </c>
      <c r="BA11" s="125" t="s">
        <v>742</v>
      </c>
      <c r="BB11" s="125" t="s">
        <v>743</v>
      </c>
      <c r="BC11" s="125" t="s">
        <v>744</v>
      </c>
      <c r="BD11" s="125" t="s">
        <v>745</v>
      </c>
      <c r="BE11" s="125" t="s">
        <v>746</v>
      </c>
      <c r="BF11" s="125" t="s">
        <v>747</v>
      </c>
      <c r="BG11" s="125" t="s">
        <v>748</v>
      </c>
      <c r="BH11" s="125" t="s">
        <v>749</v>
      </c>
      <c r="BI11" s="125" t="s">
        <v>750</v>
      </c>
      <c r="BJ11" s="125" t="s">
        <v>751</v>
      </c>
      <c r="BK11" s="125" t="s">
        <v>752</v>
      </c>
      <c r="BL11" s="125" t="s">
        <v>753</v>
      </c>
      <c r="BM11" s="125" t="s">
        <v>754</v>
      </c>
      <c r="BN11" s="125" t="s">
        <v>755</v>
      </c>
      <c r="BO11" s="125" t="s">
        <v>756</v>
      </c>
      <c r="BP11" s="125" t="s">
        <v>757</v>
      </c>
      <c r="BQ11" s="125" t="s">
        <v>758</v>
      </c>
      <c r="BR11" s="125" t="s">
        <v>759</v>
      </c>
      <c r="BS11" s="125" t="s">
        <v>760</v>
      </c>
      <c r="BT11" s="125" t="s">
        <v>761</v>
      </c>
      <c r="BU11" s="125" t="s">
        <v>762</v>
      </c>
      <c r="BV11" s="125" t="s">
        <v>763</v>
      </c>
      <c r="BW11" s="125" t="s">
        <v>764</v>
      </c>
      <c r="BX11" s="125" t="s">
        <v>765</v>
      </c>
      <c r="BY11" s="125" t="s">
        <v>766</v>
      </c>
      <c r="BZ11" s="125" t="s">
        <v>767</v>
      </c>
      <c r="CA11" s="125" t="s">
        <v>768</v>
      </c>
      <c r="CB11" s="125" t="s">
        <v>769</v>
      </c>
      <c r="CC11" s="125" t="s">
        <v>770</v>
      </c>
      <c r="CD11" s="125" t="s">
        <v>771</v>
      </c>
      <c r="CE11" s="125" t="s">
        <v>772</v>
      </c>
      <c r="CF11" s="125" t="s">
        <v>773</v>
      </c>
      <c r="CG11" s="125" t="s">
        <v>774</v>
      </c>
      <c r="CH11" s="125" t="s">
        <v>775</v>
      </c>
      <c r="CI11" s="125" t="s">
        <v>776</v>
      </c>
    </row>
    <row r="12" spans="1:87" x14ac:dyDescent="0.25">
      <c r="A12" s="124" t="str">
        <f>GSACs!A15</f>
        <v>Nickel</v>
      </c>
      <c r="B12" s="126">
        <f>'Original data'!P207</f>
        <v>11</v>
      </c>
      <c r="C12" s="126" t="str">
        <f t="shared" si="0"/>
        <v>8.1 to 46</v>
      </c>
      <c r="D12" s="176">
        <f>GSACs!B15</f>
        <v>3400</v>
      </c>
      <c r="E12" s="126" t="str">
        <f>'Original data'!P2</f>
        <v>1</v>
      </c>
      <c r="F12" s="126">
        <f>'Original data'!P205</f>
        <v>8.1</v>
      </c>
      <c r="G12" s="126">
        <f>'Original data'!P206</f>
        <v>46</v>
      </c>
      <c r="H12" s="126">
        <f>'Original data'!P208</f>
        <v>0</v>
      </c>
      <c r="I12" s="126">
        <f>'Original data'!P209</f>
        <v>0</v>
      </c>
      <c r="J12" s="126" t="str">
        <f t="shared" si="1"/>
        <v/>
      </c>
    </row>
    <row r="13" spans="1:87" x14ac:dyDescent="0.25">
      <c r="A13" s="124" t="str">
        <f>GSACs!A16</f>
        <v>Selenium</v>
      </c>
      <c r="B13" s="126">
        <f>'Original data'!Q207</f>
        <v>11</v>
      </c>
      <c r="C13" s="126" t="str">
        <f t="shared" si="0"/>
        <v>&lt;1 to 2.6</v>
      </c>
      <c r="D13" s="176">
        <f>GSACs!B16</f>
        <v>1800</v>
      </c>
      <c r="E13" s="126" t="str">
        <f>'Original data'!Q2</f>
        <v>1</v>
      </c>
      <c r="F13" s="126">
        <f>'Original data'!Q205</f>
        <v>1</v>
      </c>
      <c r="G13" s="126">
        <f>'Original data'!Q206</f>
        <v>2.6</v>
      </c>
      <c r="H13" s="126">
        <f>'Original data'!Q208</f>
        <v>0</v>
      </c>
      <c r="I13" s="126">
        <f>'Original data'!Q209</f>
        <v>10</v>
      </c>
      <c r="J13" s="126" t="str">
        <f t="shared" si="1"/>
        <v>&lt;</v>
      </c>
    </row>
    <row r="14" spans="1:87" x14ac:dyDescent="0.25">
      <c r="A14" s="124" t="str">
        <f>GSACs!A17</f>
        <v>Vanadium</v>
      </c>
      <c r="B14" s="126">
        <f>'Original data'!R207</f>
        <v>11</v>
      </c>
      <c r="C14" s="126" t="str">
        <f t="shared" si="0"/>
        <v>19 to 90</v>
      </c>
      <c r="D14" s="176">
        <f>GSACs!B17</f>
        <v>5000</v>
      </c>
      <c r="E14" s="126" t="str">
        <f>'Original data'!R2</f>
        <v>1</v>
      </c>
      <c r="F14" s="126">
        <f>'Original data'!R205</f>
        <v>19</v>
      </c>
      <c r="G14" s="126">
        <f>'Original data'!R206</f>
        <v>90</v>
      </c>
      <c r="H14" s="126">
        <f>'Original data'!R208</f>
        <v>0</v>
      </c>
      <c r="I14" s="126">
        <f>'Original data'!R209</f>
        <v>0</v>
      </c>
      <c r="J14" s="126" t="str">
        <f t="shared" si="1"/>
        <v/>
      </c>
    </row>
    <row r="15" spans="1:87" x14ac:dyDescent="0.25">
      <c r="A15" s="124" t="str">
        <f>GSACs!A18</f>
        <v>Zinc</v>
      </c>
      <c r="B15" s="126">
        <f>'Original data'!S207</f>
        <v>11</v>
      </c>
      <c r="C15" s="126" t="str">
        <f t="shared" si="0"/>
        <v>16 to 1100</v>
      </c>
      <c r="D15" s="176">
        <f>GSACs!B18</f>
        <v>170000</v>
      </c>
      <c r="E15" s="126" t="str">
        <f>'Original data'!S2</f>
        <v>1</v>
      </c>
      <c r="F15" s="126">
        <f>'Original data'!S205</f>
        <v>16</v>
      </c>
      <c r="G15" s="126">
        <f>'Original data'!S206</f>
        <v>1100</v>
      </c>
      <c r="H15" s="126">
        <f>'Original data'!S208</f>
        <v>0</v>
      </c>
      <c r="I15" s="126">
        <f>'Original data'!S209</f>
        <v>0</v>
      </c>
      <c r="J15" s="126" t="str">
        <f t="shared" si="1"/>
        <v/>
      </c>
    </row>
    <row r="16" spans="1:87" x14ac:dyDescent="0.25">
      <c r="A16" s="124" t="str">
        <f>GSACs!A19</f>
        <v>Cyanide (Free)</v>
      </c>
      <c r="B16" s="126">
        <f>'Original data'!T207</f>
        <v>11</v>
      </c>
      <c r="C16" s="126" t="str">
        <f t="shared" si="0"/>
        <v>&lt;1 to 1</v>
      </c>
      <c r="D16" s="176">
        <f>GSACs!B19</f>
        <v>43</v>
      </c>
      <c r="E16" s="126" t="str">
        <f>'Original data'!T2</f>
        <v>1</v>
      </c>
      <c r="F16" s="126">
        <f>'Original data'!T205</f>
        <v>1</v>
      </c>
      <c r="G16" s="126">
        <f>'Original data'!T206</f>
        <v>1</v>
      </c>
      <c r="H16" s="126">
        <f>'Original data'!T208</f>
        <v>0</v>
      </c>
      <c r="I16" s="126">
        <f>'Original data'!T209</f>
        <v>11</v>
      </c>
      <c r="J16" s="126" t="str">
        <f t="shared" si="1"/>
        <v>&lt;</v>
      </c>
    </row>
    <row r="17" spans="1:10" x14ac:dyDescent="0.25">
      <c r="A17" s="124" t="str">
        <f>GSACs!A20</f>
        <v>Cyanide (Complex)</v>
      </c>
      <c r="B17" s="126">
        <f>'Original data'!U207</f>
        <v>11</v>
      </c>
      <c r="C17" s="126" t="str">
        <f t="shared" si="0"/>
        <v>&lt;1 to 1</v>
      </c>
      <c r="D17" s="176">
        <f>GSACs!B20</f>
        <v>213</v>
      </c>
      <c r="E17" s="126" t="str">
        <f>'Original data'!U2</f>
        <v>1</v>
      </c>
      <c r="F17" s="126">
        <f>'Original data'!U205</f>
        <v>1</v>
      </c>
      <c r="G17" s="126">
        <f>'Original data'!U206</f>
        <v>1</v>
      </c>
      <c r="H17" s="126">
        <f>'Original data'!U208</f>
        <v>0</v>
      </c>
      <c r="I17" s="126">
        <f>'Original data'!U209</f>
        <v>11</v>
      </c>
      <c r="J17" s="126" t="str">
        <f t="shared" si="1"/>
        <v>&lt;</v>
      </c>
    </row>
    <row r="18" spans="1:10" x14ac:dyDescent="0.25">
      <c r="A18" s="124" t="str">
        <f>GSACs!A21</f>
        <v>Phenols (Total)</v>
      </c>
      <c r="B18" s="126">
        <f>'Original data'!V207</f>
        <v>11</v>
      </c>
      <c r="C18" s="126" t="str">
        <f t="shared" si="0"/>
        <v>&lt;1 to 1</v>
      </c>
      <c r="D18" s="176">
        <f>GSACs!B21</f>
        <v>440</v>
      </c>
      <c r="E18" s="126" t="str">
        <f>'Original data'!V2</f>
        <v>1</v>
      </c>
      <c r="F18" s="126">
        <f>'Original data'!V205</f>
        <v>1</v>
      </c>
      <c r="G18" s="126">
        <f>'Original data'!V206</f>
        <v>1</v>
      </c>
      <c r="H18" s="126">
        <f>'Original data'!V208</f>
        <v>0</v>
      </c>
      <c r="I18" s="126">
        <f>'Original data'!V209</f>
        <v>11</v>
      </c>
      <c r="J18" s="126" t="str">
        <f t="shared" si="1"/>
        <v>&lt;</v>
      </c>
    </row>
    <row r="19" spans="1:10" hidden="1" x14ac:dyDescent="0.25">
      <c r="A19" s="124" t="str">
        <f>GSACs!A22</f>
        <v>Benzene</v>
      </c>
      <c r="B19" s="126">
        <f>'Original data'!W207</f>
        <v>0</v>
      </c>
      <c r="C19" s="126" t="str">
        <f t="shared" si="0"/>
        <v>0 to 0</v>
      </c>
      <c r="D19" s="176">
        <f>GSACs!B22</f>
        <v>90</v>
      </c>
      <c r="E19" s="126">
        <f>'Original data'!W2</f>
        <v>1E-3</v>
      </c>
      <c r="F19" s="126">
        <f>'Original data'!W205</f>
        <v>0</v>
      </c>
      <c r="G19" s="126">
        <f>'Original data'!W206</f>
        <v>0</v>
      </c>
      <c r="H19" s="126">
        <f>'Original data'!W208</f>
        <v>0</v>
      </c>
      <c r="I19" s="126">
        <f>'Original data'!W209</f>
        <v>0</v>
      </c>
      <c r="J19" s="126" t="str">
        <f t="shared" si="1"/>
        <v/>
      </c>
    </row>
    <row r="20" spans="1:10" hidden="1" x14ac:dyDescent="0.25">
      <c r="A20" s="124" t="str">
        <f>GSACs!A23</f>
        <v>Toluene</v>
      </c>
      <c r="B20" s="126">
        <f>'Original data'!X207</f>
        <v>0</v>
      </c>
      <c r="C20" s="126" t="str">
        <f t="shared" si="0"/>
        <v>0 to 0</v>
      </c>
      <c r="D20" s="176">
        <f>GSACs!B23</f>
        <v>87000</v>
      </c>
      <c r="E20" s="126">
        <f>'Original data'!X2</f>
        <v>1E-3</v>
      </c>
      <c r="F20" s="126">
        <f>'Original data'!X205</f>
        <v>0</v>
      </c>
      <c r="G20" s="126">
        <f>'Original data'!X206</f>
        <v>0</v>
      </c>
      <c r="H20" s="126">
        <f>'Original data'!X208</f>
        <v>0</v>
      </c>
      <c r="I20" s="126">
        <f>'Original data'!X209</f>
        <v>0</v>
      </c>
      <c r="J20" s="126" t="str">
        <f t="shared" si="1"/>
        <v/>
      </c>
    </row>
    <row r="21" spans="1:10" hidden="1" x14ac:dyDescent="0.25">
      <c r="A21" s="124" t="str">
        <f>GSACs!A24</f>
        <v>Ethyl benzene</v>
      </c>
      <c r="B21" s="126">
        <f>'Original data'!Y207</f>
        <v>0</v>
      </c>
      <c r="C21" s="126" t="str">
        <f t="shared" si="0"/>
        <v>0 to 0</v>
      </c>
      <c r="D21" s="176">
        <f>GSACs!B24</f>
        <v>17000</v>
      </c>
      <c r="E21" s="126">
        <f>'Original data'!Y2</f>
        <v>1E-3</v>
      </c>
      <c r="F21" s="126">
        <f>'Original data'!Y205</f>
        <v>0</v>
      </c>
      <c r="G21" s="126">
        <f>'Original data'!Y206</f>
        <v>0</v>
      </c>
      <c r="H21" s="126">
        <f>'Original data'!Y208</f>
        <v>0</v>
      </c>
      <c r="I21" s="126">
        <f>'Original data'!Y209</f>
        <v>0</v>
      </c>
      <c r="J21" s="126" t="str">
        <f t="shared" si="1"/>
        <v/>
      </c>
    </row>
    <row r="22" spans="1:10" hidden="1" x14ac:dyDescent="0.25">
      <c r="A22" s="124" t="str">
        <f>GSACs!A25</f>
        <v>Total Xylene</v>
      </c>
      <c r="B22" s="126">
        <f>'Original data'!Z207</f>
        <v>0</v>
      </c>
      <c r="C22" s="126" t="str">
        <f t="shared" si="0"/>
        <v>0 to 0</v>
      </c>
      <c r="D22" s="176">
        <f>GSACs!B25</f>
        <v>17000</v>
      </c>
      <c r="E22" s="126">
        <f>'Original data'!Z2</f>
        <v>1E-3</v>
      </c>
      <c r="F22" s="126">
        <f>'Original data'!Z205</f>
        <v>0</v>
      </c>
      <c r="G22" s="126">
        <f>'Original data'!Z206</f>
        <v>0</v>
      </c>
      <c r="H22" s="126">
        <f>'Original data'!Z208</f>
        <v>0</v>
      </c>
      <c r="I22" s="126">
        <f>'Original data'!Z209</f>
        <v>0</v>
      </c>
      <c r="J22" s="126" t="str">
        <f t="shared" si="1"/>
        <v/>
      </c>
    </row>
    <row r="23" spans="1:10" hidden="1" x14ac:dyDescent="0.25">
      <c r="A23" s="124" t="str">
        <f>GSACs!A26</f>
        <v>TPH (EC5-6) aliphatic</v>
      </c>
      <c r="B23" s="126">
        <f>'Original data'!AA207</f>
        <v>0</v>
      </c>
      <c r="C23" s="126" t="str">
        <f t="shared" si="0"/>
        <v>0 to 0</v>
      </c>
      <c r="D23" s="176">
        <f>GSACs!B26</f>
        <v>95000</v>
      </c>
      <c r="E23" s="126" t="str">
        <f>'Original data'!AA2</f>
        <v>0.001</v>
      </c>
      <c r="F23" s="126">
        <f>'Original data'!AA205</f>
        <v>0</v>
      </c>
      <c r="G23" s="126">
        <f>'Original data'!AA206</f>
        <v>0</v>
      </c>
      <c r="H23" s="126">
        <f>'Original data'!AA208</f>
        <v>0</v>
      </c>
      <c r="I23" s="126">
        <f>'Original data'!AA209</f>
        <v>0</v>
      </c>
      <c r="J23" s="126" t="str">
        <f t="shared" si="1"/>
        <v/>
      </c>
    </row>
    <row r="24" spans="1:10" hidden="1" x14ac:dyDescent="0.25">
      <c r="A24" s="124" t="str">
        <f>GSACs!A27</f>
        <v>TPH (&gt;EC6-8) aliphatic</v>
      </c>
      <c r="B24" s="126">
        <f>'Original data'!AB207</f>
        <v>0</v>
      </c>
      <c r="C24" s="126" t="str">
        <f t="shared" si="0"/>
        <v>0 to 0</v>
      </c>
      <c r="D24" s="176">
        <f>GSACs!B27</f>
        <v>150000</v>
      </c>
      <c r="E24" s="126" t="str">
        <f>'Original data'!AB2</f>
        <v>0.001</v>
      </c>
      <c r="F24" s="126">
        <f>'Original data'!AB205</f>
        <v>0</v>
      </c>
      <c r="G24" s="126">
        <f>'Original data'!AB206</f>
        <v>0</v>
      </c>
      <c r="H24" s="126">
        <f>'Original data'!AB208</f>
        <v>0</v>
      </c>
      <c r="I24" s="126">
        <f>'Original data'!AB209</f>
        <v>0</v>
      </c>
      <c r="J24" s="126" t="str">
        <f t="shared" si="1"/>
        <v/>
      </c>
    </row>
    <row r="25" spans="1:10" hidden="1" x14ac:dyDescent="0.25">
      <c r="A25" s="124" t="str">
        <f>GSACs!A28</f>
        <v>TPH (&gt;EC8-10) aliphatic</v>
      </c>
      <c r="B25" s="126">
        <f>'Original data'!AC207</f>
        <v>0</v>
      </c>
      <c r="C25" s="126" t="str">
        <f t="shared" si="0"/>
        <v>0 to 0</v>
      </c>
      <c r="D25" s="176">
        <f>GSACs!B28</f>
        <v>14000</v>
      </c>
      <c r="E25" s="126" t="str">
        <f>'Original data'!AC2</f>
        <v>0.001</v>
      </c>
      <c r="F25" s="126">
        <f>'Original data'!AC205</f>
        <v>0</v>
      </c>
      <c r="G25" s="126">
        <f>'Original data'!AC206</f>
        <v>0</v>
      </c>
      <c r="H25" s="126">
        <f>'Original data'!AC208</f>
        <v>0</v>
      </c>
      <c r="I25" s="126">
        <f>'Original data'!AC209</f>
        <v>0</v>
      </c>
      <c r="J25" s="126" t="str">
        <f t="shared" si="1"/>
        <v/>
      </c>
    </row>
    <row r="26" spans="1:10" hidden="1" x14ac:dyDescent="0.25">
      <c r="A26" s="124" t="str">
        <f>GSACs!A29</f>
        <v>TPH (&gt;EC10-12) aliphatic</v>
      </c>
      <c r="B26" s="126">
        <f>'Original data'!AD207</f>
        <v>0</v>
      </c>
      <c r="C26" s="126" t="str">
        <f t="shared" si="0"/>
        <v>0 to 0</v>
      </c>
      <c r="D26" s="176">
        <f>GSACs!B29</f>
        <v>21000</v>
      </c>
      <c r="E26" s="126" t="str">
        <f>'Original data'!AD2</f>
        <v>1</v>
      </c>
      <c r="F26" s="126">
        <f>'Original data'!AD205</f>
        <v>0</v>
      </c>
      <c r="G26" s="126">
        <f>'Original data'!AD206</f>
        <v>0</v>
      </c>
      <c r="H26" s="126">
        <f>'Original data'!AD208</f>
        <v>0</v>
      </c>
      <c r="I26" s="126">
        <f>'Original data'!AD209</f>
        <v>0</v>
      </c>
      <c r="J26" s="126" t="str">
        <f t="shared" si="1"/>
        <v/>
      </c>
    </row>
    <row r="27" spans="1:10" hidden="1" x14ac:dyDescent="0.25">
      <c r="A27" s="124" t="str">
        <f>GSACs!A30</f>
        <v>TPH (&gt;EC12-16) aliphatic</v>
      </c>
      <c r="B27" s="126">
        <f>'Original data'!AE207</f>
        <v>0</v>
      </c>
      <c r="C27" s="126" t="str">
        <f t="shared" si="0"/>
        <v>0 to 0</v>
      </c>
      <c r="D27" s="176">
        <f>GSACs!B30</f>
        <v>25000</v>
      </c>
      <c r="E27" s="126" t="str">
        <f>'Original data'!AE2</f>
        <v>2</v>
      </c>
      <c r="F27" s="126">
        <f>'Original data'!AE205</f>
        <v>0</v>
      </c>
      <c r="G27" s="126">
        <f>'Original data'!AE206</f>
        <v>0</v>
      </c>
      <c r="H27" s="126">
        <f>'Original data'!AE208</f>
        <v>0</v>
      </c>
      <c r="I27" s="126">
        <f>'Original data'!AE209</f>
        <v>0</v>
      </c>
      <c r="J27" s="126" t="str">
        <f t="shared" si="1"/>
        <v/>
      </c>
    </row>
    <row r="28" spans="1:10" hidden="1" x14ac:dyDescent="0.25">
      <c r="A28" s="124" t="str">
        <f>GSACs!A31</f>
        <v>TPH (&gt;EC16-21) aliphatic</v>
      </c>
      <c r="B28" s="126">
        <f>'Original data'!AF207</f>
        <v>0</v>
      </c>
      <c r="C28" s="126" t="str">
        <f t="shared" si="0"/>
        <v>0 to 0</v>
      </c>
      <c r="D28" s="176">
        <f>GSACs!B31</f>
        <v>450000</v>
      </c>
      <c r="E28" s="126" t="str">
        <f>'Original data'!AF2</f>
        <v>8</v>
      </c>
      <c r="F28" s="126">
        <f>'Original data'!AF205</f>
        <v>0</v>
      </c>
      <c r="G28" s="126">
        <f>'Original data'!AF206</f>
        <v>0</v>
      </c>
      <c r="H28" s="126">
        <f>'Original data'!AF208</f>
        <v>0</v>
      </c>
      <c r="I28" s="126">
        <f>'Original data'!AF209</f>
        <v>0</v>
      </c>
      <c r="J28" s="126" t="str">
        <f t="shared" si="1"/>
        <v/>
      </c>
    </row>
    <row r="29" spans="1:10" hidden="1" x14ac:dyDescent="0.25">
      <c r="A29" s="124" t="str">
        <f>GSACs!A32</f>
        <v>TPH (&gt;EC21-35) aliphatic</v>
      </c>
      <c r="B29" s="126">
        <f>'Original data'!AG207</f>
        <v>0</v>
      </c>
      <c r="C29" s="126" t="str">
        <f t="shared" si="0"/>
        <v>0 to 0</v>
      </c>
      <c r="D29" s="176">
        <f>GSACs!B32</f>
        <v>450000</v>
      </c>
      <c r="E29" s="126" t="str">
        <f>'Original data'!AG2</f>
        <v>8</v>
      </c>
      <c r="F29" s="126">
        <f>'Original data'!AG205</f>
        <v>0</v>
      </c>
      <c r="G29" s="126">
        <f>'Original data'!AG206</f>
        <v>0</v>
      </c>
      <c r="H29" s="126">
        <f>'Original data'!AG208</f>
        <v>0</v>
      </c>
      <c r="I29" s="126">
        <f>'Original data'!AG209</f>
        <v>0</v>
      </c>
      <c r="J29" s="126" t="str">
        <f t="shared" si="1"/>
        <v/>
      </c>
    </row>
    <row r="30" spans="1:10" hidden="1" x14ac:dyDescent="0.25">
      <c r="A30" s="124" t="str">
        <f>GSACs!A33</f>
        <v>TPH (&gt;EC35-44) aliphatic</v>
      </c>
      <c r="B30" s="126">
        <f>'Original data'!AH207</f>
        <v>0</v>
      </c>
      <c r="C30" s="126" t="str">
        <f t="shared" si="0"/>
        <v>&lt;0 to 0</v>
      </c>
      <c r="D30" s="176">
        <f>GSACs!B33</f>
        <v>450000</v>
      </c>
      <c r="E30" s="126" t="str">
        <f>'Original data'!AH2</f>
        <v/>
      </c>
      <c r="F30" s="126">
        <f>'Original data'!AH205</f>
        <v>0</v>
      </c>
      <c r="G30" s="126">
        <f>'Original data'!AH206</f>
        <v>0</v>
      </c>
      <c r="H30" s="126">
        <f>'Original data'!AH208</f>
        <v>0</v>
      </c>
      <c r="I30" s="126">
        <f>'Original data'!AH209</f>
        <v>200</v>
      </c>
      <c r="J30" s="126" t="str">
        <f t="shared" si="1"/>
        <v>&lt;</v>
      </c>
    </row>
    <row r="31" spans="1:10" hidden="1" x14ac:dyDescent="0.25">
      <c r="A31" s="124" t="str">
        <f>GSACs!A34</f>
        <v>TPH (&gt;EC6-7) aromatic (benzene)</v>
      </c>
      <c r="B31" s="126">
        <f>'Original data'!AI207</f>
        <v>0</v>
      </c>
      <c r="C31" s="126" t="str">
        <f t="shared" si="0"/>
        <v>0 to 0</v>
      </c>
      <c r="D31" s="176">
        <f>GSACs!B34</f>
        <v>76000</v>
      </c>
      <c r="E31" s="126" t="str">
        <f>'Original data'!AI2</f>
        <v>0.001</v>
      </c>
      <c r="F31" s="126">
        <f>'Original data'!AI205</f>
        <v>0</v>
      </c>
      <c r="G31" s="126">
        <f>'Original data'!AI206</f>
        <v>0</v>
      </c>
      <c r="H31" s="126">
        <f>'Original data'!AI208</f>
        <v>0</v>
      </c>
      <c r="I31" s="126">
        <f>'Original data'!AI209</f>
        <v>0</v>
      </c>
      <c r="J31" s="126" t="str">
        <f t="shared" si="1"/>
        <v/>
      </c>
    </row>
    <row r="32" spans="1:10" hidden="1" x14ac:dyDescent="0.25">
      <c r="A32" s="124" t="str">
        <f>GSACs!A35</f>
        <v>TPH (&gt;EC7-8) aromatic (toluene)</v>
      </c>
      <c r="B32" s="126">
        <f>'Original data'!AJ207</f>
        <v>0</v>
      </c>
      <c r="C32" s="126" t="str">
        <f t="shared" si="0"/>
        <v>0 to 0</v>
      </c>
      <c r="D32" s="176">
        <f>GSACs!B35</f>
        <v>87000</v>
      </c>
      <c r="E32" s="126" t="str">
        <f>'Original data'!AJ2</f>
        <v>0.001</v>
      </c>
      <c r="F32" s="126">
        <f>'Original data'!AJ205</f>
        <v>0</v>
      </c>
      <c r="G32" s="126">
        <f>'Original data'!AJ206</f>
        <v>0</v>
      </c>
      <c r="H32" s="126">
        <f>'Original data'!AJ208</f>
        <v>0</v>
      </c>
      <c r="I32" s="126">
        <f>'Original data'!AJ209</f>
        <v>0</v>
      </c>
      <c r="J32" s="126" t="str">
        <f t="shared" si="1"/>
        <v/>
      </c>
    </row>
    <row r="33" spans="1:10" hidden="1" x14ac:dyDescent="0.25">
      <c r="A33" s="124" t="str">
        <f>GSACs!A36</f>
        <v>TPH (&gt;EC8-10) aromatic</v>
      </c>
      <c r="B33" s="126">
        <f>'Original data'!AK207</f>
        <v>0</v>
      </c>
      <c r="C33" s="126" t="str">
        <f t="shared" si="0"/>
        <v>0 to 0</v>
      </c>
      <c r="D33" s="176">
        <f>GSACs!B36</f>
        <v>7200</v>
      </c>
      <c r="E33" s="126" t="str">
        <f>'Original data'!AK2</f>
        <v>0.001</v>
      </c>
      <c r="F33" s="126">
        <f>'Original data'!AK205</f>
        <v>0</v>
      </c>
      <c r="G33" s="126">
        <f>'Original data'!AK206</f>
        <v>0</v>
      </c>
      <c r="H33" s="126">
        <f>'Original data'!AK208</f>
        <v>0</v>
      </c>
      <c r="I33" s="126">
        <f>'Original data'!AK209</f>
        <v>0</v>
      </c>
      <c r="J33" s="126" t="str">
        <f t="shared" si="1"/>
        <v/>
      </c>
    </row>
    <row r="34" spans="1:10" hidden="1" x14ac:dyDescent="0.25">
      <c r="A34" s="124" t="str">
        <f>GSACs!A37</f>
        <v>TPH (&gt;EC10-12) aromatic</v>
      </c>
      <c r="B34" s="126">
        <f>'Original data'!AL207</f>
        <v>0</v>
      </c>
      <c r="C34" s="126" t="str">
        <f t="shared" ref="C34:C65" si="2">CONCATENATE(J34,F34," to ",G34)</f>
        <v>0 to 0</v>
      </c>
      <c r="D34" s="176">
        <f>GSACs!B37</f>
        <v>9200</v>
      </c>
      <c r="E34" s="126" t="str">
        <f>'Original data'!AL2</f>
        <v>1</v>
      </c>
      <c r="F34" s="126">
        <f>'Original data'!AL205</f>
        <v>0</v>
      </c>
      <c r="G34" s="126">
        <f>'Original data'!AL206</f>
        <v>0</v>
      </c>
      <c r="H34" s="126">
        <f>'Original data'!AL208</f>
        <v>0</v>
      </c>
      <c r="I34" s="126">
        <f>'Original data'!AL209</f>
        <v>0</v>
      </c>
      <c r="J34" s="126" t="str">
        <f t="shared" ref="J34:J65" si="3">IF(I34=0,"","&lt;")</f>
        <v/>
      </c>
    </row>
    <row r="35" spans="1:10" hidden="1" x14ac:dyDescent="0.25">
      <c r="A35" s="124" t="str">
        <f>GSACs!A38</f>
        <v>TPH (&gt;EC12-16) aromatic</v>
      </c>
      <c r="B35" s="126">
        <f>'Original data'!AM207</f>
        <v>0</v>
      </c>
      <c r="C35" s="126" t="str">
        <f t="shared" si="2"/>
        <v>0 to 0</v>
      </c>
      <c r="D35" s="176">
        <f>GSACs!B38</f>
        <v>10000</v>
      </c>
      <c r="E35" s="126" t="str">
        <f>'Original data'!AM2</f>
        <v>2</v>
      </c>
      <c r="F35" s="126">
        <f>'Original data'!AM205</f>
        <v>0</v>
      </c>
      <c r="G35" s="126">
        <f>'Original data'!AM206</f>
        <v>0</v>
      </c>
      <c r="H35" s="126">
        <f>'Original data'!AM208</f>
        <v>0</v>
      </c>
      <c r="I35" s="126">
        <f>'Original data'!AM209</f>
        <v>0</v>
      </c>
      <c r="J35" s="126" t="str">
        <f t="shared" si="3"/>
        <v/>
      </c>
    </row>
    <row r="36" spans="1:10" hidden="1" x14ac:dyDescent="0.25">
      <c r="A36" s="124" t="str">
        <f>GSACs!A39</f>
        <v>TPH (&gt;EC16-21) aromatic</v>
      </c>
      <c r="B36" s="126">
        <f>'Original data'!AN207</f>
        <v>0</v>
      </c>
      <c r="C36" s="126" t="str">
        <f t="shared" si="2"/>
        <v>0 to 0</v>
      </c>
      <c r="D36" s="176">
        <f>GSACs!B39</f>
        <v>7600</v>
      </c>
      <c r="E36" s="126" t="str">
        <f>'Original data'!AN2</f>
        <v>10</v>
      </c>
      <c r="F36" s="126">
        <f>'Original data'!AN205</f>
        <v>0</v>
      </c>
      <c r="G36" s="126">
        <f>'Original data'!AN206</f>
        <v>0</v>
      </c>
      <c r="H36" s="126">
        <f>'Original data'!AN208</f>
        <v>0</v>
      </c>
      <c r="I36" s="126">
        <f>'Original data'!AN209</f>
        <v>0</v>
      </c>
      <c r="J36" s="126" t="str">
        <f t="shared" si="3"/>
        <v/>
      </c>
    </row>
    <row r="37" spans="1:10" hidden="1" x14ac:dyDescent="0.25">
      <c r="A37" s="124" t="str">
        <f>GSACs!A40</f>
        <v>TPH (&gt;EC21-35) aromatic</v>
      </c>
      <c r="B37" s="126">
        <f>'Original data'!AO207</f>
        <v>0</v>
      </c>
      <c r="C37" s="126" t="str">
        <f t="shared" si="2"/>
        <v>0 to 0</v>
      </c>
      <c r="D37" s="176">
        <f>GSACs!B40</f>
        <v>7800</v>
      </c>
      <c r="E37" s="126" t="str">
        <f>'Original data'!AO2</f>
        <v>10</v>
      </c>
      <c r="F37" s="126">
        <f>'Original data'!AO205</f>
        <v>0</v>
      </c>
      <c r="G37" s="126">
        <f>'Original data'!AO206</f>
        <v>0</v>
      </c>
      <c r="H37" s="126">
        <f>'Original data'!AO208</f>
        <v>0</v>
      </c>
      <c r="I37" s="126">
        <f>'Original data'!AO209</f>
        <v>0</v>
      </c>
      <c r="J37" s="126" t="str">
        <f t="shared" si="3"/>
        <v/>
      </c>
    </row>
    <row r="38" spans="1:10" hidden="1" x14ac:dyDescent="0.25">
      <c r="A38" s="124" t="str">
        <f>GSACs!A41</f>
        <v>TPH (&gt;EC35-44) aromatic</v>
      </c>
      <c r="B38" s="126">
        <f>'Original data'!AP207</f>
        <v>0</v>
      </c>
      <c r="C38" s="126" t="str">
        <f t="shared" si="2"/>
        <v>&lt;0 to 0</v>
      </c>
      <c r="D38" s="176">
        <f>GSACs!B41</f>
        <v>7800</v>
      </c>
      <c r="E38" s="126" t="str">
        <f>'Original data'!AP2</f>
        <v/>
      </c>
      <c r="F38" s="126">
        <f>'Original data'!AP205</f>
        <v>0</v>
      </c>
      <c r="G38" s="126">
        <f>'Original data'!AP206</f>
        <v>0</v>
      </c>
      <c r="H38" s="126">
        <f>'Original data'!AP208</f>
        <v>0</v>
      </c>
      <c r="I38" s="126">
        <f>'Original data'!AP209</f>
        <v>200</v>
      </c>
      <c r="J38" s="126" t="str">
        <f t="shared" si="3"/>
        <v>&lt;</v>
      </c>
    </row>
    <row r="39" spans="1:10" x14ac:dyDescent="0.25">
      <c r="A39" s="124" t="str">
        <f>GSACs!A42</f>
        <v>Total TPH</v>
      </c>
      <c r="B39" s="126">
        <f>'Original data'!AQ207</f>
        <v>11</v>
      </c>
      <c r="C39" s="126" t="str">
        <f t="shared" si="2"/>
        <v>&lt;10 to 10</v>
      </c>
      <c r="D39" s="176">
        <f>GSACs!B42</f>
        <v>500</v>
      </c>
      <c r="E39" s="126" t="str">
        <f>'Original data'!AQ2</f>
        <v>10</v>
      </c>
      <c r="F39" s="126">
        <f>'Original data'!AQ205</f>
        <v>10</v>
      </c>
      <c r="G39" s="126">
        <f>'Original data'!AQ206</f>
        <v>10</v>
      </c>
      <c r="H39" s="126">
        <f>'Original data'!AQ208</f>
        <v>0</v>
      </c>
      <c r="I39" s="126">
        <f>'Original data'!AQ209</f>
        <v>11</v>
      </c>
      <c r="J39" s="126" t="str">
        <f t="shared" si="3"/>
        <v>&lt;</v>
      </c>
    </row>
    <row r="40" spans="1:10" x14ac:dyDescent="0.25">
      <c r="A40" s="124" t="str">
        <f>GSACs!A43</f>
        <v>Naphthalene</v>
      </c>
      <c r="B40" s="126">
        <f>'Original data'!AR207</f>
        <v>11</v>
      </c>
      <c r="C40" s="126" t="str">
        <f t="shared" si="2"/>
        <v>&lt;0.05 to 0.05</v>
      </c>
      <c r="D40" s="176">
        <f>GSACs!B43</f>
        <v>1200</v>
      </c>
      <c r="E40" s="126" t="str">
        <f>'Original data'!AR2</f>
        <v>0.05</v>
      </c>
      <c r="F40" s="126">
        <f>'Original data'!AR205</f>
        <v>0.05</v>
      </c>
      <c r="G40" s="126">
        <f>'Original data'!AR206</f>
        <v>0.05</v>
      </c>
      <c r="H40" s="126">
        <f>'Original data'!AR208</f>
        <v>0</v>
      </c>
      <c r="I40" s="126">
        <f>'Original data'!AR209</f>
        <v>11</v>
      </c>
      <c r="J40" s="126" t="str">
        <f t="shared" si="3"/>
        <v>&lt;</v>
      </c>
    </row>
    <row r="41" spans="1:10" x14ac:dyDescent="0.25">
      <c r="A41" s="124" t="str">
        <f>GSACs!A44</f>
        <v>Acenaphthylene</v>
      </c>
      <c r="B41" s="126">
        <f>'Original data'!AS207</f>
        <v>11</v>
      </c>
      <c r="C41" s="126" t="str">
        <f t="shared" si="2"/>
        <v>&lt;0.05 to 0.05</v>
      </c>
      <c r="D41" s="176">
        <f>GSACs!B44</f>
        <v>29000</v>
      </c>
      <c r="E41" s="126" t="str">
        <f>'Original data'!AS2</f>
        <v>0.05</v>
      </c>
      <c r="F41" s="126">
        <f>'Original data'!AS205</f>
        <v>0.05</v>
      </c>
      <c r="G41" s="126">
        <f>'Original data'!AS206</f>
        <v>0.05</v>
      </c>
      <c r="H41" s="126">
        <f>'Original data'!AS208</f>
        <v>0</v>
      </c>
      <c r="I41" s="126">
        <f>'Original data'!AS209</f>
        <v>11</v>
      </c>
      <c r="J41" s="126" t="str">
        <f t="shared" si="3"/>
        <v>&lt;</v>
      </c>
    </row>
    <row r="42" spans="1:10" x14ac:dyDescent="0.25">
      <c r="A42" s="124" t="str">
        <f>GSACs!A45</f>
        <v>Acenaphthene</v>
      </c>
      <c r="B42" s="126">
        <f>'Original data'!AT207</f>
        <v>11</v>
      </c>
      <c r="C42" s="126" t="str">
        <f t="shared" si="2"/>
        <v>&lt;0.05 to 0.05</v>
      </c>
      <c r="D42" s="176">
        <f>GSACs!B45</f>
        <v>29000</v>
      </c>
      <c r="E42" s="126" t="str">
        <f>'Original data'!AT2</f>
        <v>0.05</v>
      </c>
      <c r="F42" s="126">
        <f>'Original data'!AT205</f>
        <v>0.05</v>
      </c>
      <c r="G42" s="126">
        <f>'Original data'!AT206</f>
        <v>0.05</v>
      </c>
      <c r="H42" s="126">
        <f>'Original data'!AT208</f>
        <v>0</v>
      </c>
      <c r="I42" s="126">
        <f>'Original data'!AT209</f>
        <v>11</v>
      </c>
      <c r="J42" s="126" t="str">
        <f t="shared" si="3"/>
        <v>&lt;</v>
      </c>
    </row>
    <row r="43" spans="1:10" x14ac:dyDescent="0.25">
      <c r="A43" s="124" t="str">
        <f>GSACs!A46</f>
        <v>Fluorene</v>
      </c>
      <c r="B43" s="126">
        <f>'Original data'!AU207</f>
        <v>11</v>
      </c>
      <c r="C43" s="126" t="str">
        <f t="shared" si="2"/>
        <v>&lt;0.05 to 0.05</v>
      </c>
      <c r="D43" s="176">
        <f>GSACs!B46</f>
        <v>20000</v>
      </c>
      <c r="E43" s="126" t="str">
        <f>'Original data'!AU2</f>
        <v>0.05</v>
      </c>
      <c r="F43" s="126">
        <f>'Original data'!AU205</f>
        <v>0.05</v>
      </c>
      <c r="G43" s="126">
        <f>'Original data'!AU206</f>
        <v>0.05</v>
      </c>
      <c r="H43" s="126">
        <f>'Original data'!AU208</f>
        <v>0</v>
      </c>
      <c r="I43" s="126">
        <f>'Original data'!AU209</f>
        <v>11</v>
      </c>
      <c r="J43" s="126" t="str">
        <f t="shared" si="3"/>
        <v>&lt;</v>
      </c>
    </row>
    <row r="44" spans="1:10" x14ac:dyDescent="0.25">
      <c r="A44" s="124" t="str">
        <f>GSACs!A47</f>
        <v>Phenanthrene</v>
      </c>
      <c r="B44" s="126">
        <f>'Original data'!AV207</f>
        <v>11</v>
      </c>
      <c r="C44" s="126" t="str">
        <f t="shared" si="2"/>
        <v>&lt;0.05 to 0.28</v>
      </c>
      <c r="D44" s="176">
        <f>GSACs!B47</f>
        <v>6200</v>
      </c>
      <c r="E44" s="126" t="str">
        <f>'Original data'!AV2</f>
        <v>0.05</v>
      </c>
      <c r="F44" s="126">
        <f>'Original data'!AV205</f>
        <v>0.05</v>
      </c>
      <c r="G44" s="126">
        <f>'Original data'!AV206</f>
        <v>0.28000000000000003</v>
      </c>
      <c r="H44" s="126">
        <f>'Original data'!AV208</f>
        <v>0</v>
      </c>
      <c r="I44" s="126">
        <f>'Original data'!AV209</f>
        <v>10</v>
      </c>
      <c r="J44" s="126" t="str">
        <f t="shared" si="3"/>
        <v>&lt;</v>
      </c>
    </row>
    <row r="45" spans="1:10" x14ac:dyDescent="0.25">
      <c r="A45" s="124" t="str">
        <f>GSACs!A48</f>
        <v>Anthracene</v>
      </c>
      <c r="B45" s="126">
        <f>'Original data'!AW207</f>
        <v>11</v>
      </c>
      <c r="C45" s="126" t="str">
        <f t="shared" si="2"/>
        <v>&lt;0.05 to 0.05</v>
      </c>
      <c r="D45" s="176">
        <f>GSACs!B48</f>
        <v>150000</v>
      </c>
      <c r="E45" s="126" t="str">
        <f>'Original data'!AW2</f>
        <v>0.05</v>
      </c>
      <c r="F45" s="126">
        <f>'Original data'!AW205</f>
        <v>0.05</v>
      </c>
      <c r="G45" s="126">
        <f>'Original data'!AW206</f>
        <v>0.05</v>
      </c>
      <c r="H45" s="126">
        <f>'Original data'!AW208</f>
        <v>0</v>
      </c>
      <c r="I45" s="126">
        <f>'Original data'!AW209</f>
        <v>11</v>
      </c>
      <c r="J45" s="126" t="str">
        <f t="shared" si="3"/>
        <v>&lt;</v>
      </c>
    </row>
    <row r="46" spans="1:10" x14ac:dyDescent="0.25">
      <c r="A46" s="124" t="str">
        <f>GSACs!A49</f>
        <v>Fluoranthene</v>
      </c>
      <c r="B46" s="126">
        <f>'Original data'!AX207</f>
        <v>11</v>
      </c>
      <c r="C46" s="126" t="str">
        <f t="shared" si="2"/>
        <v>&lt;0.05 to 0.61</v>
      </c>
      <c r="D46" s="176">
        <f>GSACs!B49</f>
        <v>6300</v>
      </c>
      <c r="E46" s="126" t="str">
        <f>'Original data'!AX2</f>
        <v>0.05</v>
      </c>
      <c r="F46" s="126">
        <f>'Original data'!AX205</f>
        <v>0.05</v>
      </c>
      <c r="G46" s="126">
        <f>'Original data'!AX206</f>
        <v>0.61</v>
      </c>
      <c r="H46" s="126">
        <f>'Original data'!AX208</f>
        <v>0</v>
      </c>
      <c r="I46" s="126">
        <f>'Original data'!AX209</f>
        <v>9</v>
      </c>
      <c r="J46" s="126" t="str">
        <f t="shared" si="3"/>
        <v>&lt;</v>
      </c>
    </row>
    <row r="47" spans="1:10" x14ac:dyDescent="0.25">
      <c r="A47" s="124" t="str">
        <f>GSACs!A50</f>
        <v>Pyrene</v>
      </c>
      <c r="B47" s="126">
        <f>'Original data'!AY207</f>
        <v>11</v>
      </c>
      <c r="C47" s="126" t="str">
        <f t="shared" si="2"/>
        <v>&lt;0.05 to 0.52</v>
      </c>
      <c r="D47" s="176">
        <f>GSACs!B50</f>
        <v>15000</v>
      </c>
      <c r="E47" s="126" t="str">
        <f>'Original data'!AY2</f>
        <v>0.05</v>
      </c>
      <c r="F47" s="126">
        <f>'Original data'!AY205</f>
        <v>0.05</v>
      </c>
      <c r="G47" s="126">
        <f>'Original data'!AY206</f>
        <v>0.52</v>
      </c>
      <c r="H47" s="126">
        <f>'Original data'!AY208</f>
        <v>0</v>
      </c>
      <c r="I47" s="126">
        <f>'Original data'!AY209</f>
        <v>9</v>
      </c>
      <c r="J47" s="126" t="str">
        <f t="shared" si="3"/>
        <v>&lt;</v>
      </c>
    </row>
    <row r="48" spans="1:10" x14ac:dyDescent="0.25">
      <c r="A48" s="124" t="str">
        <f>GSACs!A51</f>
        <v>Benzo(a)anthracene</v>
      </c>
      <c r="B48" s="126">
        <f>'Original data'!AZ207</f>
        <v>11</v>
      </c>
      <c r="C48" s="126" t="str">
        <f t="shared" si="2"/>
        <v>&lt;0.05 to 0.39</v>
      </c>
      <c r="D48" s="176">
        <f>GSACs!B51</f>
        <v>49</v>
      </c>
      <c r="E48" s="126" t="str">
        <f>'Original data'!AZ2</f>
        <v>0.05</v>
      </c>
      <c r="F48" s="126">
        <f>'Original data'!AZ205</f>
        <v>0.05</v>
      </c>
      <c r="G48" s="126">
        <f>'Original data'!AZ206</f>
        <v>0.39</v>
      </c>
      <c r="H48" s="126">
        <f>'Original data'!AZ208</f>
        <v>0</v>
      </c>
      <c r="I48" s="126">
        <f>'Original data'!AZ209</f>
        <v>10</v>
      </c>
      <c r="J48" s="126" t="str">
        <f t="shared" si="3"/>
        <v>&lt;</v>
      </c>
    </row>
    <row r="49" spans="1:10" x14ac:dyDescent="0.25">
      <c r="A49" s="124" t="str">
        <f>GSACs!A52</f>
        <v>Chrysene</v>
      </c>
      <c r="B49" s="126">
        <f>'Original data'!BA207</f>
        <v>11</v>
      </c>
      <c r="C49" s="126" t="str">
        <f t="shared" si="2"/>
        <v>&lt;0.05 to 0.43</v>
      </c>
      <c r="D49" s="176">
        <f>GSACs!B52</f>
        <v>93</v>
      </c>
      <c r="E49" s="126" t="str">
        <f>'Original data'!BA2</f>
        <v>0.05</v>
      </c>
      <c r="F49" s="126">
        <f>'Original data'!BA205</f>
        <v>0.05</v>
      </c>
      <c r="G49" s="126">
        <f>'Original data'!BA206</f>
        <v>0.43</v>
      </c>
      <c r="H49" s="126">
        <f>'Original data'!BA208</f>
        <v>0</v>
      </c>
      <c r="I49" s="126">
        <f>'Original data'!BA209</f>
        <v>10</v>
      </c>
      <c r="J49" s="126" t="str">
        <f t="shared" si="3"/>
        <v>&lt;</v>
      </c>
    </row>
    <row r="50" spans="1:10" x14ac:dyDescent="0.25">
      <c r="A50" s="124" t="str">
        <f>GSACs!A53</f>
        <v>Benzo(b)fluoranthene</v>
      </c>
      <c r="B50" s="126">
        <f>'Original data'!BB207</f>
        <v>11</v>
      </c>
      <c r="C50" s="126" t="str">
        <f t="shared" si="2"/>
        <v>&lt;0.05 to 0.47</v>
      </c>
      <c r="D50" s="176">
        <f>GSACs!B53</f>
        <v>13</v>
      </c>
      <c r="E50" s="126" t="str">
        <f>'Original data'!BB2</f>
        <v>0.05</v>
      </c>
      <c r="F50" s="126">
        <f>'Original data'!BB205</f>
        <v>0.05</v>
      </c>
      <c r="G50" s="126">
        <f>'Original data'!BB206</f>
        <v>0.47</v>
      </c>
      <c r="H50" s="126">
        <f>'Original data'!BB208</f>
        <v>0</v>
      </c>
      <c r="I50" s="126">
        <f>'Original data'!BB209</f>
        <v>10</v>
      </c>
      <c r="J50" s="126" t="str">
        <f t="shared" si="3"/>
        <v>&lt;</v>
      </c>
    </row>
    <row r="51" spans="1:10" x14ac:dyDescent="0.25">
      <c r="A51" s="124" t="str">
        <f>GSACs!A54</f>
        <v>Benzo(k)fluoranthene</v>
      </c>
      <c r="B51" s="126">
        <f>'Original data'!BC207</f>
        <v>11</v>
      </c>
      <c r="C51" s="126" t="str">
        <f t="shared" si="2"/>
        <v>&lt;0.05 to 0.22</v>
      </c>
      <c r="D51" s="176">
        <f>GSACs!B54</f>
        <v>370</v>
      </c>
      <c r="E51" s="126" t="str">
        <f>'Original data'!BC2</f>
        <v>0.05</v>
      </c>
      <c r="F51" s="126">
        <f>'Original data'!BC205</f>
        <v>0.05</v>
      </c>
      <c r="G51" s="126">
        <f>'Original data'!BC206</f>
        <v>0.22</v>
      </c>
      <c r="H51" s="126">
        <f>'Original data'!BC208</f>
        <v>0</v>
      </c>
      <c r="I51" s="126">
        <f>'Original data'!BC209</f>
        <v>10</v>
      </c>
      <c r="J51" s="126" t="str">
        <f t="shared" si="3"/>
        <v>&lt;</v>
      </c>
    </row>
    <row r="52" spans="1:10" x14ac:dyDescent="0.25">
      <c r="A52" s="124" t="str">
        <f>GSACs!A55</f>
        <v>Benzo(a)pyrene</v>
      </c>
      <c r="B52" s="126">
        <f>'Original data'!BD207</f>
        <v>11</v>
      </c>
      <c r="C52" s="126" t="str">
        <f t="shared" si="2"/>
        <v>&lt;0.05 to 0.42</v>
      </c>
      <c r="D52" s="176">
        <f>GSACs!B55</f>
        <v>11</v>
      </c>
      <c r="E52" s="126" t="str">
        <f>'Original data'!BD2</f>
        <v>0.05</v>
      </c>
      <c r="F52" s="126">
        <f>'Original data'!BD205</f>
        <v>0.05</v>
      </c>
      <c r="G52" s="126">
        <f>'Original data'!BD206</f>
        <v>0.42</v>
      </c>
      <c r="H52" s="126">
        <f>'Original data'!BD208</f>
        <v>0</v>
      </c>
      <c r="I52" s="126">
        <f>'Original data'!BD209</f>
        <v>10</v>
      </c>
      <c r="J52" s="126" t="str">
        <f t="shared" si="3"/>
        <v>&lt;</v>
      </c>
    </row>
    <row r="53" spans="1:10" x14ac:dyDescent="0.25">
      <c r="A53" s="124" t="str">
        <f>GSACs!A56</f>
        <v>Indeno(1,2,3-c,d)pyrene</v>
      </c>
      <c r="B53" s="126">
        <f>'Original data'!BE207</f>
        <v>11</v>
      </c>
      <c r="C53" s="126" t="str">
        <f t="shared" si="2"/>
        <v>&lt;0.05 to 0.23</v>
      </c>
      <c r="D53" s="176">
        <f>GSACs!B56</f>
        <v>150</v>
      </c>
      <c r="E53" s="126" t="str">
        <f>'Original data'!BE2</f>
        <v>0.05</v>
      </c>
      <c r="F53" s="126">
        <f>'Original data'!BE205</f>
        <v>0.05</v>
      </c>
      <c r="G53" s="126">
        <f>'Original data'!BE206</f>
        <v>0.23</v>
      </c>
      <c r="H53" s="126">
        <f>'Original data'!BE208</f>
        <v>0</v>
      </c>
      <c r="I53" s="126">
        <f>'Original data'!BE209</f>
        <v>10</v>
      </c>
      <c r="J53" s="126" t="str">
        <f t="shared" si="3"/>
        <v>&lt;</v>
      </c>
    </row>
    <row r="54" spans="1:10" x14ac:dyDescent="0.25">
      <c r="A54" s="124" t="str">
        <f>GSACs!A57</f>
        <v>Dibenzo(a,h)anthracene</v>
      </c>
      <c r="B54" s="126">
        <f>'Original data'!BF207</f>
        <v>11</v>
      </c>
      <c r="C54" s="126" t="str">
        <f t="shared" si="2"/>
        <v>&lt;0.05 to 0.05</v>
      </c>
      <c r="D54" s="176">
        <f>GSACs!B57</f>
        <v>1.1000000000000001</v>
      </c>
      <c r="E54" s="126" t="str">
        <f>'Original data'!BF2</f>
        <v>0.05</v>
      </c>
      <c r="F54" s="126">
        <f>'Original data'!BF205</f>
        <v>0.05</v>
      </c>
      <c r="G54" s="126">
        <f>'Original data'!BF206</f>
        <v>0.05</v>
      </c>
      <c r="H54" s="126">
        <f>'Original data'!BF208</f>
        <v>0</v>
      </c>
      <c r="I54" s="126">
        <f>'Original data'!BF209</f>
        <v>11</v>
      </c>
      <c r="J54" s="126" t="str">
        <f t="shared" si="3"/>
        <v>&lt;</v>
      </c>
    </row>
    <row r="55" spans="1:10" x14ac:dyDescent="0.25">
      <c r="A55" s="124" t="str">
        <f>GSACs!A58</f>
        <v>Benzo(g,hi)perylene</v>
      </c>
      <c r="B55" s="126">
        <f>'Original data'!BG207</f>
        <v>11</v>
      </c>
      <c r="C55" s="126" t="str">
        <f t="shared" si="2"/>
        <v>&lt;0.05 to 0.23</v>
      </c>
      <c r="D55" s="176">
        <f>GSACs!B58</f>
        <v>1400</v>
      </c>
      <c r="E55" s="126" t="str">
        <f>'Original data'!BG2</f>
        <v>0.05</v>
      </c>
      <c r="F55" s="126">
        <f>'Original data'!BG205</f>
        <v>0.05</v>
      </c>
      <c r="G55" s="126">
        <f>'Original data'!BG206</f>
        <v>0.23</v>
      </c>
      <c r="H55" s="126">
        <f>'Original data'!BG208</f>
        <v>0</v>
      </c>
      <c r="I55" s="126">
        <f>'Original data'!BG209</f>
        <v>10</v>
      </c>
      <c r="J55" s="126" t="str">
        <f t="shared" si="3"/>
        <v>&lt;</v>
      </c>
    </row>
    <row r="56" spans="1:10" x14ac:dyDescent="0.25">
      <c r="A56" s="124" t="str">
        <f>GSACs!A59</f>
        <v>Coal Tar (B(a)P as surrogate marker</v>
      </c>
      <c r="B56" s="126">
        <f>'Original data'!BH207</f>
        <v>0</v>
      </c>
      <c r="C56" s="126" t="str">
        <f t="shared" si="2"/>
        <v>0 to 0</v>
      </c>
      <c r="D56" s="176">
        <f>GSACs!B59</f>
        <v>4.4000000000000004</v>
      </c>
      <c r="E56" s="126" t="str">
        <f>'Original data'!BH2</f>
        <v>0.05</v>
      </c>
      <c r="F56" s="126">
        <f>'Original data'!BH205</f>
        <v>0</v>
      </c>
      <c r="G56" s="126">
        <f>'Original data'!BH206</f>
        <v>0</v>
      </c>
      <c r="H56" s="126">
        <f>'Original data'!BH208</f>
        <v>0</v>
      </c>
      <c r="I56" s="126">
        <f>'Original data'!BH209</f>
        <v>0</v>
      </c>
      <c r="J56" s="126" t="str">
        <f t="shared" si="3"/>
        <v/>
      </c>
    </row>
    <row r="57" spans="1:10" x14ac:dyDescent="0.25">
      <c r="A57" s="124" t="str">
        <f>GSACs!A60</f>
        <v>Tetrachloroethene (PCE)</v>
      </c>
      <c r="B57" s="126">
        <f>'Original data'!BI207</f>
        <v>0</v>
      </c>
      <c r="C57" s="126" t="str">
        <f t="shared" si="2"/>
        <v>0 to 0</v>
      </c>
      <c r="D57" s="176">
        <f>GSACs!B60</f>
        <v>810</v>
      </c>
      <c r="E57" s="126">
        <f>'Original data'!BI2</f>
        <v>1E-3</v>
      </c>
      <c r="F57" s="126">
        <f>'Original data'!BI205</f>
        <v>0</v>
      </c>
      <c r="G57" s="126">
        <f>'Original data'!BI206</f>
        <v>0</v>
      </c>
      <c r="H57" s="126">
        <f>'Original data'!BI208</f>
        <v>0</v>
      </c>
      <c r="I57" s="126">
        <f>'Original data'!BI209</f>
        <v>0</v>
      </c>
      <c r="J57" s="126" t="str">
        <f t="shared" si="3"/>
        <v/>
      </c>
    </row>
    <row r="58" spans="1:10" x14ac:dyDescent="0.25">
      <c r="A58" s="124" t="str">
        <f>GSACs!A61</f>
        <v>Trichloroethene (TCE)</v>
      </c>
      <c r="B58" s="126">
        <f>'Original data'!BJ207</f>
        <v>0</v>
      </c>
      <c r="C58" s="126" t="str">
        <f t="shared" si="2"/>
        <v>0 to 0</v>
      </c>
      <c r="D58" s="176">
        <f>GSACs!B61</f>
        <v>70</v>
      </c>
      <c r="E58" s="126">
        <f>'Original data'!BJ2</f>
        <v>1E-3</v>
      </c>
      <c r="F58" s="126">
        <f>'Original data'!BJ205</f>
        <v>0</v>
      </c>
      <c r="G58" s="126">
        <f>'Original data'!BJ206</f>
        <v>0</v>
      </c>
      <c r="H58" s="126">
        <f>'Original data'!BJ208</f>
        <v>0</v>
      </c>
      <c r="I58" s="126">
        <f>'Original data'!BJ209</f>
        <v>0</v>
      </c>
      <c r="J58" s="126" t="str">
        <f t="shared" si="3"/>
        <v/>
      </c>
    </row>
    <row r="59" spans="1:10" x14ac:dyDescent="0.25">
      <c r="A59" s="124" t="str">
        <f>GSACs!A62</f>
        <v>cis-1,2-Dichloroethene</v>
      </c>
      <c r="B59" s="126">
        <f>'Original data'!BK207</f>
        <v>0</v>
      </c>
      <c r="C59" s="126" t="str">
        <f t="shared" si="2"/>
        <v>0 to 0</v>
      </c>
      <c r="D59" s="176">
        <f>GSACs!B62</f>
        <v>0</v>
      </c>
      <c r="E59" s="126">
        <f>'Original data'!BK2</f>
        <v>1E-3</v>
      </c>
      <c r="F59" s="126">
        <f>'Original data'!BK205</f>
        <v>0</v>
      </c>
      <c r="G59" s="126">
        <f>'Original data'!BK206</f>
        <v>0</v>
      </c>
      <c r="H59" s="126">
        <f>'Original data'!BK208</f>
        <v>0</v>
      </c>
      <c r="I59" s="126">
        <f>'Original data'!BK209</f>
        <v>0</v>
      </c>
      <c r="J59" s="126" t="str">
        <f t="shared" si="3"/>
        <v/>
      </c>
    </row>
    <row r="60" spans="1:10" x14ac:dyDescent="0.25">
      <c r="A60" s="124" t="str">
        <f>GSACs!A63</f>
        <v>Vinyl Chloride (VC)</v>
      </c>
      <c r="B60" s="126">
        <f>'Original data'!BL207</f>
        <v>0</v>
      </c>
      <c r="C60" s="126" t="str">
        <f t="shared" si="2"/>
        <v>0 to 0</v>
      </c>
      <c r="D60" s="176">
        <f>GSACs!B63</f>
        <v>4.8</v>
      </c>
      <c r="E60" s="126">
        <f>'Original data'!BL2</f>
        <v>1E-3</v>
      </c>
      <c r="F60" s="126">
        <f>'Original data'!BL205</f>
        <v>0</v>
      </c>
      <c r="G60" s="126">
        <f>'Original data'!BL206</f>
        <v>0</v>
      </c>
      <c r="H60" s="126">
        <f>'Original data'!BL208</f>
        <v>0</v>
      </c>
      <c r="I60" s="126">
        <f>'Original data'!BL209</f>
        <v>0</v>
      </c>
      <c r="J60" s="126" t="str">
        <f t="shared" si="3"/>
        <v/>
      </c>
    </row>
    <row r="61" spans="1:10" x14ac:dyDescent="0.25">
      <c r="A61" s="124" t="str">
        <f>GSACs!A64</f>
        <v>1,1,2,2-Tetrachloroethane (PCA)</v>
      </c>
      <c r="B61" s="126">
        <f>'Original data'!BM207</f>
        <v>0</v>
      </c>
      <c r="C61" s="126" t="str">
        <f t="shared" si="2"/>
        <v>0 to 0</v>
      </c>
      <c r="D61" s="176">
        <f>GSACs!B64</f>
        <v>1800</v>
      </c>
      <c r="E61" s="126">
        <f>'Original data'!BM2</f>
        <v>1E-3</v>
      </c>
      <c r="F61" s="126">
        <f>'Original data'!BM205</f>
        <v>0</v>
      </c>
      <c r="G61" s="126">
        <f>'Original data'!BM206</f>
        <v>0</v>
      </c>
      <c r="H61" s="126">
        <f>'Original data'!BM208</f>
        <v>0</v>
      </c>
      <c r="I61" s="126">
        <f>'Original data'!BM209</f>
        <v>0</v>
      </c>
      <c r="J61" s="126" t="str">
        <f t="shared" si="3"/>
        <v/>
      </c>
    </row>
    <row r="62" spans="1:10" x14ac:dyDescent="0.25">
      <c r="A62" s="124" t="str">
        <f>GSACs!A65</f>
        <v>1,1,1-Trichloroethane (TCA)</v>
      </c>
      <c r="B62" s="126">
        <f>'Original data'!BN207</f>
        <v>0</v>
      </c>
      <c r="C62" s="126" t="str">
        <f t="shared" si="2"/>
        <v>0 to 0</v>
      </c>
      <c r="D62" s="176">
        <f>GSACs!B65</f>
        <v>57000</v>
      </c>
      <c r="E62" s="126">
        <f>'Original data'!BN2</f>
        <v>1E-3</v>
      </c>
      <c r="F62" s="126">
        <f>'Original data'!BN205</f>
        <v>0</v>
      </c>
      <c r="G62" s="126">
        <f>'Original data'!BN206</f>
        <v>0</v>
      </c>
      <c r="H62" s="126">
        <f>'Original data'!BN208</f>
        <v>0</v>
      </c>
      <c r="I62" s="126">
        <f>'Original data'!BN209</f>
        <v>0</v>
      </c>
      <c r="J62" s="126" t="str">
        <f t="shared" si="3"/>
        <v/>
      </c>
    </row>
    <row r="63" spans="1:10" x14ac:dyDescent="0.25">
      <c r="A63" s="124" t="str">
        <f>GSACs!A66</f>
        <v>1,2-Dichloroethane</v>
      </c>
      <c r="B63" s="126">
        <f>'Original data'!BO207</f>
        <v>0</v>
      </c>
      <c r="C63" s="126" t="str">
        <f t="shared" si="2"/>
        <v>0 to 0</v>
      </c>
      <c r="D63" s="176">
        <f>GSACs!B66</f>
        <v>21</v>
      </c>
      <c r="E63" s="126">
        <f>'Original data'!BO2</f>
        <v>1E-3</v>
      </c>
      <c r="F63" s="126">
        <f>'Original data'!BO205</f>
        <v>0</v>
      </c>
      <c r="G63" s="126">
        <f>'Original data'!BO206</f>
        <v>0</v>
      </c>
      <c r="H63" s="126">
        <f>'Original data'!BO208</f>
        <v>0</v>
      </c>
      <c r="I63" s="126">
        <f>'Original data'!BO209</f>
        <v>0</v>
      </c>
      <c r="J63" s="126" t="str">
        <f t="shared" si="3"/>
        <v/>
      </c>
    </row>
    <row r="64" spans="1:10" x14ac:dyDescent="0.25">
      <c r="A64" s="124" t="str">
        <f>GSACs!A67</f>
        <v>Carbon Tetrachloride</v>
      </c>
      <c r="B64" s="126">
        <f>'Original data'!BP207</f>
        <v>0</v>
      </c>
      <c r="C64" s="126" t="str">
        <f t="shared" si="2"/>
        <v>0 to 0</v>
      </c>
      <c r="D64" s="176">
        <f>GSACs!B67</f>
        <v>190</v>
      </c>
      <c r="E64" s="126">
        <f>'Original data'!BP2</f>
        <v>1E-3</v>
      </c>
      <c r="F64" s="126">
        <f>'Original data'!BP205</f>
        <v>0</v>
      </c>
      <c r="G64" s="126">
        <f>'Original data'!BP206</f>
        <v>0</v>
      </c>
      <c r="H64" s="126">
        <f>'Original data'!BP208</f>
        <v>0</v>
      </c>
      <c r="I64" s="126">
        <f>'Original data'!BP209</f>
        <v>0</v>
      </c>
      <c r="J64" s="126" t="str">
        <f t="shared" si="3"/>
        <v/>
      </c>
    </row>
    <row r="65" spans="1:11" x14ac:dyDescent="0.25">
      <c r="A65" s="124" t="str">
        <f>GSACs!A68</f>
        <v>Carbon disulphide</v>
      </c>
      <c r="B65" s="126">
        <f>'Original data'!BQ207</f>
        <v>0</v>
      </c>
      <c r="C65" s="126" t="str">
        <f t="shared" si="2"/>
        <v>0 to 0</v>
      </c>
      <c r="D65" s="176">
        <f>GSACs!B68</f>
        <v>1300</v>
      </c>
      <c r="E65" s="126">
        <f>'Original data'!BQ2</f>
        <v>1E-3</v>
      </c>
      <c r="F65" s="126">
        <f>'Original data'!BQ205</f>
        <v>0</v>
      </c>
      <c r="G65" s="126">
        <f>'Original data'!BQ206</f>
        <v>0</v>
      </c>
      <c r="H65" s="126">
        <f>'Original data'!BQ208</f>
        <v>0</v>
      </c>
      <c r="I65" s="126">
        <f>'Original data'!BQ209</f>
        <v>0</v>
      </c>
      <c r="J65" s="126" t="str">
        <f t="shared" si="3"/>
        <v/>
      </c>
    </row>
    <row r="66" spans="1:11" x14ac:dyDescent="0.25">
      <c r="A66" s="124">
        <f>GSACs!A69</f>
        <v>0</v>
      </c>
      <c r="B66" s="126">
        <f>'Original data'!BR207</f>
        <v>0</v>
      </c>
      <c r="C66" s="126" t="str">
        <f t="shared" ref="C66:C73" si="4">CONCATENATE(J66,F66," to ",G66)</f>
        <v>&lt;0 to 0</v>
      </c>
      <c r="D66" s="176" t="e">
        <f>GSACs!B69</f>
        <v>#REF!</v>
      </c>
      <c r="E66" s="126">
        <f>'Original data'!BR2</f>
        <v>0</v>
      </c>
      <c r="F66" s="126">
        <f>'Original data'!BR205</f>
        <v>0</v>
      </c>
      <c r="G66" s="126">
        <f>'Original data'!BR206</f>
        <v>0</v>
      </c>
      <c r="H66" s="126">
        <f>'Original data'!BR208</f>
        <v>0</v>
      </c>
      <c r="I66" s="126">
        <f>'Original data'!BR209</f>
        <v>200</v>
      </c>
      <c r="J66" s="126" t="str">
        <f t="shared" ref="J66:J73" si="5">IF(I66=0,"","&lt;")</f>
        <v>&lt;</v>
      </c>
    </row>
    <row r="67" spans="1:11" x14ac:dyDescent="0.25">
      <c r="A67" s="124">
        <f>GSACs!A70</f>
        <v>0</v>
      </c>
      <c r="B67" s="126">
        <f>'Original data'!BS207</f>
        <v>0</v>
      </c>
      <c r="C67" s="126" t="str">
        <f t="shared" si="4"/>
        <v>&lt;0 to 0</v>
      </c>
      <c r="D67" s="176" t="e">
        <f>GSACs!B70</f>
        <v>#REF!</v>
      </c>
      <c r="E67" s="126">
        <f>'Original data'!BS2</f>
        <v>0</v>
      </c>
      <c r="F67" s="126">
        <f>'Original data'!BS205</f>
        <v>0</v>
      </c>
      <c r="G67" s="126">
        <f>'Original data'!BS206</f>
        <v>0</v>
      </c>
      <c r="H67" s="126">
        <f>'Original data'!BS208</f>
        <v>0</v>
      </c>
      <c r="I67" s="126">
        <f>'Original data'!BS209</f>
        <v>200</v>
      </c>
      <c r="J67" s="126" t="str">
        <f t="shared" si="5"/>
        <v>&lt;</v>
      </c>
    </row>
    <row r="68" spans="1:11" x14ac:dyDescent="0.25">
      <c r="A68" s="124">
        <f>GSACs!A71</f>
        <v>0</v>
      </c>
      <c r="B68" s="126">
        <f>'Original data'!BT207</f>
        <v>0</v>
      </c>
      <c r="C68" s="126" t="str">
        <f t="shared" si="4"/>
        <v>&lt;0 to 0</v>
      </c>
      <c r="D68" s="176" t="e">
        <f>GSACs!B71</f>
        <v>#REF!</v>
      </c>
      <c r="E68" s="126">
        <f>'Original data'!BT2</f>
        <v>0</v>
      </c>
      <c r="F68" s="126">
        <f>'Original data'!BT205</f>
        <v>0</v>
      </c>
      <c r="G68" s="126">
        <f>'Original data'!BT206</f>
        <v>0</v>
      </c>
      <c r="H68" s="126">
        <f>'Original data'!BT208</f>
        <v>0</v>
      </c>
      <c r="I68" s="126">
        <f>'Original data'!BT209</f>
        <v>200</v>
      </c>
      <c r="J68" s="126" t="str">
        <f t="shared" si="5"/>
        <v>&lt;</v>
      </c>
    </row>
    <row r="69" spans="1:11" x14ac:dyDescent="0.25">
      <c r="A69" s="124">
        <f>GSACs!A72</f>
        <v>0</v>
      </c>
      <c r="B69" s="126">
        <f>'Original data'!BU207</f>
        <v>0</v>
      </c>
      <c r="C69" s="126" t="str">
        <f t="shared" si="4"/>
        <v>&lt;0 to 0</v>
      </c>
      <c r="D69" s="176" t="e">
        <f>GSACs!B72</f>
        <v>#REF!</v>
      </c>
      <c r="E69" s="126">
        <f>'Original data'!BU2</f>
        <v>0</v>
      </c>
      <c r="F69" s="126">
        <f>'Original data'!BU205</f>
        <v>0</v>
      </c>
      <c r="G69" s="126">
        <f>'Original data'!BU206</f>
        <v>0</v>
      </c>
      <c r="H69" s="126">
        <f>'Original data'!BU208</f>
        <v>0</v>
      </c>
      <c r="I69" s="126">
        <f>'Original data'!BU209</f>
        <v>200</v>
      </c>
      <c r="J69" s="126" t="str">
        <f t="shared" si="5"/>
        <v>&lt;</v>
      </c>
    </row>
    <row r="70" spans="1:11" x14ac:dyDescent="0.25">
      <c r="A70" s="124">
        <f>GSACs!A73</f>
        <v>0</v>
      </c>
      <c r="B70" s="126">
        <f>'Original data'!BV207</f>
        <v>0</v>
      </c>
      <c r="C70" s="126" t="str">
        <f t="shared" si="4"/>
        <v>&lt;0 to 0</v>
      </c>
      <c r="D70" s="176" t="e">
        <f>GSACs!B73</f>
        <v>#REF!</v>
      </c>
      <c r="E70" s="126">
        <f>'Original data'!BV2</f>
        <v>0</v>
      </c>
      <c r="F70" s="126">
        <f>'Original data'!BV205</f>
        <v>0</v>
      </c>
      <c r="G70" s="126">
        <f>'Original data'!BV206</f>
        <v>0</v>
      </c>
      <c r="H70" s="126">
        <f>'Original data'!BV208</f>
        <v>0</v>
      </c>
      <c r="I70" s="126">
        <f>'Original data'!BV209</f>
        <v>200</v>
      </c>
      <c r="J70" s="126" t="str">
        <f t="shared" si="5"/>
        <v>&lt;</v>
      </c>
    </row>
    <row r="71" spans="1:11" x14ac:dyDescent="0.25">
      <c r="A71" s="124">
        <f>GSACs!A74</f>
        <v>0</v>
      </c>
      <c r="B71" s="126">
        <f>'Original data'!BW207</f>
        <v>0</v>
      </c>
      <c r="C71" s="126" t="str">
        <f t="shared" si="4"/>
        <v>&lt;0 to 0</v>
      </c>
      <c r="D71" s="176" t="e">
        <f>GSACs!B74</f>
        <v>#REF!</v>
      </c>
      <c r="E71" s="126">
        <f>'Original data'!BW2</f>
        <v>0</v>
      </c>
      <c r="F71" s="126">
        <f>'Original data'!BW205</f>
        <v>0</v>
      </c>
      <c r="G71" s="126">
        <f>'Original data'!BW206</f>
        <v>0</v>
      </c>
      <c r="H71" s="126">
        <f>'Original data'!BW208</f>
        <v>0</v>
      </c>
      <c r="I71" s="126">
        <f>'Original data'!BW209</f>
        <v>200</v>
      </c>
      <c r="J71" s="126" t="str">
        <f t="shared" si="5"/>
        <v>&lt;</v>
      </c>
    </row>
    <row r="72" spans="1:11" x14ac:dyDescent="0.25">
      <c r="A72" s="124">
        <f>GSACs!A75</f>
        <v>0</v>
      </c>
      <c r="B72" s="126">
        <f>'Original data'!BX207</f>
        <v>0</v>
      </c>
      <c r="C72" s="126" t="str">
        <f t="shared" si="4"/>
        <v>&lt;0 to 0</v>
      </c>
      <c r="D72" s="176" t="e">
        <f>GSACs!B75</f>
        <v>#REF!</v>
      </c>
      <c r="E72" s="126">
        <f>'Original data'!BX2</f>
        <v>0</v>
      </c>
      <c r="F72" s="126">
        <f>'Original data'!BX205</f>
        <v>0</v>
      </c>
      <c r="G72" s="126">
        <f>'Original data'!BX206</f>
        <v>0</v>
      </c>
      <c r="H72" s="126">
        <f>'Original data'!BX208</f>
        <v>0</v>
      </c>
      <c r="I72" s="126">
        <f>'Original data'!BX209</f>
        <v>200</v>
      </c>
      <c r="J72" s="126" t="str">
        <f t="shared" si="5"/>
        <v>&lt;</v>
      </c>
    </row>
    <row r="73" spans="1:11" x14ac:dyDescent="0.25">
      <c r="A73" s="124">
        <f>GSACs!A76</f>
        <v>0</v>
      </c>
      <c r="B73" s="126">
        <f>'Original data'!BY207</f>
        <v>0</v>
      </c>
      <c r="C73" s="126" t="str">
        <f t="shared" si="4"/>
        <v>&lt;0 to 0</v>
      </c>
      <c r="D73" s="176" t="e">
        <f>GSACs!B76</f>
        <v>#REF!</v>
      </c>
      <c r="E73" s="126">
        <f>'Original data'!BY2</f>
        <v>0</v>
      </c>
      <c r="F73" s="126">
        <f>'Original data'!BY205</f>
        <v>0</v>
      </c>
      <c r="G73" s="126">
        <f>'Original data'!BY206</f>
        <v>0</v>
      </c>
      <c r="H73" s="126">
        <f>'Original data'!BY208</f>
        <v>0</v>
      </c>
      <c r="I73" s="126">
        <f>'Original data'!BY209</f>
        <v>200</v>
      </c>
      <c r="J73" s="126" t="str">
        <f t="shared" si="5"/>
        <v>&lt;</v>
      </c>
    </row>
    <row r="74" spans="1:11" x14ac:dyDescent="0.25">
      <c r="A74" s="127"/>
      <c r="B74" s="177"/>
      <c r="C74" s="177"/>
      <c r="D74" s="177"/>
      <c r="E74" s="177"/>
      <c r="F74" s="177"/>
      <c r="G74" s="177"/>
      <c r="H74" s="177"/>
      <c r="I74" s="177"/>
      <c r="J74" s="177"/>
      <c r="K74" s="128"/>
    </row>
    <row r="75" spans="1:11" x14ac:dyDescent="0.25">
      <c r="A75" s="127"/>
      <c r="B75" s="177"/>
      <c r="C75" s="177"/>
      <c r="D75" s="177"/>
      <c r="E75" s="177"/>
      <c r="F75" s="177"/>
      <c r="G75" s="177"/>
      <c r="H75" s="177"/>
      <c r="I75" s="177"/>
      <c r="J75" s="177"/>
      <c r="K75" s="128"/>
    </row>
    <row r="76" spans="1:11" x14ac:dyDescent="0.25">
      <c r="B76" s="178"/>
      <c r="C76" s="178"/>
      <c r="D76" s="178"/>
      <c r="E76" s="178"/>
      <c r="F76" s="178"/>
      <c r="G76" s="178"/>
      <c r="H76" s="178"/>
      <c r="I76" s="178"/>
      <c r="J76" s="178"/>
      <c r="K76" s="128"/>
    </row>
    <row r="77" spans="1:11" x14ac:dyDescent="0.25">
      <c r="B77" s="178"/>
      <c r="C77" s="178"/>
      <c r="D77" s="178"/>
      <c r="E77" s="178"/>
      <c r="F77" s="178"/>
      <c r="G77" s="178"/>
      <c r="H77" s="178"/>
      <c r="I77" s="178"/>
      <c r="J77" s="178"/>
      <c r="K77" s="128"/>
    </row>
    <row r="78" spans="1:11" x14ac:dyDescent="0.25">
      <c r="B78" s="178"/>
      <c r="C78" s="178"/>
      <c r="D78" s="178"/>
      <c r="E78" s="178"/>
      <c r="F78" s="178"/>
      <c r="G78" s="178"/>
      <c r="H78" s="178"/>
      <c r="I78" s="178"/>
      <c r="J78" s="178"/>
      <c r="K78" s="128"/>
    </row>
  </sheetData>
  <autoFilter ref="A1:J1" xr:uid="{00000000-0009-0000-0000-000007000000}"/>
  <pageMargins left="0.7" right="0.7" top="0.75" bottom="0.75" header="0.3" footer="0.3"/>
  <pageSetup paperSize="9" scale="80" fitToWidth="0" fitToHeight="0" orientation="landscape"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CE204"/>
  <sheetViews>
    <sheetView zoomScale="75" zoomScaleNormal="75" workbookViewId="0">
      <pane xSplit="2" ySplit="3" topLeftCell="AY4" activePane="bottomRight" state="frozen"/>
      <selection pane="topRight" activeCell="C1" sqref="C1"/>
      <selection pane="bottomLeft" activeCell="A4" sqref="A4"/>
      <selection pane="bottomRight" activeCell="BG14" sqref="BG14"/>
    </sheetView>
  </sheetViews>
  <sheetFormatPr defaultRowHeight="12.75" x14ac:dyDescent="0.2"/>
  <cols>
    <col min="4" max="4" width="12" bestFit="1" customWidth="1"/>
    <col min="5" max="5" width="12.42578125" bestFit="1" customWidth="1"/>
    <col min="7" max="8" width="11" customWidth="1"/>
    <col min="9" max="10" width="11.42578125" bestFit="1" customWidth="1"/>
    <col min="11" max="11" width="11" bestFit="1" customWidth="1"/>
    <col min="12" max="12" width="11.42578125" bestFit="1" customWidth="1"/>
    <col min="13" max="13" width="11" bestFit="1" customWidth="1"/>
    <col min="14" max="15" width="11.7109375" bestFit="1" customWidth="1"/>
    <col min="16" max="16" width="11.42578125" bestFit="1" customWidth="1"/>
    <col min="17" max="17" width="11.7109375" bestFit="1" customWidth="1"/>
    <col min="18" max="19" width="11.42578125" bestFit="1" customWidth="1"/>
    <col min="20" max="20" width="11.7109375" bestFit="1" customWidth="1"/>
    <col min="21" max="21" width="11.42578125" bestFit="1" customWidth="1"/>
    <col min="22" max="22" width="11.7109375" bestFit="1" customWidth="1"/>
    <col min="23" max="24" width="11.42578125" bestFit="1" customWidth="1"/>
    <col min="25" max="25" width="11" bestFit="1" customWidth="1"/>
    <col min="26" max="26" width="11.5703125" bestFit="1" customWidth="1"/>
    <col min="27" max="27" width="11" bestFit="1" customWidth="1"/>
    <col min="28" max="31" width="11.42578125" bestFit="1" customWidth="1"/>
    <col min="32" max="32" width="11" bestFit="1" customWidth="1"/>
    <col min="33" max="33" width="11.42578125" bestFit="1" customWidth="1"/>
    <col min="34" max="36" width="11.7109375" bestFit="1" customWidth="1"/>
    <col min="37" max="37" width="11.5703125" bestFit="1" customWidth="1"/>
    <col min="38" max="38" width="11" bestFit="1" customWidth="1"/>
    <col min="39" max="40" width="11.42578125" bestFit="1" customWidth="1"/>
    <col min="41" max="41" width="11" bestFit="1" customWidth="1"/>
    <col min="42" max="44" width="11.7109375" bestFit="1" customWidth="1"/>
    <col min="45" max="46" width="11.42578125" bestFit="1" customWidth="1"/>
    <col min="47" max="47" width="11.7109375" bestFit="1" customWidth="1"/>
    <col min="48" max="48" width="11.42578125" bestFit="1" customWidth="1"/>
    <col min="49" max="49" width="11" bestFit="1" customWidth="1"/>
    <col min="50" max="52" width="11.7109375" bestFit="1" customWidth="1"/>
    <col min="53" max="53" width="11.42578125" bestFit="1" customWidth="1"/>
    <col min="54" max="54" width="10.5703125" bestFit="1" customWidth="1"/>
    <col min="55" max="55" width="11.42578125" bestFit="1" customWidth="1"/>
    <col min="56" max="56" width="11" bestFit="1" customWidth="1"/>
    <col min="57" max="58" width="11.42578125" bestFit="1" customWidth="1"/>
    <col min="59" max="59" width="10.85546875" bestFit="1" customWidth="1"/>
    <col min="60" max="60" width="11.42578125" bestFit="1" customWidth="1"/>
    <col min="61" max="61" width="11.140625" bestFit="1" customWidth="1"/>
    <col min="62" max="63" width="10.85546875" bestFit="1" customWidth="1"/>
    <col min="64" max="64" width="10.42578125" bestFit="1" customWidth="1"/>
    <col min="65" max="65" width="11.5703125" bestFit="1" customWidth="1"/>
    <col min="66" max="67" width="11.42578125" bestFit="1" customWidth="1"/>
    <col min="68" max="68" width="11.5703125" bestFit="1" customWidth="1"/>
    <col min="69" max="69" width="11.140625" bestFit="1" customWidth="1"/>
    <col min="70" max="70" width="11.5703125" bestFit="1" customWidth="1"/>
    <col min="71" max="80" width="11.7109375" bestFit="1" customWidth="1"/>
    <col min="81" max="82" width="9.85546875" bestFit="1" customWidth="1"/>
  </cols>
  <sheetData>
    <row r="1" spans="1:83" s="20" customFormat="1" ht="189.75" x14ac:dyDescent="0.2">
      <c r="A1" s="25" t="s">
        <v>0</v>
      </c>
      <c r="B1" s="25" t="s">
        <v>4</v>
      </c>
      <c r="C1" s="25" t="s">
        <v>1</v>
      </c>
      <c r="D1" s="25" t="s">
        <v>2</v>
      </c>
      <c r="E1" s="25" t="s">
        <v>3</v>
      </c>
      <c r="F1" s="25" t="str">
        <f>'Report Sheet'!G2</f>
        <v>Arsenic</v>
      </c>
      <c r="G1" s="25" t="s">
        <v>118</v>
      </c>
      <c r="H1" s="25"/>
      <c r="I1" s="25" t="str">
        <f>'Original data'!F1</f>
        <v>Arsenic</v>
      </c>
      <c r="J1" s="25" t="str">
        <f>'Original data'!G1</f>
        <v>Barium</v>
      </c>
      <c r="K1" s="25" t="str">
        <f>'Original data'!H1</f>
        <v>Beryllium</v>
      </c>
      <c r="L1" s="25" t="str">
        <f>'Original data'!I1</f>
        <v>Boron</v>
      </c>
      <c r="M1" s="25" t="str">
        <f>'Original data'!J1</f>
        <v>Cadmium</v>
      </c>
      <c r="N1" s="25" t="str">
        <f>'Original data'!K1</f>
        <v>Chromium VI</v>
      </c>
      <c r="O1" s="25" t="str">
        <f>'Original data'!L1</f>
        <v>Chromium III</v>
      </c>
      <c r="P1" s="25" t="str">
        <f>'Original data'!M1</f>
        <v>Copper</v>
      </c>
      <c r="Q1" s="25" t="str">
        <f>'Original data'!N1</f>
        <v>Lead</v>
      </c>
      <c r="R1" s="25" t="str">
        <f>'Original data'!O1</f>
        <v>Inorganic Mercury</v>
      </c>
      <c r="S1" s="25" t="str">
        <f>'Original data'!P1</f>
        <v>Nickel</v>
      </c>
      <c r="T1" s="25" t="str">
        <f>'Original data'!Q1</f>
        <v>Selenium</v>
      </c>
      <c r="U1" s="25" t="str">
        <f>'Original data'!R1</f>
        <v>Vanadium</v>
      </c>
      <c r="V1" s="25" t="str">
        <f>'Original data'!S1</f>
        <v>Zinc</v>
      </c>
      <c r="W1" s="25" t="str">
        <f>'Original data'!T1</f>
        <v>Cyanide (Free)</v>
      </c>
      <c r="X1" s="25" t="str">
        <f>'Original data'!U1</f>
        <v>Cyanide (Complex)</v>
      </c>
      <c r="Y1" s="25" t="str">
        <f>'Original data'!V1</f>
        <v>Phenols (Total)</v>
      </c>
      <c r="Z1" s="25" t="str">
        <f>'Original data'!W1</f>
        <v>Benzene</v>
      </c>
      <c r="AA1" s="25" t="str">
        <f>'Original data'!X1</f>
        <v>Toluene</v>
      </c>
      <c r="AB1" s="25" t="str">
        <f>'Original data'!Y1</f>
        <v>Ethyl benzene</v>
      </c>
      <c r="AC1" s="25" t="str">
        <f>'Original data'!Z1</f>
        <v>Total Xylene</v>
      </c>
      <c r="AD1" s="25" t="str">
        <f>'Original data'!AA1</f>
        <v>TPH (EC5-6) aliphatic</v>
      </c>
      <c r="AE1" s="25" t="str">
        <f>'Original data'!AB1</f>
        <v>TPH (&gt;EC6-8) aliphatic</v>
      </c>
      <c r="AF1" s="25" t="str">
        <f>'Original data'!AC1</f>
        <v>TPH (&gt;EC8-10) aliphatic</v>
      </c>
      <c r="AG1" s="25" t="str">
        <f>'Original data'!AD1</f>
        <v>TPH (&gt;EC10-12) aliphatic</v>
      </c>
      <c r="AH1" s="25" t="str">
        <f>'Original data'!AE1</f>
        <v>TPH (&gt;EC12-16) aliphatic</v>
      </c>
      <c r="AI1" s="25" t="str">
        <f>'Original data'!AF1</f>
        <v>TPH (&gt;EC16-21) aliphatic</v>
      </c>
      <c r="AJ1" s="25" t="str">
        <f>'Original data'!AG1</f>
        <v>TPH (&gt;EC21-35) aliphatic</v>
      </c>
      <c r="AK1" s="25" t="str">
        <f>'Original data'!AH1</f>
        <v>TPH (&gt;EC35-44) aliphatic</v>
      </c>
      <c r="AL1" s="25" t="str">
        <f>'Original data'!AI1</f>
        <v>TPH (&gt;EC6-7) aromatic (benzene)</v>
      </c>
      <c r="AM1" s="25" t="str">
        <f>'Original data'!AJ1</f>
        <v>TPH (&gt;EC7-8) aromatic (toluene)</v>
      </c>
      <c r="AN1" s="25" t="str">
        <f>'Original data'!AK1</f>
        <v>TPH (&gt;EC8-10) aromatic</v>
      </c>
      <c r="AO1" s="25" t="str">
        <f>'Original data'!AL1</f>
        <v>TPH (&gt;EC10-12) aromatic</v>
      </c>
      <c r="AP1" s="25" t="str">
        <f>'Original data'!AM1</f>
        <v>TPH (&gt;EC12-16) aromatic</v>
      </c>
      <c r="AQ1" s="25" t="str">
        <f>'Original data'!AN1</f>
        <v>TPH (&gt;EC16-21) aromatic</v>
      </c>
      <c r="AR1" s="25" t="str">
        <f>'Original data'!AO1</f>
        <v>TPH (&gt;EC21-35) aromatic</v>
      </c>
      <c r="AS1" s="25" t="str">
        <f>'Original data'!AP1</f>
        <v>TPH (&gt;EC35-44) aromatic</v>
      </c>
      <c r="AT1" s="25" t="str">
        <f>'Original data'!AQ1</f>
        <v>Total TPH</v>
      </c>
      <c r="AU1" s="25" t="str">
        <f>'Original data'!AR1</f>
        <v>Naphthalene</v>
      </c>
      <c r="AV1" s="25" t="str">
        <f>'Original data'!AS1</f>
        <v>Acenaphthylene</v>
      </c>
      <c r="AW1" s="25" t="str">
        <f>'Original data'!AT1</f>
        <v>Acenaphthene</v>
      </c>
      <c r="AX1" s="25" t="str">
        <f>'Original data'!AU1</f>
        <v>Fluorene</v>
      </c>
      <c r="AY1" s="25" t="str">
        <f>'Original data'!AV1</f>
        <v>Phenanthrene</v>
      </c>
      <c r="AZ1" s="25" t="str">
        <f>'Original data'!AW1</f>
        <v>Anthracene</v>
      </c>
      <c r="BA1" s="25" t="str">
        <f>'Original data'!AX1</f>
        <v>Fluoranthene</v>
      </c>
      <c r="BB1" s="25" t="str">
        <f>'Original data'!AY1</f>
        <v>Pyrene</v>
      </c>
      <c r="BC1" s="25" t="str">
        <f>'Original data'!AZ1</f>
        <v>Benzo(a)anthracene</v>
      </c>
      <c r="BD1" s="25" t="str">
        <f>'Original data'!BA1</f>
        <v>Chrysene</v>
      </c>
      <c r="BE1" s="25" t="str">
        <f>'Original data'!BB1</f>
        <v>Benzo(b)fluoranthene</v>
      </c>
      <c r="BF1" s="25" t="str">
        <f>'Original data'!BC1</f>
        <v>Benzo(k)fluoranthene</v>
      </c>
      <c r="BG1" s="25" t="str">
        <f>'Original data'!BD1</f>
        <v>Benzo(a)pyrene</v>
      </c>
      <c r="BH1" s="25" t="str">
        <f>'Original data'!BE1</f>
        <v>Indeno(1,2,3-c,d)pyrene</v>
      </c>
      <c r="BI1" s="25" t="str">
        <f>'Original data'!BF1</f>
        <v>Dibenzo(a,h)anthracene</v>
      </c>
      <c r="BJ1" s="25" t="str">
        <f>'Original data'!BG1</f>
        <v>Benzo(g,hi)perylene</v>
      </c>
      <c r="BK1" s="25" t="str">
        <f>'Original data'!BH1</f>
        <v>Benzo(a)pyrene (as surrogate marker)</v>
      </c>
      <c r="BL1" s="25" t="str">
        <f>'Original data'!BI1</f>
        <v>Tetrachloroethene (PCE)</v>
      </c>
      <c r="BM1" s="25" t="str">
        <f>'Original data'!BJ1</f>
        <v>Trichloroethene (TCE)</v>
      </c>
      <c r="BN1" s="25" t="str">
        <f>'Original data'!BK1</f>
        <v>cis-1,2-Dichloroethene</v>
      </c>
      <c r="BO1" s="25" t="str">
        <f>'Original data'!BL1</f>
        <v>Vinyl Chloride (VC)</v>
      </c>
      <c r="BP1" s="25" t="str">
        <f>'Original data'!BM1</f>
        <v>1,1,2,2-Tetrachloroethane (PCA)</v>
      </c>
      <c r="BQ1" s="25" t="str">
        <f>'Original data'!BN1</f>
        <v>1,1,1-Trichloroethane (TCA)</v>
      </c>
      <c r="BR1" s="25" t="str">
        <f>'Original data'!BO1</f>
        <v>1,2-Dichloroethane</v>
      </c>
      <c r="BS1" s="25" t="str">
        <f>'Original data'!BP1</f>
        <v>Carbon Tetrachloride</v>
      </c>
      <c r="BT1" s="25" t="str">
        <f>'Original data'!BQ1</f>
        <v>Carbon disulphide</v>
      </c>
      <c r="BU1" s="25">
        <f>'Original data'!BR1</f>
        <v>0</v>
      </c>
      <c r="BV1" s="25">
        <f>'Original data'!BS1</f>
        <v>0</v>
      </c>
      <c r="BW1" s="25">
        <f>'Original data'!BT1</f>
        <v>0</v>
      </c>
      <c r="BX1" s="25">
        <f>'Original data'!BU1</f>
        <v>0</v>
      </c>
      <c r="BY1" s="25">
        <f>'Original data'!BV1</f>
        <v>0</v>
      </c>
      <c r="BZ1" s="25">
        <f>'Original data'!BW1</f>
        <v>0</v>
      </c>
      <c r="CA1" s="25">
        <f>'Original data'!BX1</f>
        <v>0</v>
      </c>
      <c r="CB1" s="25">
        <f>'Original data'!BY1</f>
        <v>0</v>
      </c>
      <c r="CC1" s="25">
        <f>'Original data'!BZ1</f>
        <v>0</v>
      </c>
      <c r="CD1" s="25">
        <f>'Original data'!CA1</f>
        <v>0</v>
      </c>
    </row>
    <row r="2" spans="1:83" s="20" customFormat="1" x14ac:dyDescent="0.2">
      <c r="A2" s="13" t="s">
        <v>128</v>
      </c>
      <c r="B2" s="13"/>
      <c r="C2" s="13"/>
      <c r="D2" s="13"/>
      <c r="E2" s="13"/>
      <c r="F2" s="13" t="str">
        <f>HLOOKUP($F$1,$I$1:$CB$3,ROW(),FALSE)</f>
        <v>1</v>
      </c>
      <c r="G2" s="13" t="s">
        <v>119</v>
      </c>
      <c r="H2" s="13"/>
      <c r="I2" s="13" t="str">
        <f>IF(ISBLANK('Original data'!F2),"",'Original data'!F2)</f>
        <v>1</v>
      </c>
      <c r="J2" s="13" t="str">
        <f>IF(ISBLANK('Original data'!G2),"",'Original data'!G2)</f>
        <v>1</v>
      </c>
      <c r="K2" s="13" t="str">
        <f>IF(ISBLANK('Original data'!H2),"",'Original data'!H2)</f>
        <v>0.06</v>
      </c>
      <c r="L2" s="13" t="str">
        <f>IF(ISBLANK('Original data'!I2),"",'Original data'!I2)</f>
        <v>0.2</v>
      </c>
      <c r="M2" s="13" t="str">
        <f>IF(ISBLANK('Original data'!J2),"",'Original data'!J2)</f>
        <v>0.2</v>
      </c>
      <c r="N2" s="13" t="str">
        <f>IF(ISBLANK('Original data'!K2),"",'Original data'!K2)</f>
        <v>4</v>
      </c>
      <c r="O2" s="13" t="str">
        <f>IF(ISBLANK('Original data'!L2),"",'Original data'!L2)</f>
        <v>1</v>
      </c>
      <c r="P2" s="13" t="str">
        <f>IF(ISBLANK('Original data'!M2),"",'Original data'!M2)</f>
        <v>1</v>
      </c>
      <c r="Q2" s="13" t="str">
        <f>IF(ISBLANK('Original data'!N2),"",'Original data'!N2)</f>
        <v>1</v>
      </c>
      <c r="R2" s="13" t="str">
        <f>IF(ISBLANK('Original data'!O2),"",'Original data'!O2)</f>
        <v>0.3</v>
      </c>
      <c r="S2" s="13" t="str">
        <f>IF(ISBLANK('Original data'!P2),"",'Original data'!P2)</f>
        <v>1</v>
      </c>
      <c r="T2" s="13" t="str">
        <f>IF(ISBLANK('Original data'!Q2),"",'Original data'!Q2)</f>
        <v>1</v>
      </c>
      <c r="U2" s="13" t="str">
        <f>IF(ISBLANK('Original data'!R2),"",'Original data'!R2)</f>
        <v>1</v>
      </c>
      <c r="V2" s="13" t="str">
        <f>IF(ISBLANK('Original data'!S2),"",'Original data'!S2)</f>
        <v>1</v>
      </c>
      <c r="W2" s="13" t="str">
        <f>IF(ISBLANK('Original data'!T2),"",'Original data'!T2)</f>
        <v>1</v>
      </c>
      <c r="X2" s="13" t="str">
        <f>IF(ISBLANK('Original data'!U2),"",'Original data'!U2)</f>
        <v>1</v>
      </c>
      <c r="Y2" s="13" t="str">
        <f>IF(ISBLANK('Original data'!V2),"",'Original data'!V2)</f>
        <v>1</v>
      </c>
      <c r="Z2" s="13">
        <f>IF(ISBLANK('Original data'!W2),"",'Original data'!W2)</f>
        <v>1E-3</v>
      </c>
      <c r="AA2" s="13">
        <f>IF(ISBLANK('Original data'!X2),"",'Original data'!X2)</f>
        <v>1E-3</v>
      </c>
      <c r="AB2" s="13">
        <f>IF(ISBLANK('Original data'!Y2),"",'Original data'!Y2)</f>
        <v>1E-3</v>
      </c>
      <c r="AC2" s="13">
        <f>IF(ISBLANK('Original data'!Z2),"",'Original data'!Z2)</f>
        <v>1E-3</v>
      </c>
      <c r="AD2" s="13" t="str">
        <f>IF(ISBLANK('Original data'!AA2),"",'Original data'!AA2)</f>
        <v>0.001</v>
      </c>
      <c r="AE2" s="13" t="str">
        <f>IF(ISBLANK('Original data'!AB2),"",'Original data'!AB2)</f>
        <v>0.001</v>
      </c>
      <c r="AF2" s="13" t="str">
        <f>IF(ISBLANK('Original data'!AC2),"",'Original data'!AC2)</f>
        <v>0.001</v>
      </c>
      <c r="AG2" s="13" t="str">
        <f>IF(ISBLANK('Original data'!AD2),"",'Original data'!AD2)</f>
        <v>1</v>
      </c>
      <c r="AH2" s="13" t="str">
        <f>IF(ISBLANK('Original data'!AE2),"",'Original data'!AE2)</f>
        <v>2</v>
      </c>
      <c r="AI2" s="13" t="str">
        <f>IF(ISBLANK('Original data'!AF2),"",'Original data'!AF2)</f>
        <v>8</v>
      </c>
      <c r="AJ2" s="13" t="str">
        <f>IF(ISBLANK('Original data'!AG2),"",'Original data'!AG2)</f>
        <v>8</v>
      </c>
      <c r="AK2" s="13" t="str">
        <f>IF(ISBLANK('Original data'!AH2),"",'Original data'!AH2)</f>
        <v/>
      </c>
      <c r="AL2" s="13" t="str">
        <f>IF(ISBLANK('Original data'!AI2),"",'Original data'!AI2)</f>
        <v>0.001</v>
      </c>
      <c r="AM2" s="13" t="str">
        <f>IF(ISBLANK('Original data'!AJ2),"",'Original data'!AJ2)</f>
        <v>0.001</v>
      </c>
      <c r="AN2" s="13" t="str">
        <f>IF(ISBLANK('Original data'!AK2),"",'Original data'!AK2)</f>
        <v>0.001</v>
      </c>
      <c r="AO2" s="13" t="str">
        <f>IF(ISBLANK('Original data'!AL2),"",'Original data'!AL2)</f>
        <v>1</v>
      </c>
      <c r="AP2" s="13" t="str">
        <f>IF(ISBLANK('Original data'!AM2),"",'Original data'!AM2)</f>
        <v>2</v>
      </c>
      <c r="AQ2" s="13" t="str">
        <f>IF(ISBLANK('Original data'!AN2),"",'Original data'!AN2)</f>
        <v>10</v>
      </c>
      <c r="AR2" s="13" t="str">
        <f>IF(ISBLANK('Original data'!AO2),"",'Original data'!AO2)</f>
        <v>10</v>
      </c>
      <c r="AS2" s="13" t="str">
        <f>IF(ISBLANK('Original data'!AP2),"",'Original data'!AP2)</f>
        <v/>
      </c>
      <c r="AT2" s="13" t="str">
        <f>IF(ISBLANK('Original data'!AQ2),"",'Original data'!AQ2)</f>
        <v>10</v>
      </c>
      <c r="AU2" s="13" t="str">
        <f>IF(ISBLANK('Original data'!AR2),"",'Original data'!AR2)</f>
        <v>0.05</v>
      </c>
      <c r="AV2" s="13" t="str">
        <f>IF(ISBLANK('Original data'!AS2),"",'Original data'!AS2)</f>
        <v>0.05</v>
      </c>
      <c r="AW2" s="13" t="str">
        <f>IF(ISBLANK('Original data'!AT2),"",'Original data'!AT2)</f>
        <v>0.05</v>
      </c>
      <c r="AX2" s="13" t="str">
        <f>IF(ISBLANK('Original data'!AU2),"",'Original data'!AU2)</f>
        <v>0.05</v>
      </c>
      <c r="AY2" s="13" t="str">
        <f>IF(ISBLANK('Original data'!AV2),"",'Original data'!AV2)</f>
        <v>0.05</v>
      </c>
      <c r="AZ2" s="13" t="str">
        <f>IF(ISBLANK('Original data'!AW2),"",'Original data'!AW2)</f>
        <v>0.05</v>
      </c>
      <c r="BA2" s="13" t="str">
        <f>IF(ISBLANK('Original data'!AX2),"",'Original data'!AX2)</f>
        <v>0.05</v>
      </c>
      <c r="BB2" s="13" t="str">
        <f>IF(ISBLANK('Original data'!AY2),"",'Original data'!AY2)</f>
        <v>0.05</v>
      </c>
      <c r="BC2" s="13" t="str">
        <f>IF(ISBLANK('Original data'!AZ2),"",'Original data'!AZ2)</f>
        <v>0.05</v>
      </c>
      <c r="BD2" s="13" t="str">
        <f>IF(ISBLANK('Original data'!BA2),"",'Original data'!BA2)</f>
        <v>0.05</v>
      </c>
      <c r="BE2" s="13" t="str">
        <f>IF(ISBLANK('Original data'!BB2),"",'Original data'!BB2)</f>
        <v>0.05</v>
      </c>
      <c r="BF2" s="13" t="str">
        <f>IF(ISBLANK('Original data'!BC2),"",'Original data'!BC2)</f>
        <v>0.05</v>
      </c>
      <c r="BG2" s="13" t="str">
        <f>IF(ISBLANK('Original data'!BD2),"",'Original data'!BD2)</f>
        <v>0.05</v>
      </c>
      <c r="BH2" s="13" t="str">
        <f>IF(ISBLANK('Original data'!BE2),"",'Original data'!BE2)</f>
        <v>0.05</v>
      </c>
      <c r="BI2" s="13" t="str">
        <f>IF(ISBLANK('Original data'!BF2),"",'Original data'!BF2)</f>
        <v>0.05</v>
      </c>
      <c r="BJ2" s="13" t="str">
        <f>IF(ISBLANK('Original data'!BG2),"",'Original data'!BG2)</f>
        <v>0.05</v>
      </c>
      <c r="BK2" s="13" t="str">
        <f>IF(ISBLANK('Original data'!BH2),"",'Original data'!BH2)</f>
        <v>0.05</v>
      </c>
      <c r="BL2" s="13">
        <f>IF(ISBLANK('Original data'!BI2),"",'Original data'!BI2)</f>
        <v>1E-3</v>
      </c>
      <c r="BM2" s="13">
        <f>IF(ISBLANK('Original data'!BJ2),"",'Original data'!BJ2)</f>
        <v>1E-3</v>
      </c>
      <c r="BN2" s="13">
        <f>IF(ISBLANK('Original data'!BK2),"",'Original data'!BK2)</f>
        <v>1E-3</v>
      </c>
      <c r="BO2" s="13">
        <f>IF(ISBLANK('Original data'!BL2),"",'Original data'!BL2)</f>
        <v>1E-3</v>
      </c>
      <c r="BP2" s="13">
        <f>IF(ISBLANK('Original data'!BM2),"",'Original data'!BM2)</f>
        <v>1E-3</v>
      </c>
      <c r="BQ2" s="13">
        <f>IF(ISBLANK('Original data'!BN2),"",'Original data'!BN2)</f>
        <v>1E-3</v>
      </c>
      <c r="BR2" s="13">
        <f>IF(ISBLANK('Original data'!BO2),"",'Original data'!BO2)</f>
        <v>1E-3</v>
      </c>
      <c r="BS2" s="13">
        <f>IF(ISBLANK('Original data'!BP2),"",'Original data'!BP2)</f>
        <v>1E-3</v>
      </c>
      <c r="BT2" s="13">
        <f>IF(ISBLANK('Original data'!BQ2),"",'Original data'!BQ2)</f>
        <v>1E-3</v>
      </c>
      <c r="BU2" s="13" t="str">
        <f>IF(ISBLANK('Original data'!BR2),"",'Original data'!BR2)</f>
        <v/>
      </c>
      <c r="BV2" s="13" t="str">
        <f>IF(ISBLANK('Original data'!BS2),"",'Original data'!BS2)</f>
        <v/>
      </c>
      <c r="BW2" s="13" t="str">
        <f>IF(ISBLANK('Original data'!BT2),"",'Original data'!BT2)</f>
        <v/>
      </c>
      <c r="BX2" s="13" t="str">
        <f>IF(ISBLANK('Original data'!BU2),"",'Original data'!BU2)</f>
        <v/>
      </c>
      <c r="BY2" s="13" t="str">
        <f>IF(ISBLANK('Original data'!BV2),"",'Original data'!BV2)</f>
        <v/>
      </c>
      <c r="BZ2" s="13" t="str">
        <f>IF(ISBLANK('Original data'!BW2),"",'Original data'!BW2)</f>
        <v/>
      </c>
      <c r="CA2" s="13" t="str">
        <f>IF(ISBLANK('Original data'!BX2),"",'Original data'!BX2)</f>
        <v/>
      </c>
      <c r="CB2" s="13" t="str">
        <f>IF(ISBLANK('Original data'!BY2),"",'Original data'!BY2)</f>
        <v/>
      </c>
      <c r="CC2" s="13" t="str">
        <f>IF(ISBLANK('Original data'!BZ2),"",'Original data'!BZ2)</f>
        <v/>
      </c>
      <c r="CD2" s="13" t="str">
        <f>IF(ISBLANK('Original data'!CA2),"",'Original data'!CA2)</f>
        <v/>
      </c>
    </row>
    <row r="3" spans="1:83" s="20" customFormat="1" x14ac:dyDescent="0.2">
      <c r="A3" s="13" t="s">
        <v>120</v>
      </c>
      <c r="B3" s="13"/>
      <c r="C3" s="13"/>
      <c r="D3" s="13"/>
      <c r="E3" s="13"/>
      <c r="F3" s="13">
        <f>HLOOKUP($F$1,$I$1:$CB$3,ROW(),FALSE)</f>
        <v>170</v>
      </c>
      <c r="G3" s="13" t="s">
        <v>120</v>
      </c>
      <c r="H3" s="13"/>
      <c r="I3" s="22">
        <f>GSACs!B5</f>
        <v>170</v>
      </c>
      <c r="J3" s="22">
        <f>GSACs!B6</f>
        <v>1350</v>
      </c>
      <c r="K3" s="22">
        <f>GSACs!B7</f>
        <v>63</v>
      </c>
      <c r="L3" s="22">
        <f>GSACs!B8</f>
        <v>46000</v>
      </c>
      <c r="M3" s="22">
        <f>GSACs!B9</f>
        <v>532</v>
      </c>
      <c r="N3" s="22">
        <f>GSACs!B10</f>
        <v>220</v>
      </c>
      <c r="O3" s="22">
        <f>GSACs!B11</f>
        <v>33000</v>
      </c>
      <c r="P3" s="22">
        <f>GSACs!B12</f>
        <v>44000</v>
      </c>
      <c r="Q3" s="22">
        <f>GSACs!B13</f>
        <v>1300</v>
      </c>
      <c r="R3" s="22">
        <f>GSACs!B14</f>
        <v>240</v>
      </c>
      <c r="S3" s="22">
        <f>GSACs!B15</f>
        <v>3400</v>
      </c>
      <c r="T3" s="22">
        <f>GSACs!B16</f>
        <v>1800</v>
      </c>
      <c r="U3" s="22">
        <f>GSACs!B17</f>
        <v>5000</v>
      </c>
      <c r="V3" s="22">
        <f>GSACs!B18</f>
        <v>170000</v>
      </c>
      <c r="W3" s="22">
        <f>GSACs!B19</f>
        <v>43</v>
      </c>
      <c r="X3" s="22">
        <f>GSACs!B20</f>
        <v>213</v>
      </c>
      <c r="Y3" s="22">
        <f>GSACs!B21</f>
        <v>440</v>
      </c>
      <c r="Z3" s="22">
        <f>GSACs!B22</f>
        <v>90</v>
      </c>
      <c r="AA3" s="22">
        <f>GSACs!B23</f>
        <v>87000</v>
      </c>
      <c r="AB3" s="22">
        <f>GSACs!B24</f>
        <v>17000</v>
      </c>
      <c r="AC3" s="22">
        <f>GSACs!B25</f>
        <v>17000</v>
      </c>
      <c r="AD3" s="22">
        <f>GSACs!B26</f>
        <v>95000</v>
      </c>
      <c r="AE3" s="22">
        <f>GSACs!B27</f>
        <v>150000</v>
      </c>
      <c r="AF3" s="22">
        <f>GSACs!B28</f>
        <v>14000</v>
      </c>
      <c r="AG3" s="22">
        <f>GSACs!B29</f>
        <v>21000</v>
      </c>
      <c r="AH3" s="22">
        <f>GSACs!B30</f>
        <v>25000</v>
      </c>
      <c r="AI3" s="22">
        <f>GSACs!B31</f>
        <v>450000</v>
      </c>
      <c r="AJ3" s="22">
        <f>GSACs!B32</f>
        <v>450000</v>
      </c>
      <c r="AK3" s="22">
        <f>GSACs!B33</f>
        <v>450000</v>
      </c>
      <c r="AL3" s="22">
        <f>GSACs!B34</f>
        <v>76000</v>
      </c>
      <c r="AM3" s="22">
        <f>GSACs!B35</f>
        <v>87000</v>
      </c>
      <c r="AN3" s="22">
        <f>GSACs!B36</f>
        <v>7200</v>
      </c>
      <c r="AO3" s="22">
        <f>GSACs!B37</f>
        <v>9200</v>
      </c>
      <c r="AP3" s="22">
        <f>GSACs!B38</f>
        <v>10000</v>
      </c>
      <c r="AQ3" s="22">
        <f>GSACs!B39</f>
        <v>7600</v>
      </c>
      <c r="AR3" s="22">
        <f>GSACs!B40</f>
        <v>7800</v>
      </c>
      <c r="AS3" s="22">
        <f>GSACs!B41</f>
        <v>7800</v>
      </c>
      <c r="AT3" s="22">
        <f>GSACs!B42</f>
        <v>500</v>
      </c>
      <c r="AU3" s="22">
        <f>GSACs!B43</f>
        <v>1200</v>
      </c>
      <c r="AV3" s="22">
        <f>GSACs!B44</f>
        <v>29000</v>
      </c>
      <c r="AW3" s="22">
        <f>GSACs!B45</f>
        <v>29000</v>
      </c>
      <c r="AX3" s="22">
        <f>GSACs!B46</f>
        <v>20000</v>
      </c>
      <c r="AY3" s="22">
        <f>GSACs!B47</f>
        <v>6200</v>
      </c>
      <c r="AZ3" s="22">
        <f>GSACs!B48</f>
        <v>150000</v>
      </c>
      <c r="BA3" s="22">
        <f>GSACs!B49</f>
        <v>6300</v>
      </c>
      <c r="BB3" s="22">
        <f>GSACs!B50</f>
        <v>15000</v>
      </c>
      <c r="BC3" s="22">
        <f>GSACs!B51</f>
        <v>49</v>
      </c>
      <c r="BD3" s="22">
        <f>GSACs!B52</f>
        <v>93</v>
      </c>
      <c r="BE3" s="22">
        <f>GSACs!B53</f>
        <v>13</v>
      </c>
      <c r="BF3" s="22">
        <f>GSACs!B54</f>
        <v>370</v>
      </c>
      <c r="BG3" s="22">
        <f>GSACs!B55</f>
        <v>11</v>
      </c>
      <c r="BH3" s="22">
        <f>GSACs!B56</f>
        <v>150</v>
      </c>
      <c r="BI3" s="22">
        <f>GSACs!B57</f>
        <v>1.1000000000000001</v>
      </c>
      <c r="BJ3" s="22">
        <f>GSACs!B58</f>
        <v>1400</v>
      </c>
      <c r="BK3" s="22">
        <f>GSACs!B59</f>
        <v>4.4000000000000004</v>
      </c>
      <c r="BL3" s="22">
        <f>GSACs!B60</f>
        <v>810</v>
      </c>
      <c r="BM3" s="22">
        <f>GSACs!B61</f>
        <v>70</v>
      </c>
      <c r="BN3" s="22">
        <f>GSACs!B62</f>
        <v>0</v>
      </c>
      <c r="BO3" s="22">
        <f>GSACs!B63</f>
        <v>4.8</v>
      </c>
      <c r="BP3" s="22">
        <f>GSACs!B64</f>
        <v>1800</v>
      </c>
      <c r="BQ3" s="22">
        <f>GSACs!B65</f>
        <v>57000</v>
      </c>
      <c r="BR3" s="22">
        <f>GSACs!B66</f>
        <v>21</v>
      </c>
      <c r="BS3" s="22">
        <f>GSACs!B67</f>
        <v>190</v>
      </c>
      <c r="BT3" s="22">
        <f>GSACs!B68</f>
        <v>1300</v>
      </c>
      <c r="BU3" s="22" t="e">
        <f>GSACs!B69</f>
        <v>#REF!</v>
      </c>
      <c r="BV3" s="22" t="e">
        <f>GSACs!B70</f>
        <v>#REF!</v>
      </c>
      <c r="BW3" s="22" t="e">
        <f>GSACs!B71</f>
        <v>#REF!</v>
      </c>
      <c r="BX3" s="22" t="e">
        <f>GSACs!B72</f>
        <v>#REF!</v>
      </c>
      <c r="BY3" s="22" t="e">
        <f>GSACs!B73</f>
        <v>#REF!</v>
      </c>
      <c r="BZ3" s="22" t="e">
        <f>GSACs!B74</f>
        <v>#REF!</v>
      </c>
      <c r="CA3" s="22" t="e">
        <f>GSACs!B75</f>
        <v>#REF!</v>
      </c>
      <c r="CB3" s="22" t="e">
        <f>GSACs!B77</f>
        <v>#REF!</v>
      </c>
      <c r="CC3" s="22">
        <f>GSACs!C77</f>
        <v>0</v>
      </c>
      <c r="CD3" s="22">
        <f>GSACs!D77</f>
        <v>0</v>
      </c>
      <c r="CE3" s="22"/>
    </row>
    <row r="4" spans="1:83" x14ac:dyDescent="0.2">
      <c r="A4" s="14" t="str">
        <f>IF(ISBLANK('Original data'!A4),"",'Original data'!A4)</f>
        <v>DS01</v>
      </c>
      <c r="B4" s="14" t="str">
        <f>IF(ISBLANK('Original data'!B4),"",'Original data'!B4)</f>
        <v>0.20-0.30</v>
      </c>
      <c r="C4" s="14" t="str">
        <f>IF(ISBLANK('Original data'!C4),"",'Original data'!C4)</f>
        <v/>
      </c>
      <c r="D4" s="14" t="str">
        <f>IF(ISBLANK('Original data'!D4),"",'Original data'!D4)</f>
        <v/>
      </c>
      <c r="E4" s="14" t="str">
        <f>IF(ISBLANK('Original data'!E4),"",'Original data'!E4)</f>
        <v/>
      </c>
      <c r="F4" s="14">
        <f>IF(ISBLANK('Original data'!CC4),"",'Original data'!CC4)</f>
        <v>18</v>
      </c>
      <c r="G4" s="14">
        <f>IF(ISBLANK('Original data'!CD4),"",'Original data'!CD4)</f>
        <v>0</v>
      </c>
      <c r="H4" s="14"/>
      <c r="I4" s="15">
        <f>IF(ISBLANK('Original data'!F4),"",'Original data'!F4)</f>
        <v>18</v>
      </c>
      <c r="J4" s="15">
        <f>IF(ISBLANK('Original data'!G4),"",'Original data'!G4)</f>
        <v>64</v>
      </c>
      <c r="K4" s="15">
        <f>IF(ISBLANK('Original data'!H4),"",'Original data'!H4)</f>
        <v>0.73</v>
      </c>
      <c r="L4" s="15">
        <f>IF(ISBLANK('Original data'!I4),"",'Original data'!I4)</f>
        <v>1.5</v>
      </c>
      <c r="M4" s="15">
        <f>IF(ISBLANK('Original data'!J4),"",'Original data'!J4)</f>
        <v>0.2</v>
      </c>
      <c r="N4" s="15">
        <f>IF(ISBLANK('Original data'!K4),"",'Original data'!K4)</f>
        <v>4</v>
      </c>
      <c r="O4" s="15">
        <f>IF(ISBLANK('Original data'!L4),"",'Original data'!L4)</f>
        <v>21</v>
      </c>
      <c r="P4" s="15">
        <f>IF(ISBLANK('Original data'!M4),"",'Original data'!M4)</f>
        <v>15</v>
      </c>
      <c r="Q4" s="15">
        <f>IF(ISBLANK('Original data'!N4),"",'Original data'!N4)</f>
        <v>16</v>
      </c>
      <c r="R4" s="15">
        <f>IF(ISBLANK('Original data'!O4),"",'Original data'!O4)</f>
        <v>0.3</v>
      </c>
      <c r="S4" s="15">
        <f>IF(ISBLANK('Original data'!P4),"",'Original data'!P4)</f>
        <v>16</v>
      </c>
      <c r="T4" s="15">
        <f>IF(ISBLANK('Original data'!Q4),"",'Original data'!Q4)</f>
        <v>1</v>
      </c>
      <c r="U4" s="15">
        <f>IF(ISBLANK('Original data'!R4),"",'Original data'!R4)</f>
        <v>53</v>
      </c>
      <c r="V4" s="15">
        <f>IF(ISBLANK('Original data'!S4),"",'Original data'!S4)</f>
        <v>100</v>
      </c>
      <c r="W4" s="15">
        <f>IF(ISBLANK('Original data'!T4),"",'Original data'!T4)</f>
        <v>1</v>
      </c>
      <c r="X4" s="15">
        <f>IF(ISBLANK('Original data'!U4),"",'Original data'!U4)</f>
        <v>1</v>
      </c>
      <c r="Y4" s="15">
        <f>IF(ISBLANK('Original data'!V4),"",'Original data'!V4)</f>
        <v>1</v>
      </c>
      <c r="Z4" s="15" t="str">
        <f>IF(ISBLANK('Original data'!W4),"",'Original data'!W4)</f>
        <v/>
      </c>
      <c r="AA4" s="15" t="str">
        <f>IF(ISBLANK('Original data'!X4),"",'Original data'!X4)</f>
        <v/>
      </c>
      <c r="AB4" s="15" t="str">
        <f>IF(ISBLANK('Original data'!Y4),"",'Original data'!Y4)</f>
        <v/>
      </c>
      <c r="AC4" s="15" t="str">
        <f>IF(ISBLANK('Original data'!Z4),"",'Original data'!Z4)</f>
        <v/>
      </c>
      <c r="AD4" s="15" t="str">
        <f>IF(ISBLANK('Original data'!AA4),"",'Original data'!AA4)</f>
        <v/>
      </c>
      <c r="AE4" s="15" t="str">
        <f>IF(ISBLANK('Original data'!AB4),"",'Original data'!AB4)</f>
        <v/>
      </c>
      <c r="AF4" s="15" t="str">
        <f>IF(ISBLANK('Original data'!AC4),"",'Original data'!AC4)</f>
        <v/>
      </c>
      <c r="AG4" s="15" t="str">
        <f>IF(ISBLANK('Original data'!AD4),"",'Original data'!AD4)</f>
        <v/>
      </c>
      <c r="AH4" s="15" t="str">
        <f>IF(ISBLANK('Original data'!AE4),"",'Original data'!AE4)</f>
        <v/>
      </c>
      <c r="AI4" s="15" t="str">
        <f>IF(ISBLANK('Original data'!AF4),"",'Original data'!AF4)</f>
        <v/>
      </c>
      <c r="AJ4" s="15" t="str">
        <f>IF(ISBLANK('Original data'!AG4),"",'Original data'!AG4)</f>
        <v/>
      </c>
      <c r="AK4" s="15" t="str">
        <f>IF(ISBLANK('Original data'!AH4),"",'Original data'!AH4)</f>
        <v/>
      </c>
      <c r="AL4" s="15" t="str">
        <f>IF(ISBLANK('Original data'!AI4),"",'Original data'!AI4)</f>
        <v/>
      </c>
      <c r="AM4" s="15" t="str">
        <f>IF(ISBLANK('Original data'!AJ4),"",'Original data'!AJ4)</f>
        <v/>
      </c>
      <c r="AN4" s="15" t="str">
        <f>IF(ISBLANK('Original data'!AK4),"",'Original data'!AK4)</f>
        <v/>
      </c>
      <c r="AO4" s="15" t="str">
        <f>IF(ISBLANK('Original data'!AL4),"",'Original data'!AL4)</f>
        <v/>
      </c>
      <c r="AP4" s="15" t="str">
        <f>IF(ISBLANK('Original data'!AM4),"",'Original data'!AM4)</f>
        <v/>
      </c>
      <c r="AQ4" s="15" t="str">
        <f>IF(ISBLANK('Original data'!AN4),"",'Original data'!AN4)</f>
        <v/>
      </c>
      <c r="AR4" s="15" t="str">
        <f>IF(ISBLANK('Original data'!AO4),"",'Original data'!AO4)</f>
        <v/>
      </c>
      <c r="AS4" s="15" t="str">
        <f>IF(ISBLANK('Original data'!AP4),"",'Original data'!AP4)</f>
        <v/>
      </c>
      <c r="AT4" s="15">
        <f>IF(ISBLANK('Original data'!AQ4),"",'Original data'!AQ4)</f>
        <v>10</v>
      </c>
      <c r="AU4" s="15">
        <f>IF(ISBLANK('Original data'!AR4),"",'Original data'!AR4)</f>
        <v>0.05</v>
      </c>
      <c r="AV4" s="15">
        <f>IF(ISBLANK('Original data'!AS4),"",'Original data'!AS4)</f>
        <v>0.05</v>
      </c>
      <c r="AW4" s="15">
        <f>IF(ISBLANK('Original data'!AT4),"",'Original data'!AT4)</f>
        <v>0.05</v>
      </c>
      <c r="AX4" s="15">
        <f>IF(ISBLANK('Original data'!AU4),"",'Original data'!AU4)</f>
        <v>0.05</v>
      </c>
      <c r="AY4" s="15">
        <f>IF(ISBLANK('Original data'!AV4),"",'Original data'!AV4)</f>
        <v>0.05</v>
      </c>
      <c r="AZ4" s="15">
        <f>IF(ISBLANK('Original data'!AW4),"",'Original data'!AW4)</f>
        <v>0.05</v>
      </c>
      <c r="BA4" s="15">
        <f>IF(ISBLANK('Original data'!AX4),"",'Original data'!AX4)</f>
        <v>0.05</v>
      </c>
      <c r="BB4" s="15">
        <f>IF(ISBLANK('Original data'!AY4),"",'Original data'!AY4)</f>
        <v>0.05</v>
      </c>
      <c r="BC4" s="15">
        <f>IF(ISBLANK('Original data'!AZ4),"",'Original data'!AZ4)</f>
        <v>0.05</v>
      </c>
      <c r="BD4" s="15">
        <f>IF(ISBLANK('Original data'!BA4),"",'Original data'!BA4)</f>
        <v>0.05</v>
      </c>
      <c r="BE4" s="15">
        <f>IF(ISBLANK('Original data'!BB4),"",'Original data'!BB4)</f>
        <v>0.05</v>
      </c>
      <c r="BF4" s="15">
        <f>IF(ISBLANK('Original data'!BC4),"",'Original data'!BC4)</f>
        <v>0.05</v>
      </c>
      <c r="BG4" s="15">
        <f>IF(ISBLANK('Original data'!BD4),"",'Original data'!BD4)</f>
        <v>0.05</v>
      </c>
      <c r="BH4" s="15">
        <f>IF(ISBLANK('Original data'!BE4),"",'Original data'!BE4)</f>
        <v>0.05</v>
      </c>
      <c r="BI4" s="15">
        <f>IF(ISBLANK('Original data'!BF4),"",'Original data'!BF4)</f>
        <v>0.05</v>
      </c>
      <c r="BJ4" s="15">
        <f>IF(ISBLANK('Original data'!BG4),"",'Original data'!BG4)</f>
        <v>0.05</v>
      </c>
      <c r="BK4" s="15" t="str">
        <f>IF(ISBLANK('Original data'!BH4),"",'Original data'!BH4)</f>
        <v/>
      </c>
      <c r="BL4" s="15" t="str">
        <f>IF(ISBLANK('Original data'!BI4),"",'Original data'!BI4)</f>
        <v/>
      </c>
      <c r="BM4" s="15" t="str">
        <f>IF(ISBLANK('Original data'!BJ4),"",'Original data'!BJ4)</f>
        <v/>
      </c>
      <c r="BN4" s="15" t="str">
        <f>IF(ISBLANK('Original data'!BK4),"",'Original data'!BK4)</f>
        <v/>
      </c>
      <c r="BO4" s="15" t="str">
        <f>IF(ISBLANK('Original data'!BL4),"",'Original data'!BL4)</f>
        <v/>
      </c>
      <c r="BP4" s="15" t="str">
        <f>IF(ISBLANK('Original data'!BM4),"",'Original data'!BM4)</f>
        <v/>
      </c>
      <c r="BQ4" s="15" t="str">
        <f>IF(ISBLANK('Original data'!BN4),"",'Original data'!BN4)</f>
        <v/>
      </c>
      <c r="BR4" s="15" t="str">
        <f>IF(ISBLANK('Original data'!BO4),"",'Original data'!BO4)</f>
        <v/>
      </c>
      <c r="BS4" s="15" t="str">
        <f>IF(ISBLANK('Original data'!BP4),"",'Original data'!BP4)</f>
        <v/>
      </c>
      <c r="BT4" s="15" t="str">
        <f>IF(ISBLANK('Original data'!BQ4),"",'Original data'!BQ4)</f>
        <v/>
      </c>
      <c r="BU4" s="15" t="str">
        <f>IF(ISBLANK('Original data'!BR4),"",'Original data'!BR4)</f>
        <v/>
      </c>
      <c r="BV4" s="15" t="str">
        <f>IF(ISBLANK('Original data'!BS4),"",'Original data'!BS4)</f>
        <v/>
      </c>
      <c r="BW4" s="15" t="str">
        <f>IF(ISBLANK('Original data'!BT4),"",'Original data'!BT4)</f>
        <v/>
      </c>
      <c r="BX4" s="15" t="str">
        <f>IF(ISBLANK('Original data'!BU4),"",'Original data'!BU4)</f>
        <v/>
      </c>
      <c r="BY4" s="15" t="str">
        <f>IF(ISBLANK('Original data'!BV4),"",'Original data'!BV4)</f>
        <v/>
      </c>
      <c r="BZ4" s="15" t="str">
        <f>IF(ISBLANK('Original data'!BW4),"",'Original data'!BW4)</f>
        <v/>
      </c>
      <c r="CA4" s="15" t="str">
        <f>IF(ISBLANK('Original data'!BX4),"",'Original data'!BX4)</f>
        <v/>
      </c>
      <c r="CB4" s="15" t="str">
        <f>IF(ISBLANK('Original data'!BY4),"",'Original data'!BY4)</f>
        <v/>
      </c>
      <c r="CC4" s="15" t="str">
        <f>IF(ISBLANK('Original data'!BZ4),"",'Original data'!BZ4)</f>
        <v/>
      </c>
      <c r="CD4" s="15" t="str">
        <f>IF(ISBLANK('Original data'!CA4),"",'Original data'!CA4)</f>
        <v/>
      </c>
    </row>
    <row r="5" spans="1:83" x14ac:dyDescent="0.2">
      <c r="A5" s="14" t="str">
        <f>IF(ISBLANK('Original data'!A5),"",'Original data'!A5)</f>
        <v>DS02</v>
      </c>
      <c r="B5" s="14" t="str">
        <f>IF(ISBLANK('Original data'!B5),"",'Original data'!B5)</f>
        <v>0.03-0.12</v>
      </c>
      <c r="C5" s="14" t="str">
        <f>IF(ISBLANK('Original data'!C5),"",'Original data'!C5)</f>
        <v/>
      </c>
      <c r="D5" s="14" t="str">
        <f>IF(ISBLANK('Original data'!D5),"",'Original data'!D5)</f>
        <v/>
      </c>
      <c r="E5" s="14" t="str">
        <f>IF(ISBLANK('Original data'!E5),"",'Original data'!E5)</f>
        <v/>
      </c>
      <c r="F5" s="14">
        <f>IF(ISBLANK('Original data'!CC5),"",'Original data'!CC5)</f>
        <v>24</v>
      </c>
      <c r="G5" s="14">
        <f>IF(ISBLANK('Original data'!CD5),"",'Original data'!CD5)</f>
        <v>0</v>
      </c>
      <c r="H5" s="14"/>
      <c r="I5" s="15">
        <f>IF(ISBLANK('Original data'!F5),"",'Original data'!F5)</f>
        <v>24</v>
      </c>
      <c r="J5" s="15">
        <f>IF(ISBLANK('Original data'!G5),"",'Original data'!G5)</f>
        <v>370</v>
      </c>
      <c r="K5" s="15">
        <f>IF(ISBLANK('Original data'!H5),"",'Original data'!H5)</f>
        <v>2.4</v>
      </c>
      <c r="L5" s="15">
        <f>IF(ISBLANK('Original data'!I5),"",'Original data'!I5)</f>
        <v>1.5</v>
      </c>
      <c r="M5" s="15">
        <f>IF(ISBLANK('Original data'!J5),"",'Original data'!J5)</f>
        <v>0.2</v>
      </c>
      <c r="N5" s="15">
        <f>IF(ISBLANK('Original data'!K5),"",'Original data'!K5)</f>
        <v>4</v>
      </c>
      <c r="O5" s="15">
        <f>IF(ISBLANK('Original data'!L5),"",'Original data'!L5)</f>
        <v>18</v>
      </c>
      <c r="P5" s="15">
        <f>IF(ISBLANK('Original data'!M5),"",'Original data'!M5)</f>
        <v>77</v>
      </c>
      <c r="Q5" s="15">
        <f>IF(ISBLANK('Original data'!N5),"",'Original data'!N5)</f>
        <v>20</v>
      </c>
      <c r="R5" s="15">
        <f>IF(ISBLANK('Original data'!O5),"",'Original data'!O5)</f>
        <v>0.3</v>
      </c>
      <c r="S5" s="15">
        <f>IF(ISBLANK('Original data'!P5),"",'Original data'!P5)</f>
        <v>46</v>
      </c>
      <c r="T5" s="15">
        <f>IF(ISBLANK('Original data'!Q5),"",'Original data'!Q5)</f>
        <v>1</v>
      </c>
      <c r="U5" s="15">
        <f>IF(ISBLANK('Original data'!R5),"",'Original data'!R5)</f>
        <v>65</v>
      </c>
      <c r="V5" s="15">
        <f>IF(ISBLANK('Original data'!S5),"",'Original data'!S5)</f>
        <v>1100</v>
      </c>
      <c r="W5" s="15">
        <f>IF(ISBLANK('Original data'!T5),"",'Original data'!T5)</f>
        <v>1</v>
      </c>
      <c r="X5" s="15">
        <f>IF(ISBLANK('Original data'!U5),"",'Original data'!U5)</f>
        <v>1</v>
      </c>
      <c r="Y5" s="15">
        <f>IF(ISBLANK('Original data'!V5),"",'Original data'!V5)</f>
        <v>1</v>
      </c>
      <c r="Z5" s="15" t="str">
        <f>IF(ISBLANK('Original data'!W5),"",'Original data'!W5)</f>
        <v/>
      </c>
      <c r="AA5" s="15" t="str">
        <f>IF(ISBLANK('Original data'!X5),"",'Original data'!X5)</f>
        <v/>
      </c>
      <c r="AB5" s="15" t="str">
        <f>IF(ISBLANK('Original data'!Y5),"",'Original data'!Y5)</f>
        <v/>
      </c>
      <c r="AC5" s="15" t="str">
        <f>IF(ISBLANK('Original data'!Z5),"",'Original data'!Z5)</f>
        <v/>
      </c>
      <c r="AD5" s="15" t="str">
        <f>IF(ISBLANK('Original data'!AA5),"",'Original data'!AA5)</f>
        <v/>
      </c>
      <c r="AE5" s="15" t="str">
        <f>IF(ISBLANK('Original data'!AB5),"",'Original data'!AB5)</f>
        <v/>
      </c>
      <c r="AF5" s="15" t="str">
        <f>IF(ISBLANK('Original data'!AC5),"",'Original data'!AC5)</f>
        <v/>
      </c>
      <c r="AG5" s="15" t="str">
        <f>IF(ISBLANK('Original data'!AD5),"",'Original data'!AD5)</f>
        <v/>
      </c>
      <c r="AH5" s="15" t="str">
        <f>IF(ISBLANK('Original data'!AE5),"",'Original data'!AE5)</f>
        <v/>
      </c>
      <c r="AI5" s="15" t="str">
        <f>IF(ISBLANK('Original data'!AF5),"",'Original data'!AF5)</f>
        <v/>
      </c>
      <c r="AJ5" s="15" t="str">
        <f>IF(ISBLANK('Original data'!AG5),"",'Original data'!AG5)</f>
        <v/>
      </c>
      <c r="AK5" s="15" t="str">
        <f>IF(ISBLANK('Original data'!AH5),"",'Original data'!AH5)</f>
        <v/>
      </c>
      <c r="AL5" s="15" t="str">
        <f>IF(ISBLANK('Original data'!AI5),"",'Original data'!AI5)</f>
        <v/>
      </c>
      <c r="AM5" s="15" t="str">
        <f>IF(ISBLANK('Original data'!AJ5),"",'Original data'!AJ5)</f>
        <v/>
      </c>
      <c r="AN5" s="15" t="str">
        <f>IF(ISBLANK('Original data'!AK5),"",'Original data'!AK5)</f>
        <v/>
      </c>
      <c r="AO5" s="15" t="str">
        <f>IF(ISBLANK('Original data'!AL5),"",'Original data'!AL5)</f>
        <v/>
      </c>
      <c r="AP5" s="15" t="str">
        <f>IF(ISBLANK('Original data'!AM5),"",'Original data'!AM5)</f>
        <v/>
      </c>
      <c r="AQ5" s="15" t="str">
        <f>IF(ISBLANK('Original data'!AN5),"",'Original data'!AN5)</f>
        <v/>
      </c>
      <c r="AR5" s="15" t="str">
        <f>IF(ISBLANK('Original data'!AO5),"",'Original data'!AO5)</f>
        <v/>
      </c>
      <c r="AS5" s="15" t="str">
        <f>IF(ISBLANK('Original data'!AP5),"",'Original data'!AP5)</f>
        <v/>
      </c>
      <c r="AT5" s="15">
        <f>IF(ISBLANK('Original data'!AQ5),"",'Original data'!AQ5)</f>
        <v>10</v>
      </c>
      <c r="AU5" s="15">
        <f>IF(ISBLANK('Original data'!AR5),"",'Original data'!AR5)</f>
        <v>0.05</v>
      </c>
      <c r="AV5" s="15">
        <f>IF(ISBLANK('Original data'!AS5),"",'Original data'!AS5)</f>
        <v>0.05</v>
      </c>
      <c r="AW5" s="15">
        <f>IF(ISBLANK('Original data'!AT5),"",'Original data'!AT5)</f>
        <v>0.05</v>
      </c>
      <c r="AX5" s="15">
        <f>IF(ISBLANK('Original data'!AU5),"",'Original data'!AU5)</f>
        <v>0.05</v>
      </c>
      <c r="AY5" s="15">
        <f>IF(ISBLANK('Original data'!AV5),"",'Original data'!AV5)</f>
        <v>0.05</v>
      </c>
      <c r="AZ5" s="15">
        <f>IF(ISBLANK('Original data'!AW5),"",'Original data'!AW5)</f>
        <v>0.05</v>
      </c>
      <c r="BA5" s="15">
        <f>IF(ISBLANK('Original data'!AX5),"",'Original data'!AX5)</f>
        <v>0.05</v>
      </c>
      <c r="BB5" s="15">
        <f>IF(ISBLANK('Original data'!AY5),"",'Original data'!AY5)</f>
        <v>0.05</v>
      </c>
      <c r="BC5" s="15">
        <f>IF(ISBLANK('Original data'!AZ5),"",'Original data'!AZ5)</f>
        <v>0.05</v>
      </c>
      <c r="BD5" s="15">
        <f>IF(ISBLANK('Original data'!BA5),"",'Original data'!BA5)</f>
        <v>0.05</v>
      </c>
      <c r="BE5" s="15">
        <f>IF(ISBLANK('Original data'!BB5),"",'Original data'!BB5)</f>
        <v>0.05</v>
      </c>
      <c r="BF5" s="15">
        <f>IF(ISBLANK('Original data'!BC5),"",'Original data'!BC5)</f>
        <v>0.05</v>
      </c>
      <c r="BG5" s="15">
        <f>IF(ISBLANK('Original data'!BD5),"",'Original data'!BD5)</f>
        <v>0.05</v>
      </c>
      <c r="BH5" s="15">
        <f>IF(ISBLANK('Original data'!BE5),"",'Original data'!BE5)</f>
        <v>0.05</v>
      </c>
      <c r="BI5" s="15">
        <f>IF(ISBLANK('Original data'!BF5),"",'Original data'!BF5)</f>
        <v>0.05</v>
      </c>
      <c r="BJ5" s="15">
        <f>IF(ISBLANK('Original data'!BG5),"",'Original data'!BG5)</f>
        <v>0.05</v>
      </c>
      <c r="BK5" s="15" t="str">
        <f>IF(ISBLANK('Original data'!BH5),"",'Original data'!BH5)</f>
        <v/>
      </c>
      <c r="BL5" s="15" t="str">
        <f>IF(ISBLANK('Original data'!BI5),"",'Original data'!BI5)</f>
        <v/>
      </c>
      <c r="BM5" s="15" t="str">
        <f>IF(ISBLANK('Original data'!BJ5),"",'Original data'!BJ5)</f>
        <v/>
      </c>
      <c r="BN5" s="15" t="str">
        <f>IF(ISBLANK('Original data'!BK5),"",'Original data'!BK5)</f>
        <v/>
      </c>
      <c r="BO5" s="15" t="str">
        <f>IF(ISBLANK('Original data'!BL5),"",'Original data'!BL5)</f>
        <v/>
      </c>
      <c r="BP5" s="15" t="str">
        <f>IF(ISBLANK('Original data'!BM5),"",'Original data'!BM5)</f>
        <v/>
      </c>
      <c r="BQ5" s="15" t="str">
        <f>IF(ISBLANK('Original data'!BN5),"",'Original data'!BN5)</f>
        <v/>
      </c>
      <c r="BR5" s="15" t="str">
        <f>IF(ISBLANK('Original data'!BO5),"",'Original data'!BO5)</f>
        <v/>
      </c>
      <c r="BS5" s="15" t="str">
        <f>IF(ISBLANK('Original data'!BP5),"",'Original data'!BP5)</f>
        <v/>
      </c>
      <c r="BT5" s="15" t="str">
        <f>IF(ISBLANK('Original data'!BQ5),"",'Original data'!BQ5)</f>
        <v/>
      </c>
      <c r="BU5" s="15" t="str">
        <f>IF(ISBLANK('Original data'!BR5),"",'Original data'!BR5)</f>
        <v/>
      </c>
      <c r="BV5" s="15" t="str">
        <f>IF(ISBLANK('Original data'!BS5),"",'Original data'!BS5)</f>
        <v/>
      </c>
      <c r="BW5" s="15" t="str">
        <f>IF(ISBLANK('Original data'!BT5),"",'Original data'!BT5)</f>
        <v/>
      </c>
      <c r="BX5" s="15" t="str">
        <f>IF(ISBLANK('Original data'!BU5),"",'Original data'!BU5)</f>
        <v/>
      </c>
      <c r="BY5" s="15" t="str">
        <f>IF(ISBLANK('Original data'!BV5),"",'Original data'!BV5)</f>
        <v/>
      </c>
      <c r="BZ5" s="15" t="str">
        <f>IF(ISBLANK('Original data'!BW5),"",'Original data'!BW5)</f>
        <v/>
      </c>
      <c r="CA5" s="15" t="str">
        <f>IF(ISBLANK('Original data'!BX5),"",'Original data'!BX5)</f>
        <v/>
      </c>
      <c r="CB5" s="15" t="str">
        <f>IF(ISBLANK('Original data'!BY5),"",'Original data'!BY5)</f>
        <v/>
      </c>
      <c r="CC5" s="15" t="str">
        <f>IF(ISBLANK('Original data'!BZ5),"",'Original data'!BZ5)</f>
        <v/>
      </c>
      <c r="CD5" s="15" t="str">
        <f>IF(ISBLANK('Original data'!CA5),"",'Original data'!CA5)</f>
        <v/>
      </c>
      <c r="CE5" s="22"/>
    </row>
    <row r="6" spans="1:83" x14ac:dyDescent="0.2">
      <c r="A6" s="14" t="str">
        <f>IF(ISBLANK('Original data'!A6),"",'Original data'!A6)</f>
        <v>DS02</v>
      </c>
      <c r="B6" s="14" t="str">
        <f>IF(ISBLANK('Original data'!B6),"",'Original data'!B6)</f>
        <v>1.00-1.10</v>
      </c>
      <c r="C6" s="14" t="str">
        <f>IF(ISBLANK('Original data'!C6),"",'Original data'!C6)</f>
        <v/>
      </c>
      <c r="D6" s="14" t="str">
        <f>IF(ISBLANK('Original data'!D6),"",'Original data'!D6)</f>
        <v/>
      </c>
      <c r="E6" s="14" t="str">
        <f>IF(ISBLANK('Original data'!E6),"",'Original data'!E6)</f>
        <v/>
      </c>
      <c r="F6" s="14">
        <f>IF(ISBLANK('Original data'!CC6),"",'Original data'!CC6)</f>
        <v>11</v>
      </c>
      <c r="G6" s="14">
        <f>IF(ISBLANK('Original data'!CD6),"",'Original data'!CD6)</f>
        <v>0</v>
      </c>
      <c r="H6" s="14"/>
      <c r="I6" s="15">
        <f>IF(ISBLANK('Original data'!F6),"",'Original data'!F6)</f>
        <v>11</v>
      </c>
      <c r="J6" s="15">
        <f>IF(ISBLANK('Original data'!G6),"",'Original data'!G6)</f>
        <v>19</v>
      </c>
      <c r="K6" s="15">
        <f>IF(ISBLANK('Original data'!H6),"",'Original data'!H6)</f>
        <v>0.51</v>
      </c>
      <c r="L6" s="15">
        <f>IF(ISBLANK('Original data'!I6),"",'Original data'!I6)</f>
        <v>0.7</v>
      </c>
      <c r="M6" s="15">
        <f>IF(ISBLANK('Original data'!J6),"",'Original data'!J6)</f>
        <v>0.2</v>
      </c>
      <c r="N6" s="15">
        <f>IF(ISBLANK('Original data'!K6),"",'Original data'!K6)</f>
        <v>4</v>
      </c>
      <c r="O6" s="15">
        <f>IF(ISBLANK('Original data'!L6),"",'Original data'!L6)</f>
        <v>11</v>
      </c>
      <c r="P6" s="15">
        <f>IF(ISBLANK('Original data'!M6),"",'Original data'!M6)</f>
        <v>6.3</v>
      </c>
      <c r="Q6" s="15">
        <f>IF(ISBLANK('Original data'!N6),"",'Original data'!N6)</f>
        <v>4.3</v>
      </c>
      <c r="R6" s="15">
        <f>IF(ISBLANK('Original data'!O6),"",'Original data'!O6)</f>
        <v>0.3</v>
      </c>
      <c r="S6" s="15">
        <f>IF(ISBLANK('Original data'!P6),"",'Original data'!P6)</f>
        <v>10</v>
      </c>
      <c r="T6" s="15">
        <f>IF(ISBLANK('Original data'!Q6),"",'Original data'!Q6)</f>
        <v>1</v>
      </c>
      <c r="U6" s="15">
        <f>IF(ISBLANK('Original data'!R6),"",'Original data'!R6)</f>
        <v>34</v>
      </c>
      <c r="V6" s="15">
        <f>IF(ISBLANK('Original data'!S6),"",'Original data'!S6)</f>
        <v>25</v>
      </c>
      <c r="W6" s="15">
        <f>IF(ISBLANK('Original data'!T6),"",'Original data'!T6)</f>
        <v>1</v>
      </c>
      <c r="X6" s="15">
        <f>IF(ISBLANK('Original data'!U6),"",'Original data'!U6)</f>
        <v>1</v>
      </c>
      <c r="Y6" s="15">
        <f>IF(ISBLANK('Original data'!V6),"",'Original data'!V6)</f>
        <v>1</v>
      </c>
      <c r="Z6" s="15" t="str">
        <f>IF(ISBLANK('Original data'!W6),"",'Original data'!W6)</f>
        <v/>
      </c>
      <c r="AA6" s="15" t="str">
        <f>IF(ISBLANK('Original data'!X6),"",'Original data'!X6)</f>
        <v/>
      </c>
      <c r="AB6" s="15" t="str">
        <f>IF(ISBLANK('Original data'!Y6),"",'Original data'!Y6)</f>
        <v/>
      </c>
      <c r="AC6" s="15" t="str">
        <f>IF(ISBLANK('Original data'!Z6),"",'Original data'!Z6)</f>
        <v/>
      </c>
      <c r="AD6" s="15" t="str">
        <f>IF(ISBLANK('Original data'!AA6),"",'Original data'!AA6)</f>
        <v/>
      </c>
      <c r="AE6" s="15" t="str">
        <f>IF(ISBLANK('Original data'!AB6),"",'Original data'!AB6)</f>
        <v/>
      </c>
      <c r="AF6" s="15" t="str">
        <f>IF(ISBLANK('Original data'!AC6),"",'Original data'!AC6)</f>
        <v/>
      </c>
      <c r="AG6" s="15" t="str">
        <f>IF(ISBLANK('Original data'!AD6),"",'Original data'!AD6)</f>
        <v/>
      </c>
      <c r="AH6" s="15" t="str">
        <f>IF(ISBLANK('Original data'!AE6),"",'Original data'!AE6)</f>
        <v/>
      </c>
      <c r="AI6" s="15" t="str">
        <f>IF(ISBLANK('Original data'!AF6),"",'Original data'!AF6)</f>
        <v/>
      </c>
      <c r="AJ6" s="15" t="str">
        <f>IF(ISBLANK('Original data'!AG6),"",'Original data'!AG6)</f>
        <v/>
      </c>
      <c r="AK6" s="15" t="str">
        <f>IF(ISBLANK('Original data'!AH6),"",'Original data'!AH6)</f>
        <v/>
      </c>
      <c r="AL6" s="15" t="str">
        <f>IF(ISBLANK('Original data'!AI6),"",'Original data'!AI6)</f>
        <v/>
      </c>
      <c r="AM6" s="15" t="str">
        <f>IF(ISBLANK('Original data'!AJ6),"",'Original data'!AJ6)</f>
        <v/>
      </c>
      <c r="AN6" s="15" t="str">
        <f>IF(ISBLANK('Original data'!AK6),"",'Original data'!AK6)</f>
        <v/>
      </c>
      <c r="AO6" s="15" t="str">
        <f>IF(ISBLANK('Original data'!AL6),"",'Original data'!AL6)</f>
        <v/>
      </c>
      <c r="AP6" s="15" t="str">
        <f>IF(ISBLANK('Original data'!AM6),"",'Original data'!AM6)</f>
        <v/>
      </c>
      <c r="AQ6" s="15" t="str">
        <f>IF(ISBLANK('Original data'!AN6),"",'Original data'!AN6)</f>
        <v/>
      </c>
      <c r="AR6" s="15" t="str">
        <f>IF(ISBLANK('Original data'!AO6),"",'Original data'!AO6)</f>
        <v/>
      </c>
      <c r="AS6" s="15" t="str">
        <f>IF(ISBLANK('Original data'!AP6),"",'Original data'!AP6)</f>
        <v/>
      </c>
      <c r="AT6" s="15">
        <f>IF(ISBLANK('Original data'!AQ6),"",'Original data'!AQ6)</f>
        <v>10</v>
      </c>
      <c r="AU6" s="15">
        <f>IF(ISBLANK('Original data'!AR6),"",'Original data'!AR6)</f>
        <v>0.05</v>
      </c>
      <c r="AV6" s="15">
        <f>IF(ISBLANK('Original data'!AS6),"",'Original data'!AS6)</f>
        <v>0.05</v>
      </c>
      <c r="AW6" s="15">
        <f>IF(ISBLANK('Original data'!AT6),"",'Original data'!AT6)</f>
        <v>0.05</v>
      </c>
      <c r="AX6" s="15">
        <f>IF(ISBLANK('Original data'!AU6),"",'Original data'!AU6)</f>
        <v>0.05</v>
      </c>
      <c r="AY6" s="15">
        <f>IF(ISBLANK('Original data'!AV6),"",'Original data'!AV6)</f>
        <v>0.05</v>
      </c>
      <c r="AZ6" s="15">
        <f>IF(ISBLANK('Original data'!AW6),"",'Original data'!AW6)</f>
        <v>0.05</v>
      </c>
      <c r="BA6" s="15">
        <f>IF(ISBLANK('Original data'!AX6),"",'Original data'!AX6)</f>
        <v>0.05</v>
      </c>
      <c r="BB6" s="15">
        <f>IF(ISBLANK('Original data'!AY6),"",'Original data'!AY6)</f>
        <v>0.05</v>
      </c>
      <c r="BC6" s="15">
        <f>IF(ISBLANK('Original data'!AZ6),"",'Original data'!AZ6)</f>
        <v>0.05</v>
      </c>
      <c r="BD6" s="15">
        <f>IF(ISBLANK('Original data'!BA6),"",'Original data'!BA6)</f>
        <v>0.05</v>
      </c>
      <c r="BE6" s="15">
        <f>IF(ISBLANK('Original data'!BB6),"",'Original data'!BB6)</f>
        <v>0.05</v>
      </c>
      <c r="BF6" s="15">
        <f>IF(ISBLANK('Original data'!BC6),"",'Original data'!BC6)</f>
        <v>0.05</v>
      </c>
      <c r="BG6" s="15">
        <f>IF(ISBLANK('Original data'!BD6),"",'Original data'!BD6)</f>
        <v>0.05</v>
      </c>
      <c r="BH6" s="15">
        <f>IF(ISBLANK('Original data'!BE6),"",'Original data'!BE6)</f>
        <v>0.05</v>
      </c>
      <c r="BI6" s="15">
        <f>IF(ISBLANK('Original data'!BF6),"",'Original data'!BF6)</f>
        <v>0.05</v>
      </c>
      <c r="BJ6" s="15">
        <f>IF(ISBLANK('Original data'!BG6),"",'Original data'!BG6)</f>
        <v>0.05</v>
      </c>
      <c r="BK6" s="15" t="str">
        <f>IF(ISBLANK('Original data'!BH6),"",'Original data'!BH6)</f>
        <v/>
      </c>
      <c r="BL6" s="15" t="str">
        <f>IF(ISBLANK('Original data'!BI6),"",'Original data'!BI6)</f>
        <v/>
      </c>
      <c r="BM6" s="15" t="str">
        <f>IF(ISBLANK('Original data'!BJ6),"",'Original data'!BJ6)</f>
        <v/>
      </c>
      <c r="BN6" s="15" t="str">
        <f>IF(ISBLANK('Original data'!BK6),"",'Original data'!BK6)</f>
        <v/>
      </c>
      <c r="BO6" s="15" t="str">
        <f>IF(ISBLANK('Original data'!BL6),"",'Original data'!BL6)</f>
        <v/>
      </c>
      <c r="BP6" s="15" t="str">
        <f>IF(ISBLANK('Original data'!BM6),"",'Original data'!BM6)</f>
        <v/>
      </c>
      <c r="BQ6" s="15" t="str">
        <f>IF(ISBLANK('Original data'!BN6),"",'Original data'!BN6)</f>
        <v/>
      </c>
      <c r="BR6" s="15" t="str">
        <f>IF(ISBLANK('Original data'!BO6),"",'Original data'!BO6)</f>
        <v/>
      </c>
      <c r="BS6" s="15" t="str">
        <f>IF(ISBLANK('Original data'!BP6),"",'Original data'!BP6)</f>
        <v/>
      </c>
      <c r="BT6" s="15" t="str">
        <f>IF(ISBLANK('Original data'!BQ6),"",'Original data'!BQ6)</f>
        <v/>
      </c>
      <c r="BU6" s="15" t="str">
        <f>IF(ISBLANK('Original data'!BR6),"",'Original data'!BR6)</f>
        <v/>
      </c>
      <c r="BV6" s="15" t="str">
        <f>IF(ISBLANK('Original data'!BS6),"",'Original data'!BS6)</f>
        <v/>
      </c>
      <c r="BW6" s="15" t="str">
        <f>IF(ISBLANK('Original data'!BT6),"",'Original data'!BT6)</f>
        <v/>
      </c>
      <c r="BX6" s="15" t="str">
        <f>IF(ISBLANK('Original data'!BU6),"",'Original data'!BU6)</f>
        <v/>
      </c>
      <c r="BY6" s="15" t="str">
        <f>IF(ISBLANK('Original data'!BV6),"",'Original data'!BV6)</f>
        <v/>
      </c>
      <c r="BZ6" s="15" t="str">
        <f>IF(ISBLANK('Original data'!BW6),"",'Original data'!BW6)</f>
        <v/>
      </c>
      <c r="CA6" s="15" t="str">
        <f>IF(ISBLANK('Original data'!BX6),"",'Original data'!BX6)</f>
        <v/>
      </c>
      <c r="CB6" s="15" t="str">
        <f>IF(ISBLANK('Original data'!BY6),"",'Original data'!BY6)</f>
        <v/>
      </c>
      <c r="CC6" s="15" t="str">
        <f>IF(ISBLANK('Original data'!BZ6),"",'Original data'!BZ6)</f>
        <v/>
      </c>
      <c r="CD6" s="15" t="str">
        <f>IF(ISBLANK('Original data'!CA6),"",'Original data'!CA6)</f>
        <v/>
      </c>
      <c r="CE6" s="22"/>
    </row>
    <row r="7" spans="1:83" x14ac:dyDescent="0.2">
      <c r="A7" s="14" t="str">
        <f>IF(ISBLANK('Original data'!A7),"",'Original data'!A7)</f>
        <v>DS03</v>
      </c>
      <c r="B7" s="14" t="str">
        <f>IF(ISBLANK('Original data'!B7),"",'Original data'!B7)</f>
        <v>0.20-0.30</v>
      </c>
      <c r="C7" s="14" t="str">
        <f>IF(ISBLANK('Original data'!C7),"",'Original data'!C7)</f>
        <v/>
      </c>
      <c r="D7" s="14" t="str">
        <f>IF(ISBLANK('Original data'!D7),"",'Original data'!D7)</f>
        <v/>
      </c>
      <c r="E7" s="14" t="str">
        <f>IF(ISBLANK('Original data'!E7),"",'Original data'!E7)</f>
        <v/>
      </c>
      <c r="F7" s="14">
        <f>IF(ISBLANK('Original data'!CC7),"",'Original data'!CC7)</f>
        <v>25</v>
      </c>
      <c r="G7" s="14">
        <f>IF(ISBLANK('Original data'!CD7),"",'Original data'!CD7)</f>
        <v>0</v>
      </c>
      <c r="H7" s="14"/>
      <c r="I7" s="15">
        <f>IF(ISBLANK('Original data'!F7),"",'Original data'!F7)</f>
        <v>25</v>
      </c>
      <c r="J7" s="15">
        <f>IF(ISBLANK('Original data'!G7),"",'Original data'!G7)</f>
        <v>120</v>
      </c>
      <c r="K7" s="15">
        <f>IF(ISBLANK('Original data'!H7),"",'Original data'!H7)</f>
        <v>1</v>
      </c>
      <c r="L7" s="15">
        <f>IF(ISBLANK('Original data'!I7),"",'Original data'!I7)</f>
        <v>2.7</v>
      </c>
      <c r="M7" s="15">
        <f>IF(ISBLANK('Original data'!J7),"",'Original data'!J7)</f>
        <v>0.6</v>
      </c>
      <c r="N7" s="15">
        <f>IF(ISBLANK('Original data'!K7),"",'Original data'!K7)</f>
        <v>4</v>
      </c>
      <c r="O7" s="15">
        <f>IF(ISBLANK('Original data'!L7),"",'Original data'!L7)</f>
        <v>31</v>
      </c>
      <c r="P7" s="15">
        <f>IF(ISBLANK('Original data'!M7),"",'Original data'!M7)</f>
        <v>28</v>
      </c>
      <c r="Q7" s="15">
        <f>IF(ISBLANK('Original data'!N7),"",'Original data'!N7)</f>
        <v>32</v>
      </c>
      <c r="R7" s="15">
        <f>IF(ISBLANK('Original data'!O7),"",'Original data'!O7)</f>
        <v>0.3</v>
      </c>
      <c r="S7" s="15">
        <f>IF(ISBLANK('Original data'!P7),"",'Original data'!P7)</f>
        <v>24</v>
      </c>
      <c r="T7" s="15">
        <f>IF(ISBLANK('Original data'!Q7),"",'Original data'!Q7)</f>
        <v>1</v>
      </c>
      <c r="U7" s="15">
        <f>IF(ISBLANK('Original data'!R7),"",'Original data'!R7)</f>
        <v>74</v>
      </c>
      <c r="V7" s="15">
        <f>IF(ISBLANK('Original data'!S7),"",'Original data'!S7)</f>
        <v>130</v>
      </c>
      <c r="W7" s="15">
        <f>IF(ISBLANK('Original data'!T7),"",'Original data'!T7)</f>
        <v>1</v>
      </c>
      <c r="X7" s="15">
        <f>IF(ISBLANK('Original data'!U7),"",'Original data'!U7)</f>
        <v>1</v>
      </c>
      <c r="Y7" s="15">
        <f>IF(ISBLANK('Original data'!V7),"",'Original data'!V7)</f>
        <v>1</v>
      </c>
      <c r="Z7" s="15" t="str">
        <f>IF(ISBLANK('Original data'!W7),"",'Original data'!W7)</f>
        <v/>
      </c>
      <c r="AA7" s="15" t="str">
        <f>IF(ISBLANK('Original data'!X7),"",'Original data'!X7)</f>
        <v/>
      </c>
      <c r="AB7" s="15" t="str">
        <f>IF(ISBLANK('Original data'!Y7),"",'Original data'!Y7)</f>
        <v/>
      </c>
      <c r="AC7" s="15" t="str">
        <f>IF(ISBLANK('Original data'!Z7),"",'Original data'!Z7)</f>
        <v/>
      </c>
      <c r="AD7" s="15" t="str">
        <f>IF(ISBLANK('Original data'!AA7),"",'Original data'!AA7)</f>
        <v/>
      </c>
      <c r="AE7" s="15" t="str">
        <f>IF(ISBLANK('Original data'!AB7),"",'Original data'!AB7)</f>
        <v/>
      </c>
      <c r="AF7" s="15" t="str">
        <f>IF(ISBLANK('Original data'!AC7),"",'Original data'!AC7)</f>
        <v/>
      </c>
      <c r="AG7" s="15" t="str">
        <f>IF(ISBLANK('Original data'!AD7),"",'Original data'!AD7)</f>
        <v/>
      </c>
      <c r="AH7" s="15" t="str">
        <f>IF(ISBLANK('Original data'!AE7),"",'Original data'!AE7)</f>
        <v/>
      </c>
      <c r="AI7" s="15" t="str">
        <f>IF(ISBLANK('Original data'!AF7),"",'Original data'!AF7)</f>
        <v/>
      </c>
      <c r="AJ7" s="15" t="str">
        <f>IF(ISBLANK('Original data'!AG7),"",'Original data'!AG7)</f>
        <v/>
      </c>
      <c r="AK7" s="15" t="str">
        <f>IF(ISBLANK('Original data'!AH7),"",'Original data'!AH7)</f>
        <v/>
      </c>
      <c r="AL7" s="15" t="str">
        <f>IF(ISBLANK('Original data'!AI7),"",'Original data'!AI7)</f>
        <v/>
      </c>
      <c r="AM7" s="15" t="str">
        <f>IF(ISBLANK('Original data'!AJ7),"",'Original data'!AJ7)</f>
        <v/>
      </c>
      <c r="AN7" s="15" t="str">
        <f>IF(ISBLANK('Original data'!AK7),"",'Original data'!AK7)</f>
        <v/>
      </c>
      <c r="AO7" s="15" t="str">
        <f>IF(ISBLANK('Original data'!AL7),"",'Original data'!AL7)</f>
        <v/>
      </c>
      <c r="AP7" s="15" t="str">
        <f>IF(ISBLANK('Original data'!AM7),"",'Original data'!AM7)</f>
        <v/>
      </c>
      <c r="AQ7" s="15" t="str">
        <f>IF(ISBLANK('Original data'!AN7),"",'Original data'!AN7)</f>
        <v/>
      </c>
      <c r="AR7" s="15" t="str">
        <f>IF(ISBLANK('Original data'!AO7),"",'Original data'!AO7)</f>
        <v/>
      </c>
      <c r="AS7" s="15" t="str">
        <f>IF(ISBLANK('Original data'!AP7),"",'Original data'!AP7)</f>
        <v/>
      </c>
      <c r="AT7" s="15">
        <f>IF(ISBLANK('Original data'!AQ7),"",'Original data'!AQ7)</f>
        <v>10</v>
      </c>
      <c r="AU7" s="15">
        <f>IF(ISBLANK('Original data'!AR7),"",'Original data'!AR7)</f>
        <v>0.05</v>
      </c>
      <c r="AV7" s="15">
        <f>IF(ISBLANK('Original data'!AS7),"",'Original data'!AS7)</f>
        <v>0.05</v>
      </c>
      <c r="AW7" s="15">
        <f>IF(ISBLANK('Original data'!AT7),"",'Original data'!AT7)</f>
        <v>0.05</v>
      </c>
      <c r="AX7" s="15">
        <f>IF(ISBLANK('Original data'!AU7),"",'Original data'!AU7)</f>
        <v>0.05</v>
      </c>
      <c r="AY7" s="15">
        <f>IF(ISBLANK('Original data'!AV7),"",'Original data'!AV7)</f>
        <v>0.05</v>
      </c>
      <c r="AZ7" s="15">
        <f>IF(ISBLANK('Original data'!AW7),"",'Original data'!AW7)</f>
        <v>0.05</v>
      </c>
      <c r="BA7" s="15">
        <f>IF(ISBLANK('Original data'!AX7),"",'Original data'!AX7)</f>
        <v>0.28000000000000003</v>
      </c>
      <c r="BB7" s="15">
        <f>IF(ISBLANK('Original data'!AY7),"",'Original data'!AY7)</f>
        <v>0.22</v>
      </c>
      <c r="BC7" s="15">
        <f>IF(ISBLANK('Original data'!AZ7),"",'Original data'!AZ7)</f>
        <v>0.05</v>
      </c>
      <c r="BD7" s="15">
        <f>IF(ISBLANK('Original data'!BA7),"",'Original data'!BA7)</f>
        <v>0.05</v>
      </c>
      <c r="BE7" s="15">
        <f>IF(ISBLANK('Original data'!BB7),"",'Original data'!BB7)</f>
        <v>0.05</v>
      </c>
      <c r="BF7" s="15">
        <f>IF(ISBLANK('Original data'!BC7),"",'Original data'!BC7)</f>
        <v>0.05</v>
      </c>
      <c r="BG7" s="15">
        <f>IF(ISBLANK('Original data'!BD7),"",'Original data'!BD7)</f>
        <v>0.05</v>
      </c>
      <c r="BH7" s="15">
        <f>IF(ISBLANK('Original data'!BE7),"",'Original data'!BE7)</f>
        <v>0.05</v>
      </c>
      <c r="BI7" s="15">
        <f>IF(ISBLANK('Original data'!BF7),"",'Original data'!BF7)</f>
        <v>0.05</v>
      </c>
      <c r="BJ7" s="15">
        <f>IF(ISBLANK('Original data'!BG7),"",'Original data'!BG7)</f>
        <v>0.05</v>
      </c>
      <c r="BK7" s="15" t="str">
        <f>IF(ISBLANK('Original data'!BH7),"",'Original data'!BH7)</f>
        <v/>
      </c>
      <c r="BL7" s="15" t="str">
        <f>IF(ISBLANK('Original data'!BI7),"",'Original data'!BI7)</f>
        <v/>
      </c>
      <c r="BM7" s="15" t="str">
        <f>IF(ISBLANK('Original data'!BJ7),"",'Original data'!BJ7)</f>
        <v/>
      </c>
      <c r="BN7" s="15" t="str">
        <f>IF(ISBLANK('Original data'!BK7),"",'Original data'!BK7)</f>
        <v/>
      </c>
      <c r="BO7" s="15" t="str">
        <f>IF(ISBLANK('Original data'!BL7),"",'Original data'!BL7)</f>
        <v/>
      </c>
      <c r="BP7" s="15" t="str">
        <f>IF(ISBLANK('Original data'!BM7),"",'Original data'!BM7)</f>
        <v/>
      </c>
      <c r="BQ7" s="15" t="str">
        <f>IF(ISBLANK('Original data'!BN7),"",'Original data'!BN7)</f>
        <v/>
      </c>
      <c r="BR7" s="15" t="str">
        <f>IF(ISBLANK('Original data'!BO7),"",'Original data'!BO7)</f>
        <v/>
      </c>
      <c r="BS7" s="15" t="str">
        <f>IF(ISBLANK('Original data'!BP7),"",'Original data'!BP7)</f>
        <v/>
      </c>
      <c r="BT7" s="15" t="str">
        <f>IF(ISBLANK('Original data'!BQ7),"",'Original data'!BQ7)</f>
        <v/>
      </c>
      <c r="BU7" s="15" t="str">
        <f>IF(ISBLANK('Original data'!BR7),"",'Original data'!BR7)</f>
        <v/>
      </c>
      <c r="BV7" s="15" t="str">
        <f>IF(ISBLANK('Original data'!BS7),"",'Original data'!BS7)</f>
        <v/>
      </c>
      <c r="BW7" s="15" t="str">
        <f>IF(ISBLANK('Original data'!BT7),"",'Original data'!BT7)</f>
        <v/>
      </c>
      <c r="BX7" s="15" t="str">
        <f>IF(ISBLANK('Original data'!BU7),"",'Original data'!BU7)</f>
        <v/>
      </c>
      <c r="BY7" s="15" t="str">
        <f>IF(ISBLANK('Original data'!BV7),"",'Original data'!BV7)</f>
        <v/>
      </c>
      <c r="BZ7" s="15" t="str">
        <f>IF(ISBLANK('Original data'!BW7),"",'Original data'!BW7)</f>
        <v/>
      </c>
      <c r="CA7" s="15" t="str">
        <f>IF(ISBLANK('Original data'!BX7),"",'Original data'!BX7)</f>
        <v/>
      </c>
      <c r="CB7" s="15" t="str">
        <f>IF(ISBLANK('Original data'!BY7),"",'Original data'!BY7)</f>
        <v/>
      </c>
      <c r="CC7" s="15" t="str">
        <f>IF(ISBLANK('Original data'!BZ7),"",'Original data'!BZ7)</f>
        <v/>
      </c>
      <c r="CD7" s="15" t="str">
        <f>IF(ISBLANK('Original data'!CA7),"",'Original data'!CA7)</f>
        <v/>
      </c>
      <c r="CE7" s="22"/>
    </row>
    <row r="8" spans="1:83" x14ac:dyDescent="0.2">
      <c r="A8" s="14" t="str">
        <f>IF(ISBLANK('Original data'!A8),"",'Original data'!A8)</f>
        <v>DS04</v>
      </c>
      <c r="B8" s="14" t="str">
        <f>IF(ISBLANK('Original data'!B8),"",'Original data'!B8)</f>
        <v>0.40-0.50</v>
      </c>
      <c r="C8" s="14" t="str">
        <f>IF(ISBLANK('Original data'!C8),"",'Original data'!C8)</f>
        <v/>
      </c>
      <c r="D8" s="14" t="str">
        <f>IF(ISBLANK('Original data'!D8),"",'Original data'!D8)</f>
        <v/>
      </c>
      <c r="E8" s="14" t="str">
        <f>IF(ISBLANK('Original data'!E8),"",'Original data'!E8)</f>
        <v/>
      </c>
      <c r="F8" s="14">
        <f>IF(ISBLANK('Original data'!CC8),"",'Original data'!CC8)</f>
        <v>19</v>
      </c>
      <c r="G8" s="14">
        <f>IF(ISBLANK('Original data'!CD8),"",'Original data'!CD8)</f>
        <v>0</v>
      </c>
      <c r="H8" s="14"/>
      <c r="I8" s="15">
        <f>IF(ISBLANK('Original data'!F8),"",'Original data'!F8)</f>
        <v>19</v>
      </c>
      <c r="J8" s="15">
        <f>IF(ISBLANK('Original data'!G8),"",'Original data'!G8)</f>
        <v>36</v>
      </c>
      <c r="K8" s="15">
        <f>IF(ISBLANK('Original data'!H8),"",'Original data'!H8)</f>
        <v>0.55000000000000004</v>
      </c>
      <c r="L8" s="15">
        <f>IF(ISBLANK('Original data'!I8),"",'Original data'!I8)</f>
        <v>1.2</v>
      </c>
      <c r="M8" s="15">
        <f>IF(ISBLANK('Original data'!J8),"",'Original data'!J8)</f>
        <v>0.2</v>
      </c>
      <c r="N8" s="15">
        <f>IF(ISBLANK('Original data'!K8),"",'Original data'!K8)</f>
        <v>4</v>
      </c>
      <c r="O8" s="15">
        <f>IF(ISBLANK('Original data'!L8),"",'Original data'!L8)</f>
        <v>18</v>
      </c>
      <c r="P8" s="15">
        <f>IF(ISBLANK('Original data'!M8),"",'Original data'!M8)</f>
        <v>11</v>
      </c>
      <c r="Q8" s="15">
        <f>IF(ISBLANK('Original data'!N8),"",'Original data'!N8)</f>
        <v>10</v>
      </c>
      <c r="R8" s="15">
        <f>IF(ISBLANK('Original data'!O8),"",'Original data'!O8)</f>
        <v>0.3</v>
      </c>
      <c r="S8" s="15">
        <f>IF(ISBLANK('Original data'!P8),"",'Original data'!P8)</f>
        <v>16</v>
      </c>
      <c r="T8" s="15">
        <f>IF(ISBLANK('Original data'!Q8),"",'Original data'!Q8)</f>
        <v>1</v>
      </c>
      <c r="U8" s="15">
        <f>IF(ISBLANK('Original data'!R8),"",'Original data'!R8)</f>
        <v>58</v>
      </c>
      <c r="V8" s="15">
        <f>IF(ISBLANK('Original data'!S8),"",'Original data'!S8)</f>
        <v>48</v>
      </c>
      <c r="W8" s="15">
        <f>IF(ISBLANK('Original data'!T8),"",'Original data'!T8)</f>
        <v>1</v>
      </c>
      <c r="X8" s="15">
        <f>IF(ISBLANK('Original data'!U8),"",'Original data'!U8)</f>
        <v>1</v>
      </c>
      <c r="Y8" s="15">
        <f>IF(ISBLANK('Original data'!V8),"",'Original data'!V8)</f>
        <v>1</v>
      </c>
      <c r="Z8" s="15" t="str">
        <f>IF(ISBLANK('Original data'!W8),"",'Original data'!W8)</f>
        <v/>
      </c>
      <c r="AA8" s="15" t="str">
        <f>IF(ISBLANK('Original data'!X8),"",'Original data'!X8)</f>
        <v/>
      </c>
      <c r="AB8" s="15" t="str">
        <f>IF(ISBLANK('Original data'!Y8),"",'Original data'!Y8)</f>
        <v/>
      </c>
      <c r="AC8" s="15" t="str">
        <f>IF(ISBLANK('Original data'!Z8),"",'Original data'!Z8)</f>
        <v/>
      </c>
      <c r="AD8" s="15" t="str">
        <f>IF(ISBLANK('Original data'!AA8),"",'Original data'!AA8)</f>
        <v/>
      </c>
      <c r="AE8" s="15" t="str">
        <f>IF(ISBLANK('Original data'!AB8),"",'Original data'!AB8)</f>
        <v/>
      </c>
      <c r="AF8" s="15" t="str">
        <f>IF(ISBLANK('Original data'!AC8),"",'Original data'!AC8)</f>
        <v/>
      </c>
      <c r="AG8" s="15" t="str">
        <f>IF(ISBLANK('Original data'!AD8),"",'Original data'!AD8)</f>
        <v/>
      </c>
      <c r="AH8" s="15" t="str">
        <f>IF(ISBLANK('Original data'!AE8),"",'Original data'!AE8)</f>
        <v/>
      </c>
      <c r="AI8" s="15" t="str">
        <f>IF(ISBLANK('Original data'!AF8),"",'Original data'!AF8)</f>
        <v/>
      </c>
      <c r="AJ8" s="15" t="str">
        <f>IF(ISBLANK('Original data'!AG8),"",'Original data'!AG8)</f>
        <v/>
      </c>
      <c r="AK8" s="15" t="str">
        <f>IF(ISBLANK('Original data'!AH8),"",'Original data'!AH8)</f>
        <v/>
      </c>
      <c r="AL8" s="15" t="str">
        <f>IF(ISBLANK('Original data'!AI8),"",'Original data'!AI8)</f>
        <v/>
      </c>
      <c r="AM8" s="15" t="str">
        <f>IF(ISBLANK('Original data'!AJ8),"",'Original data'!AJ8)</f>
        <v/>
      </c>
      <c r="AN8" s="15" t="str">
        <f>IF(ISBLANK('Original data'!AK8),"",'Original data'!AK8)</f>
        <v/>
      </c>
      <c r="AO8" s="15" t="str">
        <f>IF(ISBLANK('Original data'!AL8),"",'Original data'!AL8)</f>
        <v/>
      </c>
      <c r="AP8" s="15" t="str">
        <f>IF(ISBLANK('Original data'!AM8),"",'Original data'!AM8)</f>
        <v/>
      </c>
      <c r="AQ8" s="15" t="str">
        <f>IF(ISBLANK('Original data'!AN8),"",'Original data'!AN8)</f>
        <v/>
      </c>
      <c r="AR8" s="15" t="str">
        <f>IF(ISBLANK('Original data'!AO8),"",'Original data'!AO8)</f>
        <v/>
      </c>
      <c r="AS8" s="15" t="str">
        <f>IF(ISBLANK('Original data'!AP8),"",'Original data'!AP8)</f>
        <v/>
      </c>
      <c r="AT8" s="15">
        <f>IF(ISBLANK('Original data'!AQ8),"",'Original data'!AQ8)</f>
        <v>10</v>
      </c>
      <c r="AU8" s="15">
        <f>IF(ISBLANK('Original data'!AR8),"",'Original data'!AR8)</f>
        <v>0.05</v>
      </c>
      <c r="AV8" s="15">
        <f>IF(ISBLANK('Original data'!AS8),"",'Original data'!AS8)</f>
        <v>0.05</v>
      </c>
      <c r="AW8" s="15">
        <f>IF(ISBLANK('Original data'!AT8),"",'Original data'!AT8)</f>
        <v>0.05</v>
      </c>
      <c r="AX8" s="15">
        <f>IF(ISBLANK('Original data'!AU8),"",'Original data'!AU8)</f>
        <v>0.05</v>
      </c>
      <c r="AY8" s="15">
        <f>IF(ISBLANK('Original data'!AV8),"",'Original data'!AV8)</f>
        <v>0.05</v>
      </c>
      <c r="AZ8" s="15">
        <f>IF(ISBLANK('Original data'!AW8),"",'Original data'!AW8)</f>
        <v>0.05</v>
      </c>
      <c r="BA8" s="15">
        <f>IF(ISBLANK('Original data'!AX8),"",'Original data'!AX8)</f>
        <v>0.05</v>
      </c>
      <c r="BB8" s="15">
        <f>IF(ISBLANK('Original data'!AY8),"",'Original data'!AY8)</f>
        <v>0.05</v>
      </c>
      <c r="BC8" s="15">
        <f>IF(ISBLANK('Original data'!AZ8),"",'Original data'!AZ8)</f>
        <v>0.05</v>
      </c>
      <c r="BD8" s="15">
        <f>IF(ISBLANK('Original data'!BA8),"",'Original data'!BA8)</f>
        <v>0.05</v>
      </c>
      <c r="BE8" s="15">
        <f>IF(ISBLANK('Original data'!BB8),"",'Original data'!BB8)</f>
        <v>0.05</v>
      </c>
      <c r="BF8" s="15">
        <f>IF(ISBLANK('Original data'!BC8),"",'Original data'!BC8)</f>
        <v>0.05</v>
      </c>
      <c r="BG8" s="15">
        <f>IF(ISBLANK('Original data'!BD8),"",'Original data'!BD8)</f>
        <v>0.05</v>
      </c>
      <c r="BH8" s="15">
        <f>IF(ISBLANK('Original data'!BE8),"",'Original data'!BE8)</f>
        <v>0.05</v>
      </c>
      <c r="BI8" s="15">
        <f>IF(ISBLANK('Original data'!BF8),"",'Original data'!BF8)</f>
        <v>0.05</v>
      </c>
      <c r="BJ8" s="15">
        <f>IF(ISBLANK('Original data'!BG8),"",'Original data'!BG8)</f>
        <v>0.05</v>
      </c>
      <c r="BK8" s="15" t="str">
        <f>IF(ISBLANK('Original data'!BH8),"",'Original data'!BH8)</f>
        <v/>
      </c>
      <c r="BL8" s="15" t="str">
        <f>IF(ISBLANK('Original data'!BI8),"",'Original data'!BI8)</f>
        <v/>
      </c>
      <c r="BM8" s="15" t="str">
        <f>IF(ISBLANK('Original data'!BJ8),"",'Original data'!BJ8)</f>
        <v/>
      </c>
      <c r="BN8" s="15" t="str">
        <f>IF(ISBLANK('Original data'!BK8),"",'Original data'!BK8)</f>
        <v/>
      </c>
      <c r="BO8" s="15" t="str">
        <f>IF(ISBLANK('Original data'!BL8),"",'Original data'!BL8)</f>
        <v/>
      </c>
      <c r="BP8" s="15" t="str">
        <f>IF(ISBLANK('Original data'!BM8),"",'Original data'!BM8)</f>
        <v/>
      </c>
      <c r="BQ8" s="15" t="str">
        <f>IF(ISBLANK('Original data'!BN8),"",'Original data'!BN8)</f>
        <v/>
      </c>
      <c r="BR8" s="15" t="str">
        <f>IF(ISBLANK('Original data'!BO8),"",'Original data'!BO8)</f>
        <v/>
      </c>
      <c r="BS8" s="15" t="str">
        <f>IF(ISBLANK('Original data'!BP8),"",'Original data'!BP8)</f>
        <v/>
      </c>
      <c r="BT8" s="15" t="str">
        <f>IF(ISBLANK('Original data'!BQ8),"",'Original data'!BQ8)</f>
        <v/>
      </c>
      <c r="BU8" s="15" t="str">
        <f>IF(ISBLANK('Original data'!BR8),"",'Original data'!BR8)</f>
        <v/>
      </c>
      <c r="BV8" s="15" t="str">
        <f>IF(ISBLANK('Original data'!BS8),"",'Original data'!BS8)</f>
        <v/>
      </c>
      <c r="BW8" s="15" t="str">
        <f>IF(ISBLANK('Original data'!BT8),"",'Original data'!BT8)</f>
        <v/>
      </c>
      <c r="BX8" s="15" t="str">
        <f>IF(ISBLANK('Original data'!BU8),"",'Original data'!BU8)</f>
        <v/>
      </c>
      <c r="BY8" s="15" t="str">
        <f>IF(ISBLANK('Original data'!BV8),"",'Original data'!BV8)</f>
        <v/>
      </c>
      <c r="BZ8" s="15" t="str">
        <f>IF(ISBLANK('Original data'!BW8),"",'Original data'!BW8)</f>
        <v/>
      </c>
      <c r="CA8" s="15" t="str">
        <f>IF(ISBLANK('Original data'!BX8),"",'Original data'!BX8)</f>
        <v/>
      </c>
      <c r="CB8" s="15" t="str">
        <f>IF(ISBLANK('Original data'!BY8),"",'Original data'!BY8)</f>
        <v/>
      </c>
      <c r="CC8" s="15" t="str">
        <f>IF(ISBLANK('Original data'!BZ8),"",'Original data'!BZ8)</f>
        <v/>
      </c>
      <c r="CD8" s="15" t="str">
        <f>IF(ISBLANK('Original data'!CA8),"",'Original data'!CA8)</f>
        <v/>
      </c>
      <c r="CE8" s="22"/>
    </row>
    <row r="9" spans="1:83" x14ac:dyDescent="0.2">
      <c r="A9" s="14" t="str">
        <f>IF(ISBLANK('Original data'!A9),"",'Original data'!A9)</f>
        <v>DS04</v>
      </c>
      <c r="B9" s="14" t="str">
        <f>IF(ISBLANK('Original data'!B9),"",'Original data'!B9)</f>
        <v>2.90-3.00</v>
      </c>
      <c r="C9" s="14" t="str">
        <f>IF(ISBLANK('Original data'!C9),"",'Original data'!C9)</f>
        <v/>
      </c>
      <c r="D9" s="14" t="str">
        <f>IF(ISBLANK('Original data'!D9),"",'Original data'!D9)</f>
        <v/>
      </c>
      <c r="E9" s="14" t="str">
        <f>IF(ISBLANK('Original data'!E9),"",'Original data'!E9)</f>
        <v/>
      </c>
      <c r="F9" s="14">
        <f>IF(ISBLANK('Original data'!CC9),"",'Original data'!CC9)</f>
        <v>4.4000000000000004</v>
      </c>
      <c r="G9" s="14">
        <f>IF(ISBLANK('Original data'!CD9),"",'Original data'!CD9)</f>
        <v>0</v>
      </c>
      <c r="H9" s="14"/>
      <c r="I9" s="15">
        <f>IF(ISBLANK('Original data'!F9),"",'Original data'!F9)</f>
        <v>4.4000000000000004</v>
      </c>
      <c r="J9" s="15">
        <f>IF(ISBLANK('Original data'!G9),"",'Original data'!G9)</f>
        <v>20</v>
      </c>
      <c r="K9" s="15">
        <f>IF(ISBLANK('Original data'!H9),"",'Original data'!H9)</f>
        <v>0.8</v>
      </c>
      <c r="L9" s="15">
        <f>IF(ISBLANK('Original data'!I9),"",'Original data'!I9)</f>
        <v>7.8</v>
      </c>
      <c r="M9" s="15">
        <f>IF(ISBLANK('Original data'!J9),"",'Original data'!J9)</f>
        <v>0.2</v>
      </c>
      <c r="N9" s="15">
        <f>IF(ISBLANK('Original data'!K9),"",'Original data'!K9)</f>
        <v>4</v>
      </c>
      <c r="O9" s="15">
        <f>IF(ISBLANK('Original data'!L9),"",'Original data'!L9)</f>
        <v>17</v>
      </c>
      <c r="P9" s="15">
        <f>IF(ISBLANK('Original data'!M9),"",'Original data'!M9)</f>
        <v>12</v>
      </c>
      <c r="Q9" s="15">
        <f>IF(ISBLANK('Original data'!N9),"",'Original data'!N9)</f>
        <v>8.8000000000000007</v>
      </c>
      <c r="R9" s="15">
        <f>IF(ISBLANK('Original data'!O9),"",'Original data'!O9)</f>
        <v>0.3</v>
      </c>
      <c r="S9" s="15">
        <f>IF(ISBLANK('Original data'!P9),"",'Original data'!P9)</f>
        <v>17</v>
      </c>
      <c r="T9" s="15">
        <f>IF(ISBLANK('Original data'!Q9),"",'Original data'!Q9)</f>
        <v>1</v>
      </c>
      <c r="U9" s="15">
        <f>IF(ISBLANK('Original data'!R9),"",'Original data'!R9)</f>
        <v>19</v>
      </c>
      <c r="V9" s="15">
        <f>IF(ISBLANK('Original data'!S9),"",'Original data'!S9)</f>
        <v>35</v>
      </c>
      <c r="W9" s="15">
        <f>IF(ISBLANK('Original data'!T9),"",'Original data'!T9)</f>
        <v>1</v>
      </c>
      <c r="X9" s="15">
        <f>IF(ISBLANK('Original data'!U9),"",'Original data'!U9)</f>
        <v>1</v>
      </c>
      <c r="Y9" s="15">
        <f>IF(ISBLANK('Original data'!V9),"",'Original data'!V9)</f>
        <v>1</v>
      </c>
      <c r="Z9" s="15" t="str">
        <f>IF(ISBLANK('Original data'!W9),"",'Original data'!W9)</f>
        <v/>
      </c>
      <c r="AA9" s="15" t="str">
        <f>IF(ISBLANK('Original data'!X9),"",'Original data'!X9)</f>
        <v/>
      </c>
      <c r="AB9" s="15" t="str">
        <f>IF(ISBLANK('Original data'!Y9),"",'Original data'!Y9)</f>
        <v/>
      </c>
      <c r="AC9" s="15" t="str">
        <f>IF(ISBLANK('Original data'!Z9),"",'Original data'!Z9)</f>
        <v/>
      </c>
      <c r="AD9" s="15" t="str">
        <f>IF(ISBLANK('Original data'!AA9),"",'Original data'!AA9)</f>
        <v/>
      </c>
      <c r="AE9" s="15" t="str">
        <f>IF(ISBLANK('Original data'!AB9),"",'Original data'!AB9)</f>
        <v/>
      </c>
      <c r="AF9" s="15" t="str">
        <f>IF(ISBLANK('Original data'!AC9),"",'Original data'!AC9)</f>
        <v/>
      </c>
      <c r="AG9" s="15" t="str">
        <f>IF(ISBLANK('Original data'!AD9),"",'Original data'!AD9)</f>
        <v/>
      </c>
      <c r="AH9" s="15" t="str">
        <f>IF(ISBLANK('Original data'!AE9),"",'Original data'!AE9)</f>
        <v/>
      </c>
      <c r="AI9" s="15" t="str">
        <f>IF(ISBLANK('Original data'!AF9),"",'Original data'!AF9)</f>
        <v/>
      </c>
      <c r="AJ9" s="15" t="str">
        <f>IF(ISBLANK('Original data'!AG9),"",'Original data'!AG9)</f>
        <v/>
      </c>
      <c r="AK9" s="15" t="str">
        <f>IF(ISBLANK('Original data'!AH9),"",'Original data'!AH9)</f>
        <v/>
      </c>
      <c r="AL9" s="15" t="str">
        <f>IF(ISBLANK('Original data'!AI9),"",'Original data'!AI9)</f>
        <v/>
      </c>
      <c r="AM9" s="15" t="str">
        <f>IF(ISBLANK('Original data'!AJ9),"",'Original data'!AJ9)</f>
        <v/>
      </c>
      <c r="AN9" s="15" t="str">
        <f>IF(ISBLANK('Original data'!AK9),"",'Original data'!AK9)</f>
        <v/>
      </c>
      <c r="AO9" s="15" t="str">
        <f>IF(ISBLANK('Original data'!AL9),"",'Original data'!AL9)</f>
        <v/>
      </c>
      <c r="AP9" s="15" t="str">
        <f>IF(ISBLANK('Original data'!AM9),"",'Original data'!AM9)</f>
        <v/>
      </c>
      <c r="AQ9" s="15" t="str">
        <f>IF(ISBLANK('Original data'!AN9),"",'Original data'!AN9)</f>
        <v/>
      </c>
      <c r="AR9" s="15" t="str">
        <f>IF(ISBLANK('Original data'!AO9),"",'Original data'!AO9)</f>
        <v/>
      </c>
      <c r="AS9" s="15" t="str">
        <f>IF(ISBLANK('Original data'!AP9),"",'Original data'!AP9)</f>
        <v/>
      </c>
      <c r="AT9" s="15">
        <f>IF(ISBLANK('Original data'!AQ9),"",'Original data'!AQ9)</f>
        <v>10</v>
      </c>
      <c r="AU9" s="15">
        <f>IF(ISBLANK('Original data'!AR9),"",'Original data'!AR9)</f>
        <v>0.05</v>
      </c>
      <c r="AV9" s="15">
        <f>IF(ISBLANK('Original data'!AS9),"",'Original data'!AS9)</f>
        <v>0.05</v>
      </c>
      <c r="AW9" s="15">
        <f>IF(ISBLANK('Original data'!AT9),"",'Original data'!AT9)</f>
        <v>0.05</v>
      </c>
      <c r="AX9" s="15">
        <f>IF(ISBLANK('Original data'!AU9),"",'Original data'!AU9)</f>
        <v>0.05</v>
      </c>
      <c r="AY9" s="15">
        <f>IF(ISBLANK('Original data'!AV9),"",'Original data'!AV9)</f>
        <v>0.05</v>
      </c>
      <c r="AZ9" s="15">
        <f>IF(ISBLANK('Original data'!AW9),"",'Original data'!AW9)</f>
        <v>0.05</v>
      </c>
      <c r="BA9" s="15">
        <f>IF(ISBLANK('Original data'!AX9),"",'Original data'!AX9)</f>
        <v>0.05</v>
      </c>
      <c r="BB9" s="15">
        <f>IF(ISBLANK('Original data'!AY9),"",'Original data'!AY9)</f>
        <v>0.05</v>
      </c>
      <c r="BC9" s="15">
        <f>IF(ISBLANK('Original data'!AZ9),"",'Original data'!AZ9)</f>
        <v>0.05</v>
      </c>
      <c r="BD9" s="15">
        <f>IF(ISBLANK('Original data'!BA9),"",'Original data'!BA9)</f>
        <v>0.05</v>
      </c>
      <c r="BE9" s="15">
        <f>IF(ISBLANK('Original data'!BB9),"",'Original data'!BB9)</f>
        <v>0.05</v>
      </c>
      <c r="BF9" s="15">
        <f>IF(ISBLANK('Original data'!BC9),"",'Original data'!BC9)</f>
        <v>0.05</v>
      </c>
      <c r="BG9" s="15">
        <f>IF(ISBLANK('Original data'!BD9),"",'Original data'!BD9)</f>
        <v>0.05</v>
      </c>
      <c r="BH9" s="15">
        <f>IF(ISBLANK('Original data'!BE9),"",'Original data'!BE9)</f>
        <v>0.05</v>
      </c>
      <c r="BI9" s="15">
        <f>IF(ISBLANK('Original data'!BF9),"",'Original data'!BF9)</f>
        <v>0.05</v>
      </c>
      <c r="BJ9" s="15">
        <f>IF(ISBLANK('Original data'!BG9),"",'Original data'!BG9)</f>
        <v>0.05</v>
      </c>
      <c r="BK9" s="15" t="str">
        <f>IF(ISBLANK('Original data'!BH9),"",'Original data'!BH9)</f>
        <v/>
      </c>
      <c r="BL9" s="15" t="str">
        <f>IF(ISBLANK('Original data'!BI9),"",'Original data'!BI9)</f>
        <v/>
      </c>
      <c r="BM9" s="15" t="str">
        <f>IF(ISBLANK('Original data'!BJ9),"",'Original data'!BJ9)</f>
        <v/>
      </c>
      <c r="BN9" s="15" t="str">
        <f>IF(ISBLANK('Original data'!BK9),"",'Original data'!BK9)</f>
        <v/>
      </c>
      <c r="BO9" s="15" t="str">
        <f>IF(ISBLANK('Original data'!BL9),"",'Original data'!BL9)</f>
        <v/>
      </c>
      <c r="BP9" s="15" t="str">
        <f>IF(ISBLANK('Original data'!BM9),"",'Original data'!BM9)</f>
        <v/>
      </c>
      <c r="BQ9" s="15" t="str">
        <f>IF(ISBLANK('Original data'!BN9),"",'Original data'!BN9)</f>
        <v/>
      </c>
      <c r="BR9" s="15" t="str">
        <f>IF(ISBLANK('Original data'!BO9),"",'Original data'!BO9)</f>
        <v/>
      </c>
      <c r="BS9" s="15" t="str">
        <f>IF(ISBLANK('Original data'!BP9),"",'Original data'!BP9)</f>
        <v/>
      </c>
      <c r="BT9" s="15" t="str">
        <f>IF(ISBLANK('Original data'!BQ9),"",'Original data'!BQ9)</f>
        <v/>
      </c>
      <c r="BU9" s="15" t="str">
        <f>IF(ISBLANK('Original data'!BR9),"",'Original data'!BR9)</f>
        <v/>
      </c>
      <c r="BV9" s="15" t="str">
        <f>IF(ISBLANK('Original data'!BS9),"",'Original data'!BS9)</f>
        <v/>
      </c>
      <c r="BW9" s="15" t="str">
        <f>IF(ISBLANK('Original data'!BT9),"",'Original data'!BT9)</f>
        <v/>
      </c>
      <c r="BX9" s="15" t="str">
        <f>IF(ISBLANK('Original data'!BU9),"",'Original data'!BU9)</f>
        <v/>
      </c>
      <c r="BY9" s="15" t="str">
        <f>IF(ISBLANK('Original data'!BV9),"",'Original data'!BV9)</f>
        <v/>
      </c>
      <c r="BZ9" s="15" t="str">
        <f>IF(ISBLANK('Original data'!BW9),"",'Original data'!BW9)</f>
        <v/>
      </c>
      <c r="CA9" s="15" t="str">
        <f>IF(ISBLANK('Original data'!BX9),"",'Original data'!BX9)</f>
        <v/>
      </c>
      <c r="CB9" s="15" t="str">
        <f>IF(ISBLANK('Original data'!BY9),"",'Original data'!BY9)</f>
        <v/>
      </c>
      <c r="CC9" s="15" t="str">
        <f>IF(ISBLANK('Original data'!BZ9),"",'Original data'!BZ9)</f>
        <v/>
      </c>
      <c r="CD9" s="15" t="str">
        <f>IF(ISBLANK('Original data'!CA9),"",'Original data'!CA9)</f>
        <v/>
      </c>
      <c r="CE9" s="22"/>
    </row>
    <row r="10" spans="1:83" x14ac:dyDescent="0.2">
      <c r="A10" s="14" t="str">
        <f>IF(ISBLANK('Original data'!A10),"",'Original data'!A10)</f>
        <v>DS05</v>
      </c>
      <c r="B10" s="14" t="str">
        <f>IF(ISBLANK('Original data'!B10),"",'Original data'!B10)</f>
        <v>0.20-0.30</v>
      </c>
      <c r="C10" s="14" t="str">
        <f>IF(ISBLANK('Original data'!C10),"",'Original data'!C10)</f>
        <v/>
      </c>
      <c r="D10" s="14" t="str">
        <f>IF(ISBLANK('Original data'!D10),"",'Original data'!D10)</f>
        <v/>
      </c>
      <c r="E10" s="14" t="str">
        <f>IF(ISBLANK('Original data'!E10),"",'Original data'!E10)</f>
        <v/>
      </c>
      <c r="F10" s="14">
        <f>IF(ISBLANK('Original data'!CC10),"",'Original data'!CC10)</f>
        <v>28</v>
      </c>
      <c r="G10" s="14">
        <f>IF(ISBLANK('Original data'!CD10),"",'Original data'!CD10)</f>
        <v>0</v>
      </c>
      <c r="H10" s="14"/>
      <c r="I10" s="15">
        <f>IF(ISBLANK('Original data'!F10),"",'Original data'!F10)</f>
        <v>28</v>
      </c>
      <c r="J10" s="15">
        <f>IF(ISBLANK('Original data'!G10),"",'Original data'!G10)</f>
        <v>110</v>
      </c>
      <c r="K10" s="15">
        <f>IF(ISBLANK('Original data'!H10),"",'Original data'!H10)</f>
        <v>1.2</v>
      </c>
      <c r="L10" s="15">
        <f>IF(ISBLANK('Original data'!I10),"",'Original data'!I10)</f>
        <v>1.7</v>
      </c>
      <c r="M10" s="15">
        <f>IF(ISBLANK('Original data'!J10),"",'Original data'!J10)</f>
        <v>0.5</v>
      </c>
      <c r="N10" s="15">
        <f>IF(ISBLANK('Original data'!K10),"",'Original data'!K10)</f>
        <v>4</v>
      </c>
      <c r="O10" s="15">
        <f>IF(ISBLANK('Original data'!L10),"",'Original data'!L10)</f>
        <v>37</v>
      </c>
      <c r="P10" s="15">
        <f>IF(ISBLANK('Original data'!M10),"",'Original data'!M10)</f>
        <v>22</v>
      </c>
      <c r="Q10" s="15">
        <f>IF(ISBLANK('Original data'!N10),"",'Original data'!N10)</f>
        <v>20</v>
      </c>
      <c r="R10" s="15">
        <f>IF(ISBLANK('Original data'!O10),"",'Original data'!O10)</f>
        <v>0.3</v>
      </c>
      <c r="S10" s="15">
        <f>IF(ISBLANK('Original data'!P10),"",'Original data'!P10)</f>
        <v>30</v>
      </c>
      <c r="T10" s="15">
        <f>IF(ISBLANK('Original data'!Q10),"",'Original data'!Q10)</f>
        <v>1</v>
      </c>
      <c r="U10" s="15">
        <f>IF(ISBLANK('Original data'!R10),"",'Original data'!R10)</f>
        <v>90</v>
      </c>
      <c r="V10" s="15">
        <f>IF(ISBLANK('Original data'!S10),"",'Original data'!S10)</f>
        <v>120</v>
      </c>
      <c r="W10" s="15">
        <f>IF(ISBLANK('Original data'!T10),"",'Original data'!T10)</f>
        <v>1</v>
      </c>
      <c r="X10" s="15">
        <f>IF(ISBLANK('Original data'!U10),"",'Original data'!U10)</f>
        <v>1</v>
      </c>
      <c r="Y10" s="15">
        <f>IF(ISBLANK('Original data'!V10),"",'Original data'!V10)</f>
        <v>1</v>
      </c>
      <c r="Z10" s="15" t="str">
        <f>IF(ISBLANK('Original data'!W10),"",'Original data'!W10)</f>
        <v/>
      </c>
      <c r="AA10" s="15" t="str">
        <f>IF(ISBLANK('Original data'!X10),"",'Original data'!X10)</f>
        <v/>
      </c>
      <c r="AB10" s="15" t="str">
        <f>IF(ISBLANK('Original data'!Y10),"",'Original data'!Y10)</f>
        <v/>
      </c>
      <c r="AC10" s="15" t="str">
        <f>IF(ISBLANK('Original data'!Z10),"",'Original data'!Z10)</f>
        <v/>
      </c>
      <c r="AD10" s="15" t="str">
        <f>IF(ISBLANK('Original data'!AA10),"",'Original data'!AA10)</f>
        <v/>
      </c>
      <c r="AE10" s="15" t="str">
        <f>IF(ISBLANK('Original data'!AB10),"",'Original data'!AB10)</f>
        <v/>
      </c>
      <c r="AF10" s="15" t="str">
        <f>IF(ISBLANK('Original data'!AC10),"",'Original data'!AC10)</f>
        <v/>
      </c>
      <c r="AG10" s="15" t="str">
        <f>IF(ISBLANK('Original data'!AD10),"",'Original data'!AD10)</f>
        <v/>
      </c>
      <c r="AH10" s="15" t="str">
        <f>IF(ISBLANK('Original data'!AE10),"",'Original data'!AE10)</f>
        <v/>
      </c>
      <c r="AI10" s="15" t="str">
        <f>IF(ISBLANK('Original data'!AF10),"",'Original data'!AF10)</f>
        <v/>
      </c>
      <c r="AJ10" s="15" t="str">
        <f>IF(ISBLANK('Original data'!AG10),"",'Original data'!AG10)</f>
        <v/>
      </c>
      <c r="AK10" s="15" t="str">
        <f>IF(ISBLANK('Original data'!AH10),"",'Original data'!AH10)</f>
        <v/>
      </c>
      <c r="AL10" s="15" t="str">
        <f>IF(ISBLANK('Original data'!AI10),"",'Original data'!AI10)</f>
        <v/>
      </c>
      <c r="AM10" s="15" t="str">
        <f>IF(ISBLANK('Original data'!AJ10),"",'Original data'!AJ10)</f>
        <v/>
      </c>
      <c r="AN10" s="15" t="str">
        <f>IF(ISBLANK('Original data'!AK10),"",'Original data'!AK10)</f>
        <v/>
      </c>
      <c r="AO10" s="15" t="str">
        <f>IF(ISBLANK('Original data'!AL10),"",'Original data'!AL10)</f>
        <v/>
      </c>
      <c r="AP10" s="15" t="str">
        <f>IF(ISBLANK('Original data'!AM10),"",'Original data'!AM10)</f>
        <v/>
      </c>
      <c r="AQ10" s="15" t="str">
        <f>IF(ISBLANK('Original data'!AN10),"",'Original data'!AN10)</f>
        <v/>
      </c>
      <c r="AR10" s="15" t="str">
        <f>IF(ISBLANK('Original data'!AO10),"",'Original data'!AO10)</f>
        <v/>
      </c>
      <c r="AS10" s="15" t="str">
        <f>IF(ISBLANK('Original data'!AP10),"",'Original data'!AP10)</f>
        <v/>
      </c>
      <c r="AT10" s="15">
        <f>IF(ISBLANK('Original data'!AQ10),"",'Original data'!AQ10)</f>
        <v>10</v>
      </c>
      <c r="AU10" s="15">
        <f>IF(ISBLANK('Original data'!AR10),"",'Original data'!AR10)</f>
        <v>0.05</v>
      </c>
      <c r="AV10" s="15">
        <f>IF(ISBLANK('Original data'!AS10),"",'Original data'!AS10)</f>
        <v>0.05</v>
      </c>
      <c r="AW10" s="15">
        <f>IF(ISBLANK('Original data'!AT10),"",'Original data'!AT10)</f>
        <v>0.05</v>
      </c>
      <c r="AX10" s="15">
        <f>IF(ISBLANK('Original data'!AU10),"",'Original data'!AU10)</f>
        <v>0.05</v>
      </c>
      <c r="AY10" s="15">
        <f>IF(ISBLANK('Original data'!AV10),"",'Original data'!AV10)</f>
        <v>0.05</v>
      </c>
      <c r="AZ10" s="15">
        <f>IF(ISBLANK('Original data'!AW10),"",'Original data'!AW10)</f>
        <v>0.05</v>
      </c>
      <c r="BA10" s="15">
        <f>IF(ISBLANK('Original data'!AX10),"",'Original data'!AX10)</f>
        <v>0.05</v>
      </c>
      <c r="BB10" s="15">
        <f>IF(ISBLANK('Original data'!AY10),"",'Original data'!AY10)</f>
        <v>0.05</v>
      </c>
      <c r="BC10" s="15">
        <f>IF(ISBLANK('Original data'!AZ10),"",'Original data'!AZ10)</f>
        <v>0.05</v>
      </c>
      <c r="BD10" s="15">
        <f>IF(ISBLANK('Original data'!BA10),"",'Original data'!BA10)</f>
        <v>0.05</v>
      </c>
      <c r="BE10" s="15">
        <f>IF(ISBLANK('Original data'!BB10),"",'Original data'!BB10)</f>
        <v>0.05</v>
      </c>
      <c r="BF10" s="15">
        <f>IF(ISBLANK('Original data'!BC10),"",'Original data'!BC10)</f>
        <v>0.05</v>
      </c>
      <c r="BG10" s="15">
        <f>IF(ISBLANK('Original data'!BD10),"",'Original data'!BD10)</f>
        <v>0.05</v>
      </c>
      <c r="BH10" s="15">
        <f>IF(ISBLANK('Original data'!BE10),"",'Original data'!BE10)</f>
        <v>0.05</v>
      </c>
      <c r="BI10" s="15">
        <f>IF(ISBLANK('Original data'!BF10),"",'Original data'!BF10)</f>
        <v>0.05</v>
      </c>
      <c r="BJ10" s="15">
        <f>IF(ISBLANK('Original data'!BG10),"",'Original data'!BG10)</f>
        <v>0.05</v>
      </c>
      <c r="BK10" s="15" t="str">
        <f>IF(ISBLANK('Original data'!BH10),"",'Original data'!BH10)</f>
        <v/>
      </c>
      <c r="BL10" s="15" t="str">
        <f>IF(ISBLANK('Original data'!BI10),"",'Original data'!BI10)</f>
        <v/>
      </c>
      <c r="BM10" s="15" t="str">
        <f>IF(ISBLANK('Original data'!BJ10),"",'Original data'!BJ10)</f>
        <v/>
      </c>
      <c r="BN10" s="15" t="str">
        <f>IF(ISBLANK('Original data'!BK10),"",'Original data'!BK10)</f>
        <v/>
      </c>
      <c r="BO10" s="15" t="str">
        <f>IF(ISBLANK('Original data'!BL10),"",'Original data'!BL10)</f>
        <v/>
      </c>
      <c r="BP10" s="15" t="str">
        <f>IF(ISBLANK('Original data'!BM10),"",'Original data'!BM10)</f>
        <v/>
      </c>
      <c r="BQ10" s="15" t="str">
        <f>IF(ISBLANK('Original data'!BN10),"",'Original data'!BN10)</f>
        <v/>
      </c>
      <c r="BR10" s="15" t="str">
        <f>IF(ISBLANK('Original data'!BO10),"",'Original data'!BO10)</f>
        <v/>
      </c>
      <c r="BS10" s="15" t="str">
        <f>IF(ISBLANK('Original data'!BP10),"",'Original data'!BP10)</f>
        <v/>
      </c>
      <c r="BT10" s="15" t="str">
        <f>IF(ISBLANK('Original data'!BQ10),"",'Original data'!BQ10)</f>
        <v/>
      </c>
      <c r="BU10" s="15" t="str">
        <f>IF(ISBLANK('Original data'!BR10),"",'Original data'!BR10)</f>
        <v/>
      </c>
      <c r="BV10" s="15" t="str">
        <f>IF(ISBLANK('Original data'!BS10),"",'Original data'!BS10)</f>
        <v/>
      </c>
      <c r="BW10" s="15" t="str">
        <f>IF(ISBLANK('Original data'!BT10),"",'Original data'!BT10)</f>
        <v/>
      </c>
      <c r="BX10" s="15" t="str">
        <f>IF(ISBLANK('Original data'!BU10),"",'Original data'!BU10)</f>
        <v/>
      </c>
      <c r="BY10" s="15" t="str">
        <f>IF(ISBLANK('Original data'!BV10),"",'Original data'!BV10)</f>
        <v/>
      </c>
      <c r="BZ10" s="15" t="str">
        <f>IF(ISBLANK('Original data'!BW10),"",'Original data'!BW10)</f>
        <v/>
      </c>
      <c r="CA10" s="15" t="str">
        <f>IF(ISBLANK('Original data'!BX10),"",'Original data'!BX10)</f>
        <v/>
      </c>
      <c r="CB10" s="15" t="str">
        <f>IF(ISBLANK('Original data'!BY10),"",'Original data'!BY10)</f>
        <v/>
      </c>
      <c r="CC10" s="15" t="str">
        <f>IF(ISBLANK('Original data'!BZ10),"",'Original data'!BZ10)</f>
        <v/>
      </c>
      <c r="CD10" s="15" t="str">
        <f>IF(ISBLANK('Original data'!CA10),"",'Original data'!CA10)</f>
        <v/>
      </c>
      <c r="CE10" s="22"/>
    </row>
    <row r="11" spans="1:83" x14ac:dyDescent="0.2">
      <c r="A11" s="14" t="str">
        <f>IF(ISBLANK('Original data'!A11),"",'Original data'!A11)</f>
        <v>DS05</v>
      </c>
      <c r="B11" s="14" t="str">
        <f>IF(ISBLANK('Original data'!B11),"",'Original data'!B11)</f>
        <v>1.10-1.20</v>
      </c>
      <c r="C11" s="14" t="str">
        <f>IF(ISBLANK('Original data'!C11),"",'Original data'!C11)</f>
        <v/>
      </c>
      <c r="D11" s="14" t="str">
        <f>IF(ISBLANK('Original data'!D11),"",'Original data'!D11)</f>
        <v/>
      </c>
      <c r="E11" s="14" t="str">
        <f>IF(ISBLANK('Original data'!E11),"",'Original data'!E11)</f>
        <v/>
      </c>
      <c r="F11" s="14">
        <f>IF(ISBLANK('Original data'!CC11),"",'Original data'!CC11)</f>
        <v>4.4000000000000004</v>
      </c>
      <c r="G11" s="14">
        <f>IF(ISBLANK('Original data'!CD11),"",'Original data'!CD11)</f>
        <v>0</v>
      </c>
      <c r="H11" s="14"/>
      <c r="I11" s="15">
        <f>IF(ISBLANK('Original data'!F11),"",'Original data'!F11)</f>
        <v>4.4000000000000004</v>
      </c>
      <c r="J11" s="15">
        <f>IF(ISBLANK('Original data'!G11),"",'Original data'!G11)</f>
        <v>12</v>
      </c>
      <c r="K11" s="15">
        <f>IF(ISBLANK('Original data'!H11),"",'Original data'!H11)</f>
        <v>0.43</v>
      </c>
      <c r="L11" s="15">
        <f>IF(ISBLANK('Original data'!I11),"",'Original data'!I11)</f>
        <v>0.5</v>
      </c>
      <c r="M11" s="15">
        <f>IF(ISBLANK('Original data'!J11),"",'Original data'!J11)</f>
        <v>0.2</v>
      </c>
      <c r="N11" s="15">
        <f>IF(ISBLANK('Original data'!K11),"",'Original data'!K11)</f>
        <v>4</v>
      </c>
      <c r="O11" s="15">
        <f>IF(ISBLANK('Original data'!L11),"",'Original data'!L11)</f>
        <v>8.8000000000000007</v>
      </c>
      <c r="P11" s="15">
        <f>IF(ISBLANK('Original data'!M11),"",'Original data'!M11)</f>
        <v>6.3</v>
      </c>
      <c r="Q11" s="15">
        <f>IF(ISBLANK('Original data'!N11),"",'Original data'!N11)</f>
        <v>3.7</v>
      </c>
      <c r="R11" s="15">
        <f>IF(ISBLANK('Original data'!O11),"",'Original data'!O11)</f>
        <v>0.3</v>
      </c>
      <c r="S11" s="15">
        <f>IF(ISBLANK('Original data'!P11),"",'Original data'!P11)</f>
        <v>8.1</v>
      </c>
      <c r="T11" s="15">
        <f>IF(ISBLANK('Original data'!Q11),"",'Original data'!Q11)</f>
        <v>1</v>
      </c>
      <c r="U11" s="15">
        <f>IF(ISBLANK('Original data'!R11),"",'Original data'!R11)</f>
        <v>23</v>
      </c>
      <c r="V11" s="15">
        <f>IF(ISBLANK('Original data'!S11),"",'Original data'!S11)</f>
        <v>16</v>
      </c>
      <c r="W11" s="15">
        <f>IF(ISBLANK('Original data'!T11),"",'Original data'!T11)</f>
        <v>1</v>
      </c>
      <c r="X11" s="15">
        <f>IF(ISBLANK('Original data'!U11),"",'Original data'!U11)</f>
        <v>1</v>
      </c>
      <c r="Y11" s="15">
        <f>IF(ISBLANK('Original data'!V11),"",'Original data'!V11)</f>
        <v>1</v>
      </c>
      <c r="Z11" s="15" t="str">
        <f>IF(ISBLANK('Original data'!W11),"",'Original data'!W11)</f>
        <v/>
      </c>
      <c r="AA11" s="15" t="str">
        <f>IF(ISBLANK('Original data'!X11),"",'Original data'!X11)</f>
        <v/>
      </c>
      <c r="AB11" s="15" t="str">
        <f>IF(ISBLANK('Original data'!Y11),"",'Original data'!Y11)</f>
        <v/>
      </c>
      <c r="AC11" s="15" t="str">
        <f>IF(ISBLANK('Original data'!Z11),"",'Original data'!Z11)</f>
        <v/>
      </c>
      <c r="AD11" s="15" t="str">
        <f>IF(ISBLANK('Original data'!AA11),"",'Original data'!AA11)</f>
        <v/>
      </c>
      <c r="AE11" s="15" t="str">
        <f>IF(ISBLANK('Original data'!AB11),"",'Original data'!AB11)</f>
        <v/>
      </c>
      <c r="AF11" s="15" t="str">
        <f>IF(ISBLANK('Original data'!AC11),"",'Original data'!AC11)</f>
        <v/>
      </c>
      <c r="AG11" s="15" t="str">
        <f>IF(ISBLANK('Original data'!AD11),"",'Original data'!AD11)</f>
        <v/>
      </c>
      <c r="AH11" s="15" t="str">
        <f>IF(ISBLANK('Original data'!AE11),"",'Original data'!AE11)</f>
        <v/>
      </c>
      <c r="AI11" s="15" t="str">
        <f>IF(ISBLANK('Original data'!AF11),"",'Original data'!AF11)</f>
        <v/>
      </c>
      <c r="AJ11" s="15" t="str">
        <f>IF(ISBLANK('Original data'!AG11),"",'Original data'!AG11)</f>
        <v/>
      </c>
      <c r="AK11" s="15" t="str">
        <f>IF(ISBLANK('Original data'!AH11),"",'Original data'!AH11)</f>
        <v/>
      </c>
      <c r="AL11" s="15" t="str">
        <f>IF(ISBLANK('Original data'!AI11),"",'Original data'!AI11)</f>
        <v/>
      </c>
      <c r="AM11" s="15" t="str">
        <f>IF(ISBLANK('Original data'!AJ11),"",'Original data'!AJ11)</f>
        <v/>
      </c>
      <c r="AN11" s="15" t="str">
        <f>IF(ISBLANK('Original data'!AK11),"",'Original data'!AK11)</f>
        <v/>
      </c>
      <c r="AO11" s="15" t="str">
        <f>IF(ISBLANK('Original data'!AL11),"",'Original data'!AL11)</f>
        <v/>
      </c>
      <c r="AP11" s="15" t="str">
        <f>IF(ISBLANK('Original data'!AM11),"",'Original data'!AM11)</f>
        <v/>
      </c>
      <c r="AQ11" s="15" t="str">
        <f>IF(ISBLANK('Original data'!AN11),"",'Original data'!AN11)</f>
        <v/>
      </c>
      <c r="AR11" s="15" t="str">
        <f>IF(ISBLANK('Original data'!AO11),"",'Original data'!AO11)</f>
        <v/>
      </c>
      <c r="AS11" s="15" t="str">
        <f>IF(ISBLANK('Original data'!AP11),"",'Original data'!AP11)</f>
        <v/>
      </c>
      <c r="AT11" s="15">
        <f>IF(ISBLANK('Original data'!AQ11),"",'Original data'!AQ11)</f>
        <v>10</v>
      </c>
      <c r="AU11" s="15">
        <f>IF(ISBLANK('Original data'!AR11),"",'Original data'!AR11)</f>
        <v>0.05</v>
      </c>
      <c r="AV11" s="15">
        <f>IF(ISBLANK('Original data'!AS11),"",'Original data'!AS11)</f>
        <v>0.05</v>
      </c>
      <c r="AW11" s="15">
        <f>IF(ISBLANK('Original data'!AT11),"",'Original data'!AT11)</f>
        <v>0.05</v>
      </c>
      <c r="AX11" s="15">
        <f>IF(ISBLANK('Original data'!AU11),"",'Original data'!AU11)</f>
        <v>0.05</v>
      </c>
      <c r="AY11" s="15">
        <f>IF(ISBLANK('Original data'!AV11),"",'Original data'!AV11)</f>
        <v>0.05</v>
      </c>
      <c r="AZ11" s="15">
        <f>IF(ISBLANK('Original data'!AW11),"",'Original data'!AW11)</f>
        <v>0.05</v>
      </c>
      <c r="BA11" s="15">
        <f>IF(ISBLANK('Original data'!AX11),"",'Original data'!AX11)</f>
        <v>0.05</v>
      </c>
      <c r="BB11" s="15">
        <f>IF(ISBLANK('Original data'!AY11),"",'Original data'!AY11)</f>
        <v>0.05</v>
      </c>
      <c r="BC11" s="15">
        <f>IF(ISBLANK('Original data'!AZ11),"",'Original data'!AZ11)</f>
        <v>0.05</v>
      </c>
      <c r="BD11" s="15">
        <f>IF(ISBLANK('Original data'!BA11),"",'Original data'!BA11)</f>
        <v>0.05</v>
      </c>
      <c r="BE11" s="15">
        <f>IF(ISBLANK('Original data'!BB11),"",'Original data'!BB11)</f>
        <v>0.05</v>
      </c>
      <c r="BF11" s="15">
        <f>IF(ISBLANK('Original data'!BC11),"",'Original data'!BC11)</f>
        <v>0.05</v>
      </c>
      <c r="BG11" s="15">
        <f>IF(ISBLANK('Original data'!BD11),"",'Original data'!BD11)</f>
        <v>0.05</v>
      </c>
      <c r="BH11" s="15">
        <f>IF(ISBLANK('Original data'!BE11),"",'Original data'!BE11)</f>
        <v>0.05</v>
      </c>
      <c r="BI11" s="15">
        <f>IF(ISBLANK('Original data'!BF11),"",'Original data'!BF11)</f>
        <v>0.05</v>
      </c>
      <c r="BJ11" s="15">
        <f>IF(ISBLANK('Original data'!BG11),"",'Original data'!BG11)</f>
        <v>0.05</v>
      </c>
      <c r="BK11" s="15" t="str">
        <f>IF(ISBLANK('Original data'!BH11),"",'Original data'!BH11)</f>
        <v/>
      </c>
      <c r="BL11" s="15" t="str">
        <f>IF(ISBLANK('Original data'!BI11),"",'Original data'!BI11)</f>
        <v/>
      </c>
      <c r="BM11" s="15" t="str">
        <f>IF(ISBLANK('Original data'!BJ11),"",'Original data'!BJ11)</f>
        <v/>
      </c>
      <c r="BN11" s="15" t="str">
        <f>IF(ISBLANK('Original data'!BK11),"",'Original data'!BK11)</f>
        <v/>
      </c>
      <c r="BO11" s="15" t="str">
        <f>IF(ISBLANK('Original data'!BL11),"",'Original data'!BL11)</f>
        <v/>
      </c>
      <c r="BP11" s="15" t="str">
        <f>IF(ISBLANK('Original data'!BM11),"",'Original data'!BM11)</f>
        <v/>
      </c>
      <c r="BQ11" s="15" t="str">
        <f>IF(ISBLANK('Original data'!BN11),"",'Original data'!BN11)</f>
        <v/>
      </c>
      <c r="BR11" s="15" t="str">
        <f>IF(ISBLANK('Original data'!BO11),"",'Original data'!BO11)</f>
        <v/>
      </c>
      <c r="BS11" s="15" t="str">
        <f>IF(ISBLANK('Original data'!BP11),"",'Original data'!BP11)</f>
        <v/>
      </c>
      <c r="BT11" s="15" t="str">
        <f>IF(ISBLANK('Original data'!BQ11),"",'Original data'!BQ11)</f>
        <v/>
      </c>
      <c r="BU11" s="15" t="str">
        <f>IF(ISBLANK('Original data'!BR11),"",'Original data'!BR11)</f>
        <v/>
      </c>
      <c r="BV11" s="15" t="str">
        <f>IF(ISBLANK('Original data'!BS11),"",'Original data'!BS11)</f>
        <v/>
      </c>
      <c r="BW11" s="15" t="str">
        <f>IF(ISBLANK('Original data'!BT11),"",'Original data'!BT11)</f>
        <v/>
      </c>
      <c r="BX11" s="15" t="str">
        <f>IF(ISBLANK('Original data'!BU11),"",'Original data'!BU11)</f>
        <v/>
      </c>
      <c r="BY11" s="15" t="str">
        <f>IF(ISBLANK('Original data'!BV11),"",'Original data'!BV11)</f>
        <v/>
      </c>
      <c r="BZ11" s="15" t="str">
        <f>IF(ISBLANK('Original data'!BW11),"",'Original data'!BW11)</f>
        <v/>
      </c>
      <c r="CA11" s="15" t="str">
        <f>IF(ISBLANK('Original data'!BX11),"",'Original data'!BX11)</f>
        <v/>
      </c>
      <c r="CB11" s="15" t="str">
        <f>IF(ISBLANK('Original data'!BY11),"",'Original data'!BY11)</f>
        <v/>
      </c>
      <c r="CC11" s="15" t="str">
        <f>IF(ISBLANK('Original data'!BZ11),"",'Original data'!BZ11)</f>
        <v/>
      </c>
      <c r="CD11" s="15" t="str">
        <f>IF(ISBLANK('Original data'!CA11),"",'Original data'!CA11)</f>
        <v/>
      </c>
      <c r="CE11" s="22"/>
    </row>
    <row r="12" spans="1:83" x14ac:dyDescent="0.2">
      <c r="A12" s="14" t="str">
        <f>IF(ISBLANK('Original data'!A12),"",'Original data'!A12)</f>
        <v>DS06</v>
      </c>
      <c r="B12" s="14" t="str">
        <f>IF(ISBLANK('Original data'!B12),"",'Original data'!B12)</f>
        <v>0.50-0.60</v>
      </c>
      <c r="C12" s="14" t="str">
        <f>IF(ISBLANK('Original data'!C12),"",'Original data'!C12)</f>
        <v/>
      </c>
      <c r="D12" s="14" t="str">
        <f>IF(ISBLANK('Original data'!D12),"",'Original data'!D12)</f>
        <v/>
      </c>
      <c r="E12" s="14" t="str">
        <f>IF(ISBLANK('Original data'!E12),"",'Original data'!E12)</f>
        <v/>
      </c>
      <c r="F12" s="14">
        <f>IF(ISBLANK('Original data'!CC12),"",'Original data'!CC12)</f>
        <v>22</v>
      </c>
      <c r="G12" s="14">
        <f>IF(ISBLANK('Original data'!CD12),"",'Original data'!CD12)</f>
        <v>0</v>
      </c>
      <c r="H12" s="14"/>
      <c r="I12" s="15">
        <f>IF(ISBLANK('Original data'!F12),"",'Original data'!F12)</f>
        <v>22</v>
      </c>
      <c r="J12" s="15">
        <f>IF(ISBLANK('Original data'!G12),"",'Original data'!G12)</f>
        <v>73</v>
      </c>
      <c r="K12" s="15">
        <f>IF(ISBLANK('Original data'!H12),"",'Original data'!H12)</f>
        <v>0.96</v>
      </c>
      <c r="L12" s="15">
        <f>IF(ISBLANK('Original data'!I12),"",'Original data'!I12)</f>
        <v>1.7</v>
      </c>
      <c r="M12" s="15">
        <f>IF(ISBLANK('Original data'!J12),"",'Original data'!J12)</f>
        <v>0.2</v>
      </c>
      <c r="N12" s="15">
        <f>IF(ISBLANK('Original data'!K12),"",'Original data'!K12)</f>
        <v>4</v>
      </c>
      <c r="O12" s="15">
        <f>IF(ISBLANK('Original data'!L12),"",'Original data'!L12)</f>
        <v>32</v>
      </c>
      <c r="P12" s="15">
        <f>IF(ISBLANK('Original data'!M12),"",'Original data'!M12)</f>
        <v>20</v>
      </c>
      <c r="Q12" s="15">
        <f>IF(ISBLANK('Original data'!N12),"",'Original data'!N12)</f>
        <v>14</v>
      </c>
      <c r="R12" s="15">
        <f>IF(ISBLANK('Original data'!O12),"",'Original data'!O12)</f>
        <v>0.3</v>
      </c>
      <c r="S12" s="15">
        <f>IF(ISBLANK('Original data'!P12),"",'Original data'!P12)</f>
        <v>24</v>
      </c>
      <c r="T12" s="15">
        <f>IF(ISBLANK('Original data'!Q12),"",'Original data'!Q12)</f>
        <v>1</v>
      </c>
      <c r="U12" s="15">
        <f>IF(ISBLANK('Original data'!R12),"",'Original data'!R12)</f>
        <v>70</v>
      </c>
      <c r="V12" s="15">
        <f>IF(ISBLANK('Original data'!S12),"",'Original data'!S12)</f>
        <v>97</v>
      </c>
      <c r="W12" s="15">
        <f>IF(ISBLANK('Original data'!T12),"",'Original data'!T12)</f>
        <v>1</v>
      </c>
      <c r="X12" s="15">
        <f>IF(ISBLANK('Original data'!U12),"",'Original data'!U12)</f>
        <v>1</v>
      </c>
      <c r="Y12" s="15">
        <f>IF(ISBLANK('Original data'!V12),"",'Original data'!V12)</f>
        <v>1</v>
      </c>
      <c r="Z12" s="15" t="str">
        <f>IF(ISBLANK('Original data'!W12),"",'Original data'!W12)</f>
        <v/>
      </c>
      <c r="AA12" s="15" t="str">
        <f>IF(ISBLANK('Original data'!X12),"",'Original data'!X12)</f>
        <v/>
      </c>
      <c r="AB12" s="15" t="str">
        <f>IF(ISBLANK('Original data'!Y12),"",'Original data'!Y12)</f>
        <v/>
      </c>
      <c r="AC12" s="15" t="str">
        <f>IF(ISBLANK('Original data'!Z12),"",'Original data'!Z12)</f>
        <v/>
      </c>
      <c r="AD12" s="15" t="str">
        <f>IF(ISBLANK('Original data'!AA12),"",'Original data'!AA12)</f>
        <v/>
      </c>
      <c r="AE12" s="15" t="str">
        <f>IF(ISBLANK('Original data'!AB12),"",'Original data'!AB12)</f>
        <v/>
      </c>
      <c r="AF12" s="15" t="str">
        <f>IF(ISBLANK('Original data'!AC12),"",'Original data'!AC12)</f>
        <v/>
      </c>
      <c r="AG12" s="15" t="str">
        <f>IF(ISBLANK('Original data'!AD12),"",'Original data'!AD12)</f>
        <v/>
      </c>
      <c r="AH12" s="15" t="str">
        <f>IF(ISBLANK('Original data'!AE12),"",'Original data'!AE12)</f>
        <v/>
      </c>
      <c r="AI12" s="15" t="str">
        <f>IF(ISBLANK('Original data'!AF12),"",'Original data'!AF12)</f>
        <v/>
      </c>
      <c r="AJ12" s="15" t="str">
        <f>IF(ISBLANK('Original data'!AG12),"",'Original data'!AG12)</f>
        <v/>
      </c>
      <c r="AK12" s="15" t="str">
        <f>IF(ISBLANK('Original data'!AH12),"",'Original data'!AH12)</f>
        <v/>
      </c>
      <c r="AL12" s="15" t="str">
        <f>IF(ISBLANK('Original data'!AI12),"",'Original data'!AI12)</f>
        <v/>
      </c>
      <c r="AM12" s="15" t="str">
        <f>IF(ISBLANK('Original data'!AJ12),"",'Original data'!AJ12)</f>
        <v/>
      </c>
      <c r="AN12" s="15" t="str">
        <f>IF(ISBLANK('Original data'!AK12),"",'Original data'!AK12)</f>
        <v/>
      </c>
      <c r="AO12" s="15" t="str">
        <f>IF(ISBLANK('Original data'!AL12),"",'Original data'!AL12)</f>
        <v/>
      </c>
      <c r="AP12" s="15" t="str">
        <f>IF(ISBLANK('Original data'!AM12),"",'Original data'!AM12)</f>
        <v/>
      </c>
      <c r="AQ12" s="15" t="str">
        <f>IF(ISBLANK('Original data'!AN12),"",'Original data'!AN12)</f>
        <v/>
      </c>
      <c r="AR12" s="15" t="str">
        <f>IF(ISBLANK('Original data'!AO12),"",'Original data'!AO12)</f>
        <v/>
      </c>
      <c r="AS12" s="15" t="str">
        <f>IF(ISBLANK('Original data'!AP12),"",'Original data'!AP12)</f>
        <v/>
      </c>
      <c r="AT12" s="15">
        <f>IF(ISBLANK('Original data'!AQ12),"",'Original data'!AQ12)</f>
        <v>10</v>
      </c>
      <c r="AU12" s="15">
        <f>IF(ISBLANK('Original data'!AR12),"",'Original data'!AR12)</f>
        <v>0.05</v>
      </c>
      <c r="AV12" s="15">
        <f>IF(ISBLANK('Original data'!AS12),"",'Original data'!AS12)</f>
        <v>0.05</v>
      </c>
      <c r="AW12" s="15">
        <f>IF(ISBLANK('Original data'!AT12),"",'Original data'!AT12)</f>
        <v>0.05</v>
      </c>
      <c r="AX12" s="15">
        <f>IF(ISBLANK('Original data'!AU12),"",'Original data'!AU12)</f>
        <v>0.05</v>
      </c>
      <c r="AY12" s="15">
        <f>IF(ISBLANK('Original data'!AV12),"",'Original data'!AV12)</f>
        <v>0.05</v>
      </c>
      <c r="AZ12" s="15">
        <f>IF(ISBLANK('Original data'!AW12),"",'Original data'!AW12)</f>
        <v>0.05</v>
      </c>
      <c r="BA12" s="15">
        <f>IF(ISBLANK('Original data'!AX12),"",'Original data'!AX12)</f>
        <v>0.05</v>
      </c>
      <c r="BB12" s="15">
        <f>IF(ISBLANK('Original data'!AY12),"",'Original data'!AY12)</f>
        <v>0.05</v>
      </c>
      <c r="BC12" s="15">
        <f>IF(ISBLANK('Original data'!AZ12),"",'Original data'!AZ12)</f>
        <v>0.05</v>
      </c>
      <c r="BD12" s="15">
        <f>IF(ISBLANK('Original data'!BA12),"",'Original data'!BA12)</f>
        <v>0.05</v>
      </c>
      <c r="BE12" s="15">
        <f>IF(ISBLANK('Original data'!BB12),"",'Original data'!BB12)</f>
        <v>0.05</v>
      </c>
      <c r="BF12" s="15">
        <f>IF(ISBLANK('Original data'!BC12),"",'Original data'!BC12)</f>
        <v>0.05</v>
      </c>
      <c r="BG12" s="15">
        <f>IF(ISBLANK('Original data'!BD12),"",'Original data'!BD12)</f>
        <v>0.05</v>
      </c>
      <c r="BH12" s="15">
        <f>IF(ISBLANK('Original data'!BE12),"",'Original data'!BE12)</f>
        <v>0.05</v>
      </c>
      <c r="BI12" s="15">
        <f>IF(ISBLANK('Original data'!BF12),"",'Original data'!BF12)</f>
        <v>0.05</v>
      </c>
      <c r="BJ12" s="15">
        <f>IF(ISBLANK('Original data'!BG12),"",'Original data'!BG12)</f>
        <v>0.05</v>
      </c>
      <c r="BK12" s="15" t="str">
        <f>IF(ISBLANK('Original data'!BH12),"",'Original data'!BH12)</f>
        <v/>
      </c>
      <c r="BL12" s="15" t="str">
        <f>IF(ISBLANK('Original data'!BI12),"",'Original data'!BI12)</f>
        <v/>
      </c>
      <c r="BM12" s="15" t="str">
        <f>IF(ISBLANK('Original data'!BJ12),"",'Original data'!BJ12)</f>
        <v/>
      </c>
      <c r="BN12" s="15" t="str">
        <f>IF(ISBLANK('Original data'!BK12),"",'Original data'!BK12)</f>
        <v/>
      </c>
      <c r="BO12" s="15" t="str">
        <f>IF(ISBLANK('Original data'!BL12),"",'Original data'!BL12)</f>
        <v/>
      </c>
      <c r="BP12" s="15" t="str">
        <f>IF(ISBLANK('Original data'!BM12),"",'Original data'!BM12)</f>
        <v/>
      </c>
      <c r="BQ12" s="15" t="str">
        <f>IF(ISBLANK('Original data'!BN12),"",'Original data'!BN12)</f>
        <v/>
      </c>
      <c r="BR12" s="15" t="str">
        <f>IF(ISBLANK('Original data'!BO12),"",'Original data'!BO12)</f>
        <v/>
      </c>
      <c r="BS12" s="15" t="str">
        <f>IF(ISBLANK('Original data'!BP12),"",'Original data'!BP12)</f>
        <v/>
      </c>
      <c r="BT12" s="15" t="str">
        <f>IF(ISBLANK('Original data'!BQ12),"",'Original data'!BQ12)</f>
        <v/>
      </c>
      <c r="BU12" s="15" t="str">
        <f>IF(ISBLANK('Original data'!BR12),"",'Original data'!BR12)</f>
        <v/>
      </c>
      <c r="BV12" s="15" t="str">
        <f>IF(ISBLANK('Original data'!BS12),"",'Original data'!BS12)</f>
        <v/>
      </c>
      <c r="BW12" s="15" t="str">
        <f>IF(ISBLANK('Original data'!BT12),"",'Original data'!BT12)</f>
        <v/>
      </c>
      <c r="BX12" s="15" t="str">
        <f>IF(ISBLANK('Original data'!BU12),"",'Original data'!BU12)</f>
        <v/>
      </c>
      <c r="BY12" s="15" t="str">
        <f>IF(ISBLANK('Original data'!BV12),"",'Original data'!BV12)</f>
        <v/>
      </c>
      <c r="BZ12" s="15" t="str">
        <f>IF(ISBLANK('Original data'!BW12),"",'Original data'!BW12)</f>
        <v/>
      </c>
      <c r="CA12" s="15" t="str">
        <f>IF(ISBLANK('Original data'!BX12),"",'Original data'!BX12)</f>
        <v/>
      </c>
      <c r="CB12" s="15" t="str">
        <f>IF(ISBLANK('Original data'!BY12),"",'Original data'!BY12)</f>
        <v/>
      </c>
      <c r="CC12" s="15" t="str">
        <f>IF(ISBLANK('Original data'!BZ12),"",'Original data'!BZ12)</f>
        <v/>
      </c>
      <c r="CD12" s="15" t="str">
        <f>IF(ISBLANK('Original data'!CA12),"",'Original data'!CA12)</f>
        <v/>
      </c>
      <c r="CE12" s="22"/>
    </row>
    <row r="13" spans="1:83" x14ac:dyDescent="0.2">
      <c r="A13" s="14" t="str">
        <f>IF(ISBLANK('Original data'!A13),"",'Original data'!A13)</f>
        <v>DS07</v>
      </c>
      <c r="B13" s="14" t="str">
        <f>IF(ISBLANK('Original data'!B13),"",'Original data'!B13)</f>
        <v>0.30-0.40</v>
      </c>
      <c r="C13" s="14" t="str">
        <f>IF(ISBLANK('Original data'!C13),"",'Original data'!C13)</f>
        <v/>
      </c>
      <c r="D13" s="14" t="str">
        <f>IF(ISBLANK('Original data'!D13),"",'Original data'!D13)</f>
        <v/>
      </c>
      <c r="E13" s="14" t="str">
        <f>IF(ISBLANK('Original data'!E13),"",'Original data'!E13)</f>
        <v/>
      </c>
      <c r="F13" s="14">
        <f>IF(ISBLANK('Original data'!CC13),"",'Original data'!CC13)</f>
        <v>24</v>
      </c>
      <c r="G13" s="14">
        <f>IF(ISBLANK('Original data'!CD13),"",'Original data'!CD13)</f>
        <v>0</v>
      </c>
      <c r="H13" s="14"/>
      <c r="I13" s="15">
        <f>IF(ISBLANK('Original data'!F13),"",'Original data'!F13)</f>
        <v>24</v>
      </c>
      <c r="J13" s="15">
        <f>IF(ISBLANK('Original data'!G13),"",'Original data'!G13)</f>
        <v>98</v>
      </c>
      <c r="K13" s="15">
        <f>IF(ISBLANK('Original data'!H13),"",'Original data'!H13)</f>
        <v>1.2</v>
      </c>
      <c r="L13" s="15">
        <f>IF(ISBLANK('Original data'!I13),"",'Original data'!I13)</f>
        <v>2.9</v>
      </c>
      <c r="M13" s="15">
        <f>IF(ISBLANK('Original data'!J13),"",'Original data'!J13)</f>
        <v>0.2</v>
      </c>
      <c r="N13" s="15">
        <f>IF(ISBLANK('Original data'!K13),"",'Original data'!K13)</f>
        <v>4</v>
      </c>
      <c r="O13" s="15">
        <f>IF(ISBLANK('Original data'!L13),"",'Original data'!L13)</f>
        <v>33</v>
      </c>
      <c r="P13" s="15">
        <f>IF(ISBLANK('Original data'!M13),"",'Original data'!M13)</f>
        <v>22</v>
      </c>
      <c r="Q13" s="15">
        <f>IF(ISBLANK('Original data'!N13),"",'Original data'!N13)</f>
        <v>36</v>
      </c>
      <c r="R13" s="15">
        <f>IF(ISBLANK('Original data'!O13),"",'Original data'!O13)</f>
        <v>0.3</v>
      </c>
      <c r="S13" s="15">
        <f>IF(ISBLANK('Original data'!P13),"",'Original data'!P13)</f>
        <v>26</v>
      </c>
      <c r="T13" s="15">
        <f>IF(ISBLANK('Original data'!Q13),"",'Original data'!Q13)</f>
        <v>1</v>
      </c>
      <c r="U13" s="15">
        <f>IF(ISBLANK('Original data'!R13),"",'Original data'!R13)</f>
        <v>80</v>
      </c>
      <c r="V13" s="15">
        <f>IF(ISBLANK('Original data'!S13),"",'Original data'!S13)</f>
        <v>120</v>
      </c>
      <c r="W13" s="15">
        <f>IF(ISBLANK('Original data'!T13),"",'Original data'!T13)</f>
        <v>1</v>
      </c>
      <c r="X13" s="15">
        <f>IF(ISBLANK('Original data'!U13),"",'Original data'!U13)</f>
        <v>1</v>
      </c>
      <c r="Y13" s="15">
        <f>IF(ISBLANK('Original data'!V13),"",'Original data'!V13)</f>
        <v>1</v>
      </c>
      <c r="Z13" s="15" t="str">
        <f>IF(ISBLANK('Original data'!W13),"",'Original data'!W13)</f>
        <v/>
      </c>
      <c r="AA13" s="15" t="str">
        <f>IF(ISBLANK('Original data'!X13),"",'Original data'!X13)</f>
        <v/>
      </c>
      <c r="AB13" s="15" t="str">
        <f>IF(ISBLANK('Original data'!Y13),"",'Original data'!Y13)</f>
        <v/>
      </c>
      <c r="AC13" s="15" t="str">
        <f>IF(ISBLANK('Original data'!Z13),"",'Original data'!Z13)</f>
        <v/>
      </c>
      <c r="AD13" s="15" t="str">
        <f>IF(ISBLANK('Original data'!AA13),"",'Original data'!AA13)</f>
        <v/>
      </c>
      <c r="AE13" s="15" t="str">
        <f>IF(ISBLANK('Original data'!AB13),"",'Original data'!AB13)</f>
        <v/>
      </c>
      <c r="AF13" s="15" t="str">
        <f>IF(ISBLANK('Original data'!AC13),"",'Original data'!AC13)</f>
        <v/>
      </c>
      <c r="AG13" s="15" t="str">
        <f>IF(ISBLANK('Original data'!AD13),"",'Original data'!AD13)</f>
        <v/>
      </c>
      <c r="AH13" s="15" t="str">
        <f>IF(ISBLANK('Original data'!AE13),"",'Original data'!AE13)</f>
        <v/>
      </c>
      <c r="AI13" s="15" t="str">
        <f>IF(ISBLANK('Original data'!AF13),"",'Original data'!AF13)</f>
        <v/>
      </c>
      <c r="AJ13" s="15" t="str">
        <f>IF(ISBLANK('Original data'!AG13),"",'Original data'!AG13)</f>
        <v/>
      </c>
      <c r="AK13" s="15" t="str">
        <f>IF(ISBLANK('Original data'!AH13),"",'Original data'!AH13)</f>
        <v/>
      </c>
      <c r="AL13" s="15" t="str">
        <f>IF(ISBLANK('Original data'!AI13),"",'Original data'!AI13)</f>
        <v/>
      </c>
      <c r="AM13" s="15" t="str">
        <f>IF(ISBLANK('Original data'!AJ13),"",'Original data'!AJ13)</f>
        <v/>
      </c>
      <c r="AN13" s="15" t="str">
        <f>IF(ISBLANK('Original data'!AK13),"",'Original data'!AK13)</f>
        <v/>
      </c>
      <c r="AO13" s="15" t="str">
        <f>IF(ISBLANK('Original data'!AL13),"",'Original data'!AL13)</f>
        <v/>
      </c>
      <c r="AP13" s="15" t="str">
        <f>IF(ISBLANK('Original data'!AM13),"",'Original data'!AM13)</f>
        <v/>
      </c>
      <c r="AQ13" s="15" t="str">
        <f>IF(ISBLANK('Original data'!AN13),"",'Original data'!AN13)</f>
        <v/>
      </c>
      <c r="AR13" s="15" t="str">
        <f>IF(ISBLANK('Original data'!AO13),"",'Original data'!AO13)</f>
        <v/>
      </c>
      <c r="AS13" s="15" t="str">
        <f>IF(ISBLANK('Original data'!AP13),"",'Original data'!AP13)</f>
        <v/>
      </c>
      <c r="AT13" s="15">
        <f>IF(ISBLANK('Original data'!AQ13),"",'Original data'!AQ13)</f>
        <v>10</v>
      </c>
      <c r="AU13" s="15">
        <f>IF(ISBLANK('Original data'!AR13),"",'Original data'!AR13)</f>
        <v>0.05</v>
      </c>
      <c r="AV13" s="15">
        <f>IF(ISBLANK('Original data'!AS13),"",'Original data'!AS13)</f>
        <v>0.05</v>
      </c>
      <c r="AW13" s="15">
        <f>IF(ISBLANK('Original data'!AT13),"",'Original data'!AT13)</f>
        <v>0.05</v>
      </c>
      <c r="AX13" s="15">
        <f>IF(ISBLANK('Original data'!AU13),"",'Original data'!AU13)</f>
        <v>0.05</v>
      </c>
      <c r="AY13" s="15">
        <f>IF(ISBLANK('Original data'!AV13),"",'Original data'!AV13)</f>
        <v>0.28000000000000003</v>
      </c>
      <c r="AZ13" s="15">
        <f>IF(ISBLANK('Original data'!AW13),"",'Original data'!AW13)</f>
        <v>0.05</v>
      </c>
      <c r="BA13" s="15">
        <f>IF(ISBLANK('Original data'!AX13),"",'Original data'!AX13)</f>
        <v>0.61</v>
      </c>
      <c r="BB13" s="15">
        <f>IF(ISBLANK('Original data'!AY13),"",'Original data'!AY13)</f>
        <v>0.52</v>
      </c>
      <c r="BC13" s="15">
        <f>IF(ISBLANK('Original data'!AZ13),"",'Original data'!AZ13)</f>
        <v>0.39</v>
      </c>
      <c r="BD13" s="15">
        <f>IF(ISBLANK('Original data'!BA13),"",'Original data'!BA13)</f>
        <v>0.43</v>
      </c>
      <c r="BE13" s="15">
        <f>IF(ISBLANK('Original data'!BB13),"",'Original data'!BB13)</f>
        <v>0.47</v>
      </c>
      <c r="BF13" s="15">
        <f>IF(ISBLANK('Original data'!BC13),"",'Original data'!BC13)</f>
        <v>0.22</v>
      </c>
      <c r="BG13" s="15">
        <f>IF(ISBLANK('Original data'!BD13),"",'Original data'!BD13)</f>
        <v>0.42</v>
      </c>
      <c r="BH13" s="15">
        <f>IF(ISBLANK('Original data'!BE13),"",'Original data'!BE13)</f>
        <v>0.23</v>
      </c>
      <c r="BI13" s="15">
        <f>IF(ISBLANK('Original data'!BF13),"",'Original data'!BF13)</f>
        <v>0.05</v>
      </c>
      <c r="BJ13" s="15">
        <f>IF(ISBLANK('Original data'!BG13),"",'Original data'!BG13)</f>
        <v>0.23</v>
      </c>
      <c r="BK13" s="15" t="str">
        <f>IF(ISBLANK('Original data'!BH13),"",'Original data'!BH13)</f>
        <v/>
      </c>
      <c r="BL13" s="15" t="str">
        <f>IF(ISBLANK('Original data'!BI13),"",'Original data'!BI13)</f>
        <v/>
      </c>
      <c r="BM13" s="15" t="str">
        <f>IF(ISBLANK('Original data'!BJ13),"",'Original data'!BJ13)</f>
        <v/>
      </c>
      <c r="BN13" s="15" t="str">
        <f>IF(ISBLANK('Original data'!BK13),"",'Original data'!BK13)</f>
        <v/>
      </c>
      <c r="BO13" s="15" t="str">
        <f>IF(ISBLANK('Original data'!BL13),"",'Original data'!BL13)</f>
        <v/>
      </c>
      <c r="BP13" s="15" t="str">
        <f>IF(ISBLANK('Original data'!BM13),"",'Original data'!BM13)</f>
        <v/>
      </c>
      <c r="BQ13" s="15" t="str">
        <f>IF(ISBLANK('Original data'!BN13),"",'Original data'!BN13)</f>
        <v/>
      </c>
      <c r="BR13" s="15" t="str">
        <f>IF(ISBLANK('Original data'!BO13),"",'Original data'!BO13)</f>
        <v/>
      </c>
      <c r="BS13" s="15" t="str">
        <f>IF(ISBLANK('Original data'!BP13),"",'Original data'!BP13)</f>
        <v/>
      </c>
      <c r="BT13" s="15" t="str">
        <f>IF(ISBLANK('Original data'!BQ13),"",'Original data'!BQ13)</f>
        <v/>
      </c>
      <c r="BU13" s="15" t="str">
        <f>IF(ISBLANK('Original data'!BR13),"",'Original data'!BR13)</f>
        <v/>
      </c>
      <c r="BV13" s="15" t="str">
        <f>IF(ISBLANK('Original data'!BS13),"",'Original data'!BS13)</f>
        <v/>
      </c>
      <c r="BW13" s="15" t="str">
        <f>IF(ISBLANK('Original data'!BT13),"",'Original data'!BT13)</f>
        <v/>
      </c>
      <c r="BX13" s="15" t="str">
        <f>IF(ISBLANK('Original data'!BU13),"",'Original data'!BU13)</f>
        <v/>
      </c>
      <c r="BY13" s="15" t="str">
        <f>IF(ISBLANK('Original data'!BV13),"",'Original data'!BV13)</f>
        <v/>
      </c>
      <c r="BZ13" s="15" t="str">
        <f>IF(ISBLANK('Original data'!BW13),"",'Original data'!BW13)</f>
        <v/>
      </c>
      <c r="CA13" s="15" t="str">
        <f>IF(ISBLANK('Original data'!BX13),"",'Original data'!BX13)</f>
        <v/>
      </c>
      <c r="CB13" s="15" t="str">
        <f>IF(ISBLANK('Original data'!BY13),"",'Original data'!BY13)</f>
        <v/>
      </c>
      <c r="CC13" s="15" t="str">
        <f>IF(ISBLANK('Original data'!BZ13),"",'Original data'!BZ13)</f>
        <v/>
      </c>
      <c r="CD13" s="15" t="str">
        <f>IF(ISBLANK('Original data'!CA13),"",'Original data'!CA13)</f>
        <v/>
      </c>
      <c r="CE13" s="22"/>
    </row>
    <row r="14" spans="1:83" x14ac:dyDescent="0.2">
      <c r="A14" s="14" t="str">
        <f>IF(ISBLANK('Original data'!A14),"",'Original data'!A14)</f>
        <v>DS08</v>
      </c>
      <c r="B14" s="14" t="str">
        <f>IF(ISBLANK('Original data'!B14),"",'Original data'!B14)</f>
        <v>0.50-0.60</v>
      </c>
      <c r="C14" s="14" t="str">
        <f>IF(ISBLANK('Original data'!C14),"",'Original data'!C14)</f>
        <v/>
      </c>
      <c r="D14" s="14" t="str">
        <f>IF(ISBLANK('Original data'!D14),"",'Original data'!D14)</f>
        <v/>
      </c>
      <c r="E14" s="14" t="str">
        <f>IF(ISBLANK('Original data'!E14),"",'Original data'!E14)</f>
        <v/>
      </c>
      <c r="F14" s="14">
        <f>IF(ISBLANK('Original data'!CC14),"",'Original data'!CC14)</f>
        <v>9.6</v>
      </c>
      <c r="G14" s="14">
        <f>IF(ISBLANK('Original data'!CD14),"",'Original data'!CD14)</f>
        <v>0</v>
      </c>
      <c r="H14" s="14"/>
      <c r="I14" s="15">
        <f>IF(ISBLANK('Original data'!F14),"",'Original data'!F14)</f>
        <v>9.6</v>
      </c>
      <c r="J14" s="15">
        <f>IF(ISBLANK('Original data'!G14),"",'Original data'!G14)</f>
        <v>22</v>
      </c>
      <c r="K14" s="15">
        <f>IF(ISBLANK('Original data'!H14),"",'Original data'!H14)</f>
        <v>0.47</v>
      </c>
      <c r="L14" s="15">
        <f>IF(ISBLANK('Original data'!I14),"",'Original data'!I14)</f>
        <v>1</v>
      </c>
      <c r="M14" s="15">
        <f>IF(ISBLANK('Original data'!J14),"",'Original data'!J14)</f>
        <v>0.2</v>
      </c>
      <c r="N14" s="15">
        <f>IF(ISBLANK('Original data'!K14),"",'Original data'!K14)</f>
        <v>4</v>
      </c>
      <c r="O14" s="15">
        <f>IF(ISBLANK('Original data'!L14),"",'Original data'!L14)</f>
        <v>12</v>
      </c>
      <c r="P14" s="15">
        <f>IF(ISBLANK('Original data'!M14),"",'Original data'!M14)</f>
        <v>9.3000000000000007</v>
      </c>
      <c r="Q14" s="15">
        <f>IF(ISBLANK('Original data'!N14),"",'Original data'!N14)</f>
        <v>9.6999999999999993</v>
      </c>
      <c r="R14" s="15">
        <f>IF(ISBLANK('Original data'!O14),"",'Original data'!O14)</f>
        <v>0.3</v>
      </c>
      <c r="S14" s="15">
        <f>IF(ISBLANK('Original data'!P14),"",'Original data'!P14)</f>
        <v>10</v>
      </c>
      <c r="T14" s="15">
        <f>IF(ISBLANK('Original data'!Q14),"",'Original data'!Q14)</f>
        <v>2.6</v>
      </c>
      <c r="U14" s="15">
        <f>IF(ISBLANK('Original data'!R14),"",'Original data'!R14)</f>
        <v>34</v>
      </c>
      <c r="V14" s="15">
        <f>IF(ISBLANK('Original data'!S14),"",'Original data'!S14)</f>
        <v>34</v>
      </c>
      <c r="W14" s="15">
        <f>IF(ISBLANK('Original data'!T14),"",'Original data'!T14)</f>
        <v>1</v>
      </c>
      <c r="X14" s="15">
        <f>IF(ISBLANK('Original data'!U14),"",'Original data'!U14)</f>
        <v>1</v>
      </c>
      <c r="Y14" s="15">
        <f>IF(ISBLANK('Original data'!V14),"",'Original data'!V14)</f>
        <v>1</v>
      </c>
      <c r="Z14" s="15" t="str">
        <f>IF(ISBLANK('Original data'!W14),"",'Original data'!W14)</f>
        <v/>
      </c>
      <c r="AA14" s="15" t="str">
        <f>IF(ISBLANK('Original data'!X14),"",'Original data'!X14)</f>
        <v/>
      </c>
      <c r="AB14" s="15" t="str">
        <f>IF(ISBLANK('Original data'!Y14),"",'Original data'!Y14)</f>
        <v/>
      </c>
      <c r="AC14" s="15" t="str">
        <f>IF(ISBLANK('Original data'!Z14),"",'Original data'!Z14)</f>
        <v/>
      </c>
      <c r="AD14" s="15" t="str">
        <f>IF(ISBLANK('Original data'!AA14),"",'Original data'!AA14)</f>
        <v/>
      </c>
      <c r="AE14" s="15" t="str">
        <f>IF(ISBLANK('Original data'!AB14),"",'Original data'!AB14)</f>
        <v/>
      </c>
      <c r="AF14" s="15" t="str">
        <f>IF(ISBLANK('Original data'!AC14),"",'Original data'!AC14)</f>
        <v/>
      </c>
      <c r="AG14" s="15" t="str">
        <f>IF(ISBLANK('Original data'!AD14),"",'Original data'!AD14)</f>
        <v/>
      </c>
      <c r="AH14" s="15" t="str">
        <f>IF(ISBLANK('Original data'!AE14),"",'Original data'!AE14)</f>
        <v/>
      </c>
      <c r="AI14" s="15" t="str">
        <f>IF(ISBLANK('Original data'!AF14),"",'Original data'!AF14)</f>
        <v/>
      </c>
      <c r="AJ14" s="15" t="str">
        <f>IF(ISBLANK('Original data'!AG14),"",'Original data'!AG14)</f>
        <v/>
      </c>
      <c r="AK14" s="15" t="str">
        <f>IF(ISBLANK('Original data'!AH14),"",'Original data'!AH14)</f>
        <v/>
      </c>
      <c r="AL14" s="15" t="str">
        <f>IF(ISBLANK('Original data'!AI14),"",'Original data'!AI14)</f>
        <v/>
      </c>
      <c r="AM14" s="15" t="str">
        <f>IF(ISBLANK('Original data'!AJ14),"",'Original data'!AJ14)</f>
        <v/>
      </c>
      <c r="AN14" s="15" t="str">
        <f>IF(ISBLANK('Original data'!AK14),"",'Original data'!AK14)</f>
        <v/>
      </c>
      <c r="AO14" s="15" t="str">
        <f>IF(ISBLANK('Original data'!AL14),"",'Original data'!AL14)</f>
        <v/>
      </c>
      <c r="AP14" s="15" t="str">
        <f>IF(ISBLANK('Original data'!AM14),"",'Original data'!AM14)</f>
        <v/>
      </c>
      <c r="AQ14" s="15" t="str">
        <f>IF(ISBLANK('Original data'!AN14),"",'Original data'!AN14)</f>
        <v/>
      </c>
      <c r="AR14" s="15" t="str">
        <f>IF(ISBLANK('Original data'!AO14),"",'Original data'!AO14)</f>
        <v/>
      </c>
      <c r="AS14" s="15" t="str">
        <f>IF(ISBLANK('Original data'!AP14),"",'Original data'!AP14)</f>
        <v/>
      </c>
      <c r="AT14" s="15">
        <f>IF(ISBLANK('Original data'!AQ14),"",'Original data'!AQ14)</f>
        <v>10</v>
      </c>
      <c r="AU14" s="15">
        <f>IF(ISBLANK('Original data'!AR14),"",'Original data'!AR14)</f>
        <v>0.05</v>
      </c>
      <c r="AV14" s="15">
        <f>IF(ISBLANK('Original data'!AS14),"",'Original data'!AS14)</f>
        <v>0.05</v>
      </c>
      <c r="AW14" s="15">
        <f>IF(ISBLANK('Original data'!AT14),"",'Original data'!AT14)</f>
        <v>0.05</v>
      </c>
      <c r="AX14" s="15">
        <f>IF(ISBLANK('Original data'!AU14),"",'Original data'!AU14)</f>
        <v>0.05</v>
      </c>
      <c r="AY14" s="15">
        <f>IF(ISBLANK('Original data'!AV14),"",'Original data'!AV14)</f>
        <v>0.05</v>
      </c>
      <c r="AZ14" s="15">
        <f>IF(ISBLANK('Original data'!AW14),"",'Original data'!AW14)</f>
        <v>0.05</v>
      </c>
      <c r="BA14" s="15">
        <f>IF(ISBLANK('Original data'!AX14),"",'Original data'!AX14)</f>
        <v>0.05</v>
      </c>
      <c r="BB14" s="15">
        <f>IF(ISBLANK('Original data'!AY14),"",'Original data'!AY14)</f>
        <v>0.05</v>
      </c>
      <c r="BC14" s="15">
        <f>IF(ISBLANK('Original data'!AZ14),"",'Original data'!AZ14)</f>
        <v>0.05</v>
      </c>
      <c r="BD14" s="15">
        <f>IF(ISBLANK('Original data'!BA14),"",'Original data'!BA14)</f>
        <v>0.05</v>
      </c>
      <c r="BE14" s="15">
        <f>IF(ISBLANK('Original data'!BB14),"",'Original data'!BB14)</f>
        <v>0.05</v>
      </c>
      <c r="BF14" s="15">
        <f>IF(ISBLANK('Original data'!BC14),"",'Original data'!BC14)</f>
        <v>0.05</v>
      </c>
      <c r="BG14" s="15"/>
      <c r="BH14" s="15">
        <f>IF(ISBLANK('Original data'!BE14),"",'Original data'!BE14)</f>
        <v>0.05</v>
      </c>
      <c r="BI14" s="15">
        <f>IF(ISBLANK('Original data'!BF14),"",'Original data'!BF14)</f>
        <v>0.05</v>
      </c>
      <c r="BJ14" s="15">
        <f>IF(ISBLANK('Original data'!BG14),"",'Original data'!BG14)</f>
        <v>0.05</v>
      </c>
      <c r="BK14" s="15" t="str">
        <f>IF(ISBLANK('Original data'!BH14),"",'Original data'!BH14)</f>
        <v/>
      </c>
      <c r="BL14" s="15" t="str">
        <f>IF(ISBLANK('Original data'!BI14),"",'Original data'!BI14)</f>
        <v/>
      </c>
      <c r="BM14" s="15" t="str">
        <f>IF(ISBLANK('Original data'!BJ14),"",'Original data'!BJ14)</f>
        <v/>
      </c>
      <c r="BN14" s="15" t="str">
        <f>IF(ISBLANK('Original data'!BK14),"",'Original data'!BK14)</f>
        <v/>
      </c>
      <c r="BO14" s="15" t="str">
        <f>IF(ISBLANK('Original data'!BL14),"",'Original data'!BL14)</f>
        <v/>
      </c>
      <c r="BP14" s="15" t="str">
        <f>IF(ISBLANK('Original data'!BM14),"",'Original data'!BM14)</f>
        <v/>
      </c>
      <c r="BQ14" s="15" t="str">
        <f>IF(ISBLANK('Original data'!BN14),"",'Original data'!BN14)</f>
        <v/>
      </c>
      <c r="BR14" s="15" t="str">
        <f>IF(ISBLANK('Original data'!BO14),"",'Original data'!BO14)</f>
        <v/>
      </c>
      <c r="BS14" s="15" t="str">
        <f>IF(ISBLANK('Original data'!BP14),"",'Original data'!BP14)</f>
        <v/>
      </c>
      <c r="BT14" s="15" t="str">
        <f>IF(ISBLANK('Original data'!BQ14),"",'Original data'!BQ14)</f>
        <v/>
      </c>
      <c r="BU14" s="15" t="str">
        <f>IF(ISBLANK('Original data'!BR14),"",'Original data'!BR14)</f>
        <v/>
      </c>
      <c r="BV14" s="15" t="str">
        <f>IF(ISBLANK('Original data'!BS14),"",'Original data'!BS14)</f>
        <v/>
      </c>
      <c r="BW14" s="15" t="str">
        <f>IF(ISBLANK('Original data'!BT14),"",'Original data'!BT14)</f>
        <v/>
      </c>
      <c r="BX14" s="15" t="str">
        <f>IF(ISBLANK('Original data'!BU14),"",'Original data'!BU14)</f>
        <v/>
      </c>
      <c r="BY14" s="15" t="str">
        <f>IF(ISBLANK('Original data'!BV14),"",'Original data'!BV14)</f>
        <v/>
      </c>
      <c r="BZ14" s="15" t="str">
        <f>IF(ISBLANK('Original data'!BW14),"",'Original data'!BW14)</f>
        <v/>
      </c>
      <c r="CA14" s="15" t="str">
        <f>IF(ISBLANK('Original data'!BX14),"",'Original data'!BX14)</f>
        <v/>
      </c>
      <c r="CB14" s="15" t="str">
        <f>IF(ISBLANK('Original data'!BY14),"",'Original data'!BY14)</f>
        <v/>
      </c>
      <c r="CC14" s="15" t="str">
        <f>IF(ISBLANK('Original data'!BZ14),"",'Original data'!BZ14)</f>
        <v/>
      </c>
      <c r="CD14" s="15" t="str">
        <f>IF(ISBLANK('Original data'!CA14),"",'Original data'!CA14)</f>
        <v/>
      </c>
      <c r="CE14" s="22"/>
    </row>
    <row r="15" spans="1:83" x14ac:dyDescent="0.2">
      <c r="A15" s="14" t="str">
        <f>IF(ISBLANK('Original data'!A15),"",'Original data'!A15)</f>
        <v/>
      </c>
      <c r="B15" s="14" t="str">
        <f>IF(ISBLANK('Original data'!B15),"",'Original data'!B15)</f>
        <v/>
      </c>
      <c r="C15" s="14" t="str">
        <f>IF(ISBLANK('Original data'!C15),"",'Original data'!C15)</f>
        <v/>
      </c>
      <c r="D15" s="14" t="str">
        <f>IF(ISBLANK('Original data'!D15),"",'Original data'!D15)</f>
        <v/>
      </c>
      <c r="E15" s="14" t="str">
        <f>IF(ISBLANK('Original data'!E15),"",'Original data'!E15)</f>
        <v/>
      </c>
      <c r="F15" s="14">
        <f>IF(ISBLANK('Original data'!CC15),"",'Original data'!CC15)</f>
        <v>0</v>
      </c>
      <c r="G15" s="14">
        <f>IF(ISBLANK('Original data'!CD15),"",'Original data'!CD15)</f>
        <v>0</v>
      </c>
      <c r="H15" s="14"/>
      <c r="I15" s="15" t="str">
        <f>IF(ISBLANK('Original data'!F15),"",'Original data'!F15)</f>
        <v/>
      </c>
      <c r="J15" s="15" t="str">
        <f>IF(ISBLANK('Original data'!G15),"",'Original data'!G15)</f>
        <v/>
      </c>
      <c r="K15" s="15" t="str">
        <f>IF(ISBLANK('Original data'!H15),"",'Original data'!H15)</f>
        <v/>
      </c>
      <c r="L15" s="15" t="str">
        <f>IF(ISBLANK('Original data'!I15),"",'Original data'!I15)</f>
        <v/>
      </c>
      <c r="M15" s="15" t="str">
        <f>IF(ISBLANK('Original data'!J15),"",'Original data'!J15)</f>
        <v/>
      </c>
      <c r="N15" s="15" t="str">
        <f>IF(ISBLANK('Original data'!K15),"",'Original data'!K15)</f>
        <v/>
      </c>
      <c r="O15" s="15" t="str">
        <f>IF(ISBLANK('Original data'!L15),"",'Original data'!L15)</f>
        <v/>
      </c>
      <c r="P15" s="15" t="str">
        <f>IF(ISBLANK('Original data'!M15),"",'Original data'!M15)</f>
        <v/>
      </c>
      <c r="Q15" s="15" t="str">
        <f>IF(ISBLANK('Original data'!N15),"",'Original data'!N15)</f>
        <v/>
      </c>
      <c r="R15" s="15" t="str">
        <f>IF(ISBLANK('Original data'!O15),"",'Original data'!O15)</f>
        <v/>
      </c>
      <c r="S15" s="15" t="str">
        <f>IF(ISBLANK('Original data'!P15),"",'Original data'!P15)</f>
        <v/>
      </c>
      <c r="T15" s="15" t="str">
        <f>IF(ISBLANK('Original data'!Q15),"",'Original data'!Q15)</f>
        <v/>
      </c>
      <c r="U15" s="15" t="str">
        <f>IF(ISBLANK('Original data'!R15),"",'Original data'!R15)</f>
        <v/>
      </c>
      <c r="V15" s="15" t="str">
        <f>IF(ISBLANK('Original data'!S15),"",'Original data'!S15)</f>
        <v/>
      </c>
      <c r="W15" s="15" t="str">
        <f>IF(ISBLANK('Original data'!T15),"",'Original data'!T15)</f>
        <v/>
      </c>
      <c r="X15" s="15" t="str">
        <f>IF(ISBLANK('Original data'!U15),"",'Original data'!U15)</f>
        <v/>
      </c>
      <c r="Y15" s="15" t="str">
        <f>IF(ISBLANK('Original data'!V15),"",'Original data'!V15)</f>
        <v/>
      </c>
      <c r="Z15" s="15" t="str">
        <f>IF(ISBLANK('Original data'!W15),"",'Original data'!W15)</f>
        <v/>
      </c>
      <c r="AA15" s="15" t="str">
        <f>IF(ISBLANK('Original data'!X15),"",'Original data'!X15)</f>
        <v/>
      </c>
      <c r="AB15" s="15" t="str">
        <f>IF(ISBLANK('Original data'!Y15),"",'Original data'!Y15)</f>
        <v/>
      </c>
      <c r="AC15" s="15" t="str">
        <f>IF(ISBLANK('Original data'!Z15),"",'Original data'!Z15)</f>
        <v/>
      </c>
      <c r="AD15" s="15" t="str">
        <f>IF(ISBLANK('Original data'!AA15),"",'Original data'!AA15)</f>
        <v/>
      </c>
      <c r="AE15" s="15" t="str">
        <f>IF(ISBLANK('Original data'!AB15),"",'Original data'!AB15)</f>
        <v/>
      </c>
      <c r="AF15" s="15" t="str">
        <f>IF(ISBLANK('Original data'!AC15),"",'Original data'!AC15)</f>
        <v/>
      </c>
      <c r="AG15" s="15" t="str">
        <f>IF(ISBLANK('Original data'!AD15),"",'Original data'!AD15)</f>
        <v/>
      </c>
      <c r="AH15" s="15" t="str">
        <f>IF(ISBLANK('Original data'!AE15),"",'Original data'!AE15)</f>
        <v/>
      </c>
      <c r="AI15" s="15" t="str">
        <f>IF(ISBLANK('Original data'!AF15),"",'Original data'!AF15)</f>
        <v/>
      </c>
      <c r="AJ15" s="15" t="str">
        <f>IF(ISBLANK('Original data'!AG15),"",'Original data'!AG15)</f>
        <v/>
      </c>
      <c r="AK15" s="15" t="str">
        <f>IF(ISBLANK('Original data'!AH15),"",'Original data'!AH15)</f>
        <v/>
      </c>
      <c r="AL15" s="15" t="str">
        <f>IF(ISBLANK('Original data'!AI15),"",'Original data'!AI15)</f>
        <v/>
      </c>
      <c r="AM15" s="15" t="str">
        <f>IF(ISBLANK('Original data'!AJ15),"",'Original data'!AJ15)</f>
        <v/>
      </c>
      <c r="AN15" s="15" t="str">
        <f>IF(ISBLANK('Original data'!AK15),"",'Original data'!AK15)</f>
        <v/>
      </c>
      <c r="AO15" s="15" t="str">
        <f>IF(ISBLANK('Original data'!AL15),"",'Original data'!AL15)</f>
        <v/>
      </c>
      <c r="AP15" s="15" t="str">
        <f>IF(ISBLANK('Original data'!AM15),"",'Original data'!AM15)</f>
        <v/>
      </c>
      <c r="AQ15" s="15" t="str">
        <f>IF(ISBLANK('Original data'!AN15),"",'Original data'!AN15)</f>
        <v/>
      </c>
      <c r="AR15" s="15" t="str">
        <f>IF(ISBLANK('Original data'!AO15),"",'Original data'!AO15)</f>
        <v/>
      </c>
      <c r="AS15" s="15" t="str">
        <f>IF(ISBLANK('Original data'!AP15),"",'Original data'!AP15)</f>
        <v/>
      </c>
      <c r="AT15" s="15" t="str">
        <f>IF(ISBLANK('Original data'!AQ15),"",'Original data'!AQ15)</f>
        <v/>
      </c>
      <c r="AU15" s="15" t="str">
        <f>IF(ISBLANK('Original data'!AR15),"",'Original data'!AR15)</f>
        <v/>
      </c>
      <c r="AV15" s="15" t="str">
        <f>IF(ISBLANK('Original data'!AS15),"",'Original data'!AS15)</f>
        <v/>
      </c>
      <c r="AW15" s="15" t="str">
        <f>IF(ISBLANK('Original data'!AT15),"",'Original data'!AT15)</f>
        <v/>
      </c>
      <c r="AX15" s="15" t="str">
        <f>IF(ISBLANK('Original data'!AU15),"",'Original data'!AU15)</f>
        <v/>
      </c>
      <c r="AY15" s="15" t="str">
        <f>IF(ISBLANK('Original data'!AV15),"",'Original data'!AV15)</f>
        <v/>
      </c>
      <c r="AZ15" s="15" t="str">
        <f>IF(ISBLANK('Original data'!AW15),"",'Original data'!AW15)</f>
        <v/>
      </c>
      <c r="BA15" s="15" t="str">
        <f>IF(ISBLANK('Original data'!AX15),"",'Original data'!AX15)</f>
        <v/>
      </c>
      <c r="BB15" s="15" t="str">
        <f>IF(ISBLANK('Original data'!AY15),"",'Original data'!AY15)</f>
        <v/>
      </c>
      <c r="BC15" s="15" t="str">
        <f>IF(ISBLANK('Original data'!AZ15),"",'Original data'!AZ15)</f>
        <v/>
      </c>
      <c r="BD15" s="15" t="str">
        <f>IF(ISBLANK('Original data'!BA15),"",'Original data'!BA15)</f>
        <v/>
      </c>
      <c r="BE15" s="15" t="str">
        <f>IF(ISBLANK('Original data'!BB15),"",'Original data'!BB15)</f>
        <v/>
      </c>
      <c r="BF15" s="15" t="str">
        <f>IF(ISBLANK('Original data'!BC15),"",'Original data'!BC15)</f>
        <v/>
      </c>
      <c r="BG15" s="15" t="str">
        <f>IF(ISBLANK('Original data'!BD15),"",'Original data'!BD15)</f>
        <v/>
      </c>
      <c r="BH15" s="15" t="str">
        <f>IF(ISBLANK('Original data'!BE15),"",'Original data'!BE15)</f>
        <v/>
      </c>
      <c r="BI15" s="15" t="str">
        <f>IF(ISBLANK('Original data'!BF15),"",'Original data'!BF15)</f>
        <v/>
      </c>
      <c r="BJ15" s="15" t="str">
        <f>IF(ISBLANK('Original data'!BG15),"",'Original data'!BG15)</f>
        <v/>
      </c>
      <c r="BK15" s="15" t="str">
        <f>IF(ISBLANK('Original data'!BH15),"",'Original data'!BH15)</f>
        <v/>
      </c>
      <c r="BL15" s="15" t="str">
        <f>IF(ISBLANK('Original data'!BI15),"",'Original data'!BI15)</f>
        <v/>
      </c>
      <c r="BM15" s="15" t="str">
        <f>IF(ISBLANK('Original data'!BJ15),"",'Original data'!BJ15)</f>
        <v/>
      </c>
      <c r="BN15" s="15" t="str">
        <f>IF(ISBLANK('Original data'!BK15),"",'Original data'!BK15)</f>
        <v/>
      </c>
      <c r="BO15" s="15" t="str">
        <f>IF(ISBLANK('Original data'!BL15),"",'Original data'!BL15)</f>
        <v/>
      </c>
      <c r="BP15" s="15" t="str">
        <f>IF(ISBLANK('Original data'!BM15),"",'Original data'!BM15)</f>
        <v/>
      </c>
      <c r="BQ15" s="15" t="str">
        <f>IF(ISBLANK('Original data'!BN15),"",'Original data'!BN15)</f>
        <v/>
      </c>
      <c r="BR15" s="15" t="str">
        <f>IF(ISBLANK('Original data'!BO15),"",'Original data'!BO15)</f>
        <v/>
      </c>
      <c r="BS15" s="15" t="str">
        <f>IF(ISBLANK('Original data'!BP15),"",'Original data'!BP15)</f>
        <v/>
      </c>
      <c r="BT15" s="15" t="str">
        <f>IF(ISBLANK('Original data'!BQ15),"",'Original data'!BQ15)</f>
        <v/>
      </c>
      <c r="BU15" s="15" t="str">
        <f>IF(ISBLANK('Original data'!BR15),"",'Original data'!BR15)</f>
        <v/>
      </c>
      <c r="BV15" s="15" t="str">
        <f>IF(ISBLANK('Original data'!BS15),"",'Original data'!BS15)</f>
        <v/>
      </c>
      <c r="BW15" s="15" t="str">
        <f>IF(ISBLANK('Original data'!BT15),"",'Original data'!BT15)</f>
        <v/>
      </c>
      <c r="BX15" s="15" t="str">
        <f>IF(ISBLANK('Original data'!BU15),"",'Original data'!BU15)</f>
        <v/>
      </c>
      <c r="BY15" s="15" t="str">
        <f>IF(ISBLANK('Original data'!BV15),"",'Original data'!BV15)</f>
        <v/>
      </c>
      <c r="BZ15" s="15" t="str">
        <f>IF(ISBLANK('Original data'!BW15),"",'Original data'!BW15)</f>
        <v/>
      </c>
      <c r="CA15" s="15" t="str">
        <f>IF(ISBLANK('Original data'!BX15),"",'Original data'!BX15)</f>
        <v/>
      </c>
      <c r="CB15" s="15" t="str">
        <f>IF(ISBLANK('Original data'!BY15),"",'Original data'!BY15)</f>
        <v/>
      </c>
      <c r="CC15" s="15" t="str">
        <f>IF(ISBLANK('Original data'!BZ15),"",'Original data'!BZ15)</f>
        <v/>
      </c>
      <c r="CD15" s="15" t="str">
        <f>IF(ISBLANK('Original data'!CA15),"",'Original data'!CA15)</f>
        <v/>
      </c>
      <c r="CE15" s="22"/>
    </row>
    <row r="16" spans="1:83" x14ac:dyDescent="0.2">
      <c r="A16" s="14" t="str">
        <f>IF(ISBLANK('Original data'!A16),"",'Original data'!A16)</f>
        <v/>
      </c>
      <c r="B16" s="14" t="str">
        <f>IF(ISBLANK('Original data'!B16),"",'Original data'!B16)</f>
        <v/>
      </c>
      <c r="C16" s="14" t="str">
        <f>IF(ISBLANK('Original data'!C16),"",'Original data'!C16)</f>
        <v/>
      </c>
      <c r="D16" s="14" t="str">
        <f>IF(ISBLANK('Original data'!D16),"",'Original data'!D16)</f>
        <v/>
      </c>
      <c r="E16" s="14" t="str">
        <f>IF(ISBLANK('Original data'!E16),"",'Original data'!E16)</f>
        <v/>
      </c>
      <c r="F16" s="14">
        <f>IF(ISBLANK('Original data'!CC16),"",'Original data'!CC16)</f>
        <v>0</v>
      </c>
      <c r="G16" s="14">
        <f>IF(ISBLANK('Original data'!CD16),"",'Original data'!CD16)</f>
        <v>0</v>
      </c>
      <c r="H16" s="14"/>
      <c r="I16" s="15" t="str">
        <f>IF(ISBLANK('Original data'!F16),"",'Original data'!F16)</f>
        <v/>
      </c>
      <c r="J16" s="15" t="str">
        <f>IF(ISBLANK('Original data'!G16),"",'Original data'!G16)</f>
        <v/>
      </c>
      <c r="K16" s="15" t="str">
        <f>IF(ISBLANK('Original data'!H16),"",'Original data'!H16)</f>
        <v/>
      </c>
      <c r="L16" s="15" t="str">
        <f>IF(ISBLANK('Original data'!I16),"",'Original data'!I16)</f>
        <v/>
      </c>
      <c r="M16" s="15" t="str">
        <f>IF(ISBLANK('Original data'!J16),"",'Original data'!J16)</f>
        <v/>
      </c>
      <c r="N16" s="15" t="str">
        <f>IF(ISBLANK('Original data'!K16),"",'Original data'!K16)</f>
        <v/>
      </c>
      <c r="O16" s="15" t="str">
        <f>IF(ISBLANK('Original data'!L16),"",'Original data'!L16)</f>
        <v/>
      </c>
      <c r="P16" s="15" t="str">
        <f>IF(ISBLANK('Original data'!M16),"",'Original data'!M16)</f>
        <v/>
      </c>
      <c r="Q16" s="15" t="str">
        <f>IF(ISBLANK('Original data'!N16),"",'Original data'!N16)</f>
        <v/>
      </c>
      <c r="R16" s="15" t="str">
        <f>IF(ISBLANK('Original data'!O16),"",'Original data'!O16)</f>
        <v/>
      </c>
      <c r="S16" s="15" t="str">
        <f>IF(ISBLANK('Original data'!P16),"",'Original data'!P16)</f>
        <v/>
      </c>
      <c r="T16" s="15" t="str">
        <f>IF(ISBLANK('Original data'!Q16),"",'Original data'!Q16)</f>
        <v/>
      </c>
      <c r="U16" s="15" t="str">
        <f>IF(ISBLANK('Original data'!R16),"",'Original data'!R16)</f>
        <v/>
      </c>
      <c r="V16" s="15" t="str">
        <f>IF(ISBLANK('Original data'!S16),"",'Original data'!S16)</f>
        <v/>
      </c>
      <c r="W16" s="15" t="str">
        <f>IF(ISBLANK('Original data'!T16),"",'Original data'!T16)</f>
        <v/>
      </c>
      <c r="X16" s="15" t="str">
        <f>IF(ISBLANK('Original data'!U16),"",'Original data'!U16)</f>
        <v/>
      </c>
      <c r="Y16" s="15" t="str">
        <f>IF(ISBLANK('Original data'!V16),"",'Original data'!V16)</f>
        <v/>
      </c>
      <c r="Z16" s="15" t="str">
        <f>IF(ISBLANK('Original data'!W16),"",'Original data'!W16)</f>
        <v/>
      </c>
      <c r="AA16" s="15" t="str">
        <f>IF(ISBLANK('Original data'!X16),"",'Original data'!X16)</f>
        <v/>
      </c>
      <c r="AB16" s="15" t="str">
        <f>IF(ISBLANK('Original data'!Y16),"",'Original data'!Y16)</f>
        <v/>
      </c>
      <c r="AC16" s="15" t="str">
        <f>IF(ISBLANK('Original data'!Z16),"",'Original data'!Z16)</f>
        <v/>
      </c>
      <c r="AD16" s="15" t="str">
        <f>IF(ISBLANK('Original data'!AA16),"",'Original data'!AA16)</f>
        <v/>
      </c>
      <c r="AE16" s="15" t="str">
        <f>IF(ISBLANK('Original data'!AB16),"",'Original data'!AB16)</f>
        <v/>
      </c>
      <c r="AF16" s="15" t="str">
        <f>IF(ISBLANK('Original data'!AC16),"",'Original data'!AC16)</f>
        <v/>
      </c>
      <c r="AG16" s="15" t="str">
        <f>IF(ISBLANK('Original data'!AD16),"",'Original data'!AD16)</f>
        <v/>
      </c>
      <c r="AH16" s="15" t="str">
        <f>IF(ISBLANK('Original data'!AE16),"",'Original data'!AE16)</f>
        <v/>
      </c>
      <c r="AI16" s="15" t="str">
        <f>IF(ISBLANK('Original data'!AF16),"",'Original data'!AF16)</f>
        <v/>
      </c>
      <c r="AJ16" s="15" t="str">
        <f>IF(ISBLANK('Original data'!AG16),"",'Original data'!AG16)</f>
        <v/>
      </c>
      <c r="AK16" s="15" t="str">
        <f>IF(ISBLANK('Original data'!AH16),"",'Original data'!AH16)</f>
        <v/>
      </c>
      <c r="AL16" s="15" t="str">
        <f>IF(ISBLANK('Original data'!AI16),"",'Original data'!AI16)</f>
        <v/>
      </c>
      <c r="AM16" s="15" t="str">
        <f>IF(ISBLANK('Original data'!AJ16),"",'Original data'!AJ16)</f>
        <v/>
      </c>
      <c r="AN16" s="15" t="str">
        <f>IF(ISBLANK('Original data'!AK16),"",'Original data'!AK16)</f>
        <v/>
      </c>
      <c r="AO16" s="15" t="str">
        <f>IF(ISBLANK('Original data'!AL16),"",'Original data'!AL16)</f>
        <v/>
      </c>
      <c r="AP16" s="15" t="str">
        <f>IF(ISBLANK('Original data'!AM16),"",'Original data'!AM16)</f>
        <v/>
      </c>
      <c r="AQ16" s="15" t="str">
        <f>IF(ISBLANK('Original data'!AN16),"",'Original data'!AN16)</f>
        <v/>
      </c>
      <c r="AR16" s="15" t="str">
        <f>IF(ISBLANK('Original data'!AO16),"",'Original data'!AO16)</f>
        <v/>
      </c>
      <c r="AS16" s="15" t="str">
        <f>IF(ISBLANK('Original data'!AP16),"",'Original data'!AP16)</f>
        <v/>
      </c>
      <c r="AT16" s="15" t="str">
        <f>IF(ISBLANK('Original data'!AQ16),"",'Original data'!AQ16)</f>
        <v/>
      </c>
      <c r="AU16" s="15" t="str">
        <f>IF(ISBLANK('Original data'!AR16),"",'Original data'!AR16)</f>
        <v/>
      </c>
      <c r="AV16" s="15" t="str">
        <f>IF(ISBLANK('Original data'!AS16),"",'Original data'!AS16)</f>
        <v/>
      </c>
      <c r="AW16" s="15" t="str">
        <f>IF(ISBLANK('Original data'!AT16),"",'Original data'!AT16)</f>
        <v/>
      </c>
      <c r="AX16" s="15" t="str">
        <f>IF(ISBLANK('Original data'!AU16),"",'Original data'!AU16)</f>
        <v/>
      </c>
      <c r="AY16" s="15" t="str">
        <f>IF(ISBLANK('Original data'!AV16),"",'Original data'!AV16)</f>
        <v/>
      </c>
      <c r="AZ16" s="15" t="str">
        <f>IF(ISBLANK('Original data'!AW16),"",'Original data'!AW16)</f>
        <v/>
      </c>
      <c r="BA16" s="15" t="str">
        <f>IF(ISBLANK('Original data'!AX16),"",'Original data'!AX16)</f>
        <v/>
      </c>
      <c r="BB16" s="15" t="str">
        <f>IF(ISBLANK('Original data'!AY16),"",'Original data'!AY16)</f>
        <v/>
      </c>
      <c r="BC16" s="15" t="str">
        <f>IF(ISBLANK('Original data'!AZ16),"",'Original data'!AZ16)</f>
        <v/>
      </c>
      <c r="BD16" s="15" t="str">
        <f>IF(ISBLANK('Original data'!BA16),"",'Original data'!BA16)</f>
        <v/>
      </c>
      <c r="BE16" s="15" t="str">
        <f>IF(ISBLANK('Original data'!BB16),"",'Original data'!BB16)</f>
        <v/>
      </c>
      <c r="BF16" s="15" t="str">
        <f>IF(ISBLANK('Original data'!BC16),"",'Original data'!BC16)</f>
        <v/>
      </c>
      <c r="BG16" s="15" t="str">
        <f>IF(ISBLANK('Original data'!BD16),"",'Original data'!BD16)</f>
        <v/>
      </c>
      <c r="BH16" s="15" t="str">
        <f>IF(ISBLANK('Original data'!BE16),"",'Original data'!BE16)</f>
        <v/>
      </c>
      <c r="BI16" s="15" t="str">
        <f>IF(ISBLANK('Original data'!BF16),"",'Original data'!BF16)</f>
        <v/>
      </c>
      <c r="BJ16" s="15" t="str">
        <f>IF(ISBLANK('Original data'!BG16),"",'Original data'!BG16)</f>
        <v/>
      </c>
      <c r="BK16" s="15" t="str">
        <f>IF(ISBLANK('Original data'!BH16),"",'Original data'!BH16)</f>
        <v/>
      </c>
      <c r="BL16" s="15" t="str">
        <f>IF(ISBLANK('Original data'!BI16),"",'Original data'!BI16)</f>
        <v/>
      </c>
      <c r="BM16" s="15" t="str">
        <f>IF(ISBLANK('Original data'!BJ16),"",'Original data'!BJ16)</f>
        <v/>
      </c>
      <c r="BN16" s="15" t="str">
        <f>IF(ISBLANK('Original data'!BK16),"",'Original data'!BK16)</f>
        <v/>
      </c>
      <c r="BO16" s="15" t="str">
        <f>IF(ISBLANK('Original data'!BL16),"",'Original data'!BL16)</f>
        <v/>
      </c>
      <c r="BP16" s="15" t="str">
        <f>IF(ISBLANK('Original data'!BM16),"",'Original data'!BM16)</f>
        <v/>
      </c>
      <c r="BQ16" s="15" t="str">
        <f>IF(ISBLANK('Original data'!BN16),"",'Original data'!BN16)</f>
        <v/>
      </c>
      <c r="BR16" s="15" t="str">
        <f>IF(ISBLANK('Original data'!BO16),"",'Original data'!BO16)</f>
        <v/>
      </c>
      <c r="BS16" s="15" t="str">
        <f>IF(ISBLANK('Original data'!BP16),"",'Original data'!BP16)</f>
        <v/>
      </c>
      <c r="BT16" s="15" t="str">
        <f>IF(ISBLANK('Original data'!BQ16),"",'Original data'!BQ16)</f>
        <v/>
      </c>
      <c r="BU16" s="15" t="str">
        <f>IF(ISBLANK('Original data'!BR16),"",'Original data'!BR16)</f>
        <v/>
      </c>
      <c r="BV16" s="15" t="str">
        <f>IF(ISBLANK('Original data'!BS16),"",'Original data'!BS16)</f>
        <v/>
      </c>
      <c r="BW16" s="15" t="str">
        <f>IF(ISBLANK('Original data'!BT16),"",'Original data'!BT16)</f>
        <v/>
      </c>
      <c r="BX16" s="15" t="str">
        <f>IF(ISBLANK('Original data'!BU16),"",'Original data'!BU16)</f>
        <v/>
      </c>
      <c r="BY16" s="15" t="str">
        <f>IF(ISBLANK('Original data'!BV16),"",'Original data'!BV16)</f>
        <v/>
      </c>
      <c r="BZ16" s="15" t="str">
        <f>IF(ISBLANK('Original data'!BW16),"",'Original data'!BW16)</f>
        <v/>
      </c>
      <c r="CA16" s="15" t="str">
        <f>IF(ISBLANK('Original data'!BX16),"",'Original data'!BX16)</f>
        <v/>
      </c>
      <c r="CB16" s="15" t="str">
        <f>IF(ISBLANK('Original data'!BY16),"",'Original data'!BY16)</f>
        <v/>
      </c>
      <c r="CC16" s="15" t="str">
        <f>IF(ISBLANK('Original data'!BZ16),"",'Original data'!BZ16)</f>
        <v/>
      </c>
      <c r="CD16" s="15" t="str">
        <f>IF(ISBLANK('Original data'!CA16),"",'Original data'!CA16)</f>
        <v/>
      </c>
      <c r="CE16" s="22"/>
    </row>
    <row r="17" spans="1:83" x14ac:dyDescent="0.2">
      <c r="A17" s="14" t="str">
        <f>IF(ISBLANK('Original data'!A17),"",'Original data'!A17)</f>
        <v/>
      </c>
      <c r="B17" s="14" t="str">
        <f>IF(ISBLANK('Original data'!B17),"",'Original data'!B17)</f>
        <v/>
      </c>
      <c r="C17" s="14" t="str">
        <f>IF(ISBLANK('Original data'!C17),"",'Original data'!C17)</f>
        <v/>
      </c>
      <c r="D17" s="14" t="str">
        <f>IF(ISBLANK('Original data'!D17),"",'Original data'!D17)</f>
        <v/>
      </c>
      <c r="E17" s="14" t="str">
        <f>IF(ISBLANK('Original data'!E17),"",'Original data'!E17)</f>
        <v/>
      </c>
      <c r="F17" s="14">
        <f>IF(ISBLANK('Original data'!CC17),"",'Original data'!CC17)</f>
        <v>0</v>
      </c>
      <c r="G17" s="14">
        <f>IF(ISBLANK('Original data'!CD17),"",'Original data'!CD17)</f>
        <v>0</v>
      </c>
      <c r="H17" s="14"/>
      <c r="I17" s="15" t="str">
        <f>IF(ISBLANK('Original data'!F17),"",'Original data'!F17)</f>
        <v/>
      </c>
      <c r="J17" s="15" t="str">
        <f>IF(ISBLANK('Original data'!G17),"",'Original data'!G17)</f>
        <v/>
      </c>
      <c r="K17" s="15" t="str">
        <f>IF(ISBLANK('Original data'!H17),"",'Original data'!H17)</f>
        <v/>
      </c>
      <c r="L17" s="15" t="str">
        <f>IF(ISBLANK('Original data'!I17),"",'Original data'!I17)</f>
        <v/>
      </c>
      <c r="M17" s="15" t="str">
        <f>IF(ISBLANK('Original data'!J17),"",'Original data'!J17)</f>
        <v/>
      </c>
      <c r="N17" s="15" t="str">
        <f>IF(ISBLANK('Original data'!K17),"",'Original data'!K17)</f>
        <v/>
      </c>
      <c r="O17" s="15" t="str">
        <f>IF(ISBLANK('Original data'!L17),"",'Original data'!L17)</f>
        <v/>
      </c>
      <c r="P17" s="15" t="str">
        <f>IF(ISBLANK('Original data'!M17),"",'Original data'!M17)</f>
        <v/>
      </c>
      <c r="Q17" s="15" t="str">
        <f>IF(ISBLANK('Original data'!N17),"",'Original data'!N17)</f>
        <v/>
      </c>
      <c r="R17" s="15" t="str">
        <f>IF(ISBLANK('Original data'!O17),"",'Original data'!O17)</f>
        <v/>
      </c>
      <c r="S17" s="15" t="str">
        <f>IF(ISBLANK('Original data'!P17),"",'Original data'!P17)</f>
        <v/>
      </c>
      <c r="T17" s="15" t="str">
        <f>IF(ISBLANK('Original data'!Q17),"",'Original data'!Q17)</f>
        <v/>
      </c>
      <c r="U17" s="15" t="str">
        <f>IF(ISBLANK('Original data'!R17),"",'Original data'!R17)</f>
        <v/>
      </c>
      <c r="V17" s="15" t="str">
        <f>IF(ISBLANK('Original data'!S17),"",'Original data'!S17)</f>
        <v/>
      </c>
      <c r="W17" s="15" t="str">
        <f>IF(ISBLANK('Original data'!T17),"",'Original data'!T17)</f>
        <v/>
      </c>
      <c r="X17" s="15" t="str">
        <f>IF(ISBLANK('Original data'!U17),"",'Original data'!U17)</f>
        <v/>
      </c>
      <c r="Y17" s="15" t="str">
        <f>IF(ISBLANK('Original data'!V17),"",'Original data'!V17)</f>
        <v/>
      </c>
      <c r="Z17" s="15" t="str">
        <f>IF(ISBLANK('Original data'!W17),"",'Original data'!W17)</f>
        <v/>
      </c>
      <c r="AA17" s="15" t="str">
        <f>IF(ISBLANK('Original data'!X17),"",'Original data'!X17)</f>
        <v/>
      </c>
      <c r="AB17" s="15" t="str">
        <f>IF(ISBLANK('Original data'!Y17),"",'Original data'!Y17)</f>
        <v/>
      </c>
      <c r="AC17" s="15" t="str">
        <f>IF(ISBLANK('Original data'!Z17),"",'Original data'!Z17)</f>
        <v/>
      </c>
      <c r="AD17" s="15" t="str">
        <f>IF(ISBLANK('Original data'!AA17),"",'Original data'!AA17)</f>
        <v/>
      </c>
      <c r="AE17" s="15" t="str">
        <f>IF(ISBLANK('Original data'!AB17),"",'Original data'!AB17)</f>
        <v/>
      </c>
      <c r="AF17" s="15" t="str">
        <f>IF(ISBLANK('Original data'!AC17),"",'Original data'!AC17)</f>
        <v/>
      </c>
      <c r="AG17" s="15" t="str">
        <f>IF(ISBLANK('Original data'!AD17),"",'Original data'!AD17)</f>
        <v/>
      </c>
      <c r="AH17" s="15" t="str">
        <f>IF(ISBLANK('Original data'!AE17),"",'Original data'!AE17)</f>
        <v/>
      </c>
      <c r="AI17" s="15" t="str">
        <f>IF(ISBLANK('Original data'!AF17),"",'Original data'!AF17)</f>
        <v/>
      </c>
      <c r="AJ17" s="15" t="str">
        <f>IF(ISBLANK('Original data'!AG17),"",'Original data'!AG17)</f>
        <v/>
      </c>
      <c r="AK17" s="15" t="str">
        <f>IF(ISBLANK('Original data'!AH17),"",'Original data'!AH17)</f>
        <v/>
      </c>
      <c r="AL17" s="15" t="str">
        <f>IF(ISBLANK('Original data'!AI17),"",'Original data'!AI17)</f>
        <v/>
      </c>
      <c r="AM17" s="15" t="str">
        <f>IF(ISBLANK('Original data'!AJ17),"",'Original data'!AJ17)</f>
        <v/>
      </c>
      <c r="AN17" s="15" t="str">
        <f>IF(ISBLANK('Original data'!AK17),"",'Original data'!AK17)</f>
        <v/>
      </c>
      <c r="AO17" s="15" t="str">
        <f>IF(ISBLANK('Original data'!AL17),"",'Original data'!AL17)</f>
        <v/>
      </c>
      <c r="AP17" s="15" t="str">
        <f>IF(ISBLANK('Original data'!AM17),"",'Original data'!AM17)</f>
        <v/>
      </c>
      <c r="AQ17" s="15" t="str">
        <f>IF(ISBLANK('Original data'!AN17),"",'Original data'!AN17)</f>
        <v/>
      </c>
      <c r="AR17" s="15" t="str">
        <f>IF(ISBLANK('Original data'!AO17),"",'Original data'!AO17)</f>
        <v/>
      </c>
      <c r="AS17" s="15" t="str">
        <f>IF(ISBLANK('Original data'!AP17),"",'Original data'!AP17)</f>
        <v/>
      </c>
      <c r="AT17" s="15" t="str">
        <f>IF(ISBLANK('Original data'!AQ17),"",'Original data'!AQ17)</f>
        <v/>
      </c>
      <c r="AU17" s="15" t="str">
        <f>IF(ISBLANK('Original data'!AR17),"",'Original data'!AR17)</f>
        <v/>
      </c>
      <c r="AV17" s="15" t="str">
        <f>IF(ISBLANK('Original data'!AS17),"",'Original data'!AS17)</f>
        <v/>
      </c>
      <c r="AW17" s="15" t="str">
        <f>IF(ISBLANK('Original data'!AT17),"",'Original data'!AT17)</f>
        <v/>
      </c>
      <c r="AX17" s="15" t="str">
        <f>IF(ISBLANK('Original data'!AU17),"",'Original data'!AU17)</f>
        <v/>
      </c>
      <c r="AY17" s="15" t="str">
        <f>IF(ISBLANK('Original data'!AV17),"",'Original data'!AV17)</f>
        <v/>
      </c>
      <c r="AZ17" s="15" t="str">
        <f>IF(ISBLANK('Original data'!AW17),"",'Original data'!AW17)</f>
        <v/>
      </c>
      <c r="BA17" s="15" t="str">
        <f>IF(ISBLANK('Original data'!AX17),"",'Original data'!AX17)</f>
        <v/>
      </c>
      <c r="BB17" s="15" t="str">
        <f>IF(ISBLANK('Original data'!AY17),"",'Original data'!AY17)</f>
        <v/>
      </c>
      <c r="BC17" s="15" t="str">
        <f>IF(ISBLANK('Original data'!AZ17),"",'Original data'!AZ17)</f>
        <v/>
      </c>
      <c r="BD17" s="15" t="str">
        <f>IF(ISBLANK('Original data'!BA17),"",'Original data'!BA17)</f>
        <v/>
      </c>
      <c r="BE17" s="15" t="str">
        <f>IF(ISBLANK('Original data'!BB17),"",'Original data'!BB17)</f>
        <v/>
      </c>
      <c r="BF17" s="15" t="str">
        <f>IF(ISBLANK('Original data'!BC17),"",'Original data'!BC17)</f>
        <v/>
      </c>
      <c r="BG17" s="15" t="str">
        <f>IF(ISBLANK('Original data'!BD17),"",'Original data'!BD17)</f>
        <v/>
      </c>
      <c r="BH17" s="15" t="str">
        <f>IF(ISBLANK('Original data'!BE17),"",'Original data'!BE17)</f>
        <v/>
      </c>
      <c r="BI17" s="15" t="str">
        <f>IF(ISBLANK('Original data'!BF17),"",'Original data'!BF17)</f>
        <v/>
      </c>
      <c r="BJ17" s="15" t="str">
        <f>IF(ISBLANK('Original data'!BG17),"",'Original data'!BG17)</f>
        <v/>
      </c>
      <c r="BK17" s="15" t="str">
        <f>IF(ISBLANK('Original data'!BH17),"",'Original data'!BH17)</f>
        <v/>
      </c>
      <c r="BL17" s="15" t="str">
        <f>IF(ISBLANK('Original data'!BI17),"",'Original data'!BI17)</f>
        <v/>
      </c>
      <c r="BM17" s="15" t="str">
        <f>IF(ISBLANK('Original data'!BJ17),"",'Original data'!BJ17)</f>
        <v/>
      </c>
      <c r="BN17" s="15" t="str">
        <f>IF(ISBLANK('Original data'!BK17),"",'Original data'!BK17)</f>
        <v/>
      </c>
      <c r="BO17" s="15" t="str">
        <f>IF(ISBLANK('Original data'!BL17),"",'Original data'!BL17)</f>
        <v/>
      </c>
      <c r="BP17" s="15" t="str">
        <f>IF(ISBLANK('Original data'!BM17),"",'Original data'!BM17)</f>
        <v/>
      </c>
      <c r="BQ17" s="15" t="str">
        <f>IF(ISBLANK('Original data'!BN17),"",'Original data'!BN17)</f>
        <v/>
      </c>
      <c r="BR17" s="15" t="str">
        <f>IF(ISBLANK('Original data'!BO17),"",'Original data'!BO17)</f>
        <v/>
      </c>
      <c r="BS17" s="15" t="str">
        <f>IF(ISBLANK('Original data'!BP17),"",'Original data'!BP17)</f>
        <v/>
      </c>
      <c r="BT17" s="15" t="str">
        <f>IF(ISBLANK('Original data'!BQ17),"",'Original data'!BQ17)</f>
        <v/>
      </c>
      <c r="BU17" s="15" t="str">
        <f>IF(ISBLANK('Original data'!BR17),"",'Original data'!BR17)</f>
        <v/>
      </c>
      <c r="BV17" s="15" t="str">
        <f>IF(ISBLANK('Original data'!BS17),"",'Original data'!BS17)</f>
        <v/>
      </c>
      <c r="BW17" s="15" t="str">
        <f>IF(ISBLANK('Original data'!BT17),"",'Original data'!BT17)</f>
        <v/>
      </c>
      <c r="BX17" s="15" t="str">
        <f>IF(ISBLANK('Original data'!BU17),"",'Original data'!BU17)</f>
        <v/>
      </c>
      <c r="BY17" s="15" t="str">
        <f>IF(ISBLANK('Original data'!BV17),"",'Original data'!BV17)</f>
        <v/>
      </c>
      <c r="BZ17" s="15" t="str">
        <f>IF(ISBLANK('Original data'!BW17),"",'Original data'!BW17)</f>
        <v/>
      </c>
      <c r="CA17" s="15" t="str">
        <f>IF(ISBLANK('Original data'!BX17),"",'Original data'!BX17)</f>
        <v/>
      </c>
      <c r="CB17" s="15" t="str">
        <f>IF(ISBLANK('Original data'!BY17),"",'Original data'!BY17)</f>
        <v/>
      </c>
      <c r="CC17" s="15" t="str">
        <f>IF(ISBLANK('Original data'!BZ17),"",'Original data'!BZ17)</f>
        <v/>
      </c>
      <c r="CD17" s="15" t="str">
        <f>IF(ISBLANK('Original data'!CA17),"",'Original data'!CA17)</f>
        <v/>
      </c>
      <c r="CE17" s="22"/>
    </row>
    <row r="18" spans="1:83" x14ac:dyDescent="0.2">
      <c r="A18" s="14" t="str">
        <f>IF(ISBLANK('Original data'!A18),"",'Original data'!A18)</f>
        <v/>
      </c>
      <c r="B18" s="14" t="str">
        <f>IF(ISBLANK('Original data'!B18),"",'Original data'!B18)</f>
        <v/>
      </c>
      <c r="C18" s="14" t="str">
        <f>IF(ISBLANK('Original data'!C18),"",'Original data'!C18)</f>
        <v/>
      </c>
      <c r="D18" s="14" t="str">
        <f>IF(ISBLANK('Original data'!D18),"",'Original data'!D18)</f>
        <v/>
      </c>
      <c r="E18" s="14" t="str">
        <f>IF(ISBLANK('Original data'!E18),"",'Original data'!E18)</f>
        <v/>
      </c>
      <c r="F18" s="14">
        <f>IF(ISBLANK('Original data'!CC18),"",'Original data'!CC18)</f>
        <v>0</v>
      </c>
      <c r="G18" s="14">
        <f>IF(ISBLANK('Original data'!CD18),"",'Original data'!CD18)</f>
        <v>0</v>
      </c>
      <c r="H18" s="14"/>
      <c r="I18" s="15" t="str">
        <f>IF(ISBLANK('Original data'!F18),"",'Original data'!F18)</f>
        <v/>
      </c>
      <c r="J18" s="15" t="str">
        <f>IF(ISBLANK('Original data'!G18),"",'Original data'!G18)</f>
        <v/>
      </c>
      <c r="K18" s="15" t="str">
        <f>IF(ISBLANK('Original data'!H18),"",'Original data'!H18)</f>
        <v/>
      </c>
      <c r="L18" s="15" t="str">
        <f>IF(ISBLANK('Original data'!I18),"",'Original data'!I18)</f>
        <v/>
      </c>
      <c r="M18" s="15" t="str">
        <f>IF(ISBLANK('Original data'!J18),"",'Original data'!J18)</f>
        <v/>
      </c>
      <c r="N18" s="15" t="str">
        <f>IF(ISBLANK('Original data'!K18),"",'Original data'!K18)</f>
        <v/>
      </c>
      <c r="O18" s="15" t="str">
        <f>IF(ISBLANK('Original data'!L18),"",'Original data'!L18)</f>
        <v/>
      </c>
      <c r="P18" s="15" t="str">
        <f>IF(ISBLANK('Original data'!M18),"",'Original data'!M18)</f>
        <v/>
      </c>
      <c r="Q18" s="15" t="str">
        <f>IF(ISBLANK('Original data'!N18),"",'Original data'!N18)</f>
        <v/>
      </c>
      <c r="R18" s="15" t="str">
        <f>IF(ISBLANK('Original data'!O18),"",'Original data'!O18)</f>
        <v/>
      </c>
      <c r="S18" s="15" t="str">
        <f>IF(ISBLANK('Original data'!P18),"",'Original data'!P18)</f>
        <v/>
      </c>
      <c r="T18" s="15" t="str">
        <f>IF(ISBLANK('Original data'!Q18),"",'Original data'!Q18)</f>
        <v/>
      </c>
      <c r="U18" s="15" t="str">
        <f>IF(ISBLANK('Original data'!R18),"",'Original data'!R18)</f>
        <v/>
      </c>
      <c r="V18" s="15" t="str">
        <f>IF(ISBLANK('Original data'!S18),"",'Original data'!S18)</f>
        <v/>
      </c>
      <c r="W18" s="15" t="str">
        <f>IF(ISBLANK('Original data'!T18),"",'Original data'!T18)</f>
        <v/>
      </c>
      <c r="X18" s="15" t="str">
        <f>IF(ISBLANK('Original data'!U18),"",'Original data'!U18)</f>
        <v/>
      </c>
      <c r="Y18" s="15" t="str">
        <f>IF(ISBLANK('Original data'!V18),"",'Original data'!V18)</f>
        <v/>
      </c>
      <c r="Z18" s="15" t="str">
        <f>IF(ISBLANK('Original data'!W18),"",'Original data'!W18)</f>
        <v/>
      </c>
      <c r="AA18" s="15" t="str">
        <f>IF(ISBLANK('Original data'!X18),"",'Original data'!X18)</f>
        <v/>
      </c>
      <c r="AB18" s="15" t="str">
        <f>IF(ISBLANK('Original data'!Y18),"",'Original data'!Y18)</f>
        <v/>
      </c>
      <c r="AC18" s="15" t="str">
        <f>IF(ISBLANK('Original data'!Z18),"",'Original data'!Z18)</f>
        <v/>
      </c>
      <c r="AD18" s="15" t="str">
        <f>IF(ISBLANK('Original data'!AA18),"",'Original data'!AA18)</f>
        <v/>
      </c>
      <c r="AE18" s="15" t="str">
        <f>IF(ISBLANK('Original data'!AB18),"",'Original data'!AB18)</f>
        <v/>
      </c>
      <c r="AF18" s="15" t="str">
        <f>IF(ISBLANK('Original data'!AC18),"",'Original data'!AC18)</f>
        <v/>
      </c>
      <c r="AG18" s="15" t="str">
        <f>IF(ISBLANK('Original data'!AD18),"",'Original data'!AD18)</f>
        <v/>
      </c>
      <c r="AH18" s="15" t="str">
        <f>IF(ISBLANK('Original data'!AE18),"",'Original data'!AE18)</f>
        <v/>
      </c>
      <c r="AI18" s="15" t="str">
        <f>IF(ISBLANK('Original data'!AF18),"",'Original data'!AF18)</f>
        <v/>
      </c>
      <c r="AJ18" s="15" t="str">
        <f>IF(ISBLANK('Original data'!AG18),"",'Original data'!AG18)</f>
        <v/>
      </c>
      <c r="AK18" s="15" t="str">
        <f>IF(ISBLANK('Original data'!AH18),"",'Original data'!AH18)</f>
        <v/>
      </c>
      <c r="AL18" s="15" t="str">
        <f>IF(ISBLANK('Original data'!AI18),"",'Original data'!AI18)</f>
        <v/>
      </c>
      <c r="AM18" s="15" t="str">
        <f>IF(ISBLANK('Original data'!AJ18),"",'Original data'!AJ18)</f>
        <v/>
      </c>
      <c r="AN18" s="15" t="str">
        <f>IF(ISBLANK('Original data'!AK18),"",'Original data'!AK18)</f>
        <v/>
      </c>
      <c r="AO18" s="15" t="str">
        <f>IF(ISBLANK('Original data'!AL18),"",'Original data'!AL18)</f>
        <v/>
      </c>
      <c r="AP18" s="15" t="str">
        <f>IF(ISBLANK('Original data'!AM18),"",'Original data'!AM18)</f>
        <v/>
      </c>
      <c r="AQ18" s="15" t="str">
        <f>IF(ISBLANK('Original data'!AN18),"",'Original data'!AN18)</f>
        <v/>
      </c>
      <c r="AR18" s="15" t="str">
        <f>IF(ISBLANK('Original data'!AO18),"",'Original data'!AO18)</f>
        <v/>
      </c>
      <c r="AS18" s="15" t="str">
        <f>IF(ISBLANK('Original data'!AP18),"",'Original data'!AP18)</f>
        <v/>
      </c>
      <c r="AT18" s="15" t="str">
        <f>IF(ISBLANK('Original data'!AQ18),"",'Original data'!AQ18)</f>
        <v/>
      </c>
      <c r="AU18" s="15" t="str">
        <f>IF(ISBLANK('Original data'!AR18),"",'Original data'!AR18)</f>
        <v/>
      </c>
      <c r="AV18" s="15" t="str">
        <f>IF(ISBLANK('Original data'!AS18),"",'Original data'!AS18)</f>
        <v/>
      </c>
      <c r="AW18" s="15" t="str">
        <f>IF(ISBLANK('Original data'!AT18),"",'Original data'!AT18)</f>
        <v/>
      </c>
      <c r="AX18" s="15" t="str">
        <f>IF(ISBLANK('Original data'!AU18),"",'Original data'!AU18)</f>
        <v/>
      </c>
      <c r="AY18" s="15" t="str">
        <f>IF(ISBLANK('Original data'!AV18),"",'Original data'!AV18)</f>
        <v/>
      </c>
      <c r="AZ18" s="15" t="str">
        <f>IF(ISBLANK('Original data'!AW18),"",'Original data'!AW18)</f>
        <v/>
      </c>
      <c r="BA18" s="15" t="str">
        <f>IF(ISBLANK('Original data'!AX18),"",'Original data'!AX18)</f>
        <v/>
      </c>
      <c r="BB18" s="15" t="str">
        <f>IF(ISBLANK('Original data'!AY18),"",'Original data'!AY18)</f>
        <v/>
      </c>
      <c r="BC18" s="15" t="str">
        <f>IF(ISBLANK('Original data'!AZ18),"",'Original data'!AZ18)</f>
        <v/>
      </c>
      <c r="BD18" s="15" t="str">
        <f>IF(ISBLANK('Original data'!BA18),"",'Original data'!BA18)</f>
        <v/>
      </c>
      <c r="BE18" s="15" t="str">
        <f>IF(ISBLANK('Original data'!BB18),"",'Original data'!BB18)</f>
        <v/>
      </c>
      <c r="BF18" s="15" t="str">
        <f>IF(ISBLANK('Original data'!BC18),"",'Original data'!BC18)</f>
        <v/>
      </c>
      <c r="BG18" s="15" t="str">
        <f>IF(ISBLANK('Original data'!BD18),"",'Original data'!BD18)</f>
        <v/>
      </c>
      <c r="BH18" s="15" t="str">
        <f>IF(ISBLANK('Original data'!BE18),"",'Original data'!BE18)</f>
        <v/>
      </c>
      <c r="BI18" s="15" t="str">
        <f>IF(ISBLANK('Original data'!BF18),"",'Original data'!BF18)</f>
        <v/>
      </c>
      <c r="BJ18" s="15" t="str">
        <f>IF(ISBLANK('Original data'!BG18),"",'Original data'!BG18)</f>
        <v/>
      </c>
      <c r="BK18" s="15" t="str">
        <f>IF(ISBLANK('Original data'!BH18),"",'Original data'!BH18)</f>
        <v/>
      </c>
      <c r="BL18" s="15" t="str">
        <f>IF(ISBLANK('Original data'!BI18),"",'Original data'!BI18)</f>
        <v/>
      </c>
      <c r="BM18" s="15" t="str">
        <f>IF(ISBLANK('Original data'!BJ18),"",'Original data'!BJ18)</f>
        <v/>
      </c>
      <c r="BN18" s="15" t="str">
        <f>IF(ISBLANK('Original data'!BK18),"",'Original data'!BK18)</f>
        <v/>
      </c>
      <c r="BO18" s="15" t="str">
        <f>IF(ISBLANK('Original data'!BL18),"",'Original data'!BL18)</f>
        <v/>
      </c>
      <c r="BP18" s="15" t="str">
        <f>IF(ISBLANK('Original data'!BM18),"",'Original data'!BM18)</f>
        <v/>
      </c>
      <c r="BQ18" s="15" t="str">
        <f>IF(ISBLANK('Original data'!BN18),"",'Original data'!BN18)</f>
        <v/>
      </c>
      <c r="BR18" s="15" t="str">
        <f>IF(ISBLANK('Original data'!BO18),"",'Original data'!BO18)</f>
        <v/>
      </c>
      <c r="BS18" s="15" t="str">
        <f>IF(ISBLANK('Original data'!BP18),"",'Original data'!BP18)</f>
        <v/>
      </c>
      <c r="BT18" s="15" t="str">
        <f>IF(ISBLANK('Original data'!BQ18),"",'Original data'!BQ18)</f>
        <v/>
      </c>
      <c r="BU18" s="15" t="str">
        <f>IF(ISBLANK('Original data'!BR18),"",'Original data'!BR18)</f>
        <v/>
      </c>
      <c r="BV18" s="15" t="str">
        <f>IF(ISBLANK('Original data'!BS18),"",'Original data'!BS18)</f>
        <v/>
      </c>
      <c r="BW18" s="15" t="str">
        <f>IF(ISBLANK('Original data'!BT18),"",'Original data'!BT18)</f>
        <v/>
      </c>
      <c r="BX18" s="15" t="str">
        <f>IF(ISBLANK('Original data'!BU18),"",'Original data'!BU18)</f>
        <v/>
      </c>
      <c r="BY18" s="15" t="str">
        <f>IF(ISBLANK('Original data'!BV18),"",'Original data'!BV18)</f>
        <v/>
      </c>
      <c r="BZ18" s="15" t="str">
        <f>IF(ISBLANK('Original data'!BW18),"",'Original data'!BW18)</f>
        <v/>
      </c>
      <c r="CA18" s="15" t="str">
        <f>IF(ISBLANK('Original data'!BX18),"",'Original data'!BX18)</f>
        <v/>
      </c>
      <c r="CB18" s="15" t="str">
        <f>IF(ISBLANK('Original data'!BY18),"",'Original data'!BY18)</f>
        <v/>
      </c>
      <c r="CC18" s="15" t="str">
        <f>IF(ISBLANK('Original data'!BZ18),"",'Original data'!BZ18)</f>
        <v/>
      </c>
      <c r="CD18" s="15" t="str">
        <f>IF(ISBLANK('Original data'!CA18),"",'Original data'!CA18)</f>
        <v/>
      </c>
      <c r="CE18" s="22"/>
    </row>
    <row r="19" spans="1:83" x14ac:dyDescent="0.2">
      <c r="A19" s="14" t="str">
        <f>IF(ISBLANK('Original data'!A19),"",'Original data'!A19)</f>
        <v/>
      </c>
      <c r="B19" s="14" t="str">
        <f>IF(ISBLANK('Original data'!B19),"",'Original data'!B19)</f>
        <v/>
      </c>
      <c r="C19" s="14" t="str">
        <f>IF(ISBLANK('Original data'!C19),"",'Original data'!C19)</f>
        <v/>
      </c>
      <c r="D19" s="14" t="str">
        <f>IF(ISBLANK('Original data'!D19),"",'Original data'!D19)</f>
        <v/>
      </c>
      <c r="E19" s="14" t="str">
        <f>IF(ISBLANK('Original data'!E19),"",'Original data'!E19)</f>
        <v/>
      </c>
      <c r="F19" s="14">
        <f>IF(ISBLANK('Original data'!CC19),"",'Original data'!CC19)</f>
        <v>0</v>
      </c>
      <c r="G19" s="14">
        <f>IF(ISBLANK('Original data'!CD19),"",'Original data'!CD19)</f>
        <v>0</v>
      </c>
      <c r="H19" s="14"/>
      <c r="I19" s="15" t="str">
        <f>IF(ISBLANK('Original data'!F19),"",'Original data'!F19)</f>
        <v/>
      </c>
      <c r="J19" s="15" t="str">
        <f>IF(ISBLANK('Original data'!G19),"",'Original data'!G19)</f>
        <v/>
      </c>
      <c r="K19" s="15" t="str">
        <f>IF(ISBLANK('Original data'!H19),"",'Original data'!H19)</f>
        <v/>
      </c>
      <c r="L19" s="15" t="str">
        <f>IF(ISBLANK('Original data'!I19),"",'Original data'!I19)</f>
        <v/>
      </c>
      <c r="M19" s="15" t="str">
        <f>IF(ISBLANK('Original data'!J19),"",'Original data'!J19)</f>
        <v/>
      </c>
      <c r="N19" s="15" t="str">
        <f>IF(ISBLANK('Original data'!K19),"",'Original data'!K19)</f>
        <v/>
      </c>
      <c r="O19" s="15" t="str">
        <f>IF(ISBLANK('Original data'!L19),"",'Original data'!L19)</f>
        <v/>
      </c>
      <c r="P19" s="15" t="str">
        <f>IF(ISBLANK('Original data'!M19),"",'Original data'!M19)</f>
        <v/>
      </c>
      <c r="Q19" s="15" t="str">
        <f>IF(ISBLANK('Original data'!N19),"",'Original data'!N19)</f>
        <v/>
      </c>
      <c r="R19" s="15" t="str">
        <f>IF(ISBLANK('Original data'!O19),"",'Original data'!O19)</f>
        <v/>
      </c>
      <c r="S19" s="15" t="str">
        <f>IF(ISBLANK('Original data'!P19),"",'Original data'!P19)</f>
        <v/>
      </c>
      <c r="T19" s="15" t="str">
        <f>IF(ISBLANK('Original data'!Q19),"",'Original data'!Q19)</f>
        <v/>
      </c>
      <c r="U19" s="15" t="str">
        <f>IF(ISBLANK('Original data'!R19),"",'Original data'!R19)</f>
        <v/>
      </c>
      <c r="V19" s="15" t="str">
        <f>IF(ISBLANK('Original data'!S19),"",'Original data'!S19)</f>
        <v/>
      </c>
      <c r="W19" s="15" t="str">
        <f>IF(ISBLANK('Original data'!T19),"",'Original data'!T19)</f>
        <v/>
      </c>
      <c r="X19" s="15" t="str">
        <f>IF(ISBLANK('Original data'!U19),"",'Original data'!U19)</f>
        <v/>
      </c>
      <c r="Y19" s="15" t="str">
        <f>IF(ISBLANK('Original data'!V19),"",'Original data'!V19)</f>
        <v/>
      </c>
      <c r="Z19" s="15" t="str">
        <f>IF(ISBLANK('Original data'!W19),"",'Original data'!W19)</f>
        <v/>
      </c>
      <c r="AA19" s="15" t="str">
        <f>IF(ISBLANK('Original data'!X19),"",'Original data'!X19)</f>
        <v/>
      </c>
      <c r="AB19" s="15" t="str">
        <f>IF(ISBLANK('Original data'!Y19),"",'Original data'!Y19)</f>
        <v/>
      </c>
      <c r="AC19" s="15" t="str">
        <f>IF(ISBLANK('Original data'!Z19),"",'Original data'!Z19)</f>
        <v/>
      </c>
      <c r="AD19" s="15" t="str">
        <f>IF(ISBLANK('Original data'!AA19),"",'Original data'!AA19)</f>
        <v/>
      </c>
      <c r="AE19" s="15" t="str">
        <f>IF(ISBLANK('Original data'!AB19),"",'Original data'!AB19)</f>
        <v/>
      </c>
      <c r="AF19" s="15" t="str">
        <f>IF(ISBLANK('Original data'!AC19),"",'Original data'!AC19)</f>
        <v/>
      </c>
      <c r="AG19" s="15" t="str">
        <f>IF(ISBLANK('Original data'!AD19),"",'Original data'!AD19)</f>
        <v/>
      </c>
      <c r="AH19" s="15" t="str">
        <f>IF(ISBLANK('Original data'!AE19),"",'Original data'!AE19)</f>
        <v/>
      </c>
      <c r="AI19" s="15" t="str">
        <f>IF(ISBLANK('Original data'!AF19),"",'Original data'!AF19)</f>
        <v/>
      </c>
      <c r="AJ19" s="15" t="str">
        <f>IF(ISBLANK('Original data'!AG19),"",'Original data'!AG19)</f>
        <v/>
      </c>
      <c r="AK19" s="15" t="str">
        <f>IF(ISBLANK('Original data'!AH19),"",'Original data'!AH19)</f>
        <v/>
      </c>
      <c r="AL19" s="15" t="str">
        <f>IF(ISBLANK('Original data'!AI19),"",'Original data'!AI19)</f>
        <v/>
      </c>
      <c r="AM19" s="15" t="str">
        <f>IF(ISBLANK('Original data'!AJ19),"",'Original data'!AJ19)</f>
        <v/>
      </c>
      <c r="AN19" s="15" t="str">
        <f>IF(ISBLANK('Original data'!AK19),"",'Original data'!AK19)</f>
        <v/>
      </c>
      <c r="AO19" s="15" t="str">
        <f>IF(ISBLANK('Original data'!AL19),"",'Original data'!AL19)</f>
        <v/>
      </c>
      <c r="AP19" s="15" t="str">
        <f>IF(ISBLANK('Original data'!AM19),"",'Original data'!AM19)</f>
        <v/>
      </c>
      <c r="AQ19" s="15" t="str">
        <f>IF(ISBLANK('Original data'!AN19),"",'Original data'!AN19)</f>
        <v/>
      </c>
      <c r="AR19" s="15" t="str">
        <f>IF(ISBLANK('Original data'!AO19),"",'Original data'!AO19)</f>
        <v/>
      </c>
      <c r="AS19" s="15" t="str">
        <f>IF(ISBLANK('Original data'!AP19),"",'Original data'!AP19)</f>
        <v/>
      </c>
      <c r="AT19" s="15" t="str">
        <f>IF(ISBLANK('Original data'!AQ19),"",'Original data'!AQ19)</f>
        <v/>
      </c>
      <c r="AU19" s="15" t="str">
        <f>IF(ISBLANK('Original data'!AR19),"",'Original data'!AR19)</f>
        <v/>
      </c>
      <c r="AV19" s="15" t="str">
        <f>IF(ISBLANK('Original data'!AS19),"",'Original data'!AS19)</f>
        <v/>
      </c>
      <c r="AW19" s="15" t="str">
        <f>IF(ISBLANK('Original data'!AT19),"",'Original data'!AT19)</f>
        <v/>
      </c>
      <c r="AX19" s="15" t="str">
        <f>IF(ISBLANK('Original data'!AU19),"",'Original data'!AU19)</f>
        <v/>
      </c>
      <c r="AY19" s="15" t="str">
        <f>IF(ISBLANK('Original data'!AV19),"",'Original data'!AV19)</f>
        <v/>
      </c>
      <c r="AZ19" s="15" t="str">
        <f>IF(ISBLANK('Original data'!AW19),"",'Original data'!AW19)</f>
        <v/>
      </c>
      <c r="BA19" s="15" t="str">
        <f>IF(ISBLANK('Original data'!AX19),"",'Original data'!AX19)</f>
        <v/>
      </c>
      <c r="BB19" s="15" t="str">
        <f>IF(ISBLANK('Original data'!AY19),"",'Original data'!AY19)</f>
        <v/>
      </c>
      <c r="BC19" s="15" t="str">
        <f>IF(ISBLANK('Original data'!AZ19),"",'Original data'!AZ19)</f>
        <v/>
      </c>
      <c r="BD19" s="15" t="str">
        <f>IF(ISBLANK('Original data'!BA19),"",'Original data'!BA19)</f>
        <v/>
      </c>
      <c r="BE19" s="15" t="str">
        <f>IF(ISBLANK('Original data'!BB19),"",'Original data'!BB19)</f>
        <v/>
      </c>
      <c r="BF19" s="15" t="str">
        <f>IF(ISBLANK('Original data'!BC19),"",'Original data'!BC19)</f>
        <v/>
      </c>
      <c r="BG19" s="15" t="str">
        <f>IF(ISBLANK('Original data'!BD19),"",'Original data'!BD19)</f>
        <v/>
      </c>
      <c r="BH19" s="15" t="str">
        <f>IF(ISBLANK('Original data'!BE19),"",'Original data'!BE19)</f>
        <v/>
      </c>
      <c r="BI19" s="15" t="str">
        <f>IF(ISBLANK('Original data'!BF19),"",'Original data'!BF19)</f>
        <v/>
      </c>
      <c r="BJ19" s="15" t="str">
        <f>IF(ISBLANK('Original data'!BG19),"",'Original data'!BG19)</f>
        <v/>
      </c>
      <c r="BK19" s="15" t="str">
        <f>IF(ISBLANK('Original data'!BH19),"",'Original data'!BH19)</f>
        <v/>
      </c>
      <c r="BL19" s="15" t="str">
        <f>IF(ISBLANK('Original data'!BI19),"",'Original data'!BI19)</f>
        <v/>
      </c>
      <c r="BM19" s="15" t="str">
        <f>IF(ISBLANK('Original data'!BJ19),"",'Original data'!BJ19)</f>
        <v/>
      </c>
      <c r="BN19" s="15" t="str">
        <f>IF(ISBLANK('Original data'!BK19),"",'Original data'!BK19)</f>
        <v/>
      </c>
      <c r="BO19" s="15" t="str">
        <f>IF(ISBLANK('Original data'!BL19),"",'Original data'!BL19)</f>
        <v/>
      </c>
      <c r="BP19" s="15" t="str">
        <f>IF(ISBLANK('Original data'!BM19),"",'Original data'!BM19)</f>
        <v/>
      </c>
      <c r="BQ19" s="15" t="str">
        <f>IF(ISBLANK('Original data'!BN19),"",'Original data'!BN19)</f>
        <v/>
      </c>
      <c r="BR19" s="15" t="str">
        <f>IF(ISBLANK('Original data'!BO19),"",'Original data'!BO19)</f>
        <v/>
      </c>
      <c r="BS19" s="15" t="str">
        <f>IF(ISBLANK('Original data'!BP19),"",'Original data'!BP19)</f>
        <v/>
      </c>
      <c r="BT19" s="15" t="str">
        <f>IF(ISBLANK('Original data'!BQ19),"",'Original data'!BQ19)</f>
        <v/>
      </c>
      <c r="BU19" s="15" t="str">
        <f>IF(ISBLANK('Original data'!BR19),"",'Original data'!BR19)</f>
        <v/>
      </c>
      <c r="BV19" s="15" t="str">
        <f>IF(ISBLANK('Original data'!BS19),"",'Original data'!BS19)</f>
        <v/>
      </c>
      <c r="BW19" s="15" t="str">
        <f>IF(ISBLANK('Original data'!BT19),"",'Original data'!BT19)</f>
        <v/>
      </c>
      <c r="BX19" s="15" t="str">
        <f>IF(ISBLANK('Original data'!BU19),"",'Original data'!BU19)</f>
        <v/>
      </c>
      <c r="BY19" s="15" t="str">
        <f>IF(ISBLANK('Original data'!BV19),"",'Original data'!BV19)</f>
        <v/>
      </c>
      <c r="BZ19" s="15" t="str">
        <f>IF(ISBLANK('Original data'!BW19),"",'Original data'!BW19)</f>
        <v/>
      </c>
      <c r="CA19" s="15" t="str">
        <f>IF(ISBLANK('Original data'!BX19),"",'Original data'!BX19)</f>
        <v/>
      </c>
      <c r="CB19" s="15" t="str">
        <f>IF(ISBLANK('Original data'!BY19),"",'Original data'!BY19)</f>
        <v/>
      </c>
      <c r="CC19" s="15" t="str">
        <f>IF(ISBLANK('Original data'!BZ19),"",'Original data'!BZ19)</f>
        <v/>
      </c>
      <c r="CD19" s="15" t="str">
        <f>IF(ISBLANK('Original data'!CA19),"",'Original data'!CA19)</f>
        <v/>
      </c>
      <c r="CE19" s="22"/>
    </row>
    <row r="20" spans="1:83" x14ac:dyDescent="0.2">
      <c r="A20" s="14" t="str">
        <f>IF(ISBLANK('Original data'!A20),"",'Original data'!A20)</f>
        <v/>
      </c>
      <c r="B20" s="14" t="str">
        <f>IF(ISBLANK('Original data'!B20),"",'Original data'!B20)</f>
        <v/>
      </c>
      <c r="C20" s="14" t="str">
        <f>IF(ISBLANK('Original data'!C20),"",'Original data'!C20)</f>
        <v/>
      </c>
      <c r="D20" s="14" t="str">
        <f>IF(ISBLANK('Original data'!D20),"",'Original data'!D20)</f>
        <v/>
      </c>
      <c r="E20" s="14" t="str">
        <f>IF(ISBLANK('Original data'!E20),"",'Original data'!E20)</f>
        <v/>
      </c>
      <c r="F20" s="14">
        <f>IF(ISBLANK('Original data'!CC20),"",'Original data'!CC20)</f>
        <v>0</v>
      </c>
      <c r="G20" s="14">
        <f>IF(ISBLANK('Original data'!CD20),"",'Original data'!CD20)</f>
        <v>0</v>
      </c>
      <c r="H20" s="14"/>
      <c r="I20" s="15" t="str">
        <f>IF(ISBLANK('Original data'!F20),"",'Original data'!F20)</f>
        <v/>
      </c>
      <c r="J20" s="15" t="str">
        <f>IF(ISBLANK('Original data'!G20),"",'Original data'!G20)</f>
        <v/>
      </c>
      <c r="K20" s="15" t="str">
        <f>IF(ISBLANK('Original data'!H20),"",'Original data'!H20)</f>
        <v/>
      </c>
      <c r="L20" s="15" t="str">
        <f>IF(ISBLANK('Original data'!I20),"",'Original data'!I20)</f>
        <v/>
      </c>
      <c r="M20" s="15" t="str">
        <f>IF(ISBLANK('Original data'!J20),"",'Original data'!J20)</f>
        <v/>
      </c>
      <c r="N20" s="15" t="str">
        <f>IF(ISBLANK('Original data'!K20),"",'Original data'!K20)</f>
        <v/>
      </c>
      <c r="O20" s="15" t="str">
        <f>IF(ISBLANK('Original data'!L20),"",'Original data'!L20)</f>
        <v/>
      </c>
      <c r="P20" s="15" t="str">
        <f>IF(ISBLANK('Original data'!M20),"",'Original data'!M20)</f>
        <v/>
      </c>
      <c r="Q20" s="15" t="str">
        <f>IF(ISBLANK('Original data'!N20),"",'Original data'!N20)</f>
        <v/>
      </c>
      <c r="R20" s="15" t="str">
        <f>IF(ISBLANK('Original data'!O20),"",'Original data'!O20)</f>
        <v/>
      </c>
      <c r="S20" s="15" t="str">
        <f>IF(ISBLANK('Original data'!P20),"",'Original data'!P20)</f>
        <v/>
      </c>
      <c r="T20" s="15" t="str">
        <f>IF(ISBLANK('Original data'!Q20),"",'Original data'!Q20)</f>
        <v/>
      </c>
      <c r="U20" s="15" t="str">
        <f>IF(ISBLANK('Original data'!R20),"",'Original data'!R20)</f>
        <v/>
      </c>
      <c r="V20" s="15" t="str">
        <f>IF(ISBLANK('Original data'!S20),"",'Original data'!S20)</f>
        <v/>
      </c>
      <c r="W20" s="15" t="str">
        <f>IF(ISBLANK('Original data'!T20),"",'Original data'!T20)</f>
        <v/>
      </c>
      <c r="X20" s="15" t="str">
        <f>IF(ISBLANK('Original data'!U20),"",'Original data'!U20)</f>
        <v/>
      </c>
      <c r="Y20" s="15" t="str">
        <f>IF(ISBLANK('Original data'!V20),"",'Original data'!V20)</f>
        <v/>
      </c>
      <c r="Z20" s="15" t="str">
        <f>IF(ISBLANK('Original data'!W20),"",'Original data'!W20)</f>
        <v/>
      </c>
      <c r="AA20" s="15" t="str">
        <f>IF(ISBLANK('Original data'!X20),"",'Original data'!X20)</f>
        <v/>
      </c>
      <c r="AB20" s="15" t="str">
        <f>IF(ISBLANK('Original data'!Y20),"",'Original data'!Y20)</f>
        <v/>
      </c>
      <c r="AC20" s="15" t="str">
        <f>IF(ISBLANK('Original data'!Z20),"",'Original data'!Z20)</f>
        <v/>
      </c>
      <c r="AD20" s="15" t="str">
        <f>IF(ISBLANK('Original data'!AA20),"",'Original data'!AA20)</f>
        <v/>
      </c>
      <c r="AE20" s="15" t="str">
        <f>IF(ISBLANK('Original data'!AB20),"",'Original data'!AB20)</f>
        <v/>
      </c>
      <c r="AF20" s="15" t="str">
        <f>IF(ISBLANK('Original data'!AC20),"",'Original data'!AC20)</f>
        <v/>
      </c>
      <c r="AG20" s="15" t="str">
        <f>IF(ISBLANK('Original data'!AD20),"",'Original data'!AD20)</f>
        <v/>
      </c>
      <c r="AH20" s="15" t="str">
        <f>IF(ISBLANK('Original data'!AE20),"",'Original data'!AE20)</f>
        <v/>
      </c>
      <c r="AI20" s="15" t="str">
        <f>IF(ISBLANK('Original data'!AF20),"",'Original data'!AF20)</f>
        <v/>
      </c>
      <c r="AJ20" s="15" t="str">
        <f>IF(ISBLANK('Original data'!AG20),"",'Original data'!AG20)</f>
        <v/>
      </c>
      <c r="AK20" s="15" t="str">
        <f>IF(ISBLANK('Original data'!AH20),"",'Original data'!AH20)</f>
        <v/>
      </c>
      <c r="AL20" s="15" t="str">
        <f>IF(ISBLANK('Original data'!AI20),"",'Original data'!AI20)</f>
        <v/>
      </c>
      <c r="AM20" s="15" t="str">
        <f>IF(ISBLANK('Original data'!AJ20),"",'Original data'!AJ20)</f>
        <v/>
      </c>
      <c r="AN20" s="15" t="str">
        <f>IF(ISBLANK('Original data'!AK20),"",'Original data'!AK20)</f>
        <v/>
      </c>
      <c r="AO20" s="15" t="str">
        <f>IF(ISBLANK('Original data'!AL20),"",'Original data'!AL20)</f>
        <v/>
      </c>
      <c r="AP20" s="15" t="str">
        <f>IF(ISBLANK('Original data'!AM20),"",'Original data'!AM20)</f>
        <v/>
      </c>
      <c r="AQ20" s="15" t="str">
        <f>IF(ISBLANK('Original data'!AN20),"",'Original data'!AN20)</f>
        <v/>
      </c>
      <c r="AR20" s="15" t="str">
        <f>IF(ISBLANK('Original data'!AO20),"",'Original data'!AO20)</f>
        <v/>
      </c>
      <c r="AS20" s="15" t="str">
        <f>IF(ISBLANK('Original data'!AP20),"",'Original data'!AP20)</f>
        <v/>
      </c>
      <c r="AT20" s="15" t="str">
        <f>IF(ISBLANK('Original data'!AQ20),"",'Original data'!AQ20)</f>
        <v/>
      </c>
      <c r="AU20" s="15" t="str">
        <f>IF(ISBLANK('Original data'!AR20),"",'Original data'!AR20)</f>
        <v/>
      </c>
      <c r="AV20" s="15" t="str">
        <f>IF(ISBLANK('Original data'!AS20),"",'Original data'!AS20)</f>
        <v/>
      </c>
      <c r="AW20" s="15" t="str">
        <f>IF(ISBLANK('Original data'!AT20),"",'Original data'!AT20)</f>
        <v/>
      </c>
      <c r="AX20" s="15" t="str">
        <f>IF(ISBLANK('Original data'!AU20),"",'Original data'!AU20)</f>
        <v/>
      </c>
      <c r="AY20" s="15" t="str">
        <f>IF(ISBLANK('Original data'!AV20),"",'Original data'!AV20)</f>
        <v/>
      </c>
      <c r="AZ20" s="15" t="str">
        <f>IF(ISBLANK('Original data'!AW20),"",'Original data'!AW20)</f>
        <v/>
      </c>
      <c r="BA20" s="15" t="str">
        <f>IF(ISBLANK('Original data'!AX20),"",'Original data'!AX20)</f>
        <v/>
      </c>
      <c r="BB20" s="15" t="str">
        <f>IF(ISBLANK('Original data'!AY20),"",'Original data'!AY20)</f>
        <v/>
      </c>
      <c r="BC20" s="15" t="str">
        <f>IF(ISBLANK('Original data'!AZ20),"",'Original data'!AZ20)</f>
        <v/>
      </c>
      <c r="BD20" s="15" t="str">
        <f>IF(ISBLANK('Original data'!BA20),"",'Original data'!BA20)</f>
        <v/>
      </c>
      <c r="BE20" s="15" t="str">
        <f>IF(ISBLANK('Original data'!BB20),"",'Original data'!BB20)</f>
        <v/>
      </c>
      <c r="BF20" s="15" t="str">
        <f>IF(ISBLANK('Original data'!BC20),"",'Original data'!BC20)</f>
        <v/>
      </c>
      <c r="BG20" s="15" t="str">
        <f>IF(ISBLANK('Original data'!BD20),"",'Original data'!BD20)</f>
        <v/>
      </c>
      <c r="BH20" s="15" t="str">
        <f>IF(ISBLANK('Original data'!BE20),"",'Original data'!BE20)</f>
        <v/>
      </c>
      <c r="BI20" s="15" t="str">
        <f>IF(ISBLANK('Original data'!BF20),"",'Original data'!BF20)</f>
        <v/>
      </c>
      <c r="BJ20" s="15" t="str">
        <f>IF(ISBLANK('Original data'!BG20),"",'Original data'!BG20)</f>
        <v/>
      </c>
      <c r="BK20" s="15" t="str">
        <f>IF(ISBLANK('Original data'!BH20),"",'Original data'!BH20)</f>
        <v/>
      </c>
      <c r="BL20" s="15" t="str">
        <f>IF(ISBLANK('Original data'!BI20),"",'Original data'!BI20)</f>
        <v/>
      </c>
      <c r="BM20" s="15" t="str">
        <f>IF(ISBLANK('Original data'!BJ20),"",'Original data'!BJ20)</f>
        <v/>
      </c>
      <c r="BN20" s="15" t="str">
        <f>IF(ISBLANK('Original data'!BK20),"",'Original data'!BK20)</f>
        <v/>
      </c>
      <c r="BO20" s="15" t="str">
        <f>IF(ISBLANK('Original data'!BL20),"",'Original data'!BL20)</f>
        <v/>
      </c>
      <c r="BP20" s="15" t="str">
        <f>IF(ISBLANK('Original data'!BM20),"",'Original data'!BM20)</f>
        <v/>
      </c>
      <c r="BQ20" s="15" t="str">
        <f>IF(ISBLANK('Original data'!BN20),"",'Original data'!BN20)</f>
        <v/>
      </c>
      <c r="BR20" s="15" t="str">
        <f>IF(ISBLANK('Original data'!BO20),"",'Original data'!BO20)</f>
        <v/>
      </c>
      <c r="BS20" s="15" t="str">
        <f>IF(ISBLANK('Original data'!BP20),"",'Original data'!BP20)</f>
        <v/>
      </c>
      <c r="BT20" s="15" t="str">
        <f>IF(ISBLANK('Original data'!BQ20),"",'Original data'!BQ20)</f>
        <v/>
      </c>
      <c r="BU20" s="15" t="str">
        <f>IF(ISBLANK('Original data'!BR20),"",'Original data'!BR20)</f>
        <v/>
      </c>
      <c r="BV20" s="15" t="str">
        <f>IF(ISBLANK('Original data'!BS20),"",'Original data'!BS20)</f>
        <v/>
      </c>
      <c r="BW20" s="15" t="str">
        <f>IF(ISBLANK('Original data'!BT20),"",'Original data'!BT20)</f>
        <v/>
      </c>
      <c r="BX20" s="15" t="str">
        <f>IF(ISBLANK('Original data'!BU20),"",'Original data'!BU20)</f>
        <v/>
      </c>
      <c r="BY20" s="15" t="str">
        <f>IF(ISBLANK('Original data'!BV20),"",'Original data'!BV20)</f>
        <v/>
      </c>
      <c r="BZ20" s="15" t="str">
        <f>IF(ISBLANK('Original data'!BW20),"",'Original data'!BW20)</f>
        <v/>
      </c>
      <c r="CA20" s="15" t="str">
        <f>IF(ISBLANK('Original data'!BX20),"",'Original data'!BX20)</f>
        <v/>
      </c>
      <c r="CB20" s="15" t="str">
        <f>IF(ISBLANK('Original data'!BY20),"",'Original data'!BY20)</f>
        <v/>
      </c>
      <c r="CC20" s="15" t="str">
        <f>IF(ISBLANK('Original data'!BZ20),"",'Original data'!BZ20)</f>
        <v/>
      </c>
      <c r="CD20" s="15" t="str">
        <f>IF(ISBLANK('Original data'!CA20),"",'Original data'!CA20)</f>
        <v/>
      </c>
      <c r="CE20" s="22"/>
    </row>
    <row r="21" spans="1:83" x14ac:dyDescent="0.2">
      <c r="A21" s="14" t="str">
        <f>IF(ISBLANK('Original data'!A21),"",'Original data'!A21)</f>
        <v/>
      </c>
      <c r="B21" s="14" t="str">
        <f>IF(ISBLANK('Original data'!B21),"",'Original data'!B21)</f>
        <v/>
      </c>
      <c r="C21" s="14" t="str">
        <f>IF(ISBLANK('Original data'!C21),"",'Original data'!C21)</f>
        <v/>
      </c>
      <c r="D21" s="14" t="str">
        <f>IF(ISBLANK('Original data'!D21),"",'Original data'!D21)</f>
        <v/>
      </c>
      <c r="E21" s="14" t="str">
        <f>IF(ISBLANK('Original data'!E21),"",'Original data'!E21)</f>
        <v/>
      </c>
      <c r="F21" s="14">
        <f>IF(ISBLANK('Original data'!CC21),"",'Original data'!CC21)</f>
        <v>0</v>
      </c>
      <c r="G21" s="14">
        <f>IF(ISBLANK('Original data'!CD21),"",'Original data'!CD21)</f>
        <v>0</v>
      </c>
      <c r="H21" s="14"/>
      <c r="I21" s="15" t="str">
        <f>IF(ISBLANK('Original data'!F21),"",'Original data'!F21)</f>
        <v/>
      </c>
      <c r="J21" s="15" t="str">
        <f>IF(ISBLANK('Original data'!G21),"",'Original data'!G21)</f>
        <v/>
      </c>
      <c r="K21" s="15" t="str">
        <f>IF(ISBLANK('Original data'!H21),"",'Original data'!H21)</f>
        <v/>
      </c>
      <c r="L21" s="15" t="str">
        <f>IF(ISBLANK('Original data'!I21),"",'Original data'!I21)</f>
        <v/>
      </c>
      <c r="M21" s="15" t="str">
        <f>IF(ISBLANK('Original data'!J21),"",'Original data'!J21)</f>
        <v/>
      </c>
      <c r="N21" s="15" t="str">
        <f>IF(ISBLANK('Original data'!K21),"",'Original data'!K21)</f>
        <v/>
      </c>
      <c r="O21" s="15" t="str">
        <f>IF(ISBLANK('Original data'!L21),"",'Original data'!L21)</f>
        <v/>
      </c>
      <c r="P21" s="15" t="str">
        <f>IF(ISBLANK('Original data'!M21),"",'Original data'!M21)</f>
        <v/>
      </c>
      <c r="Q21" s="15" t="str">
        <f>IF(ISBLANK('Original data'!N21),"",'Original data'!N21)</f>
        <v/>
      </c>
      <c r="R21" s="15" t="str">
        <f>IF(ISBLANK('Original data'!O21),"",'Original data'!O21)</f>
        <v/>
      </c>
      <c r="S21" s="15" t="str">
        <f>IF(ISBLANK('Original data'!P21),"",'Original data'!P21)</f>
        <v/>
      </c>
      <c r="T21" s="15" t="str">
        <f>IF(ISBLANK('Original data'!Q21),"",'Original data'!Q21)</f>
        <v/>
      </c>
      <c r="U21" s="15" t="str">
        <f>IF(ISBLANK('Original data'!R21),"",'Original data'!R21)</f>
        <v/>
      </c>
      <c r="V21" s="15" t="str">
        <f>IF(ISBLANK('Original data'!S21),"",'Original data'!S21)</f>
        <v/>
      </c>
      <c r="W21" s="15" t="str">
        <f>IF(ISBLANK('Original data'!T21),"",'Original data'!T21)</f>
        <v/>
      </c>
      <c r="X21" s="15" t="str">
        <f>IF(ISBLANK('Original data'!U21),"",'Original data'!U21)</f>
        <v/>
      </c>
      <c r="Y21" s="15" t="str">
        <f>IF(ISBLANK('Original data'!V21),"",'Original data'!V21)</f>
        <v/>
      </c>
      <c r="Z21" s="15" t="str">
        <f>IF(ISBLANK('Original data'!W21),"",'Original data'!W21)</f>
        <v/>
      </c>
      <c r="AA21" s="15" t="str">
        <f>IF(ISBLANK('Original data'!X21),"",'Original data'!X21)</f>
        <v/>
      </c>
      <c r="AB21" s="15" t="str">
        <f>IF(ISBLANK('Original data'!Y21),"",'Original data'!Y21)</f>
        <v/>
      </c>
      <c r="AC21" s="15" t="str">
        <f>IF(ISBLANK('Original data'!Z21),"",'Original data'!Z21)</f>
        <v/>
      </c>
      <c r="AD21" s="15" t="str">
        <f>IF(ISBLANK('Original data'!AA21),"",'Original data'!AA21)</f>
        <v/>
      </c>
      <c r="AE21" s="15" t="str">
        <f>IF(ISBLANK('Original data'!AB21),"",'Original data'!AB21)</f>
        <v/>
      </c>
      <c r="AF21" s="15" t="str">
        <f>IF(ISBLANK('Original data'!AC21),"",'Original data'!AC21)</f>
        <v/>
      </c>
      <c r="AG21" s="15" t="str">
        <f>IF(ISBLANK('Original data'!AD21),"",'Original data'!AD21)</f>
        <v/>
      </c>
      <c r="AH21" s="15" t="str">
        <f>IF(ISBLANK('Original data'!AE21),"",'Original data'!AE21)</f>
        <v/>
      </c>
      <c r="AI21" s="15" t="str">
        <f>IF(ISBLANK('Original data'!AF21),"",'Original data'!AF21)</f>
        <v/>
      </c>
      <c r="AJ21" s="15" t="str">
        <f>IF(ISBLANK('Original data'!AG21),"",'Original data'!AG21)</f>
        <v/>
      </c>
      <c r="AK21" s="15" t="str">
        <f>IF(ISBLANK('Original data'!AH21),"",'Original data'!AH21)</f>
        <v/>
      </c>
      <c r="AL21" s="15" t="str">
        <f>IF(ISBLANK('Original data'!AI21),"",'Original data'!AI21)</f>
        <v/>
      </c>
      <c r="AM21" s="15" t="str">
        <f>IF(ISBLANK('Original data'!AJ21),"",'Original data'!AJ21)</f>
        <v/>
      </c>
      <c r="AN21" s="15" t="str">
        <f>IF(ISBLANK('Original data'!AK21),"",'Original data'!AK21)</f>
        <v/>
      </c>
      <c r="AO21" s="15" t="str">
        <f>IF(ISBLANK('Original data'!AL21),"",'Original data'!AL21)</f>
        <v/>
      </c>
      <c r="AP21" s="15" t="str">
        <f>IF(ISBLANK('Original data'!AM21),"",'Original data'!AM21)</f>
        <v/>
      </c>
      <c r="AQ21" s="15" t="str">
        <f>IF(ISBLANK('Original data'!AN21),"",'Original data'!AN21)</f>
        <v/>
      </c>
      <c r="AR21" s="15" t="str">
        <f>IF(ISBLANK('Original data'!AO21),"",'Original data'!AO21)</f>
        <v/>
      </c>
      <c r="AS21" s="15" t="str">
        <f>IF(ISBLANK('Original data'!AP21),"",'Original data'!AP21)</f>
        <v/>
      </c>
      <c r="AT21" s="15" t="str">
        <f>IF(ISBLANK('Original data'!AQ21),"",'Original data'!AQ21)</f>
        <v/>
      </c>
      <c r="AU21" s="15" t="str">
        <f>IF(ISBLANK('Original data'!AR21),"",'Original data'!AR21)</f>
        <v/>
      </c>
      <c r="AV21" s="15" t="str">
        <f>IF(ISBLANK('Original data'!AS21),"",'Original data'!AS21)</f>
        <v/>
      </c>
      <c r="AW21" s="15" t="str">
        <f>IF(ISBLANK('Original data'!AT21),"",'Original data'!AT21)</f>
        <v/>
      </c>
      <c r="AX21" s="15" t="str">
        <f>IF(ISBLANK('Original data'!AU21),"",'Original data'!AU21)</f>
        <v/>
      </c>
      <c r="AY21" s="15" t="str">
        <f>IF(ISBLANK('Original data'!AV21),"",'Original data'!AV21)</f>
        <v/>
      </c>
      <c r="AZ21" s="15" t="str">
        <f>IF(ISBLANK('Original data'!AW21),"",'Original data'!AW21)</f>
        <v/>
      </c>
      <c r="BA21" s="15" t="str">
        <f>IF(ISBLANK('Original data'!AX21),"",'Original data'!AX21)</f>
        <v/>
      </c>
      <c r="BB21" s="15" t="str">
        <f>IF(ISBLANK('Original data'!AY21),"",'Original data'!AY21)</f>
        <v/>
      </c>
      <c r="BC21" s="15" t="str">
        <f>IF(ISBLANK('Original data'!AZ21),"",'Original data'!AZ21)</f>
        <v/>
      </c>
      <c r="BD21" s="15" t="str">
        <f>IF(ISBLANK('Original data'!BA21),"",'Original data'!BA21)</f>
        <v/>
      </c>
      <c r="BE21" s="15" t="str">
        <f>IF(ISBLANK('Original data'!BB21),"",'Original data'!BB21)</f>
        <v/>
      </c>
      <c r="BF21" s="15" t="str">
        <f>IF(ISBLANK('Original data'!BC21),"",'Original data'!BC21)</f>
        <v/>
      </c>
      <c r="BG21" s="15" t="str">
        <f>IF(ISBLANK('Original data'!BD21),"",'Original data'!BD21)</f>
        <v/>
      </c>
      <c r="BH21" s="15" t="str">
        <f>IF(ISBLANK('Original data'!BE21),"",'Original data'!BE21)</f>
        <v/>
      </c>
      <c r="BI21" s="15" t="str">
        <f>IF(ISBLANK('Original data'!BF21),"",'Original data'!BF21)</f>
        <v/>
      </c>
      <c r="BJ21" s="15" t="str">
        <f>IF(ISBLANK('Original data'!BG21),"",'Original data'!BG21)</f>
        <v/>
      </c>
      <c r="BK21" s="15" t="str">
        <f>IF(ISBLANK('Original data'!BH21),"",'Original data'!BH21)</f>
        <v/>
      </c>
      <c r="BL21" s="15" t="str">
        <f>IF(ISBLANK('Original data'!BI21),"",'Original data'!BI21)</f>
        <v/>
      </c>
      <c r="BM21" s="15" t="str">
        <f>IF(ISBLANK('Original data'!BJ21),"",'Original data'!BJ21)</f>
        <v/>
      </c>
      <c r="BN21" s="15" t="str">
        <f>IF(ISBLANK('Original data'!BK21),"",'Original data'!BK21)</f>
        <v/>
      </c>
      <c r="BO21" s="15" t="str">
        <f>IF(ISBLANK('Original data'!BL21),"",'Original data'!BL21)</f>
        <v/>
      </c>
      <c r="BP21" s="15" t="str">
        <f>IF(ISBLANK('Original data'!BM21),"",'Original data'!BM21)</f>
        <v/>
      </c>
      <c r="BQ21" s="15" t="str">
        <f>IF(ISBLANK('Original data'!BN21),"",'Original data'!BN21)</f>
        <v/>
      </c>
      <c r="BR21" s="15" t="str">
        <f>IF(ISBLANK('Original data'!BO21),"",'Original data'!BO21)</f>
        <v/>
      </c>
      <c r="BS21" s="15" t="str">
        <f>IF(ISBLANK('Original data'!BP21),"",'Original data'!BP21)</f>
        <v/>
      </c>
      <c r="BT21" s="15" t="str">
        <f>IF(ISBLANK('Original data'!BQ21),"",'Original data'!BQ21)</f>
        <v/>
      </c>
      <c r="BU21" s="15" t="str">
        <f>IF(ISBLANK('Original data'!BR21),"",'Original data'!BR21)</f>
        <v/>
      </c>
      <c r="BV21" s="15" t="str">
        <f>IF(ISBLANK('Original data'!BS21),"",'Original data'!BS21)</f>
        <v/>
      </c>
      <c r="BW21" s="15" t="str">
        <f>IF(ISBLANK('Original data'!BT21),"",'Original data'!BT21)</f>
        <v/>
      </c>
      <c r="BX21" s="15" t="str">
        <f>IF(ISBLANK('Original data'!BU21),"",'Original data'!BU21)</f>
        <v/>
      </c>
      <c r="BY21" s="15" t="str">
        <f>IF(ISBLANK('Original data'!BV21),"",'Original data'!BV21)</f>
        <v/>
      </c>
      <c r="BZ21" s="15" t="str">
        <f>IF(ISBLANK('Original data'!BW21),"",'Original data'!BW21)</f>
        <v/>
      </c>
      <c r="CA21" s="15" t="str">
        <f>IF(ISBLANK('Original data'!BX21),"",'Original data'!BX21)</f>
        <v/>
      </c>
      <c r="CB21" s="15" t="str">
        <f>IF(ISBLANK('Original data'!BY21),"",'Original data'!BY21)</f>
        <v/>
      </c>
      <c r="CC21" s="15" t="str">
        <f>IF(ISBLANK('Original data'!BZ21),"",'Original data'!BZ21)</f>
        <v/>
      </c>
      <c r="CD21" s="15" t="str">
        <f>IF(ISBLANK('Original data'!CA21),"",'Original data'!CA21)</f>
        <v/>
      </c>
      <c r="CE21" s="22"/>
    </row>
    <row r="22" spans="1:83" x14ac:dyDescent="0.2">
      <c r="A22" s="14" t="str">
        <f>IF(ISBLANK('Original data'!A22),"",'Original data'!A22)</f>
        <v/>
      </c>
      <c r="B22" s="14" t="str">
        <f>IF(ISBLANK('Original data'!B22),"",'Original data'!B22)</f>
        <v/>
      </c>
      <c r="C22" s="14" t="str">
        <f>IF(ISBLANK('Original data'!C22),"",'Original data'!C22)</f>
        <v/>
      </c>
      <c r="D22" s="14" t="str">
        <f>IF(ISBLANK('Original data'!D22),"",'Original data'!D22)</f>
        <v/>
      </c>
      <c r="E22" s="14" t="str">
        <f>IF(ISBLANK('Original data'!E22),"",'Original data'!E22)</f>
        <v/>
      </c>
      <c r="F22" s="14">
        <f>IF(ISBLANK('Original data'!CC22),"",'Original data'!CC22)</f>
        <v>0</v>
      </c>
      <c r="G22" s="14">
        <f>IF(ISBLANK('Original data'!CD22),"",'Original data'!CD22)</f>
        <v>0</v>
      </c>
      <c r="H22" s="14"/>
      <c r="I22" s="15" t="str">
        <f>IF(ISBLANK('Original data'!F22),"",'Original data'!F22)</f>
        <v/>
      </c>
      <c r="J22" s="15" t="str">
        <f>IF(ISBLANK('Original data'!G22),"",'Original data'!G22)</f>
        <v/>
      </c>
      <c r="K22" s="15" t="str">
        <f>IF(ISBLANK('Original data'!H22),"",'Original data'!H22)</f>
        <v/>
      </c>
      <c r="L22" s="15" t="str">
        <f>IF(ISBLANK('Original data'!I22),"",'Original data'!I22)</f>
        <v/>
      </c>
      <c r="M22" s="15" t="str">
        <f>IF(ISBLANK('Original data'!J22),"",'Original data'!J22)</f>
        <v/>
      </c>
      <c r="N22" s="15" t="str">
        <f>IF(ISBLANK('Original data'!K22),"",'Original data'!K22)</f>
        <v/>
      </c>
      <c r="O22" s="15" t="str">
        <f>IF(ISBLANK('Original data'!L22),"",'Original data'!L22)</f>
        <v/>
      </c>
      <c r="P22" s="15" t="str">
        <f>IF(ISBLANK('Original data'!M22),"",'Original data'!M22)</f>
        <v/>
      </c>
      <c r="Q22" s="15" t="str">
        <f>IF(ISBLANK('Original data'!N22),"",'Original data'!N22)</f>
        <v/>
      </c>
      <c r="R22" s="15" t="str">
        <f>IF(ISBLANK('Original data'!O22),"",'Original data'!O22)</f>
        <v/>
      </c>
      <c r="S22" s="15" t="str">
        <f>IF(ISBLANK('Original data'!P22),"",'Original data'!P22)</f>
        <v/>
      </c>
      <c r="T22" s="15" t="str">
        <f>IF(ISBLANK('Original data'!Q22),"",'Original data'!Q22)</f>
        <v/>
      </c>
      <c r="U22" s="15" t="str">
        <f>IF(ISBLANK('Original data'!R22),"",'Original data'!R22)</f>
        <v/>
      </c>
      <c r="V22" s="15" t="str">
        <f>IF(ISBLANK('Original data'!S22),"",'Original data'!S22)</f>
        <v/>
      </c>
      <c r="W22" s="15" t="str">
        <f>IF(ISBLANK('Original data'!T22),"",'Original data'!T22)</f>
        <v/>
      </c>
      <c r="X22" s="15" t="str">
        <f>IF(ISBLANK('Original data'!U22),"",'Original data'!U22)</f>
        <v/>
      </c>
      <c r="Y22" s="15" t="str">
        <f>IF(ISBLANK('Original data'!V22),"",'Original data'!V22)</f>
        <v/>
      </c>
      <c r="Z22" s="15" t="str">
        <f>IF(ISBLANK('Original data'!W22),"",'Original data'!W22)</f>
        <v/>
      </c>
      <c r="AA22" s="15" t="str">
        <f>IF(ISBLANK('Original data'!X22),"",'Original data'!X22)</f>
        <v/>
      </c>
      <c r="AB22" s="15" t="str">
        <f>IF(ISBLANK('Original data'!Y22),"",'Original data'!Y22)</f>
        <v/>
      </c>
      <c r="AC22" s="15" t="str">
        <f>IF(ISBLANK('Original data'!Z22),"",'Original data'!Z22)</f>
        <v/>
      </c>
      <c r="AD22" s="15" t="str">
        <f>IF(ISBLANK('Original data'!AA22),"",'Original data'!AA22)</f>
        <v/>
      </c>
      <c r="AE22" s="15" t="str">
        <f>IF(ISBLANK('Original data'!AB22),"",'Original data'!AB22)</f>
        <v/>
      </c>
      <c r="AF22" s="15" t="str">
        <f>IF(ISBLANK('Original data'!AC22),"",'Original data'!AC22)</f>
        <v/>
      </c>
      <c r="AG22" s="15" t="str">
        <f>IF(ISBLANK('Original data'!AD22),"",'Original data'!AD22)</f>
        <v/>
      </c>
      <c r="AH22" s="15" t="str">
        <f>IF(ISBLANK('Original data'!AE22),"",'Original data'!AE22)</f>
        <v/>
      </c>
      <c r="AI22" s="15" t="str">
        <f>IF(ISBLANK('Original data'!AF22),"",'Original data'!AF22)</f>
        <v/>
      </c>
      <c r="AJ22" s="15" t="str">
        <f>IF(ISBLANK('Original data'!AG22),"",'Original data'!AG22)</f>
        <v/>
      </c>
      <c r="AK22" s="15" t="str">
        <f>IF(ISBLANK('Original data'!AH22),"",'Original data'!AH22)</f>
        <v/>
      </c>
      <c r="AL22" s="15" t="str">
        <f>IF(ISBLANK('Original data'!AI22),"",'Original data'!AI22)</f>
        <v/>
      </c>
      <c r="AM22" s="15" t="str">
        <f>IF(ISBLANK('Original data'!AJ22),"",'Original data'!AJ22)</f>
        <v/>
      </c>
      <c r="AN22" s="15" t="str">
        <f>IF(ISBLANK('Original data'!AK22),"",'Original data'!AK22)</f>
        <v/>
      </c>
      <c r="AO22" s="15" t="str">
        <f>IF(ISBLANK('Original data'!AL22),"",'Original data'!AL22)</f>
        <v/>
      </c>
      <c r="AP22" s="15" t="str">
        <f>IF(ISBLANK('Original data'!AM22),"",'Original data'!AM22)</f>
        <v/>
      </c>
      <c r="AQ22" s="15" t="str">
        <f>IF(ISBLANK('Original data'!AN22),"",'Original data'!AN22)</f>
        <v/>
      </c>
      <c r="AR22" s="15" t="str">
        <f>IF(ISBLANK('Original data'!AO22),"",'Original data'!AO22)</f>
        <v/>
      </c>
      <c r="AS22" s="15" t="str">
        <f>IF(ISBLANK('Original data'!AP22),"",'Original data'!AP22)</f>
        <v/>
      </c>
      <c r="AT22" s="15" t="str">
        <f>IF(ISBLANK('Original data'!AQ22),"",'Original data'!AQ22)</f>
        <v/>
      </c>
      <c r="AU22" s="15" t="str">
        <f>IF(ISBLANK('Original data'!AR22),"",'Original data'!AR22)</f>
        <v/>
      </c>
      <c r="AV22" s="15" t="str">
        <f>IF(ISBLANK('Original data'!AS22),"",'Original data'!AS22)</f>
        <v/>
      </c>
      <c r="AW22" s="15" t="str">
        <f>IF(ISBLANK('Original data'!AT22),"",'Original data'!AT22)</f>
        <v/>
      </c>
      <c r="AX22" s="15" t="str">
        <f>IF(ISBLANK('Original data'!AU22),"",'Original data'!AU22)</f>
        <v/>
      </c>
      <c r="AY22" s="15" t="str">
        <f>IF(ISBLANK('Original data'!AV22),"",'Original data'!AV22)</f>
        <v/>
      </c>
      <c r="AZ22" s="15" t="str">
        <f>IF(ISBLANK('Original data'!AW22),"",'Original data'!AW22)</f>
        <v/>
      </c>
      <c r="BA22" s="15" t="str">
        <f>IF(ISBLANK('Original data'!AX22),"",'Original data'!AX22)</f>
        <v/>
      </c>
      <c r="BB22" s="15" t="str">
        <f>IF(ISBLANK('Original data'!AY22),"",'Original data'!AY22)</f>
        <v/>
      </c>
      <c r="BC22" s="15" t="str">
        <f>IF(ISBLANK('Original data'!AZ22),"",'Original data'!AZ22)</f>
        <v/>
      </c>
      <c r="BD22" s="15" t="str">
        <f>IF(ISBLANK('Original data'!BA22),"",'Original data'!BA22)</f>
        <v/>
      </c>
      <c r="BE22" s="15" t="str">
        <f>IF(ISBLANK('Original data'!BB22),"",'Original data'!BB22)</f>
        <v/>
      </c>
      <c r="BF22" s="15" t="str">
        <f>IF(ISBLANK('Original data'!BC22),"",'Original data'!BC22)</f>
        <v/>
      </c>
      <c r="BG22" s="15" t="str">
        <f>IF(ISBLANK('Original data'!BD22),"",'Original data'!BD22)</f>
        <v/>
      </c>
      <c r="BH22" s="15" t="str">
        <f>IF(ISBLANK('Original data'!BE22),"",'Original data'!BE22)</f>
        <v/>
      </c>
      <c r="BI22" s="15" t="str">
        <f>IF(ISBLANK('Original data'!BF22),"",'Original data'!BF22)</f>
        <v/>
      </c>
      <c r="BJ22" s="15" t="str">
        <f>IF(ISBLANK('Original data'!BG22),"",'Original data'!BG22)</f>
        <v/>
      </c>
      <c r="BK22" s="15" t="str">
        <f>IF(ISBLANK('Original data'!BH22),"",'Original data'!BH22)</f>
        <v/>
      </c>
      <c r="BL22" s="15" t="str">
        <f>IF(ISBLANK('Original data'!BI22),"",'Original data'!BI22)</f>
        <v/>
      </c>
      <c r="BM22" s="15" t="str">
        <f>IF(ISBLANK('Original data'!BJ22),"",'Original data'!BJ22)</f>
        <v/>
      </c>
      <c r="BN22" s="15" t="str">
        <f>IF(ISBLANK('Original data'!BK22),"",'Original data'!BK22)</f>
        <v/>
      </c>
      <c r="BO22" s="15" t="str">
        <f>IF(ISBLANK('Original data'!BL22),"",'Original data'!BL22)</f>
        <v/>
      </c>
      <c r="BP22" s="15" t="str">
        <f>IF(ISBLANK('Original data'!BM22),"",'Original data'!BM22)</f>
        <v/>
      </c>
      <c r="BQ22" s="15" t="str">
        <f>IF(ISBLANK('Original data'!BN22),"",'Original data'!BN22)</f>
        <v/>
      </c>
      <c r="BR22" s="15" t="str">
        <f>IF(ISBLANK('Original data'!BO22),"",'Original data'!BO22)</f>
        <v/>
      </c>
      <c r="BS22" s="15" t="str">
        <f>IF(ISBLANK('Original data'!BP22),"",'Original data'!BP22)</f>
        <v/>
      </c>
      <c r="BT22" s="15" t="str">
        <f>IF(ISBLANK('Original data'!BQ22),"",'Original data'!BQ22)</f>
        <v/>
      </c>
      <c r="BU22" s="15" t="str">
        <f>IF(ISBLANK('Original data'!BR22),"",'Original data'!BR22)</f>
        <v/>
      </c>
      <c r="BV22" s="15" t="str">
        <f>IF(ISBLANK('Original data'!BS22),"",'Original data'!BS22)</f>
        <v/>
      </c>
      <c r="BW22" s="15" t="str">
        <f>IF(ISBLANK('Original data'!BT22),"",'Original data'!BT22)</f>
        <v/>
      </c>
      <c r="BX22" s="15" t="str">
        <f>IF(ISBLANK('Original data'!BU22),"",'Original data'!BU22)</f>
        <v/>
      </c>
      <c r="BY22" s="15" t="str">
        <f>IF(ISBLANK('Original data'!BV22),"",'Original data'!BV22)</f>
        <v/>
      </c>
      <c r="BZ22" s="15" t="str">
        <f>IF(ISBLANK('Original data'!BW22),"",'Original data'!BW22)</f>
        <v/>
      </c>
      <c r="CA22" s="15" t="str">
        <f>IF(ISBLANK('Original data'!BX22),"",'Original data'!BX22)</f>
        <v/>
      </c>
      <c r="CB22" s="15" t="str">
        <f>IF(ISBLANK('Original data'!BY22),"",'Original data'!BY22)</f>
        <v/>
      </c>
      <c r="CC22" s="15" t="str">
        <f>IF(ISBLANK('Original data'!BZ22),"",'Original data'!BZ22)</f>
        <v/>
      </c>
      <c r="CD22" s="15" t="str">
        <f>IF(ISBLANK('Original data'!CA22),"",'Original data'!CA22)</f>
        <v/>
      </c>
      <c r="CE22" s="22"/>
    </row>
    <row r="23" spans="1:83" x14ac:dyDescent="0.2">
      <c r="A23" s="14" t="str">
        <f>IF(ISBLANK('Original data'!A23),"",'Original data'!A23)</f>
        <v/>
      </c>
      <c r="B23" s="14" t="str">
        <f>IF(ISBLANK('Original data'!B23),"",'Original data'!B23)</f>
        <v/>
      </c>
      <c r="C23" s="14" t="str">
        <f>IF(ISBLANK('Original data'!C23),"",'Original data'!C23)</f>
        <v/>
      </c>
      <c r="D23" s="14" t="str">
        <f>IF(ISBLANK('Original data'!D23),"",'Original data'!D23)</f>
        <v/>
      </c>
      <c r="E23" s="14" t="str">
        <f>IF(ISBLANK('Original data'!E23),"",'Original data'!E23)</f>
        <v/>
      </c>
      <c r="F23" s="14">
        <f>IF(ISBLANK('Original data'!CC23),"",'Original data'!CC23)</f>
        <v>0</v>
      </c>
      <c r="G23" s="14">
        <f>IF(ISBLANK('Original data'!CD23),"",'Original data'!CD23)</f>
        <v>0</v>
      </c>
      <c r="H23" s="14"/>
      <c r="I23" s="15" t="str">
        <f>IF(ISBLANK('Original data'!F23),"",'Original data'!F23)</f>
        <v/>
      </c>
      <c r="J23" s="15" t="str">
        <f>IF(ISBLANK('Original data'!G23),"",'Original data'!G23)</f>
        <v/>
      </c>
      <c r="K23" s="15" t="str">
        <f>IF(ISBLANK('Original data'!H23),"",'Original data'!H23)</f>
        <v/>
      </c>
      <c r="L23" s="15" t="str">
        <f>IF(ISBLANK('Original data'!I23),"",'Original data'!I23)</f>
        <v/>
      </c>
      <c r="M23" s="15" t="str">
        <f>IF(ISBLANK('Original data'!J23),"",'Original data'!J23)</f>
        <v/>
      </c>
      <c r="N23" s="15" t="str">
        <f>IF(ISBLANK('Original data'!K23),"",'Original data'!K23)</f>
        <v/>
      </c>
      <c r="O23" s="15" t="str">
        <f>IF(ISBLANK('Original data'!L23),"",'Original data'!L23)</f>
        <v/>
      </c>
      <c r="P23" s="15" t="str">
        <f>IF(ISBLANK('Original data'!M23),"",'Original data'!M23)</f>
        <v/>
      </c>
      <c r="Q23" s="15" t="str">
        <f>IF(ISBLANK('Original data'!N23),"",'Original data'!N23)</f>
        <v/>
      </c>
      <c r="R23" s="15" t="str">
        <f>IF(ISBLANK('Original data'!O23),"",'Original data'!O23)</f>
        <v/>
      </c>
      <c r="S23" s="15" t="str">
        <f>IF(ISBLANK('Original data'!P23),"",'Original data'!P23)</f>
        <v/>
      </c>
      <c r="T23" s="15" t="str">
        <f>IF(ISBLANK('Original data'!Q23),"",'Original data'!Q23)</f>
        <v/>
      </c>
      <c r="U23" s="15" t="str">
        <f>IF(ISBLANK('Original data'!R23),"",'Original data'!R23)</f>
        <v/>
      </c>
      <c r="V23" s="15" t="str">
        <f>IF(ISBLANK('Original data'!S23),"",'Original data'!S23)</f>
        <v/>
      </c>
      <c r="W23" s="15" t="str">
        <f>IF(ISBLANK('Original data'!T23),"",'Original data'!T23)</f>
        <v/>
      </c>
      <c r="X23" s="15" t="str">
        <f>IF(ISBLANK('Original data'!U23),"",'Original data'!U23)</f>
        <v/>
      </c>
      <c r="Y23" s="15" t="str">
        <f>IF(ISBLANK('Original data'!V23),"",'Original data'!V23)</f>
        <v/>
      </c>
      <c r="Z23" s="15" t="str">
        <f>IF(ISBLANK('Original data'!W23),"",'Original data'!W23)</f>
        <v/>
      </c>
      <c r="AA23" s="15" t="str">
        <f>IF(ISBLANK('Original data'!X23),"",'Original data'!X23)</f>
        <v/>
      </c>
      <c r="AB23" s="15" t="str">
        <f>IF(ISBLANK('Original data'!Y23),"",'Original data'!Y23)</f>
        <v/>
      </c>
      <c r="AC23" s="15" t="str">
        <f>IF(ISBLANK('Original data'!Z23),"",'Original data'!Z23)</f>
        <v/>
      </c>
      <c r="AD23" s="15" t="str">
        <f>IF(ISBLANK('Original data'!AA23),"",'Original data'!AA23)</f>
        <v/>
      </c>
      <c r="AE23" s="15" t="str">
        <f>IF(ISBLANK('Original data'!AB23),"",'Original data'!AB23)</f>
        <v/>
      </c>
      <c r="AF23" s="15" t="str">
        <f>IF(ISBLANK('Original data'!AC23),"",'Original data'!AC23)</f>
        <v/>
      </c>
      <c r="AG23" s="15" t="str">
        <f>IF(ISBLANK('Original data'!AD23),"",'Original data'!AD23)</f>
        <v/>
      </c>
      <c r="AH23" s="15" t="str">
        <f>IF(ISBLANK('Original data'!AE23),"",'Original data'!AE23)</f>
        <v/>
      </c>
      <c r="AI23" s="15" t="str">
        <f>IF(ISBLANK('Original data'!AF23),"",'Original data'!AF23)</f>
        <v/>
      </c>
      <c r="AJ23" s="15" t="str">
        <f>IF(ISBLANK('Original data'!AG23),"",'Original data'!AG23)</f>
        <v/>
      </c>
      <c r="AK23" s="15" t="str">
        <f>IF(ISBLANK('Original data'!AH23),"",'Original data'!AH23)</f>
        <v/>
      </c>
      <c r="AL23" s="15" t="str">
        <f>IF(ISBLANK('Original data'!AI23),"",'Original data'!AI23)</f>
        <v/>
      </c>
      <c r="AM23" s="15" t="str">
        <f>IF(ISBLANK('Original data'!AJ23),"",'Original data'!AJ23)</f>
        <v/>
      </c>
      <c r="AN23" s="15" t="str">
        <f>IF(ISBLANK('Original data'!AK23),"",'Original data'!AK23)</f>
        <v/>
      </c>
      <c r="AO23" s="15" t="str">
        <f>IF(ISBLANK('Original data'!AL23),"",'Original data'!AL23)</f>
        <v/>
      </c>
      <c r="AP23" s="15" t="str">
        <f>IF(ISBLANK('Original data'!AM23),"",'Original data'!AM23)</f>
        <v/>
      </c>
      <c r="AQ23" s="15" t="str">
        <f>IF(ISBLANK('Original data'!AN23),"",'Original data'!AN23)</f>
        <v/>
      </c>
      <c r="AR23" s="15" t="str">
        <f>IF(ISBLANK('Original data'!AO23),"",'Original data'!AO23)</f>
        <v/>
      </c>
      <c r="AS23" s="15" t="str">
        <f>IF(ISBLANK('Original data'!AP23),"",'Original data'!AP23)</f>
        <v/>
      </c>
      <c r="AT23" s="15" t="str">
        <f>IF(ISBLANK('Original data'!AQ23),"",'Original data'!AQ23)</f>
        <v/>
      </c>
      <c r="AU23" s="15" t="str">
        <f>IF(ISBLANK('Original data'!AR23),"",'Original data'!AR23)</f>
        <v/>
      </c>
      <c r="AV23" s="15" t="str">
        <f>IF(ISBLANK('Original data'!AS23),"",'Original data'!AS23)</f>
        <v/>
      </c>
      <c r="AW23" s="15" t="str">
        <f>IF(ISBLANK('Original data'!AT23),"",'Original data'!AT23)</f>
        <v/>
      </c>
      <c r="AX23" s="15" t="str">
        <f>IF(ISBLANK('Original data'!AU23),"",'Original data'!AU23)</f>
        <v/>
      </c>
      <c r="AY23" s="15" t="str">
        <f>IF(ISBLANK('Original data'!AV23),"",'Original data'!AV23)</f>
        <v/>
      </c>
      <c r="AZ23" s="15" t="str">
        <f>IF(ISBLANK('Original data'!AW23),"",'Original data'!AW23)</f>
        <v/>
      </c>
      <c r="BA23" s="15" t="str">
        <f>IF(ISBLANK('Original data'!AX23),"",'Original data'!AX23)</f>
        <v/>
      </c>
      <c r="BB23" s="15" t="str">
        <f>IF(ISBLANK('Original data'!AY23),"",'Original data'!AY23)</f>
        <v/>
      </c>
      <c r="BC23" s="15" t="str">
        <f>IF(ISBLANK('Original data'!AZ23),"",'Original data'!AZ23)</f>
        <v/>
      </c>
      <c r="BD23" s="15" t="str">
        <f>IF(ISBLANK('Original data'!BA23),"",'Original data'!BA23)</f>
        <v/>
      </c>
      <c r="BE23" s="15" t="str">
        <f>IF(ISBLANK('Original data'!BB23),"",'Original data'!BB23)</f>
        <v/>
      </c>
      <c r="BF23" s="15" t="str">
        <f>IF(ISBLANK('Original data'!BC23),"",'Original data'!BC23)</f>
        <v/>
      </c>
      <c r="BG23" s="15" t="str">
        <f>IF(ISBLANK('Original data'!BD23),"",'Original data'!BD23)</f>
        <v/>
      </c>
      <c r="BH23" s="15" t="str">
        <f>IF(ISBLANK('Original data'!BE23),"",'Original data'!BE23)</f>
        <v/>
      </c>
      <c r="BI23" s="15" t="str">
        <f>IF(ISBLANK('Original data'!BF23),"",'Original data'!BF23)</f>
        <v/>
      </c>
      <c r="BJ23" s="15" t="str">
        <f>IF(ISBLANK('Original data'!BG23),"",'Original data'!BG23)</f>
        <v/>
      </c>
      <c r="BK23" s="15" t="str">
        <f>IF(ISBLANK('Original data'!BH23),"",'Original data'!BH23)</f>
        <v/>
      </c>
      <c r="BL23" s="15" t="str">
        <f>IF(ISBLANK('Original data'!BI23),"",'Original data'!BI23)</f>
        <v/>
      </c>
      <c r="BM23" s="15" t="str">
        <f>IF(ISBLANK('Original data'!BJ23),"",'Original data'!BJ23)</f>
        <v/>
      </c>
      <c r="BN23" s="15" t="str">
        <f>IF(ISBLANK('Original data'!BK23),"",'Original data'!BK23)</f>
        <v/>
      </c>
      <c r="BO23" s="15" t="str">
        <f>IF(ISBLANK('Original data'!BL23),"",'Original data'!BL23)</f>
        <v/>
      </c>
      <c r="BP23" s="15" t="str">
        <f>IF(ISBLANK('Original data'!BM23),"",'Original data'!BM23)</f>
        <v/>
      </c>
      <c r="BQ23" s="15" t="str">
        <f>IF(ISBLANK('Original data'!BN23),"",'Original data'!BN23)</f>
        <v/>
      </c>
      <c r="BR23" s="15" t="str">
        <f>IF(ISBLANK('Original data'!BO23),"",'Original data'!BO23)</f>
        <v/>
      </c>
      <c r="BS23" s="15" t="str">
        <f>IF(ISBLANK('Original data'!BP23),"",'Original data'!BP23)</f>
        <v/>
      </c>
      <c r="BT23" s="15" t="str">
        <f>IF(ISBLANK('Original data'!BQ23),"",'Original data'!BQ23)</f>
        <v/>
      </c>
      <c r="BU23" s="15" t="str">
        <f>IF(ISBLANK('Original data'!BR23),"",'Original data'!BR23)</f>
        <v/>
      </c>
      <c r="BV23" s="15" t="str">
        <f>IF(ISBLANK('Original data'!BS23),"",'Original data'!BS23)</f>
        <v/>
      </c>
      <c r="BW23" s="15" t="str">
        <f>IF(ISBLANK('Original data'!BT23),"",'Original data'!BT23)</f>
        <v/>
      </c>
      <c r="BX23" s="15" t="str">
        <f>IF(ISBLANK('Original data'!BU23),"",'Original data'!BU23)</f>
        <v/>
      </c>
      <c r="BY23" s="15" t="str">
        <f>IF(ISBLANK('Original data'!BV23),"",'Original data'!BV23)</f>
        <v/>
      </c>
      <c r="BZ23" s="15" t="str">
        <f>IF(ISBLANK('Original data'!BW23),"",'Original data'!BW23)</f>
        <v/>
      </c>
      <c r="CA23" s="15" t="str">
        <f>IF(ISBLANK('Original data'!BX23),"",'Original data'!BX23)</f>
        <v/>
      </c>
      <c r="CB23" s="15" t="str">
        <f>IF(ISBLANK('Original data'!BY23),"",'Original data'!BY23)</f>
        <v/>
      </c>
      <c r="CC23" s="15" t="str">
        <f>IF(ISBLANK('Original data'!BZ23),"",'Original data'!BZ23)</f>
        <v/>
      </c>
      <c r="CD23" s="15" t="str">
        <f>IF(ISBLANK('Original data'!CA23),"",'Original data'!CA23)</f>
        <v/>
      </c>
      <c r="CE23" s="22"/>
    </row>
    <row r="24" spans="1:83" x14ac:dyDescent="0.2">
      <c r="A24" s="14" t="str">
        <f>IF(ISBLANK('Original data'!A24),"",'Original data'!A24)</f>
        <v/>
      </c>
      <c r="B24" s="14" t="str">
        <f>IF(ISBLANK('Original data'!B24),"",'Original data'!B24)</f>
        <v/>
      </c>
      <c r="C24" s="14" t="str">
        <f>IF(ISBLANK('Original data'!C24),"",'Original data'!C24)</f>
        <v/>
      </c>
      <c r="D24" s="14" t="str">
        <f>IF(ISBLANK('Original data'!D24),"",'Original data'!D24)</f>
        <v/>
      </c>
      <c r="E24" s="14" t="str">
        <f>IF(ISBLANK('Original data'!E24),"",'Original data'!E24)</f>
        <v/>
      </c>
      <c r="F24" s="14">
        <f>IF(ISBLANK('Original data'!CC24),"",'Original data'!CC24)</f>
        <v>0</v>
      </c>
      <c r="G24" s="14">
        <f>IF(ISBLANK('Original data'!CD24),"",'Original data'!CD24)</f>
        <v>0</v>
      </c>
      <c r="H24" s="14"/>
      <c r="I24" s="15" t="str">
        <f>IF(ISBLANK('Original data'!F24),"",'Original data'!F24)</f>
        <v/>
      </c>
      <c r="J24" s="15" t="str">
        <f>IF(ISBLANK('Original data'!G24),"",'Original data'!G24)</f>
        <v/>
      </c>
      <c r="K24" s="15" t="str">
        <f>IF(ISBLANK('Original data'!H24),"",'Original data'!H24)</f>
        <v/>
      </c>
      <c r="L24" s="15" t="str">
        <f>IF(ISBLANK('Original data'!I24),"",'Original data'!I24)</f>
        <v/>
      </c>
      <c r="M24" s="15" t="str">
        <f>IF(ISBLANK('Original data'!J24),"",'Original data'!J24)</f>
        <v/>
      </c>
      <c r="N24" s="15" t="str">
        <f>IF(ISBLANK('Original data'!K24),"",'Original data'!K24)</f>
        <v/>
      </c>
      <c r="O24" s="15" t="str">
        <f>IF(ISBLANK('Original data'!L24),"",'Original data'!L24)</f>
        <v/>
      </c>
      <c r="P24" s="15" t="str">
        <f>IF(ISBLANK('Original data'!M24),"",'Original data'!M24)</f>
        <v/>
      </c>
      <c r="Q24" s="15" t="str">
        <f>IF(ISBLANK('Original data'!N24),"",'Original data'!N24)</f>
        <v/>
      </c>
      <c r="R24" s="15" t="str">
        <f>IF(ISBLANK('Original data'!O24),"",'Original data'!O24)</f>
        <v/>
      </c>
      <c r="S24" s="15" t="str">
        <f>IF(ISBLANK('Original data'!P24),"",'Original data'!P24)</f>
        <v/>
      </c>
      <c r="T24" s="15" t="str">
        <f>IF(ISBLANK('Original data'!Q24),"",'Original data'!Q24)</f>
        <v/>
      </c>
      <c r="U24" s="15" t="str">
        <f>IF(ISBLANK('Original data'!R24),"",'Original data'!R24)</f>
        <v/>
      </c>
      <c r="V24" s="15" t="str">
        <f>IF(ISBLANK('Original data'!S24),"",'Original data'!S24)</f>
        <v/>
      </c>
      <c r="W24" s="15" t="str">
        <f>IF(ISBLANK('Original data'!T24),"",'Original data'!T24)</f>
        <v/>
      </c>
      <c r="X24" s="15" t="str">
        <f>IF(ISBLANK('Original data'!U24),"",'Original data'!U24)</f>
        <v/>
      </c>
      <c r="Y24" s="15" t="str">
        <f>IF(ISBLANK('Original data'!V24),"",'Original data'!V24)</f>
        <v/>
      </c>
      <c r="Z24" s="15" t="str">
        <f>IF(ISBLANK('Original data'!W24),"",'Original data'!W24)</f>
        <v/>
      </c>
      <c r="AA24" s="15" t="str">
        <f>IF(ISBLANK('Original data'!X24),"",'Original data'!X24)</f>
        <v/>
      </c>
      <c r="AB24" s="15" t="str">
        <f>IF(ISBLANK('Original data'!Y24),"",'Original data'!Y24)</f>
        <v/>
      </c>
      <c r="AC24" s="15" t="str">
        <f>IF(ISBLANK('Original data'!Z24),"",'Original data'!Z24)</f>
        <v/>
      </c>
      <c r="AD24" s="15" t="str">
        <f>IF(ISBLANK('Original data'!AA24),"",'Original data'!AA24)</f>
        <v/>
      </c>
      <c r="AE24" s="15" t="str">
        <f>IF(ISBLANK('Original data'!AB24),"",'Original data'!AB24)</f>
        <v/>
      </c>
      <c r="AF24" s="15" t="str">
        <f>IF(ISBLANK('Original data'!AC24),"",'Original data'!AC24)</f>
        <v/>
      </c>
      <c r="AG24" s="15" t="str">
        <f>IF(ISBLANK('Original data'!AD24),"",'Original data'!AD24)</f>
        <v/>
      </c>
      <c r="AH24" s="15" t="str">
        <f>IF(ISBLANK('Original data'!AE24),"",'Original data'!AE24)</f>
        <v/>
      </c>
      <c r="AI24" s="15" t="str">
        <f>IF(ISBLANK('Original data'!AF24),"",'Original data'!AF24)</f>
        <v/>
      </c>
      <c r="AJ24" s="15" t="str">
        <f>IF(ISBLANK('Original data'!AG24),"",'Original data'!AG24)</f>
        <v/>
      </c>
      <c r="AK24" s="15" t="str">
        <f>IF(ISBLANK('Original data'!AH24),"",'Original data'!AH24)</f>
        <v/>
      </c>
      <c r="AL24" s="15" t="str">
        <f>IF(ISBLANK('Original data'!AI24),"",'Original data'!AI24)</f>
        <v/>
      </c>
      <c r="AM24" s="15" t="str">
        <f>IF(ISBLANK('Original data'!AJ24),"",'Original data'!AJ24)</f>
        <v/>
      </c>
      <c r="AN24" s="15" t="str">
        <f>IF(ISBLANK('Original data'!AK24),"",'Original data'!AK24)</f>
        <v/>
      </c>
      <c r="AO24" s="15" t="str">
        <f>IF(ISBLANK('Original data'!AL24),"",'Original data'!AL24)</f>
        <v/>
      </c>
      <c r="AP24" s="15" t="str">
        <f>IF(ISBLANK('Original data'!AM24),"",'Original data'!AM24)</f>
        <v/>
      </c>
      <c r="AQ24" s="15" t="str">
        <f>IF(ISBLANK('Original data'!AN24),"",'Original data'!AN24)</f>
        <v/>
      </c>
      <c r="AR24" s="15" t="str">
        <f>IF(ISBLANK('Original data'!AO24),"",'Original data'!AO24)</f>
        <v/>
      </c>
      <c r="AS24" s="15" t="str">
        <f>IF(ISBLANK('Original data'!AP24),"",'Original data'!AP24)</f>
        <v/>
      </c>
      <c r="AT24" s="15" t="str">
        <f>IF(ISBLANK('Original data'!AQ24),"",'Original data'!AQ24)</f>
        <v/>
      </c>
      <c r="AU24" s="15" t="str">
        <f>IF(ISBLANK('Original data'!AR24),"",'Original data'!AR24)</f>
        <v/>
      </c>
      <c r="AV24" s="15" t="str">
        <f>IF(ISBLANK('Original data'!AS24),"",'Original data'!AS24)</f>
        <v/>
      </c>
      <c r="AW24" s="15" t="str">
        <f>IF(ISBLANK('Original data'!AT24),"",'Original data'!AT24)</f>
        <v/>
      </c>
      <c r="AX24" s="15" t="str">
        <f>IF(ISBLANK('Original data'!AU24),"",'Original data'!AU24)</f>
        <v/>
      </c>
      <c r="AY24" s="15" t="str">
        <f>IF(ISBLANK('Original data'!AV24),"",'Original data'!AV24)</f>
        <v/>
      </c>
      <c r="AZ24" s="15" t="str">
        <f>IF(ISBLANK('Original data'!AW24),"",'Original data'!AW24)</f>
        <v/>
      </c>
      <c r="BA24" s="15" t="str">
        <f>IF(ISBLANK('Original data'!AX24),"",'Original data'!AX24)</f>
        <v/>
      </c>
      <c r="BB24" s="15" t="str">
        <f>IF(ISBLANK('Original data'!AY24),"",'Original data'!AY24)</f>
        <v/>
      </c>
      <c r="BC24" s="15" t="str">
        <f>IF(ISBLANK('Original data'!AZ24),"",'Original data'!AZ24)</f>
        <v/>
      </c>
      <c r="BD24" s="15" t="str">
        <f>IF(ISBLANK('Original data'!BA24),"",'Original data'!BA24)</f>
        <v/>
      </c>
      <c r="BE24" s="15" t="str">
        <f>IF(ISBLANK('Original data'!BB24),"",'Original data'!BB24)</f>
        <v/>
      </c>
      <c r="BF24" s="15" t="str">
        <f>IF(ISBLANK('Original data'!BC24),"",'Original data'!BC24)</f>
        <v/>
      </c>
      <c r="BG24" s="15" t="str">
        <f>IF(ISBLANK('Original data'!BD24),"",'Original data'!BD24)</f>
        <v/>
      </c>
      <c r="BH24" s="15" t="str">
        <f>IF(ISBLANK('Original data'!BE24),"",'Original data'!BE24)</f>
        <v/>
      </c>
      <c r="BI24" s="15" t="str">
        <f>IF(ISBLANK('Original data'!BF24),"",'Original data'!BF24)</f>
        <v/>
      </c>
      <c r="BJ24" s="15" t="str">
        <f>IF(ISBLANK('Original data'!BG24),"",'Original data'!BG24)</f>
        <v/>
      </c>
      <c r="BK24" s="15" t="str">
        <f>IF(ISBLANK('Original data'!BH24),"",'Original data'!BH24)</f>
        <v/>
      </c>
      <c r="BL24" s="15" t="str">
        <f>IF(ISBLANK('Original data'!BI24),"",'Original data'!BI24)</f>
        <v/>
      </c>
      <c r="BM24" s="15" t="str">
        <f>IF(ISBLANK('Original data'!BJ24),"",'Original data'!BJ24)</f>
        <v/>
      </c>
      <c r="BN24" s="15" t="str">
        <f>IF(ISBLANK('Original data'!BK24),"",'Original data'!BK24)</f>
        <v/>
      </c>
      <c r="BO24" s="15" t="str">
        <f>IF(ISBLANK('Original data'!BL24),"",'Original data'!BL24)</f>
        <v/>
      </c>
      <c r="BP24" s="15" t="str">
        <f>IF(ISBLANK('Original data'!BM24),"",'Original data'!BM24)</f>
        <v/>
      </c>
      <c r="BQ24" s="15" t="str">
        <f>IF(ISBLANK('Original data'!BN24),"",'Original data'!BN24)</f>
        <v/>
      </c>
      <c r="BR24" s="15" t="str">
        <f>IF(ISBLANK('Original data'!BO24),"",'Original data'!BO24)</f>
        <v/>
      </c>
      <c r="BS24" s="15" t="str">
        <f>IF(ISBLANK('Original data'!BP24),"",'Original data'!BP24)</f>
        <v/>
      </c>
      <c r="BT24" s="15" t="str">
        <f>IF(ISBLANK('Original data'!BQ24),"",'Original data'!BQ24)</f>
        <v/>
      </c>
      <c r="BU24" s="15" t="str">
        <f>IF(ISBLANK('Original data'!BR24),"",'Original data'!BR24)</f>
        <v/>
      </c>
      <c r="BV24" s="15" t="str">
        <f>IF(ISBLANK('Original data'!BS24),"",'Original data'!BS24)</f>
        <v/>
      </c>
      <c r="BW24" s="15" t="str">
        <f>IF(ISBLANK('Original data'!BT24),"",'Original data'!BT24)</f>
        <v/>
      </c>
      <c r="BX24" s="15" t="str">
        <f>IF(ISBLANK('Original data'!BU24),"",'Original data'!BU24)</f>
        <v/>
      </c>
      <c r="BY24" s="15" t="str">
        <f>IF(ISBLANK('Original data'!BV24),"",'Original data'!BV24)</f>
        <v/>
      </c>
      <c r="BZ24" s="15" t="str">
        <f>IF(ISBLANK('Original data'!BW24),"",'Original data'!BW24)</f>
        <v/>
      </c>
      <c r="CA24" s="15" t="str">
        <f>IF(ISBLANK('Original data'!BX24),"",'Original data'!BX24)</f>
        <v/>
      </c>
      <c r="CB24" s="15" t="str">
        <f>IF(ISBLANK('Original data'!BY24),"",'Original data'!BY24)</f>
        <v/>
      </c>
      <c r="CC24" s="15" t="str">
        <f>IF(ISBLANK('Original data'!BZ24),"",'Original data'!BZ24)</f>
        <v/>
      </c>
      <c r="CD24" s="15" t="str">
        <f>IF(ISBLANK('Original data'!CA24),"",'Original data'!CA24)</f>
        <v/>
      </c>
      <c r="CE24" s="22"/>
    </row>
    <row r="25" spans="1:83" x14ac:dyDescent="0.2">
      <c r="A25" s="14" t="str">
        <f>IF(ISBLANK('Original data'!A25),"",'Original data'!A25)</f>
        <v/>
      </c>
      <c r="B25" s="14" t="str">
        <f>IF(ISBLANK('Original data'!B25),"",'Original data'!B25)</f>
        <v/>
      </c>
      <c r="C25" s="14" t="str">
        <f>IF(ISBLANK('Original data'!C25),"",'Original data'!C25)</f>
        <v/>
      </c>
      <c r="D25" s="14" t="str">
        <f>IF(ISBLANK('Original data'!D25),"",'Original data'!D25)</f>
        <v/>
      </c>
      <c r="E25" s="14" t="str">
        <f>IF(ISBLANK('Original data'!E25),"",'Original data'!E25)</f>
        <v/>
      </c>
      <c r="F25" s="14">
        <f>IF(ISBLANK('Original data'!CC25),"",'Original data'!CC25)</f>
        <v>0</v>
      </c>
      <c r="G25" s="14">
        <f>IF(ISBLANK('Original data'!CD25),"",'Original data'!CD25)</f>
        <v>0</v>
      </c>
      <c r="H25" s="14"/>
      <c r="I25" s="15" t="str">
        <f>IF(ISBLANK('Original data'!F25),"",'Original data'!F25)</f>
        <v/>
      </c>
      <c r="J25" s="15" t="str">
        <f>IF(ISBLANK('Original data'!G25),"",'Original data'!G25)</f>
        <v/>
      </c>
      <c r="K25" s="15" t="str">
        <f>IF(ISBLANK('Original data'!H25),"",'Original data'!H25)</f>
        <v/>
      </c>
      <c r="L25" s="15" t="str">
        <f>IF(ISBLANK('Original data'!I25),"",'Original data'!I25)</f>
        <v/>
      </c>
      <c r="M25" s="15" t="str">
        <f>IF(ISBLANK('Original data'!J25),"",'Original data'!J25)</f>
        <v/>
      </c>
      <c r="N25" s="15" t="str">
        <f>IF(ISBLANK('Original data'!K25),"",'Original data'!K25)</f>
        <v/>
      </c>
      <c r="O25" s="15" t="str">
        <f>IF(ISBLANK('Original data'!L25),"",'Original data'!L25)</f>
        <v/>
      </c>
      <c r="P25" s="15" t="str">
        <f>IF(ISBLANK('Original data'!M25),"",'Original data'!M25)</f>
        <v/>
      </c>
      <c r="Q25" s="15" t="str">
        <f>IF(ISBLANK('Original data'!N25),"",'Original data'!N25)</f>
        <v/>
      </c>
      <c r="R25" s="15" t="str">
        <f>IF(ISBLANK('Original data'!O25),"",'Original data'!O25)</f>
        <v/>
      </c>
      <c r="S25" s="15" t="str">
        <f>IF(ISBLANK('Original data'!P25),"",'Original data'!P25)</f>
        <v/>
      </c>
      <c r="T25" s="15" t="str">
        <f>IF(ISBLANK('Original data'!Q25),"",'Original data'!Q25)</f>
        <v/>
      </c>
      <c r="U25" s="15" t="str">
        <f>IF(ISBLANK('Original data'!R25),"",'Original data'!R25)</f>
        <v/>
      </c>
      <c r="V25" s="15" t="str">
        <f>IF(ISBLANK('Original data'!S25),"",'Original data'!S25)</f>
        <v/>
      </c>
      <c r="W25" s="15" t="str">
        <f>IF(ISBLANK('Original data'!T25),"",'Original data'!T25)</f>
        <v/>
      </c>
      <c r="X25" s="15" t="str">
        <f>IF(ISBLANK('Original data'!U25),"",'Original data'!U25)</f>
        <v/>
      </c>
      <c r="Y25" s="15" t="str">
        <f>IF(ISBLANK('Original data'!V25),"",'Original data'!V25)</f>
        <v/>
      </c>
      <c r="Z25" s="15" t="str">
        <f>IF(ISBLANK('Original data'!W25),"",'Original data'!W25)</f>
        <v/>
      </c>
      <c r="AA25" s="15" t="str">
        <f>IF(ISBLANK('Original data'!X25),"",'Original data'!X25)</f>
        <v/>
      </c>
      <c r="AB25" s="15" t="str">
        <f>IF(ISBLANK('Original data'!Y25),"",'Original data'!Y25)</f>
        <v/>
      </c>
      <c r="AC25" s="15" t="str">
        <f>IF(ISBLANK('Original data'!Z25),"",'Original data'!Z25)</f>
        <v/>
      </c>
      <c r="AD25" s="15" t="str">
        <f>IF(ISBLANK('Original data'!AA25),"",'Original data'!AA25)</f>
        <v/>
      </c>
      <c r="AE25" s="15" t="str">
        <f>IF(ISBLANK('Original data'!AB25),"",'Original data'!AB25)</f>
        <v/>
      </c>
      <c r="AF25" s="15" t="str">
        <f>IF(ISBLANK('Original data'!AC25),"",'Original data'!AC25)</f>
        <v/>
      </c>
      <c r="AG25" s="15" t="str">
        <f>IF(ISBLANK('Original data'!AD25),"",'Original data'!AD25)</f>
        <v/>
      </c>
      <c r="AH25" s="15" t="str">
        <f>IF(ISBLANK('Original data'!AE25),"",'Original data'!AE25)</f>
        <v/>
      </c>
      <c r="AI25" s="15" t="str">
        <f>IF(ISBLANK('Original data'!AF25),"",'Original data'!AF25)</f>
        <v/>
      </c>
      <c r="AJ25" s="15" t="str">
        <f>IF(ISBLANK('Original data'!AG25),"",'Original data'!AG25)</f>
        <v/>
      </c>
      <c r="AK25" s="15" t="str">
        <f>IF(ISBLANK('Original data'!AH25),"",'Original data'!AH25)</f>
        <v/>
      </c>
      <c r="AL25" s="15" t="str">
        <f>IF(ISBLANK('Original data'!AI25),"",'Original data'!AI25)</f>
        <v/>
      </c>
      <c r="AM25" s="15" t="str">
        <f>IF(ISBLANK('Original data'!AJ25),"",'Original data'!AJ25)</f>
        <v/>
      </c>
      <c r="AN25" s="15" t="str">
        <f>IF(ISBLANK('Original data'!AK25),"",'Original data'!AK25)</f>
        <v/>
      </c>
      <c r="AO25" s="15" t="str">
        <f>IF(ISBLANK('Original data'!AL25),"",'Original data'!AL25)</f>
        <v/>
      </c>
      <c r="AP25" s="15" t="str">
        <f>IF(ISBLANK('Original data'!AM25),"",'Original data'!AM25)</f>
        <v/>
      </c>
      <c r="AQ25" s="15" t="str">
        <f>IF(ISBLANK('Original data'!AN25),"",'Original data'!AN25)</f>
        <v/>
      </c>
      <c r="AR25" s="15" t="str">
        <f>IF(ISBLANK('Original data'!AO25),"",'Original data'!AO25)</f>
        <v/>
      </c>
      <c r="AS25" s="15" t="str">
        <f>IF(ISBLANK('Original data'!AP25),"",'Original data'!AP25)</f>
        <v/>
      </c>
      <c r="AT25" s="15" t="str">
        <f>IF(ISBLANK('Original data'!AQ25),"",'Original data'!AQ25)</f>
        <v/>
      </c>
      <c r="AU25" s="15" t="str">
        <f>IF(ISBLANK('Original data'!AR25),"",'Original data'!AR25)</f>
        <v/>
      </c>
      <c r="AV25" s="15" t="str">
        <f>IF(ISBLANK('Original data'!AS25),"",'Original data'!AS25)</f>
        <v/>
      </c>
      <c r="AW25" s="15" t="str">
        <f>IF(ISBLANK('Original data'!AT25),"",'Original data'!AT25)</f>
        <v/>
      </c>
      <c r="AX25" s="15" t="str">
        <f>IF(ISBLANK('Original data'!AU25),"",'Original data'!AU25)</f>
        <v/>
      </c>
      <c r="AY25" s="15" t="str">
        <f>IF(ISBLANK('Original data'!AV25),"",'Original data'!AV25)</f>
        <v/>
      </c>
      <c r="AZ25" s="15" t="str">
        <f>IF(ISBLANK('Original data'!AW25),"",'Original data'!AW25)</f>
        <v/>
      </c>
      <c r="BA25" s="15" t="str">
        <f>IF(ISBLANK('Original data'!AX25),"",'Original data'!AX25)</f>
        <v/>
      </c>
      <c r="BB25" s="15" t="str">
        <f>IF(ISBLANK('Original data'!AY25),"",'Original data'!AY25)</f>
        <v/>
      </c>
      <c r="BC25" s="15" t="str">
        <f>IF(ISBLANK('Original data'!AZ25),"",'Original data'!AZ25)</f>
        <v/>
      </c>
      <c r="BD25" s="15" t="str">
        <f>IF(ISBLANK('Original data'!BA25),"",'Original data'!BA25)</f>
        <v/>
      </c>
      <c r="BE25" s="15" t="str">
        <f>IF(ISBLANK('Original data'!BB25),"",'Original data'!BB25)</f>
        <v/>
      </c>
      <c r="BF25" s="15" t="str">
        <f>IF(ISBLANK('Original data'!BC25),"",'Original data'!BC25)</f>
        <v/>
      </c>
      <c r="BG25" s="15" t="str">
        <f>IF(ISBLANK('Original data'!BD25),"",'Original data'!BD25)</f>
        <v/>
      </c>
      <c r="BH25" s="15" t="str">
        <f>IF(ISBLANK('Original data'!BE25),"",'Original data'!BE25)</f>
        <v/>
      </c>
      <c r="BI25" s="15" t="str">
        <f>IF(ISBLANK('Original data'!BF25),"",'Original data'!BF25)</f>
        <v/>
      </c>
      <c r="BJ25" s="15" t="str">
        <f>IF(ISBLANK('Original data'!BG25),"",'Original data'!BG25)</f>
        <v/>
      </c>
      <c r="BK25" s="15" t="str">
        <f>IF(ISBLANK('Original data'!BH25),"",'Original data'!BH25)</f>
        <v/>
      </c>
      <c r="BL25" s="15" t="str">
        <f>IF(ISBLANK('Original data'!BI25),"",'Original data'!BI25)</f>
        <v/>
      </c>
      <c r="BM25" s="15" t="str">
        <f>IF(ISBLANK('Original data'!BJ25),"",'Original data'!BJ25)</f>
        <v/>
      </c>
      <c r="BN25" s="15" t="str">
        <f>IF(ISBLANK('Original data'!BK25),"",'Original data'!BK25)</f>
        <v/>
      </c>
      <c r="BO25" s="15" t="str">
        <f>IF(ISBLANK('Original data'!BL25),"",'Original data'!BL25)</f>
        <v/>
      </c>
      <c r="BP25" s="15" t="str">
        <f>IF(ISBLANK('Original data'!BM25),"",'Original data'!BM25)</f>
        <v/>
      </c>
      <c r="BQ25" s="15" t="str">
        <f>IF(ISBLANK('Original data'!BN25),"",'Original data'!BN25)</f>
        <v/>
      </c>
      <c r="BR25" s="15" t="str">
        <f>IF(ISBLANK('Original data'!BO25),"",'Original data'!BO25)</f>
        <v/>
      </c>
      <c r="BS25" s="15" t="str">
        <f>IF(ISBLANK('Original data'!BP25),"",'Original data'!BP25)</f>
        <v/>
      </c>
      <c r="BT25" s="15" t="str">
        <f>IF(ISBLANK('Original data'!BQ25),"",'Original data'!BQ25)</f>
        <v/>
      </c>
      <c r="BU25" s="15" t="str">
        <f>IF(ISBLANK('Original data'!BR25),"",'Original data'!BR25)</f>
        <v/>
      </c>
      <c r="BV25" s="15" t="str">
        <f>IF(ISBLANK('Original data'!BS25),"",'Original data'!BS25)</f>
        <v/>
      </c>
      <c r="BW25" s="15" t="str">
        <f>IF(ISBLANK('Original data'!BT25),"",'Original data'!BT25)</f>
        <v/>
      </c>
      <c r="BX25" s="15" t="str">
        <f>IF(ISBLANK('Original data'!BU25),"",'Original data'!BU25)</f>
        <v/>
      </c>
      <c r="BY25" s="15" t="str">
        <f>IF(ISBLANK('Original data'!BV25),"",'Original data'!BV25)</f>
        <v/>
      </c>
      <c r="BZ25" s="15" t="str">
        <f>IF(ISBLANK('Original data'!BW25),"",'Original data'!BW25)</f>
        <v/>
      </c>
      <c r="CA25" s="15" t="str">
        <f>IF(ISBLANK('Original data'!BX25),"",'Original data'!BX25)</f>
        <v/>
      </c>
      <c r="CB25" s="15" t="str">
        <f>IF(ISBLANK('Original data'!BY25),"",'Original data'!BY25)</f>
        <v/>
      </c>
      <c r="CC25" s="15" t="str">
        <f>IF(ISBLANK('Original data'!BZ25),"",'Original data'!BZ25)</f>
        <v/>
      </c>
      <c r="CD25" s="15" t="str">
        <f>IF(ISBLANK('Original data'!CA25),"",'Original data'!CA25)</f>
        <v/>
      </c>
      <c r="CE25" s="22"/>
    </row>
    <row r="26" spans="1:83" x14ac:dyDescent="0.2">
      <c r="A26" s="14" t="str">
        <f>IF(ISBLANK('Original data'!A26),"",'Original data'!A26)</f>
        <v/>
      </c>
      <c r="B26" s="14" t="str">
        <f>IF(ISBLANK('Original data'!B26),"",'Original data'!B26)</f>
        <v/>
      </c>
      <c r="C26" s="14" t="str">
        <f>IF(ISBLANK('Original data'!C26),"",'Original data'!C26)</f>
        <v/>
      </c>
      <c r="D26" s="14" t="str">
        <f>IF(ISBLANK('Original data'!D26),"",'Original data'!D26)</f>
        <v/>
      </c>
      <c r="E26" s="14" t="str">
        <f>IF(ISBLANK('Original data'!E26),"",'Original data'!E26)</f>
        <v/>
      </c>
      <c r="F26" s="14">
        <f>IF(ISBLANK('Original data'!CC26),"",'Original data'!CC26)</f>
        <v>0</v>
      </c>
      <c r="G26" s="14">
        <f>IF(ISBLANK('Original data'!CD26),"",'Original data'!CD26)</f>
        <v>0</v>
      </c>
      <c r="H26" s="14"/>
      <c r="I26" s="15" t="str">
        <f>IF(ISBLANK('Original data'!F26),"",'Original data'!F26)</f>
        <v/>
      </c>
      <c r="J26" s="15" t="str">
        <f>IF(ISBLANK('Original data'!G26),"",'Original data'!G26)</f>
        <v/>
      </c>
      <c r="K26" s="15" t="str">
        <f>IF(ISBLANK('Original data'!H26),"",'Original data'!H26)</f>
        <v/>
      </c>
      <c r="L26" s="15" t="str">
        <f>IF(ISBLANK('Original data'!I26),"",'Original data'!I26)</f>
        <v/>
      </c>
      <c r="M26" s="15" t="str">
        <f>IF(ISBLANK('Original data'!J26),"",'Original data'!J26)</f>
        <v/>
      </c>
      <c r="N26" s="15" t="str">
        <f>IF(ISBLANK('Original data'!K26),"",'Original data'!K26)</f>
        <v/>
      </c>
      <c r="O26" s="15" t="str">
        <f>IF(ISBLANK('Original data'!L26),"",'Original data'!L26)</f>
        <v/>
      </c>
      <c r="P26" s="15" t="str">
        <f>IF(ISBLANK('Original data'!M26),"",'Original data'!M26)</f>
        <v/>
      </c>
      <c r="Q26" s="15" t="str">
        <f>IF(ISBLANK('Original data'!N26),"",'Original data'!N26)</f>
        <v/>
      </c>
      <c r="R26" s="15" t="str">
        <f>IF(ISBLANK('Original data'!O26),"",'Original data'!O26)</f>
        <v/>
      </c>
      <c r="S26" s="15" t="str">
        <f>IF(ISBLANK('Original data'!P26),"",'Original data'!P26)</f>
        <v/>
      </c>
      <c r="T26" s="15" t="str">
        <f>IF(ISBLANK('Original data'!Q26),"",'Original data'!Q26)</f>
        <v/>
      </c>
      <c r="U26" s="15" t="str">
        <f>IF(ISBLANK('Original data'!R26),"",'Original data'!R26)</f>
        <v/>
      </c>
      <c r="V26" s="15" t="str">
        <f>IF(ISBLANK('Original data'!S26),"",'Original data'!S26)</f>
        <v/>
      </c>
      <c r="W26" s="15" t="str">
        <f>IF(ISBLANK('Original data'!T26),"",'Original data'!T26)</f>
        <v/>
      </c>
      <c r="X26" s="15" t="str">
        <f>IF(ISBLANK('Original data'!U26),"",'Original data'!U26)</f>
        <v/>
      </c>
      <c r="Y26" s="15" t="str">
        <f>IF(ISBLANK('Original data'!V26),"",'Original data'!V26)</f>
        <v/>
      </c>
      <c r="Z26" s="15" t="str">
        <f>IF(ISBLANK('Original data'!W26),"",'Original data'!W26)</f>
        <v/>
      </c>
      <c r="AA26" s="15" t="str">
        <f>IF(ISBLANK('Original data'!X26),"",'Original data'!X26)</f>
        <v/>
      </c>
      <c r="AB26" s="15" t="str">
        <f>IF(ISBLANK('Original data'!Y26),"",'Original data'!Y26)</f>
        <v/>
      </c>
      <c r="AC26" s="15" t="str">
        <f>IF(ISBLANK('Original data'!Z26),"",'Original data'!Z26)</f>
        <v/>
      </c>
      <c r="AD26" s="15" t="str">
        <f>IF(ISBLANK('Original data'!AA26),"",'Original data'!AA26)</f>
        <v/>
      </c>
      <c r="AE26" s="15" t="str">
        <f>IF(ISBLANK('Original data'!AB26),"",'Original data'!AB26)</f>
        <v/>
      </c>
      <c r="AF26" s="15" t="str">
        <f>IF(ISBLANK('Original data'!AC26),"",'Original data'!AC26)</f>
        <v/>
      </c>
      <c r="AG26" s="15" t="str">
        <f>IF(ISBLANK('Original data'!AD26),"",'Original data'!AD26)</f>
        <v/>
      </c>
      <c r="AH26" s="15" t="str">
        <f>IF(ISBLANK('Original data'!AE26),"",'Original data'!AE26)</f>
        <v/>
      </c>
      <c r="AI26" s="15" t="str">
        <f>IF(ISBLANK('Original data'!AF26),"",'Original data'!AF26)</f>
        <v/>
      </c>
      <c r="AJ26" s="15" t="str">
        <f>IF(ISBLANK('Original data'!AG26),"",'Original data'!AG26)</f>
        <v/>
      </c>
      <c r="AK26" s="15" t="str">
        <f>IF(ISBLANK('Original data'!AH26),"",'Original data'!AH26)</f>
        <v/>
      </c>
      <c r="AL26" s="15" t="str">
        <f>IF(ISBLANK('Original data'!AI26),"",'Original data'!AI26)</f>
        <v/>
      </c>
      <c r="AM26" s="15" t="str">
        <f>IF(ISBLANK('Original data'!AJ26),"",'Original data'!AJ26)</f>
        <v/>
      </c>
      <c r="AN26" s="15" t="str">
        <f>IF(ISBLANK('Original data'!AK26),"",'Original data'!AK26)</f>
        <v/>
      </c>
      <c r="AO26" s="15" t="str">
        <f>IF(ISBLANK('Original data'!AL26),"",'Original data'!AL26)</f>
        <v/>
      </c>
      <c r="AP26" s="15" t="str">
        <f>IF(ISBLANK('Original data'!AM26),"",'Original data'!AM26)</f>
        <v/>
      </c>
      <c r="AQ26" s="15" t="str">
        <f>IF(ISBLANK('Original data'!AN26),"",'Original data'!AN26)</f>
        <v/>
      </c>
      <c r="AR26" s="15" t="str">
        <f>IF(ISBLANK('Original data'!AO26),"",'Original data'!AO26)</f>
        <v/>
      </c>
      <c r="AS26" s="15" t="str">
        <f>IF(ISBLANK('Original data'!AP26),"",'Original data'!AP26)</f>
        <v/>
      </c>
      <c r="AT26" s="15" t="str">
        <f>IF(ISBLANK('Original data'!AQ26),"",'Original data'!AQ26)</f>
        <v/>
      </c>
      <c r="AU26" s="15" t="str">
        <f>IF(ISBLANK('Original data'!AR26),"",'Original data'!AR26)</f>
        <v/>
      </c>
      <c r="AV26" s="15" t="str">
        <f>IF(ISBLANK('Original data'!AS26),"",'Original data'!AS26)</f>
        <v/>
      </c>
      <c r="AW26" s="15" t="str">
        <f>IF(ISBLANK('Original data'!AT26),"",'Original data'!AT26)</f>
        <v/>
      </c>
      <c r="AX26" s="15" t="str">
        <f>IF(ISBLANK('Original data'!AU26),"",'Original data'!AU26)</f>
        <v/>
      </c>
      <c r="AY26" s="15" t="str">
        <f>IF(ISBLANK('Original data'!AV26),"",'Original data'!AV26)</f>
        <v/>
      </c>
      <c r="AZ26" s="15" t="str">
        <f>IF(ISBLANK('Original data'!AW26),"",'Original data'!AW26)</f>
        <v/>
      </c>
      <c r="BA26" s="15" t="str">
        <f>IF(ISBLANK('Original data'!AX26),"",'Original data'!AX26)</f>
        <v/>
      </c>
      <c r="BB26" s="15" t="str">
        <f>IF(ISBLANK('Original data'!AY26),"",'Original data'!AY26)</f>
        <v/>
      </c>
      <c r="BC26" s="15" t="str">
        <f>IF(ISBLANK('Original data'!AZ26),"",'Original data'!AZ26)</f>
        <v/>
      </c>
      <c r="BD26" s="15" t="str">
        <f>IF(ISBLANK('Original data'!BA26),"",'Original data'!BA26)</f>
        <v/>
      </c>
      <c r="BE26" s="15" t="str">
        <f>IF(ISBLANK('Original data'!BB26),"",'Original data'!BB26)</f>
        <v/>
      </c>
      <c r="BF26" s="15" t="str">
        <f>IF(ISBLANK('Original data'!BC26),"",'Original data'!BC26)</f>
        <v/>
      </c>
      <c r="BG26" s="15" t="str">
        <f>IF(ISBLANK('Original data'!BD26),"",'Original data'!BD26)</f>
        <v/>
      </c>
      <c r="BH26" s="15" t="str">
        <f>IF(ISBLANK('Original data'!BE26),"",'Original data'!BE26)</f>
        <v/>
      </c>
      <c r="BI26" s="15" t="str">
        <f>IF(ISBLANK('Original data'!BF26),"",'Original data'!BF26)</f>
        <v/>
      </c>
      <c r="BJ26" s="15" t="str">
        <f>IF(ISBLANK('Original data'!BG26),"",'Original data'!BG26)</f>
        <v/>
      </c>
      <c r="BK26" s="15" t="str">
        <f>IF(ISBLANK('Original data'!BH26),"",'Original data'!BH26)</f>
        <v/>
      </c>
      <c r="BL26" s="15" t="str">
        <f>IF(ISBLANK('Original data'!BI26),"",'Original data'!BI26)</f>
        <v/>
      </c>
      <c r="BM26" s="15" t="str">
        <f>IF(ISBLANK('Original data'!BJ26),"",'Original data'!BJ26)</f>
        <v/>
      </c>
      <c r="BN26" s="15" t="str">
        <f>IF(ISBLANK('Original data'!BK26),"",'Original data'!BK26)</f>
        <v/>
      </c>
      <c r="BO26" s="15" t="str">
        <f>IF(ISBLANK('Original data'!BL26),"",'Original data'!BL26)</f>
        <v/>
      </c>
      <c r="BP26" s="15" t="str">
        <f>IF(ISBLANK('Original data'!BM26),"",'Original data'!BM26)</f>
        <v/>
      </c>
      <c r="BQ26" s="15" t="str">
        <f>IF(ISBLANK('Original data'!BN26),"",'Original data'!BN26)</f>
        <v/>
      </c>
      <c r="BR26" s="15" t="str">
        <f>IF(ISBLANK('Original data'!BO26),"",'Original data'!BO26)</f>
        <v/>
      </c>
      <c r="BS26" s="15" t="str">
        <f>IF(ISBLANK('Original data'!BP26),"",'Original data'!BP26)</f>
        <v/>
      </c>
      <c r="BT26" s="15" t="str">
        <f>IF(ISBLANK('Original data'!BQ26),"",'Original data'!BQ26)</f>
        <v/>
      </c>
      <c r="BU26" s="15" t="str">
        <f>IF(ISBLANK('Original data'!BR26),"",'Original data'!BR26)</f>
        <v/>
      </c>
      <c r="BV26" s="15" t="str">
        <f>IF(ISBLANK('Original data'!BS26),"",'Original data'!BS26)</f>
        <v/>
      </c>
      <c r="BW26" s="15" t="str">
        <f>IF(ISBLANK('Original data'!BT26),"",'Original data'!BT26)</f>
        <v/>
      </c>
      <c r="BX26" s="15" t="str">
        <f>IF(ISBLANK('Original data'!BU26),"",'Original data'!BU26)</f>
        <v/>
      </c>
      <c r="BY26" s="15" t="str">
        <f>IF(ISBLANK('Original data'!BV26),"",'Original data'!BV26)</f>
        <v/>
      </c>
      <c r="BZ26" s="15" t="str">
        <f>IF(ISBLANK('Original data'!BW26),"",'Original data'!BW26)</f>
        <v/>
      </c>
      <c r="CA26" s="15" t="str">
        <f>IF(ISBLANK('Original data'!BX26),"",'Original data'!BX26)</f>
        <v/>
      </c>
      <c r="CB26" s="15" t="str">
        <f>IF(ISBLANK('Original data'!BY26),"",'Original data'!BY26)</f>
        <v/>
      </c>
      <c r="CC26" s="15" t="str">
        <f>IF(ISBLANK('Original data'!BZ26),"",'Original data'!BZ26)</f>
        <v/>
      </c>
      <c r="CD26" s="15" t="str">
        <f>IF(ISBLANK('Original data'!CA26),"",'Original data'!CA26)</f>
        <v/>
      </c>
      <c r="CE26" s="22"/>
    </row>
    <row r="27" spans="1:83" x14ac:dyDescent="0.2">
      <c r="A27" s="14" t="str">
        <f>IF(ISBLANK('Original data'!A27),"",'Original data'!A27)</f>
        <v/>
      </c>
      <c r="B27" s="14" t="str">
        <f>IF(ISBLANK('Original data'!B27),"",'Original data'!B27)</f>
        <v/>
      </c>
      <c r="C27" s="14" t="str">
        <f>IF(ISBLANK('Original data'!C27),"",'Original data'!C27)</f>
        <v/>
      </c>
      <c r="D27" s="14" t="str">
        <f>IF(ISBLANK('Original data'!D27),"",'Original data'!D27)</f>
        <v/>
      </c>
      <c r="E27" s="14" t="str">
        <f>IF(ISBLANK('Original data'!E27),"",'Original data'!E27)</f>
        <v/>
      </c>
      <c r="F27" s="14">
        <f>IF(ISBLANK('Original data'!CC27),"",'Original data'!CC27)</f>
        <v>0</v>
      </c>
      <c r="G27" s="14">
        <f>IF(ISBLANK('Original data'!CD27),"",'Original data'!CD27)</f>
        <v>0</v>
      </c>
      <c r="H27" s="14"/>
      <c r="I27" s="15" t="str">
        <f>IF(ISBLANK('Original data'!F27),"",'Original data'!F27)</f>
        <v/>
      </c>
      <c r="J27" s="15" t="str">
        <f>IF(ISBLANK('Original data'!G27),"",'Original data'!G27)</f>
        <v/>
      </c>
      <c r="K27" s="15" t="str">
        <f>IF(ISBLANK('Original data'!H27),"",'Original data'!H27)</f>
        <v/>
      </c>
      <c r="L27" s="15" t="str">
        <f>IF(ISBLANK('Original data'!I27),"",'Original data'!I27)</f>
        <v/>
      </c>
      <c r="M27" s="15" t="str">
        <f>IF(ISBLANK('Original data'!J27),"",'Original data'!J27)</f>
        <v/>
      </c>
      <c r="N27" s="15" t="str">
        <f>IF(ISBLANK('Original data'!K27),"",'Original data'!K27)</f>
        <v/>
      </c>
      <c r="O27" s="15" t="str">
        <f>IF(ISBLANK('Original data'!L27),"",'Original data'!L27)</f>
        <v/>
      </c>
      <c r="P27" s="15" t="str">
        <f>IF(ISBLANK('Original data'!M27),"",'Original data'!M27)</f>
        <v/>
      </c>
      <c r="Q27" s="15" t="str">
        <f>IF(ISBLANK('Original data'!N27),"",'Original data'!N27)</f>
        <v/>
      </c>
      <c r="R27" s="15" t="str">
        <f>IF(ISBLANK('Original data'!O27),"",'Original data'!O27)</f>
        <v/>
      </c>
      <c r="S27" s="15" t="str">
        <f>IF(ISBLANK('Original data'!P27),"",'Original data'!P27)</f>
        <v/>
      </c>
      <c r="T27" s="15" t="str">
        <f>IF(ISBLANK('Original data'!Q27),"",'Original data'!Q27)</f>
        <v/>
      </c>
      <c r="U27" s="15" t="str">
        <f>IF(ISBLANK('Original data'!R27),"",'Original data'!R27)</f>
        <v/>
      </c>
      <c r="V27" s="15" t="str">
        <f>IF(ISBLANK('Original data'!S27),"",'Original data'!S27)</f>
        <v/>
      </c>
      <c r="W27" s="15" t="str">
        <f>IF(ISBLANK('Original data'!T27),"",'Original data'!T27)</f>
        <v/>
      </c>
      <c r="X27" s="15" t="str">
        <f>IF(ISBLANK('Original data'!U27),"",'Original data'!U27)</f>
        <v/>
      </c>
      <c r="Y27" s="15" t="str">
        <f>IF(ISBLANK('Original data'!V27),"",'Original data'!V27)</f>
        <v/>
      </c>
      <c r="Z27" s="15" t="str">
        <f>IF(ISBLANK('Original data'!W27),"",'Original data'!W27)</f>
        <v/>
      </c>
      <c r="AA27" s="15" t="str">
        <f>IF(ISBLANK('Original data'!X27),"",'Original data'!X27)</f>
        <v/>
      </c>
      <c r="AB27" s="15" t="str">
        <f>IF(ISBLANK('Original data'!Y27),"",'Original data'!Y27)</f>
        <v/>
      </c>
      <c r="AC27" s="15" t="str">
        <f>IF(ISBLANK('Original data'!Z27),"",'Original data'!Z27)</f>
        <v/>
      </c>
      <c r="AD27" s="15" t="str">
        <f>IF(ISBLANK('Original data'!AA27),"",'Original data'!AA27)</f>
        <v/>
      </c>
      <c r="AE27" s="15" t="str">
        <f>IF(ISBLANK('Original data'!AB27),"",'Original data'!AB27)</f>
        <v/>
      </c>
      <c r="AF27" s="15" t="str">
        <f>IF(ISBLANK('Original data'!AC27),"",'Original data'!AC27)</f>
        <v/>
      </c>
      <c r="AG27" s="15" t="str">
        <f>IF(ISBLANK('Original data'!AD27),"",'Original data'!AD27)</f>
        <v/>
      </c>
      <c r="AH27" s="15" t="str">
        <f>IF(ISBLANK('Original data'!AE27),"",'Original data'!AE27)</f>
        <v/>
      </c>
      <c r="AI27" s="15" t="str">
        <f>IF(ISBLANK('Original data'!AF27),"",'Original data'!AF27)</f>
        <v/>
      </c>
      <c r="AJ27" s="15" t="str">
        <f>IF(ISBLANK('Original data'!AG27),"",'Original data'!AG27)</f>
        <v/>
      </c>
      <c r="AK27" s="15" t="str">
        <f>IF(ISBLANK('Original data'!AH27),"",'Original data'!AH27)</f>
        <v/>
      </c>
      <c r="AL27" s="15" t="str">
        <f>IF(ISBLANK('Original data'!AI27),"",'Original data'!AI27)</f>
        <v/>
      </c>
      <c r="AM27" s="15" t="str">
        <f>IF(ISBLANK('Original data'!AJ27),"",'Original data'!AJ27)</f>
        <v/>
      </c>
      <c r="AN27" s="15" t="str">
        <f>IF(ISBLANK('Original data'!AK27),"",'Original data'!AK27)</f>
        <v/>
      </c>
      <c r="AO27" s="15" t="str">
        <f>IF(ISBLANK('Original data'!AL27),"",'Original data'!AL27)</f>
        <v/>
      </c>
      <c r="AP27" s="15" t="str">
        <f>IF(ISBLANK('Original data'!AM27),"",'Original data'!AM27)</f>
        <v/>
      </c>
      <c r="AQ27" s="15" t="str">
        <f>IF(ISBLANK('Original data'!AN27),"",'Original data'!AN27)</f>
        <v/>
      </c>
      <c r="AR27" s="15" t="str">
        <f>IF(ISBLANK('Original data'!AO27),"",'Original data'!AO27)</f>
        <v/>
      </c>
      <c r="AS27" s="15" t="str">
        <f>IF(ISBLANK('Original data'!AP27),"",'Original data'!AP27)</f>
        <v/>
      </c>
      <c r="AT27" s="15" t="str">
        <f>IF(ISBLANK('Original data'!AQ27),"",'Original data'!AQ27)</f>
        <v/>
      </c>
      <c r="AU27" s="15" t="str">
        <f>IF(ISBLANK('Original data'!AR27),"",'Original data'!AR27)</f>
        <v/>
      </c>
      <c r="AV27" s="15" t="str">
        <f>IF(ISBLANK('Original data'!AS27),"",'Original data'!AS27)</f>
        <v/>
      </c>
      <c r="AW27" s="15" t="str">
        <f>IF(ISBLANK('Original data'!AT27),"",'Original data'!AT27)</f>
        <v/>
      </c>
      <c r="AX27" s="15" t="str">
        <f>IF(ISBLANK('Original data'!AU27),"",'Original data'!AU27)</f>
        <v/>
      </c>
      <c r="AY27" s="15" t="str">
        <f>IF(ISBLANK('Original data'!AV27),"",'Original data'!AV27)</f>
        <v/>
      </c>
      <c r="AZ27" s="15" t="str">
        <f>IF(ISBLANK('Original data'!AW27),"",'Original data'!AW27)</f>
        <v/>
      </c>
      <c r="BA27" s="15" t="str">
        <f>IF(ISBLANK('Original data'!AX27),"",'Original data'!AX27)</f>
        <v/>
      </c>
      <c r="BB27" s="15" t="str">
        <f>IF(ISBLANK('Original data'!AY27),"",'Original data'!AY27)</f>
        <v/>
      </c>
      <c r="BC27" s="15" t="str">
        <f>IF(ISBLANK('Original data'!AZ27),"",'Original data'!AZ27)</f>
        <v/>
      </c>
      <c r="BD27" s="15" t="str">
        <f>IF(ISBLANK('Original data'!BA27),"",'Original data'!BA27)</f>
        <v/>
      </c>
      <c r="BE27" s="15" t="str">
        <f>IF(ISBLANK('Original data'!BB27),"",'Original data'!BB27)</f>
        <v/>
      </c>
      <c r="BF27" s="15" t="str">
        <f>IF(ISBLANK('Original data'!BC27),"",'Original data'!BC27)</f>
        <v/>
      </c>
      <c r="BG27" s="15" t="str">
        <f>IF(ISBLANK('Original data'!BD27),"",'Original data'!BD27)</f>
        <v/>
      </c>
      <c r="BH27" s="15" t="str">
        <f>IF(ISBLANK('Original data'!BE27),"",'Original data'!BE27)</f>
        <v/>
      </c>
      <c r="BI27" s="15" t="str">
        <f>IF(ISBLANK('Original data'!BF27),"",'Original data'!BF27)</f>
        <v/>
      </c>
      <c r="BJ27" s="15" t="str">
        <f>IF(ISBLANK('Original data'!BG27),"",'Original data'!BG27)</f>
        <v/>
      </c>
      <c r="BK27" s="15" t="str">
        <f>IF(ISBLANK('Original data'!BH27),"",'Original data'!BH27)</f>
        <v/>
      </c>
      <c r="BL27" s="15" t="str">
        <f>IF(ISBLANK('Original data'!BI27),"",'Original data'!BI27)</f>
        <v/>
      </c>
      <c r="BM27" s="15" t="str">
        <f>IF(ISBLANK('Original data'!BJ27),"",'Original data'!BJ27)</f>
        <v/>
      </c>
      <c r="BN27" s="15" t="str">
        <f>IF(ISBLANK('Original data'!BK27),"",'Original data'!BK27)</f>
        <v/>
      </c>
      <c r="BO27" s="15" t="str">
        <f>IF(ISBLANK('Original data'!BL27),"",'Original data'!BL27)</f>
        <v/>
      </c>
      <c r="BP27" s="15" t="str">
        <f>IF(ISBLANK('Original data'!BM27),"",'Original data'!BM27)</f>
        <v/>
      </c>
      <c r="BQ27" s="15" t="str">
        <f>IF(ISBLANK('Original data'!BN27),"",'Original data'!BN27)</f>
        <v/>
      </c>
      <c r="BR27" s="15" t="str">
        <f>IF(ISBLANK('Original data'!BO27),"",'Original data'!BO27)</f>
        <v/>
      </c>
      <c r="BS27" s="15" t="str">
        <f>IF(ISBLANK('Original data'!BP27),"",'Original data'!BP27)</f>
        <v/>
      </c>
      <c r="BT27" s="15" t="str">
        <f>IF(ISBLANK('Original data'!BQ27),"",'Original data'!BQ27)</f>
        <v/>
      </c>
      <c r="BU27" s="15" t="str">
        <f>IF(ISBLANK('Original data'!BR27),"",'Original data'!BR27)</f>
        <v/>
      </c>
      <c r="BV27" s="15" t="str">
        <f>IF(ISBLANK('Original data'!BS27),"",'Original data'!BS27)</f>
        <v/>
      </c>
      <c r="BW27" s="15" t="str">
        <f>IF(ISBLANK('Original data'!BT27),"",'Original data'!BT27)</f>
        <v/>
      </c>
      <c r="BX27" s="15" t="str">
        <f>IF(ISBLANK('Original data'!BU27),"",'Original data'!BU27)</f>
        <v/>
      </c>
      <c r="BY27" s="15" t="str">
        <f>IF(ISBLANK('Original data'!BV27),"",'Original data'!BV27)</f>
        <v/>
      </c>
      <c r="BZ27" s="15" t="str">
        <f>IF(ISBLANK('Original data'!BW27),"",'Original data'!BW27)</f>
        <v/>
      </c>
      <c r="CA27" s="15" t="str">
        <f>IF(ISBLANK('Original data'!BX27),"",'Original data'!BX27)</f>
        <v/>
      </c>
      <c r="CB27" s="15" t="str">
        <f>IF(ISBLANK('Original data'!BY27),"",'Original data'!BY27)</f>
        <v/>
      </c>
      <c r="CC27" s="15" t="str">
        <f>IF(ISBLANK('Original data'!BZ27),"",'Original data'!BZ27)</f>
        <v/>
      </c>
      <c r="CD27" s="15" t="str">
        <f>IF(ISBLANK('Original data'!CA27),"",'Original data'!CA27)</f>
        <v/>
      </c>
      <c r="CE27" s="22"/>
    </row>
    <row r="28" spans="1:83" x14ac:dyDescent="0.2">
      <c r="A28" s="14" t="str">
        <f>IF(ISBLANK('Original data'!A28),"",'Original data'!A28)</f>
        <v/>
      </c>
      <c r="B28" s="14" t="str">
        <f>IF(ISBLANK('Original data'!B28),"",'Original data'!B28)</f>
        <v/>
      </c>
      <c r="C28" s="14" t="str">
        <f>IF(ISBLANK('Original data'!C28),"",'Original data'!C28)</f>
        <v/>
      </c>
      <c r="D28" s="14" t="str">
        <f>IF(ISBLANK('Original data'!D28),"",'Original data'!D28)</f>
        <v/>
      </c>
      <c r="E28" s="14" t="str">
        <f>IF(ISBLANK('Original data'!E28),"",'Original data'!E28)</f>
        <v/>
      </c>
      <c r="F28" s="14">
        <f>IF(ISBLANK('Original data'!CC28),"",'Original data'!CC28)</f>
        <v>0</v>
      </c>
      <c r="G28" s="14">
        <f>IF(ISBLANK('Original data'!CD28),"",'Original data'!CD28)</f>
        <v>0</v>
      </c>
      <c r="H28" s="14"/>
      <c r="I28" s="15" t="str">
        <f>IF(ISBLANK('Original data'!F28),"",'Original data'!F28)</f>
        <v/>
      </c>
      <c r="J28" s="15" t="str">
        <f>IF(ISBLANK('Original data'!G28),"",'Original data'!G28)</f>
        <v/>
      </c>
      <c r="K28" s="15" t="str">
        <f>IF(ISBLANK('Original data'!H28),"",'Original data'!H28)</f>
        <v/>
      </c>
      <c r="L28" s="15" t="str">
        <f>IF(ISBLANK('Original data'!I28),"",'Original data'!I28)</f>
        <v/>
      </c>
      <c r="M28" s="15" t="str">
        <f>IF(ISBLANK('Original data'!J28),"",'Original data'!J28)</f>
        <v/>
      </c>
      <c r="N28" s="15" t="str">
        <f>IF(ISBLANK('Original data'!K28),"",'Original data'!K28)</f>
        <v/>
      </c>
      <c r="O28" s="15" t="str">
        <f>IF(ISBLANK('Original data'!L28),"",'Original data'!L28)</f>
        <v/>
      </c>
      <c r="P28" s="15" t="str">
        <f>IF(ISBLANK('Original data'!M28),"",'Original data'!M28)</f>
        <v/>
      </c>
      <c r="Q28" s="15" t="str">
        <f>IF(ISBLANK('Original data'!N28),"",'Original data'!N28)</f>
        <v/>
      </c>
      <c r="R28" s="15" t="str">
        <f>IF(ISBLANK('Original data'!O28),"",'Original data'!O28)</f>
        <v/>
      </c>
      <c r="S28" s="15" t="str">
        <f>IF(ISBLANK('Original data'!P28),"",'Original data'!P28)</f>
        <v/>
      </c>
      <c r="T28" s="15" t="str">
        <f>IF(ISBLANK('Original data'!Q28),"",'Original data'!Q28)</f>
        <v/>
      </c>
      <c r="U28" s="15" t="str">
        <f>IF(ISBLANK('Original data'!R28),"",'Original data'!R28)</f>
        <v/>
      </c>
      <c r="V28" s="15" t="str">
        <f>IF(ISBLANK('Original data'!S28),"",'Original data'!S28)</f>
        <v/>
      </c>
      <c r="W28" s="15" t="str">
        <f>IF(ISBLANK('Original data'!T28),"",'Original data'!T28)</f>
        <v/>
      </c>
      <c r="X28" s="15" t="str">
        <f>IF(ISBLANK('Original data'!U28),"",'Original data'!U28)</f>
        <v/>
      </c>
      <c r="Y28" s="15" t="str">
        <f>IF(ISBLANK('Original data'!V28),"",'Original data'!V28)</f>
        <v/>
      </c>
      <c r="Z28" s="15" t="str">
        <f>IF(ISBLANK('Original data'!W28),"",'Original data'!W28)</f>
        <v/>
      </c>
      <c r="AA28" s="15" t="str">
        <f>IF(ISBLANK('Original data'!X28),"",'Original data'!X28)</f>
        <v/>
      </c>
      <c r="AB28" s="15" t="str">
        <f>IF(ISBLANK('Original data'!Y28),"",'Original data'!Y28)</f>
        <v/>
      </c>
      <c r="AC28" s="15" t="str">
        <f>IF(ISBLANK('Original data'!Z28),"",'Original data'!Z28)</f>
        <v/>
      </c>
      <c r="AD28" s="15" t="str">
        <f>IF(ISBLANK('Original data'!AA28),"",'Original data'!AA28)</f>
        <v/>
      </c>
      <c r="AE28" s="15" t="str">
        <f>IF(ISBLANK('Original data'!AB28),"",'Original data'!AB28)</f>
        <v/>
      </c>
      <c r="AF28" s="15" t="str">
        <f>IF(ISBLANK('Original data'!AC28),"",'Original data'!AC28)</f>
        <v/>
      </c>
      <c r="AG28" s="15" t="str">
        <f>IF(ISBLANK('Original data'!AD28),"",'Original data'!AD28)</f>
        <v/>
      </c>
      <c r="AH28" s="15" t="str">
        <f>IF(ISBLANK('Original data'!AE28),"",'Original data'!AE28)</f>
        <v/>
      </c>
      <c r="AI28" s="15" t="str">
        <f>IF(ISBLANK('Original data'!AF28),"",'Original data'!AF28)</f>
        <v/>
      </c>
      <c r="AJ28" s="15" t="str">
        <f>IF(ISBLANK('Original data'!AG28),"",'Original data'!AG28)</f>
        <v/>
      </c>
      <c r="AK28" s="15" t="str">
        <f>IF(ISBLANK('Original data'!AH28),"",'Original data'!AH28)</f>
        <v/>
      </c>
      <c r="AL28" s="15" t="str">
        <f>IF(ISBLANK('Original data'!AI28),"",'Original data'!AI28)</f>
        <v/>
      </c>
      <c r="AM28" s="15" t="str">
        <f>IF(ISBLANK('Original data'!AJ28),"",'Original data'!AJ28)</f>
        <v/>
      </c>
      <c r="AN28" s="15" t="str">
        <f>IF(ISBLANK('Original data'!AK28),"",'Original data'!AK28)</f>
        <v/>
      </c>
      <c r="AO28" s="15" t="str">
        <f>IF(ISBLANK('Original data'!AL28),"",'Original data'!AL28)</f>
        <v/>
      </c>
      <c r="AP28" s="15" t="str">
        <f>IF(ISBLANK('Original data'!AM28),"",'Original data'!AM28)</f>
        <v/>
      </c>
      <c r="AQ28" s="15" t="str">
        <f>IF(ISBLANK('Original data'!AN28),"",'Original data'!AN28)</f>
        <v/>
      </c>
      <c r="AR28" s="15" t="str">
        <f>IF(ISBLANK('Original data'!AO28),"",'Original data'!AO28)</f>
        <v/>
      </c>
      <c r="AS28" s="15" t="str">
        <f>IF(ISBLANK('Original data'!AP28),"",'Original data'!AP28)</f>
        <v/>
      </c>
      <c r="AT28" s="15" t="str">
        <f>IF(ISBLANK('Original data'!AQ28),"",'Original data'!AQ28)</f>
        <v/>
      </c>
      <c r="AU28" s="15" t="str">
        <f>IF(ISBLANK('Original data'!AR28),"",'Original data'!AR28)</f>
        <v/>
      </c>
      <c r="AV28" s="15" t="str">
        <f>IF(ISBLANK('Original data'!AS28),"",'Original data'!AS28)</f>
        <v/>
      </c>
      <c r="AW28" s="15" t="str">
        <f>IF(ISBLANK('Original data'!AT28),"",'Original data'!AT28)</f>
        <v/>
      </c>
      <c r="AX28" s="15" t="str">
        <f>IF(ISBLANK('Original data'!AU28),"",'Original data'!AU28)</f>
        <v/>
      </c>
      <c r="AY28" s="15" t="str">
        <f>IF(ISBLANK('Original data'!AV28),"",'Original data'!AV28)</f>
        <v/>
      </c>
      <c r="AZ28" s="15" t="str">
        <f>IF(ISBLANK('Original data'!AW28),"",'Original data'!AW28)</f>
        <v/>
      </c>
      <c r="BA28" s="15" t="str">
        <f>IF(ISBLANK('Original data'!AX28),"",'Original data'!AX28)</f>
        <v/>
      </c>
      <c r="BB28" s="15" t="str">
        <f>IF(ISBLANK('Original data'!AY28),"",'Original data'!AY28)</f>
        <v/>
      </c>
      <c r="BC28" s="15" t="str">
        <f>IF(ISBLANK('Original data'!AZ28),"",'Original data'!AZ28)</f>
        <v/>
      </c>
      <c r="BD28" s="15" t="str">
        <f>IF(ISBLANK('Original data'!BA28),"",'Original data'!BA28)</f>
        <v/>
      </c>
      <c r="BE28" s="15" t="str">
        <f>IF(ISBLANK('Original data'!BB28),"",'Original data'!BB28)</f>
        <v/>
      </c>
      <c r="BF28" s="15" t="str">
        <f>IF(ISBLANK('Original data'!BC28),"",'Original data'!BC28)</f>
        <v/>
      </c>
      <c r="BG28" s="15" t="str">
        <f>IF(ISBLANK('Original data'!BD28),"",'Original data'!BD28)</f>
        <v/>
      </c>
      <c r="BH28" s="15" t="str">
        <f>IF(ISBLANK('Original data'!BE28),"",'Original data'!BE28)</f>
        <v/>
      </c>
      <c r="BI28" s="15" t="str">
        <f>IF(ISBLANK('Original data'!BF28),"",'Original data'!BF28)</f>
        <v/>
      </c>
      <c r="BJ28" s="15" t="str">
        <f>IF(ISBLANK('Original data'!BG28),"",'Original data'!BG28)</f>
        <v/>
      </c>
      <c r="BK28" s="15" t="str">
        <f>IF(ISBLANK('Original data'!BH28),"",'Original data'!BH28)</f>
        <v/>
      </c>
      <c r="BL28" s="15" t="str">
        <f>IF(ISBLANK('Original data'!BI28),"",'Original data'!BI28)</f>
        <v/>
      </c>
      <c r="BM28" s="15" t="str">
        <f>IF(ISBLANK('Original data'!BJ28),"",'Original data'!BJ28)</f>
        <v/>
      </c>
      <c r="BN28" s="15" t="str">
        <f>IF(ISBLANK('Original data'!BK28),"",'Original data'!BK28)</f>
        <v/>
      </c>
      <c r="BO28" s="15" t="str">
        <f>IF(ISBLANK('Original data'!BL28),"",'Original data'!BL28)</f>
        <v/>
      </c>
      <c r="BP28" s="15" t="str">
        <f>IF(ISBLANK('Original data'!BM28),"",'Original data'!BM28)</f>
        <v/>
      </c>
      <c r="BQ28" s="15" t="str">
        <f>IF(ISBLANK('Original data'!BN28),"",'Original data'!BN28)</f>
        <v/>
      </c>
      <c r="BR28" s="15" t="str">
        <f>IF(ISBLANK('Original data'!BO28),"",'Original data'!BO28)</f>
        <v/>
      </c>
      <c r="BS28" s="15" t="str">
        <f>IF(ISBLANK('Original data'!BP28),"",'Original data'!BP28)</f>
        <v/>
      </c>
      <c r="BT28" s="15" t="str">
        <f>IF(ISBLANK('Original data'!BQ28),"",'Original data'!BQ28)</f>
        <v/>
      </c>
      <c r="BU28" s="15" t="str">
        <f>IF(ISBLANK('Original data'!BR28),"",'Original data'!BR28)</f>
        <v/>
      </c>
      <c r="BV28" s="15" t="str">
        <f>IF(ISBLANK('Original data'!BS28),"",'Original data'!BS28)</f>
        <v/>
      </c>
      <c r="BW28" s="15" t="str">
        <f>IF(ISBLANK('Original data'!BT28),"",'Original data'!BT28)</f>
        <v/>
      </c>
      <c r="BX28" s="15" t="str">
        <f>IF(ISBLANK('Original data'!BU28),"",'Original data'!BU28)</f>
        <v/>
      </c>
      <c r="BY28" s="15" t="str">
        <f>IF(ISBLANK('Original data'!BV28),"",'Original data'!BV28)</f>
        <v/>
      </c>
      <c r="BZ28" s="15" t="str">
        <f>IF(ISBLANK('Original data'!BW28),"",'Original data'!BW28)</f>
        <v/>
      </c>
      <c r="CA28" s="15" t="str">
        <f>IF(ISBLANK('Original data'!BX28),"",'Original data'!BX28)</f>
        <v/>
      </c>
      <c r="CB28" s="15" t="str">
        <f>IF(ISBLANK('Original data'!BY28),"",'Original data'!BY28)</f>
        <v/>
      </c>
      <c r="CC28" s="15" t="str">
        <f>IF(ISBLANK('Original data'!BZ28),"",'Original data'!BZ28)</f>
        <v/>
      </c>
      <c r="CD28" s="15" t="str">
        <f>IF(ISBLANK('Original data'!CA28),"",'Original data'!CA28)</f>
        <v/>
      </c>
      <c r="CE28" s="22"/>
    </row>
    <row r="29" spans="1:83" x14ac:dyDescent="0.2">
      <c r="A29" s="14" t="str">
        <f>IF(ISBLANK('Original data'!A29),"",'Original data'!A29)</f>
        <v/>
      </c>
      <c r="B29" s="14" t="str">
        <f>IF(ISBLANK('Original data'!B29),"",'Original data'!B29)</f>
        <v/>
      </c>
      <c r="C29" s="14" t="str">
        <f>IF(ISBLANK('Original data'!C29),"",'Original data'!C29)</f>
        <v/>
      </c>
      <c r="D29" s="14" t="str">
        <f>IF(ISBLANK('Original data'!D29),"",'Original data'!D29)</f>
        <v/>
      </c>
      <c r="E29" s="14" t="str">
        <f>IF(ISBLANK('Original data'!E29),"",'Original data'!E29)</f>
        <v/>
      </c>
      <c r="F29" s="14">
        <f>IF(ISBLANK('Original data'!CC29),"",'Original data'!CC29)</f>
        <v>0</v>
      </c>
      <c r="G29" s="14">
        <f>IF(ISBLANK('Original data'!CD29),"",'Original data'!CD29)</f>
        <v>0</v>
      </c>
      <c r="H29" s="14"/>
      <c r="I29" s="15" t="str">
        <f>IF(ISBLANK('Original data'!F29),"",'Original data'!F29)</f>
        <v/>
      </c>
      <c r="J29" s="15" t="str">
        <f>IF(ISBLANK('Original data'!G29),"",'Original data'!G29)</f>
        <v/>
      </c>
      <c r="K29" s="15" t="str">
        <f>IF(ISBLANK('Original data'!H29),"",'Original data'!H29)</f>
        <v/>
      </c>
      <c r="L29" s="15" t="str">
        <f>IF(ISBLANK('Original data'!I29),"",'Original data'!I29)</f>
        <v/>
      </c>
      <c r="M29" s="15" t="str">
        <f>IF(ISBLANK('Original data'!J29),"",'Original data'!J29)</f>
        <v/>
      </c>
      <c r="N29" s="15" t="str">
        <f>IF(ISBLANK('Original data'!K29),"",'Original data'!K29)</f>
        <v/>
      </c>
      <c r="O29" s="15" t="str">
        <f>IF(ISBLANK('Original data'!L29),"",'Original data'!L29)</f>
        <v/>
      </c>
      <c r="P29" s="15" t="str">
        <f>IF(ISBLANK('Original data'!M29),"",'Original data'!M29)</f>
        <v/>
      </c>
      <c r="Q29" s="15" t="str">
        <f>IF(ISBLANK('Original data'!N29),"",'Original data'!N29)</f>
        <v/>
      </c>
      <c r="R29" s="15" t="str">
        <f>IF(ISBLANK('Original data'!O29),"",'Original data'!O29)</f>
        <v/>
      </c>
      <c r="S29" s="15" t="str">
        <f>IF(ISBLANK('Original data'!P29),"",'Original data'!P29)</f>
        <v/>
      </c>
      <c r="T29" s="15" t="str">
        <f>IF(ISBLANK('Original data'!Q29),"",'Original data'!Q29)</f>
        <v/>
      </c>
      <c r="U29" s="15" t="str">
        <f>IF(ISBLANK('Original data'!R29),"",'Original data'!R29)</f>
        <v/>
      </c>
      <c r="V29" s="15" t="str">
        <f>IF(ISBLANK('Original data'!S29),"",'Original data'!S29)</f>
        <v/>
      </c>
      <c r="W29" s="15" t="str">
        <f>IF(ISBLANK('Original data'!T29),"",'Original data'!T29)</f>
        <v/>
      </c>
      <c r="X29" s="15" t="str">
        <f>IF(ISBLANK('Original data'!U29),"",'Original data'!U29)</f>
        <v/>
      </c>
      <c r="Y29" s="15" t="str">
        <f>IF(ISBLANK('Original data'!V29),"",'Original data'!V29)</f>
        <v/>
      </c>
      <c r="Z29" s="15" t="str">
        <f>IF(ISBLANK('Original data'!W29),"",'Original data'!W29)</f>
        <v/>
      </c>
      <c r="AA29" s="15" t="str">
        <f>IF(ISBLANK('Original data'!X29),"",'Original data'!X29)</f>
        <v/>
      </c>
      <c r="AB29" s="15" t="str">
        <f>IF(ISBLANK('Original data'!Y29),"",'Original data'!Y29)</f>
        <v/>
      </c>
      <c r="AC29" s="15" t="str">
        <f>IF(ISBLANK('Original data'!Z29),"",'Original data'!Z29)</f>
        <v/>
      </c>
      <c r="AD29" s="15" t="str">
        <f>IF(ISBLANK('Original data'!AA29),"",'Original data'!AA29)</f>
        <v/>
      </c>
      <c r="AE29" s="15" t="str">
        <f>IF(ISBLANK('Original data'!AB29),"",'Original data'!AB29)</f>
        <v/>
      </c>
      <c r="AF29" s="15" t="str">
        <f>IF(ISBLANK('Original data'!AC29),"",'Original data'!AC29)</f>
        <v/>
      </c>
      <c r="AG29" s="15" t="str">
        <f>IF(ISBLANK('Original data'!AD29),"",'Original data'!AD29)</f>
        <v/>
      </c>
      <c r="AH29" s="15" t="str">
        <f>IF(ISBLANK('Original data'!AE29),"",'Original data'!AE29)</f>
        <v/>
      </c>
      <c r="AI29" s="15" t="str">
        <f>IF(ISBLANK('Original data'!AF29),"",'Original data'!AF29)</f>
        <v/>
      </c>
      <c r="AJ29" s="15" t="str">
        <f>IF(ISBLANK('Original data'!AG29),"",'Original data'!AG29)</f>
        <v/>
      </c>
      <c r="AK29" s="15" t="str">
        <f>IF(ISBLANK('Original data'!AH29),"",'Original data'!AH29)</f>
        <v/>
      </c>
      <c r="AL29" s="15" t="str">
        <f>IF(ISBLANK('Original data'!AI29),"",'Original data'!AI29)</f>
        <v/>
      </c>
      <c r="AM29" s="15" t="str">
        <f>IF(ISBLANK('Original data'!AJ29),"",'Original data'!AJ29)</f>
        <v/>
      </c>
      <c r="AN29" s="15" t="str">
        <f>IF(ISBLANK('Original data'!AK29),"",'Original data'!AK29)</f>
        <v/>
      </c>
      <c r="AO29" s="15" t="str">
        <f>IF(ISBLANK('Original data'!AL29),"",'Original data'!AL29)</f>
        <v/>
      </c>
      <c r="AP29" s="15" t="str">
        <f>IF(ISBLANK('Original data'!AM29),"",'Original data'!AM29)</f>
        <v/>
      </c>
      <c r="AQ29" s="15" t="str">
        <f>IF(ISBLANK('Original data'!AN29),"",'Original data'!AN29)</f>
        <v/>
      </c>
      <c r="AR29" s="15" t="str">
        <f>IF(ISBLANK('Original data'!AO29),"",'Original data'!AO29)</f>
        <v/>
      </c>
      <c r="AS29" s="15" t="str">
        <f>IF(ISBLANK('Original data'!AP29),"",'Original data'!AP29)</f>
        <v/>
      </c>
      <c r="AT29" s="15" t="str">
        <f>IF(ISBLANK('Original data'!AQ29),"",'Original data'!AQ29)</f>
        <v/>
      </c>
      <c r="AU29" s="15" t="str">
        <f>IF(ISBLANK('Original data'!AR29),"",'Original data'!AR29)</f>
        <v/>
      </c>
      <c r="AV29" s="15" t="str">
        <f>IF(ISBLANK('Original data'!AS29),"",'Original data'!AS29)</f>
        <v/>
      </c>
      <c r="AW29" s="15" t="str">
        <f>IF(ISBLANK('Original data'!AT29),"",'Original data'!AT29)</f>
        <v/>
      </c>
      <c r="AX29" s="15" t="str">
        <f>IF(ISBLANK('Original data'!AU29),"",'Original data'!AU29)</f>
        <v/>
      </c>
      <c r="AY29" s="15" t="str">
        <f>IF(ISBLANK('Original data'!AV29),"",'Original data'!AV29)</f>
        <v/>
      </c>
      <c r="AZ29" s="15" t="str">
        <f>IF(ISBLANK('Original data'!AW29),"",'Original data'!AW29)</f>
        <v/>
      </c>
      <c r="BA29" s="15" t="str">
        <f>IF(ISBLANK('Original data'!AX29),"",'Original data'!AX29)</f>
        <v/>
      </c>
      <c r="BB29" s="15" t="str">
        <f>IF(ISBLANK('Original data'!AY29),"",'Original data'!AY29)</f>
        <v/>
      </c>
      <c r="BC29" s="15" t="str">
        <f>IF(ISBLANK('Original data'!AZ29),"",'Original data'!AZ29)</f>
        <v/>
      </c>
      <c r="BD29" s="15" t="str">
        <f>IF(ISBLANK('Original data'!BA29),"",'Original data'!BA29)</f>
        <v/>
      </c>
      <c r="BE29" s="15" t="str">
        <f>IF(ISBLANK('Original data'!BB29),"",'Original data'!BB29)</f>
        <v/>
      </c>
      <c r="BF29" s="15" t="str">
        <f>IF(ISBLANK('Original data'!BC29),"",'Original data'!BC29)</f>
        <v/>
      </c>
      <c r="BG29" s="15" t="str">
        <f>IF(ISBLANK('Original data'!BD29),"",'Original data'!BD29)</f>
        <v/>
      </c>
      <c r="BH29" s="15" t="str">
        <f>IF(ISBLANK('Original data'!BE29),"",'Original data'!BE29)</f>
        <v/>
      </c>
      <c r="BI29" s="15" t="str">
        <f>IF(ISBLANK('Original data'!BF29),"",'Original data'!BF29)</f>
        <v/>
      </c>
      <c r="BJ29" s="15" t="str">
        <f>IF(ISBLANK('Original data'!BG29),"",'Original data'!BG29)</f>
        <v/>
      </c>
      <c r="BK29" s="15" t="str">
        <f>IF(ISBLANK('Original data'!BH29),"",'Original data'!BH29)</f>
        <v/>
      </c>
      <c r="BL29" s="15" t="str">
        <f>IF(ISBLANK('Original data'!BI29),"",'Original data'!BI29)</f>
        <v/>
      </c>
      <c r="BM29" s="15" t="str">
        <f>IF(ISBLANK('Original data'!BJ29),"",'Original data'!BJ29)</f>
        <v/>
      </c>
      <c r="BN29" s="15" t="str">
        <f>IF(ISBLANK('Original data'!BK29),"",'Original data'!BK29)</f>
        <v/>
      </c>
      <c r="BO29" s="15" t="str">
        <f>IF(ISBLANK('Original data'!BL29),"",'Original data'!BL29)</f>
        <v/>
      </c>
      <c r="BP29" s="15" t="str">
        <f>IF(ISBLANK('Original data'!BM29),"",'Original data'!BM29)</f>
        <v/>
      </c>
      <c r="BQ29" s="15" t="str">
        <f>IF(ISBLANK('Original data'!BN29),"",'Original data'!BN29)</f>
        <v/>
      </c>
      <c r="BR29" s="15" t="str">
        <f>IF(ISBLANK('Original data'!BO29),"",'Original data'!BO29)</f>
        <v/>
      </c>
      <c r="BS29" s="15" t="str">
        <f>IF(ISBLANK('Original data'!BP29),"",'Original data'!BP29)</f>
        <v/>
      </c>
      <c r="BT29" s="15" t="str">
        <f>IF(ISBLANK('Original data'!BQ29),"",'Original data'!BQ29)</f>
        <v/>
      </c>
      <c r="BU29" s="15" t="str">
        <f>IF(ISBLANK('Original data'!BR29),"",'Original data'!BR29)</f>
        <v/>
      </c>
      <c r="BV29" s="15" t="str">
        <f>IF(ISBLANK('Original data'!BS29),"",'Original data'!BS29)</f>
        <v/>
      </c>
      <c r="BW29" s="15" t="str">
        <f>IF(ISBLANK('Original data'!BT29),"",'Original data'!BT29)</f>
        <v/>
      </c>
      <c r="BX29" s="15" t="str">
        <f>IF(ISBLANK('Original data'!BU29),"",'Original data'!BU29)</f>
        <v/>
      </c>
      <c r="BY29" s="15" t="str">
        <f>IF(ISBLANK('Original data'!BV29),"",'Original data'!BV29)</f>
        <v/>
      </c>
      <c r="BZ29" s="15" t="str">
        <f>IF(ISBLANK('Original data'!BW29),"",'Original data'!BW29)</f>
        <v/>
      </c>
      <c r="CA29" s="15" t="str">
        <f>IF(ISBLANK('Original data'!BX29),"",'Original data'!BX29)</f>
        <v/>
      </c>
      <c r="CB29" s="15" t="str">
        <f>IF(ISBLANK('Original data'!BY29),"",'Original data'!BY29)</f>
        <v/>
      </c>
      <c r="CC29" s="15" t="str">
        <f>IF(ISBLANK('Original data'!BZ29),"",'Original data'!BZ29)</f>
        <v/>
      </c>
      <c r="CD29" s="15" t="str">
        <f>IF(ISBLANK('Original data'!CA29),"",'Original data'!CA29)</f>
        <v/>
      </c>
      <c r="CE29" s="22"/>
    </row>
    <row r="30" spans="1:83" x14ac:dyDescent="0.2">
      <c r="A30" s="14" t="str">
        <f>IF(ISBLANK('Original data'!A30),"",'Original data'!A30)</f>
        <v/>
      </c>
      <c r="B30" s="14" t="str">
        <f>IF(ISBLANK('Original data'!B30),"",'Original data'!B30)</f>
        <v/>
      </c>
      <c r="C30" s="14" t="str">
        <f>IF(ISBLANK('Original data'!C30),"",'Original data'!C30)</f>
        <v/>
      </c>
      <c r="D30" s="14" t="str">
        <f>IF(ISBLANK('Original data'!D30),"",'Original data'!D30)</f>
        <v/>
      </c>
      <c r="E30" s="14" t="str">
        <f>IF(ISBLANK('Original data'!E30),"",'Original data'!E30)</f>
        <v/>
      </c>
      <c r="F30" s="14">
        <f>IF(ISBLANK('Original data'!CC30),"",'Original data'!CC30)</f>
        <v>0</v>
      </c>
      <c r="G30" s="14">
        <f>IF(ISBLANK('Original data'!CD30),"",'Original data'!CD30)</f>
        <v>0</v>
      </c>
      <c r="H30" s="14"/>
      <c r="I30" s="15" t="str">
        <f>IF(ISBLANK('Original data'!F30),"",'Original data'!F30)</f>
        <v/>
      </c>
      <c r="J30" s="15" t="str">
        <f>IF(ISBLANK('Original data'!G30),"",'Original data'!G30)</f>
        <v/>
      </c>
      <c r="K30" s="15" t="str">
        <f>IF(ISBLANK('Original data'!H30),"",'Original data'!H30)</f>
        <v/>
      </c>
      <c r="L30" s="15" t="str">
        <f>IF(ISBLANK('Original data'!I30),"",'Original data'!I30)</f>
        <v/>
      </c>
      <c r="M30" s="15" t="str">
        <f>IF(ISBLANK('Original data'!J30),"",'Original data'!J30)</f>
        <v/>
      </c>
      <c r="N30" s="15" t="str">
        <f>IF(ISBLANK('Original data'!K30),"",'Original data'!K30)</f>
        <v/>
      </c>
      <c r="O30" s="15" t="str">
        <f>IF(ISBLANK('Original data'!L30),"",'Original data'!L30)</f>
        <v/>
      </c>
      <c r="P30" s="15" t="str">
        <f>IF(ISBLANK('Original data'!M30),"",'Original data'!M30)</f>
        <v/>
      </c>
      <c r="Q30" s="15" t="str">
        <f>IF(ISBLANK('Original data'!N30),"",'Original data'!N30)</f>
        <v/>
      </c>
      <c r="R30" s="15" t="str">
        <f>IF(ISBLANK('Original data'!O30),"",'Original data'!O30)</f>
        <v/>
      </c>
      <c r="S30" s="15" t="str">
        <f>IF(ISBLANK('Original data'!P30),"",'Original data'!P30)</f>
        <v/>
      </c>
      <c r="T30" s="15" t="str">
        <f>IF(ISBLANK('Original data'!Q30),"",'Original data'!Q30)</f>
        <v/>
      </c>
      <c r="U30" s="15" t="str">
        <f>IF(ISBLANK('Original data'!R30),"",'Original data'!R30)</f>
        <v/>
      </c>
      <c r="V30" s="15" t="str">
        <f>IF(ISBLANK('Original data'!S30),"",'Original data'!S30)</f>
        <v/>
      </c>
      <c r="W30" s="15" t="str">
        <f>IF(ISBLANK('Original data'!T30),"",'Original data'!T30)</f>
        <v/>
      </c>
      <c r="X30" s="15" t="str">
        <f>IF(ISBLANK('Original data'!U30),"",'Original data'!U30)</f>
        <v/>
      </c>
      <c r="Y30" s="15" t="str">
        <f>IF(ISBLANK('Original data'!V30),"",'Original data'!V30)</f>
        <v/>
      </c>
      <c r="Z30" s="15" t="str">
        <f>IF(ISBLANK('Original data'!W30),"",'Original data'!W30)</f>
        <v/>
      </c>
      <c r="AA30" s="15" t="str">
        <f>IF(ISBLANK('Original data'!X30),"",'Original data'!X30)</f>
        <v/>
      </c>
      <c r="AB30" s="15" t="str">
        <f>IF(ISBLANK('Original data'!Y30),"",'Original data'!Y30)</f>
        <v/>
      </c>
      <c r="AC30" s="15" t="str">
        <f>IF(ISBLANK('Original data'!Z30),"",'Original data'!Z30)</f>
        <v/>
      </c>
      <c r="AD30" s="15" t="str">
        <f>IF(ISBLANK('Original data'!AA30),"",'Original data'!AA30)</f>
        <v/>
      </c>
      <c r="AE30" s="15" t="str">
        <f>IF(ISBLANK('Original data'!AB30),"",'Original data'!AB30)</f>
        <v/>
      </c>
      <c r="AF30" s="15" t="str">
        <f>IF(ISBLANK('Original data'!AC30),"",'Original data'!AC30)</f>
        <v/>
      </c>
      <c r="AG30" s="15" t="str">
        <f>IF(ISBLANK('Original data'!AD30),"",'Original data'!AD30)</f>
        <v/>
      </c>
      <c r="AH30" s="15" t="str">
        <f>IF(ISBLANK('Original data'!AE30),"",'Original data'!AE30)</f>
        <v/>
      </c>
      <c r="AI30" s="15" t="str">
        <f>IF(ISBLANK('Original data'!AF30),"",'Original data'!AF30)</f>
        <v/>
      </c>
      <c r="AJ30" s="15" t="str">
        <f>IF(ISBLANK('Original data'!AG30),"",'Original data'!AG30)</f>
        <v/>
      </c>
      <c r="AK30" s="15" t="str">
        <f>IF(ISBLANK('Original data'!AH30),"",'Original data'!AH30)</f>
        <v/>
      </c>
      <c r="AL30" s="15" t="str">
        <f>IF(ISBLANK('Original data'!AI30),"",'Original data'!AI30)</f>
        <v/>
      </c>
      <c r="AM30" s="15" t="str">
        <f>IF(ISBLANK('Original data'!AJ30),"",'Original data'!AJ30)</f>
        <v/>
      </c>
      <c r="AN30" s="15" t="str">
        <f>IF(ISBLANK('Original data'!AK30),"",'Original data'!AK30)</f>
        <v/>
      </c>
      <c r="AO30" s="15" t="str">
        <f>IF(ISBLANK('Original data'!AL30),"",'Original data'!AL30)</f>
        <v/>
      </c>
      <c r="AP30" s="15" t="str">
        <f>IF(ISBLANK('Original data'!AM30),"",'Original data'!AM30)</f>
        <v/>
      </c>
      <c r="AQ30" s="15" t="str">
        <f>IF(ISBLANK('Original data'!AN30),"",'Original data'!AN30)</f>
        <v/>
      </c>
      <c r="AR30" s="15" t="str">
        <f>IF(ISBLANK('Original data'!AO30),"",'Original data'!AO30)</f>
        <v/>
      </c>
      <c r="AS30" s="15" t="str">
        <f>IF(ISBLANK('Original data'!AP30),"",'Original data'!AP30)</f>
        <v/>
      </c>
      <c r="AT30" s="15" t="str">
        <f>IF(ISBLANK('Original data'!AQ30),"",'Original data'!AQ30)</f>
        <v/>
      </c>
      <c r="AU30" s="15" t="str">
        <f>IF(ISBLANK('Original data'!AR30),"",'Original data'!AR30)</f>
        <v/>
      </c>
      <c r="AV30" s="15" t="str">
        <f>IF(ISBLANK('Original data'!AS30),"",'Original data'!AS30)</f>
        <v/>
      </c>
      <c r="AW30" s="15" t="str">
        <f>IF(ISBLANK('Original data'!AT30),"",'Original data'!AT30)</f>
        <v/>
      </c>
      <c r="AX30" s="15" t="str">
        <f>IF(ISBLANK('Original data'!AU30),"",'Original data'!AU30)</f>
        <v/>
      </c>
      <c r="AY30" s="15" t="str">
        <f>IF(ISBLANK('Original data'!AV30),"",'Original data'!AV30)</f>
        <v/>
      </c>
      <c r="AZ30" s="15" t="str">
        <f>IF(ISBLANK('Original data'!AW30),"",'Original data'!AW30)</f>
        <v/>
      </c>
      <c r="BA30" s="15" t="str">
        <f>IF(ISBLANK('Original data'!AX30),"",'Original data'!AX30)</f>
        <v/>
      </c>
      <c r="BB30" s="15" t="str">
        <f>IF(ISBLANK('Original data'!AY30),"",'Original data'!AY30)</f>
        <v/>
      </c>
      <c r="BC30" s="15" t="str">
        <f>IF(ISBLANK('Original data'!AZ30),"",'Original data'!AZ30)</f>
        <v/>
      </c>
      <c r="BD30" s="15" t="str">
        <f>IF(ISBLANK('Original data'!BA30),"",'Original data'!BA30)</f>
        <v/>
      </c>
      <c r="BE30" s="15" t="str">
        <f>IF(ISBLANK('Original data'!BB30),"",'Original data'!BB30)</f>
        <v/>
      </c>
      <c r="BF30" s="15" t="str">
        <f>IF(ISBLANK('Original data'!BC30),"",'Original data'!BC30)</f>
        <v/>
      </c>
      <c r="BG30" s="15" t="str">
        <f>IF(ISBLANK('Original data'!BD30),"",'Original data'!BD30)</f>
        <v/>
      </c>
      <c r="BH30" s="15" t="str">
        <f>IF(ISBLANK('Original data'!BE30),"",'Original data'!BE30)</f>
        <v/>
      </c>
      <c r="BI30" s="15" t="str">
        <f>IF(ISBLANK('Original data'!BF30),"",'Original data'!BF30)</f>
        <v/>
      </c>
      <c r="BJ30" s="15" t="str">
        <f>IF(ISBLANK('Original data'!BG30),"",'Original data'!BG30)</f>
        <v/>
      </c>
      <c r="BK30" s="15" t="str">
        <f>IF(ISBLANK('Original data'!BH30),"",'Original data'!BH30)</f>
        <v/>
      </c>
      <c r="BL30" s="15" t="str">
        <f>IF(ISBLANK('Original data'!BI30),"",'Original data'!BI30)</f>
        <v/>
      </c>
      <c r="BM30" s="15" t="str">
        <f>IF(ISBLANK('Original data'!BJ30),"",'Original data'!BJ30)</f>
        <v/>
      </c>
      <c r="BN30" s="15" t="str">
        <f>IF(ISBLANK('Original data'!BK30),"",'Original data'!BK30)</f>
        <v/>
      </c>
      <c r="BO30" s="15" t="str">
        <f>IF(ISBLANK('Original data'!BL30),"",'Original data'!BL30)</f>
        <v/>
      </c>
      <c r="BP30" s="15" t="str">
        <f>IF(ISBLANK('Original data'!BM30),"",'Original data'!BM30)</f>
        <v/>
      </c>
      <c r="BQ30" s="15" t="str">
        <f>IF(ISBLANK('Original data'!BN30),"",'Original data'!BN30)</f>
        <v/>
      </c>
      <c r="BR30" s="15" t="str">
        <f>IF(ISBLANK('Original data'!BO30),"",'Original data'!BO30)</f>
        <v/>
      </c>
      <c r="BS30" s="15" t="str">
        <f>IF(ISBLANK('Original data'!BP30),"",'Original data'!BP30)</f>
        <v/>
      </c>
      <c r="BT30" s="15" t="str">
        <f>IF(ISBLANK('Original data'!BQ30),"",'Original data'!BQ30)</f>
        <v/>
      </c>
      <c r="BU30" s="15" t="str">
        <f>IF(ISBLANK('Original data'!BR30),"",'Original data'!BR30)</f>
        <v/>
      </c>
      <c r="BV30" s="15" t="str">
        <f>IF(ISBLANK('Original data'!BS30),"",'Original data'!BS30)</f>
        <v/>
      </c>
      <c r="BW30" s="15" t="str">
        <f>IF(ISBLANK('Original data'!BT30),"",'Original data'!BT30)</f>
        <v/>
      </c>
      <c r="BX30" s="15" t="str">
        <f>IF(ISBLANK('Original data'!BU30),"",'Original data'!BU30)</f>
        <v/>
      </c>
      <c r="BY30" s="15" t="str">
        <f>IF(ISBLANK('Original data'!BV30),"",'Original data'!BV30)</f>
        <v/>
      </c>
      <c r="BZ30" s="15" t="str">
        <f>IF(ISBLANK('Original data'!BW30),"",'Original data'!BW30)</f>
        <v/>
      </c>
      <c r="CA30" s="15" t="str">
        <f>IF(ISBLANK('Original data'!BX30),"",'Original data'!BX30)</f>
        <v/>
      </c>
      <c r="CB30" s="15" t="str">
        <f>IF(ISBLANK('Original data'!BY30),"",'Original data'!BY30)</f>
        <v/>
      </c>
      <c r="CC30" s="15" t="str">
        <f>IF(ISBLANK('Original data'!BZ30),"",'Original data'!BZ30)</f>
        <v/>
      </c>
      <c r="CD30" s="15" t="str">
        <f>IF(ISBLANK('Original data'!CA30),"",'Original data'!CA30)</f>
        <v/>
      </c>
      <c r="CE30" s="22"/>
    </row>
    <row r="31" spans="1:83" x14ac:dyDescent="0.2">
      <c r="A31" s="14" t="str">
        <f>IF(ISBLANK('Original data'!A31),"",'Original data'!A31)</f>
        <v/>
      </c>
      <c r="B31" s="14" t="str">
        <f>IF(ISBLANK('Original data'!B31),"",'Original data'!B31)</f>
        <v/>
      </c>
      <c r="C31" s="14" t="str">
        <f>IF(ISBLANK('Original data'!C31),"",'Original data'!C31)</f>
        <v/>
      </c>
      <c r="D31" s="14" t="str">
        <f>IF(ISBLANK('Original data'!D31),"",'Original data'!D31)</f>
        <v/>
      </c>
      <c r="E31" s="14" t="str">
        <f>IF(ISBLANK('Original data'!E31),"",'Original data'!E31)</f>
        <v/>
      </c>
      <c r="F31" s="14">
        <f>IF(ISBLANK('Original data'!CC31),"",'Original data'!CC31)</f>
        <v>0</v>
      </c>
      <c r="G31" s="14">
        <f>IF(ISBLANK('Original data'!CD31),"",'Original data'!CD31)</f>
        <v>0</v>
      </c>
      <c r="H31" s="14"/>
      <c r="I31" s="15" t="str">
        <f>IF(ISBLANK('Original data'!F31),"",'Original data'!F31)</f>
        <v/>
      </c>
      <c r="J31" s="15" t="str">
        <f>IF(ISBLANK('Original data'!G31),"",'Original data'!G31)</f>
        <v/>
      </c>
      <c r="K31" s="15" t="str">
        <f>IF(ISBLANK('Original data'!H31),"",'Original data'!H31)</f>
        <v/>
      </c>
      <c r="L31" s="15" t="str">
        <f>IF(ISBLANK('Original data'!I31),"",'Original data'!I31)</f>
        <v/>
      </c>
      <c r="M31" s="15" t="str">
        <f>IF(ISBLANK('Original data'!J31),"",'Original data'!J31)</f>
        <v/>
      </c>
      <c r="N31" s="15" t="str">
        <f>IF(ISBLANK('Original data'!K31),"",'Original data'!K31)</f>
        <v/>
      </c>
      <c r="O31" s="15" t="str">
        <f>IF(ISBLANK('Original data'!L31),"",'Original data'!L31)</f>
        <v/>
      </c>
      <c r="P31" s="15" t="str">
        <f>IF(ISBLANK('Original data'!M31),"",'Original data'!M31)</f>
        <v/>
      </c>
      <c r="Q31" s="15" t="str">
        <f>IF(ISBLANK('Original data'!N31),"",'Original data'!N31)</f>
        <v/>
      </c>
      <c r="R31" s="15" t="str">
        <f>IF(ISBLANK('Original data'!O31),"",'Original data'!O31)</f>
        <v/>
      </c>
      <c r="S31" s="15" t="str">
        <f>IF(ISBLANK('Original data'!P31),"",'Original data'!P31)</f>
        <v/>
      </c>
      <c r="T31" s="15" t="str">
        <f>IF(ISBLANK('Original data'!Q31),"",'Original data'!Q31)</f>
        <v/>
      </c>
      <c r="U31" s="15" t="str">
        <f>IF(ISBLANK('Original data'!R31),"",'Original data'!R31)</f>
        <v/>
      </c>
      <c r="V31" s="15" t="str">
        <f>IF(ISBLANK('Original data'!S31),"",'Original data'!S31)</f>
        <v/>
      </c>
      <c r="W31" s="15" t="str">
        <f>IF(ISBLANK('Original data'!T31),"",'Original data'!T31)</f>
        <v/>
      </c>
      <c r="X31" s="15" t="str">
        <f>IF(ISBLANK('Original data'!U31),"",'Original data'!U31)</f>
        <v/>
      </c>
      <c r="Y31" s="15" t="str">
        <f>IF(ISBLANK('Original data'!V31),"",'Original data'!V31)</f>
        <v/>
      </c>
      <c r="Z31" s="15" t="str">
        <f>IF(ISBLANK('Original data'!W31),"",'Original data'!W31)</f>
        <v/>
      </c>
      <c r="AA31" s="15" t="str">
        <f>IF(ISBLANK('Original data'!X31),"",'Original data'!X31)</f>
        <v/>
      </c>
      <c r="AB31" s="15" t="str">
        <f>IF(ISBLANK('Original data'!Y31),"",'Original data'!Y31)</f>
        <v/>
      </c>
      <c r="AC31" s="15" t="str">
        <f>IF(ISBLANK('Original data'!Z31),"",'Original data'!Z31)</f>
        <v/>
      </c>
      <c r="AD31" s="15" t="str">
        <f>IF(ISBLANK('Original data'!AA31),"",'Original data'!AA31)</f>
        <v/>
      </c>
      <c r="AE31" s="15" t="str">
        <f>IF(ISBLANK('Original data'!AB31),"",'Original data'!AB31)</f>
        <v/>
      </c>
      <c r="AF31" s="15" t="str">
        <f>IF(ISBLANK('Original data'!AC31),"",'Original data'!AC31)</f>
        <v/>
      </c>
      <c r="AG31" s="15" t="str">
        <f>IF(ISBLANK('Original data'!AD31),"",'Original data'!AD31)</f>
        <v/>
      </c>
      <c r="AH31" s="15" t="str">
        <f>IF(ISBLANK('Original data'!AE31),"",'Original data'!AE31)</f>
        <v/>
      </c>
      <c r="AI31" s="15" t="str">
        <f>IF(ISBLANK('Original data'!AF31),"",'Original data'!AF31)</f>
        <v/>
      </c>
      <c r="AJ31" s="15" t="str">
        <f>IF(ISBLANK('Original data'!AG31),"",'Original data'!AG31)</f>
        <v/>
      </c>
      <c r="AK31" s="15" t="str">
        <f>IF(ISBLANK('Original data'!AH31),"",'Original data'!AH31)</f>
        <v/>
      </c>
      <c r="AL31" s="15" t="str">
        <f>IF(ISBLANK('Original data'!AI31),"",'Original data'!AI31)</f>
        <v/>
      </c>
      <c r="AM31" s="15" t="str">
        <f>IF(ISBLANK('Original data'!AJ31),"",'Original data'!AJ31)</f>
        <v/>
      </c>
      <c r="AN31" s="15" t="str">
        <f>IF(ISBLANK('Original data'!AK31),"",'Original data'!AK31)</f>
        <v/>
      </c>
      <c r="AO31" s="15" t="str">
        <f>IF(ISBLANK('Original data'!AL31),"",'Original data'!AL31)</f>
        <v/>
      </c>
      <c r="AP31" s="15" t="str">
        <f>IF(ISBLANK('Original data'!AM31),"",'Original data'!AM31)</f>
        <v/>
      </c>
      <c r="AQ31" s="15" t="str">
        <f>IF(ISBLANK('Original data'!AN31),"",'Original data'!AN31)</f>
        <v/>
      </c>
      <c r="AR31" s="15" t="str">
        <f>IF(ISBLANK('Original data'!AO31),"",'Original data'!AO31)</f>
        <v/>
      </c>
      <c r="AS31" s="15" t="str">
        <f>IF(ISBLANK('Original data'!AP31),"",'Original data'!AP31)</f>
        <v/>
      </c>
      <c r="AT31" s="15" t="str">
        <f>IF(ISBLANK('Original data'!AQ31),"",'Original data'!AQ31)</f>
        <v/>
      </c>
      <c r="AU31" s="15" t="str">
        <f>IF(ISBLANK('Original data'!AR31),"",'Original data'!AR31)</f>
        <v/>
      </c>
      <c r="AV31" s="15" t="str">
        <f>IF(ISBLANK('Original data'!AS31),"",'Original data'!AS31)</f>
        <v/>
      </c>
      <c r="AW31" s="15" t="str">
        <f>IF(ISBLANK('Original data'!AT31),"",'Original data'!AT31)</f>
        <v/>
      </c>
      <c r="AX31" s="15" t="str">
        <f>IF(ISBLANK('Original data'!AU31),"",'Original data'!AU31)</f>
        <v/>
      </c>
      <c r="AY31" s="15" t="str">
        <f>IF(ISBLANK('Original data'!AV31),"",'Original data'!AV31)</f>
        <v/>
      </c>
      <c r="AZ31" s="15" t="str">
        <f>IF(ISBLANK('Original data'!AW31),"",'Original data'!AW31)</f>
        <v/>
      </c>
      <c r="BA31" s="15" t="str">
        <f>IF(ISBLANK('Original data'!AX31),"",'Original data'!AX31)</f>
        <v/>
      </c>
      <c r="BB31" s="15" t="str">
        <f>IF(ISBLANK('Original data'!AY31),"",'Original data'!AY31)</f>
        <v/>
      </c>
      <c r="BC31" s="15" t="str">
        <f>IF(ISBLANK('Original data'!AZ31),"",'Original data'!AZ31)</f>
        <v/>
      </c>
      <c r="BD31" s="15" t="str">
        <f>IF(ISBLANK('Original data'!BA31),"",'Original data'!BA31)</f>
        <v/>
      </c>
      <c r="BE31" s="15" t="str">
        <f>IF(ISBLANK('Original data'!BB31),"",'Original data'!BB31)</f>
        <v/>
      </c>
      <c r="BF31" s="15" t="str">
        <f>IF(ISBLANK('Original data'!BC31),"",'Original data'!BC31)</f>
        <v/>
      </c>
      <c r="BG31" s="15" t="str">
        <f>IF(ISBLANK('Original data'!BD31),"",'Original data'!BD31)</f>
        <v/>
      </c>
      <c r="BH31" s="15" t="str">
        <f>IF(ISBLANK('Original data'!BE31),"",'Original data'!BE31)</f>
        <v/>
      </c>
      <c r="BI31" s="15" t="str">
        <f>IF(ISBLANK('Original data'!BF31),"",'Original data'!BF31)</f>
        <v/>
      </c>
      <c r="BJ31" s="15" t="str">
        <f>IF(ISBLANK('Original data'!BG31),"",'Original data'!BG31)</f>
        <v/>
      </c>
      <c r="BK31" s="15" t="str">
        <f>IF(ISBLANK('Original data'!BH31),"",'Original data'!BH31)</f>
        <v/>
      </c>
      <c r="BL31" s="15" t="str">
        <f>IF(ISBLANK('Original data'!BI31),"",'Original data'!BI31)</f>
        <v/>
      </c>
      <c r="BM31" s="15" t="str">
        <f>IF(ISBLANK('Original data'!BJ31),"",'Original data'!BJ31)</f>
        <v/>
      </c>
      <c r="BN31" s="15" t="str">
        <f>IF(ISBLANK('Original data'!BK31),"",'Original data'!BK31)</f>
        <v/>
      </c>
      <c r="BO31" s="15" t="str">
        <f>IF(ISBLANK('Original data'!BL31),"",'Original data'!BL31)</f>
        <v/>
      </c>
      <c r="BP31" s="15" t="str">
        <f>IF(ISBLANK('Original data'!BM31),"",'Original data'!BM31)</f>
        <v/>
      </c>
      <c r="BQ31" s="15" t="str">
        <f>IF(ISBLANK('Original data'!BN31),"",'Original data'!BN31)</f>
        <v/>
      </c>
      <c r="BR31" s="15" t="str">
        <f>IF(ISBLANK('Original data'!BO31),"",'Original data'!BO31)</f>
        <v/>
      </c>
      <c r="BS31" s="15" t="str">
        <f>IF(ISBLANK('Original data'!BP31),"",'Original data'!BP31)</f>
        <v/>
      </c>
      <c r="BT31" s="15" t="str">
        <f>IF(ISBLANK('Original data'!BQ31),"",'Original data'!BQ31)</f>
        <v/>
      </c>
      <c r="BU31" s="15" t="str">
        <f>IF(ISBLANK('Original data'!BR31),"",'Original data'!BR31)</f>
        <v/>
      </c>
      <c r="BV31" s="15" t="str">
        <f>IF(ISBLANK('Original data'!BS31),"",'Original data'!BS31)</f>
        <v/>
      </c>
      <c r="BW31" s="15" t="str">
        <f>IF(ISBLANK('Original data'!BT31),"",'Original data'!BT31)</f>
        <v/>
      </c>
      <c r="BX31" s="15" t="str">
        <f>IF(ISBLANK('Original data'!BU31),"",'Original data'!BU31)</f>
        <v/>
      </c>
      <c r="BY31" s="15" t="str">
        <f>IF(ISBLANK('Original data'!BV31),"",'Original data'!BV31)</f>
        <v/>
      </c>
      <c r="BZ31" s="15" t="str">
        <f>IF(ISBLANK('Original data'!BW31),"",'Original data'!BW31)</f>
        <v/>
      </c>
      <c r="CA31" s="15" t="str">
        <f>IF(ISBLANK('Original data'!BX31),"",'Original data'!BX31)</f>
        <v/>
      </c>
      <c r="CB31" s="15" t="str">
        <f>IF(ISBLANK('Original data'!BY31),"",'Original data'!BY31)</f>
        <v/>
      </c>
      <c r="CC31" s="15" t="str">
        <f>IF(ISBLANK('Original data'!BZ31),"",'Original data'!BZ31)</f>
        <v/>
      </c>
      <c r="CD31" s="15" t="str">
        <f>IF(ISBLANK('Original data'!CA31),"",'Original data'!CA31)</f>
        <v/>
      </c>
      <c r="CE31" s="22"/>
    </row>
    <row r="32" spans="1:83" x14ac:dyDescent="0.2">
      <c r="A32" s="14" t="str">
        <f>IF(ISBLANK('Original data'!A32),"",'Original data'!A32)</f>
        <v/>
      </c>
      <c r="B32" s="14" t="str">
        <f>IF(ISBLANK('Original data'!B32),"",'Original data'!B32)</f>
        <v/>
      </c>
      <c r="C32" s="14" t="str">
        <f>IF(ISBLANK('Original data'!C32),"",'Original data'!C32)</f>
        <v/>
      </c>
      <c r="D32" s="14" t="str">
        <f>IF(ISBLANK('Original data'!D32),"",'Original data'!D32)</f>
        <v/>
      </c>
      <c r="E32" s="14" t="str">
        <f>IF(ISBLANK('Original data'!E32),"",'Original data'!E32)</f>
        <v/>
      </c>
      <c r="F32" s="14">
        <f>IF(ISBLANK('Original data'!CC32),"",'Original data'!CC32)</f>
        <v>0</v>
      </c>
      <c r="G32" s="14">
        <f>IF(ISBLANK('Original data'!CD32),"",'Original data'!CD32)</f>
        <v>0</v>
      </c>
      <c r="H32" s="14"/>
      <c r="I32" s="15" t="str">
        <f>IF(ISBLANK('Original data'!F32),"",'Original data'!F32)</f>
        <v/>
      </c>
      <c r="J32" s="15" t="str">
        <f>IF(ISBLANK('Original data'!G32),"",'Original data'!G32)</f>
        <v/>
      </c>
      <c r="K32" s="15" t="str">
        <f>IF(ISBLANK('Original data'!H32),"",'Original data'!H32)</f>
        <v/>
      </c>
      <c r="L32" s="15" t="str">
        <f>IF(ISBLANK('Original data'!I32),"",'Original data'!I32)</f>
        <v/>
      </c>
      <c r="M32" s="15" t="str">
        <f>IF(ISBLANK('Original data'!J32),"",'Original data'!J32)</f>
        <v/>
      </c>
      <c r="N32" s="15" t="str">
        <f>IF(ISBLANK('Original data'!K32),"",'Original data'!K32)</f>
        <v/>
      </c>
      <c r="O32" s="15" t="str">
        <f>IF(ISBLANK('Original data'!L32),"",'Original data'!L32)</f>
        <v/>
      </c>
      <c r="P32" s="15" t="str">
        <f>IF(ISBLANK('Original data'!M32),"",'Original data'!M32)</f>
        <v/>
      </c>
      <c r="Q32" s="15" t="str">
        <f>IF(ISBLANK('Original data'!N32),"",'Original data'!N32)</f>
        <v/>
      </c>
      <c r="R32" s="15" t="str">
        <f>IF(ISBLANK('Original data'!O32),"",'Original data'!O32)</f>
        <v/>
      </c>
      <c r="S32" s="15" t="str">
        <f>IF(ISBLANK('Original data'!P32),"",'Original data'!P32)</f>
        <v/>
      </c>
      <c r="T32" s="15" t="str">
        <f>IF(ISBLANK('Original data'!Q32),"",'Original data'!Q32)</f>
        <v/>
      </c>
      <c r="U32" s="15" t="str">
        <f>IF(ISBLANK('Original data'!R32),"",'Original data'!R32)</f>
        <v/>
      </c>
      <c r="V32" s="15" t="str">
        <f>IF(ISBLANK('Original data'!S32),"",'Original data'!S32)</f>
        <v/>
      </c>
      <c r="W32" s="15" t="str">
        <f>IF(ISBLANK('Original data'!T32),"",'Original data'!T32)</f>
        <v/>
      </c>
      <c r="X32" s="15" t="str">
        <f>IF(ISBLANK('Original data'!U32),"",'Original data'!U32)</f>
        <v/>
      </c>
      <c r="Y32" s="15" t="str">
        <f>IF(ISBLANK('Original data'!V32),"",'Original data'!V32)</f>
        <v/>
      </c>
      <c r="Z32" s="15" t="str">
        <f>IF(ISBLANK('Original data'!W32),"",'Original data'!W32)</f>
        <v/>
      </c>
      <c r="AA32" s="15" t="str">
        <f>IF(ISBLANK('Original data'!X32),"",'Original data'!X32)</f>
        <v/>
      </c>
      <c r="AB32" s="15" t="str">
        <f>IF(ISBLANK('Original data'!Y32),"",'Original data'!Y32)</f>
        <v/>
      </c>
      <c r="AC32" s="15" t="str">
        <f>IF(ISBLANK('Original data'!Z32),"",'Original data'!Z32)</f>
        <v/>
      </c>
      <c r="AD32" s="15" t="str">
        <f>IF(ISBLANK('Original data'!AA32),"",'Original data'!AA32)</f>
        <v/>
      </c>
      <c r="AE32" s="15" t="str">
        <f>IF(ISBLANK('Original data'!AB32),"",'Original data'!AB32)</f>
        <v/>
      </c>
      <c r="AF32" s="15" t="str">
        <f>IF(ISBLANK('Original data'!AC32),"",'Original data'!AC32)</f>
        <v/>
      </c>
      <c r="AG32" s="15" t="str">
        <f>IF(ISBLANK('Original data'!AD32),"",'Original data'!AD32)</f>
        <v/>
      </c>
      <c r="AH32" s="15" t="str">
        <f>IF(ISBLANK('Original data'!AE32),"",'Original data'!AE32)</f>
        <v/>
      </c>
      <c r="AI32" s="15" t="str">
        <f>IF(ISBLANK('Original data'!AF32),"",'Original data'!AF32)</f>
        <v/>
      </c>
      <c r="AJ32" s="15" t="str">
        <f>IF(ISBLANK('Original data'!AG32),"",'Original data'!AG32)</f>
        <v/>
      </c>
      <c r="AK32" s="15" t="str">
        <f>IF(ISBLANK('Original data'!AH32),"",'Original data'!AH32)</f>
        <v/>
      </c>
      <c r="AL32" s="15" t="str">
        <f>IF(ISBLANK('Original data'!AI32),"",'Original data'!AI32)</f>
        <v/>
      </c>
      <c r="AM32" s="15" t="str">
        <f>IF(ISBLANK('Original data'!AJ32),"",'Original data'!AJ32)</f>
        <v/>
      </c>
      <c r="AN32" s="15" t="str">
        <f>IF(ISBLANK('Original data'!AK32),"",'Original data'!AK32)</f>
        <v/>
      </c>
      <c r="AO32" s="15" t="str">
        <f>IF(ISBLANK('Original data'!AL32),"",'Original data'!AL32)</f>
        <v/>
      </c>
      <c r="AP32" s="15" t="str">
        <f>IF(ISBLANK('Original data'!AM32),"",'Original data'!AM32)</f>
        <v/>
      </c>
      <c r="AQ32" s="15" t="str">
        <f>IF(ISBLANK('Original data'!AN32),"",'Original data'!AN32)</f>
        <v/>
      </c>
      <c r="AR32" s="15" t="str">
        <f>IF(ISBLANK('Original data'!AO32),"",'Original data'!AO32)</f>
        <v/>
      </c>
      <c r="AS32" s="15" t="str">
        <f>IF(ISBLANK('Original data'!AP32),"",'Original data'!AP32)</f>
        <v/>
      </c>
      <c r="AT32" s="15" t="str">
        <f>IF(ISBLANK('Original data'!AQ32),"",'Original data'!AQ32)</f>
        <v/>
      </c>
      <c r="AU32" s="15" t="str">
        <f>IF(ISBLANK('Original data'!AR32),"",'Original data'!AR32)</f>
        <v/>
      </c>
      <c r="AV32" s="15" t="str">
        <f>IF(ISBLANK('Original data'!AS32),"",'Original data'!AS32)</f>
        <v/>
      </c>
      <c r="AW32" s="15" t="str">
        <f>IF(ISBLANK('Original data'!AT32),"",'Original data'!AT32)</f>
        <v/>
      </c>
      <c r="AX32" s="15" t="str">
        <f>IF(ISBLANK('Original data'!AU32),"",'Original data'!AU32)</f>
        <v/>
      </c>
      <c r="AY32" s="15" t="str">
        <f>IF(ISBLANK('Original data'!AV32),"",'Original data'!AV32)</f>
        <v/>
      </c>
      <c r="AZ32" s="15" t="str">
        <f>IF(ISBLANK('Original data'!AW32),"",'Original data'!AW32)</f>
        <v/>
      </c>
      <c r="BA32" s="15" t="str">
        <f>IF(ISBLANK('Original data'!AX32),"",'Original data'!AX32)</f>
        <v/>
      </c>
      <c r="BB32" s="15" t="str">
        <f>IF(ISBLANK('Original data'!AY32),"",'Original data'!AY32)</f>
        <v/>
      </c>
      <c r="BC32" s="15" t="str">
        <f>IF(ISBLANK('Original data'!AZ32),"",'Original data'!AZ32)</f>
        <v/>
      </c>
      <c r="BD32" s="15" t="str">
        <f>IF(ISBLANK('Original data'!BA32),"",'Original data'!BA32)</f>
        <v/>
      </c>
      <c r="BE32" s="15" t="str">
        <f>IF(ISBLANK('Original data'!BB32),"",'Original data'!BB32)</f>
        <v/>
      </c>
      <c r="BF32" s="15" t="str">
        <f>IF(ISBLANK('Original data'!BC32),"",'Original data'!BC32)</f>
        <v/>
      </c>
      <c r="BG32" s="15" t="str">
        <f>IF(ISBLANK('Original data'!BD32),"",'Original data'!BD32)</f>
        <v/>
      </c>
      <c r="BH32" s="15" t="str">
        <f>IF(ISBLANK('Original data'!BE32),"",'Original data'!BE32)</f>
        <v/>
      </c>
      <c r="BI32" s="15" t="str">
        <f>IF(ISBLANK('Original data'!BF32),"",'Original data'!BF32)</f>
        <v/>
      </c>
      <c r="BJ32" s="15" t="str">
        <f>IF(ISBLANK('Original data'!BG32),"",'Original data'!BG32)</f>
        <v/>
      </c>
      <c r="BK32" s="15" t="str">
        <f>IF(ISBLANK('Original data'!BH32),"",'Original data'!BH32)</f>
        <v/>
      </c>
      <c r="BL32" s="15" t="str">
        <f>IF(ISBLANK('Original data'!BI32),"",'Original data'!BI32)</f>
        <v/>
      </c>
      <c r="BM32" s="15" t="str">
        <f>IF(ISBLANK('Original data'!BJ32),"",'Original data'!BJ32)</f>
        <v/>
      </c>
      <c r="BN32" s="15" t="str">
        <f>IF(ISBLANK('Original data'!BK32),"",'Original data'!BK32)</f>
        <v/>
      </c>
      <c r="BO32" s="15" t="str">
        <f>IF(ISBLANK('Original data'!BL32),"",'Original data'!BL32)</f>
        <v/>
      </c>
      <c r="BP32" s="15" t="str">
        <f>IF(ISBLANK('Original data'!BM32),"",'Original data'!BM32)</f>
        <v/>
      </c>
      <c r="BQ32" s="15" t="str">
        <f>IF(ISBLANK('Original data'!BN32),"",'Original data'!BN32)</f>
        <v/>
      </c>
      <c r="BR32" s="15" t="str">
        <f>IF(ISBLANK('Original data'!BO32),"",'Original data'!BO32)</f>
        <v/>
      </c>
      <c r="BS32" s="15" t="str">
        <f>IF(ISBLANK('Original data'!BP32),"",'Original data'!BP32)</f>
        <v/>
      </c>
      <c r="BT32" s="15" t="str">
        <f>IF(ISBLANK('Original data'!BQ32),"",'Original data'!BQ32)</f>
        <v/>
      </c>
      <c r="BU32" s="15" t="str">
        <f>IF(ISBLANK('Original data'!BR32),"",'Original data'!BR32)</f>
        <v/>
      </c>
      <c r="BV32" s="15" t="str">
        <f>IF(ISBLANK('Original data'!BS32),"",'Original data'!BS32)</f>
        <v/>
      </c>
      <c r="BW32" s="15" t="str">
        <f>IF(ISBLANK('Original data'!BT32),"",'Original data'!BT32)</f>
        <v/>
      </c>
      <c r="BX32" s="15" t="str">
        <f>IF(ISBLANK('Original data'!BU32),"",'Original data'!BU32)</f>
        <v/>
      </c>
      <c r="BY32" s="15" t="str">
        <f>IF(ISBLANK('Original data'!BV32),"",'Original data'!BV32)</f>
        <v/>
      </c>
      <c r="BZ32" s="15" t="str">
        <f>IF(ISBLANK('Original data'!BW32),"",'Original data'!BW32)</f>
        <v/>
      </c>
      <c r="CA32" s="15" t="str">
        <f>IF(ISBLANK('Original data'!BX32),"",'Original data'!BX32)</f>
        <v/>
      </c>
      <c r="CB32" s="15" t="str">
        <f>IF(ISBLANK('Original data'!BY32),"",'Original data'!BY32)</f>
        <v/>
      </c>
      <c r="CC32" s="15" t="str">
        <f>IF(ISBLANK('Original data'!BZ32),"",'Original data'!BZ32)</f>
        <v/>
      </c>
      <c r="CD32" s="15" t="str">
        <f>IF(ISBLANK('Original data'!CA32),"",'Original data'!CA32)</f>
        <v/>
      </c>
      <c r="CE32" s="22"/>
    </row>
    <row r="33" spans="1:83" x14ac:dyDescent="0.2">
      <c r="A33" s="14" t="str">
        <f>IF(ISBLANK('Original data'!A33),"",'Original data'!A33)</f>
        <v/>
      </c>
      <c r="B33" s="14" t="str">
        <f>IF(ISBLANK('Original data'!B33),"",'Original data'!B33)</f>
        <v/>
      </c>
      <c r="C33" s="14" t="str">
        <f>IF(ISBLANK('Original data'!C33),"",'Original data'!C33)</f>
        <v/>
      </c>
      <c r="D33" s="14" t="str">
        <f>IF(ISBLANK('Original data'!D33),"",'Original data'!D33)</f>
        <v/>
      </c>
      <c r="E33" s="14" t="str">
        <f>IF(ISBLANK('Original data'!E33),"",'Original data'!E33)</f>
        <v/>
      </c>
      <c r="F33" s="14">
        <f>IF(ISBLANK('Original data'!CC33),"",'Original data'!CC33)</f>
        <v>0</v>
      </c>
      <c r="G33" s="14">
        <f>IF(ISBLANK('Original data'!CD33),"",'Original data'!CD33)</f>
        <v>0</v>
      </c>
      <c r="H33" s="14"/>
      <c r="I33" s="15" t="str">
        <f>IF(ISBLANK('Original data'!F33),"",'Original data'!F33)</f>
        <v/>
      </c>
      <c r="J33" s="15" t="str">
        <f>IF(ISBLANK('Original data'!G33),"",'Original data'!G33)</f>
        <v/>
      </c>
      <c r="K33" s="15" t="str">
        <f>IF(ISBLANK('Original data'!H33),"",'Original data'!H33)</f>
        <v/>
      </c>
      <c r="L33" s="15" t="str">
        <f>IF(ISBLANK('Original data'!I33),"",'Original data'!I33)</f>
        <v/>
      </c>
      <c r="M33" s="15" t="str">
        <f>IF(ISBLANK('Original data'!J33),"",'Original data'!J33)</f>
        <v/>
      </c>
      <c r="N33" s="15" t="str">
        <f>IF(ISBLANK('Original data'!K33),"",'Original data'!K33)</f>
        <v/>
      </c>
      <c r="O33" s="15" t="str">
        <f>IF(ISBLANK('Original data'!L33),"",'Original data'!L33)</f>
        <v/>
      </c>
      <c r="P33" s="15" t="str">
        <f>IF(ISBLANK('Original data'!M33),"",'Original data'!M33)</f>
        <v/>
      </c>
      <c r="Q33" s="15" t="str">
        <f>IF(ISBLANK('Original data'!N33),"",'Original data'!N33)</f>
        <v/>
      </c>
      <c r="R33" s="15" t="str">
        <f>IF(ISBLANK('Original data'!O33),"",'Original data'!O33)</f>
        <v/>
      </c>
      <c r="S33" s="15" t="str">
        <f>IF(ISBLANK('Original data'!P33),"",'Original data'!P33)</f>
        <v/>
      </c>
      <c r="T33" s="15" t="str">
        <f>IF(ISBLANK('Original data'!Q33),"",'Original data'!Q33)</f>
        <v/>
      </c>
      <c r="U33" s="15" t="str">
        <f>IF(ISBLANK('Original data'!R33),"",'Original data'!R33)</f>
        <v/>
      </c>
      <c r="V33" s="15" t="str">
        <f>IF(ISBLANK('Original data'!S33),"",'Original data'!S33)</f>
        <v/>
      </c>
      <c r="W33" s="15" t="str">
        <f>IF(ISBLANK('Original data'!T33),"",'Original data'!T33)</f>
        <v/>
      </c>
      <c r="X33" s="15" t="str">
        <f>IF(ISBLANK('Original data'!U33),"",'Original data'!U33)</f>
        <v/>
      </c>
      <c r="Y33" s="15" t="str">
        <f>IF(ISBLANK('Original data'!V33),"",'Original data'!V33)</f>
        <v/>
      </c>
      <c r="Z33" s="15" t="str">
        <f>IF(ISBLANK('Original data'!W33),"",'Original data'!W33)</f>
        <v/>
      </c>
      <c r="AA33" s="15" t="str">
        <f>IF(ISBLANK('Original data'!X33),"",'Original data'!X33)</f>
        <v/>
      </c>
      <c r="AB33" s="15" t="str">
        <f>IF(ISBLANK('Original data'!Y33),"",'Original data'!Y33)</f>
        <v/>
      </c>
      <c r="AC33" s="15" t="str">
        <f>IF(ISBLANK('Original data'!Z33),"",'Original data'!Z33)</f>
        <v/>
      </c>
      <c r="AD33" s="15" t="str">
        <f>IF(ISBLANK('Original data'!AA33),"",'Original data'!AA33)</f>
        <v/>
      </c>
      <c r="AE33" s="15" t="str">
        <f>IF(ISBLANK('Original data'!AB33),"",'Original data'!AB33)</f>
        <v/>
      </c>
      <c r="AF33" s="15" t="str">
        <f>IF(ISBLANK('Original data'!AC33),"",'Original data'!AC33)</f>
        <v/>
      </c>
      <c r="AG33" s="15" t="str">
        <f>IF(ISBLANK('Original data'!AD33),"",'Original data'!AD33)</f>
        <v/>
      </c>
      <c r="AH33" s="15" t="str">
        <f>IF(ISBLANK('Original data'!AE33),"",'Original data'!AE33)</f>
        <v/>
      </c>
      <c r="AI33" s="15" t="str">
        <f>IF(ISBLANK('Original data'!AF33),"",'Original data'!AF33)</f>
        <v/>
      </c>
      <c r="AJ33" s="15" t="str">
        <f>IF(ISBLANK('Original data'!AG33),"",'Original data'!AG33)</f>
        <v/>
      </c>
      <c r="AK33" s="15" t="str">
        <f>IF(ISBLANK('Original data'!AH33),"",'Original data'!AH33)</f>
        <v/>
      </c>
      <c r="AL33" s="15" t="str">
        <f>IF(ISBLANK('Original data'!AI33),"",'Original data'!AI33)</f>
        <v/>
      </c>
      <c r="AM33" s="15" t="str">
        <f>IF(ISBLANK('Original data'!AJ33),"",'Original data'!AJ33)</f>
        <v/>
      </c>
      <c r="AN33" s="15" t="str">
        <f>IF(ISBLANK('Original data'!AK33),"",'Original data'!AK33)</f>
        <v/>
      </c>
      <c r="AO33" s="15" t="str">
        <f>IF(ISBLANK('Original data'!AL33),"",'Original data'!AL33)</f>
        <v/>
      </c>
      <c r="AP33" s="15" t="str">
        <f>IF(ISBLANK('Original data'!AM33),"",'Original data'!AM33)</f>
        <v/>
      </c>
      <c r="AQ33" s="15" t="str">
        <f>IF(ISBLANK('Original data'!AN33),"",'Original data'!AN33)</f>
        <v/>
      </c>
      <c r="AR33" s="15" t="str">
        <f>IF(ISBLANK('Original data'!AO33),"",'Original data'!AO33)</f>
        <v/>
      </c>
      <c r="AS33" s="15" t="str">
        <f>IF(ISBLANK('Original data'!AP33),"",'Original data'!AP33)</f>
        <v/>
      </c>
      <c r="AT33" s="15" t="str">
        <f>IF(ISBLANK('Original data'!AQ33),"",'Original data'!AQ33)</f>
        <v/>
      </c>
      <c r="AU33" s="15" t="str">
        <f>IF(ISBLANK('Original data'!AR33),"",'Original data'!AR33)</f>
        <v/>
      </c>
      <c r="AV33" s="15" t="str">
        <f>IF(ISBLANK('Original data'!AS33),"",'Original data'!AS33)</f>
        <v/>
      </c>
      <c r="AW33" s="15" t="str">
        <f>IF(ISBLANK('Original data'!AT33),"",'Original data'!AT33)</f>
        <v/>
      </c>
      <c r="AX33" s="15" t="str">
        <f>IF(ISBLANK('Original data'!AU33),"",'Original data'!AU33)</f>
        <v/>
      </c>
      <c r="AY33" s="15" t="str">
        <f>IF(ISBLANK('Original data'!AV33),"",'Original data'!AV33)</f>
        <v/>
      </c>
      <c r="AZ33" s="15" t="str">
        <f>IF(ISBLANK('Original data'!AW33),"",'Original data'!AW33)</f>
        <v/>
      </c>
      <c r="BA33" s="15" t="str">
        <f>IF(ISBLANK('Original data'!AX33),"",'Original data'!AX33)</f>
        <v/>
      </c>
      <c r="BB33" s="15" t="str">
        <f>IF(ISBLANK('Original data'!AY33),"",'Original data'!AY33)</f>
        <v/>
      </c>
      <c r="BC33" s="15" t="str">
        <f>IF(ISBLANK('Original data'!AZ33),"",'Original data'!AZ33)</f>
        <v/>
      </c>
      <c r="BD33" s="15" t="str">
        <f>IF(ISBLANK('Original data'!BA33),"",'Original data'!BA33)</f>
        <v/>
      </c>
      <c r="BE33" s="15" t="str">
        <f>IF(ISBLANK('Original data'!BB33),"",'Original data'!BB33)</f>
        <v/>
      </c>
      <c r="BF33" s="15" t="str">
        <f>IF(ISBLANK('Original data'!BC33),"",'Original data'!BC33)</f>
        <v/>
      </c>
      <c r="BG33" s="15" t="str">
        <f>IF(ISBLANK('Original data'!BD33),"",'Original data'!BD33)</f>
        <v/>
      </c>
      <c r="BH33" s="15" t="str">
        <f>IF(ISBLANK('Original data'!BE33),"",'Original data'!BE33)</f>
        <v/>
      </c>
      <c r="BI33" s="15" t="str">
        <f>IF(ISBLANK('Original data'!BF33),"",'Original data'!BF33)</f>
        <v/>
      </c>
      <c r="BJ33" s="15" t="str">
        <f>IF(ISBLANK('Original data'!BG33),"",'Original data'!BG33)</f>
        <v/>
      </c>
      <c r="BK33" s="15" t="str">
        <f>IF(ISBLANK('Original data'!BH33),"",'Original data'!BH33)</f>
        <v/>
      </c>
      <c r="BL33" s="15" t="str">
        <f>IF(ISBLANK('Original data'!BI33),"",'Original data'!BI33)</f>
        <v/>
      </c>
      <c r="BM33" s="15" t="str">
        <f>IF(ISBLANK('Original data'!BJ33),"",'Original data'!BJ33)</f>
        <v/>
      </c>
      <c r="BN33" s="15" t="str">
        <f>IF(ISBLANK('Original data'!BK33),"",'Original data'!BK33)</f>
        <v/>
      </c>
      <c r="BO33" s="15" t="str">
        <f>IF(ISBLANK('Original data'!BL33),"",'Original data'!BL33)</f>
        <v/>
      </c>
      <c r="BP33" s="15" t="str">
        <f>IF(ISBLANK('Original data'!BM33),"",'Original data'!BM33)</f>
        <v/>
      </c>
      <c r="BQ33" s="15" t="str">
        <f>IF(ISBLANK('Original data'!BN33),"",'Original data'!BN33)</f>
        <v/>
      </c>
      <c r="BR33" s="15" t="str">
        <f>IF(ISBLANK('Original data'!BO33),"",'Original data'!BO33)</f>
        <v/>
      </c>
      <c r="BS33" s="15" t="str">
        <f>IF(ISBLANK('Original data'!BP33),"",'Original data'!BP33)</f>
        <v/>
      </c>
      <c r="BT33" s="15" t="str">
        <f>IF(ISBLANK('Original data'!BQ33),"",'Original data'!BQ33)</f>
        <v/>
      </c>
      <c r="BU33" s="15" t="str">
        <f>IF(ISBLANK('Original data'!BR33),"",'Original data'!BR33)</f>
        <v/>
      </c>
      <c r="BV33" s="15" t="str">
        <f>IF(ISBLANK('Original data'!BS33),"",'Original data'!BS33)</f>
        <v/>
      </c>
      <c r="BW33" s="15" t="str">
        <f>IF(ISBLANK('Original data'!BT33),"",'Original data'!BT33)</f>
        <v/>
      </c>
      <c r="BX33" s="15" t="str">
        <f>IF(ISBLANK('Original data'!BU33),"",'Original data'!BU33)</f>
        <v/>
      </c>
      <c r="BY33" s="15" t="str">
        <f>IF(ISBLANK('Original data'!BV33),"",'Original data'!BV33)</f>
        <v/>
      </c>
      <c r="BZ33" s="15" t="str">
        <f>IF(ISBLANK('Original data'!BW33),"",'Original data'!BW33)</f>
        <v/>
      </c>
      <c r="CA33" s="15" t="str">
        <f>IF(ISBLANK('Original data'!BX33),"",'Original data'!BX33)</f>
        <v/>
      </c>
      <c r="CB33" s="15" t="str">
        <f>IF(ISBLANK('Original data'!BY33),"",'Original data'!BY33)</f>
        <v/>
      </c>
      <c r="CC33" s="15" t="str">
        <f>IF(ISBLANK('Original data'!BZ33),"",'Original data'!BZ33)</f>
        <v/>
      </c>
      <c r="CD33" s="15" t="str">
        <f>IF(ISBLANK('Original data'!CA33),"",'Original data'!CA33)</f>
        <v/>
      </c>
      <c r="CE33" s="22"/>
    </row>
    <row r="34" spans="1:83" x14ac:dyDescent="0.2">
      <c r="A34" s="14" t="str">
        <f>IF(ISBLANK('Original data'!A34),"",'Original data'!A34)</f>
        <v/>
      </c>
      <c r="B34" s="14" t="str">
        <f>IF(ISBLANK('Original data'!B34),"",'Original data'!B34)</f>
        <v/>
      </c>
      <c r="C34" s="14" t="str">
        <f>IF(ISBLANK('Original data'!C34),"",'Original data'!C34)</f>
        <v/>
      </c>
      <c r="D34" s="14" t="str">
        <f>IF(ISBLANK('Original data'!D34),"",'Original data'!D34)</f>
        <v/>
      </c>
      <c r="E34" s="14" t="str">
        <f>IF(ISBLANK('Original data'!E34),"",'Original data'!E34)</f>
        <v/>
      </c>
      <c r="F34" s="14">
        <f>IF(ISBLANK('Original data'!CC34),"",'Original data'!CC34)</f>
        <v>0</v>
      </c>
      <c r="G34" s="14">
        <f>IF(ISBLANK('Original data'!CD34),"",'Original data'!CD34)</f>
        <v>0</v>
      </c>
      <c r="H34" s="14"/>
      <c r="I34" s="15" t="str">
        <f>IF(ISBLANK('Original data'!F34),"",'Original data'!F34)</f>
        <v/>
      </c>
      <c r="J34" s="15" t="str">
        <f>IF(ISBLANK('Original data'!G34),"",'Original data'!G34)</f>
        <v/>
      </c>
      <c r="K34" s="15" t="str">
        <f>IF(ISBLANK('Original data'!H34),"",'Original data'!H34)</f>
        <v/>
      </c>
      <c r="L34" s="15" t="str">
        <f>IF(ISBLANK('Original data'!I34),"",'Original data'!I34)</f>
        <v/>
      </c>
      <c r="M34" s="15" t="str">
        <f>IF(ISBLANK('Original data'!J34),"",'Original data'!J34)</f>
        <v/>
      </c>
      <c r="N34" s="15" t="str">
        <f>IF(ISBLANK('Original data'!K34),"",'Original data'!K34)</f>
        <v/>
      </c>
      <c r="O34" s="15" t="str">
        <f>IF(ISBLANK('Original data'!L34),"",'Original data'!L34)</f>
        <v/>
      </c>
      <c r="P34" s="15" t="str">
        <f>IF(ISBLANK('Original data'!M34),"",'Original data'!M34)</f>
        <v/>
      </c>
      <c r="Q34" s="15" t="str">
        <f>IF(ISBLANK('Original data'!N34),"",'Original data'!N34)</f>
        <v/>
      </c>
      <c r="R34" s="15" t="str">
        <f>IF(ISBLANK('Original data'!O34),"",'Original data'!O34)</f>
        <v/>
      </c>
      <c r="S34" s="15" t="str">
        <f>IF(ISBLANK('Original data'!P34),"",'Original data'!P34)</f>
        <v/>
      </c>
      <c r="T34" s="15" t="str">
        <f>IF(ISBLANK('Original data'!Q34),"",'Original data'!Q34)</f>
        <v/>
      </c>
      <c r="U34" s="15" t="str">
        <f>IF(ISBLANK('Original data'!R34),"",'Original data'!R34)</f>
        <v/>
      </c>
      <c r="V34" s="15" t="str">
        <f>IF(ISBLANK('Original data'!S34),"",'Original data'!S34)</f>
        <v/>
      </c>
      <c r="W34" s="15" t="str">
        <f>IF(ISBLANK('Original data'!T34),"",'Original data'!T34)</f>
        <v/>
      </c>
      <c r="X34" s="15" t="str">
        <f>IF(ISBLANK('Original data'!U34),"",'Original data'!U34)</f>
        <v/>
      </c>
      <c r="Y34" s="15" t="str">
        <f>IF(ISBLANK('Original data'!V34),"",'Original data'!V34)</f>
        <v/>
      </c>
      <c r="Z34" s="15" t="str">
        <f>IF(ISBLANK('Original data'!W34),"",'Original data'!W34)</f>
        <v/>
      </c>
      <c r="AA34" s="15" t="str">
        <f>IF(ISBLANK('Original data'!X34),"",'Original data'!X34)</f>
        <v/>
      </c>
      <c r="AB34" s="15" t="str">
        <f>IF(ISBLANK('Original data'!Y34),"",'Original data'!Y34)</f>
        <v/>
      </c>
      <c r="AC34" s="15" t="str">
        <f>IF(ISBLANK('Original data'!Z34),"",'Original data'!Z34)</f>
        <v/>
      </c>
      <c r="AD34" s="15" t="str">
        <f>IF(ISBLANK('Original data'!AA34),"",'Original data'!AA34)</f>
        <v/>
      </c>
      <c r="AE34" s="15" t="str">
        <f>IF(ISBLANK('Original data'!AB34),"",'Original data'!AB34)</f>
        <v/>
      </c>
      <c r="AF34" s="15" t="str">
        <f>IF(ISBLANK('Original data'!AC34),"",'Original data'!AC34)</f>
        <v/>
      </c>
      <c r="AG34" s="15" t="str">
        <f>IF(ISBLANK('Original data'!AD34),"",'Original data'!AD34)</f>
        <v/>
      </c>
      <c r="AH34" s="15" t="str">
        <f>IF(ISBLANK('Original data'!AE34),"",'Original data'!AE34)</f>
        <v/>
      </c>
      <c r="AI34" s="15" t="str">
        <f>IF(ISBLANK('Original data'!AF34),"",'Original data'!AF34)</f>
        <v/>
      </c>
      <c r="AJ34" s="15" t="str">
        <f>IF(ISBLANK('Original data'!AG34),"",'Original data'!AG34)</f>
        <v/>
      </c>
      <c r="AK34" s="15" t="str">
        <f>IF(ISBLANK('Original data'!AH34),"",'Original data'!AH34)</f>
        <v/>
      </c>
      <c r="AL34" s="15" t="str">
        <f>IF(ISBLANK('Original data'!AI34),"",'Original data'!AI34)</f>
        <v/>
      </c>
      <c r="AM34" s="15" t="str">
        <f>IF(ISBLANK('Original data'!AJ34),"",'Original data'!AJ34)</f>
        <v/>
      </c>
      <c r="AN34" s="15" t="str">
        <f>IF(ISBLANK('Original data'!AK34),"",'Original data'!AK34)</f>
        <v/>
      </c>
      <c r="AO34" s="15" t="str">
        <f>IF(ISBLANK('Original data'!AL34),"",'Original data'!AL34)</f>
        <v/>
      </c>
      <c r="AP34" s="15" t="str">
        <f>IF(ISBLANK('Original data'!AM34),"",'Original data'!AM34)</f>
        <v/>
      </c>
      <c r="AQ34" s="15" t="str">
        <f>IF(ISBLANK('Original data'!AN34),"",'Original data'!AN34)</f>
        <v/>
      </c>
      <c r="AR34" s="15" t="str">
        <f>IF(ISBLANK('Original data'!AO34),"",'Original data'!AO34)</f>
        <v/>
      </c>
      <c r="AS34" s="15" t="str">
        <f>IF(ISBLANK('Original data'!AP34),"",'Original data'!AP34)</f>
        <v/>
      </c>
      <c r="AT34" s="15" t="str">
        <f>IF(ISBLANK('Original data'!AQ34),"",'Original data'!AQ34)</f>
        <v/>
      </c>
      <c r="AU34" s="15" t="str">
        <f>IF(ISBLANK('Original data'!AR34),"",'Original data'!AR34)</f>
        <v/>
      </c>
      <c r="AV34" s="15" t="str">
        <f>IF(ISBLANK('Original data'!AS34),"",'Original data'!AS34)</f>
        <v/>
      </c>
      <c r="AW34" s="15" t="str">
        <f>IF(ISBLANK('Original data'!AT34),"",'Original data'!AT34)</f>
        <v/>
      </c>
      <c r="AX34" s="15" t="str">
        <f>IF(ISBLANK('Original data'!AU34),"",'Original data'!AU34)</f>
        <v/>
      </c>
      <c r="AY34" s="15" t="str">
        <f>IF(ISBLANK('Original data'!AV34),"",'Original data'!AV34)</f>
        <v/>
      </c>
      <c r="AZ34" s="15" t="str">
        <f>IF(ISBLANK('Original data'!AW34),"",'Original data'!AW34)</f>
        <v/>
      </c>
      <c r="BA34" s="15" t="str">
        <f>IF(ISBLANK('Original data'!AX34),"",'Original data'!AX34)</f>
        <v/>
      </c>
      <c r="BB34" s="15" t="str">
        <f>IF(ISBLANK('Original data'!AY34),"",'Original data'!AY34)</f>
        <v/>
      </c>
      <c r="BC34" s="15" t="str">
        <f>IF(ISBLANK('Original data'!AZ34),"",'Original data'!AZ34)</f>
        <v/>
      </c>
      <c r="BD34" s="15" t="str">
        <f>IF(ISBLANK('Original data'!BA34),"",'Original data'!BA34)</f>
        <v/>
      </c>
      <c r="BE34" s="15" t="str">
        <f>IF(ISBLANK('Original data'!BB34),"",'Original data'!BB34)</f>
        <v/>
      </c>
      <c r="BF34" s="15" t="str">
        <f>IF(ISBLANK('Original data'!BC34),"",'Original data'!BC34)</f>
        <v/>
      </c>
      <c r="BG34" s="15" t="str">
        <f>IF(ISBLANK('Original data'!BD34),"",'Original data'!BD34)</f>
        <v/>
      </c>
      <c r="BH34" s="15" t="str">
        <f>IF(ISBLANK('Original data'!BE34),"",'Original data'!BE34)</f>
        <v/>
      </c>
      <c r="BI34" s="15" t="str">
        <f>IF(ISBLANK('Original data'!BF34),"",'Original data'!BF34)</f>
        <v/>
      </c>
      <c r="BJ34" s="15" t="str">
        <f>IF(ISBLANK('Original data'!BG34),"",'Original data'!BG34)</f>
        <v/>
      </c>
      <c r="BK34" s="15" t="str">
        <f>IF(ISBLANK('Original data'!BH34),"",'Original data'!BH34)</f>
        <v/>
      </c>
      <c r="BL34" s="15" t="str">
        <f>IF(ISBLANK('Original data'!BI34),"",'Original data'!BI34)</f>
        <v/>
      </c>
      <c r="BM34" s="15" t="str">
        <f>IF(ISBLANK('Original data'!BJ34),"",'Original data'!BJ34)</f>
        <v/>
      </c>
      <c r="BN34" s="15" t="str">
        <f>IF(ISBLANK('Original data'!BK34),"",'Original data'!BK34)</f>
        <v/>
      </c>
      <c r="BO34" s="15" t="str">
        <f>IF(ISBLANK('Original data'!BL34),"",'Original data'!BL34)</f>
        <v/>
      </c>
      <c r="BP34" s="15" t="str">
        <f>IF(ISBLANK('Original data'!BM34),"",'Original data'!BM34)</f>
        <v/>
      </c>
      <c r="BQ34" s="15" t="str">
        <f>IF(ISBLANK('Original data'!BN34),"",'Original data'!BN34)</f>
        <v/>
      </c>
      <c r="BR34" s="15" t="str">
        <f>IF(ISBLANK('Original data'!BO34),"",'Original data'!BO34)</f>
        <v/>
      </c>
      <c r="BS34" s="15" t="str">
        <f>IF(ISBLANK('Original data'!BP34),"",'Original data'!BP34)</f>
        <v/>
      </c>
      <c r="BT34" s="15" t="str">
        <f>IF(ISBLANK('Original data'!BQ34),"",'Original data'!BQ34)</f>
        <v/>
      </c>
      <c r="BU34" s="15" t="str">
        <f>IF(ISBLANK('Original data'!BR34),"",'Original data'!BR34)</f>
        <v/>
      </c>
      <c r="BV34" s="15" t="str">
        <f>IF(ISBLANK('Original data'!BS34),"",'Original data'!BS34)</f>
        <v/>
      </c>
      <c r="BW34" s="15" t="str">
        <f>IF(ISBLANK('Original data'!BT34),"",'Original data'!BT34)</f>
        <v/>
      </c>
      <c r="BX34" s="15" t="str">
        <f>IF(ISBLANK('Original data'!BU34),"",'Original data'!BU34)</f>
        <v/>
      </c>
      <c r="BY34" s="15" t="str">
        <f>IF(ISBLANK('Original data'!BV34),"",'Original data'!BV34)</f>
        <v/>
      </c>
      <c r="BZ34" s="15" t="str">
        <f>IF(ISBLANK('Original data'!BW34),"",'Original data'!BW34)</f>
        <v/>
      </c>
      <c r="CA34" s="15" t="str">
        <f>IF(ISBLANK('Original data'!BX34),"",'Original data'!BX34)</f>
        <v/>
      </c>
      <c r="CB34" s="15" t="str">
        <f>IF(ISBLANK('Original data'!BY34),"",'Original data'!BY34)</f>
        <v/>
      </c>
      <c r="CC34" s="15" t="str">
        <f>IF(ISBLANK('Original data'!BZ34),"",'Original data'!BZ34)</f>
        <v/>
      </c>
      <c r="CD34" s="15" t="str">
        <f>IF(ISBLANK('Original data'!CA34),"",'Original data'!CA34)</f>
        <v/>
      </c>
      <c r="CE34" s="22"/>
    </row>
    <row r="35" spans="1:83" x14ac:dyDescent="0.2">
      <c r="A35" s="14" t="str">
        <f>IF(ISBLANK('Original data'!A35),"",'Original data'!A35)</f>
        <v/>
      </c>
      <c r="B35" s="14" t="str">
        <f>IF(ISBLANK('Original data'!B35),"",'Original data'!B35)</f>
        <v/>
      </c>
      <c r="C35" s="14" t="str">
        <f>IF(ISBLANK('Original data'!C35),"",'Original data'!C35)</f>
        <v/>
      </c>
      <c r="D35" s="14" t="str">
        <f>IF(ISBLANK('Original data'!D35),"",'Original data'!D35)</f>
        <v/>
      </c>
      <c r="E35" s="14" t="str">
        <f>IF(ISBLANK('Original data'!E35),"",'Original data'!E35)</f>
        <v/>
      </c>
      <c r="F35" s="14">
        <f>IF(ISBLANK('Original data'!CC35),"",'Original data'!CC35)</f>
        <v>0</v>
      </c>
      <c r="G35" s="14">
        <f>IF(ISBLANK('Original data'!CD35),"",'Original data'!CD35)</f>
        <v>0</v>
      </c>
      <c r="H35" s="14"/>
      <c r="I35" s="15" t="str">
        <f>IF(ISBLANK('Original data'!F35),"",'Original data'!F35)</f>
        <v/>
      </c>
      <c r="J35" s="15" t="str">
        <f>IF(ISBLANK('Original data'!G35),"",'Original data'!G35)</f>
        <v/>
      </c>
      <c r="K35" s="15" t="str">
        <f>IF(ISBLANK('Original data'!H35),"",'Original data'!H35)</f>
        <v/>
      </c>
      <c r="L35" s="15" t="str">
        <f>IF(ISBLANK('Original data'!I35),"",'Original data'!I35)</f>
        <v/>
      </c>
      <c r="M35" s="15" t="str">
        <f>IF(ISBLANK('Original data'!J35),"",'Original data'!J35)</f>
        <v/>
      </c>
      <c r="N35" s="15" t="str">
        <f>IF(ISBLANK('Original data'!K35),"",'Original data'!K35)</f>
        <v/>
      </c>
      <c r="O35" s="15" t="str">
        <f>IF(ISBLANK('Original data'!L35),"",'Original data'!L35)</f>
        <v/>
      </c>
      <c r="P35" s="15" t="str">
        <f>IF(ISBLANK('Original data'!M35),"",'Original data'!M35)</f>
        <v/>
      </c>
      <c r="Q35" s="15" t="str">
        <f>IF(ISBLANK('Original data'!N35),"",'Original data'!N35)</f>
        <v/>
      </c>
      <c r="R35" s="15" t="str">
        <f>IF(ISBLANK('Original data'!O35),"",'Original data'!O35)</f>
        <v/>
      </c>
      <c r="S35" s="15" t="str">
        <f>IF(ISBLANK('Original data'!P35),"",'Original data'!P35)</f>
        <v/>
      </c>
      <c r="T35" s="15" t="str">
        <f>IF(ISBLANK('Original data'!Q35),"",'Original data'!Q35)</f>
        <v/>
      </c>
      <c r="U35" s="15" t="str">
        <f>IF(ISBLANK('Original data'!R35),"",'Original data'!R35)</f>
        <v/>
      </c>
      <c r="V35" s="15" t="str">
        <f>IF(ISBLANK('Original data'!S35),"",'Original data'!S35)</f>
        <v/>
      </c>
      <c r="W35" s="15" t="str">
        <f>IF(ISBLANK('Original data'!T35),"",'Original data'!T35)</f>
        <v/>
      </c>
      <c r="X35" s="15" t="str">
        <f>IF(ISBLANK('Original data'!U35),"",'Original data'!U35)</f>
        <v/>
      </c>
      <c r="Y35" s="15" t="str">
        <f>IF(ISBLANK('Original data'!V35),"",'Original data'!V35)</f>
        <v/>
      </c>
      <c r="Z35" s="15" t="str">
        <f>IF(ISBLANK('Original data'!W35),"",'Original data'!W35)</f>
        <v/>
      </c>
      <c r="AA35" s="15" t="str">
        <f>IF(ISBLANK('Original data'!X35),"",'Original data'!X35)</f>
        <v/>
      </c>
      <c r="AB35" s="15" t="str">
        <f>IF(ISBLANK('Original data'!Y35),"",'Original data'!Y35)</f>
        <v/>
      </c>
      <c r="AC35" s="15" t="str">
        <f>IF(ISBLANK('Original data'!Z35),"",'Original data'!Z35)</f>
        <v/>
      </c>
      <c r="AD35" s="15" t="str">
        <f>IF(ISBLANK('Original data'!AA35),"",'Original data'!AA35)</f>
        <v/>
      </c>
      <c r="AE35" s="15" t="str">
        <f>IF(ISBLANK('Original data'!AB35),"",'Original data'!AB35)</f>
        <v/>
      </c>
      <c r="AF35" s="15" t="str">
        <f>IF(ISBLANK('Original data'!AC35),"",'Original data'!AC35)</f>
        <v/>
      </c>
      <c r="AG35" s="15" t="str">
        <f>IF(ISBLANK('Original data'!AD35),"",'Original data'!AD35)</f>
        <v/>
      </c>
      <c r="AH35" s="15" t="str">
        <f>IF(ISBLANK('Original data'!AE35),"",'Original data'!AE35)</f>
        <v/>
      </c>
      <c r="AI35" s="15" t="str">
        <f>IF(ISBLANK('Original data'!AF35),"",'Original data'!AF35)</f>
        <v/>
      </c>
      <c r="AJ35" s="15" t="str">
        <f>IF(ISBLANK('Original data'!AG35),"",'Original data'!AG35)</f>
        <v/>
      </c>
      <c r="AK35" s="15" t="str">
        <f>IF(ISBLANK('Original data'!AH35),"",'Original data'!AH35)</f>
        <v/>
      </c>
      <c r="AL35" s="15" t="str">
        <f>IF(ISBLANK('Original data'!AI35),"",'Original data'!AI35)</f>
        <v/>
      </c>
      <c r="AM35" s="15" t="str">
        <f>IF(ISBLANK('Original data'!AJ35),"",'Original data'!AJ35)</f>
        <v/>
      </c>
      <c r="AN35" s="15" t="str">
        <f>IF(ISBLANK('Original data'!AK35),"",'Original data'!AK35)</f>
        <v/>
      </c>
      <c r="AO35" s="15" t="str">
        <f>IF(ISBLANK('Original data'!AL35),"",'Original data'!AL35)</f>
        <v/>
      </c>
      <c r="AP35" s="15" t="str">
        <f>IF(ISBLANK('Original data'!AM35),"",'Original data'!AM35)</f>
        <v/>
      </c>
      <c r="AQ35" s="15" t="str">
        <f>IF(ISBLANK('Original data'!AN35),"",'Original data'!AN35)</f>
        <v/>
      </c>
      <c r="AR35" s="15" t="str">
        <f>IF(ISBLANK('Original data'!AO35),"",'Original data'!AO35)</f>
        <v/>
      </c>
      <c r="AS35" s="15" t="str">
        <f>IF(ISBLANK('Original data'!AP35),"",'Original data'!AP35)</f>
        <v/>
      </c>
      <c r="AT35" s="15" t="str">
        <f>IF(ISBLANK('Original data'!AQ35),"",'Original data'!AQ35)</f>
        <v/>
      </c>
      <c r="AU35" s="15" t="str">
        <f>IF(ISBLANK('Original data'!AR35),"",'Original data'!AR35)</f>
        <v/>
      </c>
      <c r="AV35" s="15" t="str">
        <f>IF(ISBLANK('Original data'!AS35),"",'Original data'!AS35)</f>
        <v/>
      </c>
      <c r="AW35" s="15" t="str">
        <f>IF(ISBLANK('Original data'!AT35),"",'Original data'!AT35)</f>
        <v/>
      </c>
      <c r="AX35" s="15" t="str">
        <f>IF(ISBLANK('Original data'!AU35),"",'Original data'!AU35)</f>
        <v/>
      </c>
      <c r="AY35" s="15" t="str">
        <f>IF(ISBLANK('Original data'!AV35),"",'Original data'!AV35)</f>
        <v/>
      </c>
      <c r="AZ35" s="15" t="str">
        <f>IF(ISBLANK('Original data'!AW35),"",'Original data'!AW35)</f>
        <v/>
      </c>
      <c r="BA35" s="15" t="str">
        <f>IF(ISBLANK('Original data'!AX35),"",'Original data'!AX35)</f>
        <v/>
      </c>
      <c r="BB35" s="15" t="str">
        <f>IF(ISBLANK('Original data'!AY35),"",'Original data'!AY35)</f>
        <v/>
      </c>
      <c r="BC35" s="15" t="str">
        <f>IF(ISBLANK('Original data'!AZ35),"",'Original data'!AZ35)</f>
        <v/>
      </c>
      <c r="BD35" s="15" t="str">
        <f>IF(ISBLANK('Original data'!BA35),"",'Original data'!BA35)</f>
        <v/>
      </c>
      <c r="BE35" s="15" t="str">
        <f>IF(ISBLANK('Original data'!BB35),"",'Original data'!BB35)</f>
        <v/>
      </c>
      <c r="BF35" s="15" t="str">
        <f>IF(ISBLANK('Original data'!BC35),"",'Original data'!BC35)</f>
        <v/>
      </c>
      <c r="BG35" s="15" t="str">
        <f>IF(ISBLANK('Original data'!BD35),"",'Original data'!BD35)</f>
        <v/>
      </c>
      <c r="BH35" s="15" t="str">
        <f>IF(ISBLANK('Original data'!BE35),"",'Original data'!BE35)</f>
        <v/>
      </c>
      <c r="BI35" s="15" t="str">
        <f>IF(ISBLANK('Original data'!BF35),"",'Original data'!BF35)</f>
        <v/>
      </c>
      <c r="BJ35" s="15" t="str">
        <f>IF(ISBLANK('Original data'!BG35),"",'Original data'!BG35)</f>
        <v/>
      </c>
      <c r="BK35" s="15" t="str">
        <f>IF(ISBLANK('Original data'!BH35),"",'Original data'!BH35)</f>
        <v/>
      </c>
      <c r="BL35" s="15" t="str">
        <f>IF(ISBLANK('Original data'!BI35),"",'Original data'!BI35)</f>
        <v/>
      </c>
      <c r="BM35" s="15" t="str">
        <f>IF(ISBLANK('Original data'!BJ35),"",'Original data'!BJ35)</f>
        <v/>
      </c>
      <c r="BN35" s="15" t="str">
        <f>IF(ISBLANK('Original data'!BK35),"",'Original data'!BK35)</f>
        <v/>
      </c>
      <c r="BO35" s="15" t="str">
        <f>IF(ISBLANK('Original data'!BL35),"",'Original data'!BL35)</f>
        <v/>
      </c>
      <c r="BP35" s="15" t="str">
        <f>IF(ISBLANK('Original data'!BM35),"",'Original data'!BM35)</f>
        <v/>
      </c>
      <c r="BQ35" s="15" t="str">
        <f>IF(ISBLANK('Original data'!BN35),"",'Original data'!BN35)</f>
        <v/>
      </c>
      <c r="BR35" s="15" t="str">
        <f>IF(ISBLANK('Original data'!BO35),"",'Original data'!BO35)</f>
        <v/>
      </c>
      <c r="BS35" s="15" t="str">
        <f>IF(ISBLANK('Original data'!BP35),"",'Original data'!BP35)</f>
        <v/>
      </c>
      <c r="BT35" s="15" t="str">
        <f>IF(ISBLANK('Original data'!BQ35),"",'Original data'!BQ35)</f>
        <v/>
      </c>
      <c r="BU35" s="15" t="str">
        <f>IF(ISBLANK('Original data'!BR35),"",'Original data'!BR35)</f>
        <v/>
      </c>
      <c r="BV35" s="15" t="str">
        <f>IF(ISBLANK('Original data'!BS35),"",'Original data'!BS35)</f>
        <v/>
      </c>
      <c r="BW35" s="15" t="str">
        <f>IF(ISBLANK('Original data'!BT35),"",'Original data'!BT35)</f>
        <v/>
      </c>
      <c r="BX35" s="15" t="str">
        <f>IF(ISBLANK('Original data'!BU35),"",'Original data'!BU35)</f>
        <v/>
      </c>
      <c r="BY35" s="15" t="str">
        <f>IF(ISBLANK('Original data'!BV35),"",'Original data'!BV35)</f>
        <v/>
      </c>
      <c r="BZ35" s="15" t="str">
        <f>IF(ISBLANK('Original data'!BW35),"",'Original data'!BW35)</f>
        <v/>
      </c>
      <c r="CA35" s="15" t="str">
        <f>IF(ISBLANK('Original data'!BX35),"",'Original data'!BX35)</f>
        <v/>
      </c>
      <c r="CB35" s="15" t="str">
        <f>IF(ISBLANK('Original data'!BY35),"",'Original data'!BY35)</f>
        <v/>
      </c>
      <c r="CC35" s="15" t="str">
        <f>IF(ISBLANK('Original data'!BZ35),"",'Original data'!BZ35)</f>
        <v/>
      </c>
      <c r="CD35" s="15" t="str">
        <f>IF(ISBLANK('Original data'!CA35),"",'Original data'!CA35)</f>
        <v/>
      </c>
      <c r="CE35" s="22"/>
    </row>
    <row r="36" spans="1:83" x14ac:dyDescent="0.2">
      <c r="A36" s="14" t="str">
        <f>IF(ISBLANK('Original data'!A36),"",'Original data'!A36)</f>
        <v/>
      </c>
      <c r="B36" s="14" t="str">
        <f>IF(ISBLANK('Original data'!B36),"",'Original data'!B36)</f>
        <v/>
      </c>
      <c r="C36" s="14" t="str">
        <f>IF(ISBLANK('Original data'!C36),"",'Original data'!C36)</f>
        <v/>
      </c>
      <c r="D36" s="14" t="str">
        <f>IF(ISBLANK('Original data'!D36),"",'Original data'!D36)</f>
        <v/>
      </c>
      <c r="E36" s="14" t="str">
        <f>IF(ISBLANK('Original data'!E36),"",'Original data'!E36)</f>
        <v/>
      </c>
      <c r="F36" s="14">
        <f>IF(ISBLANK('Original data'!CC36),"",'Original data'!CC36)</f>
        <v>0</v>
      </c>
      <c r="G36" s="14">
        <f>IF(ISBLANK('Original data'!CD36),"",'Original data'!CD36)</f>
        <v>0</v>
      </c>
      <c r="H36" s="14"/>
      <c r="I36" s="15" t="str">
        <f>IF(ISBLANK('Original data'!F36),"",'Original data'!F36)</f>
        <v/>
      </c>
      <c r="J36" s="15" t="str">
        <f>IF(ISBLANK('Original data'!G36),"",'Original data'!G36)</f>
        <v/>
      </c>
      <c r="K36" s="15" t="str">
        <f>IF(ISBLANK('Original data'!H36),"",'Original data'!H36)</f>
        <v/>
      </c>
      <c r="L36" s="15" t="str">
        <f>IF(ISBLANK('Original data'!I36),"",'Original data'!I36)</f>
        <v/>
      </c>
      <c r="M36" s="15" t="str">
        <f>IF(ISBLANK('Original data'!J36),"",'Original data'!J36)</f>
        <v/>
      </c>
      <c r="N36" s="15" t="str">
        <f>IF(ISBLANK('Original data'!K36),"",'Original data'!K36)</f>
        <v/>
      </c>
      <c r="O36" s="15" t="str">
        <f>IF(ISBLANK('Original data'!L36),"",'Original data'!L36)</f>
        <v/>
      </c>
      <c r="P36" s="15" t="str">
        <f>IF(ISBLANK('Original data'!M36),"",'Original data'!M36)</f>
        <v/>
      </c>
      <c r="Q36" s="15" t="str">
        <f>IF(ISBLANK('Original data'!N36),"",'Original data'!N36)</f>
        <v/>
      </c>
      <c r="R36" s="15" t="str">
        <f>IF(ISBLANK('Original data'!O36),"",'Original data'!O36)</f>
        <v/>
      </c>
      <c r="S36" s="15" t="str">
        <f>IF(ISBLANK('Original data'!P36),"",'Original data'!P36)</f>
        <v/>
      </c>
      <c r="T36" s="15" t="str">
        <f>IF(ISBLANK('Original data'!Q36),"",'Original data'!Q36)</f>
        <v/>
      </c>
      <c r="U36" s="15" t="str">
        <f>IF(ISBLANK('Original data'!R36),"",'Original data'!R36)</f>
        <v/>
      </c>
      <c r="V36" s="15" t="str">
        <f>IF(ISBLANK('Original data'!S36),"",'Original data'!S36)</f>
        <v/>
      </c>
      <c r="W36" s="15" t="str">
        <f>IF(ISBLANK('Original data'!T36),"",'Original data'!T36)</f>
        <v/>
      </c>
      <c r="X36" s="15" t="str">
        <f>IF(ISBLANK('Original data'!U36),"",'Original data'!U36)</f>
        <v/>
      </c>
      <c r="Y36" s="15" t="str">
        <f>IF(ISBLANK('Original data'!V36),"",'Original data'!V36)</f>
        <v/>
      </c>
      <c r="Z36" s="15" t="str">
        <f>IF(ISBLANK('Original data'!W36),"",'Original data'!W36)</f>
        <v/>
      </c>
      <c r="AA36" s="15" t="str">
        <f>IF(ISBLANK('Original data'!X36),"",'Original data'!X36)</f>
        <v/>
      </c>
      <c r="AB36" s="15" t="str">
        <f>IF(ISBLANK('Original data'!Y36),"",'Original data'!Y36)</f>
        <v/>
      </c>
      <c r="AC36" s="15" t="str">
        <f>IF(ISBLANK('Original data'!Z36),"",'Original data'!Z36)</f>
        <v/>
      </c>
      <c r="AD36" s="15" t="str">
        <f>IF(ISBLANK('Original data'!AA36),"",'Original data'!AA36)</f>
        <v/>
      </c>
      <c r="AE36" s="15" t="str">
        <f>IF(ISBLANK('Original data'!AB36),"",'Original data'!AB36)</f>
        <v/>
      </c>
      <c r="AF36" s="15" t="str">
        <f>IF(ISBLANK('Original data'!AC36),"",'Original data'!AC36)</f>
        <v/>
      </c>
      <c r="AG36" s="15" t="str">
        <f>IF(ISBLANK('Original data'!AD36),"",'Original data'!AD36)</f>
        <v/>
      </c>
      <c r="AH36" s="15" t="str">
        <f>IF(ISBLANK('Original data'!AE36),"",'Original data'!AE36)</f>
        <v/>
      </c>
      <c r="AI36" s="15" t="str">
        <f>IF(ISBLANK('Original data'!AF36),"",'Original data'!AF36)</f>
        <v/>
      </c>
      <c r="AJ36" s="15" t="str">
        <f>IF(ISBLANK('Original data'!AG36),"",'Original data'!AG36)</f>
        <v/>
      </c>
      <c r="AK36" s="15" t="str">
        <f>IF(ISBLANK('Original data'!AH36),"",'Original data'!AH36)</f>
        <v/>
      </c>
      <c r="AL36" s="15" t="str">
        <f>IF(ISBLANK('Original data'!AI36),"",'Original data'!AI36)</f>
        <v/>
      </c>
      <c r="AM36" s="15" t="str">
        <f>IF(ISBLANK('Original data'!AJ36),"",'Original data'!AJ36)</f>
        <v/>
      </c>
      <c r="AN36" s="15" t="str">
        <f>IF(ISBLANK('Original data'!AK36),"",'Original data'!AK36)</f>
        <v/>
      </c>
      <c r="AO36" s="15" t="str">
        <f>IF(ISBLANK('Original data'!AL36),"",'Original data'!AL36)</f>
        <v/>
      </c>
      <c r="AP36" s="15" t="str">
        <f>IF(ISBLANK('Original data'!AM36),"",'Original data'!AM36)</f>
        <v/>
      </c>
      <c r="AQ36" s="15" t="str">
        <f>IF(ISBLANK('Original data'!AN36),"",'Original data'!AN36)</f>
        <v/>
      </c>
      <c r="AR36" s="15" t="str">
        <f>IF(ISBLANK('Original data'!AO36),"",'Original data'!AO36)</f>
        <v/>
      </c>
      <c r="AS36" s="15" t="str">
        <f>IF(ISBLANK('Original data'!AP36),"",'Original data'!AP36)</f>
        <v/>
      </c>
      <c r="AT36" s="15" t="str">
        <f>IF(ISBLANK('Original data'!AQ36),"",'Original data'!AQ36)</f>
        <v/>
      </c>
      <c r="AU36" s="15" t="str">
        <f>IF(ISBLANK('Original data'!AR36),"",'Original data'!AR36)</f>
        <v/>
      </c>
      <c r="AV36" s="15" t="str">
        <f>IF(ISBLANK('Original data'!AS36),"",'Original data'!AS36)</f>
        <v/>
      </c>
      <c r="AW36" s="15" t="str">
        <f>IF(ISBLANK('Original data'!AT36),"",'Original data'!AT36)</f>
        <v/>
      </c>
      <c r="AX36" s="15" t="str">
        <f>IF(ISBLANK('Original data'!AU36),"",'Original data'!AU36)</f>
        <v/>
      </c>
      <c r="AY36" s="15" t="str">
        <f>IF(ISBLANK('Original data'!AV36),"",'Original data'!AV36)</f>
        <v/>
      </c>
      <c r="AZ36" s="15" t="str">
        <f>IF(ISBLANK('Original data'!AW36),"",'Original data'!AW36)</f>
        <v/>
      </c>
      <c r="BA36" s="15" t="str">
        <f>IF(ISBLANK('Original data'!AX36),"",'Original data'!AX36)</f>
        <v/>
      </c>
      <c r="BB36" s="15" t="str">
        <f>IF(ISBLANK('Original data'!AY36),"",'Original data'!AY36)</f>
        <v/>
      </c>
      <c r="BC36" s="15" t="str">
        <f>IF(ISBLANK('Original data'!AZ36),"",'Original data'!AZ36)</f>
        <v/>
      </c>
      <c r="BD36" s="15" t="str">
        <f>IF(ISBLANK('Original data'!BA36),"",'Original data'!BA36)</f>
        <v/>
      </c>
      <c r="BE36" s="15" t="str">
        <f>IF(ISBLANK('Original data'!BB36),"",'Original data'!BB36)</f>
        <v/>
      </c>
      <c r="BF36" s="15" t="str">
        <f>IF(ISBLANK('Original data'!BC36),"",'Original data'!BC36)</f>
        <v/>
      </c>
      <c r="BG36" s="15" t="str">
        <f>IF(ISBLANK('Original data'!BD36),"",'Original data'!BD36)</f>
        <v/>
      </c>
      <c r="BH36" s="15" t="str">
        <f>IF(ISBLANK('Original data'!BE36),"",'Original data'!BE36)</f>
        <v/>
      </c>
      <c r="BI36" s="15" t="str">
        <f>IF(ISBLANK('Original data'!BF36),"",'Original data'!BF36)</f>
        <v/>
      </c>
      <c r="BJ36" s="15" t="str">
        <f>IF(ISBLANK('Original data'!BG36),"",'Original data'!BG36)</f>
        <v/>
      </c>
      <c r="BK36" s="15" t="str">
        <f>IF(ISBLANK('Original data'!BH36),"",'Original data'!BH36)</f>
        <v/>
      </c>
      <c r="BL36" s="15" t="str">
        <f>IF(ISBLANK('Original data'!BI36),"",'Original data'!BI36)</f>
        <v/>
      </c>
      <c r="BM36" s="15" t="str">
        <f>IF(ISBLANK('Original data'!BJ36),"",'Original data'!BJ36)</f>
        <v/>
      </c>
      <c r="BN36" s="15" t="str">
        <f>IF(ISBLANK('Original data'!BK36),"",'Original data'!BK36)</f>
        <v/>
      </c>
      <c r="BO36" s="15" t="str">
        <f>IF(ISBLANK('Original data'!BL36),"",'Original data'!BL36)</f>
        <v/>
      </c>
      <c r="BP36" s="15" t="str">
        <f>IF(ISBLANK('Original data'!BM36),"",'Original data'!BM36)</f>
        <v/>
      </c>
      <c r="BQ36" s="15" t="str">
        <f>IF(ISBLANK('Original data'!BN36),"",'Original data'!BN36)</f>
        <v/>
      </c>
      <c r="BR36" s="15" t="str">
        <f>IF(ISBLANK('Original data'!BO36),"",'Original data'!BO36)</f>
        <v/>
      </c>
      <c r="BS36" s="15" t="str">
        <f>IF(ISBLANK('Original data'!BP36),"",'Original data'!BP36)</f>
        <v/>
      </c>
      <c r="BT36" s="15" t="str">
        <f>IF(ISBLANK('Original data'!BQ36),"",'Original data'!BQ36)</f>
        <v/>
      </c>
      <c r="BU36" s="15" t="str">
        <f>IF(ISBLANK('Original data'!BR36),"",'Original data'!BR36)</f>
        <v/>
      </c>
      <c r="BV36" s="15" t="str">
        <f>IF(ISBLANK('Original data'!BS36),"",'Original data'!BS36)</f>
        <v/>
      </c>
      <c r="BW36" s="15" t="str">
        <f>IF(ISBLANK('Original data'!BT36),"",'Original data'!BT36)</f>
        <v/>
      </c>
      <c r="BX36" s="15" t="str">
        <f>IF(ISBLANK('Original data'!BU36),"",'Original data'!BU36)</f>
        <v/>
      </c>
      <c r="BY36" s="15" t="str">
        <f>IF(ISBLANK('Original data'!BV36),"",'Original data'!BV36)</f>
        <v/>
      </c>
      <c r="BZ36" s="15" t="str">
        <f>IF(ISBLANK('Original data'!BW36),"",'Original data'!BW36)</f>
        <v/>
      </c>
      <c r="CA36" s="15" t="str">
        <f>IF(ISBLANK('Original data'!BX36),"",'Original data'!BX36)</f>
        <v/>
      </c>
      <c r="CB36" s="15" t="str">
        <f>IF(ISBLANK('Original data'!BY36),"",'Original data'!BY36)</f>
        <v/>
      </c>
      <c r="CC36" s="15" t="str">
        <f>IF(ISBLANK('Original data'!BZ36),"",'Original data'!BZ36)</f>
        <v/>
      </c>
      <c r="CD36" s="15" t="str">
        <f>IF(ISBLANK('Original data'!CA36),"",'Original data'!CA36)</f>
        <v/>
      </c>
      <c r="CE36" s="22"/>
    </row>
    <row r="37" spans="1:83" x14ac:dyDescent="0.2">
      <c r="A37" s="14" t="str">
        <f>IF(ISBLANK('Original data'!A37),"",'Original data'!A37)</f>
        <v/>
      </c>
      <c r="B37" s="14" t="str">
        <f>IF(ISBLANK('Original data'!B37),"",'Original data'!B37)</f>
        <v/>
      </c>
      <c r="C37" s="14" t="str">
        <f>IF(ISBLANK('Original data'!C37),"",'Original data'!C37)</f>
        <v/>
      </c>
      <c r="D37" s="14" t="str">
        <f>IF(ISBLANK('Original data'!D37),"",'Original data'!D37)</f>
        <v/>
      </c>
      <c r="E37" s="14" t="str">
        <f>IF(ISBLANK('Original data'!E37),"",'Original data'!E37)</f>
        <v/>
      </c>
      <c r="F37" s="14">
        <f>IF(ISBLANK('Original data'!CC37),"",'Original data'!CC37)</f>
        <v>0</v>
      </c>
      <c r="G37" s="14">
        <f>IF(ISBLANK('Original data'!CD37),"",'Original data'!CD37)</f>
        <v>0</v>
      </c>
      <c r="H37" s="14"/>
      <c r="I37" s="15" t="str">
        <f>IF(ISBLANK('Original data'!F37),"",'Original data'!F37)</f>
        <v/>
      </c>
      <c r="J37" s="15" t="str">
        <f>IF(ISBLANK('Original data'!G37),"",'Original data'!G37)</f>
        <v/>
      </c>
      <c r="K37" s="15" t="str">
        <f>IF(ISBLANK('Original data'!H37),"",'Original data'!H37)</f>
        <v/>
      </c>
      <c r="L37" s="15" t="str">
        <f>IF(ISBLANK('Original data'!I37),"",'Original data'!I37)</f>
        <v/>
      </c>
      <c r="M37" s="15" t="str">
        <f>IF(ISBLANK('Original data'!J37),"",'Original data'!J37)</f>
        <v/>
      </c>
      <c r="N37" s="15" t="str">
        <f>IF(ISBLANK('Original data'!K37),"",'Original data'!K37)</f>
        <v/>
      </c>
      <c r="O37" s="15" t="str">
        <f>IF(ISBLANK('Original data'!L37),"",'Original data'!L37)</f>
        <v/>
      </c>
      <c r="P37" s="15" t="str">
        <f>IF(ISBLANK('Original data'!M37),"",'Original data'!M37)</f>
        <v/>
      </c>
      <c r="Q37" s="15" t="str">
        <f>IF(ISBLANK('Original data'!N37),"",'Original data'!N37)</f>
        <v/>
      </c>
      <c r="R37" s="15" t="str">
        <f>IF(ISBLANK('Original data'!O37),"",'Original data'!O37)</f>
        <v/>
      </c>
      <c r="S37" s="15" t="str">
        <f>IF(ISBLANK('Original data'!P37),"",'Original data'!P37)</f>
        <v/>
      </c>
      <c r="T37" s="15" t="str">
        <f>IF(ISBLANK('Original data'!Q37),"",'Original data'!Q37)</f>
        <v/>
      </c>
      <c r="U37" s="15" t="str">
        <f>IF(ISBLANK('Original data'!R37),"",'Original data'!R37)</f>
        <v/>
      </c>
      <c r="V37" s="15" t="str">
        <f>IF(ISBLANK('Original data'!S37),"",'Original data'!S37)</f>
        <v/>
      </c>
      <c r="W37" s="15" t="str">
        <f>IF(ISBLANK('Original data'!T37),"",'Original data'!T37)</f>
        <v/>
      </c>
      <c r="X37" s="15" t="str">
        <f>IF(ISBLANK('Original data'!U37),"",'Original data'!U37)</f>
        <v/>
      </c>
      <c r="Y37" s="15" t="str">
        <f>IF(ISBLANK('Original data'!V37),"",'Original data'!V37)</f>
        <v/>
      </c>
      <c r="Z37" s="15" t="str">
        <f>IF(ISBLANK('Original data'!W37),"",'Original data'!W37)</f>
        <v/>
      </c>
      <c r="AA37" s="15" t="str">
        <f>IF(ISBLANK('Original data'!X37),"",'Original data'!X37)</f>
        <v/>
      </c>
      <c r="AB37" s="15" t="str">
        <f>IF(ISBLANK('Original data'!Y37),"",'Original data'!Y37)</f>
        <v/>
      </c>
      <c r="AC37" s="15" t="str">
        <f>IF(ISBLANK('Original data'!Z37),"",'Original data'!Z37)</f>
        <v/>
      </c>
      <c r="AD37" s="15" t="str">
        <f>IF(ISBLANK('Original data'!AA37),"",'Original data'!AA37)</f>
        <v/>
      </c>
      <c r="AE37" s="15" t="str">
        <f>IF(ISBLANK('Original data'!AB37),"",'Original data'!AB37)</f>
        <v/>
      </c>
      <c r="AF37" s="15" t="str">
        <f>IF(ISBLANK('Original data'!AC37),"",'Original data'!AC37)</f>
        <v/>
      </c>
      <c r="AG37" s="15" t="str">
        <f>IF(ISBLANK('Original data'!AD37),"",'Original data'!AD37)</f>
        <v/>
      </c>
      <c r="AH37" s="15" t="str">
        <f>IF(ISBLANK('Original data'!AE37),"",'Original data'!AE37)</f>
        <v/>
      </c>
      <c r="AI37" s="15" t="str">
        <f>IF(ISBLANK('Original data'!AF37),"",'Original data'!AF37)</f>
        <v/>
      </c>
      <c r="AJ37" s="15" t="str">
        <f>IF(ISBLANK('Original data'!AG37),"",'Original data'!AG37)</f>
        <v/>
      </c>
      <c r="AK37" s="15" t="str">
        <f>IF(ISBLANK('Original data'!AH37),"",'Original data'!AH37)</f>
        <v/>
      </c>
      <c r="AL37" s="15" t="str">
        <f>IF(ISBLANK('Original data'!AI37),"",'Original data'!AI37)</f>
        <v/>
      </c>
      <c r="AM37" s="15" t="str">
        <f>IF(ISBLANK('Original data'!AJ37),"",'Original data'!AJ37)</f>
        <v/>
      </c>
      <c r="AN37" s="15" t="str">
        <f>IF(ISBLANK('Original data'!AK37),"",'Original data'!AK37)</f>
        <v/>
      </c>
      <c r="AO37" s="15" t="str">
        <f>IF(ISBLANK('Original data'!AL37),"",'Original data'!AL37)</f>
        <v/>
      </c>
      <c r="AP37" s="15" t="str">
        <f>IF(ISBLANK('Original data'!AM37),"",'Original data'!AM37)</f>
        <v/>
      </c>
      <c r="AQ37" s="15" t="str">
        <f>IF(ISBLANK('Original data'!AN37),"",'Original data'!AN37)</f>
        <v/>
      </c>
      <c r="AR37" s="15" t="str">
        <f>IF(ISBLANK('Original data'!AO37),"",'Original data'!AO37)</f>
        <v/>
      </c>
      <c r="AS37" s="15" t="str">
        <f>IF(ISBLANK('Original data'!AP37),"",'Original data'!AP37)</f>
        <v/>
      </c>
      <c r="AT37" s="15" t="str">
        <f>IF(ISBLANK('Original data'!AQ37),"",'Original data'!AQ37)</f>
        <v/>
      </c>
      <c r="AU37" s="15" t="str">
        <f>IF(ISBLANK('Original data'!AR37),"",'Original data'!AR37)</f>
        <v/>
      </c>
      <c r="AV37" s="15" t="str">
        <f>IF(ISBLANK('Original data'!AS37),"",'Original data'!AS37)</f>
        <v/>
      </c>
      <c r="AW37" s="15" t="str">
        <f>IF(ISBLANK('Original data'!AT37),"",'Original data'!AT37)</f>
        <v/>
      </c>
      <c r="AX37" s="15" t="str">
        <f>IF(ISBLANK('Original data'!AU37),"",'Original data'!AU37)</f>
        <v/>
      </c>
      <c r="AY37" s="15" t="str">
        <f>IF(ISBLANK('Original data'!AV37),"",'Original data'!AV37)</f>
        <v/>
      </c>
      <c r="AZ37" s="15" t="str">
        <f>IF(ISBLANK('Original data'!AW37),"",'Original data'!AW37)</f>
        <v/>
      </c>
      <c r="BA37" s="15" t="str">
        <f>IF(ISBLANK('Original data'!AX37),"",'Original data'!AX37)</f>
        <v/>
      </c>
      <c r="BB37" s="15" t="str">
        <f>IF(ISBLANK('Original data'!AY37),"",'Original data'!AY37)</f>
        <v/>
      </c>
      <c r="BC37" s="15" t="str">
        <f>IF(ISBLANK('Original data'!AZ37),"",'Original data'!AZ37)</f>
        <v/>
      </c>
      <c r="BD37" s="15" t="str">
        <f>IF(ISBLANK('Original data'!BA37),"",'Original data'!BA37)</f>
        <v/>
      </c>
      <c r="BE37" s="15" t="str">
        <f>IF(ISBLANK('Original data'!BB37),"",'Original data'!BB37)</f>
        <v/>
      </c>
      <c r="BF37" s="15" t="str">
        <f>IF(ISBLANK('Original data'!BC37),"",'Original data'!BC37)</f>
        <v/>
      </c>
      <c r="BG37" s="15" t="str">
        <f>IF(ISBLANK('Original data'!BD37),"",'Original data'!BD37)</f>
        <v/>
      </c>
      <c r="BH37" s="15" t="str">
        <f>IF(ISBLANK('Original data'!BE37),"",'Original data'!BE37)</f>
        <v/>
      </c>
      <c r="BI37" s="15" t="str">
        <f>IF(ISBLANK('Original data'!BF37),"",'Original data'!BF37)</f>
        <v/>
      </c>
      <c r="BJ37" s="15" t="str">
        <f>IF(ISBLANK('Original data'!BG37),"",'Original data'!BG37)</f>
        <v/>
      </c>
      <c r="BK37" s="15" t="str">
        <f>IF(ISBLANK('Original data'!BH37),"",'Original data'!BH37)</f>
        <v/>
      </c>
      <c r="BL37" s="15" t="str">
        <f>IF(ISBLANK('Original data'!BI37),"",'Original data'!BI37)</f>
        <v/>
      </c>
      <c r="BM37" s="15" t="str">
        <f>IF(ISBLANK('Original data'!BJ37),"",'Original data'!BJ37)</f>
        <v/>
      </c>
      <c r="BN37" s="15" t="str">
        <f>IF(ISBLANK('Original data'!BK37),"",'Original data'!BK37)</f>
        <v/>
      </c>
      <c r="BO37" s="15" t="str">
        <f>IF(ISBLANK('Original data'!BL37),"",'Original data'!BL37)</f>
        <v/>
      </c>
      <c r="BP37" s="15" t="str">
        <f>IF(ISBLANK('Original data'!BM37),"",'Original data'!BM37)</f>
        <v/>
      </c>
      <c r="BQ37" s="15" t="str">
        <f>IF(ISBLANK('Original data'!BN37),"",'Original data'!BN37)</f>
        <v/>
      </c>
      <c r="BR37" s="15" t="str">
        <f>IF(ISBLANK('Original data'!BO37),"",'Original data'!BO37)</f>
        <v/>
      </c>
      <c r="BS37" s="15" t="str">
        <f>IF(ISBLANK('Original data'!BP37),"",'Original data'!BP37)</f>
        <v/>
      </c>
      <c r="BT37" s="15" t="str">
        <f>IF(ISBLANK('Original data'!BQ37),"",'Original data'!BQ37)</f>
        <v/>
      </c>
      <c r="BU37" s="15" t="str">
        <f>IF(ISBLANK('Original data'!BR37),"",'Original data'!BR37)</f>
        <v/>
      </c>
      <c r="BV37" s="15" t="str">
        <f>IF(ISBLANK('Original data'!BS37),"",'Original data'!BS37)</f>
        <v/>
      </c>
      <c r="BW37" s="15" t="str">
        <f>IF(ISBLANK('Original data'!BT37),"",'Original data'!BT37)</f>
        <v/>
      </c>
      <c r="BX37" s="15" t="str">
        <f>IF(ISBLANK('Original data'!BU37),"",'Original data'!BU37)</f>
        <v/>
      </c>
      <c r="BY37" s="15" t="str">
        <f>IF(ISBLANK('Original data'!BV37),"",'Original data'!BV37)</f>
        <v/>
      </c>
      <c r="BZ37" s="15" t="str">
        <f>IF(ISBLANK('Original data'!BW37),"",'Original data'!BW37)</f>
        <v/>
      </c>
      <c r="CA37" s="15" t="str">
        <f>IF(ISBLANK('Original data'!BX37),"",'Original data'!BX37)</f>
        <v/>
      </c>
      <c r="CB37" s="15" t="str">
        <f>IF(ISBLANK('Original data'!BY37),"",'Original data'!BY37)</f>
        <v/>
      </c>
      <c r="CC37" s="15" t="str">
        <f>IF(ISBLANK('Original data'!BZ37),"",'Original data'!BZ37)</f>
        <v/>
      </c>
      <c r="CD37" s="15" t="str">
        <f>IF(ISBLANK('Original data'!CA37),"",'Original data'!CA37)</f>
        <v/>
      </c>
      <c r="CE37" s="22"/>
    </row>
    <row r="38" spans="1:83" x14ac:dyDescent="0.2">
      <c r="A38" s="14" t="str">
        <f>IF(ISBLANK('Original data'!A38),"",'Original data'!A38)</f>
        <v/>
      </c>
      <c r="B38" s="14" t="str">
        <f>IF(ISBLANK('Original data'!B38),"",'Original data'!B38)</f>
        <v/>
      </c>
      <c r="C38" s="14" t="str">
        <f>IF(ISBLANK('Original data'!C38),"",'Original data'!C38)</f>
        <v/>
      </c>
      <c r="D38" s="14" t="str">
        <f>IF(ISBLANK('Original data'!D38),"",'Original data'!D38)</f>
        <v/>
      </c>
      <c r="E38" s="14" t="str">
        <f>IF(ISBLANK('Original data'!E38),"",'Original data'!E38)</f>
        <v/>
      </c>
      <c r="F38" s="14">
        <f>IF(ISBLANK('Original data'!CC38),"",'Original data'!CC38)</f>
        <v>0</v>
      </c>
      <c r="G38" s="14">
        <f>IF(ISBLANK('Original data'!CD38),"",'Original data'!CD38)</f>
        <v>0</v>
      </c>
      <c r="H38" s="14"/>
      <c r="I38" s="15" t="str">
        <f>IF(ISBLANK('Original data'!F38),"",'Original data'!F38)</f>
        <v/>
      </c>
      <c r="J38" s="15" t="str">
        <f>IF(ISBLANK('Original data'!G38),"",'Original data'!G38)</f>
        <v/>
      </c>
      <c r="K38" s="15" t="str">
        <f>IF(ISBLANK('Original data'!H38),"",'Original data'!H38)</f>
        <v/>
      </c>
      <c r="L38" s="15" t="str">
        <f>IF(ISBLANK('Original data'!I38),"",'Original data'!I38)</f>
        <v/>
      </c>
      <c r="M38" s="15" t="str">
        <f>IF(ISBLANK('Original data'!J38),"",'Original data'!J38)</f>
        <v/>
      </c>
      <c r="N38" s="15" t="str">
        <f>IF(ISBLANK('Original data'!K38),"",'Original data'!K38)</f>
        <v/>
      </c>
      <c r="O38" s="15" t="str">
        <f>IF(ISBLANK('Original data'!L38),"",'Original data'!L38)</f>
        <v/>
      </c>
      <c r="P38" s="15" t="str">
        <f>IF(ISBLANK('Original data'!M38),"",'Original data'!M38)</f>
        <v/>
      </c>
      <c r="Q38" s="15" t="str">
        <f>IF(ISBLANK('Original data'!N38),"",'Original data'!N38)</f>
        <v/>
      </c>
      <c r="R38" s="15" t="str">
        <f>IF(ISBLANK('Original data'!O38),"",'Original data'!O38)</f>
        <v/>
      </c>
      <c r="S38" s="15" t="str">
        <f>IF(ISBLANK('Original data'!P38),"",'Original data'!P38)</f>
        <v/>
      </c>
      <c r="T38" s="15" t="str">
        <f>IF(ISBLANK('Original data'!Q38),"",'Original data'!Q38)</f>
        <v/>
      </c>
      <c r="U38" s="15" t="str">
        <f>IF(ISBLANK('Original data'!R38),"",'Original data'!R38)</f>
        <v/>
      </c>
      <c r="V38" s="15" t="str">
        <f>IF(ISBLANK('Original data'!S38),"",'Original data'!S38)</f>
        <v/>
      </c>
      <c r="W38" s="15" t="str">
        <f>IF(ISBLANK('Original data'!T38),"",'Original data'!T38)</f>
        <v/>
      </c>
      <c r="X38" s="15" t="str">
        <f>IF(ISBLANK('Original data'!U38),"",'Original data'!U38)</f>
        <v/>
      </c>
      <c r="Y38" s="15" t="str">
        <f>IF(ISBLANK('Original data'!V38),"",'Original data'!V38)</f>
        <v/>
      </c>
      <c r="Z38" s="15" t="str">
        <f>IF(ISBLANK('Original data'!W38),"",'Original data'!W38)</f>
        <v/>
      </c>
      <c r="AA38" s="15" t="str">
        <f>IF(ISBLANK('Original data'!X38),"",'Original data'!X38)</f>
        <v/>
      </c>
      <c r="AB38" s="15" t="str">
        <f>IF(ISBLANK('Original data'!Y38),"",'Original data'!Y38)</f>
        <v/>
      </c>
      <c r="AC38" s="15" t="str">
        <f>IF(ISBLANK('Original data'!Z38),"",'Original data'!Z38)</f>
        <v/>
      </c>
      <c r="AD38" s="15" t="str">
        <f>IF(ISBLANK('Original data'!AA38),"",'Original data'!AA38)</f>
        <v/>
      </c>
      <c r="AE38" s="15" t="str">
        <f>IF(ISBLANK('Original data'!AB38),"",'Original data'!AB38)</f>
        <v/>
      </c>
      <c r="AF38" s="15" t="str">
        <f>IF(ISBLANK('Original data'!AC38),"",'Original data'!AC38)</f>
        <v/>
      </c>
      <c r="AG38" s="15" t="str">
        <f>IF(ISBLANK('Original data'!AD38),"",'Original data'!AD38)</f>
        <v/>
      </c>
      <c r="AH38" s="15" t="str">
        <f>IF(ISBLANK('Original data'!AE38),"",'Original data'!AE38)</f>
        <v/>
      </c>
      <c r="AI38" s="15" t="str">
        <f>IF(ISBLANK('Original data'!AF38),"",'Original data'!AF38)</f>
        <v/>
      </c>
      <c r="AJ38" s="15" t="str">
        <f>IF(ISBLANK('Original data'!AG38),"",'Original data'!AG38)</f>
        <v/>
      </c>
      <c r="AK38" s="15" t="str">
        <f>IF(ISBLANK('Original data'!AH38),"",'Original data'!AH38)</f>
        <v/>
      </c>
      <c r="AL38" s="15" t="str">
        <f>IF(ISBLANK('Original data'!AI38),"",'Original data'!AI38)</f>
        <v/>
      </c>
      <c r="AM38" s="15" t="str">
        <f>IF(ISBLANK('Original data'!AJ38),"",'Original data'!AJ38)</f>
        <v/>
      </c>
      <c r="AN38" s="15" t="str">
        <f>IF(ISBLANK('Original data'!AK38),"",'Original data'!AK38)</f>
        <v/>
      </c>
      <c r="AO38" s="15" t="str">
        <f>IF(ISBLANK('Original data'!AL38),"",'Original data'!AL38)</f>
        <v/>
      </c>
      <c r="AP38" s="15" t="str">
        <f>IF(ISBLANK('Original data'!AM38),"",'Original data'!AM38)</f>
        <v/>
      </c>
      <c r="AQ38" s="15" t="str">
        <f>IF(ISBLANK('Original data'!AN38),"",'Original data'!AN38)</f>
        <v/>
      </c>
      <c r="AR38" s="15" t="str">
        <f>IF(ISBLANK('Original data'!AO38),"",'Original data'!AO38)</f>
        <v/>
      </c>
      <c r="AS38" s="15" t="str">
        <f>IF(ISBLANK('Original data'!AP38),"",'Original data'!AP38)</f>
        <v/>
      </c>
      <c r="AT38" s="15" t="str">
        <f>IF(ISBLANK('Original data'!AQ38),"",'Original data'!AQ38)</f>
        <v/>
      </c>
      <c r="AU38" s="15" t="str">
        <f>IF(ISBLANK('Original data'!AR38),"",'Original data'!AR38)</f>
        <v/>
      </c>
      <c r="AV38" s="15" t="str">
        <f>IF(ISBLANK('Original data'!AS38),"",'Original data'!AS38)</f>
        <v/>
      </c>
      <c r="AW38" s="15" t="str">
        <f>IF(ISBLANK('Original data'!AT38),"",'Original data'!AT38)</f>
        <v/>
      </c>
      <c r="AX38" s="15" t="str">
        <f>IF(ISBLANK('Original data'!AU38),"",'Original data'!AU38)</f>
        <v/>
      </c>
      <c r="AY38" s="15" t="str">
        <f>IF(ISBLANK('Original data'!AV38),"",'Original data'!AV38)</f>
        <v/>
      </c>
      <c r="AZ38" s="15" t="str">
        <f>IF(ISBLANK('Original data'!AW38),"",'Original data'!AW38)</f>
        <v/>
      </c>
      <c r="BA38" s="15" t="str">
        <f>IF(ISBLANK('Original data'!AX38),"",'Original data'!AX38)</f>
        <v/>
      </c>
      <c r="BB38" s="15" t="str">
        <f>IF(ISBLANK('Original data'!AY38),"",'Original data'!AY38)</f>
        <v/>
      </c>
      <c r="BC38" s="15" t="str">
        <f>IF(ISBLANK('Original data'!AZ38),"",'Original data'!AZ38)</f>
        <v/>
      </c>
      <c r="BD38" s="15" t="str">
        <f>IF(ISBLANK('Original data'!BA38),"",'Original data'!BA38)</f>
        <v/>
      </c>
      <c r="BE38" s="15" t="str">
        <f>IF(ISBLANK('Original data'!BB38),"",'Original data'!BB38)</f>
        <v/>
      </c>
      <c r="BF38" s="15" t="str">
        <f>IF(ISBLANK('Original data'!BC38),"",'Original data'!BC38)</f>
        <v/>
      </c>
      <c r="BG38" s="15" t="str">
        <f>IF(ISBLANK('Original data'!BD38),"",'Original data'!BD38)</f>
        <v/>
      </c>
      <c r="BH38" s="15" t="str">
        <f>IF(ISBLANK('Original data'!BE38),"",'Original data'!BE38)</f>
        <v/>
      </c>
      <c r="BI38" s="15" t="str">
        <f>IF(ISBLANK('Original data'!BF38),"",'Original data'!BF38)</f>
        <v/>
      </c>
      <c r="BJ38" s="15" t="str">
        <f>IF(ISBLANK('Original data'!BG38),"",'Original data'!BG38)</f>
        <v/>
      </c>
      <c r="BK38" s="15" t="str">
        <f>IF(ISBLANK('Original data'!BH38),"",'Original data'!BH38)</f>
        <v/>
      </c>
      <c r="BL38" s="15" t="str">
        <f>IF(ISBLANK('Original data'!BI38),"",'Original data'!BI38)</f>
        <v/>
      </c>
      <c r="BM38" s="15" t="str">
        <f>IF(ISBLANK('Original data'!BJ38),"",'Original data'!BJ38)</f>
        <v/>
      </c>
      <c r="BN38" s="15" t="str">
        <f>IF(ISBLANK('Original data'!BK38),"",'Original data'!BK38)</f>
        <v/>
      </c>
      <c r="BO38" s="15" t="str">
        <f>IF(ISBLANK('Original data'!BL38),"",'Original data'!BL38)</f>
        <v/>
      </c>
      <c r="BP38" s="15" t="str">
        <f>IF(ISBLANK('Original data'!BM38),"",'Original data'!BM38)</f>
        <v/>
      </c>
      <c r="BQ38" s="15" t="str">
        <f>IF(ISBLANK('Original data'!BN38),"",'Original data'!BN38)</f>
        <v/>
      </c>
      <c r="BR38" s="15" t="str">
        <f>IF(ISBLANK('Original data'!BO38),"",'Original data'!BO38)</f>
        <v/>
      </c>
      <c r="BS38" s="15" t="str">
        <f>IF(ISBLANK('Original data'!BP38),"",'Original data'!BP38)</f>
        <v/>
      </c>
      <c r="BT38" s="15" t="str">
        <f>IF(ISBLANK('Original data'!BQ38),"",'Original data'!BQ38)</f>
        <v/>
      </c>
      <c r="BU38" s="15" t="str">
        <f>IF(ISBLANK('Original data'!BR38),"",'Original data'!BR38)</f>
        <v/>
      </c>
      <c r="BV38" s="15" t="str">
        <f>IF(ISBLANK('Original data'!BS38),"",'Original data'!BS38)</f>
        <v/>
      </c>
      <c r="BW38" s="15" t="str">
        <f>IF(ISBLANK('Original data'!BT38),"",'Original data'!BT38)</f>
        <v/>
      </c>
      <c r="BX38" s="15" t="str">
        <f>IF(ISBLANK('Original data'!BU38),"",'Original data'!BU38)</f>
        <v/>
      </c>
      <c r="BY38" s="15" t="str">
        <f>IF(ISBLANK('Original data'!BV38),"",'Original data'!BV38)</f>
        <v/>
      </c>
      <c r="BZ38" s="15" t="str">
        <f>IF(ISBLANK('Original data'!BW38),"",'Original data'!BW38)</f>
        <v/>
      </c>
      <c r="CA38" s="15" t="str">
        <f>IF(ISBLANK('Original data'!BX38),"",'Original data'!BX38)</f>
        <v/>
      </c>
      <c r="CB38" s="15" t="str">
        <f>IF(ISBLANK('Original data'!BY38),"",'Original data'!BY38)</f>
        <v/>
      </c>
      <c r="CC38" s="15" t="str">
        <f>IF(ISBLANK('Original data'!BZ38),"",'Original data'!BZ38)</f>
        <v/>
      </c>
      <c r="CD38" s="15" t="str">
        <f>IF(ISBLANK('Original data'!CA38),"",'Original data'!CA38)</f>
        <v/>
      </c>
      <c r="CE38" s="22"/>
    </row>
    <row r="39" spans="1:83" x14ac:dyDescent="0.2">
      <c r="A39" s="14" t="str">
        <f>IF(ISBLANK('Original data'!A39),"",'Original data'!A39)</f>
        <v/>
      </c>
      <c r="B39" s="14" t="str">
        <f>IF(ISBLANK('Original data'!B39),"",'Original data'!B39)</f>
        <v/>
      </c>
      <c r="C39" s="14" t="str">
        <f>IF(ISBLANK('Original data'!C39),"",'Original data'!C39)</f>
        <v/>
      </c>
      <c r="D39" s="14" t="str">
        <f>IF(ISBLANK('Original data'!D39),"",'Original data'!D39)</f>
        <v/>
      </c>
      <c r="E39" s="14" t="str">
        <f>IF(ISBLANK('Original data'!E39),"",'Original data'!E39)</f>
        <v/>
      </c>
      <c r="F39" s="14">
        <f>IF(ISBLANK('Original data'!CC39),"",'Original data'!CC39)</f>
        <v>0</v>
      </c>
      <c r="G39" s="14">
        <f>IF(ISBLANK('Original data'!CD39),"",'Original data'!CD39)</f>
        <v>0</v>
      </c>
      <c r="H39" s="14"/>
      <c r="I39" s="15" t="str">
        <f>IF(ISBLANK('Original data'!F39),"",'Original data'!F39)</f>
        <v/>
      </c>
      <c r="J39" s="15" t="str">
        <f>IF(ISBLANK('Original data'!G39),"",'Original data'!G39)</f>
        <v/>
      </c>
      <c r="K39" s="15" t="str">
        <f>IF(ISBLANK('Original data'!H39),"",'Original data'!H39)</f>
        <v/>
      </c>
      <c r="L39" s="15" t="str">
        <f>IF(ISBLANK('Original data'!I39),"",'Original data'!I39)</f>
        <v/>
      </c>
      <c r="M39" s="15" t="str">
        <f>IF(ISBLANK('Original data'!J39),"",'Original data'!J39)</f>
        <v/>
      </c>
      <c r="N39" s="15" t="str">
        <f>IF(ISBLANK('Original data'!K39),"",'Original data'!K39)</f>
        <v/>
      </c>
      <c r="O39" s="15" t="str">
        <f>IF(ISBLANK('Original data'!L39),"",'Original data'!L39)</f>
        <v/>
      </c>
      <c r="P39" s="15" t="str">
        <f>IF(ISBLANK('Original data'!M39),"",'Original data'!M39)</f>
        <v/>
      </c>
      <c r="Q39" s="15" t="str">
        <f>IF(ISBLANK('Original data'!N39),"",'Original data'!N39)</f>
        <v/>
      </c>
      <c r="R39" s="15" t="str">
        <f>IF(ISBLANK('Original data'!O39),"",'Original data'!O39)</f>
        <v/>
      </c>
      <c r="S39" s="15" t="str">
        <f>IF(ISBLANK('Original data'!P39),"",'Original data'!P39)</f>
        <v/>
      </c>
      <c r="T39" s="15" t="str">
        <f>IF(ISBLANK('Original data'!Q39),"",'Original data'!Q39)</f>
        <v/>
      </c>
      <c r="U39" s="15" t="str">
        <f>IF(ISBLANK('Original data'!R39),"",'Original data'!R39)</f>
        <v/>
      </c>
      <c r="V39" s="15" t="str">
        <f>IF(ISBLANK('Original data'!S39),"",'Original data'!S39)</f>
        <v/>
      </c>
      <c r="W39" s="15" t="str">
        <f>IF(ISBLANK('Original data'!T39),"",'Original data'!T39)</f>
        <v/>
      </c>
      <c r="X39" s="15" t="str">
        <f>IF(ISBLANK('Original data'!U39),"",'Original data'!U39)</f>
        <v/>
      </c>
      <c r="Y39" s="15" t="str">
        <f>IF(ISBLANK('Original data'!V39),"",'Original data'!V39)</f>
        <v/>
      </c>
      <c r="Z39" s="15" t="str">
        <f>IF(ISBLANK('Original data'!W39),"",'Original data'!W39)</f>
        <v/>
      </c>
      <c r="AA39" s="15" t="str">
        <f>IF(ISBLANK('Original data'!X39),"",'Original data'!X39)</f>
        <v/>
      </c>
      <c r="AB39" s="15" t="str">
        <f>IF(ISBLANK('Original data'!Y39),"",'Original data'!Y39)</f>
        <v/>
      </c>
      <c r="AC39" s="15" t="str">
        <f>IF(ISBLANK('Original data'!Z39),"",'Original data'!Z39)</f>
        <v/>
      </c>
      <c r="AD39" s="15" t="str">
        <f>IF(ISBLANK('Original data'!AA39),"",'Original data'!AA39)</f>
        <v/>
      </c>
      <c r="AE39" s="15" t="str">
        <f>IF(ISBLANK('Original data'!AB39),"",'Original data'!AB39)</f>
        <v/>
      </c>
      <c r="AF39" s="15" t="str">
        <f>IF(ISBLANK('Original data'!AC39),"",'Original data'!AC39)</f>
        <v/>
      </c>
      <c r="AG39" s="15" t="str">
        <f>IF(ISBLANK('Original data'!AD39),"",'Original data'!AD39)</f>
        <v/>
      </c>
      <c r="AH39" s="15" t="str">
        <f>IF(ISBLANK('Original data'!AE39),"",'Original data'!AE39)</f>
        <v/>
      </c>
      <c r="AI39" s="15" t="str">
        <f>IF(ISBLANK('Original data'!AF39),"",'Original data'!AF39)</f>
        <v/>
      </c>
      <c r="AJ39" s="15" t="str">
        <f>IF(ISBLANK('Original data'!AG39),"",'Original data'!AG39)</f>
        <v/>
      </c>
      <c r="AK39" s="15" t="str">
        <f>IF(ISBLANK('Original data'!AH39),"",'Original data'!AH39)</f>
        <v/>
      </c>
      <c r="AL39" s="15" t="str">
        <f>IF(ISBLANK('Original data'!AI39),"",'Original data'!AI39)</f>
        <v/>
      </c>
      <c r="AM39" s="15" t="str">
        <f>IF(ISBLANK('Original data'!AJ39),"",'Original data'!AJ39)</f>
        <v/>
      </c>
      <c r="AN39" s="15" t="str">
        <f>IF(ISBLANK('Original data'!AK39),"",'Original data'!AK39)</f>
        <v/>
      </c>
      <c r="AO39" s="15" t="str">
        <f>IF(ISBLANK('Original data'!AL39),"",'Original data'!AL39)</f>
        <v/>
      </c>
      <c r="AP39" s="15" t="str">
        <f>IF(ISBLANK('Original data'!AM39),"",'Original data'!AM39)</f>
        <v/>
      </c>
      <c r="AQ39" s="15" t="str">
        <f>IF(ISBLANK('Original data'!AN39),"",'Original data'!AN39)</f>
        <v/>
      </c>
      <c r="AR39" s="15" t="str">
        <f>IF(ISBLANK('Original data'!AO39),"",'Original data'!AO39)</f>
        <v/>
      </c>
      <c r="AS39" s="15" t="str">
        <f>IF(ISBLANK('Original data'!AP39),"",'Original data'!AP39)</f>
        <v/>
      </c>
      <c r="AT39" s="15" t="str">
        <f>IF(ISBLANK('Original data'!AQ39),"",'Original data'!AQ39)</f>
        <v/>
      </c>
      <c r="AU39" s="15" t="str">
        <f>IF(ISBLANK('Original data'!AR39),"",'Original data'!AR39)</f>
        <v/>
      </c>
      <c r="AV39" s="15" t="str">
        <f>IF(ISBLANK('Original data'!AS39),"",'Original data'!AS39)</f>
        <v/>
      </c>
      <c r="AW39" s="15" t="str">
        <f>IF(ISBLANK('Original data'!AT39),"",'Original data'!AT39)</f>
        <v/>
      </c>
      <c r="AX39" s="15" t="str">
        <f>IF(ISBLANK('Original data'!AU39),"",'Original data'!AU39)</f>
        <v/>
      </c>
      <c r="AY39" s="15" t="str">
        <f>IF(ISBLANK('Original data'!AV39),"",'Original data'!AV39)</f>
        <v/>
      </c>
      <c r="AZ39" s="15" t="str">
        <f>IF(ISBLANK('Original data'!AW39),"",'Original data'!AW39)</f>
        <v/>
      </c>
      <c r="BA39" s="15" t="str">
        <f>IF(ISBLANK('Original data'!AX39),"",'Original data'!AX39)</f>
        <v/>
      </c>
      <c r="BB39" s="15" t="str">
        <f>IF(ISBLANK('Original data'!AY39),"",'Original data'!AY39)</f>
        <v/>
      </c>
      <c r="BC39" s="15" t="str">
        <f>IF(ISBLANK('Original data'!AZ39),"",'Original data'!AZ39)</f>
        <v/>
      </c>
      <c r="BD39" s="15" t="str">
        <f>IF(ISBLANK('Original data'!BA39),"",'Original data'!BA39)</f>
        <v/>
      </c>
      <c r="BE39" s="15" t="str">
        <f>IF(ISBLANK('Original data'!BB39),"",'Original data'!BB39)</f>
        <v/>
      </c>
      <c r="BF39" s="15" t="str">
        <f>IF(ISBLANK('Original data'!BC39),"",'Original data'!BC39)</f>
        <v/>
      </c>
      <c r="BG39" s="15" t="str">
        <f>IF(ISBLANK('Original data'!BD39),"",'Original data'!BD39)</f>
        <v/>
      </c>
      <c r="BH39" s="15" t="str">
        <f>IF(ISBLANK('Original data'!BE39),"",'Original data'!BE39)</f>
        <v/>
      </c>
      <c r="BI39" s="15" t="str">
        <f>IF(ISBLANK('Original data'!BF39),"",'Original data'!BF39)</f>
        <v/>
      </c>
      <c r="BJ39" s="15" t="str">
        <f>IF(ISBLANK('Original data'!BG39),"",'Original data'!BG39)</f>
        <v/>
      </c>
      <c r="BK39" s="15" t="str">
        <f>IF(ISBLANK('Original data'!BH39),"",'Original data'!BH39)</f>
        <v/>
      </c>
      <c r="BL39" s="15" t="str">
        <f>IF(ISBLANK('Original data'!BI39),"",'Original data'!BI39)</f>
        <v/>
      </c>
      <c r="BM39" s="15" t="str">
        <f>IF(ISBLANK('Original data'!BJ39),"",'Original data'!BJ39)</f>
        <v/>
      </c>
      <c r="BN39" s="15" t="str">
        <f>IF(ISBLANK('Original data'!BK39),"",'Original data'!BK39)</f>
        <v/>
      </c>
      <c r="BO39" s="15" t="str">
        <f>IF(ISBLANK('Original data'!BL39),"",'Original data'!BL39)</f>
        <v/>
      </c>
      <c r="BP39" s="15" t="str">
        <f>IF(ISBLANK('Original data'!BM39),"",'Original data'!BM39)</f>
        <v/>
      </c>
      <c r="BQ39" s="15" t="str">
        <f>IF(ISBLANK('Original data'!BN39),"",'Original data'!BN39)</f>
        <v/>
      </c>
      <c r="BR39" s="15" t="str">
        <f>IF(ISBLANK('Original data'!BO39),"",'Original data'!BO39)</f>
        <v/>
      </c>
      <c r="BS39" s="15" t="str">
        <f>IF(ISBLANK('Original data'!BP39),"",'Original data'!BP39)</f>
        <v/>
      </c>
      <c r="BT39" s="15" t="str">
        <f>IF(ISBLANK('Original data'!BQ39),"",'Original data'!BQ39)</f>
        <v/>
      </c>
      <c r="BU39" s="15" t="str">
        <f>IF(ISBLANK('Original data'!BR39),"",'Original data'!BR39)</f>
        <v/>
      </c>
      <c r="BV39" s="15" t="str">
        <f>IF(ISBLANK('Original data'!BS39),"",'Original data'!BS39)</f>
        <v/>
      </c>
      <c r="BW39" s="15" t="str">
        <f>IF(ISBLANK('Original data'!BT39),"",'Original data'!BT39)</f>
        <v/>
      </c>
      <c r="BX39" s="15" t="str">
        <f>IF(ISBLANK('Original data'!BU39),"",'Original data'!BU39)</f>
        <v/>
      </c>
      <c r="BY39" s="15" t="str">
        <f>IF(ISBLANK('Original data'!BV39),"",'Original data'!BV39)</f>
        <v/>
      </c>
      <c r="BZ39" s="15" t="str">
        <f>IF(ISBLANK('Original data'!BW39),"",'Original data'!BW39)</f>
        <v/>
      </c>
      <c r="CA39" s="15" t="str">
        <f>IF(ISBLANK('Original data'!BX39),"",'Original data'!BX39)</f>
        <v/>
      </c>
      <c r="CB39" s="15" t="str">
        <f>IF(ISBLANK('Original data'!BY39),"",'Original data'!BY39)</f>
        <v/>
      </c>
      <c r="CC39" s="15" t="str">
        <f>IF(ISBLANK('Original data'!BZ39),"",'Original data'!BZ39)</f>
        <v/>
      </c>
      <c r="CD39" s="15" t="str">
        <f>IF(ISBLANK('Original data'!CA39),"",'Original data'!CA39)</f>
        <v/>
      </c>
      <c r="CE39" s="22"/>
    </row>
    <row r="40" spans="1:83" x14ac:dyDescent="0.2">
      <c r="A40" s="14" t="str">
        <f>IF(ISBLANK('Original data'!A40),"",'Original data'!A40)</f>
        <v/>
      </c>
      <c r="B40" s="14" t="str">
        <f>IF(ISBLANK('Original data'!B40),"",'Original data'!B40)</f>
        <v/>
      </c>
      <c r="C40" s="14" t="str">
        <f>IF(ISBLANK('Original data'!C40),"",'Original data'!C40)</f>
        <v/>
      </c>
      <c r="D40" s="14" t="str">
        <f>IF(ISBLANK('Original data'!D40),"",'Original data'!D40)</f>
        <v/>
      </c>
      <c r="E40" s="14" t="str">
        <f>IF(ISBLANK('Original data'!E40),"",'Original data'!E40)</f>
        <v/>
      </c>
      <c r="F40" s="14">
        <f>IF(ISBLANK('Original data'!CC40),"",'Original data'!CC40)</f>
        <v>0</v>
      </c>
      <c r="G40" s="14">
        <f>IF(ISBLANK('Original data'!CD40),"",'Original data'!CD40)</f>
        <v>0</v>
      </c>
      <c r="H40" s="14"/>
      <c r="I40" s="15" t="str">
        <f>IF(ISBLANK('Original data'!F40),"",'Original data'!F40)</f>
        <v/>
      </c>
      <c r="J40" s="15" t="str">
        <f>IF(ISBLANK('Original data'!G40),"",'Original data'!G40)</f>
        <v/>
      </c>
      <c r="K40" s="15" t="str">
        <f>IF(ISBLANK('Original data'!H40),"",'Original data'!H40)</f>
        <v/>
      </c>
      <c r="L40" s="15" t="str">
        <f>IF(ISBLANK('Original data'!I40),"",'Original data'!I40)</f>
        <v/>
      </c>
      <c r="M40" s="15" t="str">
        <f>IF(ISBLANK('Original data'!J40),"",'Original data'!J40)</f>
        <v/>
      </c>
      <c r="N40" s="15" t="str">
        <f>IF(ISBLANK('Original data'!K40),"",'Original data'!K40)</f>
        <v/>
      </c>
      <c r="O40" s="15" t="str">
        <f>IF(ISBLANK('Original data'!L40),"",'Original data'!L40)</f>
        <v/>
      </c>
      <c r="P40" s="15" t="str">
        <f>IF(ISBLANK('Original data'!M40),"",'Original data'!M40)</f>
        <v/>
      </c>
      <c r="Q40" s="15" t="str">
        <f>IF(ISBLANK('Original data'!N40),"",'Original data'!N40)</f>
        <v/>
      </c>
      <c r="R40" s="15" t="str">
        <f>IF(ISBLANK('Original data'!O40),"",'Original data'!O40)</f>
        <v/>
      </c>
      <c r="S40" s="15" t="str">
        <f>IF(ISBLANK('Original data'!P40),"",'Original data'!P40)</f>
        <v/>
      </c>
      <c r="T40" s="15" t="str">
        <f>IF(ISBLANK('Original data'!Q40),"",'Original data'!Q40)</f>
        <v/>
      </c>
      <c r="U40" s="15" t="str">
        <f>IF(ISBLANK('Original data'!R40),"",'Original data'!R40)</f>
        <v/>
      </c>
      <c r="V40" s="15" t="str">
        <f>IF(ISBLANK('Original data'!S40),"",'Original data'!S40)</f>
        <v/>
      </c>
      <c r="W40" s="15" t="str">
        <f>IF(ISBLANK('Original data'!T40),"",'Original data'!T40)</f>
        <v/>
      </c>
      <c r="X40" s="15" t="str">
        <f>IF(ISBLANK('Original data'!U40),"",'Original data'!U40)</f>
        <v/>
      </c>
      <c r="Y40" s="15" t="str">
        <f>IF(ISBLANK('Original data'!V40),"",'Original data'!V40)</f>
        <v/>
      </c>
      <c r="Z40" s="15" t="str">
        <f>IF(ISBLANK('Original data'!W40),"",'Original data'!W40)</f>
        <v/>
      </c>
      <c r="AA40" s="15" t="str">
        <f>IF(ISBLANK('Original data'!X40),"",'Original data'!X40)</f>
        <v/>
      </c>
      <c r="AB40" s="15" t="str">
        <f>IF(ISBLANK('Original data'!Y40),"",'Original data'!Y40)</f>
        <v/>
      </c>
      <c r="AC40" s="15" t="str">
        <f>IF(ISBLANK('Original data'!Z40),"",'Original data'!Z40)</f>
        <v/>
      </c>
      <c r="AD40" s="15" t="str">
        <f>IF(ISBLANK('Original data'!AA40),"",'Original data'!AA40)</f>
        <v/>
      </c>
      <c r="AE40" s="15" t="str">
        <f>IF(ISBLANK('Original data'!AB40),"",'Original data'!AB40)</f>
        <v/>
      </c>
      <c r="AF40" s="15" t="str">
        <f>IF(ISBLANK('Original data'!AC40),"",'Original data'!AC40)</f>
        <v/>
      </c>
      <c r="AG40" s="15" t="str">
        <f>IF(ISBLANK('Original data'!AD40),"",'Original data'!AD40)</f>
        <v/>
      </c>
      <c r="AH40" s="15" t="str">
        <f>IF(ISBLANK('Original data'!AE40),"",'Original data'!AE40)</f>
        <v/>
      </c>
      <c r="AI40" s="15" t="str">
        <f>IF(ISBLANK('Original data'!AF40),"",'Original data'!AF40)</f>
        <v/>
      </c>
      <c r="AJ40" s="15" t="str">
        <f>IF(ISBLANK('Original data'!AG40),"",'Original data'!AG40)</f>
        <v/>
      </c>
      <c r="AK40" s="15" t="str">
        <f>IF(ISBLANK('Original data'!AH40),"",'Original data'!AH40)</f>
        <v/>
      </c>
      <c r="AL40" s="15" t="str">
        <f>IF(ISBLANK('Original data'!AI40),"",'Original data'!AI40)</f>
        <v/>
      </c>
      <c r="AM40" s="15" t="str">
        <f>IF(ISBLANK('Original data'!AJ40),"",'Original data'!AJ40)</f>
        <v/>
      </c>
      <c r="AN40" s="15" t="str">
        <f>IF(ISBLANK('Original data'!AK40),"",'Original data'!AK40)</f>
        <v/>
      </c>
      <c r="AO40" s="15" t="str">
        <f>IF(ISBLANK('Original data'!AL40),"",'Original data'!AL40)</f>
        <v/>
      </c>
      <c r="AP40" s="15" t="str">
        <f>IF(ISBLANK('Original data'!AM40),"",'Original data'!AM40)</f>
        <v/>
      </c>
      <c r="AQ40" s="15" t="str">
        <f>IF(ISBLANK('Original data'!AN40),"",'Original data'!AN40)</f>
        <v/>
      </c>
      <c r="AR40" s="15" t="str">
        <f>IF(ISBLANK('Original data'!AO40),"",'Original data'!AO40)</f>
        <v/>
      </c>
      <c r="AS40" s="15" t="str">
        <f>IF(ISBLANK('Original data'!AP40),"",'Original data'!AP40)</f>
        <v/>
      </c>
      <c r="AT40" s="15" t="str">
        <f>IF(ISBLANK('Original data'!AQ40),"",'Original data'!AQ40)</f>
        <v/>
      </c>
      <c r="AU40" s="15" t="str">
        <f>IF(ISBLANK('Original data'!AR40),"",'Original data'!AR40)</f>
        <v/>
      </c>
      <c r="AV40" s="15" t="str">
        <f>IF(ISBLANK('Original data'!AS40),"",'Original data'!AS40)</f>
        <v/>
      </c>
      <c r="AW40" s="15" t="str">
        <f>IF(ISBLANK('Original data'!AT40),"",'Original data'!AT40)</f>
        <v/>
      </c>
      <c r="AX40" s="15" t="str">
        <f>IF(ISBLANK('Original data'!AU40),"",'Original data'!AU40)</f>
        <v/>
      </c>
      <c r="AY40" s="15" t="str">
        <f>IF(ISBLANK('Original data'!AV40),"",'Original data'!AV40)</f>
        <v/>
      </c>
      <c r="AZ40" s="15" t="str">
        <f>IF(ISBLANK('Original data'!AW40),"",'Original data'!AW40)</f>
        <v/>
      </c>
      <c r="BA40" s="15" t="str">
        <f>IF(ISBLANK('Original data'!AX40),"",'Original data'!AX40)</f>
        <v/>
      </c>
      <c r="BB40" s="15" t="str">
        <f>IF(ISBLANK('Original data'!AY40),"",'Original data'!AY40)</f>
        <v/>
      </c>
      <c r="BC40" s="15" t="str">
        <f>IF(ISBLANK('Original data'!AZ40),"",'Original data'!AZ40)</f>
        <v/>
      </c>
      <c r="BD40" s="15" t="str">
        <f>IF(ISBLANK('Original data'!BA40),"",'Original data'!BA40)</f>
        <v/>
      </c>
      <c r="BE40" s="15" t="str">
        <f>IF(ISBLANK('Original data'!BB40),"",'Original data'!BB40)</f>
        <v/>
      </c>
      <c r="BF40" s="15" t="str">
        <f>IF(ISBLANK('Original data'!BC40),"",'Original data'!BC40)</f>
        <v/>
      </c>
      <c r="BG40" s="15" t="str">
        <f>IF(ISBLANK('Original data'!BD40),"",'Original data'!BD40)</f>
        <v/>
      </c>
      <c r="BH40" s="15" t="str">
        <f>IF(ISBLANK('Original data'!BE40),"",'Original data'!BE40)</f>
        <v/>
      </c>
      <c r="BI40" s="15" t="str">
        <f>IF(ISBLANK('Original data'!BF40),"",'Original data'!BF40)</f>
        <v/>
      </c>
      <c r="BJ40" s="15" t="str">
        <f>IF(ISBLANK('Original data'!BG40),"",'Original data'!BG40)</f>
        <v/>
      </c>
      <c r="BK40" s="15" t="str">
        <f>IF(ISBLANK('Original data'!BH40),"",'Original data'!BH40)</f>
        <v/>
      </c>
      <c r="BL40" s="15" t="str">
        <f>IF(ISBLANK('Original data'!BI40),"",'Original data'!BI40)</f>
        <v/>
      </c>
      <c r="BM40" s="15" t="str">
        <f>IF(ISBLANK('Original data'!BJ40),"",'Original data'!BJ40)</f>
        <v/>
      </c>
      <c r="BN40" s="15" t="str">
        <f>IF(ISBLANK('Original data'!BK40),"",'Original data'!BK40)</f>
        <v/>
      </c>
      <c r="BO40" s="15" t="str">
        <f>IF(ISBLANK('Original data'!BL40),"",'Original data'!BL40)</f>
        <v/>
      </c>
      <c r="BP40" s="15" t="str">
        <f>IF(ISBLANK('Original data'!BM40),"",'Original data'!BM40)</f>
        <v/>
      </c>
      <c r="BQ40" s="15" t="str">
        <f>IF(ISBLANK('Original data'!BN40),"",'Original data'!BN40)</f>
        <v/>
      </c>
      <c r="BR40" s="15" t="str">
        <f>IF(ISBLANK('Original data'!BO40),"",'Original data'!BO40)</f>
        <v/>
      </c>
      <c r="BS40" s="15" t="str">
        <f>IF(ISBLANK('Original data'!BP40),"",'Original data'!BP40)</f>
        <v/>
      </c>
      <c r="BT40" s="15" t="str">
        <f>IF(ISBLANK('Original data'!BQ40),"",'Original data'!BQ40)</f>
        <v/>
      </c>
      <c r="BU40" s="15" t="str">
        <f>IF(ISBLANK('Original data'!BR40),"",'Original data'!BR40)</f>
        <v/>
      </c>
      <c r="BV40" s="15" t="str">
        <f>IF(ISBLANK('Original data'!BS40),"",'Original data'!BS40)</f>
        <v/>
      </c>
      <c r="BW40" s="15" t="str">
        <f>IF(ISBLANK('Original data'!BT40),"",'Original data'!BT40)</f>
        <v/>
      </c>
      <c r="BX40" s="15" t="str">
        <f>IF(ISBLANK('Original data'!BU40),"",'Original data'!BU40)</f>
        <v/>
      </c>
      <c r="BY40" s="15" t="str">
        <f>IF(ISBLANK('Original data'!BV40),"",'Original data'!BV40)</f>
        <v/>
      </c>
      <c r="BZ40" s="15" t="str">
        <f>IF(ISBLANK('Original data'!BW40),"",'Original data'!BW40)</f>
        <v/>
      </c>
      <c r="CA40" s="15" t="str">
        <f>IF(ISBLANK('Original data'!BX40),"",'Original data'!BX40)</f>
        <v/>
      </c>
      <c r="CB40" s="15" t="str">
        <f>IF(ISBLANK('Original data'!BY40),"",'Original data'!BY40)</f>
        <v/>
      </c>
      <c r="CC40" s="15" t="str">
        <f>IF(ISBLANK('Original data'!BZ40),"",'Original data'!BZ40)</f>
        <v/>
      </c>
      <c r="CD40" s="15" t="str">
        <f>IF(ISBLANK('Original data'!CA40),"",'Original data'!CA40)</f>
        <v/>
      </c>
      <c r="CE40" s="22"/>
    </row>
    <row r="41" spans="1:83" x14ac:dyDescent="0.2">
      <c r="A41" s="14" t="str">
        <f>IF(ISBLANK('Original data'!A41),"",'Original data'!A41)</f>
        <v/>
      </c>
      <c r="B41" s="14" t="str">
        <f>IF(ISBLANK('Original data'!B41),"",'Original data'!B41)</f>
        <v/>
      </c>
      <c r="C41" s="14" t="str">
        <f>IF(ISBLANK('Original data'!C41),"",'Original data'!C41)</f>
        <v/>
      </c>
      <c r="D41" s="14" t="str">
        <f>IF(ISBLANK('Original data'!D41),"",'Original data'!D41)</f>
        <v/>
      </c>
      <c r="E41" s="14" t="str">
        <f>IF(ISBLANK('Original data'!E41),"",'Original data'!E41)</f>
        <v/>
      </c>
      <c r="F41" s="14">
        <f>IF(ISBLANK('Original data'!CC41),"",'Original data'!CC41)</f>
        <v>0</v>
      </c>
      <c r="G41" s="14">
        <f>IF(ISBLANK('Original data'!CD41),"",'Original data'!CD41)</f>
        <v>0</v>
      </c>
      <c r="H41" s="14"/>
      <c r="I41" s="15" t="str">
        <f>IF(ISBLANK('Original data'!F41),"",'Original data'!F41)</f>
        <v/>
      </c>
      <c r="J41" s="15" t="str">
        <f>IF(ISBLANK('Original data'!G41),"",'Original data'!G41)</f>
        <v/>
      </c>
      <c r="K41" s="15" t="str">
        <f>IF(ISBLANK('Original data'!H41),"",'Original data'!H41)</f>
        <v/>
      </c>
      <c r="L41" s="15" t="str">
        <f>IF(ISBLANK('Original data'!I41),"",'Original data'!I41)</f>
        <v/>
      </c>
      <c r="M41" s="15" t="str">
        <f>IF(ISBLANK('Original data'!J41),"",'Original data'!J41)</f>
        <v/>
      </c>
      <c r="N41" s="15" t="str">
        <f>IF(ISBLANK('Original data'!K41),"",'Original data'!K41)</f>
        <v/>
      </c>
      <c r="O41" s="15" t="str">
        <f>IF(ISBLANK('Original data'!L41),"",'Original data'!L41)</f>
        <v/>
      </c>
      <c r="P41" s="15" t="str">
        <f>IF(ISBLANK('Original data'!M41),"",'Original data'!M41)</f>
        <v/>
      </c>
      <c r="Q41" s="15" t="str">
        <f>IF(ISBLANK('Original data'!N41),"",'Original data'!N41)</f>
        <v/>
      </c>
      <c r="R41" s="15" t="str">
        <f>IF(ISBLANK('Original data'!O41),"",'Original data'!O41)</f>
        <v/>
      </c>
      <c r="S41" s="15" t="str">
        <f>IF(ISBLANK('Original data'!P41),"",'Original data'!P41)</f>
        <v/>
      </c>
      <c r="T41" s="15" t="str">
        <f>IF(ISBLANK('Original data'!Q41),"",'Original data'!Q41)</f>
        <v/>
      </c>
      <c r="U41" s="15" t="str">
        <f>IF(ISBLANK('Original data'!R41),"",'Original data'!R41)</f>
        <v/>
      </c>
      <c r="V41" s="15" t="str">
        <f>IF(ISBLANK('Original data'!S41),"",'Original data'!S41)</f>
        <v/>
      </c>
      <c r="W41" s="15" t="str">
        <f>IF(ISBLANK('Original data'!T41),"",'Original data'!T41)</f>
        <v/>
      </c>
      <c r="X41" s="15" t="str">
        <f>IF(ISBLANK('Original data'!U41),"",'Original data'!U41)</f>
        <v/>
      </c>
      <c r="Y41" s="15" t="str">
        <f>IF(ISBLANK('Original data'!V41),"",'Original data'!V41)</f>
        <v/>
      </c>
      <c r="Z41" s="15" t="str">
        <f>IF(ISBLANK('Original data'!W41),"",'Original data'!W41)</f>
        <v/>
      </c>
      <c r="AA41" s="15" t="str">
        <f>IF(ISBLANK('Original data'!X41),"",'Original data'!X41)</f>
        <v/>
      </c>
      <c r="AB41" s="15" t="str">
        <f>IF(ISBLANK('Original data'!Y41),"",'Original data'!Y41)</f>
        <v/>
      </c>
      <c r="AC41" s="15" t="str">
        <f>IF(ISBLANK('Original data'!Z41),"",'Original data'!Z41)</f>
        <v/>
      </c>
      <c r="AD41" s="15" t="str">
        <f>IF(ISBLANK('Original data'!AA41),"",'Original data'!AA41)</f>
        <v/>
      </c>
      <c r="AE41" s="15" t="str">
        <f>IF(ISBLANK('Original data'!AB41),"",'Original data'!AB41)</f>
        <v/>
      </c>
      <c r="AF41" s="15" t="str">
        <f>IF(ISBLANK('Original data'!AC41),"",'Original data'!AC41)</f>
        <v/>
      </c>
      <c r="AG41" s="15" t="str">
        <f>IF(ISBLANK('Original data'!AD41),"",'Original data'!AD41)</f>
        <v/>
      </c>
      <c r="AH41" s="15" t="str">
        <f>IF(ISBLANK('Original data'!AE41),"",'Original data'!AE41)</f>
        <v/>
      </c>
      <c r="AI41" s="15" t="str">
        <f>IF(ISBLANK('Original data'!AF41),"",'Original data'!AF41)</f>
        <v/>
      </c>
      <c r="AJ41" s="15" t="str">
        <f>IF(ISBLANK('Original data'!AG41),"",'Original data'!AG41)</f>
        <v/>
      </c>
      <c r="AK41" s="15" t="str">
        <f>IF(ISBLANK('Original data'!AH41),"",'Original data'!AH41)</f>
        <v/>
      </c>
      <c r="AL41" s="15" t="str">
        <f>IF(ISBLANK('Original data'!AI41),"",'Original data'!AI41)</f>
        <v/>
      </c>
      <c r="AM41" s="15" t="str">
        <f>IF(ISBLANK('Original data'!AJ41),"",'Original data'!AJ41)</f>
        <v/>
      </c>
      <c r="AN41" s="15" t="str">
        <f>IF(ISBLANK('Original data'!AK41),"",'Original data'!AK41)</f>
        <v/>
      </c>
      <c r="AO41" s="15" t="str">
        <f>IF(ISBLANK('Original data'!AL41),"",'Original data'!AL41)</f>
        <v/>
      </c>
      <c r="AP41" s="15" t="str">
        <f>IF(ISBLANK('Original data'!AM41),"",'Original data'!AM41)</f>
        <v/>
      </c>
      <c r="AQ41" s="15" t="str">
        <f>IF(ISBLANK('Original data'!AN41),"",'Original data'!AN41)</f>
        <v/>
      </c>
      <c r="AR41" s="15" t="str">
        <f>IF(ISBLANK('Original data'!AO41),"",'Original data'!AO41)</f>
        <v/>
      </c>
      <c r="AS41" s="15" t="str">
        <f>IF(ISBLANK('Original data'!AP41),"",'Original data'!AP41)</f>
        <v/>
      </c>
      <c r="AT41" s="15" t="str">
        <f>IF(ISBLANK('Original data'!AQ41),"",'Original data'!AQ41)</f>
        <v/>
      </c>
      <c r="AU41" s="15" t="str">
        <f>IF(ISBLANK('Original data'!AR41),"",'Original data'!AR41)</f>
        <v/>
      </c>
      <c r="AV41" s="15" t="str">
        <f>IF(ISBLANK('Original data'!AS41),"",'Original data'!AS41)</f>
        <v/>
      </c>
      <c r="AW41" s="15" t="str">
        <f>IF(ISBLANK('Original data'!AT41),"",'Original data'!AT41)</f>
        <v/>
      </c>
      <c r="AX41" s="15" t="str">
        <f>IF(ISBLANK('Original data'!AU41),"",'Original data'!AU41)</f>
        <v/>
      </c>
      <c r="AY41" s="15" t="str">
        <f>IF(ISBLANK('Original data'!AV41),"",'Original data'!AV41)</f>
        <v/>
      </c>
      <c r="AZ41" s="15" t="str">
        <f>IF(ISBLANK('Original data'!AW41),"",'Original data'!AW41)</f>
        <v/>
      </c>
      <c r="BA41" s="15" t="str">
        <f>IF(ISBLANK('Original data'!AX41),"",'Original data'!AX41)</f>
        <v/>
      </c>
      <c r="BB41" s="15" t="str">
        <f>IF(ISBLANK('Original data'!AY41),"",'Original data'!AY41)</f>
        <v/>
      </c>
      <c r="BC41" s="15" t="str">
        <f>IF(ISBLANK('Original data'!AZ41),"",'Original data'!AZ41)</f>
        <v/>
      </c>
      <c r="BD41" s="15" t="str">
        <f>IF(ISBLANK('Original data'!BA41),"",'Original data'!BA41)</f>
        <v/>
      </c>
      <c r="BE41" s="15" t="str">
        <f>IF(ISBLANK('Original data'!BB41),"",'Original data'!BB41)</f>
        <v/>
      </c>
      <c r="BF41" s="15" t="str">
        <f>IF(ISBLANK('Original data'!BC41),"",'Original data'!BC41)</f>
        <v/>
      </c>
      <c r="BG41" s="15" t="str">
        <f>IF(ISBLANK('Original data'!BD41),"",'Original data'!BD41)</f>
        <v/>
      </c>
      <c r="BH41" s="15" t="str">
        <f>IF(ISBLANK('Original data'!BE41),"",'Original data'!BE41)</f>
        <v/>
      </c>
      <c r="BI41" s="15" t="str">
        <f>IF(ISBLANK('Original data'!BF41),"",'Original data'!BF41)</f>
        <v/>
      </c>
      <c r="BJ41" s="15" t="str">
        <f>IF(ISBLANK('Original data'!BG41),"",'Original data'!BG41)</f>
        <v/>
      </c>
      <c r="BK41" s="15" t="str">
        <f>IF(ISBLANK('Original data'!BH41),"",'Original data'!BH41)</f>
        <v/>
      </c>
      <c r="BL41" s="15" t="str">
        <f>IF(ISBLANK('Original data'!BI41),"",'Original data'!BI41)</f>
        <v/>
      </c>
      <c r="BM41" s="15" t="str">
        <f>IF(ISBLANK('Original data'!BJ41),"",'Original data'!BJ41)</f>
        <v/>
      </c>
      <c r="BN41" s="15" t="str">
        <f>IF(ISBLANK('Original data'!BK41),"",'Original data'!BK41)</f>
        <v/>
      </c>
      <c r="BO41" s="15" t="str">
        <f>IF(ISBLANK('Original data'!BL41),"",'Original data'!BL41)</f>
        <v/>
      </c>
      <c r="BP41" s="15" t="str">
        <f>IF(ISBLANK('Original data'!BM41),"",'Original data'!BM41)</f>
        <v/>
      </c>
      <c r="BQ41" s="15" t="str">
        <f>IF(ISBLANK('Original data'!BN41),"",'Original data'!BN41)</f>
        <v/>
      </c>
      <c r="BR41" s="15" t="str">
        <f>IF(ISBLANK('Original data'!BO41),"",'Original data'!BO41)</f>
        <v/>
      </c>
      <c r="BS41" s="15" t="str">
        <f>IF(ISBLANK('Original data'!BP41),"",'Original data'!BP41)</f>
        <v/>
      </c>
      <c r="BT41" s="15" t="str">
        <f>IF(ISBLANK('Original data'!BQ41),"",'Original data'!BQ41)</f>
        <v/>
      </c>
      <c r="BU41" s="15" t="str">
        <f>IF(ISBLANK('Original data'!BR41),"",'Original data'!BR41)</f>
        <v/>
      </c>
      <c r="BV41" s="15" t="str">
        <f>IF(ISBLANK('Original data'!BS41),"",'Original data'!BS41)</f>
        <v/>
      </c>
      <c r="BW41" s="15" t="str">
        <f>IF(ISBLANK('Original data'!BT41),"",'Original data'!BT41)</f>
        <v/>
      </c>
      <c r="BX41" s="15" t="str">
        <f>IF(ISBLANK('Original data'!BU41),"",'Original data'!BU41)</f>
        <v/>
      </c>
      <c r="BY41" s="15" t="str">
        <f>IF(ISBLANK('Original data'!BV41),"",'Original data'!BV41)</f>
        <v/>
      </c>
      <c r="BZ41" s="15" t="str">
        <f>IF(ISBLANK('Original data'!BW41),"",'Original data'!BW41)</f>
        <v/>
      </c>
      <c r="CA41" s="15" t="str">
        <f>IF(ISBLANK('Original data'!BX41),"",'Original data'!BX41)</f>
        <v/>
      </c>
      <c r="CB41" s="15" t="str">
        <f>IF(ISBLANK('Original data'!BY41),"",'Original data'!BY41)</f>
        <v/>
      </c>
      <c r="CC41" s="15" t="str">
        <f>IF(ISBLANK('Original data'!BZ41),"",'Original data'!BZ41)</f>
        <v/>
      </c>
      <c r="CD41" s="15" t="str">
        <f>IF(ISBLANK('Original data'!CA41),"",'Original data'!CA41)</f>
        <v/>
      </c>
      <c r="CE41" s="22"/>
    </row>
    <row r="42" spans="1:83" x14ac:dyDescent="0.2">
      <c r="A42" s="14" t="str">
        <f>IF(ISBLANK('Original data'!A42),"",'Original data'!A42)</f>
        <v/>
      </c>
      <c r="B42" s="14" t="str">
        <f>IF(ISBLANK('Original data'!B42),"",'Original data'!B42)</f>
        <v/>
      </c>
      <c r="C42" s="14" t="str">
        <f>IF(ISBLANK('Original data'!C42),"",'Original data'!C42)</f>
        <v/>
      </c>
      <c r="D42" s="14" t="str">
        <f>IF(ISBLANK('Original data'!D42),"",'Original data'!D42)</f>
        <v/>
      </c>
      <c r="E42" s="14" t="str">
        <f>IF(ISBLANK('Original data'!E42),"",'Original data'!E42)</f>
        <v/>
      </c>
      <c r="F42" s="14">
        <f>IF(ISBLANK('Original data'!CC42),"",'Original data'!CC42)</f>
        <v>0</v>
      </c>
      <c r="G42" s="14">
        <f>IF(ISBLANK('Original data'!CD42),"",'Original data'!CD42)</f>
        <v>0</v>
      </c>
      <c r="H42" s="14"/>
      <c r="I42" s="15" t="str">
        <f>IF(ISBLANK('Original data'!F42),"",'Original data'!F42)</f>
        <v/>
      </c>
      <c r="J42" s="15" t="str">
        <f>IF(ISBLANK('Original data'!G42),"",'Original data'!G42)</f>
        <v/>
      </c>
      <c r="K42" s="15" t="str">
        <f>IF(ISBLANK('Original data'!H42),"",'Original data'!H42)</f>
        <v/>
      </c>
      <c r="L42" s="15" t="str">
        <f>IF(ISBLANK('Original data'!I42),"",'Original data'!I42)</f>
        <v/>
      </c>
      <c r="M42" s="15" t="str">
        <f>IF(ISBLANK('Original data'!J42),"",'Original data'!J42)</f>
        <v/>
      </c>
      <c r="N42" s="15" t="str">
        <f>IF(ISBLANK('Original data'!K42),"",'Original data'!K42)</f>
        <v/>
      </c>
      <c r="O42" s="15" t="str">
        <f>IF(ISBLANK('Original data'!L42),"",'Original data'!L42)</f>
        <v/>
      </c>
      <c r="P42" s="15" t="str">
        <f>IF(ISBLANK('Original data'!M42),"",'Original data'!M42)</f>
        <v/>
      </c>
      <c r="Q42" s="15" t="str">
        <f>IF(ISBLANK('Original data'!N42),"",'Original data'!N42)</f>
        <v/>
      </c>
      <c r="R42" s="15" t="str">
        <f>IF(ISBLANK('Original data'!O42),"",'Original data'!O42)</f>
        <v/>
      </c>
      <c r="S42" s="15" t="str">
        <f>IF(ISBLANK('Original data'!P42),"",'Original data'!P42)</f>
        <v/>
      </c>
      <c r="T42" s="15" t="str">
        <f>IF(ISBLANK('Original data'!Q42),"",'Original data'!Q42)</f>
        <v/>
      </c>
      <c r="U42" s="15" t="str">
        <f>IF(ISBLANK('Original data'!R42),"",'Original data'!R42)</f>
        <v/>
      </c>
      <c r="V42" s="15" t="str">
        <f>IF(ISBLANK('Original data'!S42),"",'Original data'!S42)</f>
        <v/>
      </c>
      <c r="W42" s="15" t="str">
        <f>IF(ISBLANK('Original data'!T42),"",'Original data'!T42)</f>
        <v/>
      </c>
      <c r="X42" s="15" t="str">
        <f>IF(ISBLANK('Original data'!U42),"",'Original data'!U42)</f>
        <v/>
      </c>
      <c r="Y42" s="15" t="str">
        <f>IF(ISBLANK('Original data'!V42),"",'Original data'!V42)</f>
        <v/>
      </c>
      <c r="Z42" s="15" t="str">
        <f>IF(ISBLANK('Original data'!W42),"",'Original data'!W42)</f>
        <v/>
      </c>
      <c r="AA42" s="15" t="str">
        <f>IF(ISBLANK('Original data'!X42),"",'Original data'!X42)</f>
        <v/>
      </c>
      <c r="AB42" s="15" t="str">
        <f>IF(ISBLANK('Original data'!Y42),"",'Original data'!Y42)</f>
        <v/>
      </c>
      <c r="AC42" s="15" t="str">
        <f>IF(ISBLANK('Original data'!Z42),"",'Original data'!Z42)</f>
        <v/>
      </c>
      <c r="AD42" s="15" t="str">
        <f>IF(ISBLANK('Original data'!AA42),"",'Original data'!AA42)</f>
        <v/>
      </c>
      <c r="AE42" s="15" t="str">
        <f>IF(ISBLANK('Original data'!AB42),"",'Original data'!AB42)</f>
        <v/>
      </c>
      <c r="AF42" s="15" t="str">
        <f>IF(ISBLANK('Original data'!AC42),"",'Original data'!AC42)</f>
        <v/>
      </c>
      <c r="AG42" s="15" t="str">
        <f>IF(ISBLANK('Original data'!AD42),"",'Original data'!AD42)</f>
        <v/>
      </c>
      <c r="AH42" s="15" t="str">
        <f>IF(ISBLANK('Original data'!AE42),"",'Original data'!AE42)</f>
        <v/>
      </c>
      <c r="AI42" s="15" t="str">
        <f>IF(ISBLANK('Original data'!AF42),"",'Original data'!AF42)</f>
        <v/>
      </c>
      <c r="AJ42" s="15" t="str">
        <f>IF(ISBLANK('Original data'!AG42),"",'Original data'!AG42)</f>
        <v/>
      </c>
      <c r="AK42" s="15" t="str">
        <f>IF(ISBLANK('Original data'!AH42),"",'Original data'!AH42)</f>
        <v/>
      </c>
      <c r="AL42" s="15" t="str">
        <f>IF(ISBLANK('Original data'!AI42),"",'Original data'!AI42)</f>
        <v/>
      </c>
      <c r="AM42" s="15" t="str">
        <f>IF(ISBLANK('Original data'!AJ42),"",'Original data'!AJ42)</f>
        <v/>
      </c>
      <c r="AN42" s="15" t="str">
        <f>IF(ISBLANK('Original data'!AK42),"",'Original data'!AK42)</f>
        <v/>
      </c>
      <c r="AO42" s="15" t="str">
        <f>IF(ISBLANK('Original data'!AL42),"",'Original data'!AL42)</f>
        <v/>
      </c>
      <c r="AP42" s="15" t="str">
        <f>IF(ISBLANK('Original data'!AM42),"",'Original data'!AM42)</f>
        <v/>
      </c>
      <c r="AQ42" s="15" t="str">
        <f>IF(ISBLANK('Original data'!AN42),"",'Original data'!AN42)</f>
        <v/>
      </c>
      <c r="AR42" s="15" t="str">
        <f>IF(ISBLANK('Original data'!AO42),"",'Original data'!AO42)</f>
        <v/>
      </c>
      <c r="AS42" s="15" t="str">
        <f>IF(ISBLANK('Original data'!AP42),"",'Original data'!AP42)</f>
        <v/>
      </c>
      <c r="AT42" s="15" t="str">
        <f>IF(ISBLANK('Original data'!AQ42),"",'Original data'!AQ42)</f>
        <v/>
      </c>
      <c r="AU42" s="15" t="str">
        <f>IF(ISBLANK('Original data'!AR42),"",'Original data'!AR42)</f>
        <v/>
      </c>
      <c r="AV42" s="15" t="str">
        <f>IF(ISBLANK('Original data'!AS42),"",'Original data'!AS42)</f>
        <v/>
      </c>
      <c r="AW42" s="15" t="str">
        <f>IF(ISBLANK('Original data'!AT42),"",'Original data'!AT42)</f>
        <v/>
      </c>
      <c r="AX42" s="15" t="str">
        <f>IF(ISBLANK('Original data'!AU42),"",'Original data'!AU42)</f>
        <v/>
      </c>
      <c r="AY42" s="15" t="str">
        <f>IF(ISBLANK('Original data'!AV42),"",'Original data'!AV42)</f>
        <v/>
      </c>
      <c r="AZ42" s="15" t="str">
        <f>IF(ISBLANK('Original data'!AW42),"",'Original data'!AW42)</f>
        <v/>
      </c>
      <c r="BA42" s="15" t="str">
        <f>IF(ISBLANK('Original data'!AX42),"",'Original data'!AX42)</f>
        <v/>
      </c>
      <c r="BB42" s="15" t="str">
        <f>IF(ISBLANK('Original data'!AY42),"",'Original data'!AY42)</f>
        <v/>
      </c>
      <c r="BC42" s="15" t="str">
        <f>IF(ISBLANK('Original data'!AZ42),"",'Original data'!AZ42)</f>
        <v/>
      </c>
      <c r="BD42" s="15" t="str">
        <f>IF(ISBLANK('Original data'!BA42),"",'Original data'!BA42)</f>
        <v/>
      </c>
      <c r="BE42" s="15" t="str">
        <f>IF(ISBLANK('Original data'!BB42),"",'Original data'!BB42)</f>
        <v/>
      </c>
      <c r="BF42" s="15" t="str">
        <f>IF(ISBLANK('Original data'!BC42),"",'Original data'!BC42)</f>
        <v/>
      </c>
      <c r="BG42" s="15" t="str">
        <f>IF(ISBLANK('Original data'!BD42),"",'Original data'!BD42)</f>
        <v/>
      </c>
      <c r="BH42" s="15" t="str">
        <f>IF(ISBLANK('Original data'!BE42),"",'Original data'!BE42)</f>
        <v/>
      </c>
      <c r="BI42" s="15" t="str">
        <f>IF(ISBLANK('Original data'!BF42),"",'Original data'!BF42)</f>
        <v/>
      </c>
      <c r="BJ42" s="15" t="str">
        <f>IF(ISBLANK('Original data'!BG42),"",'Original data'!BG42)</f>
        <v/>
      </c>
      <c r="BK42" s="15" t="str">
        <f>IF(ISBLANK('Original data'!BH42),"",'Original data'!BH42)</f>
        <v/>
      </c>
      <c r="BL42" s="15" t="str">
        <f>IF(ISBLANK('Original data'!BI42),"",'Original data'!BI42)</f>
        <v/>
      </c>
      <c r="BM42" s="15" t="str">
        <f>IF(ISBLANK('Original data'!BJ42),"",'Original data'!BJ42)</f>
        <v/>
      </c>
      <c r="BN42" s="15" t="str">
        <f>IF(ISBLANK('Original data'!BK42),"",'Original data'!BK42)</f>
        <v/>
      </c>
      <c r="BO42" s="15" t="str">
        <f>IF(ISBLANK('Original data'!BL42),"",'Original data'!BL42)</f>
        <v/>
      </c>
      <c r="BP42" s="15" t="str">
        <f>IF(ISBLANK('Original data'!BM42),"",'Original data'!BM42)</f>
        <v/>
      </c>
      <c r="BQ42" s="15" t="str">
        <f>IF(ISBLANK('Original data'!BN42),"",'Original data'!BN42)</f>
        <v/>
      </c>
      <c r="BR42" s="15" t="str">
        <f>IF(ISBLANK('Original data'!BO42),"",'Original data'!BO42)</f>
        <v/>
      </c>
      <c r="BS42" s="15" t="str">
        <f>IF(ISBLANK('Original data'!BP42),"",'Original data'!BP42)</f>
        <v/>
      </c>
      <c r="BT42" s="15" t="str">
        <f>IF(ISBLANK('Original data'!BQ42),"",'Original data'!BQ42)</f>
        <v/>
      </c>
      <c r="BU42" s="15" t="str">
        <f>IF(ISBLANK('Original data'!BR42),"",'Original data'!BR42)</f>
        <v/>
      </c>
      <c r="BV42" s="15" t="str">
        <f>IF(ISBLANK('Original data'!BS42),"",'Original data'!BS42)</f>
        <v/>
      </c>
      <c r="BW42" s="15" t="str">
        <f>IF(ISBLANK('Original data'!BT42),"",'Original data'!BT42)</f>
        <v/>
      </c>
      <c r="BX42" s="15" t="str">
        <f>IF(ISBLANK('Original data'!BU42),"",'Original data'!BU42)</f>
        <v/>
      </c>
      <c r="BY42" s="15" t="str">
        <f>IF(ISBLANK('Original data'!BV42),"",'Original data'!BV42)</f>
        <v/>
      </c>
      <c r="BZ42" s="15" t="str">
        <f>IF(ISBLANK('Original data'!BW42),"",'Original data'!BW42)</f>
        <v/>
      </c>
      <c r="CA42" s="15" t="str">
        <f>IF(ISBLANK('Original data'!BX42),"",'Original data'!BX42)</f>
        <v/>
      </c>
      <c r="CB42" s="15" t="str">
        <f>IF(ISBLANK('Original data'!BY42),"",'Original data'!BY42)</f>
        <v/>
      </c>
      <c r="CC42" s="15" t="str">
        <f>IF(ISBLANK('Original data'!BZ42),"",'Original data'!BZ42)</f>
        <v/>
      </c>
      <c r="CD42" s="15" t="str">
        <f>IF(ISBLANK('Original data'!CA42),"",'Original data'!CA42)</f>
        <v/>
      </c>
      <c r="CE42" s="22"/>
    </row>
    <row r="43" spans="1:83" x14ac:dyDescent="0.2">
      <c r="A43" s="14" t="str">
        <f>IF(ISBLANK('Original data'!A43),"",'Original data'!A43)</f>
        <v/>
      </c>
      <c r="B43" s="14" t="str">
        <f>IF(ISBLANK('Original data'!B43),"",'Original data'!B43)</f>
        <v/>
      </c>
      <c r="C43" s="14" t="str">
        <f>IF(ISBLANK('Original data'!C43),"",'Original data'!C43)</f>
        <v/>
      </c>
      <c r="D43" s="14" t="str">
        <f>IF(ISBLANK('Original data'!D43),"",'Original data'!D43)</f>
        <v/>
      </c>
      <c r="E43" s="14" t="str">
        <f>IF(ISBLANK('Original data'!E43),"",'Original data'!E43)</f>
        <v/>
      </c>
      <c r="F43" s="14">
        <f>IF(ISBLANK('Original data'!CC43),"",'Original data'!CC43)</f>
        <v>0</v>
      </c>
      <c r="G43" s="14">
        <f>IF(ISBLANK('Original data'!CD43),"",'Original data'!CD43)</f>
        <v>0</v>
      </c>
      <c r="H43" s="14"/>
      <c r="I43" s="15" t="str">
        <f>IF(ISBLANK('Original data'!F43),"",'Original data'!F43)</f>
        <v/>
      </c>
      <c r="J43" s="15" t="str">
        <f>IF(ISBLANK('Original data'!G43),"",'Original data'!G43)</f>
        <v/>
      </c>
      <c r="K43" s="15" t="str">
        <f>IF(ISBLANK('Original data'!H43),"",'Original data'!H43)</f>
        <v/>
      </c>
      <c r="L43" s="15" t="str">
        <f>IF(ISBLANK('Original data'!I43),"",'Original data'!I43)</f>
        <v/>
      </c>
      <c r="M43" s="15" t="str">
        <f>IF(ISBLANK('Original data'!J43),"",'Original data'!J43)</f>
        <v/>
      </c>
      <c r="N43" s="15" t="str">
        <f>IF(ISBLANK('Original data'!K43),"",'Original data'!K43)</f>
        <v/>
      </c>
      <c r="O43" s="15" t="str">
        <f>IF(ISBLANK('Original data'!L43),"",'Original data'!L43)</f>
        <v/>
      </c>
      <c r="P43" s="15" t="str">
        <f>IF(ISBLANK('Original data'!M43),"",'Original data'!M43)</f>
        <v/>
      </c>
      <c r="Q43" s="15" t="str">
        <f>IF(ISBLANK('Original data'!N43),"",'Original data'!N43)</f>
        <v/>
      </c>
      <c r="R43" s="15" t="str">
        <f>IF(ISBLANK('Original data'!O43),"",'Original data'!O43)</f>
        <v/>
      </c>
      <c r="S43" s="15" t="str">
        <f>IF(ISBLANK('Original data'!P43),"",'Original data'!P43)</f>
        <v/>
      </c>
      <c r="T43" s="15" t="str">
        <f>IF(ISBLANK('Original data'!Q43),"",'Original data'!Q43)</f>
        <v/>
      </c>
      <c r="U43" s="15" t="str">
        <f>IF(ISBLANK('Original data'!R43),"",'Original data'!R43)</f>
        <v/>
      </c>
      <c r="V43" s="15" t="str">
        <f>IF(ISBLANK('Original data'!S43),"",'Original data'!S43)</f>
        <v/>
      </c>
      <c r="W43" s="15" t="str">
        <f>IF(ISBLANK('Original data'!T43),"",'Original data'!T43)</f>
        <v/>
      </c>
      <c r="X43" s="15" t="str">
        <f>IF(ISBLANK('Original data'!U43),"",'Original data'!U43)</f>
        <v/>
      </c>
      <c r="Y43" s="15" t="str">
        <f>IF(ISBLANK('Original data'!V43),"",'Original data'!V43)</f>
        <v/>
      </c>
      <c r="Z43" s="15" t="str">
        <f>IF(ISBLANK('Original data'!W43),"",'Original data'!W43)</f>
        <v/>
      </c>
      <c r="AA43" s="15" t="str">
        <f>IF(ISBLANK('Original data'!X43),"",'Original data'!X43)</f>
        <v/>
      </c>
      <c r="AB43" s="15" t="str">
        <f>IF(ISBLANK('Original data'!Y43),"",'Original data'!Y43)</f>
        <v/>
      </c>
      <c r="AC43" s="15" t="str">
        <f>IF(ISBLANK('Original data'!Z43),"",'Original data'!Z43)</f>
        <v/>
      </c>
      <c r="AD43" s="15" t="str">
        <f>IF(ISBLANK('Original data'!AA43),"",'Original data'!AA43)</f>
        <v/>
      </c>
      <c r="AE43" s="15" t="str">
        <f>IF(ISBLANK('Original data'!AB43),"",'Original data'!AB43)</f>
        <v/>
      </c>
      <c r="AF43" s="15" t="str">
        <f>IF(ISBLANK('Original data'!AC43),"",'Original data'!AC43)</f>
        <v/>
      </c>
      <c r="AG43" s="15" t="str">
        <f>IF(ISBLANK('Original data'!AD43),"",'Original data'!AD43)</f>
        <v/>
      </c>
      <c r="AH43" s="15" t="str">
        <f>IF(ISBLANK('Original data'!AE43),"",'Original data'!AE43)</f>
        <v/>
      </c>
      <c r="AI43" s="15" t="str">
        <f>IF(ISBLANK('Original data'!AF43),"",'Original data'!AF43)</f>
        <v/>
      </c>
      <c r="AJ43" s="15" t="str">
        <f>IF(ISBLANK('Original data'!AG43),"",'Original data'!AG43)</f>
        <v/>
      </c>
      <c r="AK43" s="15" t="str">
        <f>IF(ISBLANK('Original data'!AH43),"",'Original data'!AH43)</f>
        <v/>
      </c>
      <c r="AL43" s="15" t="str">
        <f>IF(ISBLANK('Original data'!AI43),"",'Original data'!AI43)</f>
        <v/>
      </c>
      <c r="AM43" s="15" t="str">
        <f>IF(ISBLANK('Original data'!AJ43),"",'Original data'!AJ43)</f>
        <v/>
      </c>
      <c r="AN43" s="15" t="str">
        <f>IF(ISBLANK('Original data'!AK43),"",'Original data'!AK43)</f>
        <v/>
      </c>
      <c r="AO43" s="15" t="str">
        <f>IF(ISBLANK('Original data'!AL43),"",'Original data'!AL43)</f>
        <v/>
      </c>
      <c r="AP43" s="15" t="str">
        <f>IF(ISBLANK('Original data'!AM43),"",'Original data'!AM43)</f>
        <v/>
      </c>
      <c r="AQ43" s="15" t="str">
        <f>IF(ISBLANK('Original data'!AN43),"",'Original data'!AN43)</f>
        <v/>
      </c>
      <c r="AR43" s="15" t="str">
        <f>IF(ISBLANK('Original data'!AO43),"",'Original data'!AO43)</f>
        <v/>
      </c>
      <c r="AS43" s="15" t="str">
        <f>IF(ISBLANK('Original data'!AP43),"",'Original data'!AP43)</f>
        <v/>
      </c>
      <c r="AT43" s="15" t="str">
        <f>IF(ISBLANK('Original data'!AQ43),"",'Original data'!AQ43)</f>
        <v/>
      </c>
      <c r="AU43" s="15" t="str">
        <f>IF(ISBLANK('Original data'!AR43),"",'Original data'!AR43)</f>
        <v/>
      </c>
      <c r="AV43" s="15" t="str">
        <f>IF(ISBLANK('Original data'!AS43),"",'Original data'!AS43)</f>
        <v/>
      </c>
      <c r="AW43" s="15" t="str">
        <f>IF(ISBLANK('Original data'!AT43),"",'Original data'!AT43)</f>
        <v/>
      </c>
      <c r="AX43" s="15" t="str">
        <f>IF(ISBLANK('Original data'!AU43),"",'Original data'!AU43)</f>
        <v/>
      </c>
      <c r="AY43" s="15" t="str">
        <f>IF(ISBLANK('Original data'!AV43),"",'Original data'!AV43)</f>
        <v/>
      </c>
      <c r="AZ43" s="15" t="str">
        <f>IF(ISBLANK('Original data'!AW43),"",'Original data'!AW43)</f>
        <v/>
      </c>
      <c r="BA43" s="15" t="str">
        <f>IF(ISBLANK('Original data'!AX43),"",'Original data'!AX43)</f>
        <v/>
      </c>
      <c r="BB43" s="15" t="str">
        <f>IF(ISBLANK('Original data'!AY43),"",'Original data'!AY43)</f>
        <v/>
      </c>
      <c r="BC43" s="15" t="str">
        <f>IF(ISBLANK('Original data'!AZ43),"",'Original data'!AZ43)</f>
        <v/>
      </c>
      <c r="BD43" s="15" t="str">
        <f>IF(ISBLANK('Original data'!BA43),"",'Original data'!BA43)</f>
        <v/>
      </c>
      <c r="BE43" s="15" t="str">
        <f>IF(ISBLANK('Original data'!BB43),"",'Original data'!BB43)</f>
        <v/>
      </c>
      <c r="BF43" s="15" t="str">
        <f>IF(ISBLANK('Original data'!BC43),"",'Original data'!BC43)</f>
        <v/>
      </c>
      <c r="BG43" s="15" t="str">
        <f>IF(ISBLANK('Original data'!BD43),"",'Original data'!BD43)</f>
        <v/>
      </c>
      <c r="BH43" s="15" t="str">
        <f>IF(ISBLANK('Original data'!BE43),"",'Original data'!BE43)</f>
        <v/>
      </c>
      <c r="BI43" s="15" t="str">
        <f>IF(ISBLANK('Original data'!BF43),"",'Original data'!BF43)</f>
        <v/>
      </c>
      <c r="BJ43" s="15" t="str">
        <f>IF(ISBLANK('Original data'!BG43),"",'Original data'!BG43)</f>
        <v/>
      </c>
      <c r="BK43" s="15" t="str">
        <f>IF(ISBLANK('Original data'!BH43),"",'Original data'!BH43)</f>
        <v/>
      </c>
      <c r="BL43" s="15" t="str">
        <f>IF(ISBLANK('Original data'!BI43),"",'Original data'!BI43)</f>
        <v/>
      </c>
      <c r="BM43" s="15" t="str">
        <f>IF(ISBLANK('Original data'!BJ43),"",'Original data'!BJ43)</f>
        <v/>
      </c>
      <c r="BN43" s="15" t="str">
        <f>IF(ISBLANK('Original data'!BK43),"",'Original data'!BK43)</f>
        <v/>
      </c>
      <c r="BO43" s="15" t="str">
        <f>IF(ISBLANK('Original data'!BL43),"",'Original data'!BL43)</f>
        <v/>
      </c>
      <c r="BP43" s="15" t="str">
        <f>IF(ISBLANK('Original data'!BM43),"",'Original data'!BM43)</f>
        <v/>
      </c>
      <c r="BQ43" s="15" t="str">
        <f>IF(ISBLANK('Original data'!BN43),"",'Original data'!BN43)</f>
        <v/>
      </c>
      <c r="BR43" s="15" t="str">
        <f>IF(ISBLANK('Original data'!BO43),"",'Original data'!BO43)</f>
        <v/>
      </c>
      <c r="BS43" s="15" t="str">
        <f>IF(ISBLANK('Original data'!BP43),"",'Original data'!BP43)</f>
        <v/>
      </c>
      <c r="BT43" s="15" t="str">
        <f>IF(ISBLANK('Original data'!BQ43),"",'Original data'!BQ43)</f>
        <v/>
      </c>
      <c r="BU43" s="15" t="str">
        <f>IF(ISBLANK('Original data'!BR43),"",'Original data'!BR43)</f>
        <v/>
      </c>
      <c r="BV43" s="15" t="str">
        <f>IF(ISBLANK('Original data'!BS43),"",'Original data'!BS43)</f>
        <v/>
      </c>
      <c r="BW43" s="15" t="str">
        <f>IF(ISBLANK('Original data'!BT43),"",'Original data'!BT43)</f>
        <v/>
      </c>
      <c r="BX43" s="15" t="str">
        <f>IF(ISBLANK('Original data'!BU43),"",'Original data'!BU43)</f>
        <v/>
      </c>
      <c r="BY43" s="15" t="str">
        <f>IF(ISBLANK('Original data'!BV43),"",'Original data'!BV43)</f>
        <v/>
      </c>
      <c r="BZ43" s="15" t="str">
        <f>IF(ISBLANK('Original data'!BW43),"",'Original data'!BW43)</f>
        <v/>
      </c>
      <c r="CA43" s="15" t="str">
        <f>IF(ISBLANK('Original data'!BX43),"",'Original data'!BX43)</f>
        <v/>
      </c>
      <c r="CB43" s="15" t="str">
        <f>IF(ISBLANK('Original data'!BY43),"",'Original data'!BY43)</f>
        <v/>
      </c>
      <c r="CC43" s="15" t="str">
        <f>IF(ISBLANK('Original data'!BZ43),"",'Original data'!BZ43)</f>
        <v/>
      </c>
      <c r="CD43" s="15" t="str">
        <f>IF(ISBLANK('Original data'!CA43),"",'Original data'!CA43)</f>
        <v/>
      </c>
      <c r="CE43" s="22"/>
    </row>
    <row r="44" spans="1:83" x14ac:dyDescent="0.2">
      <c r="A44" s="14" t="str">
        <f>IF(ISBLANK('Original data'!A44),"",'Original data'!A44)</f>
        <v/>
      </c>
      <c r="B44" s="14" t="str">
        <f>IF(ISBLANK('Original data'!B44),"",'Original data'!B44)</f>
        <v/>
      </c>
      <c r="C44" s="14" t="str">
        <f>IF(ISBLANK('Original data'!C44),"",'Original data'!C44)</f>
        <v/>
      </c>
      <c r="D44" s="14" t="str">
        <f>IF(ISBLANK('Original data'!D44),"",'Original data'!D44)</f>
        <v/>
      </c>
      <c r="E44" s="14" t="str">
        <f>IF(ISBLANK('Original data'!E44),"",'Original data'!E44)</f>
        <v/>
      </c>
      <c r="F44" s="14">
        <f>IF(ISBLANK('Original data'!CC44),"",'Original data'!CC44)</f>
        <v>0</v>
      </c>
      <c r="G44" s="14">
        <f>IF(ISBLANK('Original data'!CD44),"",'Original data'!CD44)</f>
        <v>0</v>
      </c>
      <c r="H44" s="14"/>
      <c r="I44" s="15" t="str">
        <f>IF(ISBLANK('Original data'!F44),"",'Original data'!F44)</f>
        <v/>
      </c>
      <c r="J44" s="15" t="str">
        <f>IF(ISBLANK('Original data'!G44),"",'Original data'!G44)</f>
        <v/>
      </c>
      <c r="K44" s="15" t="str">
        <f>IF(ISBLANK('Original data'!H44),"",'Original data'!H44)</f>
        <v/>
      </c>
      <c r="L44" s="15" t="str">
        <f>IF(ISBLANK('Original data'!I44),"",'Original data'!I44)</f>
        <v/>
      </c>
      <c r="M44" s="15" t="str">
        <f>IF(ISBLANK('Original data'!J44),"",'Original data'!J44)</f>
        <v/>
      </c>
      <c r="N44" s="15" t="str">
        <f>IF(ISBLANK('Original data'!K44),"",'Original data'!K44)</f>
        <v/>
      </c>
      <c r="O44" s="15" t="str">
        <f>IF(ISBLANK('Original data'!L44),"",'Original data'!L44)</f>
        <v/>
      </c>
      <c r="P44" s="15" t="str">
        <f>IF(ISBLANK('Original data'!M44),"",'Original data'!M44)</f>
        <v/>
      </c>
      <c r="Q44" s="15" t="str">
        <f>IF(ISBLANK('Original data'!N44),"",'Original data'!N44)</f>
        <v/>
      </c>
      <c r="R44" s="15" t="str">
        <f>IF(ISBLANK('Original data'!O44),"",'Original data'!O44)</f>
        <v/>
      </c>
      <c r="S44" s="15" t="str">
        <f>IF(ISBLANK('Original data'!P44),"",'Original data'!P44)</f>
        <v/>
      </c>
      <c r="T44" s="15" t="str">
        <f>IF(ISBLANK('Original data'!Q44),"",'Original data'!Q44)</f>
        <v/>
      </c>
      <c r="U44" s="15" t="str">
        <f>IF(ISBLANK('Original data'!R44),"",'Original data'!R44)</f>
        <v/>
      </c>
      <c r="V44" s="15" t="str">
        <f>IF(ISBLANK('Original data'!S44),"",'Original data'!S44)</f>
        <v/>
      </c>
      <c r="W44" s="15" t="str">
        <f>IF(ISBLANK('Original data'!T44),"",'Original data'!T44)</f>
        <v/>
      </c>
      <c r="X44" s="15" t="str">
        <f>IF(ISBLANK('Original data'!U44),"",'Original data'!U44)</f>
        <v/>
      </c>
      <c r="Y44" s="15" t="str">
        <f>IF(ISBLANK('Original data'!V44),"",'Original data'!V44)</f>
        <v/>
      </c>
      <c r="Z44" s="15" t="str">
        <f>IF(ISBLANK('Original data'!W44),"",'Original data'!W44)</f>
        <v/>
      </c>
      <c r="AA44" s="15" t="str">
        <f>IF(ISBLANK('Original data'!X44),"",'Original data'!X44)</f>
        <v/>
      </c>
      <c r="AB44" s="15" t="str">
        <f>IF(ISBLANK('Original data'!Y44),"",'Original data'!Y44)</f>
        <v/>
      </c>
      <c r="AC44" s="15" t="str">
        <f>IF(ISBLANK('Original data'!Z44),"",'Original data'!Z44)</f>
        <v/>
      </c>
      <c r="AD44" s="15" t="str">
        <f>IF(ISBLANK('Original data'!AA44),"",'Original data'!AA44)</f>
        <v/>
      </c>
      <c r="AE44" s="15" t="str">
        <f>IF(ISBLANK('Original data'!AB44),"",'Original data'!AB44)</f>
        <v/>
      </c>
      <c r="AF44" s="15" t="str">
        <f>IF(ISBLANK('Original data'!AC44),"",'Original data'!AC44)</f>
        <v/>
      </c>
      <c r="AG44" s="15" t="str">
        <f>IF(ISBLANK('Original data'!AD44),"",'Original data'!AD44)</f>
        <v/>
      </c>
      <c r="AH44" s="15" t="str">
        <f>IF(ISBLANK('Original data'!AE44),"",'Original data'!AE44)</f>
        <v/>
      </c>
      <c r="AI44" s="15" t="str">
        <f>IF(ISBLANK('Original data'!AF44),"",'Original data'!AF44)</f>
        <v/>
      </c>
      <c r="AJ44" s="15" t="str">
        <f>IF(ISBLANK('Original data'!AG44),"",'Original data'!AG44)</f>
        <v/>
      </c>
      <c r="AK44" s="15" t="str">
        <f>IF(ISBLANK('Original data'!AH44),"",'Original data'!AH44)</f>
        <v/>
      </c>
      <c r="AL44" s="15" t="str">
        <f>IF(ISBLANK('Original data'!AI44),"",'Original data'!AI44)</f>
        <v/>
      </c>
      <c r="AM44" s="15" t="str">
        <f>IF(ISBLANK('Original data'!AJ44),"",'Original data'!AJ44)</f>
        <v/>
      </c>
      <c r="AN44" s="15" t="str">
        <f>IF(ISBLANK('Original data'!AK44),"",'Original data'!AK44)</f>
        <v/>
      </c>
      <c r="AO44" s="15" t="str">
        <f>IF(ISBLANK('Original data'!AL44),"",'Original data'!AL44)</f>
        <v/>
      </c>
      <c r="AP44" s="15" t="str">
        <f>IF(ISBLANK('Original data'!AM44),"",'Original data'!AM44)</f>
        <v/>
      </c>
      <c r="AQ44" s="15" t="str">
        <f>IF(ISBLANK('Original data'!AN44),"",'Original data'!AN44)</f>
        <v/>
      </c>
      <c r="AR44" s="15" t="str">
        <f>IF(ISBLANK('Original data'!AO44),"",'Original data'!AO44)</f>
        <v/>
      </c>
      <c r="AS44" s="15" t="str">
        <f>IF(ISBLANK('Original data'!AP44),"",'Original data'!AP44)</f>
        <v/>
      </c>
      <c r="AT44" s="15" t="str">
        <f>IF(ISBLANK('Original data'!AQ44),"",'Original data'!AQ44)</f>
        <v/>
      </c>
      <c r="AU44" s="15" t="str">
        <f>IF(ISBLANK('Original data'!AR44),"",'Original data'!AR44)</f>
        <v/>
      </c>
      <c r="AV44" s="15" t="str">
        <f>IF(ISBLANK('Original data'!AS44),"",'Original data'!AS44)</f>
        <v/>
      </c>
      <c r="AW44" s="15" t="str">
        <f>IF(ISBLANK('Original data'!AT44),"",'Original data'!AT44)</f>
        <v/>
      </c>
      <c r="AX44" s="15" t="str">
        <f>IF(ISBLANK('Original data'!AU44),"",'Original data'!AU44)</f>
        <v/>
      </c>
      <c r="AY44" s="15" t="str">
        <f>IF(ISBLANK('Original data'!AV44),"",'Original data'!AV44)</f>
        <v/>
      </c>
      <c r="AZ44" s="15" t="str">
        <f>IF(ISBLANK('Original data'!AW44),"",'Original data'!AW44)</f>
        <v/>
      </c>
      <c r="BA44" s="15" t="str">
        <f>IF(ISBLANK('Original data'!AX44),"",'Original data'!AX44)</f>
        <v/>
      </c>
      <c r="BB44" s="15" t="str">
        <f>IF(ISBLANK('Original data'!AY44),"",'Original data'!AY44)</f>
        <v/>
      </c>
      <c r="BC44" s="15" t="str">
        <f>IF(ISBLANK('Original data'!AZ44),"",'Original data'!AZ44)</f>
        <v/>
      </c>
      <c r="BD44" s="15" t="str">
        <f>IF(ISBLANK('Original data'!BA44),"",'Original data'!BA44)</f>
        <v/>
      </c>
      <c r="BE44" s="15" t="str">
        <f>IF(ISBLANK('Original data'!BB44),"",'Original data'!BB44)</f>
        <v/>
      </c>
      <c r="BF44" s="15" t="str">
        <f>IF(ISBLANK('Original data'!BC44),"",'Original data'!BC44)</f>
        <v/>
      </c>
      <c r="BG44" s="15" t="str">
        <f>IF(ISBLANK('Original data'!BD44),"",'Original data'!BD44)</f>
        <v/>
      </c>
      <c r="BH44" s="15" t="str">
        <f>IF(ISBLANK('Original data'!BE44),"",'Original data'!BE44)</f>
        <v/>
      </c>
      <c r="BI44" s="15" t="str">
        <f>IF(ISBLANK('Original data'!BF44),"",'Original data'!BF44)</f>
        <v/>
      </c>
      <c r="BJ44" s="15" t="str">
        <f>IF(ISBLANK('Original data'!BG44),"",'Original data'!BG44)</f>
        <v/>
      </c>
      <c r="BK44" s="15" t="str">
        <f>IF(ISBLANK('Original data'!BH44),"",'Original data'!BH44)</f>
        <v/>
      </c>
      <c r="BL44" s="15" t="str">
        <f>IF(ISBLANK('Original data'!BI44),"",'Original data'!BI44)</f>
        <v/>
      </c>
      <c r="BM44" s="15" t="str">
        <f>IF(ISBLANK('Original data'!BJ44),"",'Original data'!BJ44)</f>
        <v/>
      </c>
      <c r="BN44" s="15" t="str">
        <f>IF(ISBLANK('Original data'!BK44),"",'Original data'!BK44)</f>
        <v/>
      </c>
      <c r="BO44" s="15" t="str">
        <f>IF(ISBLANK('Original data'!BL44),"",'Original data'!BL44)</f>
        <v/>
      </c>
      <c r="BP44" s="15" t="str">
        <f>IF(ISBLANK('Original data'!BM44),"",'Original data'!BM44)</f>
        <v/>
      </c>
      <c r="BQ44" s="15" t="str">
        <f>IF(ISBLANK('Original data'!BN44),"",'Original data'!BN44)</f>
        <v/>
      </c>
      <c r="BR44" s="15" t="str">
        <f>IF(ISBLANK('Original data'!BO44),"",'Original data'!BO44)</f>
        <v/>
      </c>
      <c r="BS44" s="15" t="str">
        <f>IF(ISBLANK('Original data'!BP44),"",'Original data'!BP44)</f>
        <v/>
      </c>
      <c r="BT44" s="15" t="str">
        <f>IF(ISBLANK('Original data'!BQ44),"",'Original data'!BQ44)</f>
        <v/>
      </c>
      <c r="BU44" s="15" t="str">
        <f>IF(ISBLANK('Original data'!BR44),"",'Original data'!BR44)</f>
        <v/>
      </c>
      <c r="BV44" s="15" t="str">
        <f>IF(ISBLANK('Original data'!BS44),"",'Original data'!BS44)</f>
        <v/>
      </c>
      <c r="BW44" s="15" t="str">
        <f>IF(ISBLANK('Original data'!BT44),"",'Original data'!BT44)</f>
        <v/>
      </c>
      <c r="BX44" s="15" t="str">
        <f>IF(ISBLANK('Original data'!BU44),"",'Original data'!BU44)</f>
        <v/>
      </c>
      <c r="BY44" s="15" t="str">
        <f>IF(ISBLANK('Original data'!BV44),"",'Original data'!BV44)</f>
        <v/>
      </c>
      <c r="BZ44" s="15" t="str">
        <f>IF(ISBLANK('Original data'!BW44),"",'Original data'!BW44)</f>
        <v/>
      </c>
      <c r="CA44" s="15" t="str">
        <f>IF(ISBLANK('Original data'!BX44),"",'Original data'!BX44)</f>
        <v/>
      </c>
      <c r="CB44" s="15" t="str">
        <f>IF(ISBLANK('Original data'!BY44),"",'Original data'!BY44)</f>
        <v/>
      </c>
      <c r="CC44" s="15" t="str">
        <f>IF(ISBLANK('Original data'!BZ44),"",'Original data'!BZ44)</f>
        <v/>
      </c>
      <c r="CD44" s="15" t="str">
        <f>IF(ISBLANK('Original data'!CA44),"",'Original data'!CA44)</f>
        <v/>
      </c>
      <c r="CE44" s="22"/>
    </row>
    <row r="45" spans="1:83" x14ac:dyDescent="0.2">
      <c r="A45" s="14" t="str">
        <f>IF(ISBLANK('Original data'!A45),"",'Original data'!A45)</f>
        <v/>
      </c>
      <c r="B45" s="14" t="str">
        <f>IF(ISBLANK('Original data'!B45),"",'Original data'!B45)</f>
        <v/>
      </c>
      <c r="C45" s="14" t="str">
        <f>IF(ISBLANK('Original data'!C45),"",'Original data'!C45)</f>
        <v/>
      </c>
      <c r="D45" s="14" t="str">
        <f>IF(ISBLANK('Original data'!D45),"",'Original data'!D45)</f>
        <v/>
      </c>
      <c r="E45" s="14" t="str">
        <f>IF(ISBLANK('Original data'!E45),"",'Original data'!E45)</f>
        <v/>
      </c>
      <c r="F45" s="14">
        <f>IF(ISBLANK('Original data'!CC45),"",'Original data'!CC45)</f>
        <v>0</v>
      </c>
      <c r="G45" s="14">
        <f>IF(ISBLANK('Original data'!CD45),"",'Original data'!CD45)</f>
        <v>0</v>
      </c>
      <c r="H45" s="14"/>
      <c r="I45" s="15" t="str">
        <f>IF(ISBLANK('Original data'!F45),"",'Original data'!F45)</f>
        <v/>
      </c>
      <c r="J45" s="15" t="str">
        <f>IF(ISBLANK('Original data'!G45),"",'Original data'!G45)</f>
        <v/>
      </c>
      <c r="K45" s="15" t="str">
        <f>IF(ISBLANK('Original data'!H45),"",'Original data'!H45)</f>
        <v/>
      </c>
      <c r="L45" s="15" t="str">
        <f>IF(ISBLANK('Original data'!I45),"",'Original data'!I45)</f>
        <v/>
      </c>
      <c r="M45" s="15" t="str">
        <f>IF(ISBLANK('Original data'!J45),"",'Original data'!J45)</f>
        <v/>
      </c>
      <c r="N45" s="15" t="str">
        <f>IF(ISBLANK('Original data'!K45),"",'Original data'!K45)</f>
        <v/>
      </c>
      <c r="O45" s="15" t="str">
        <f>IF(ISBLANK('Original data'!L45),"",'Original data'!L45)</f>
        <v/>
      </c>
      <c r="P45" s="15" t="str">
        <f>IF(ISBLANK('Original data'!M45),"",'Original data'!M45)</f>
        <v/>
      </c>
      <c r="Q45" s="15" t="str">
        <f>IF(ISBLANK('Original data'!N45),"",'Original data'!N45)</f>
        <v/>
      </c>
      <c r="R45" s="15" t="str">
        <f>IF(ISBLANK('Original data'!O45),"",'Original data'!O45)</f>
        <v/>
      </c>
      <c r="S45" s="15" t="str">
        <f>IF(ISBLANK('Original data'!P45),"",'Original data'!P45)</f>
        <v/>
      </c>
      <c r="T45" s="15" t="str">
        <f>IF(ISBLANK('Original data'!Q45),"",'Original data'!Q45)</f>
        <v/>
      </c>
      <c r="U45" s="15" t="str">
        <f>IF(ISBLANK('Original data'!R45),"",'Original data'!R45)</f>
        <v/>
      </c>
      <c r="V45" s="15" t="str">
        <f>IF(ISBLANK('Original data'!S45),"",'Original data'!S45)</f>
        <v/>
      </c>
      <c r="W45" s="15" t="str">
        <f>IF(ISBLANK('Original data'!T45),"",'Original data'!T45)</f>
        <v/>
      </c>
      <c r="X45" s="15" t="str">
        <f>IF(ISBLANK('Original data'!U45),"",'Original data'!U45)</f>
        <v/>
      </c>
      <c r="Y45" s="15" t="str">
        <f>IF(ISBLANK('Original data'!V45),"",'Original data'!V45)</f>
        <v/>
      </c>
      <c r="Z45" s="15" t="str">
        <f>IF(ISBLANK('Original data'!W45),"",'Original data'!W45)</f>
        <v/>
      </c>
      <c r="AA45" s="15" t="str">
        <f>IF(ISBLANK('Original data'!X45),"",'Original data'!X45)</f>
        <v/>
      </c>
      <c r="AB45" s="15" t="str">
        <f>IF(ISBLANK('Original data'!Y45),"",'Original data'!Y45)</f>
        <v/>
      </c>
      <c r="AC45" s="15" t="str">
        <f>IF(ISBLANK('Original data'!Z45),"",'Original data'!Z45)</f>
        <v/>
      </c>
      <c r="AD45" s="15" t="str">
        <f>IF(ISBLANK('Original data'!AA45),"",'Original data'!AA45)</f>
        <v/>
      </c>
      <c r="AE45" s="15" t="str">
        <f>IF(ISBLANK('Original data'!AB45),"",'Original data'!AB45)</f>
        <v/>
      </c>
      <c r="AF45" s="15" t="str">
        <f>IF(ISBLANK('Original data'!AC45),"",'Original data'!AC45)</f>
        <v/>
      </c>
      <c r="AG45" s="15" t="str">
        <f>IF(ISBLANK('Original data'!AD45),"",'Original data'!AD45)</f>
        <v/>
      </c>
      <c r="AH45" s="15" t="str">
        <f>IF(ISBLANK('Original data'!AE45),"",'Original data'!AE45)</f>
        <v/>
      </c>
      <c r="AI45" s="15" t="str">
        <f>IF(ISBLANK('Original data'!AF45),"",'Original data'!AF45)</f>
        <v/>
      </c>
      <c r="AJ45" s="15" t="str">
        <f>IF(ISBLANK('Original data'!AG45),"",'Original data'!AG45)</f>
        <v/>
      </c>
      <c r="AK45" s="15" t="str">
        <f>IF(ISBLANK('Original data'!AH45),"",'Original data'!AH45)</f>
        <v/>
      </c>
      <c r="AL45" s="15" t="str">
        <f>IF(ISBLANK('Original data'!AI45),"",'Original data'!AI45)</f>
        <v/>
      </c>
      <c r="AM45" s="15" t="str">
        <f>IF(ISBLANK('Original data'!AJ45),"",'Original data'!AJ45)</f>
        <v/>
      </c>
      <c r="AN45" s="15" t="str">
        <f>IF(ISBLANK('Original data'!AK45),"",'Original data'!AK45)</f>
        <v/>
      </c>
      <c r="AO45" s="15" t="str">
        <f>IF(ISBLANK('Original data'!AL45),"",'Original data'!AL45)</f>
        <v/>
      </c>
      <c r="AP45" s="15" t="str">
        <f>IF(ISBLANK('Original data'!AM45),"",'Original data'!AM45)</f>
        <v/>
      </c>
      <c r="AQ45" s="15" t="str">
        <f>IF(ISBLANK('Original data'!AN45),"",'Original data'!AN45)</f>
        <v/>
      </c>
      <c r="AR45" s="15" t="str">
        <f>IF(ISBLANK('Original data'!AO45),"",'Original data'!AO45)</f>
        <v/>
      </c>
      <c r="AS45" s="15" t="str">
        <f>IF(ISBLANK('Original data'!AP45),"",'Original data'!AP45)</f>
        <v/>
      </c>
      <c r="AT45" s="15" t="str">
        <f>IF(ISBLANK('Original data'!AQ45),"",'Original data'!AQ45)</f>
        <v/>
      </c>
      <c r="AU45" s="15" t="str">
        <f>IF(ISBLANK('Original data'!AR45),"",'Original data'!AR45)</f>
        <v/>
      </c>
      <c r="AV45" s="15" t="str">
        <f>IF(ISBLANK('Original data'!AS45),"",'Original data'!AS45)</f>
        <v/>
      </c>
      <c r="AW45" s="15" t="str">
        <f>IF(ISBLANK('Original data'!AT45),"",'Original data'!AT45)</f>
        <v/>
      </c>
      <c r="AX45" s="15" t="str">
        <f>IF(ISBLANK('Original data'!AU45),"",'Original data'!AU45)</f>
        <v/>
      </c>
      <c r="AY45" s="15" t="str">
        <f>IF(ISBLANK('Original data'!AV45),"",'Original data'!AV45)</f>
        <v/>
      </c>
      <c r="AZ45" s="15" t="str">
        <f>IF(ISBLANK('Original data'!AW45),"",'Original data'!AW45)</f>
        <v/>
      </c>
      <c r="BA45" s="15" t="str">
        <f>IF(ISBLANK('Original data'!AX45),"",'Original data'!AX45)</f>
        <v/>
      </c>
      <c r="BB45" s="15" t="str">
        <f>IF(ISBLANK('Original data'!AY45),"",'Original data'!AY45)</f>
        <v/>
      </c>
      <c r="BC45" s="15" t="str">
        <f>IF(ISBLANK('Original data'!AZ45),"",'Original data'!AZ45)</f>
        <v/>
      </c>
      <c r="BD45" s="15" t="str">
        <f>IF(ISBLANK('Original data'!BA45),"",'Original data'!BA45)</f>
        <v/>
      </c>
      <c r="BE45" s="15" t="str">
        <f>IF(ISBLANK('Original data'!BB45),"",'Original data'!BB45)</f>
        <v/>
      </c>
      <c r="BF45" s="15" t="str">
        <f>IF(ISBLANK('Original data'!BC45),"",'Original data'!BC45)</f>
        <v/>
      </c>
      <c r="BG45" s="15" t="str">
        <f>IF(ISBLANK('Original data'!BD45),"",'Original data'!BD45)</f>
        <v/>
      </c>
      <c r="BH45" s="15" t="str">
        <f>IF(ISBLANK('Original data'!BE45),"",'Original data'!BE45)</f>
        <v/>
      </c>
      <c r="BI45" s="15" t="str">
        <f>IF(ISBLANK('Original data'!BF45),"",'Original data'!BF45)</f>
        <v/>
      </c>
      <c r="BJ45" s="15" t="str">
        <f>IF(ISBLANK('Original data'!BG45),"",'Original data'!BG45)</f>
        <v/>
      </c>
      <c r="BK45" s="15" t="str">
        <f>IF(ISBLANK('Original data'!BH45),"",'Original data'!BH45)</f>
        <v/>
      </c>
      <c r="BL45" s="15" t="str">
        <f>IF(ISBLANK('Original data'!BI45),"",'Original data'!BI45)</f>
        <v/>
      </c>
      <c r="BM45" s="15" t="str">
        <f>IF(ISBLANK('Original data'!BJ45),"",'Original data'!BJ45)</f>
        <v/>
      </c>
      <c r="BN45" s="15" t="str">
        <f>IF(ISBLANK('Original data'!BK45),"",'Original data'!BK45)</f>
        <v/>
      </c>
      <c r="BO45" s="15" t="str">
        <f>IF(ISBLANK('Original data'!BL45),"",'Original data'!BL45)</f>
        <v/>
      </c>
      <c r="BP45" s="15" t="str">
        <f>IF(ISBLANK('Original data'!BM45),"",'Original data'!BM45)</f>
        <v/>
      </c>
      <c r="BQ45" s="15" t="str">
        <f>IF(ISBLANK('Original data'!BN45),"",'Original data'!BN45)</f>
        <v/>
      </c>
      <c r="BR45" s="15" t="str">
        <f>IF(ISBLANK('Original data'!BO45),"",'Original data'!BO45)</f>
        <v/>
      </c>
      <c r="BS45" s="15" t="str">
        <f>IF(ISBLANK('Original data'!BP45),"",'Original data'!BP45)</f>
        <v/>
      </c>
      <c r="BT45" s="15" t="str">
        <f>IF(ISBLANK('Original data'!BQ45),"",'Original data'!BQ45)</f>
        <v/>
      </c>
      <c r="BU45" s="15" t="str">
        <f>IF(ISBLANK('Original data'!BR45),"",'Original data'!BR45)</f>
        <v/>
      </c>
      <c r="BV45" s="15" t="str">
        <f>IF(ISBLANK('Original data'!BS45),"",'Original data'!BS45)</f>
        <v/>
      </c>
      <c r="BW45" s="15" t="str">
        <f>IF(ISBLANK('Original data'!BT45),"",'Original data'!BT45)</f>
        <v/>
      </c>
      <c r="BX45" s="15" t="str">
        <f>IF(ISBLANK('Original data'!BU45),"",'Original data'!BU45)</f>
        <v/>
      </c>
      <c r="BY45" s="15" t="str">
        <f>IF(ISBLANK('Original data'!BV45),"",'Original data'!BV45)</f>
        <v/>
      </c>
      <c r="BZ45" s="15" t="str">
        <f>IF(ISBLANK('Original data'!BW45),"",'Original data'!BW45)</f>
        <v/>
      </c>
      <c r="CA45" s="15" t="str">
        <f>IF(ISBLANK('Original data'!BX45),"",'Original data'!BX45)</f>
        <v/>
      </c>
      <c r="CB45" s="15" t="str">
        <f>IF(ISBLANK('Original data'!BY45),"",'Original data'!BY45)</f>
        <v/>
      </c>
      <c r="CC45" s="15" t="str">
        <f>IF(ISBLANK('Original data'!BZ45),"",'Original data'!BZ45)</f>
        <v/>
      </c>
      <c r="CD45" s="15" t="str">
        <f>IF(ISBLANK('Original data'!CA45),"",'Original data'!CA45)</f>
        <v/>
      </c>
      <c r="CE45" s="22"/>
    </row>
    <row r="46" spans="1:83" x14ac:dyDescent="0.2">
      <c r="A46" s="14" t="str">
        <f>IF(ISBLANK('Original data'!A46),"",'Original data'!A46)</f>
        <v/>
      </c>
      <c r="B46" s="14" t="str">
        <f>IF(ISBLANK('Original data'!B46),"",'Original data'!B46)</f>
        <v/>
      </c>
      <c r="C46" s="14" t="str">
        <f>IF(ISBLANK('Original data'!C46),"",'Original data'!C46)</f>
        <v/>
      </c>
      <c r="D46" s="14" t="str">
        <f>IF(ISBLANK('Original data'!D46),"",'Original data'!D46)</f>
        <v/>
      </c>
      <c r="E46" s="14" t="str">
        <f>IF(ISBLANK('Original data'!E46),"",'Original data'!E46)</f>
        <v/>
      </c>
      <c r="F46" s="14">
        <f>IF(ISBLANK('Original data'!CC46),"",'Original data'!CC46)</f>
        <v>0</v>
      </c>
      <c r="G46" s="14">
        <f>IF(ISBLANK('Original data'!CD46),"",'Original data'!CD46)</f>
        <v>0</v>
      </c>
      <c r="H46" s="14"/>
      <c r="I46" s="15" t="str">
        <f>IF(ISBLANK('Original data'!F46),"",'Original data'!F46)</f>
        <v/>
      </c>
      <c r="J46" s="15" t="str">
        <f>IF(ISBLANK('Original data'!G46),"",'Original data'!G46)</f>
        <v/>
      </c>
      <c r="K46" s="15" t="str">
        <f>IF(ISBLANK('Original data'!H46),"",'Original data'!H46)</f>
        <v/>
      </c>
      <c r="L46" s="15" t="str">
        <f>IF(ISBLANK('Original data'!I46),"",'Original data'!I46)</f>
        <v/>
      </c>
      <c r="M46" s="15" t="str">
        <f>IF(ISBLANK('Original data'!J46),"",'Original data'!J46)</f>
        <v/>
      </c>
      <c r="N46" s="15" t="str">
        <f>IF(ISBLANK('Original data'!K46),"",'Original data'!K46)</f>
        <v/>
      </c>
      <c r="O46" s="15" t="str">
        <f>IF(ISBLANK('Original data'!L46),"",'Original data'!L46)</f>
        <v/>
      </c>
      <c r="P46" s="15" t="str">
        <f>IF(ISBLANK('Original data'!M46),"",'Original data'!M46)</f>
        <v/>
      </c>
      <c r="Q46" s="15" t="str">
        <f>IF(ISBLANK('Original data'!N46),"",'Original data'!N46)</f>
        <v/>
      </c>
      <c r="R46" s="15" t="str">
        <f>IF(ISBLANK('Original data'!O46),"",'Original data'!O46)</f>
        <v/>
      </c>
      <c r="S46" s="15" t="str">
        <f>IF(ISBLANK('Original data'!P46),"",'Original data'!P46)</f>
        <v/>
      </c>
      <c r="T46" s="15" t="str">
        <f>IF(ISBLANK('Original data'!Q46),"",'Original data'!Q46)</f>
        <v/>
      </c>
      <c r="U46" s="15" t="str">
        <f>IF(ISBLANK('Original data'!R46),"",'Original data'!R46)</f>
        <v/>
      </c>
      <c r="V46" s="15" t="str">
        <f>IF(ISBLANK('Original data'!S46),"",'Original data'!S46)</f>
        <v/>
      </c>
      <c r="W46" s="15" t="str">
        <f>IF(ISBLANK('Original data'!T46),"",'Original data'!T46)</f>
        <v/>
      </c>
      <c r="X46" s="15" t="str">
        <f>IF(ISBLANK('Original data'!U46),"",'Original data'!U46)</f>
        <v/>
      </c>
      <c r="Y46" s="15" t="str">
        <f>IF(ISBLANK('Original data'!V46),"",'Original data'!V46)</f>
        <v/>
      </c>
      <c r="Z46" s="15" t="str">
        <f>IF(ISBLANK('Original data'!W46),"",'Original data'!W46)</f>
        <v/>
      </c>
      <c r="AA46" s="15" t="str">
        <f>IF(ISBLANK('Original data'!X46),"",'Original data'!X46)</f>
        <v/>
      </c>
      <c r="AB46" s="15" t="str">
        <f>IF(ISBLANK('Original data'!Y46),"",'Original data'!Y46)</f>
        <v/>
      </c>
      <c r="AC46" s="15" t="str">
        <f>IF(ISBLANK('Original data'!Z46),"",'Original data'!Z46)</f>
        <v/>
      </c>
      <c r="AD46" s="15" t="str">
        <f>IF(ISBLANK('Original data'!AA46),"",'Original data'!AA46)</f>
        <v/>
      </c>
      <c r="AE46" s="15" t="str">
        <f>IF(ISBLANK('Original data'!AB46),"",'Original data'!AB46)</f>
        <v/>
      </c>
      <c r="AF46" s="15" t="str">
        <f>IF(ISBLANK('Original data'!AC46),"",'Original data'!AC46)</f>
        <v/>
      </c>
      <c r="AG46" s="15" t="str">
        <f>IF(ISBLANK('Original data'!AD46),"",'Original data'!AD46)</f>
        <v/>
      </c>
      <c r="AH46" s="15" t="str">
        <f>IF(ISBLANK('Original data'!AE46),"",'Original data'!AE46)</f>
        <v/>
      </c>
      <c r="AI46" s="15" t="str">
        <f>IF(ISBLANK('Original data'!AF46),"",'Original data'!AF46)</f>
        <v/>
      </c>
      <c r="AJ46" s="15" t="str">
        <f>IF(ISBLANK('Original data'!AG46),"",'Original data'!AG46)</f>
        <v/>
      </c>
      <c r="AK46" s="15" t="str">
        <f>IF(ISBLANK('Original data'!AH46),"",'Original data'!AH46)</f>
        <v/>
      </c>
      <c r="AL46" s="15" t="str">
        <f>IF(ISBLANK('Original data'!AI46),"",'Original data'!AI46)</f>
        <v/>
      </c>
      <c r="AM46" s="15" t="str">
        <f>IF(ISBLANK('Original data'!AJ46),"",'Original data'!AJ46)</f>
        <v/>
      </c>
      <c r="AN46" s="15" t="str">
        <f>IF(ISBLANK('Original data'!AK46),"",'Original data'!AK46)</f>
        <v/>
      </c>
      <c r="AO46" s="15" t="str">
        <f>IF(ISBLANK('Original data'!AL46),"",'Original data'!AL46)</f>
        <v/>
      </c>
      <c r="AP46" s="15" t="str">
        <f>IF(ISBLANK('Original data'!AM46),"",'Original data'!AM46)</f>
        <v/>
      </c>
      <c r="AQ46" s="15" t="str">
        <f>IF(ISBLANK('Original data'!AN46),"",'Original data'!AN46)</f>
        <v/>
      </c>
      <c r="AR46" s="15" t="str">
        <f>IF(ISBLANK('Original data'!AO46),"",'Original data'!AO46)</f>
        <v/>
      </c>
      <c r="AS46" s="15" t="str">
        <f>IF(ISBLANK('Original data'!AP46),"",'Original data'!AP46)</f>
        <v/>
      </c>
      <c r="AT46" s="15" t="str">
        <f>IF(ISBLANK('Original data'!AQ46),"",'Original data'!AQ46)</f>
        <v/>
      </c>
      <c r="AU46" s="15" t="str">
        <f>IF(ISBLANK('Original data'!AR46),"",'Original data'!AR46)</f>
        <v/>
      </c>
      <c r="AV46" s="15" t="str">
        <f>IF(ISBLANK('Original data'!AS46),"",'Original data'!AS46)</f>
        <v/>
      </c>
      <c r="AW46" s="15" t="str">
        <f>IF(ISBLANK('Original data'!AT46),"",'Original data'!AT46)</f>
        <v/>
      </c>
      <c r="AX46" s="15" t="str">
        <f>IF(ISBLANK('Original data'!AU46),"",'Original data'!AU46)</f>
        <v/>
      </c>
      <c r="AY46" s="15" t="str">
        <f>IF(ISBLANK('Original data'!AV46),"",'Original data'!AV46)</f>
        <v/>
      </c>
      <c r="AZ46" s="15" t="str">
        <f>IF(ISBLANK('Original data'!AW46),"",'Original data'!AW46)</f>
        <v/>
      </c>
      <c r="BA46" s="15" t="str">
        <f>IF(ISBLANK('Original data'!AX46),"",'Original data'!AX46)</f>
        <v/>
      </c>
      <c r="BB46" s="15" t="str">
        <f>IF(ISBLANK('Original data'!AY46),"",'Original data'!AY46)</f>
        <v/>
      </c>
      <c r="BC46" s="15" t="str">
        <f>IF(ISBLANK('Original data'!AZ46),"",'Original data'!AZ46)</f>
        <v/>
      </c>
      <c r="BD46" s="15" t="str">
        <f>IF(ISBLANK('Original data'!BA46),"",'Original data'!BA46)</f>
        <v/>
      </c>
      <c r="BE46" s="15" t="str">
        <f>IF(ISBLANK('Original data'!BB46),"",'Original data'!BB46)</f>
        <v/>
      </c>
      <c r="BF46" s="15" t="str">
        <f>IF(ISBLANK('Original data'!BC46),"",'Original data'!BC46)</f>
        <v/>
      </c>
      <c r="BG46" s="15" t="str">
        <f>IF(ISBLANK('Original data'!BD46),"",'Original data'!BD46)</f>
        <v/>
      </c>
      <c r="BH46" s="15" t="str">
        <f>IF(ISBLANK('Original data'!BE46),"",'Original data'!BE46)</f>
        <v/>
      </c>
      <c r="BI46" s="15" t="str">
        <f>IF(ISBLANK('Original data'!BF46),"",'Original data'!BF46)</f>
        <v/>
      </c>
      <c r="BJ46" s="15" t="str">
        <f>IF(ISBLANK('Original data'!BG46),"",'Original data'!BG46)</f>
        <v/>
      </c>
      <c r="BK46" s="15" t="str">
        <f>IF(ISBLANK('Original data'!BH46),"",'Original data'!BH46)</f>
        <v/>
      </c>
      <c r="BL46" s="15" t="str">
        <f>IF(ISBLANK('Original data'!BI46),"",'Original data'!BI46)</f>
        <v/>
      </c>
      <c r="BM46" s="15" t="str">
        <f>IF(ISBLANK('Original data'!BJ46),"",'Original data'!BJ46)</f>
        <v/>
      </c>
      <c r="BN46" s="15" t="str">
        <f>IF(ISBLANK('Original data'!BK46),"",'Original data'!BK46)</f>
        <v/>
      </c>
      <c r="BO46" s="15" t="str">
        <f>IF(ISBLANK('Original data'!BL46),"",'Original data'!BL46)</f>
        <v/>
      </c>
      <c r="BP46" s="15" t="str">
        <f>IF(ISBLANK('Original data'!BM46),"",'Original data'!BM46)</f>
        <v/>
      </c>
      <c r="BQ46" s="15" t="str">
        <f>IF(ISBLANK('Original data'!BN46),"",'Original data'!BN46)</f>
        <v/>
      </c>
      <c r="BR46" s="15" t="str">
        <f>IF(ISBLANK('Original data'!BO46),"",'Original data'!BO46)</f>
        <v/>
      </c>
      <c r="BS46" s="15" t="str">
        <f>IF(ISBLANK('Original data'!BP46),"",'Original data'!BP46)</f>
        <v/>
      </c>
      <c r="BT46" s="15" t="str">
        <f>IF(ISBLANK('Original data'!BQ46),"",'Original data'!BQ46)</f>
        <v/>
      </c>
      <c r="BU46" s="15" t="str">
        <f>IF(ISBLANK('Original data'!BR46),"",'Original data'!BR46)</f>
        <v/>
      </c>
      <c r="BV46" s="15" t="str">
        <f>IF(ISBLANK('Original data'!BS46),"",'Original data'!BS46)</f>
        <v/>
      </c>
      <c r="BW46" s="15" t="str">
        <f>IF(ISBLANK('Original data'!BT46),"",'Original data'!BT46)</f>
        <v/>
      </c>
      <c r="BX46" s="15" t="str">
        <f>IF(ISBLANK('Original data'!BU46),"",'Original data'!BU46)</f>
        <v/>
      </c>
      <c r="BY46" s="15" t="str">
        <f>IF(ISBLANK('Original data'!BV46),"",'Original data'!BV46)</f>
        <v/>
      </c>
      <c r="BZ46" s="15" t="str">
        <f>IF(ISBLANK('Original data'!BW46),"",'Original data'!BW46)</f>
        <v/>
      </c>
      <c r="CA46" s="15" t="str">
        <f>IF(ISBLANK('Original data'!BX46),"",'Original data'!BX46)</f>
        <v/>
      </c>
      <c r="CB46" s="15" t="str">
        <f>IF(ISBLANK('Original data'!BY46),"",'Original data'!BY46)</f>
        <v/>
      </c>
      <c r="CC46" s="15" t="str">
        <f>IF(ISBLANK('Original data'!BZ46),"",'Original data'!BZ46)</f>
        <v/>
      </c>
      <c r="CD46" s="15" t="str">
        <f>IF(ISBLANK('Original data'!CA46),"",'Original data'!CA46)</f>
        <v/>
      </c>
      <c r="CE46" s="22"/>
    </row>
    <row r="47" spans="1:83" x14ac:dyDescent="0.2">
      <c r="A47" s="14" t="str">
        <f>IF(ISBLANK('Original data'!A47),"",'Original data'!A47)</f>
        <v/>
      </c>
      <c r="B47" s="14" t="str">
        <f>IF(ISBLANK('Original data'!B47),"",'Original data'!B47)</f>
        <v/>
      </c>
      <c r="C47" s="14" t="str">
        <f>IF(ISBLANK('Original data'!C47),"",'Original data'!C47)</f>
        <v/>
      </c>
      <c r="D47" s="14" t="str">
        <f>IF(ISBLANK('Original data'!D47),"",'Original data'!D47)</f>
        <v/>
      </c>
      <c r="E47" s="14" t="str">
        <f>IF(ISBLANK('Original data'!E47),"",'Original data'!E47)</f>
        <v/>
      </c>
      <c r="F47" s="14">
        <f>IF(ISBLANK('Original data'!CC47),"",'Original data'!CC47)</f>
        <v>0</v>
      </c>
      <c r="G47" s="14">
        <f>IF(ISBLANK('Original data'!CD47),"",'Original data'!CD47)</f>
        <v>0</v>
      </c>
      <c r="H47" s="14"/>
      <c r="I47" s="15" t="str">
        <f>IF(ISBLANK('Original data'!F47),"",'Original data'!F47)</f>
        <v/>
      </c>
      <c r="J47" s="15" t="str">
        <f>IF(ISBLANK('Original data'!G47),"",'Original data'!G47)</f>
        <v/>
      </c>
      <c r="K47" s="15" t="str">
        <f>IF(ISBLANK('Original data'!H47),"",'Original data'!H47)</f>
        <v/>
      </c>
      <c r="L47" s="15" t="str">
        <f>IF(ISBLANK('Original data'!I47),"",'Original data'!I47)</f>
        <v/>
      </c>
      <c r="M47" s="15" t="str">
        <f>IF(ISBLANK('Original data'!J47),"",'Original data'!J47)</f>
        <v/>
      </c>
      <c r="N47" s="15" t="str">
        <f>IF(ISBLANK('Original data'!K47),"",'Original data'!K47)</f>
        <v/>
      </c>
      <c r="O47" s="15" t="str">
        <f>IF(ISBLANK('Original data'!L47),"",'Original data'!L47)</f>
        <v/>
      </c>
      <c r="P47" s="15" t="str">
        <f>IF(ISBLANK('Original data'!M47),"",'Original data'!M47)</f>
        <v/>
      </c>
      <c r="Q47" s="15" t="str">
        <f>IF(ISBLANK('Original data'!N47),"",'Original data'!N47)</f>
        <v/>
      </c>
      <c r="R47" s="15" t="str">
        <f>IF(ISBLANK('Original data'!O47),"",'Original data'!O47)</f>
        <v/>
      </c>
      <c r="S47" s="15" t="str">
        <f>IF(ISBLANK('Original data'!P47),"",'Original data'!P47)</f>
        <v/>
      </c>
      <c r="T47" s="15" t="str">
        <f>IF(ISBLANK('Original data'!Q47),"",'Original data'!Q47)</f>
        <v/>
      </c>
      <c r="U47" s="15" t="str">
        <f>IF(ISBLANK('Original data'!R47),"",'Original data'!R47)</f>
        <v/>
      </c>
      <c r="V47" s="15" t="str">
        <f>IF(ISBLANK('Original data'!S47),"",'Original data'!S47)</f>
        <v/>
      </c>
      <c r="W47" s="15" t="str">
        <f>IF(ISBLANK('Original data'!T47),"",'Original data'!T47)</f>
        <v/>
      </c>
      <c r="X47" s="15" t="str">
        <f>IF(ISBLANK('Original data'!U47),"",'Original data'!U47)</f>
        <v/>
      </c>
      <c r="Y47" s="15" t="str">
        <f>IF(ISBLANK('Original data'!V47),"",'Original data'!V47)</f>
        <v/>
      </c>
      <c r="Z47" s="15" t="str">
        <f>IF(ISBLANK('Original data'!W47),"",'Original data'!W47)</f>
        <v/>
      </c>
      <c r="AA47" s="15" t="str">
        <f>IF(ISBLANK('Original data'!X47),"",'Original data'!X47)</f>
        <v/>
      </c>
      <c r="AB47" s="15" t="str">
        <f>IF(ISBLANK('Original data'!Y47),"",'Original data'!Y47)</f>
        <v/>
      </c>
      <c r="AC47" s="15" t="str">
        <f>IF(ISBLANK('Original data'!Z47),"",'Original data'!Z47)</f>
        <v/>
      </c>
      <c r="AD47" s="15" t="str">
        <f>IF(ISBLANK('Original data'!AA47),"",'Original data'!AA47)</f>
        <v/>
      </c>
      <c r="AE47" s="15" t="str">
        <f>IF(ISBLANK('Original data'!AB47),"",'Original data'!AB47)</f>
        <v/>
      </c>
      <c r="AF47" s="15" t="str">
        <f>IF(ISBLANK('Original data'!AC47),"",'Original data'!AC47)</f>
        <v/>
      </c>
      <c r="AG47" s="15" t="str">
        <f>IF(ISBLANK('Original data'!AD47),"",'Original data'!AD47)</f>
        <v/>
      </c>
      <c r="AH47" s="15" t="str">
        <f>IF(ISBLANK('Original data'!AE47),"",'Original data'!AE47)</f>
        <v/>
      </c>
      <c r="AI47" s="15" t="str">
        <f>IF(ISBLANK('Original data'!AF47),"",'Original data'!AF47)</f>
        <v/>
      </c>
      <c r="AJ47" s="15" t="str">
        <f>IF(ISBLANK('Original data'!AG47),"",'Original data'!AG47)</f>
        <v/>
      </c>
      <c r="AK47" s="15" t="str">
        <f>IF(ISBLANK('Original data'!AH47),"",'Original data'!AH47)</f>
        <v/>
      </c>
      <c r="AL47" s="15" t="str">
        <f>IF(ISBLANK('Original data'!AI47),"",'Original data'!AI47)</f>
        <v/>
      </c>
      <c r="AM47" s="15" t="str">
        <f>IF(ISBLANK('Original data'!AJ47),"",'Original data'!AJ47)</f>
        <v/>
      </c>
      <c r="AN47" s="15" t="str">
        <f>IF(ISBLANK('Original data'!AK47),"",'Original data'!AK47)</f>
        <v/>
      </c>
      <c r="AO47" s="15" t="str">
        <f>IF(ISBLANK('Original data'!AL47),"",'Original data'!AL47)</f>
        <v/>
      </c>
      <c r="AP47" s="15" t="str">
        <f>IF(ISBLANK('Original data'!AM47),"",'Original data'!AM47)</f>
        <v/>
      </c>
      <c r="AQ47" s="15" t="str">
        <f>IF(ISBLANK('Original data'!AN47),"",'Original data'!AN47)</f>
        <v/>
      </c>
      <c r="AR47" s="15" t="str">
        <f>IF(ISBLANK('Original data'!AO47),"",'Original data'!AO47)</f>
        <v/>
      </c>
      <c r="AS47" s="15" t="str">
        <f>IF(ISBLANK('Original data'!AP47),"",'Original data'!AP47)</f>
        <v/>
      </c>
      <c r="AT47" s="15" t="str">
        <f>IF(ISBLANK('Original data'!AQ47),"",'Original data'!AQ47)</f>
        <v/>
      </c>
      <c r="AU47" s="15" t="str">
        <f>IF(ISBLANK('Original data'!AR47),"",'Original data'!AR47)</f>
        <v/>
      </c>
      <c r="AV47" s="15" t="str">
        <f>IF(ISBLANK('Original data'!AS47),"",'Original data'!AS47)</f>
        <v/>
      </c>
      <c r="AW47" s="15" t="str">
        <f>IF(ISBLANK('Original data'!AT47),"",'Original data'!AT47)</f>
        <v/>
      </c>
      <c r="AX47" s="15" t="str">
        <f>IF(ISBLANK('Original data'!AU47),"",'Original data'!AU47)</f>
        <v/>
      </c>
      <c r="AY47" s="15" t="str">
        <f>IF(ISBLANK('Original data'!AV47),"",'Original data'!AV47)</f>
        <v/>
      </c>
      <c r="AZ47" s="15" t="str">
        <f>IF(ISBLANK('Original data'!AW47),"",'Original data'!AW47)</f>
        <v/>
      </c>
      <c r="BA47" s="15" t="str">
        <f>IF(ISBLANK('Original data'!AX47),"",'Original data'!AX47)</f>
        <v/>
      </c>
      <c r="BB47" s="15" t="str">
        <f>IF(ISBLANK('Original data'!AY47),"",'Original data'!AY47)</f>
        <v/>
      </c>
      <c r="BC47" s="15" t="str">
        <f>IF(ISBLANK('Original data'!AZ47),"",'Original data'!AZ47)</f>
        <v/>
      </c>
      <c r="BD47" s="15" t="str">
        <f>IF(ISBLANK('Original data'!BA47),"",'Original data'!BA47)</f>
        <v/>
      </c>
      <c r="BE47" s="15" t="str">
        <f>IF(ISBLANK('Original data'!BB47),"",'Original data'!BB47)</f>
        <v/>
      </c>
      <c r="BF47" s="15" t="str">
        <f>IF(ISBLANK('Original data'!BC47),"",'Original data'!BC47)</f>
        <v/>
      </c>
      <c r="BG47" s="15" t="str">
        <f>IF(ISBLANK('Original data'!BD47),"",'Original data'!BD47)</f>
        <v/>
      </c>
      <c r="BH47" s="15" t="str">
        <f>IF(ISBLANK('Original data'!BE47),"",'Original data'!BE47)</f>
        <v/>
      </c>
      <c r="BI47" s="15" t="str">
        <f>IF(ISBLANK('Original data'!BF47),"",'Original data'!BF47)</f>
        <v/>
      </c>
      <c r="BJ47" s="15" t="str">
        <f>IF(ISBLANK('Original data'!BG47),"",'Original data'!BG47)</f>
        <v/>
      </c>
      <c r="BK47" s="15" t="str">
        <f>IF(ISBLANK('Original data'!BH47),"",'Original data'!BH47)</f>
        <v/>
      </c>
      <c r="BL47" s="15" t="str">
        <f>IF(ISBLANK('Original data'!BI47),"",'Original data'!BI47)</f>
        <v/>
      </c>
      <c r="BM47" s="15" t="str">
        <f>IF(ISBLANK('Original data'!BJ47),"",'Original data'!BJ47)</f>
        <v/>
      </c>
      <c r="BN47" s="15" t="str">
        <f>IF(ISBLANK('Original data'!BK47),"",'Original data'!BK47)</f>
        <v/>
      </c>
      <c r="BO47" s="15" t="str">
        <f>IF(ISBLANK('Original data'!BL47),"",'Original data'!BL47)</f>
        <v/>
      </c>
      <c r="BP47" s="15" t="str">
        <f>IF(ISBLANK('Original data'!BM47),"",'Original data'!BM47)</f>
        <v/>
      </c>
      <c r="BQ47" s="15" t="str">
        <f>IF(ISBLANK('Original data'!BN47),"",'Original data'!BN47)</f>
        <v/>
      </c>
      <c r="BR47" s="15" t="str">
        <f>IF(ISBLANK('Original data'!BO47),"",'Original data'!BO47)</f>
        <v/>
      </c>
      <c r="BS47" s="15" t="str">
        <f>IF(ISBLANK('Original data'!BP47),"",'Original data'!BP47)</f>
        <v/>
      </c>
      <c r="BT47" s="15" t="str">
        <f>IF(ISBLANK('Original data'!BQ47),"",'Original data'!BQ47)</f>
        <v/>
      </c>
      <c r="BU47" s="15" t="str">
        <f>IF(ISBLANK('Original data'!BR47),"",'Original data'!BR47)</f>
        <v/>
      </c>
      <c r="BV47" s="15" t="str">
        <f>IF(ISBLANK('Original data'!BS47),"",'Original data'!BS47)</f>
        <v/>
      </c>
      <c r="BW47" s="15" t="str">
        <f>IF(ISBLANK('Original data'!BT47),"",'Original data'!BT47)</f>
        <v/>
      </c>
      <c r="BX47" s="15" t="str">
        <f>IF(ISBLANK('Original data'!BU47),"",'Original data'!BU47)</f>
        <v/>
      </c>
      <c r="BY47" s="15" t="str">
        <f>IF(ISBLANK('Original data'!BV47),"",'Original data'!BV47)</f>
        <v/>
      </c>
      <c r="BZ47" s="15" t="str">
        <f>IF(ISBLANK('Original data'!BW47),"",'Original data'!BW47)</f>
        <v/>
      </c>
      <c r="CA47" s="15" t="str">
        <f>IF(ISBLANK('Original data'!BX47),"",'Original data'!BX47)</f>
        <v/>
      </c>
      <c r="CB47" s="15" t="str">
        <f>IF(ISBLANK('Original data'!BY47),"",'Original data'!BY47)</f>
        <v/>
      </c>
      <c r="CC47" s="15" t="str">
        <f>IF(ISBLANK('Original data'!BZ47),"",'Original data'!BZ47)</f>
        <v/>
      </c>
      <c r="CD47" s="15" t="str">
        <f>IF(ISBLANK('Original data'!CA47),"",'Original data'!CA47)</f>
        <v/>
      </c>
      <c r="CE47" s="22"/>
    </row>
    <row r="48" spans="1:83" x14ac:dyDescent="0.2">
      <c r="A48" s="14" t="str">
        <f>IF(ISBLANK('Original data'!A48),"",'Original data'!A48)</f>
        <v/>
      </c>
      <c r="B48" s="14" t="str">
        <f>IF(ISBLANK('Original data'!B48),"",'Original data'!B48)</f>
        <v/>
      </c>
      <c r="C48" s="14" t="str">
        <f>IF(ISBLANK('Original data'!C48),"",'Original data'!C48)</f>
        <v/>
      </c>
      <c r="D48" s="14" t="str">
        <f>IF(ISBLANK('Original data'!D48),"",'Original data'!D48)</f>
        <v/>
      </c>
      <c r="E48" s="14" t="str">
        <f>IF(ISBLANK('Original data'!E48),"",'Original data'!E48)</f>
        <v/>
      </c>
      <c r="F48" s="14">
        <f>IF(ISBLANK('Original data'!CC48),"",'Original data'!CC48)</f>
        <v>0</v>
      </c>
      <c r="G48" s="14">
        <f>IF(ISBLANK('Original data'!CD48),"",'Original data'!CD48)</f>
        <v>0</v>
      </c>
      <c r="H48" s="14"/>
      <c r="I48" s="15" t="str">
        <f>IF(ISBLANK('Original data'!F48),"",'Original data'!F48)</f>
        <v/>
      </c>
      <c r="J48" s="15" t="str">
        <f>IF(ISBLANK('Original data'!G48),"",'Original data'!G48)</f>
        <v/>
      </c>
      <c r="K48" s="15" t="str">
        <f>IF(ISBLANK('Original data'!H48),"",'Original data'!H48)</f>
        <v/>
      </c>
      <c r="L48" s="15" t="str">
        <f>IF(ISBLANK('Original data'!I48),"",'Original data'!I48)</f>
        <v/>
      </c>
      <c r="M48" s="15" t="str">
        <f>IF(ISBLANK('Original data'!J48),"",'Original data'!J48)</f>
        <v/>
      </c>
      <c r="N48" s="15" t="str">
        <f>IF(ISBLANK('Original data'!K48),"",'Original data'!K48)</f>
        <v/>
      </c>
      <c r="O48" s="15" t="str">
        <f>IF(ISBLANK('Original data'!L48),"",'Original data'!L48)</f>
        <v/>
      </c>
      <c r="P48" s="15" t="str">
        <f>IF(ISBLANK('Original data'!M48),"",'Original data'!M48)</f>
        <v/>
      </c>
      <c r="Q48" s="15" t="str">
        <f>IF(ISBLANK('Original data'!N48),"",'Original data'!N48)</f>
        <v/>
      </c>
      <c r="R48" s="15" t="str">
        <f>IF(ISBLANK('Original data'!O48),"",'Original data'!O48)</f>
        <v/>
      </c>
      <c r="S48" s="15" t="str">
        <f>IF(ISBLANK('Original data'!P48),"",'Original data'!P48)</f>
        <v/>
      </c>
      <c r="T48" s="15" t="str">
        <f>IF(ISBLANK('Original data'!Q48),"",'Original data'!Q48)</f>
        <v/>
      </c>
      <c r="U48" s="15" t="str">
        <f>IF(ISBLANK('Original data'!R48),"",'Original data'!R48)</f>
        <v/>
      </c>
      <c r="V48" s="15" t="str">
        <f>IF(ISBLANK('Original data'!S48),"",'Original data'!S48)</f>
        <v/>
      </c>
      <c r="W48" s="15" t="str">
        <f>IF(ISBLANK('Original data'!T48),"",'Original data'!T48)</f>
        <v/>
      </c>
      <c r="X48" s="15" t="str">
        <f>IF(ISBLANK('Original data'!U48),"",'Original data'!U48)</f>
        <v/>
      </c>
      <c r="Y48" s="15" t="str">
        <f>IF(ISBLANK('Original data'!V48),"",'Original data'!V48)</f>
        <v/>
      </c>
      <c r="Z48" s="15" t="str">
        <f>IF(ISBLANK('Original data'!W48),"",'Original data'!W48)</f>
        <v/>
      </c>
      <c r="AA48" s="15" t="str">
        <f>IF(ISBLANK('Original data'!X48),"",'Original data'!X48)</f>
        <v/>
      </c>
      <c r="AB48" s="15" t="str">
        <f>IF(ISBLANK('Original data'!Y48),"",'Original data'!Y48)</f>
        <v/>
      </c>
      <c r="AC48" s="15" t="str">
        <f>IF(ISBLANK('Original data'!Z48),"",'Original data'!Z48)</f>
        <v/>
      </c>
      <c r="AD48" s="15" t="str">
        <f>IF(ISBLANK('Original data'!AA48),"",'Original data'!AA48)</f>
        <v/>
      </c>
      <c r="AE48" s="15" t="str">
        <f>IF(ISBLANK('Original data'!AB48),"",'Original data'!AB48)</f>
        <v/>
      </c>
      <c r="AF48" s="15" t="str">
        <f>IF(ISBLANK('Original data'!AC48),"",'Original data'!AC48)</f>
        <v/>
      </c>
      <c r="AG48" s="15" t="str">
        <f>IF(ISBLANK('Original data'!AD48),"",'Original data'!AD48)</f>
        <v/>
      </c>
      <c r="AH48" s="15" t="str">
        <f>IF(ISBLANK('Original data'!AE48),"",'Original data'!AE48)</f>
        <v/>
      </c>
      <c r="AI48" s="15" t="str">
        <f>IF(ISBLANK('Original data'!AF48),"",'Original data'!AF48)</f>
        <v/>
      </c>
      <c r="AJ48" s="15" t="str">
        <f>IF(ISBLANK('Original data'!AG48),"",'Original data'!AG48)</f>
        <v/>
      </c>
      <c r="AK48" s="15" t="str">
        <f>IF(ISBLANK('Original data'!AH48),"",'Original data'!AH48)</f>
        <v/>
      </c>
      <c r="AL48" s="15" t="str">
        <f>IF(ISBLANK('Original data'!AI48),"",'Original data'!AI48)</f>
        <v/>
      </c>
      <c r="AM48" s="15" t="str">
        <f>IF(ISBLANK('Original data'!AJ48),"",'Original data'!AJ48)</f>
        <v/>
      </c>
      <c r="AN48" s="15" t="str">
        <f>IF(ISBLANK('Original data'!AK48),"",'Original data'!AK48)</f>
        <v/>
      </c>
      <c r="AO48" s="15" t="str">
        <f>IF(ISBLANK('Original data'!AL48),"",'Original data'!AL48)</f>
        <v/>
      </c>
      <c r="AP48" s="15" t="str">
        <f>IF(ISBLANK('Original data'!AM48),"",'Original data'!AM48)</f>
        <v/>
      </c>
      <c r="AQ48" s="15" t="str">
        <f>IF(ISBLANK('Original data'!AN48),"",'Original data'!AN48)</f>
        <v/>
      </c>
      <c r="AR48" s="15" t="str">
        <f>IF(ISBLANK('Original data'!AO48),"",'Original data'!AO48)</f>
        <v/>
      </c>
      <c r="AS48" s="15" t="str">
        <f>IF(ISBLANK('Original data'!AP48),"",'Original data'!AP48)</f>
        <v/>
      </c>
      <c r="AT48" s="15" t="str">
        <f>IF(ISBLANK('Original data'!AQ48),"",'Original data'!AQ48)</f>
        <v/>
      </c>
      <c r="AU48" s="15" t="str">
        <f>IF(ISBLANK('Original data'!AR48),"",'Original data'!AR48)</f>
        <v/>
      </c>
      <c r="AV48" s="15" t="str">
        <f>IF(ISBLANK('Original data'!AS48),"",'Original data'!AS48)</f>
        <v/>
      </c>
      <c r="AW48" s="15" t="str">
        <f>IF(ISBLANK('Original data'!AT48),"",'Original data'!AT48)</f>
        <v/>
      </c>
      <c r="AX48" s="15" t="str">
        <f>IF(ISBLANK('Original data'!AU48),"",'Original data'!AU48)</f>
        <v/>
      </c>
      <c r="AY48" s="15" t="str">
        <f>IF(ISBLANK('Original data'!AV48),"",'Original data'!AV48)</f>
        <v/>
      </c>
      <c r="AZ48" s="15" t="str">
        <f>IF(ISBLANK('Original data'!AW48),"",'Original data'!AW48)</f>
        <v/>
      </c>
      <c r="BA48" s="15" t="str">
        <f>IF(ISBLANK('Original data'!AX48),"",'Original data'!AX48)</f>
        <v/>
      </c>
      <c r="BB48" s="15" t="str">
        <f>IF(ISBLANK('Original data'!AY48),"",'Original data'!AY48)</f>
        <v/>
      </c>
      <c r="BC48" s="15" t="str">
        <f>IF(ISBLANK('Original data'!AZ48),"",'Original data'!AZ48)</f>
        <v/>
      </c>
      <c r="BD48" s="15" t="str">
        <f>IF(ISBLANK('Original data'!BA48),"",'Original data'!BA48)</f>
        <v/>
      </c>
      <c r="BE48" s="15" t="str">
        <f>IF(ISBLANK('Original data'!BB48),"",'Original data'!BB48)</f>
        <v/>
      </c>
      <c r="BF48" s="15" t="str">
        <f>IF(ISBLANK('Original data'!BC48),"",'Original data'!BC48)</f>
        <v/>
      </c>
      <c r="BG48" s="15" t="str">
        <f>IF(ISBLANK('Original data'!BD48),"",'Original data'!BD48)</f>
        <v/>
      </c>
      <c r="BH48" s="15" t="str">
        <f>IF(ISBLANK('Original data'!BE48),"",'Original data'!BE48)</f>
        <v/>
      </c>
      <c r="BI48" s="15" t="str">
        <f>IF(ISBLANK('Original data'!BF48),"",'Original data'!BF48)</f>
        <v/>
      </c>
      <c r="BJ48" s="15" t="str">
        <f>IF(ISBLANK('Original data'!BG48),"",'Original data'!BG48)</f>
        <v/>
      </c>
      <c r="BK48" s="15" t="str">
        <f>IF(ISBLANK('Original data'!BH48),"",'Original data'!BH48)</f>
        <v/>
      </c>
      <c r="BL48" s="15" t="str">
        <f>IF(ISBLANK('Original data'!BI48),"",'Original data'!BI48)</f>
        <v/>
      </c>
      <c r="BM48" s="15" t="str">
        <f>IF(ISBLANK('Original data'!BJ48),"",'Original data'!BJ48)</f>
        <v/>
      </c>
      <c r="BN48" s="15" t="str">
        <f>IF(ISBLANK('Original data'!BK48),"",'Original data'!BK48)</f>
        <v/>
      </c>
      <c r="BO48" s="15" t="str">
        <f>IF(ISBLANK('Original data'!BL48),"",'Original data'!BL48)</f>
        <v/>
      </c>
      <c r="BP48" s="15" t="str">
        <f>IF(ISBLANK('Original data'!BM48),"",'Original data'!BM48)</f>
        <v/>
      </c>
      <c r="BQ48" s="15" t="str">
        <f>IF(ISBLANK('Original data'!BN48),"",'Original data'!BN48)</f>
        <v/>
      </c>
      <c r="BR48" s="15" t="str">
        <f>IF(ISBLANK('Original data'!BO48),"",'Original data'!BO48)</f>
        <v/>
      </c>
      <c r="BS48" s="15" t="str">
        <f>IF(ISBLANK('Original data'!BP48),"",'Original data'!BP48)</f>
        <v/>
      </c>
      <c r="BT48" s="15" t="str">
        <f>IF(ISBLANK('Original data'!BQ48),"",'Original data'!BQ48)</f>
        <v/>
      </c>
      <c r="BU48" s="15" t="str">
        <f>IF(ISBLANK('Original data'!BR48),"",'Original data'!BR48)</f>
        <v/>
      </c>
      <c r="BV48" s="15" t="str">
        <f>IF(ISBLANK('Original data'!BS48),"",'Original data'!BS48)</f>
        <v/>
      </c>
      <c r="BW48" s="15" t="str">
        <f>IF(ISBLANK('Original data'!BT48),"",'Original data'!BT48)</f>
        <v/>
      </c>
      <c r="BX48" s="15" t="str">
        <f>IF(ISBLANK('Original data'!BU48),"",'Original data'!BU48)</f>
        <v/>
      </c>
      <c r="BY48" s="15" t="str">
        <f>IF(ISBLANK('Original data'!BV48),"",'Original data'!BV48)</f>
        <v/>
      </c>
      <c r="BZ48" s="15" t="str">
        <f>IF(ISBLANK('Original data'!BW48),"",'Original data'!BW48)</f>
        <v/>
      </c>
      <c r="CA48" s="15" t="str">
        <f>IF(ISBLANK('Original data'!BX48),"",'Original data'!BX48)</f>
        <v/>
      </c>
      <c r="CB48" s="15" t="str">
        <f>IF(ISBLANK('Original data'!BY48),"",'Original data'!BY48)</f>
        <v/>
      </c>
      <c r="CC48" s="15" t="str">
        <f>IF(ISBLANK('Original data'!BZ48),"",'Original data'!BZ48)</f>
        <v/>
      </c>
      <c r="CD48" s="15" t="str">
        <f>IF(ISBLANK('Original data'!CA48),"",'Original data'!CA48)</f>
        <v/>
      </c>
      <c r="CE48" s="22"/>
    </row>
    <row r="49" spans="1:83" x14ac:dyDescent="0.2">
      <c r="A49" s="14" t="str">
        <f>IF(ISBLANK('Original data'!A49),"",'Original data'!A49)</f>
        <v/>
      </c>
      <c r="B49" s="14" t="str">
        <f>IF(ISBLANK('Original data'!B49),"",'Original data'!B49)</f>
        <v/>
      </c>
      <c r="C49" s="14" t="str">
        <f>IF(ISBLANK('Original data'!C49),"",'Original data'!C49)</f>
        <v/>
      </c>
      <c r="D49" s="14" t="str">
        <f>IF(ISBLANK('Original data'!D49),"",'Original data'!D49)</f>
        <v/>
      </c>
      <c r="E49" s="14" t="str">
        <f>IF(ISBLANK('Original data'!E49),"",'Original data'!E49)</f>
        <v/>
      </c>
      <c r="F49" s="14">
        <f>IF(ISBLANK('Original data'!CC49),"",'Original data'!CC49)</f>
        <v>0</v>
      </c>
      <c r="G49" s="14">
        <f>IF(ISBLANK('Original data'!CD49),"",'Original data'!CD49)</f>
        <v>0</v>
      </c>
      <c r="H49" s="14"/>
      <c r="I49" s="15" t="str">
        <f>IF(ISBLANK('Original data'!F49),"",'Original data'!F49)</f>
        <v/>
      </c>
      <c r="J49" s="15" t="str">
        <f>IF(ISBLANK('Original data'!G49),"",'Original data'!G49)</f>
        <v/>
      </c>
      <c r="K49" s="15" t="str">
        <f>IF(ISBLANK('Original data'!H49),"",'Original data'!H49)</f>
        <v/>
      </c>
      <c r="L49" s="15" t="str">
        <f>IF(ISBLANK('Original data'!I49),"",'Original data'!I49)</f>
        <v/>
      </c>
      <c r="M49" s="15" t="str">
        <f>IF(ISBLANK('Original data'!J49),"",'Original data'!J49)</f>
        <v/>
      </c>
      <c r="N49" s="15" t="str">
        <f>IF(ISBLANK('Original data'!K49),"",'Original data'!K49)</f>
        <v/>
      </c>
      <c r="O49" s="15" t="str">
        <f>IF(ISBLANK('Original data'!L49),"",'Original data'!L49)</f>
        <v/>
      </c>
      <c r="P49" s="15" t="str">
        <f>IF(ISBLANK('Original data'!M49),"",'Original data'!M49)</f>
        <v/>
      </c>
      <c r="Q49" s="15" t="str">
        <f>IF(ISBLANK('Original data'!N49),"",'Original data'!N49)</f>
        <v/>
      </c>
      <c r="R49" s="15" t="str">
        <f>IF(ISBLANK('Original data'!O49),"",'Original data'!O49)</f>
        <v/>
      </c>
      <c r="S49" s="15" t="str">
        <f>IF(ISBLANK('Original data'!P49),"",'Original data'!P49)</f>
        <v/>
      </c>
      <c r="T49" s="15" t="str">
        <f>IF(ISBLANK('Original data'!Q49),"",'Original data'!Q49)</f>
        <v/>
      </c>
      <c r="U49" s="15" t="str">
        <f>IF(ISBLANK('Original data'!R49),"",'Original data'!R49)</f>
        <v/>
      </c>
      <c r="V49" s="15" t="str">
        <f>IF(ISBLANK('Original data'!S49),"",'Original data'!S49)</f>
        <v/>
      </c>
      <c r="W49" s="15" t="str">
        <f>IF(ISBLANK('Original data'!T49),"",'Original data'!T49)</f>
        <v/>
      </c>
      <c r="X49" s="15" t="str">
        <f>IF(ISBLANK('Original data'!U49),"",'Original data'!U49)</f>
        <v/>
      </c>
      <c r="Y49" s="15" t="str">
        <f>IF(ISBLANK('Original data'!V49),"",'Original data'!V49)</f>
        <v/>
      </c>
      <c r="Z49" s="15" t="str">
        <f>IF(ISBLANK('Original data'!W49),"",'Original data'!W49)</f>
        <v/>
      </c>
      <c r="AA49" s="15" t="str">
        <f>IF(ISBLANK('Original data'!X49),"",'Original data'!X49)</f>
        <v/>
      </c>
      <c r="AB49" s="15" t="str">
        <f>IF(ISBLANK('Original data'!Y49),"",'Original data'!Y49)</f>
        <v/>
      </c>
      <c r="AC49" s="15" t="str">
        <f>IF(ISBLANK('Original data'!Z49),"",'Original data'!Z49)</f>
        <v/>
      </c>
      <c r="AD49" s="15" t="str">
        <f>IF(ISBLANK('Original data'!AA49),"",'Original data'!AA49)</f>
        <v/>
      </c>
      <c r="AE49" s="15" t="str">
        <f>IF(ISBLANK('Original data'!AB49),"",'Original data'!AB49)</f>
        <v/>
      </c>
      <c r="AF49" s="15" t="str">
        <f>IF(ISBLANK('Original data'!AC49),"",'Original data'!AC49)</f>
        <v/>
      </c>
      <c r="AG49" s="15" t="str">
        <f>IF(ISBLANK('Original data'!AD49),"",'Original data'!AD49)</f>
        <v/>
      </c>
      <c r="AH49" s="15" t="str">
        <f>IF(ISBLANK('Original data'!AE49),"",'Original data'!AE49)</f>
        <v/>
      </c>
      <c r="AI49" s="15" t="str">
        <f>IF(ISBLANK('Original data'!AF49),"",'Original data'!AF49)</f>
        <v/>
      </c>
      <c r="AJ49" s="15" t="str">
        <f>IF(ISBLANK('Original data'!AG49),"",'Original data'!AG49)</f>
        <v/>
      </c>
      <c r="AK49" s="15" t="str">
        <f>IF(ISBLANK('Original data'!AH49),"",'Original data'!AH49)</f>
        <v/>
      </c>
      <c r="AL49" s="15" t="str">
        <f>IF(ISBLANK('Original data'!AI49),"",'Original data'!AI49)</f>
        <v/>
      </c>
      <c r="AM49" s="15" t="str">
        <f>IF(ISBLANK('Original data'!AJ49),"",'Original data'!AJ49)</f>
        <v/>
      </c>
      <c r="AN49" s="15" t="str">
        <f>IF(ISBLANK('Original data'!AK49),"",'Original data'!AK49)</f>
        <v/>
      </c>
      <c r="AO49" s="15" t="str">
        <f>IF(ISBLANK('Original data'!AL49),"",'Original data'!AL49)</f>
        <v/>
      </c>
      <c r="AP49" s="15" t="str">
        <f>IF(ISBLANK('Original data'!AM49),"",'Original data'!AM49)</f>
        <v/>
      </c>
      <c r="AQ49" s="15" t="str">
        <f>IF(ISBLANK('Original data'!AN49),"",'Original data'!AN49)</f>
        <v/>
      </c>
      <c r="AR49" s="15" t="str">
        <f>IF(ISBLANK('Original data'!AO49),"",'Original data'!AO49)</f>
        <v/>
      </c>
      <c r="AS49" s="15" t="str">
        <f>IF(ISBLANK('Original data'!AP49),"",'Original data'!AP49)</f>
        <v/>
      </c>
      <c r="AT49" s="15" t="str">
        <f>IF(ISBLANK('Original data'!AQ49),"",'Original data'!AQ49)</f>
        <v/>
      </c>
      <c r="AU49" s="15" t="str">
        <f>IF(ISBLANK('Original data'!AR49),"",'Original data'!AR49)</f>
        <v/>
      </c>
      <c r="AV49" s="15" t="str">
        <f>IF(ISBLANK('Original data'!AS49),"",'Original data'!AS49)</f>
        <v/>
      </c>
      <c r="AW49" s="15" t="str">
        <f>IF(ISBLANK('Original data'!AT49),"",'Original data'!AT49)</f>
        <v/>
      </c>
      <c r="AX49" s="15" t="str">
        <f>IF(ISBLANK('Original data'!AU49),"",'Original data'!AU49)</f>
        <v/>
      </c>
      <c r="AY49" s="15" t="str">
        <f>IF(ISBLANK('Original data'!AV49),"",'Original data'!AV49)</f>
        <v/>
      </c>
      <c r="AZ49" s="15" t="str">
        <f>IF(ISBLANK('Original data'!AW49),"",'Original data'!AW49)</f>
        <v/>
      </c>
      <c r="BA49" s="15" t="str">
        <f>IF(ISBLANK('Original data'!AX49),"",'Original data'!AX49)</f>
        <v/>
      </c>
      <c r="BB49" s="15" t="str">
        <f>IF(ISBLANK('Original data'!AY49),"",'Original data'!AY49)</f>
        <v/>
      </c>
      <c r="BC49" s="15" t="str">
        <f>IF(ISBLANK('Original data'!AZ49),"",'Original data'!AZ49)</f>
        <v/>
      </c>
      <c r="BD49" s="15" t="str">
        <f>IF(ISBLANK('Original data'!BA49),"",'Original data'!BA49)</f>
        <v/>
      </c>
      <c r="BE49" s="15" t="str">
        <f>IF(ISBLANK('Original data'!BB49),"",'Original data'!BB49)</f>
        <v/>
      </c>
      <c r="BF49" s="15" t="str">
        <f>IF(ISBLANK('Original data'!BC49),"",'Original data'!BC49)</f>
        <v/>
      </c>
      <c r="BG49" s="15" t="str">
        <f>IF(ISBLANK('Original data'!BD49),"",'Original data'!BD49)</f>
        <v/>
      </c>
      <c r="BH49" s="15" t="str">
        <f>IF(ISBLANK('Original data'!BE49),"",'Original data'!BE49)</f>
        <v/>
      </c>
      <c r="BI49" s="15" t="str">
        <f>IF(ISBLANK('Original data'!BF49),"",'Original data'!BF49)</f>
        <v/>
      </c>
      <c r="BJ49" s="15" t="str">
        <f>IF(ISBLANK('Original data'!BG49),"",'Original data'!BG49)</f>
        <v/>
      </c>
      <c r="BK49" s="15" t="str">
        <f>IF(ISBLANK('Original data'!BH49),"",'Original data'!BH49)</f>
        <v/>
      </c>
      <c r="BL49" s="15" t="str">
        <f>IF(ISBLANK('Original data'!BI49),"",'Original data'!BI49)</f>
        <v/>
      </c>
      <c r="BM49" s="15" t="str">
        <f>IF(ISBLANK('Original data'!BJ49),"",'Original data'!BJ49)</f>
        <v/>
      </c>
      <c r="BN49" s="15" t="str">
        <f>IF(ISBLANK('Original data'!BK49),"",'Original data'!BK49)</f>
        <v/>
      </c>
      <c r="BO49" s="15" t="str">
        <f>IF(ISBLANK('Original data'!BL49),"",'Original data'!BL49)</f>
        <v/>
      </c>
      <c r="BP49" s="15" t="str">
        <f>IF(ISBLANK('Original data'!BM49),"",'Original data'!BM49)</f>
        <v/>
      </c>
      <c r="BQ49" s="15" t="str">
        <f>IF(ISBLANK('Original data'!BN49),"",'Original data'!BN49)</f>
        <v/>
      </c>
      <c r="BR49" s="15" t="str">
        <f>IF(ISBLANK('Original data'!BO49),"",'Original data'!BO49)</f>
        <v/>
      </c>
      <c r="BS49" s="15" t="str">
        <f>IF(ISBLANK('Original data'!BP49),"",'Original data'!BP49)</f>
        <v/>
      </c>
      <c r="BT49" s="15" t="str">
        <f>IF(ISBLANK('Original data'!BQ49),"",'Original data'!BQ49)</f>
        <v/>
      </c>
      <c r="BU49" s="15" t="str">
        <f>IF(ISBLANK('Original data'!BR49),"",'Original data'!BR49)</f>
        <v/>
      </c>
      <c r="BV49" s="15" t="str">
        <f>IF(ISBLANK('Original data'!BS49),"",'Original data'!BS49)</f>
        <v/>
      </c>
      <c r="BW49" s="15" t="str">
        <f>IF(ISBLANK('Original data'!BT49),"",'Original data'!BT49)</f>
        <v/>
      </c>
      <c r="BX49" s="15" t="str">
        <f>IF(ISBLANK('Original data'!BU49),"",'Original data'!BU49)</f>
        <v/>
      </c>
      <c r="BY49" s="15" t="str">
        <f>IF(ISBLANK('Original data'!BV49),"",'Original data'!BV49)</f>
        <v/>
      </c>
      <c r="BZ49" s="15" t="str">
        <f>IF(ISBLANK('Original data'!BW49),"",'Original data'!BW49)</f>
        <v/>
      </c>
      <c r="CA49" s="15" t="str">
        <f>IF(ISBLANK('Original data'!BX49),"",'Original data'!BX49)</f>
        <v/>
      </c>
      <c r="CB49" s="15" t="str">
        <f>IF(ISBLANK('Original data'!BY49),"",'Original data'!BY49)</f>
        <v/>
      </c>
      <c r="CC49" s="15" t="str">
        <f>IF(ISBLANK('Original data'!BZ49),"",'Original data'!BZ49)</f>
        <v/>
      </c>
      <c r="CD49" s="15" t="str">
        <f>IF(ISBLANK('Original data'!CA49),"",'Original data'!CA49)</f>
        <v/>
      </c>
      <c r="CE49" s="22"/>
    </row>
    <row r="50" spans="1:83" x14ac:dyDescent="0.2">
      <c r="A50" s="14" t="str">
        <f>IF(ISBLANK('Original data'!A50),"",'Original data'!A50)</f>
        <v/>
      </c>
      <c r="B50" s="14" t="str">
        <f>IF(ISBLANK('Original data'!B50),"",'Original data'!B50)</f>
        <v/>
      </c>
      <c r="C50" s="14" t="str">
        <f>IF(ISBLANK('Original data'!C50),"",'Original data'!C50)</f>
        <v/>
      </c>
      <c r="D50" s="14" t="str">
        <f>IF(ISBLANK('Original data'!D50),"",'Original data'!D50)</f>
        <v/>
      </c>
      <c r="E50" s="14" t="str">
        <f>IF(ISBLANK('Original data'!E50),"",'Original data'!E50)</f>
        <v/>
      </c>
      <c r="F50" s="14">
        <f>IF(ISBLANK('Original data'!CC50),"",'Original data'!CC50)</f>
        <v>0</v>
      </c>
      <c r="G50" s="14">
        <f>IF(ISBLANK('Original data'!CD50),"",'Original data'!CD50)</f>
        <v>0</v>
      </c>
      <c r="H50" s="14"/>
      <c r="I50" s="15" t="str">
        <f>IF(ISBLANK('Original data'!F50),"",'Original data'!F50)</f>
        <v/>
      </c>
      <c r="J50" s="15" t="str">
        <f>IF(ISBLANK('Original data'!G50),"",'Original data'!G50)</f>
        <v/>
      </c>
      <c r="K50" s="15" t="str">
        <f>IF(ISBLANK('Original data'!H50),"",'Original data'!H50)</f>
        <v/>
      </c>
      <c r="L50" s="15" t="str">
        <f>IF(ISBLANK('Original data'!I50),"",'Original data'!I50)</f>
        <v/>
      </c>
      <c r="M50" s="15" t="str">
        <f>IF(ISBLANK('Original data'!J50),"",'Original data'!J50)</f>
        <v/>
      </c>
      <c r="N50" s="15" t="str">
        <f>IF(ISBLANK('Original data'!K50),"",'Original data'!K50)</f>
        <v/>
      </c>
      <c r="O50" s="15" t="str">
        <f>IF(ISBLANK('Original data'!L50),"",'Original data'!L50)</f>
        <v/>
      </c>
      <c r="P50" s="15" t="str">
        <f>IF(ISBLANK('Original data'!M50),"",'Original data'!M50)</f>
        <v/>
      </c>
      <c r="Q50" s="15" t="str">
        <f>IF(ISBLANK('Original data'!N50),"",'Original data'!N50)</f>
        <v/>
      </c>
      <c r="R50" s="15" t="str">
        <f>IF(ISBLANK('Original data'!O50),"",'Original data'!O50)</f>
        <v/>
      </c>
      <c r="S50" s="15" t="str">
        <f>IF(ISBLANK('Original data'!P50),"",'Original data'!P50)</f>
        <v/>
      </c>
      <c r="T50" s="15" t="str">
        <f>IF(ISBLANK('Original data'!Q50),"",'Original data'!Q50)</f>
        <v/>
      </c>
      <c r="U50" s="15" t="str">
        <f>IF(ISBLANK('Original data'!R50),"",'Original data'!R50)</f>
        <v/>
      </c>
      <c r="V50" s="15" t="str">
        <f>IF(ISBLANK('Original data'!S50),"",'Original data'!S50)</f>
        <v/>
      </c>
      <c r="W50" s="15" t="str">
        <f>IF(ISBLANK('Original data'!T50),"",'Original data'!T50)</f>
        <v/>
      </c>
      <c r="X50" s="15" t="str">
        <f>IF(ISBLANK('Original data'!U50),"",'Original data'!U50)</f>
        <v/>
      </c>
      <c r="Y50" s="15" t="str">
        <f>IF(ISBLANK('Original data'!V50),"",'Original data'!V50)</f>
        <v/>
      </c>
      <c r="Z50" s="15" t="str">
        <f>IF(ISBLANK('Original data'!W50),"",'Original data'!W50)</f>
        <v/>
      </c>
      <c r="AA50" s="15" t="str">
        <f>IF(ISBLANK('Original data'!X50),"",'Original data'!X50)</f>
        <v/>
      </c>
      <c r="AB50" s="15" t="str">
        <f>IF(ISBLANK('Original data'!Y50),"",'Original data'!Y50)</f>
        <v/>
      </c>
      <c r="AC50" s="15" t="str">
        <f>IF(ISBLANK('Original data'!Z50),"",'Original data'!Z50)</f>
        <v/>
      </c>
      <c r="AD50" s="15" t="str">
        <f>IF(ISBLANK('Original data'!AA50),"",'Original data'!AA50)</f>
        <v/>
      </c>
      <c r="AE50" s="15" t="str">
        <f>IF(ISBLANK('Original data'!AB50),"",'Original data'!AB50)</f>
        <v/>
      </c>
      <c r="AF50" s="15" t="str">
        <f>IF(ISBLANK('Original data'!AC50),"",'Original data'!AC50)</f>
        <v/>
      </c>
      <c r="AG50" s="15" t="str">
        <f>IF(ISBLANK('Original data'!AD50),"",'Original data'!AD50)</f>
        <v/>
      </c>
      <c r="AH50" s="15" t="str">
        <f>IF(ISBLANK('Original data'!AE50),"",'Original data'!AE50)</f>
        <v/>
      </c>
      <c r="AI50" s="15" t="str">
        <f>IF(ISBLANK('Original data'!AF50),"",'Original data'!AF50)</f>
        <v/>
      </c>
      <c r="AJ50" s="15" t="str">
        <f>IF(ISBLANK('Original data'!AG50),"",'Original data'!AG50)</f>
        <v/>
      </c>
      <c r="AK50" s="15" t="str">
        <f>IF(ISBLANK('Original data'!AH50),"",'Original data'!AH50)</f>
        <v/>
      </c>
      <c r="AL50" s="15" t="str">
        <f>IF(ISBLANK('Original data'!AI50),"",'Original data'!AI50)</f>
        <v/>
      </c>
      <c r="AM50" s="15" t="str">
        <f>IF(ISBLANK('Original data'!AJ50),"",'Original data'!AJ50)</f>
        <v/>
      </c>
      <c r="AN50" s="15" t="str">
        <f>IF(ISBLANK('Original data'!AK50),"",'Original data'!AK50)</f>
        <v/>
      </c>
      <c r="AO50" s="15" t="str">
        <f>IF(ISBLANK('Original data'!AL50),"",'Original data'!AL50)</f>
        <v/>
      </c>
      <c r="AP50" s="15" t="str">
        <f>IF(ISBLANK('Original data'!AM50),"",'Original data'!AM50)</f>
        <v/>
      </c>
      <c r="AQ50" s="15" t="str">
        <f>IF(ISBLANK('Original data'!AN50),"",'Original data'!AN50)</f>
        <v/>
      </c>
      <c r="AR50" s="15" t="str">
        <f>IF(ISBLANK('Original data'!AO50),"",'Original data'!AO50)</f>
        <v/>
      </c>
      <c r="AS50" s="15" t="str">
        <f>IF(ISBLANK('Original data'!AP50),"",'Original data'!AP50)</f>
        <v/>
      </c>
      <c r="AT50" s="15" t="str">
        <f>IF(ISBLANK('Original data'!AQ50),"",'Original data'!AQ50)</f>
        <v/>
      </c>
      <c r="AU50" s="15" t="str">
        <f>IF(ISBLANK('Original data'!AR50),"",'Original data'!AR50)</f>
        <v/>
      </c>
      <c r="AV50" s="15" t="str">
        <f>IF(ISBLANK('Original data'!AS50),"",'Original data'!AS50)</f>
        <v/>
      </c>
      <c r="AW50" s="15" t="str">
        <f>IF(ISBLANK('Original data'!AT50),"",'Original data'!AT50)</f>
        <v/>
      </c>
      <c r="AX50" s="15" t="str">
        <f>IF(ISBLANK('Original data'!AU50),"",'Original data'!AU50)</f>
        <v/>
      </c>
      <c r="AY50" s="15" t="str">
        <f>IF(ISBLANK('Original data'!AV50),"",'Original data'!AV50)</f>
        <v/>
      </c>
      <c r="AZ50" s="15" t="str">
        <f>IF(ISBLANK('Original data'!AW50),"",'Original data'!AW50)</f>
        <v/>
      </c>
      <c r="BA50" s="15" t="str">
        <f>IF(ISBLANK('Original data'!AX50),"",'Original data'!AX50)</f>
        <v/>
      </c>
      <c r="BB50" s="15" t="str">
        <f>IF(ISBLANK('Original data'!AY50),"",'Original data'!AY50)</f>
        <v/>
      </c>
      <c r="BC50" s="15" t="str">
        <f>IF(ISBLANK('Original data'!AZ50),"",'Original data'!AZ50)</f>
        <v/>
      </c>
      <c r="BD50" s="15" t="str">
        <f>IF(ISBLANK('Original data'!BA50),"",'Original data'!BA50)</f>
        <v/>
      </c>
      <c r="BE50" s="15" t="str">
        <f>IF(ISBLANK('Original data'!BB50),"",'Original data'!BB50)</f>
        <v/>
      </c>
      <c r="BF50" s="15" t="str">
        <f>IF(ISBLANK('Original data'!BC50),"",'Original data'!BC50)</f>
        <v/>
      </c>
      <c r="BG50" s="15" t="str">
        <f>IF(ISBLANK('Original data'!BD50),"",'Original data'!BD50)</f>
        <v/>
      </c>
      <c r="BH50" s="15" t="str">
        <f>IF(ISBLANK('Original data'!BE50),"",'Original data'!BE50)</f>
        <v/>
      </c>
      <c r="BI50" s="15" t="str">
        <f>IF(ISBLANK('Original data'!BF50),"",'Original data'!BF50)</f>
        <v/>
      </c>
      <c r="BJ50" s="15" t="str">
        <f>IF(ISBLANK('Original data'!BG50),"",'Original data'!BG50)</f>
        <v/>
      </c>
      <c r="BK50" s="15" t="str">
        <f>IF(ISBLANK('Original data'!BH50),"",'Original data'!BH50)</f>
        <v/>
      </c>
      <c r="BL50" s="15" t="str">
        <f>IF(ISBLANK('Original data'!BI50),"",'Original data'!BI50)</f>
        <v/>
      </c>
      <c r="BM50" s="15" t="str">
        <f>IF(ISBLANK('Original data'!BJ50),"",'Original data'!BJ50)</f>
        <v/>
      </c>
      <c r="BN50" s="15" t="str">
        <f>IF(ISBLANK('Original data'!BK50),"",'Original data'!BK50)</f>
        <v/>
      </c>
      <c r="BO50" s="15" t="str">
        <f>IF(ISBLANK('Original data'!BL50),"",'Original data'!BL50)</f>
        <v/>
      </c>
      <c r="BP50" s="15" t="str">
        <f>IF(ISBLANK('Original data'!BM50),"",'Original data'!BM50)</f>
        <v/>
      </c>
      <c r="BQ50" s="15" t="str">
        <f>IF(ISBLANK('Original data'!BN50),"",'Original data'!BN50)</f>
        <v/>
      </c>
      <c r="BR50" s="15" t="str">
        <f>IF(ISBLANK('Original data'!BO50),"",'Original data'!BO50)</f>
        <v/>
      </c>
      <c r="BS50" s="15" t="str">
        <f>IF(ISBLANK('Original data'!BP50),"",'Original data'!BP50)</f>
        <v/>
      </c>
      <c r="BT50" s="15" t="str">
        <f>IF(ISBLANK('Original data'!BQ50),"",'Original data'!BQ50)</f>
        <v/>
      </c>
      <c r="BU50" s="15" t="str">
        <f>IF(ISBLANK('Original data'!BR50),"",'Original data'!BR50)</f>
        <v/>
      </c>
      <c r="BV50" s="15" t="str">
        <f>IF(ISBLANK('Original data'!BS50),"",'Original data'!BS50)</f>
        <v/>
      </c>
      <c r="BW50" s="15" t="str">
        <f>IF(ISBLANK('Original data'!BT50),"",'Original data'!BT50)</f>
        <v/>
      </c>
      <c r="BX50" s="15" t="str">
        <f>IF(ISBLANK('Original data'!BU50),"",'Original data'!BU50)</f>
        <v/>
      </c>
      <c r="BY50" s="15" t="str">
        <f>IF(ISBLANK('Original data'!BV50),"",'Original data'!BV50)</f>
        <v/>
      </c>
      <c r="BZ50" s="15" t="str">
        <f>IF(ISBLANK('Original data'!BW50),"",'Original data'!BW50)</f>
        <v/>
      </c>
      <c r="CA50" s="15" t="str">
        <f>IF(ISBLANK('Original data'!BX50),"",'Original data'!BX50)</f>
        <v/>
      </c>
      <c r="CB50" s="15" t="str">
        <f>IF(ISBLANK('Original data'!BY50),"",'Original data'!BY50)</f>
        <v/>
      </c>
      <c r="CC50" s="15" t="str">
        <f>IF(ISBLANK('Original data'!BZ50),"",'Original data'!BZ50)</f>
        <v/>
      </c>
      <c r="CD50" s="15" t="str">
        <f>IF(ISBLANK('Original data'!CA50),"",'Original data'!CA50)</f>
        <v/>
      </c>
      <c r="CE50" s="22"/>
    </row>
    <row r="51" spans="1:83" x14ac:dyDescent="0.2">
      <c r="A51" s="14" t="str">
        <f>IF(ISBLANK('Original data'!A51),"",'Original data'!A51)</f>
        <v/>
      </c>
      <c r="B51" s="14" t="str">
        <f>IF(ISBLANK('Original data'!B51),"",'Original data'!B51)</f>
        <v/>
      </c>
      <c r="C51" s="14" t="str">
        <f>IF(ISBLANK('Original data'!C51),"",'Original data'!C51)</f>
        <v/>
      </c>
      <c r="D51" s="14" t="str">
        <f>IF(ISBLANK('Original data'!D51),"",'Original data'!D51)</f>
        <v/>
      </c>
      <c r="E51" s="14" t="str">
        <f>IF(ISBLANK('Original data'!E51),"",'Original data'!E51)</f>
        <v/>
      </c>
      <c r="F51" s="14">
        <f>IF(ISBLANK('Original data'!CC51),"",'Original data'!CC51)</f>
        <v>0</v>
      </c>
      <c r="G51" s="14">
        <f>IF(ISBLANK('Original data'!CD51),"",'Original data'!CD51)</f>
        <v>0</v>
      </c>
      <c r="H51" s="14"/>
      <c r="I51" s="15" t="str">
        <f>IF(ISBLANK('Original data'!F51),"",'Original data'!F51)</f>
        <v/>
      </c>
      <c r="J51" s="15" t="str">
        <f>IF(ISBLANK('Original data'!G51),"",'Original data'!G51)</f>
        <v/>
      </c>
      <c r="K51" s="15" t="str">
        <f>IF(ISBLANK('Original data'!H51),"",'Original data'!H51)</f>
        <v/>
      </c>
      <c r="L51" s="15" t="str">
        <f>IF(ISBLANK('Original data'!I51),"",'Original data'!I51)</f>
        <v/>
      </c>
      <c r="M51" s="15" t="str">
        <f>IF(ISBLANK('Original data'!J51),"",'Original data'!J51)</f>
        <v/>
      </c>
      <c r="N51" s="15" t="str">
        <f>IF(ISBLANK('Original data'!K51),"",'Original data'!K51)</f>
        <v/>
      </c>
      <c r="O51" s="15" t="str">
        <f>IF(ISBLANK('Original data'!L51),"",'Original data'!L51)</f>
        <v/>
      </c>
      <c r="P51" s="15" t="str">
        <f>IF(ISBLANK('Original data'!M51),"",'Original data'!M51)</f>
        <v/>
      </c>
      <c r="Q51" s="15" t="str">
        <f>IF(ISBLANK('Original data'!N51),"",'Original data'!N51)</f>
        <v/>
      </c>
      <c r="R51" s="15" t="str">
        <f>IF(ISBLANK('Original data'!O51),"",'Original data'!O51)</f>
        <v/>
      </c>
      <c r="S51" s="15" t="str">
        <f>IF(ISBLANK('Original data'!P51),"",'Original data'!P51)</f>
        <v/>
      </c>
      <c r="T51" s="15" t="str">
        <f>IF(ISBLANK('Original data'!Q51),"",'Original data'!Q51)</f>
        <v/>
      </c>
      <c r="U51" s="15" t="str">
        <f>IF(ISBLANK('Original data'!R51),"",'Original data'!R51)</f>
        <v/>
      </c>
      <c r="V51" s="15" t="str">
        <f>IF(ISBLANK('Original data'!S51),"",'Original data'!S51)</f>
        <v/>
      </c>
      <c r="W51" s="15" t="str">
        <f>IF(ISBLANK('Original data'!T51),"",'Original data'!T51)</f>
        <v/>
      </c>
      <c r="X51" s="15" t="str">
        <f>IF(ISBLANK('Original data'!U51),"",'Original data'!U51)</f>
        <v/>
      </c>
      <c r="Y51" s="15" t="str">
        <f>IF(ISBLANK('Original data'!V51),"",'Original data'!V51)</f>
        <v/>
      </c>
      <c r="Z51" s="15" t="str">
        <f>IF(ISBLANK('Original data'!W51),"",'Original data'!W51)</f>
        <v/>
      </c>
      <c r="AA51" s="15" t="str">
        <f>IF(ISBLANK('Original data'!X51),"",'Original data'!X51)</f>
        <v/>
      </c>
      <c r="AB51" s="15" t="str">
        <f>IF(ISBLANK('Original data'!Y51),"",'Original data'!Y51)</f>
        <v/>
      </c>
      <c r="AC51" s="15" t="str">
        <f>IF(ISBLANK('Original data'!Z51),"",'Original data'!Z51)</f>
        <v/>
      </c>
      <c r="AD51" s="15" t="str">
        <f>IF(ISBLANK('Original data'!AA51),"",'Original data'!AA51)</f>
        <v/>
      </c>
      <c r="AE51" s="15" t="str">
        <f>IF(ISBLANK('Original data'!AB51),"",'Original data'!AB51)</f>
        <v/>
      </c>
      <c r="AF51" s="15" t="str">
        <f>IF(ISBLANK('Original data'!AC51),"",'Original data'!AC51)</f>
        <v/>
      </c>
      <c r="AG51" s="15" t="str">
        <f>IF(ISBLANK('Original data'!AD51),"",'Original data'!AD51)</f>
        <v/>
      </c>
      <c r="AH51" s="15" t="str">
        <f>IF(ISBLANK('Original data'!AE51),"",'Original data'!AE51)</f>
        <v/>
      </c>
      <c r="AI51" s="15" t="str">
        <f>IF(ISBLANK('Original data'!AF51),"",'Original data'!AF51)</f>
        <v/>
      </c>
      <c r="AJ51" s="15" t="str">
        <f>IF(ISBLANK('Original data'!AG51),"",'Original data'!AG51)</f>
        <v/>
      </c>
      <c r="AK51" s="15" t="str">
        <f>IF(ISBLANK('Original data'!AH51),"",'Original data'!AH51)</f>
        <v/>
      </c>
      <c r="AL51" s="15" t="str">
        <f>IF(ISBLANK('Original data'!AI51),"",'Original data'!AI51)</f>
        <v/>
      </c>
      <c r="AM51" s="15" t="str">
        <f>IF(ISBLANK('Original data'!AJ51),"",'Original data'!AJ51)</f>
        <v/>
      </c>
      <c r="AN51" s="15" t="str">
        <f>IF(ISBLANK('Original data'!AK51),"",'Original data'!AK51)</f>
        <v/>
      </c>
      <c r="AO51" s="15" t="str">
        <f>IF(ISBLANK('Original data'!AL51),"",'Original data'!AL51)</f>
        <v/>
      </c>
      <c r="AP51" s="15" t="str">
        <f>IF(ISBLANK('Original data'!AM51),"",'Original data'!AM51)</f>
        <v/>
      </c>
      <c r="AQ51" s="15" t="str">
        <f>IF(ISBLANK('Original data'!AN51),"",'Original data'!AN51)</f>
        <v/>
      </c>
      <c r="AR51" s="15" t="str">
        <f>IF(ISBLANK('Original data'!AO51),"",'Original data'!AO51)</f>
        <v/>
      </c>
      <c r="AS51" s="15" t="str">
        <f>IF(ISBLANK('Original data'!AP51),"",'Original data'!AP51)</f>
        <v/>
      </c>
      <c r="AT51" s="15" t="str">
        <f>IF(ISBLANK('Original data'!AQ51),"",'Original data'!AQ51)</f>
        <v/>
      </c>
      <c r="AU51" s="15" t="str">
        <f>IF(ISBLANK('Original data'!AR51),"",'Original data'!AR51)</f>
        <v/>
      </c>
      <c r="AV51" s="15" t="str">
        <f>IF(ISBLANK('Original data'!AS51),"",'Original data'!AS51)</f>
        <v/>
      </c>
      <c r="AW51" s="15" t="str">
        <f>IF(ISBLANK('Original data'!AT51),"",'Original data'!AT51)</f>
        <v/>
      </c>
      <c r="AX51" s="15" t="str">
        <f>IF(ISBLANK('Original data'!AU51),"",'Original data'!AU51)</f>
        <v/>
      </c>
      <c r="AY51" s="15" t="str">
        <f>IF(ISBLANK('Original data'!AV51),"",'Original data'!AV51)</f>
        <v/>
      </c>
      <c r="AZ51" s="15" t="str">
        <f>IF(ISBLANK('Original data'!AW51),"",'Original data'!AW51)</f>
        <v/>
      </c>
      <c r="BA51" s="15" t="str">
        <f>IF(ISBLANK('Original data'!AX51),"",'Original data'!AX51)</f>
        <v/>
      </c>
      <c r="BB51" s="15" t="str">
        <f>IF(ISBLANK('Original data'!AY51),"",'Original data'!AY51)</f>
        <v/>
      </c>
      <c r="BC51" s="15" t="str">
        <f>IF(ISBLANK('Original data'!AZ51),"",'Original data'!AZ51)</f>
        <v/>
      </c>
      <c r="BD51" s="15" t="str">
        <f>IF(ISBLANK('Original data'!BA51),"",'Original data'!BA51)</f>
        <v/>
      </c>
      <c r="BE51" s="15" t="str">
        <f>IF(ISBLANK('Original data'!BB51),"",'Original data'!BB51)</f>
        <v/>
      </c>
      <c r="BF51" s="15" t="str">
        <f>IF(ISBLANK('Original data'!BC51),"",'Original data'!BC51)</f>
        <v/>
      </c>
      <c r="BG51" s="15" t="str">
        <f>IF(ISBLANK('Original data'!BD51),"",'Original data'!BD51)</f>
        <v/>
      </c>
      <c r="BH51" s="15" t="str">
        <f>IF(ISBLANK('Original data'!BE51),"",'Original data'!BE51)</f>
        <v/>
      </c>
      <c r="BI51" s="15" t="str">
        <f>IF(ISBLANK('Original data'!BF51),"",'Original data'!BF51)</f>
        <v/>
      </c>
      <c r="BJ51" s="15" t="str">
        <f>IF(ISBLANK('Original data'!BG51),"",'Original data'!BG51)</f>
        <v/>
      </c>
      <c r="BK51" s="15" t="str">
        <f>IF(ISBLANK('Original data'!BH51),"",'Original data'!BH51)</f>
        <v/>
      </c>
      <c r="BL51" s="15" t="str">
        <f>IF(ISBLANK('Original data'!BI51),"",'Original data'!BI51)</f>
        <v/>
      </c>
      <c r="BM51" s="15" t="str">
        <f>IF(ISBLANK('Original data'!BJ51),"",'Original data'!BJ51)</f>
        <v/>
      </c>
      <c r="BN51" s="15" t="str">
        <f>IF(ISBLANK('Original data'!BK51),"",'Original data'!BK51)</f>
        <v/>
      </c>
      <c r="BO51" s="15" t="str">
        <f>IF(ISBLANK('Original data'!BL51),"",'Original data'!BL51)</f>
        <v/>
      </c>
      <c r="BP51" s="15" t="str">
        <f>IF(ISBLANK('Original data'!BM51),"",'Original data'!BM51)</f>
        <v/>
      </c>
      <c r="BQ51" s="15" t="str">
        <f>IF(ISBLANK('Original data'!BN51),"",'Original data'!BN51)</f>
        <v/>
      </c>
      <c r="BR51" s="15" t="str">
        <f>IF(ISBLANK('Original data'!BO51),"",'Original data'!BO51)</f>
        <v/>
      </c>
      <c r="BS51" s="15" t="str">
        <f>IF(ISBLANK('Original data'!BP51),"",'Original data'!BP51)</f>
        <v/>
      </c>
      <c r="BT51" s="15" t="str">
        <f>IF(ISBLANK('Original data'!BQ51),"",'Original data'!BQ51)</f>
        <v/>
      </c>
      <c r="BU51" s="15" t="str">
        <f>IF(ISBLANK('Original data'!BR51),"",'Original data'!BR51)</f>
        <v/>
      </c>
      <c r="BV51" s="15" t="str">
        <f>IF(ISBLANK('Original data'!BS51),"",'Original data'!BS51)</f>
        <v/>
      </c>
      <c r="BW51" s="15" t="str">
        <f>IF(ISBLANK('Original data'!BT51),"",'Original data'!BT51)</f>
        <v/>
      </c>
      <c r="BX51" s="15" t="str">
        <f>IF(ISBLANK('Original data'!BU51),"",'Original data'!BU51)</f>
        <v/>
      </c>
      <c r="BY51" s="15" t="str">
        <f>IF(ISBLANK('Original data'!BV51),"",'Original data'!BV51)</f>
        <v/>
      </c>
      <c r="BZ51" s="15" t="str">
        <f>IF(ISBLANK('Original data'!BW51),"",'Original data'!BW51)</f>
        <v/>
      </c>
      <c r="CA51" s="15" t="str">
        <f>IF(ISBLANK('Original data'!BX51),"",'Original data'!BX51)</f>
        <v/>
      </c>
      <c r="CB51" s="15" t="str">
        <f>IF(ISBLANK('Original data'!BY51),"",'Original data'!BY51)</f>
        <v/>
      </c>
      <c r="CC51" s="15" t="str">
        <f>IF(ISBLANK('Original data'!BZ51),"",'Original data'!BZ51)</f>
        <v/>
      </c>
      <c r="CD51" s="15" t="str">
        <f>IF(ISBLANK('Original data'!CA51),"",'Original data'!CA51)</f>
        <v/>
      </c>
      <c r="CE51" s="22"/>
    </row>
    <row r="52" spans="1:83" x14ac:dyDescent="0.2">
      <c r="A52" s="14" t="str">
        <f>IF(ISBLANK('Original data'!A52),"",'Original data'!A52)</f>
        <v/>
      </c>
      <c r="B52" s="14" t="str">
        <f>IF(ISBLANK('Original data'!B52),"",'Original data'!B52)</f>
        <v/>
      </c>
      <c r="C52" s="14" t="str">
        <f>IF(ISBLANK('Original data'!C52),"",'Original data'!C52)</f>
        <v/>
      </c>
      <c r="D52" s="14" t="str">
        <f>IF(ISBLANK('Original data'!D52),"",'Original data'!D52)</f>
        <v/>
      </c>
      <c r="E52" s="14" t="str">
        <f>IF(ISBLANK('Original data'!E52),"",'Original data'!E52)</f>
        <v/>
      </c>
      <c r="F52" s="14">
        <f>IF(ISBLANK('Original data'!CC52),"",'Original data'!CC52)</f>
        <v>0</v>
      </c>
      <c r="G52" s="14">
        <f>IF(ISBLANK('Original data'!CD52),"",'Original data'!CD52)</f>
        <v>0</v>
      </c>
      <c r="H52" s="14"/>
      <c r="I52" s="15" t="str">
        <f>IF(ISBLANK('Original data'!F52),"",'Original data'!F52)</f>
        <v/>
      </c>
      <c r="J52" s="15" t="str">
        <f>IF(ISBLANK('Original data'!G52),"",'Original data'!G52)</f>
        <v/>
      </c>
      <c r="K52" s="15" t="str">
        <f>IF(ISBLANK('Original data'!H52),"",'Original data'!H52)</f>
        <v/>
      </c>
      <c r="L52" s="15" t="str">
        <f>IF(ISBLANK('Original data'!I52),"",'Original data'!I52)</f>
        <v/>
      </c>
      <c r="M52" s="15" t="str">
        <f>IF(ISBLANK('Original data'!J52),"",'Original data'!J52)</f>
        <v/>
      </c>
      <c r="N52" s="15" t="str">
        <f>IF(ISBLANK('Original data'!K52),"",'Original data'!K52)</f>
        <v/>
      </c>
      <c r="O52" s="15" t="str">
        <f>IF(ISBLANK('Original data'!L52),"",'Original data'!L52)</f>
        <v/>
      </c>
      <c r="P52" s="15" t="str">
        <f>IF(ISBLANK('Original data'!M52),"",'Original data'!M52)</f>
        <v/>
      </c>
      <c r="Q52" s="15" t="str">
        <f>IF(ISBLANK('Original data'!N52),"",'Original data'!N52)</f>
        <v/>
      </c>
      <c r="R52" s="15" t="str">
        <f>IF(ISBLANK('Original data'!O52),"",'Original data'!O52)</f>
        <v/>
      </c>
      <c r="S52" s="15" t="str">
        <f>IF(ISBLANK('Original data'!P52),"",'Original data'!P52)</f>
        <v/>
      </c>
      <c r="T52" s="15" t="str">
        <f>IF(ISBLANK('Original data'!Q52),"",'Original data'!Q52)</f>
        <v/>
      </c>
      <c r="U52" s="15" t="str">
        <f>IF(ISBLANK('Original data'!R52),"",'Original data'!R52)</f>
        <v/>
      </c>
      <c r="V52" s="15" t="str">
        <f>IF(ISBLANK('Original data'!S52),"",'Original data'!S52)</f>
        <v/>
      </c>
      <c r="W52" s="15" t="str">
        <f>IF(ISBLANK('Original data'!T52),"",'Original data'!T52)</f>
        <v/>
      </c>
      <c r="X52" s="15" t="str">
        <f>IF(ISBLANK('Original data'!U52),"",'Original data'!U52)</f>
        <v/>
      </c>
      <c r="Y52" s="15" t="str">
        <f>IF(ISBLANK('Original data'!V52),"",'Original data'!V52)</f>
        <v/>
      </c>
      <c r="Z52" s="15" t="str">
        <f>IF(ISBLANK('Original data'!W52),"",'Original data'!W52)</f>
        <v/>
      </c>
      <c r="AA52" s="15" t="str">
        <f>IF(ISBLANK('Original data'!X52),"",'Original data'!X52)</f>
        <v/>
      </c>
      <c r="AB52" s="15" t="str">
        <f>IF(ISBLANK('Original data'!Y52),"",'Original data'!Y52)</f>
        <v/>
      </c>
      <c r="AC52" s="15" t="str">
        <f>IF(ISBLANK('Original data'!Z52),"",'Original data'!Z52)</f>
        <v/>
      </c>
      <c r="AD52" s="15" t="str">
        <f>IF(ISBLANK('Original data'!AA52),"",'Original data'!AA52)</f>
        <v/>
      </c>
      <c r="AE52" s="15" t="str">
        <f>IF(ISBLANK('Original data'!AB52),"",'Original data'!AB52)</f>
        <v/>
      </c>
      <c r="AF52" s="15" t="str">
        <f>IF(ISBLANK('Original data'!AC52),"",'Original data'!AC52)</f>
        <v/>
      </c>
      <c r="AG52" s="15" t="str">
        <f>IF(ISBLANK('Original data'!AD52),"",'Original data'!AD52)</f>
        <v/>
      </c>
      <c r="AH52" s="15" t="str">
        <f>IF(ISBLANK('Original data'!AE52),"",'Original data'!AE52)</f>
        <v/>
      </c>
      <c r="AI52" s="15" t="str">
        <f>IF(ISBLANK('Original data'!AF52),"",'Original data'!AF52)</f>
        <v/>
      </c>
      <c r="AJ52" s="15" t="str">
        <f>IF(ISBLANK('Original data'!AG52),"",'Original data'!AG52)</f>
        <v/>
      </c>
      <c r="AK52" s="15" t="str">
        <f>IF(ISBLANK('Original data'!AH52),"",'Original data'!AH52)</f>
        <v/>
      </c>
      <c r="AL52" s="15" t="str">
        <f>IF(ISBLANK('Original data'!AI52),"",'Original data'!AI52)</f>
        <v/>
      </c>
      <c r="AM52" s="15" t="str">
        <f>IF(ISBLANK('Original data'!AJ52),"",'Original data'!AJ52)</f>
        <v/>
      </c>
      <c r="AN52" s="15" t="str">
        <f>IF(ISBLANK('Original data'!AK52),"",'Original data'!AK52)</f>
        <v/>
      </c>
      <c r="AO52" s="15" t="str">
        <f>IF(ISBLANK('Original data'!AL52),"",'Original data'!AL52)</f>
        <v/>
      </c>
      <c r="AP52" s="15" t="str">
        <f>IF(ISBLANK('Original data'!AM52),"",'Original data'!AM52)</f>
        <v/>
      </c>
      <c r="AQ52" s="15" t="str">
        <f>IF(ISBLANK('Original data'!AN52),"",'Original data'!AN52)</f>
        <v/>
      </c>
      <c r="AR52" s="15" t="str">
        <f>IF(ISBLANK('Original data'!AO52),"",'Original data'!AO52)</f>
        <v/>
      </c>
      <c r="AS52" s="15" t="str">
        <f>IF(ISBLANK('Original data'!AP52),"",'Original data'!AP52)</f>
        <v/>
      </c>
      <c r="AT52" s="15" t="str">
        <f>IF(ISBLANK('Original data'!AQ52),"",'Original data'!AQ52)</f>
        <v/>
      </c>
      <c r="AU52" s="15" t="str">
        <f>IF(ISBLANK('Original data'!AR52),"",'Original data'!AR52)</f>
        <v/>
      </c>
      <c r="AV52" s="15" t="str">
        <f>IF(ISBLANK('Original data'!AS52),"",'Original data'!AS52)</f>
        <v/>
      </c>
      <c r="AW52" s="15" t="str">
        <f>IF(ISBLANK('Original data'!AT52),"",'Original data'!AT52)</f>
        <v/>
      </c>
      <c r="AX52" s="15" t="str">
        <f>IF(ISBLANK('Original data'!AU52),"",'Original data'!AU52)</f>
        <v/>
      </c>
      <c r="AY52" s="15" t="str">
        <f>IF(ISBLANK('Original data'!AV52),"",'Original data'!AV52)</f>
        <v/>
      </c>
      <c r="AZ52" s="15" t="str">
        <f>IF(ISBLANK('Original data'!AW52),"",'Original data'!AW52)</f>
        <v/>
      </c>
      <c r="BA52" s="15" t="str">
        <f>IF(ISBLANK('Original data'!AX52),"",'Original data'!AX52)</f>
        <v/>
      </c>
      <c r="BB52" s="15" t="str">
        <f>IF(ISBLANK('Original data'!AY52),"",'Original data'!AY52)</f>
        <v/>
      </c>
      <c r="BC52" s="15" t="str">
        <f>IF(ISBLANK('Original data'!AZ52),"",'Original data'!AZ52)</f>
        <v/>
      </c>
      <c r="BD52" s="15" t="str">
        <f>IF(ISBLANK('Original data'!BA52),"",'Original data'!BA52)</f>
        <v/>
      </c>
      <c r="BE52" s="15" t="str">
        <f>IF(ISBLANK('Original data'!BB52),"",'Original data'!BB52)</f>
        <v/>
      </c>
      <c r="BF52" s="15" t="str">
        <f>IF(ISBLANK('Original data'!BC52),"",'Original data'!BC52)</f>
        <v/>
      </c>
      <c r="BG52" s="15" t="str">
        <f>IF(ISBLANK('Original data'!BD52),"",'Original data'!BD52)</f>
        <v/>
      </c>
      <c r="BH52" s="15" t="str">
        <f>IF(ISBLANK('Original data'!BE52),"",'Original data'!BE52)</f>
        <v/>
      </c>
      <c r="BI52" s="15" t="str">
        <f>IF(ISBLANK('Original data'!BF52),"",'Original data'!BF52)</f>
        <v/>
      </c>
      <c r="BJ52" s="15" t="str">
        <f>IF(ISBLANK('Original data'!BG52),"",'Original data'!BG52)</f>
        <v/>
      </c>
      <c r="BK52" s="15" t="str">
        <f>IF(ISBLANK('Original data'!BH52),"",'Original data'!BH52)</f>
        <v/>
      </c>
      <c r="BL52" s="15" t="str">
        <f>IF(ISBLANK('Original data'!BI52),"",'Original data'!BI52)</f>
        <v/>
      </c>
      <c r="BM52" s="15" t="str">
        <f>IF(ISBLANK('Original data'!BJ52),"",'Original data'!BJ52)</f>
        <v/>
      </c>
      <c r="BN52" s="15" t="str">
        <f>IF(ISBLANK('Original data'!BK52),"",'Original data'!BK52)</f>
        <v/>
      </c>
      <c r="BO52" s="15" t="str">
        <f>IF(ISBLANK('Original data'!BL52),"",'Original data'!BL52)</f>
        <v/>
      </c>
      <c r="BP52" s="15" t="str">
        <f>IF(ISBLANK('Original data'!BM52),"",'Original data'!BM52)</f>
        <v/>
      </c>
      <c r="BQ52" s="15" t="str">
        <f>IF(ISBLANK('Original data'!BN52),"",'Original data'!BN52)</f>
        <v/>
      </c>
      <c r="BR52" s="15" t="str">
        <f>IF(ISBLANK('Original data'!BO52),"",'Original data'!BO52)</f>
        <v/>
      </c>
      <c r="BS52" s="15" t="str">
        <f>IF(ISBLANK('Original data'!BP52),"",'Original data'!BP52)</f>
        <v/>
      </c>
      <c r="BT52" s="15" t="str">
        <f>IF(ISBLANK('Original data'!BQ52),"",'Original data'!BQ52)</f>
        <v/>
      </c>
      <c r="BU52" s="15" t="str">
        <f>IF(ISBLANK('Original data'!BR52),"",'Original data'!BR52)</f>
        <v/>
      </c>
      <c r="BV52" s="15" t="str">
        <f>IF(ISBLANK('Original data'!BS52),"",'Original data'!BS52)</f>
        <v/>
      </c>
      <c r="BW52" s="15" t="str">
        <f>IF(ISBLANK('Original data'!BT52),"",'Original data'!BT52)</f>
        <v/>
      </c>
      <c r="BX52" s="15" t="str">
        <f>IF(ISBLANK('Original data'!BU52),"",'Original data'!BU52)</f>
        <v/>
      </c>
      <c r="BY52" s="15" t="str">
        <f>IF(ISBLANK('Original data'!BV52),"",'Original data'!BV52)</f>
        <v/>
      </c>
      <c r="BZ52" s="15" t="str">
        <f>IF(ISBLANK('Original data'!BW52),"",'Original data'!BW52)</f>
        <v/>
      </c>
      <c r="CA52" s="15" t="str">
        <f>IF(ISBLANK('Original data'!BX52),"",'Original data'!BX52)</f>
        <v/>
      </c>
      <c r="CB52" s="15" t="str">
        <f>IF(ISBLANK('Original data'!BY52),"",'Original data'!BY52)</f>
        <v/>
      </c>
      <c r="CC52" s="15" t="str">
        <f>IF(ISBLANK('Original data'!BZ52),"",'Original data'!BZ52)</f>
        <v/>
      </c>
      <c r="CD52" s="15" t="str">
        <f>IF(ISBLANK('Original data'!CA52),"",'Original data'!CA52)</f>
        <v/>
      </c>
      <c r="CE52" s="22"/>
    </row>
    <row r="53" spans="1:83" x14ac:dyDescent="0.2">
      <c r="A53" s="14" t="str">
        <f>IF(ISBLANK('Original data'!A53),"",'Original data'!A53)</f>
        <v/>
      </c>
      <c r="B53" s="14" t="str">
        <f>IF(ISBLANK('Original data'!B53),"",'Original data'!B53)</f>
        <v/>
      </c>
      <c r="C53" s="14" t="str">
        <f>IF(ISBLANK('Original data'!C53),"",'Original data'!C53)</f>
        <v/>
      </c>
      <c r="D53" s="14" t="str">
        <f>IF(ISBLANK('Original data'!D53),"",'Original data'!D53)</f>
        <v/>
      </c>
      <c r="E53" s="14" t="str">
        <f>IF(ISBLANK('Original data'!E53),"",'Original data'!E53)</f>
        <v/>
      </c>
      <c r="F53" s="14">
        <f>IF(ISBLANK('Original data'!CC53),"",'Original data'!CC53)</f>
        <v>0</v>
      </c>
      <c r="G53" s="14">
        <f>IF(ISBLANK('Original data'!CD53),"",'Original data'!CD53)</f>
        <v>0</v>
      </c>
      <c r="H53" s="14"/>
      <c r="I53" s="15" t="str">
        <f>IF(ISBLANK('Original data'!F53),"",'Original data'!F53)</f>
        <v/>
      </c>
      <c r="J53" s="15" t="str">
        <f>IF(ISBLANK('Original data'!G53),"",'Original data'!G53)</f>
        <v/>
      </c>
      <c r="K53" s="15" t="str">
        <f>IF(ISBLANK('Original data'!H53),"",'Original data'!H53)</f>
        <v/>
      </c>
      <c r="L53" s="15" t="str">
        <f>IF(ISBLANK('Original data'!I53),"",'Original data'!I53)</f>
        <v/>
      </c>
      <c r="M53" s="15" t="str">
        <f>IF(ISBLANK('Original data'!J53),"",'Original data'!J53)</f>
        <v/>
      </c>
      <c r="N53" s="15" t="str">
        <f>IF(ISBLANK('Original data'!K53),"",'Original data'!K53)</f>
        <v/>
      </c>
      <c r="O53" s="15" t="str">
        <f>IF(ISBLANK('Original data'!L53),"",'Original data'!L53)</f>
        <v/>
      </c>
      <c r="P53" s="15" t="str">
        <f>IF(ISBLANK('Original data'!M53),"",'Original data'!M53)</f>
        <v/>
      </c>
      <c r="Q53" s="15" t="str">
        <f>IF(ISBLANK('Original data'!N53),"",'Original data'!N53)</f>
        <v/>
      </c>
      <c r="R53" s="15" t="str">
        <f>IF(ISBLANK('Original data'!O53),"",'Original data'!O53)</f>
        <v/>
      </c>
      <c r="S53" s="15" t="str">
        <f>IF(ISBLANK('Original data'!P53),"",'Original data'!P53)</f>
        <v/>
      </c>
      <c r="T53" s="15" t="str">
        <f>IF(ISBLANK('Original data'!Q53),"",'Original data'!Q53)</f>
        <v/>
      </c>
      <c r="U53" s="15" t="str">
        <f>IF(ISBLANK('Original data'!R53),"",'Original data'!R53)</f>
        <v/>
      </c>
      <c r="V53" s="15" t="str">
        <f>IF(ISBLANK('Original data'!S53),"",'Original data'!S53)</f>
        <v/>
      </c>
      <c r="W53" s="15" t="str">
        <f>IF(ISBLANK('Original data'!T53),"",'Original data'!T53)</f>
        <v/>
      </c>
      <c r="X53" s="15" t="str">
        <f>IF(ISBLANK('Original data'!U53),"",'Original data'!U53)</f>
        <v/>
      </c>
      <c r="Y53" s="15" t="str">
        <f>IF(ISBLANK('Original data'!V53),"",'Original data'!V53)</f>
        <v/>
      </c>
      <c r="Z53" s="15" t="str">
        <f>IF(ISBLANK('Original data'!W53),"",'Original data'!W53)</f>
        <v/>
      </c>
      <c r="AA53" s="15" t="str">
        <f>IF(ISBLANK('Original data'!X53),"",'Original data'!X53)</f>
        <v/>
      </c>
      <c r="AB53" s="15" t="str">
        <f>IF(ISBLANK('Original data'!Y53),"",'Original data'!Y53)</f>
        <v/>
      </c>
      <c r="AC53" s="15" t="str">
        <f>IF(ISBLANK('Original data'!Z53),"",'Original data'!Z53)</f>
        <v/>
      </c>
      <c r="AD53" s="15" t="str">
        <f>IF(ISBLANK('Original data'!AA53),"",'Original data'!AA53)</f>
        <v/>
      </c>
      <c r="AE53" s="15" t="str">
        <f>IF(ISBLANK('Original data'!AB53),"",'Original data'!AB53)</f>
        <v/>
      </c>
      <c r="AF53" s="15" t="str">
        <f>IF(ISBLANK('Original data'!AC53),"",'Original data'!AC53)</f>
        <v/>
      </c>
      <c r="AG53" s="15" t="str">
        <f>IF(ISBLANK('Original data'!AD53),"",'Original data'!AD53)</f>
        <v/>
      </c>
      <c r="AH53" s="15" t="str">
        <f>IF(ISBLANK('Original data'!AE53),"",'Original data'!AE53)</f>
        <v/>
      </c>
      <c r="AI53" s="15" t="str">
        <f>IF(ISBLANK('Original data'!AF53),"",'Original data'!AF53)</f>
        <v/>
      </c>
      <c r="AJ53" s="15" t="str">
        <f>IF(ISBLANK('Original data'!AG53),"",'Original data'!AG53)</f>
        <v/>
      </c>
      <c r="AK53" s="15" t="str">
        <f>IF(ISBLANK('Original data'!AH53),"",'Original data'!AH53)</f>
        <v/>
      </c>
      <c r="AL53" s="15" t="str">
        <f>IF(ISBLANK('Original data'!AI53),"",'Original data'!AI53)</f>
        <v/>
      </c>
      <c r="AM53" s="15" t="str">
        <f>IF(ISBLANK('Original data'!AJ53),"",'Original data'!AJ53)</f>
        <v/>
      </c>
      <c r="AN53" s="15" t="str">
        <f>IF(ISBLANK('Original data'!AK53),"",'Original data'!AK53)</f>
        <v/>
      </c>
      <c r="AO53" s="15" t="str">
        <f>IF(ISBLANK('Original data'!AL53),"",'Original data'!AL53)</f>
        <v/>
      </c>
      <c r="AP53" s="15" t="str">
        <f>IF(ISBLANK('Original data'!AM53),"",'Original data'!AM53)</f>
        <v/>
      </c>
      <c r="AQ53" s="15" t="str">
        <f>IF(ISBLANK('Original data'!AN53),"",'Original data'!AN53)</f>
        <v/>
      </c>
      <c r="AR53" s="15" t="str">
        <f>IF(ISBLANK('Original data'!AO53),"",'Original data'!AO53)</f>
        <v/>
      </c>
      <c r="AS53" s="15" t="str">
        <f>IF(ISBLANK('Original data'!AP53),"",'Original data'!AP53)</f>
        <v/>
      </c>
      <c r="AT53" s="15" t="str">
        <f>IF(ISBLANK('Original data'!AQ53),"",'Original data'!AQ53)</f>
        <v/>
      </c>
      <c r="AU53" s="15" t="str">
        <f>IF(ISBLANK('Original data'!AR53),"",'Original data'!AR53)</f>
        <v/>
      </c>
      <c r="AV53" s="15" t="str">
        <f>IF(ISBLANK('Original data'!AS53),"",'Original data'!AS53)</f>
        <v/>
      </c>
      <c r="AW53" s="15" t="str">
        <f>IF(ISBLANK('Original data'!AT53),"",'Original data'!AT53)</f>
        <v/>
      </c>
      <c r="AX53" s="15" t="str">
        <f>IF(ISBLANK('Original data'!AU53),"",'Original data'!AU53)</f>
        <v/>
      </c>
      <c r="AY53" s="15" t="str">
        <f>IF(ISBLANK('Original data'!AV53),"",'Original data'!AV53)</f>
        <v/>
      </c>
      <c r="AZ53" s="15" t="str">
        <f>IF(ISBLANK('Original data'!AW53),"",'Original data'!AW53)</f>
        <v/>
      </c>
      <c r="BA53" s="15" t="str">
        <f>IF(ISBLANK('Original data'!AX53),"",'Original data'!AX53)</f>
        <v/>
      </c>
      <c r="BB53" s="15" t="str">
        <f>IF(ISBLANK('Original data'!AY53),"",'Original data'!AY53)</f>
        <v/>
      </c>
      <c r="BC53" s="15" t="str">
        <f>IF(ISBLANK('Original data'!AZ53),"",'Original data'!AZ53)</f>
        <v/>
      </c>
      <c r="BD53" s="15" t="str">
        <f>IF(ISBLANK('Original data'!BA53),"",'Original data'!BA53)</f>
        <v/>
      </c>
      <c r="BE53" s="15" t="str">
        <f>IF(ISBLANK('Original data'!BB53),"",'Original data'!BB53)</f>
        <v/>
      </c>
      <c r="BF53" s="15" t="str">
        <f>IF(ISBLANK('Original data'!BC53),"",'Original data'!BC53)</f>
        <v/>
      </c>
      <c r="BG53" s="15" t="str">
        <f>IF(ISBLANK('Original data'!BD53),"",'Original data'!BD53)</f>
        <v/>
      </c>
      <c r="BH53" s="15" t="str">
        <f>IF(ISBLANK('Original data'!BE53),"",'Original data'!BE53)</f>
        <v/>
      </c>
      <c r="BI53" s="15" t="str">
        <f>IF(ISBLANK('Original data'!BF53),"",'Original data'!BF53)</f>
        <v/>
      </c>
      <c r="BJ53" s="15" t="str">
        <f>IF(ISBLANK('Original data'!BG53),"",'Original data'!BG53)</f>
        <v/>
      </c>
      <c r="BK53" s="15" t="str">
        <f>IF(ISBLANK('Original data'!BH53),"",'Original data'!BH53)</f>
        <v/>
      </c>
      <c r="BL53" s="15" t="str">
        <f>IF(ISBLANK('Original data'!BI53),"",'Original data'!BI53)</f>
        <v/>
      </c>
      <c r="BM53" s="15" t="str">
        <f>IF(ISBLANK('Original data'!BJ53),"",'Original data'!BJ53)</f>
        <v/>
      </c>
      <c r="BN53" s="15" t="str">
        <f>IF(ISBLANK('Original data'!BK53),"",'Original data'!BK53)</f>
        <v/>
      </c>
      <c r="BO53" s="15" t="str">
        <f>IF(ISBLANK('Original data'!BL53),"",'Original data'!BL53)</f>
        <v/>
      </c>
      <c r="BP53" s="15" t="str">
        <f>IF(ISBLANK('Original data'!BM53),"",'Original data'!BM53)</f>
        <v/>
      </c>
      <c r="BQ53" s="15" t="str">
        <f>IF(ISBLANK('Original data'!BN53),"",'Original data'!BN53)</f>
        <v/>
      </c>
      <c r="BR53" s="15" t="str">
        <f>IF(ISBLANK('Original data'!BO53),"",'Original data'!BO53)</f>
        <v/>
      </c>
      <c r="BS53" s="15" t="str">
        <f>IF(ISBLANK('Original data'!BP53),"",'Original data'!BP53)</f>
        <v/>
      </c>
      <c r="BT53" s="15" t="str">
        <f>IF(ISBLANK('Original data'!BQ53),"",'Original data'!BQ53)</f>
        <v/>
      </c>
      <c r="BU53" s="15" t="str">
        <f>IF(ISBLANK('Original data'!BR53),"",'Original data'!BR53)</f>
        <v/>
      </c>
      <c r="BV53" s="15" t="str">
        <f>IF(ISBLANK('Original data'!BS53),"",'Original data'!BS53)</f>
        <v/>
      </c>
      <c r="BW53" s="15" t="str">
        <f>IF(ISBLANK('Original data'!BT53),"",'Original data'!BT53)</f>
        <v/>
      </c>
      <c r="BX53" s="15" t="str">
        <f>IF(ISBLANK('Original data'!BU53),"",'Original data'!BU53)</f>
        <v/>
      </c>
      <c r="BY53" s="15" t="str">
        <f>IF(ISBLANK('Original data'!BV53),"",'Original data'!BV53)</f>
        <v/>
      </c>
      <c r="BZ53" s="15" t="str">
        <f>IF(ISBLANK('Original data'!BW53),"",'Original data'!BW53)</f>
        <v/>
      </c>
      <c r="CA53" s="15" t="str">
        <f>IF(ISBLANK('Original data'!BX53),"",'Original data'!BX53)</f>
        <v/>
      </c>
      <c r="CB53" s="15" t="str">
        <f>IF(ISBLANK('Original data'!BY53),"",'Original data'!BY53)</f>
        <v/>
      </c>
      <c r="CC53" s="15" t="str">
        <f>IF(ISBLANK('Original data'!BZ53),"",'Original data'!BZ53)</f>
        <v/>
      </c>
      <c r="CD53" s="15" t="str">
        <f>IF(ISBLANK('Original data'!CA53),"",'Original data'!CA53)</f>
        <v/>
      </c>
      <c r="CE53" s="22"/>
    </row>
    <row r="54" spans="1:83" x14ac:dyDescent="0.2">
      <c r="A54" s="14" t="str">
        <f>IF(ISBLANK('Original data'!A54),"",'Original data'!A54)</f>
        <v/>
      </c>
      <c r="B54" s="14" t="str">
        <f>IF(ISBLANK('Original data'!B54),"",'Original data'!B54)</f>
        <v/>
      </c>
      <c r="C54" s="14" t="str">
        <f>IF(ISBLANK('Original data'!C54),"",'Original data'!C54)</f>
        <v/>
      </c>
      <c r="D54" s="14" t="str">
        <f>IF(ISBLANK('Original data'!D54),"",'Original data'!D54)</f>
        <v/>
      </c>
      <c r="E54" s="14" t="str">
        <f>IF(ISBLANK('Original data'!E54),"",'Original data'!E54)</f>
        <v/>
      </c>
      <c r="F54" s="14">
        <f>IF(ISBLANK('Original data'!CC54),"",'Original data'!CC54)</f>
        <v>0</v>
      </c>
      <c r="G54" s="14">
        <f>IF(ISBLANK('Original data'!CD54),"",'Original data'!CD54)</f>
        <v>0</v>
      </c>
      <c r="H54" s="14"/>
      <c r="I54" s="15" t="str">
        <f>IF(ISBLANK('Original data'!F54),"",'Original data'!F54)</f>
        <v/>
      </c>
      <c r="J54" s="15" t="str">
        <f>IF(ISBLANK('Original data'!G54),"",'Original data'!G54)</f>
        <v/>
      </c>
      <c r="K54" s="15" t="str">
        <f>IF(ISBLANK('Original data'!H54),"",'Original data'!H54)</f>
        <v/>
      </c>
      <c r="L54" s="15" t="str">
        <f>IF(ISBLANK('Original data'!I54),"",'Original data'!I54)</f>
        <v/>
      </c>
      <c r="M54" s="15" t="str">
        <f>IF(ISBLANK('Original data'!J54),"",'Original data'!J54)</f>
        <v/>
      </c>
      <c r="N54" s="15" t="str">
        <f>IF(ISBLANK('Original data'!K54),"",'Original data'!K54)</f>
        <v/>
      </c>
      <c r="O54" s="15" t="str">
        <f>IF(ISBLANK('Original data'!L54),"",'Original data'!L54)</f>
        <v/>
      </c>
      <c r="P54" s="15" t="str">
        <f>IF(ISBLANK('Original data'!M54),"",'Original data'!M54)</f>
        <v/>
      </c>
      <c r="Q54" s="15" t="str">
        <f>IF(ISBLANK('Original data'!N54),"",'Original data'!N54)</f>
        <v/>
      </c>
      <c r="R54" s="15" t="str">
        <f>IF(ISBLANK('Original data'!O54),"",'Original data'!O54)</f>
        <v/>
      </c>
      <c r="S54" s="15" t="str">
        <f>IF(ISBLANK('Original data'!P54),"",'Original data'!P54)</f>
        <v/>
      </c>
      <c r="T54" s="15" t="str">
        <f>IF(ISBLANK('Original data'!Q54),"",'Original data'!Q54)</f>
        <v/>
      </c>
      <c r="U54" s="15" t="str">
        <f>IF(ISBLANK('Original data'!R54),"",'Original data'!R54)</f>
        <v/>
      </c>
      <c r="V54" s="15" t="str">
        <f>IF(ISBLANK('Original data'!S54),"",'Original data'!S54)</f>
        <v/>
      </c>
      <c r="W54" s="15" t="str">
        <f>IF(ISBLANK('Original data'!T54),"",'Original data'!T54)</f>
        <v/>
      </c>
      <c r="X54" s="15" t="str">
        <f>IF(ISBLANK('Original data'!U54),"",'Original data'!U54)</f>
        <v/>
      </c>
      <c r="Y54" s="15" t="str">
        <f>IF(ISBLANK('Original data'!V54),"",'Original data'!V54)</f>
        <v/>
      </c>
      <c r="Z54" s="15" t="str">
        <f>IF(ISBLANK('Original data'!W54),"",'Original data'!W54)</f>
        <v/>
      </c>
      <c r="AA54" s="15" t="str">
        <f>IF(ISBLANK('Original data'!X54),"",'Original data'!X54)</f>
        <v/>
      </c>
      <c r="AB54" s="15" t="str">
        <f>IF(ISBLANK('Original data'!Y54),"",'Original data'!Y54)</f>
        <v/>
      </c>
      <c r="AC54" s="15" t="str">
        <f>IF(ISBLANK('Original data'!Z54),"",'Original data'!Z54)</f>
        <v/>
      </c>
      <c r="AD54" s="15" t="str">
        <f>IF(ISBLANK('Original data'!AA54),"",'Original data'!AA54)</f>
        <v/>
      </c>
      <c r="AE54" s="15" t="str">
        <f>IF(ISBLANK('Original data'!AB54),"",'Original data'!AB54)</f>
        <v/>
      </c>
      <c r="AF54" s="15" t="str">
        <f>IF(ISBLANK('Original data'!AC54),"",'Original data'!AC54)</f>
        <v/>
      </c>
      <c r="AG54" s="15" t="str">
        <f>IF(ISBLANK('Original data'!AD54),"",'Original data'!AD54)</f>
        <v/>
      </c>
      <c r="AH54" s="15" t="str">
        <f>IF(ISBLANK('Original data'!AE54),"",'Original data'!AE54)</f>
        <v/>
      </c>
      <c r="AI54" s="15" t="str">
        <f>IF(ISBLANK('Original data'!AF54),"",'Original data'!AF54)</f>
        <v/>
      </c>
      <c r="AJ54" s="15" t="str">
        <f>IF(ISBLANK('Original data'!AG54),"",'Original data'!AG54)</f>
        <v/>
      </c>
      <c r="AK54" s="15" t="str">
        <f>IF(ISBLANK('Original data'!AH54),"",'Original data'!AH54)</f>
        <v/>
      </c>
      <c r="AL54" s="15" t="str">
        <f>IF(ISBLANK('Original data'!AI54),"",'Original data'!AI54)</f>
        <v/>
      </c>
      <c r="AM54" s="15" t="str">
        <f>IF(ISBLANK('Original data'!AJ54),"",'Original data'!AJ54)</f>
        <v/>
      </c>
      <c r="AN54" s="15" t="str">
        <f>IF(ISBLANK('Original data'!AK54),"",'Original data'!AK54)</f>
        <v/>
      </c>
      <c r="AO54" s="15" t="str">
        <f>IF(ISBLANK('Original data'!AL54),"",'Original data'!AL54)</f>
        <v/>
      </c>
      <c r="AP54" s="15" t="str">
        <f>IF(ISBLANK('Original data'!AM54),"",'Original data'!AM54)</f>
        <v/>
      </c>
      <c r="AQ54" s="15" t="str">
        <f>IF(ISBLANK('Original data'!AN54),"",'Original data'!AN54)</f>
        <v/>
      </c>
      <c r="AR54" s="15" t="str">
        <f>IF(ISBLANK('Original data'!AO54),"",'Original data'!AO54)</f>
        <v/>
      </c>
      <c r="AS54" s="15" t="str">
        <f>IF(ISBLANK('Original data'!AP54),"",'Original data'!AP54)</f>
        <v/>
      </c>
      <c r="AT54" s="15" t="str">
        <f>IF(ISBLANK('Original data'!AQ54),"",'Original data'!AQ54)</f>
        <v/>
      </c>
      <c r="AU54" s="15" t="str">
        <f>IF(ISBLANK('Original data'!AR54),"",'Original data'!AR54)</f>
        <v/>
      </c>
      <c r="AV54" s="15" t="str">
        <f>IF(ISBLANK('Original data'!AS54),"",'Original data'!AS54)</f>
        <v/>
      </c>
      <c r="AW54" s="15" t="str">
        <f>IF(ISBLANK('Original data'!AT54),"",'Original data'!AT54)</f>
        <v/>
      </c>
      <c r="AX54" s="15" t="str">
        <f>IF(ISBLANK('Original data'!AU54),"",'Original data'!AU54)</f>
        <v/>
      </c>
      <c r="AY54" s="15" t="str">
        <f>IF(ISBLANK('Original data'!AV54),"",'Original data'!AV54)</f>
        <v/>
      </c>
      <c r="AZ54" s="15" t="str">
        <f>IF(ISBLANK('Original data'!AW54),"",'Original data'!AW54)</f>
        <v/>
      </c>
      <c r="BA54" s="15" t="str">
        <f>IF(ISBLANK('Original data'!AX54),"",'Original data'!AX54)</f>
        <v/>
      </c>
      <c r="BB54" s="15" t="str">
        <f>IF(ISBLANK('Original data'!AY54),"",'Original data'!AY54)</f>
        <v/>
      </c>
      <c r="BC54" s="15" t="str">
        <f>IF(ISBLANK('Original data'!AZ54),"",'Original data'!AZ54)</f>
        <v/>
      </c>
      <c r="BD54" s="15" t="str">
        <f>IF(ISBLANK('Original data'!BA54),"",'Original data'!BA54)</f>
        <v/>
      </c>
      <c r="BE54" s="15" t="str">
        <f>IF(ISBLANK('Original data'!BB54),"",'Original data'!BB54)</f>
        <v/>
      </c>
      <c r="BF54" s="15" t="str">
        <f>IF(ISBLANK('Original data'!BC54),"",'Original data'!BC54)</f>
        <v/>
      </c>
      <c r="BG54" s="15" t="str">
        <f>IF(ISBLANK('Original data'!BD54),"",'Original data'!BD54)</f>
        <v/>
      </c>
      <c r="BH54" s="15" t="str">
        <f>IF(ISBLANK('Original data'!BE54),"",'Original data'!BE54)</f>
        <v/>
      </c>
      <c r="BI54" s="15" t="str">
        <f>IF(ISBLANK('Original data'!BF54),"",'Original data'!BF54)</f>
        <v/>
      </c>
      <c r="BJ54" s="15" t="str">
        <f>IF(ISBLANK('Original data'!BG54),"",'Original data'!BG54)</f>
        <v/>
      </c>
      <c r="BK54" s="15" t="str">
        <f>IF(ISBLANK('Original data'!BH54),"",'Original data'!BH54)</f>
        <v/>
      </c>
      <c r="BL54" s="15" t="str">
        <f>IF(ISBLANK('Original data'!BI54),"",'Original data'!BI54)</f>
        <v/>
      </c>
      <c r="BM54" s="15" t="str">
        <f>IF(ISBLANK('Original data'!BJ54),"",'Original data'!BJ54)</f>
        <v/>
      </c>
      <c r="BN54" s="15" t="str">
        <f>IF(ISBLANK('Original data'!BK54),"",'Original data'!BK54)</f>
        <v/>
      </c>
      <c r="BO54" s="15" t="str">
        <f>IF(ISBLANK('Original data'!BL54),"",'Original data'!BL54)</f>
        <v/>
      </c>
      <c r="BP54" s="15" t="str">
        <f>IF(ISBLANK('Original data'!BM54),"",'Original data'!BM54)</f>
        <v/>
      </c>
      <c r="BQ54" s="15" t="str">
        <f>IF(ISBLANK('Original data'!BN54),"",'Original data'!BN54)</f>
        <v/>
      </c>
      <c r="BR54" s="15" t="str">
        <f>IF(ISBLANK('Original data'!BO54),"",'Original data'!BO54)</f>
        <v/>
      </c>
      <c r="BS54" s="15" t="str">
        <f>IF(ISBLANK('Original data'!BP54),"",'Original data'!BP54)</f>
        <v/>
      </c>
      <c r="BT54" s="15" t="str">
        <f>IF(ISBLANK('Original data'!BQ54),"",'Original data'!BQ54)</f>
        <v/>
      </c>
      <c r="BU54" s="15" t="str">
        <f>IF(ISBLANK('Original data'!BR54),"",'Original data'!BR54)</f>
        <v/>
      </c>
      <c r="BV54" s="15" t="str">
        <f>IF(ISBLANK('Original data'!BS54),"",'Original data'!BS54)</f>
        <v/>
      </c>
      <c r="BW54" s="15" t="str">
        <f>IF(ISBLANK('Original data'!BT54),"",'Original data'!BT54)</f>
        <v/>
      </c>
      <c r="BX54" s="15" t="str">
        <f>IF(ISBLANK('Original data'!BU54),"",'Original data'!BU54)</f>
        <v/>
      </c>
      <c r="BY54" s="15" t="str">
        <f>IF(ISBLANK('Original data'!BV54),"",'Original data'!BV54)</f>
        <v/>
      </c>
      <c r="BZ54" s="15" t="str">
        <f>IF(ISBLANK('Original data'!BW54),"",'Original data'!BW54)</f>
        <v/>
      </c>
      <c r="CA54" s="15" t="str">
        <f>IF(ISBLANK('Original data'!BX54),"",'Original data'!BX54)</f>
        <v/>
      </c>
      <c r="CB54" s="15" t="str">
        <f>IF(ISBLANK('Original data'!BY54),"",'Original data'!BY54)</f>
        <v/>
      </c>
      <c r="CC54" s="15" t="str">
        <f>IF(ISBLANK('Original data'!BZ54),"",'Original data'!BZ54)</f>
        <v/>
      </c>
      <c r="CD54" s="15" t="str">
        <f>IF(ISBLANK('Original data'!CA54),"",'Original data'!CA54)</f>
        <v/>
      </c>
      <c r="CE54" s="22"/>
    </row>
    <row r="55" spans="1:83" x14ac:dyDescent="0.2">
      <c r="A55" s="14" t="str">
        <f>IF(ISBLANK('Original data'!A55),"",'Original data'!A55)</f>
        <v/>
      </c>
      <c r="B55" s="14" t="str">
        <f>IF(ISBLANK('Original data'!B55),"",'Original data'!B55)</f>
        <v/>
      </c>
      <c r="C55" s="14" t="str">
        <f>IF(ISBLANK('Original data'!C55),"",'Original data'!C55)</f>
        <v/>
      </c>
      <c r="D55" s="14" t="str">
        <f>IF(ISBLANK('Original data'!D55),"",'Original data'!D55)</f>
        <v/>
      </c>
      <c r="E55" s="14" t="str">
        <f>IF(ISBLANK('Original data'!E55),"",'Original data'!E55)</f>
        <v/>
      </c>
      <c r="F55" s="14">
        <f>IF(ISBLANK('Original data'!CC55),"",'Original data'!CC55)</f>
        <v>0</v>
      </c>
      <c r="G55" s="14">
        <f>IF(ISBLANK('Original data'!CD55),"",'Original data'!CD55)</f>
        <v>0</v>
      </c>
      <c r="H55" s="14"/>
      <c r="I55" s="15" t="str">
        <f>IF(ISBLANK('Original data'!F55),"",'Original data'!F55)</f>
        <v/>
      </c>
      <c r="J55" s="15" t="str">
        <f>IF(ISBLANK('Original data'!G55),"",'Original data'!G55)</f>
        <v/>
      </c>
      <c r="K55" s="15" t="str">
        <f>IF(ISBLANK('Original data'!H55),"",'Original data'!H55)</f>
        <v/>
      </c>
      <c r="L55" s="15" t="str">
        <f>IF(ISBLANK('Original data'!I55),"",'Original data'!I55)</f>
        <v/>
      </c>
      <c r="M55" s="15" t="str">
        <f>IF(ISBLANK('Original data'!J55),"",'Original data'!J55)</f>
        <v/>
      </c>
      <c r="N55" s="15" t="str">
        <f>IF(ISBLANK('Original data'!K55),"",'Original data'!K55)</f>
        <v/>
      </c>
      <c r="O55" s="15" t="str">
        <f>IF(ISBLANK('Original data'!L55),"",'Original data'!L55)</f>
        <v/>
      </c>
      <c r="P55" s="15" t="str">
        <f>IF(ISBLANK('Original data'!M55),"",'Original data'!M55)</f>
        <v/>
      </c>
      <c r="Q55" s="15" t="str">
        <f>IF(ISBLANK('Original data'!N55),"",'Original data'!N55)</f>
        <v/>
      </c>
      <c r="R55" s="15" t="str">
        <f>IF(ISBLANK('Original data'!O55),"",'Original data'!O55)</f>
        <v/>
      </c>
      <c r="S55" s="15" t="str">
        <f>IF(ISBLANK('Original data'!P55),"",'Original data'!P55)</f>
        <v/>
      </c>
      <c r="T55" s="15" t="str">
        <f>IF(ISBLANK('Original data'!Q55),"",'Original data'!Q55)</f>
        <v/>
      </c>
      <c r="U55" s="15" t="str">
        <f>IF(ISBLANK('Original data'!R55),"",'Original data'!R55)</f>
        <v/>
      </c>
      <c r="V55" s="15" t="str">
        <f>IF(ISBLANK('Original data'!S55),"",'Original data'!S55)</f>
        <v/>
      </c>
      <c r="W55" s="15" t="str">
        <f>IF(ISBLANK('Original data'!T55),"",'Original data'!T55)</f>
        <v/>
      </c>
      <c r="X55" s="15" t="str">
        <f>IF(ISBLANK('Original data'!U55),"",'Original data'!U55)</f>
        <v/>
      </c>
      <c r="Y55" s="15" t="str">
        <f>IF(ISBLANK('Original data'!V55),"",'Original data'!V55)</f>
        <v/>
      </c>
      <c r="Z55" s="15" t="str">
        <f>IF(ISBLANK('Original data'!W55),"",'Original data'!W55)</f>
        <v/>
      </c>
      <c r="AA55" s="15" t="str">
        <f>IF(ISBLANK('Original data'!X55),"",'Original data'!X55)</f>
        <v/>
      </c>
      <c r="AB55" s="15" t="str">
        <f>IF(ISBLANK('Original data'!Y55),"",'Original data'!Y55)</f>
        <v/>
      </c>
      <c r="AC55" s="15" t="str">
        <f>IF(ISBLANK('Original data'!Z55),"",'Original data'!Z55)</f>
        <v/>
      </c>
      <c r="AD55" s="15" t="str">
        <f>IF(ISBLANK('Original data'!AA55),"",'Original data'!AA55)</f>
        <v/>
      </c>
      <c r="AE55" s="15" t="str">
        <f>IF(ISBLANK('Original data'!AB55),"",'Original data'!AB55)</f>
        <v/>
      </c>
      <c r="AF55" s="15" t="str">
        <f>IF(ISBLANK('Original data'!AC55),"",'Original data'!AC55)</f>
        <v/>
      </c>
      <c r="AG55" s="15" t="str">
        <f>IF(ISBLANK('Original data'!AD55),"",'Original data'!AD55)</f>
        <v/>
      </c>
      <c r="AH55" s="15" t="str">
        <f>IF(ISBLANK('Original data'!AE55),"",'Original data'!AE55)</f>
        <v/>
      </c>
      <c r="AI55" s="15" t="str">
        <f>IF(ISBLANK('Original data'!AF55),"",'Original data'!AF55)</f>
        <v/>
      </c>
      <c r="AJ55" s="15" t="str">
        <f>IF(ISBLANK('Original data'!AG55),"",'Original data'!AG55)</f>
        <v/>
      </c>
      <c r="AK55" s="15" t="str">
        <f>IF(ISBLANK('Original data'!AH55),"",'Original data'!AH55)</f>
        <v/>
      </c>
      <c r="AL55" s="15" t="str">
        <f>IF(ISBLANK('Original data'!AI55),"",'Original data'!AI55)</f>
        <v/>
      </c>
      <c r="AM55" s="15" t="str">
        <f>IF(ISBLANK('Original data'!AJ55),"",'Original data'!AJ55)</f>
        <v/>
      </c>
      <c r="AN55" s="15" t="str">
        <f>IF(ISBLANK('Original data'!AK55),"",'Original data'!AK55)</f>
        <v/>
      </c>
      <c r="AO55" s="15" t="str">
        <f>IF(ISBLANK('Original data'!AL55),"",'Original data'!AL55)</f>
        <v/>
      </c>
      <c r="AP55" s="15" t="str">
        <f>IF(ISBLANK('Original data'!AM55),"",'Original data'!AM55)</f>
        <v/>
      </c>
      <c r="AQ55" s="15" t="str">
        <f>IF(ISBLANK('Original data'!AN55),"",'Original data'!AN55)</f>
        <v/>
      </c>
      <c r="AR55" s="15" t="str">
        <f>IF(ISBLANK('Original data'!AO55),"",'Original data'!AO55)</f>
        <v/>
      </c>
      <c r="AS55" s="15" t="str">
        <f>IF(ISBLANK('Original data'!AP55),"",'Original data'!AP55)</f>
        <v/>
      </c>
      <c r="AT55" s="15" t="str">
        <f>IF(ISBLANK('Original data'!AQ55),"",'Original data'!AQ55)</f>
        <v/>
      </c>
      <c r="AU55" s="15" t="str">
        <f>IF(ISBLANK('Original data'!AR55),"",'Original data'!AR55)</f>
        <v/>
      </c>
      <c r="AV55" s="15" t="str">
        <f>IF(ISBLANK('Original data'!AS55),"",'Original data'!AS55)</f>
        <v/>
      </c>
      <c r="AW55" s="15" t="str">
        <f>IF(ISBLANK('Original data'!AT55),"",'Original data'!AT55)</f>
        <v/>
      </c>
      <c r="AX55" s="15" t="str">
        <f>IF(ISBLANK('Original data'!AU55),"",'Original data'!AU55)</f>
        <v/>
      </c>
      <c r="AY55" s="15" t="str">
        <f>IF(ISBLANK('Original data'!AV55),"",'Original data'!AV55)</f>
        <v/>
      </c>
      <c r="AZ55" s="15" t="str">
        <f>IF(ISBLANK('Original data'!AW55),"",'Original data'!AW55)</f>
        <v/>
      </c>
      <c r="BA55" s="15" t="str">
        <f>IF(ISBLANK('Original data'!AX55),"",'Original data'!AX55)</f>
        <v/>
      </c>
      <c r="BB55" s="15" t="str">
        <f>IF(ISBLANK('Original data'!AY55),"",'Original data'!AY55)</f>
        <v/>
      </c>
      <c r="BC55" s="15" t="str">
        <f>IF(ISBLANK('Original data'!AZ55),"",'Original data'!AZ55)</f>
        <v/>
      </c>
      <c r="BD55" s="15" t="str">
        <f>IF(ISBLANK('Original data'!BA55),"",'Original data'!BA55)</f>
        <v/>
      </c>
      <c r="BE55" s="15" t="str">
        <f>IF(ISBLANK('Original data'!BB55),"",'Original data'!BB55)</f>
        <v/>
      </c>
      <c r="BF55" s="15" t="str">
        <f>IF(ISBLANK('Original data'!BC55),"",'Original data'!BC55)</f>
        <v/>
      </c>
      <c r="BG55" s="15" t="str">
        <f>IF(ISBLANK('Original data'!BD55),"",'Original data'!BD55)</f>
        <v/>
      </c>
      <c r="BH55" s="15" t="str">
        <f>IF(ISBLANK('Original data'!BE55),"",'Original data'!BE55)</f>
        <v/>
      </c>
      <c r="BI55" s="15" t="str">
        <f>IF(ISBLANK('Original data'!BF55),"",'Original data'!BF55)</f>
        <v/>
      </c>
      <c r="BJ55" s="15" t="str">
        <f>IF(ISBLANK('Original data'!BG55),"",'Original data'!BG55)</f>
        <v/>
      </c>
      <c r="BK55" s="15" t="str">
        <f>IF(ISBLANK('Original data'!BH55),"",'Original data'!BH55)</f>
        <v/>
      </c>
      <c r="BL55" s="15" t="str">
        <f>IF(ISBLANK('Original data'!BI55),"",'Original data'!BI55)</f>
        <v/>
      </c>
      <c r="BM55" s="15" t="str">
        <f>IF(ISBLANK('Original data'!BJ55),"",'Original data'!BJ55)</f>
        <v/>
      </c>
      <c r="BN55" s="15" t="str">
        <f>IF(ISBLANK('Original data'!BK55),"",'Original data'!BK55)</f>
        <v/>
      </c>
      <c r="BO55" s="15" t="str">
        <f>IF(ISBLANK('Original data'!BL55),"",'Original data'!BL55)</f>
        <v/>
      </c>
      <c r="BP55" s="15" t="str">
        <f>IF(ISBLANK('Original data'!BM55),"",'Original data'!BM55)</f>
        <v/>
      </c>
      <c r="BQ55" s="15" t="str">
        <f>IF(ISBLANK('Original data'!BN55),"",'Original data'!BN55)</f>
        <v/>
      </c>
      <c r="BR55" s="15" t="str">
        <f>IF(ISBLANK('Original data'!BO55),"",'Original data'!BO55)</f>
        <v/>
      </c>
      <c r="BS55" s="15" t="str">
        <f>IF(ISBLANK('Original data'!BP55),"",'Original data'!BP55)</f>
        <v/>
      </c>
      <c r="BT55" s="15" t="str">
        <f>IF(ISBLANK('Original data'!BQ55),"",'Original data'!BQ55)</f>
        <v/>
      </c>
      <c r="BU55" s="15" t="str">
        <f>IF(ISBLANK('Original data'!BR55),"",'Original data'!BR55)</f>
        <v/>
      </c>
      <c r="BV55" s="15" t="str">
        <f>IF(ISBLANK('Original data'!BS55),"",'Original data'!BS55)</f>
        <v/>
      </c>
      <c r="BW55" s="15" t="str">
        <f>IF(ISBLANK('Original data'!BT55),"",'Original data'!BT55)</f>
        <v/>
      </c>
      <c r="BX55" s="15" t="str">
        <f>IF(ISBLANK('Original data'!BU55),"",'Original data'!BU55)</f>
        <v/>
      </c>
      <c r="BY55" s="15" t="str">
        <f>IF(ISBLANK('Original data'!BV55),"",'Original data'!BV55)</f>
        <v/>
      </c>
      <c r="BZ55" s="15" t="str">
        <f>IF(ISBLANK('Original data'!BW55),"",'Original data'!BW55)</f>
        <v/>
      </c>
      <c r="CA55" s="15" t="str">
        <f>IF(ISBLANK('Original data'!BX55),"",'Original data'!BX55)</f>
        <v/>
      </c>
      <c r="CB55" s="15" t="str">
        <f>IF(ISBLANK('Original data'!BY55),"",'Original data'!BY55)</f>
        <v/>
      </c>
      <c r="CC55" s="15" t="str">
        <f>IF(ISBLANK('Original data'!BZ55),"",'Original data'!BZ55)</f>
        <v/>
      </c>
      <c r="CD55" s="15" t="str">
        <f>IF(ISBLANK('Original data'!CA55),"",'Original data'!CA55)</f>
        <v/>
      </c>
      <c r="CE55" s="22"/>
    </row>
    <row r="56" spans="1:83" x14ac:dyDescent="0.2">
      <c r="A56" s="14" t="str">
        <f>IF(ISBLANK('Original data'!A56),"",'Original data'!A56)</f>
        <v/>
      </c>
      <c r="B56" s="14" t="str">
        <f>IF(ISBLANK('Original data'!B56),"",'Original data'!B56)</f>
        <v/>
      </c>
      <c r="C56" s="14" t="str">
        <f>IF(ISBLANK('Original data'!C56),"",'Original data'!C56)</f>
        <v/>
      </c>
      <c r="D56" s="14" t="str">
        <f>IF(ISBLANK('Original data'!D56),"",'Original data'!D56)</f>
        <v/>
      </c>
      <c r="E56" s="14" t="str">
        <f>IF(ISBLANK('Original data'!E56),"",'Original data'!E56)</f>
        <v/>
      </c>
      <c r="F56" s="14">
        <f>IF(ISBLANK('Original data'!CC56),"",'Original data'!CC56)</f>
        <v>0</v>
      </c>
      <c r="G56" s="14">
        <f>IF(ISBLANK('Original data'!CD56),"",'Original data'!CD56)</f>
        <v>0</v>
      </c>
      <c r="H56" s="14"/>
      <c r="I56" s="15" t="str">
        <f>IF(ISBLANK('Original data'!F56),"",'Original data'!F56)</f>
        <v/>
      </c>
      <c r="J56" s="15" t="str">
        <f>IF(ISBLANK('Original data'!G56),"",'Original data'!G56)</f>
        <v/>
      </c>
      <c r="K56" s="15" t="str">
        <f>IF(ISBLANK('Original data'!H56),"",'Original data'!H56)</f>
        <v/>
      </c>
      <c r="L56" s="15" t="str">
        <f>IF(ISBLANK('Original data'!I56),"",'Original data'!I56)</f>
        <v/>
      </c>
      <c r="M56" s="15" t="str">
        <f>IF(ISBLANK('Original data'!J56),"",'Original data'!J56)</f>
        <v/>
      </c>
      <c r="N56" s="15" t="str">
        <f>IF(ISBLANK('Original data'!K56),"",'Original data'!K56)</f>
        <v/>
      </c>
      <c r="O56" s="15" t="str">
        <f>IF(ISBLANK('Original data'!L56),"",'Original data'!L56)</f>
        <v/>
      </c>
      <c r="P56" s="15" t="str">
        <f>IF(ISBLANK('Original data'!M56),"",'Original data'!M56)</f>
        <v/>
      </c>
      <c r="Q56" s="15" t="str">
        <f>IF(ISBLANK('Original data'!N56),"",'Original data'!N56)</f>
        <v/>
      </c>
      <c r="R56" s="15" t="str">
        <f>IF(ISBLANK('Original data'!O56),"",'Original data'!O56)</f>
        <v/>
      </c>
      <c r="S56" s="15" t="str">
        <f>IF(ISBLANK('Original data'!P56),"",'Original data'!P56)</f>
        <v/>
      </c>
      <c r="T56" s="15" t="str">
        <f>IF(ISBLANK('Original data'!Q56),"",'Original data'!Q56)</f>
        <v/>
      </c>
      <c r="U56" s="15" t="str">
        <f>IF(ISBLANK('Original data'!R56),"",'Original data'!R56)</f>
        <v/>
      </c>
      <c r="V56" s="15" t="str">
        <f>IF(ISBLANK('Original data'!S56),"",'Original data'!S56)</f>
        <v/>
      </c>
      <c r="W56" s="15" t="str">
        <f>IF(ISBLANK('Original data'!T56),"",'Original data'!T56)</f>
        <v/>
      </c>
      <c r="X56" s="15" t="str">
        <f>IF(ISBLANK('Original data'!U56),"",'Original data'!U56)</f>
        <v/>
      </c>
      <c r="Y56" s="15" t="str">
        <f>IF(ISBLANK('Original data'!V56),"",'Original data'!V56)</f>
        <v/>
      </c>
      <c r="Z56" s="15" t="str">
        <f>IF(ISBLANK('Original data'!W56),"",'Original data'!W56)</f>
        <v/>
      </c>
      <c r="AA56" s="15" t="str">
        <f>IF(ISBLANK('Original data'!X56),"",'Original data'!X56)</f>
        <v/>
      </c>
      <c r="AB56" s="15" t="str">
        <f>IF(ISBLANK('Original data'!Y56),"",'Original data'!Y56)</f>
        <v/>
      </c>
      <c r="AC56" s="15" t="str">
        <f>IF(ISBLANK('Original data'!Z56),"",'Original data'!Z56)</f>
        <v/>
      </c>
      <c r="AD56" s="15" t="str">
        <f>IF(ISBLANK('Original data'!AA56),"",'Original data'!AA56)</f>
        <v/>
      </c>
      <c r="AE56" s="15" t="str">
        <f>IF(ISBLANK('Original data'!AB56),"",'Original data'!AB56)</f>
        <v/>
      </c>
      <c r="AF56" s="15" t="str">
        <f>IF(ISBLANK('Original data'!AC56),"",'Original data'!AC56)</f>
        <v/>
      </c>
      <c r="AG56" s="15" t="str">
        <f>IF(ISBLANK('Original data'!AD56),"",'Original data'!AD56)</f>
        <v/>
      </c>
      <c r="AH56" s="15" t="str">
        <f>IF(ISBLANK('Original data'!AE56),"",'Original data'!AE56)</f>
        <v/>
      </c>
      <c r="AI56" s="15" t="str">
        <f>IF(ISBLANK('Original data'!AF56),"",'Original data'!AF56)</f>
        <v/>
      </c>
      <c r="AJ56" s="15" t="str">
        <f>IF(ISBLANK('Original data'!AG56),"",'Original data'!AG56)</f>
        <v/>
      </c>
      <c r="AK56" s="15" t="str">
        <f>IF(ISBLANK('Original data'!AH56),"",'Original data'!AH56)</f>
        <v/>
      </c>
      <c r="AL56" s="15" t="str">
        <f>IF(ISBLANK('Original data'!AI56),"",'Original data'!AI56)</f>
        <v/>
      </c>
      <c r="AM56" s="15" t="str">
        <f>IF(ISBLANK('Original data'!AJ56),"",'Original data'!AJ56)</f>
        <v/>
      </c>
      <c r="AN56" s="15" t="str">
        <f>IF(ISBLANK('Original data'!AK56),"",'Original data'!AK56)</f>
        <v/>
      </c>
      <c r="AO56" s="15" t="str">
        <f>IF(ISBLANK('Original data'!AL56),"",'Original data'!AL56)</f>
        <v/>
      </c>
      <c r="AP56" s="15" t="str">
        <f>IF(ISBLANK('Original data'!AM56),"",'Original data'!AM56)</f>
        <v/>
      </c>
      <c r="AQ56" s="15" t="str">
        <f>IF(ISBLANK('Original data'!AN56),"",'Original data'!AN56)</f>
        <v/>
      </c>
      <c r="AR56" s="15" t="str">
        <f>IF(ISBLANK('Original data'!AO56),"",'Original data'!AO56)</f>
        <v/>
      </c>
      <c r="AS56" s="15" t="str">
        <f>IF(ISBLANK('Original data'!AP56),"",'Original data'!AP56)</f>
        <v/>
      </c>
      <c r="AT56" s="15" t="str">
        <f>IF(ISBLANK('Original data'!AQ56),"",'Original data'!AQ56)</f>
        <v/>
      </c>
      <c r="AU56" s="15" t="str">
        <f>IF(ISBLANK('Original data'!AR56),"",'Original data'!AR56)</f>
        <v/>
      </c>
      <c r="AV56" s="15" t="str">
        <f>IF(ISBLANK('Original data'!AS56),"",'Original data'!AS56)</f>
        <v/>
      </c>
      <c r="AW56" s="15" t="str">
        <f>IF(ISBLANK('Original data'!AT56),"",'Original data'!AT56)</f>
        <v/>
      </c>
      <c r="AX56" s="15" t="str">
        <f>IF(ISBLANK('Original data'!AU56),"",'Original data'!AU56)</f>
        <v/>
      </c>
      <c r="AY56" s="15" t="str">
        <f>IF(ISBLANK('Original data'!AV56),"",'Original data'!AV56)</f>
        <v/>
      </c>
      <c r="AZ56" s="15" t="str">
        <f>IF(ISBLANK('Original data'!AW56),"",'Original data'!AW56)</f>
        <v/>
      </c>
      <c r="BA56" s="15" t="str">
        <f>IF(ISBLANK('Original data'!AX56),"",'Original data'!AX56)</f>
        <v/>
      </c>
      <c r="BB56" s="15" t="str">
        <f>IF(ISBLANK('Original data'!AY56),"",'Original data'!AY56)</f>
        <v/>
      </c>
      <c r="BC56" s="15" t="str">
        <f>IF(ISBLANK('Original data'!AZ56),"",'Original data'!AZ56)</f>
        <v/>
      </c>
      <c r="BD56" s="15" t="str">
        <f>IF(ISBLANK('Original data'!BA56),"",'Original data'!BA56)</f>
        <v/>
      </c>
      <c r="BE56" s="15" t="str">
        <f>IF(ISBLANK('Original data'!BB56),"",'Original data'!BB56)</f>
        <v/>
      </c>
      <c r="BF56" s="15" t="str">
        <f>IF(ISBLANK('Original data'!BC56),"",'Original data'!BC56)</f>
        <v/>
      </c>
      <c r="BG56" s="15" t="str">
        <f>IF(ISBLANK('Original data'!BD56),"",'Original data'!BD56)</f>
        <v/>
      </c>
      <c r="BH56" s="15" t="str">
        <f>IF(ISBLANK('Original data'!BE56),"",'Original data'!BE56)</f>
        <v/>
      </c>
      <c r="BI56" s="15" t="str">
        <f>IF(ISBLANK('Original data'!BF56),"",'Original data'!BF56)</f>
        <v/>
      </c>
      <c r="BJ56" s="15" t="str">
        <f>IF(ISBLANK('Original data'!BG56),"",'Original data'!BG56)</f>
        <v/>
      </c>
      <c r="BK56" s="15" t="str">
        <f>IF(ISBLANK('Original data'!BH56),"",'Original data'!BH56)</f>
        <v/>
      </c>
      <c r="BL56" s="15" t="str">
        <f>IF(ISBLANK('Original data'!BI56),"",'Original data'!BI56)</f>
        <v/>
      </c>
      <c r="BM56" s="15" t="str">
        <f>IF(ISBLANK('Original data'!BJ56),"",'Original data'!BJ56)</f>
        <v/>
      </c>
      <c r="BN56" s="15" t="str">
        <f>IF(ISBLANK('Original data'!BK56),"",'Original data'!BK56)</f>
        <v/>
      </c>
      <c r="BO56" s="15" t="str">
        <f>IF(ISBLANK('Original data'!BL56),"",'Original data'!BL56)</f>
        <v/>
      </c>
      <c r="BP56" s="15" t="str">
        <f>IF(ISBLANK('Original data'!BM56),"",'Original data'!BM56)</f>
        <v/>
      </c>
      <c r="BQ56" s="15" t="str">
        <f>IF(ISBLANK('Original data'!BN56),"",'Original data'!BN56)</f>
        <v/>
      </c>
      <c r="BR56" s="15" t="str">
        <f>IF(ISBLANK('Original data'!BO56),"",'Original data'!BO56)</f>
        <v/>
      </c>
      <c r="BS56" s="15" t="str">
        <f>IF(ISBLANK('Original data'!BP56),"",'Original data'!BP56)</f>
        <v/>
      </c>
      <c r="BT56" s="15" t="str">
        <f>IF(ISBLANK('Original data'!BQ56),"",'Original data'!BQ56)</f>
        <v/>
      </c>
      <c r="BU56" s="15" t="str">
        <f>IF(ISBLANK('Original data'!BR56),"",'Original data'!BR56)</f>
        <v/>
      </c>
      <c r="BV56" s="15" t="str">
        <f>IF(ISBLANK('Original data'!BS56),"",'Original data'!BS56)</f>
        <v/>
      </c>
      <c r="BW56" s="15" t="str">
        <f>IF(ISBLANK('Original data'!BT56),"",'Original data'!BT56)</f>
        <v/>
      </c>
      <c r="BX56" s="15" t="str">
        <f>IF(ISBLANK('Original data'!BU56),"",'Original data'!BU56)</f>
        <v/>
      </c>
      <c r="BY56" s="15" t="str">
        <f>IF(ISBLANK('Original data'!BV56),"",'Original data'!BV56)</f>
        <v/>
      </c>
      <c r="BZ56" s="15" t="str">
        <f>IF(ISBLANK('Original data'!BW56),"",'Original data'!BW56)</f>
        <v/>
      </c>
      <c r="CA56" s="15" t="str">
        <f>IF(ISBLANK('Original data'!BX56),"",'Original data'!BX56)</f>
        <v/>
      </c>
      <c r="CB56" s="15" t="str">
        <f>IF(ISBLANK('Original data'!BY56),"",'Original data'!BY56)</f>
        <v/>
      </c>
      <c r="CC56" s="15" t="str">
        <f>IF(ISBLANK('Original data'!BZ56),"",'Original data'!BZ56)</f>
        <v/>
      </c>
      <c r="CD56" s="15" t="str">
        <f>IF(ISBLANK('Original data'!CA56),"",'Original data'!CA56)</f>
        <v/>
      </c>
      <c r="CE56" s="22"/>
    </row>
    <row r="57" spans="1:83" x14ac:dyDescent="0.2">
      <c r="A57" s="14" t="str">
        <f>IF(ISBLANK('Original data'!A57),"",'Original data'!A57)</f>
        <v/>
      </c>
      <c r="B57" s="14" t="str">
        <f>IF(ISBLANK('Original data'!B57),"",'Original data'!B57)</f>
        <v/>
      </c>
      <c r="C57" s="14" t="str">
        <f>IF(ISBLANK('Original data'!C57),"",'Original data'!C57)</f>
        <v/>
      </c>
      <c r="D57" s="14" t="str">
        <f>IF(ISBLANK('Original data'!D57),"",'Original data'!D57)</f>
        <v/>
      </c>
      <c r="E57" s="14" t="str">
        <f>IF(ISBLANK('Original data'!E57),"",'Original data'!E57)</f>
        <v/>
      </c>
      <c r="F57" s="14">
        <f>IF(ISBLANK('Original data'!CC57),"",'Original data'!CC57)</f>
        <v>0</v>
      </c>
      <c r="G57" s="14">
        <f>IF(ISBLANK('Original data'!CD57),"",'Original data'!CD57)</f>
        <v>0</v>
      </c>
      <c r="H57" s="14"/>
      <c r="I57" s="15" t="str">
        <f>IF(ISBLANK('Original data'!F57),"",'Original data'!F57)</f>
        <v/>
      </c>
      <c r="J57" s="15" t="str">
        <f>IF(ISBLANK('Original data'!G57),"",'Original data'!G57)</f>
        <v/>
      </c>
      <c r="K57" s="15" t="str">
        <f>IF(ISBLANK('Original data'!H57),"",'Original data'!H57)</f>
        <v/>
      </c>
      <c r="L57" s="15" t="str">
        <f>IF(ISBLANK('Original data'!I57),"",'Original data'!I57)</f>
        <v/>
      </c>
      <c r="M57" s="15" t="str">
        <f>IF(ISBLANK('Original data'!J57),"",'Original data'!J57)</f>
        <v/>
      </c>
      <c r="N57" s="15" t="str">
        <f>IF(ISBLANK('Original data'!K57),"",'Original data'!K57)</f>
        <v/>
      </c>
      <c r="O57" s="15" t="str">
        <f>IF(ISBLANK('Original data'!L57),"",'Original data'!L57)</f>
        <v/>
      </c>
      <c r="P57" s="15" t="str">
        <f>IF(ISBLANK('Original data'!M57),"",'Original data'!M57)</f>
        <v/>
      </c>
      <c r="Q57" s="15" t="str">
        <f>IF(ISBLANK('Original data'!N57),"",'Original data'!N57)</f>
        <v/>
      </c>
      <c r="R57" s="15" t="str">
        <f>IF(ISBLANK('Original data'!O57),"",'Original data'!O57)</f>
        <v/>
      </c>
      <c r="S57" s="15" t="str">
        <f>IF(ISBLANK('Original data'!P57),"",'Original data'!P57)</f>
        <v/>
      </c>
      <c r="T57" s="15" t="str">
        <f>IF(ISBLANK('Original data'!Q57),"",'Original data'!Q57)</f>
        <v/>
      </c>
      <c r="U57" s="15" t="str">
        <f>IF(ISBLANK('Original data'!R57),"",'Original data'!R57)</f>
        <v/>
      </c>
      <c r="V57" s="15" t="str">
        <f>IF(ISBLANK('Original data'!S57),"",'Original data'!S57)</f>
        <v/>
      </c>
      <c r="W57" s="15" t="str">
        <f>IF(ISBLANK('Original data'!T57),"",'Original data'!T57)</f>
        <v/>
      </c>
      <c r="X57" s="15" t="str">
        <f>IF(ISBLANK('Original data'!U57),"",'Original data'!U57)</f>
        <v/>
      </c>
      <c r="Y57" s="15" t="str">
        <f>IF(ISBLANK('Original data'!V57),"",'Original data'!V57)</f>
        <v/>
      </c>
      <c r="Z57" s="15" t="str">
        <f>IF(ISBLANK('Original data'!W57),"",'Original data'!W57)</f>
        <v/>
      </c>
      <c r="AA57" s="15" t="str">
        <f>IF(ISBLANK('Original data'!X57),"",'Original data'!X57)</f>
        <v/>
      </c>
      <c r="AB57" s="15" t="str">
        <f>IF(ISBLANK('Original data'!Y57),"",'Original data'!Y57)</f>
        <v/>
      </c>
      <c r="AC57" s="15" t="str">
        <f>IF(ISBLANK('Original data'!Z57),"",'Original data'!Z57)</f>
        <v/>
      </c>
      <c r="AD57" s="15" t="str">
        <f>IF(ISBLANK('Original data'!AA57),"",'Original data'!AA57)</f>
        <v/>
      </c>
      <c r="AE57" s="15" t="str">
        <f>IF(ISBLANK('Original data'!AB57),"",'Original data'!AB57)</f>
        <v/>
      </c>
      <c r="AF57" s="15" t="str">
        <f>IF(ISBLANK('Original data'!AC57),"",'Original data'!AC57)</f>
        <v/>
      </c>
      <c r="AG57" s="15" t="str">
        <f>IF(ISBLANK('Original data'!AD57),"",'Original data'!AD57)</f>
        <v/>
      </c>
      <c r="AH57" s="15" t="str">
        <f>IF(ISBLANK('Original data'!AE57),"",'Original data'!AE57)</f>
        <v/>
      </c>
      <c r="AI57" s="15" t="str">
        <f>IF(ISBLANK('Original data'!AF57),"",'Original data'!AF57)</f>
        <v/>
      </c>
      <c r="AJ57" s="15" t="str">
        <f>IF(ISBLANK('Original data'!AG57),"",'Original data'!AG57)</f>
        <v/>
      </c>
      <c r="AK57" s="15" t="str">
        <f>IF(ISBLANK('Original data'!AH57),"",'Original data'!AH57)</f>
        <v/>
      </c>
      <c r="AL57" s="15" t="str">
        <f>IF(ISBLANK('Original data'!AI57),"",'Original data'!AI57)</f>
        <v/>
      </c>
      <c r="AM57" s="15" t="str">
        <f>IF(ISBLANK('Original data'!AJ57),"",'Original data'!AJ57)</f>
        <v/>
      </c>
      <c r="AN57" s="15" t="str">
        <f>IF(ISBLANK('Original data'!AK57),"",'Original data'!AK57)</f>
        <v/>
      </c>
      <c r="AO57" s="15" t="str">
        <f>IF(ISBLANK('Original data'!AL57),"",'Original data'!AL57)</f>
        <v/>
      </c>
      <c r="AP57" s="15" t="str">
        <f>IF(ISBLANK('Original data'!AM57),"",'Original data'!AM57)</f>
        <v/>
      </c>
      <c r="AQ57" s="15" t="str">
        <f>IF(ISBLANK('Original data'!AN57),"",'Original data'!AN57)</f>
        <v/>
      </c>
      <c r="AR57" s="15" t="str">
        <f>IF(ISBLANK('Original data'!AO57),"",'Original data'!AO57)</f>
        <v/>
      </c>
      <c r="AS57" s="15" t="str">
        <f>IF(ISBLANK('Original data'!AP57),"",'Original data'!AP57)</f>
        <v/>
      </c>
      <c r="AT57" s="15" t="str">
        <f>IF(ISBLANK('Original data'!AQ57),"",'Original data'!AQ57)</f>
        <v/>
      </c>
      <c r="AU57" s="15" t="str">
        <f>IF(ISBLANK('Original data'!AR57),"",'Original data'!AR57)</f>
        <v/>
      </c>
      <c r="AV57" s="15" t="str">
        <f>IF(ISBLANK('Original data'!AS57),"",'Original data'!AS57)</f>
        <v/>
      </c>
      <c r="AW57" s="15" t="str">
        <f>IF(ISBLANK('Original data'!AT57),"",'Original data'!AT57)</f>
        <v/>
      </c>
      <c r="AX57" s="15" t="str">
        <f>IF(ISBLANK('Original data'!AU57),"",'Original data'!AU57)</f>
        <v/>
      </c>
      <c r="AY57" s="15" t="str">
        <f>IF(ISBLANK('Original data'!AV57),"",'Original data'!AV57)</f>
        <v/>
      </c>
      <c r="AZ57" s="15" t="str">
        <f>IF(ISBLANK('Original data'!AW57),"",'Original data'!AW57)</f>
        <v/>
      </c>
      <c r="BA57" s="15" t="str">
        <f>IF(ISBLANK('Original data'!AX57),"",'Original data'!AX57)</f>
        <v/>
      </c>
      <c r="BB57" s="15" t="str">
        <f>IF(ISBLANK('Original data'!AY57),"",'Original data'!AY57)</f>
        <v/>
      </c>
      <c r="BC57" s="15" t="str">
        <f>IF(ISBLANK('Original data'!AZ57),"",'Original data'!AZ57)</f>
        <v/>
      </c>
      <c r="BD57" s="15" t="str">
        <f>IF(ISBLANK('Original data'!BA57),"",'Original data'!BA57)</f>
        <v/>
      </c>
      <c r="BE57" s="15" t="str">
        <f>IF(ISBLANK('Original data'!BB57),"",'Original data'!BB57)</f>
        <v/>
      </c>
      <c r="BF57" s="15" t="str">
        <f>IF(ISBLANK('Original data'!BC57),"",'Original data'!BC57)</f>
        <v/>
      </c>
      <c r="BG57" s="15" t="str">
        <f>IF(ISBLANK('Original data'!BD57),"",'Original data'!BD57)</f>
        <v/>
      </c>
      <c r="BH57" s="15" t="str">
        <f>IF(ISBLANK('Original data'!BE57),"",'Original data'!BE57)</f>
        <v/>
      </c>
      <c r="BI57" s="15" t="str">
        <f>IF(ISBLANK('Original data'!BF57),"",'Original data'!BF57)</f>
        <v/>
      </c>
      <c r="BJ57" s="15" t="str">
        <f>IF(ISBLANK('Original data'!BG57),"",'Original data'!BG57)</f>
        <v/>
      </c>
      <c r="BK57" s="15" t="str">
        <f>IF(ISBLANK('Original data'!BH57),"",'Original data'!BH57)</f>
        <v/>
      </c>
      <c r="BL57" s="15" t="str">
        <f>IF(ISBLANK('Original data'!BI57),"",'Original data'!BI57)</f>
        <v/>
      </c>
      <c r="BM57" s="15" t="str">
        <f>IF(ISBLANK('Original data'!BJ57),"",'Original data'!BJ57)</f>
        <v/>
      </c>
      <c r="BN57" s="15" t="str">
        <f>IF(ISBLANK('Original data'!BK57),"",'Original data'!BK57)</f>
        <v/>
      </c>
      <c r="BO57" s="15" t="str">
        <f>IF(ISBLANK('Original data'!BL57),"",'Original data'!BL57)</f>
        <v/>
      </c>
      <c r="BP57" s="15" t="str">
        <f>IF(ISBLANK('Original data'!BM57),"",'Original data'!BM57)</f>
        <v/>
      </c>
      <c r="BQ57" s="15" t="str">
        <f>IF(ISBLANK('Original data'!BN57),"",'Original data'!BN57)</f>
        <v/>
      </c>
      <c r="BR57" s="15" t="str">
        <f>IF(ISBLANK('Original data'!BO57),"",'Original data'!BO57)</f>
        <v/>
      </c>
      <c r="BS57" s="15" t="str">
        <f>IF(ISBLANK('Original data'!BP57),"",'Original data'!BP57)</f>
        <v/>
      </c>
      <c r="BT57" s="15" t="str">
        <f>IF(ISBLANK('Original data'!BQ57),"",'Original data'!BQ57)</f>
        <v/>
      </c>
      <c r="BU57" s="15" t="str">
        <f>IF(ISBLANK('Original data'!BR57),"",'Original data'!BR57)</f>
        <v/>
      </c>
      <c r="BV57" s="15" t="str">
        <f>IF(ISBLANK('Original data'!BS57),"",'Original data'!BS57)</f>
        <v/>
      </c>
      <c r="BW57" s="15" t="str">
        <f>IF(ISBLANK('Original data'!BT57),"",'Original data'!BT57)</f>
        <v/>
      </c>
      <c r="BX57" s="15" t="str">
        <f>IF(ISBLANK('Original data'!BU57),"",'Original data'!BU57)</f>
        <v/>
      </c>
      <c r="BY57" s="15" t="str">
        <f>IF(ISBLANK('Original data'!BV57),"",'Original data'!BV57)</f>
        <v/>
      </c>
      <c r="BZ57" s="15" t="str">
        <f>IF(ISBLANK('Original data'!BW57),"",'Original data'!BW57)</f>
        <v/>
      </c>
      <c r="CA57" s="15" t="str">
        <f>IF(ISBLANK('Original data'!BX57),"",'Original data'!BX57)</f>
        <v/>
      </c>
      <c r="CB57" s="15" t="str">
        <f>IF(ISBLANK('Original data'!BY57),"",'Original data'!BY57)</f>
        <v/>
      </c>
      <c r="CC57" s="15" t="str">
        <f>IF(ISBLANK('Original data'!BZ57),"",'Original data'!BZ57)</f>
        <v/>
      </c>
      <c r="CD57" s="15" t="str">
        <f>IF(ISBLANK('Original data'!CA57),"",'Original data'!CA57)</f>
        <v/>
      </c>
      <c r="CE57" s="22"/>
    </row>
    <row r="58" spans="1:83" x14ac:dyDescent="0.2">
      <c r="A58" s="14" t="str">
        <f>IF(ISBLANK('Original data'!A58),"",'Original data'!A58)</f>
        <v/>
      </c>
      <c r="B58" s="14" t="str">
        <f>IF(ISBLANK('Original data'!B58),"",'Original data'!B58)</f>
        <v/>
      </c>
      <c r="C58" s="14" t="str">
        <f>IF(ISBLANK('Original data'!C58),"",'Original data'!C58)</f>
        <v/>
      </c>
      <c r="D58" s="14" t="str">
        <f>IF(ISBLANK('Original data'!D58),"",'Original data'!D58)</f>
        <v/>
      </c>
      <c r="E58" s="14" t="str">
        <f>IF(ISBLANK('Original data'!E58),"",'Original data'!E58)</f>
        <v/>
      </c>
      <c r="F58" s="14">
        <f>IF(ISBLANK('Original data'!CC58),"",'Original data'!CC58)</f>
        <v>0</v>
      </c>
      <c r="G58" s="14">
        <f>IF(ISBLANK('Original data'!CD58),"",'Original data'!CD58)</f>
        <v>0</v>
      </c>
      <c r="H58" s="14"/>
      <c r="I58" s="15" t="str">
        <f>IF(ISBLANK('Original data'!F58),"",'Original data'!F58)</f>
        <v/>
      </c>
      <c r="J58" s="15" t="str">
        <f>IF(ISBLANK('Original data'!G58),"",'Original data'!G58)</f>
        <v/>
      </c>
      <c r="K58" s="15" t="str">
        <f>IF(ISBLANK('Original data'!H58),"",'Original data'!H58)</f>
        <v/>
      </c>
      <c r="L58" s="15" t="str">
        <f>IF(ISBLANK('Original data'!I58),"",'Original data'!I58)</f>
        <v/>
      </c>
      <c r="M58" s="15" t="str">
        <f>IF(ISBLANK('Original data'!J58),"",'Original data'!J58)</f>
        <v/>
      </c>
      <c r="N58" s="15" t="str">
        <f>IF(ISBLANK('Original data'!K58),"",'Original data'!K58)</f>
        <v/>
      </c>
      <c r="O58" s="15" t="str">
        <f>IF(ISBLANK('Original data'!L58),"",'Original data'!L58)</f>
        <v/>
      </c>
      <c r="P58" s="15" t="str">
        <f>IF(ISBLANK('Original data'!M58),"",'Original data'!M58)</f>
        <v/>
      </c>
      <c r="Q58" s="15" t="str">
        <f>IF(ISBLANK('Original data'!N58),"",'Original data'!N58)</f>
        <v/>
      </c>
      <c r="R58" s="15" t="str">
        <f>IF(ISBLANK('Original data'!O58),"",'Original data'!O58)</f>
        <v/>
      </c>
      <c r="S58" s="15" t="str">
        <f>IF(ISBLANK('Original data'!P58),"",'Original data'!P58)</f>
        <v/>
      </c>
      <c r="T58" s="15" t="str">
        <f>IF(ISBLANK('Original data'!Q58),"",'Original data'!Q58)</f>
        <v/>
      </c>
      <c r="U58" s="15" t="str">
        <f>IF(ISBLANK('Original data'!R58),"",'Original data'!R58)</f>
        <v/>
      </c>
      <c r="V58" s="15" t="str">
        <f>IF(ISBLANK('Original data'!S58),"",'Original data'!S58)</f>
        <v/>
      </c>
      <c r="W58" s="15" t="str">
        <f>IF(ISBLANK('Original data'!T58),"",'Original data'!T58)</f>
        <v/>
      </c>
      <c r="X58" s="15" t="str">
        <f>IF(ISBLANK('Original data'!U58),"",'Original data'!U58)</f>
        <v/>
      </c>
      <c r="Y58" s="15" t="str">
        <f>IF(ISBLANK('Original data'!V58),"",'Original data'!V58)</f>
        <v/>
      </c>
      <c r="Z58" s="15" t="str">
        <f>IF(ISBLANK('Original data'!W58),"",'Original data'!W58)</f>
        <v/>
      </c>
      <c r="AA58" s="15" t="str">
        <f>IF(ISBLANK('Original data'!X58),"",'Original data'!X58)</f>
        <v/>
      </c>
      <c r="AB58" s="15" t="str">
        <f>IF(ISBLANK('Original data'!Y58),"",'Original data'!Y58)</f>
        <v/>
      </c>
      <c r="AC58" s="15" t="str">
        <f>IF(ISBLANK('Original data'!Z58),"",'Original data'!Z58)</f>
        <v/>
      </c>
      <c r="AD58" s="15" t="str">
        <f>IF(ISBLANK('Original data'!AA58),"",'Original data'!AA58)</f>
        <v/>
      </c>
      <c r="AE58" s="15" t="str">
        <f>IF(ISBLANK('Original data'!AB58),"",'Original data'!AB58)</f>
        <v/>
      </c>
      <c r="AF58" s="15" t="str">
        <f>IF(ISBLANK('Original data'!AC58),"",'Original data'!AC58)</f>
        <v/>
      </c>
      <c r="AG58" s="15" t="str">
        <f>IF(ISBLANK('Original data'!AD58),"",'Original data'!AD58)</f>
        <v/>
      </c>
      <c r="AH58" s="15" t="str">
        <f>IF(ISBLANK('Original data'!AE58),"",'Original data'!AE58)</f>
        <v/>
      </c>
      <c r="AI58" s="15" t="str">
        <f>IF(ISBLANK('Original data'!AF58),"",'Original data'!AF58)</f>
        <v/>
      </c>
      <c r="AJ58" s="15" t="str">
        <f>IF(ISBLANK('Original data'!AG58),"",'Original data'!AG58)</f>
        <v/>
      </c>
      <c r="AK58" s="15" t="str">
        <f>IF(ISBLANK('Original data'!AH58),"",'Original data'!AH58)</f>
        <v/>
      </c>
      <c r="AL58" s="15" t="str">
        <f>IF(ISBLANK('Original data'!AI58),"",'Original data'!AI58)</f>
        <v/>
      </c>
      <c r="AM58" s="15" t="str">
        <f>IF(ISBLANK('Original data'!AJ58),"",'Original data'!AJ58)</f>
        <v/>
      </c>
      <c r="AN58" s="15" t="str">
        <f>IF(ISBLANK('Original data'!AK58),"",'Original data'!AK58)</f>
        <v/>
      </c>
      <c r="AO58" s="15" t="str">
        <f>IF(ISBLANK('Original data'!AL58),"",'Original data'!AL58)</f>
        <v/>
      </c>
      <c r="AP58" s="15" t="str">
        <f>IF(ISBLANK('Original data'!AM58),"",'Original data'!AM58)</f>
        <v/>
      </c>
      <c r="AQ58" s="15" t="str">
        <f>IF(ISBLANK('Original data'!AN58),"",'Original data'!AN58)</f>
        <v/>
      </c>
      <c r="AR58" s="15" t="str">
        <f>IF(ISBLANK('Original data'!AO58),"",'Original data'!AO58)</f>
        <v/>
      </c>
      <c r="AS58" s="15" t="str">
        <f>IF(ISBLANK('Original data'!AP58),"",'Original data'!AP58)</f>
        <v/>
      </c>
      <c r="AT58" s="15" t="str">
        <f>IF(ISBLANK('Original data'!AQ58),"",'Original data'!AQ58)</f>
        <v/>
      </c>
      <c r="AU58" s="15" t="str">
        <f>IF(ISBLANK('Original data'!AR58),"",'Original data'!AR58)</f>
        <v/>
      </c>
      <c r="AV58" s="15" t="str">
        <f>IF(ISBLANK('Original data'!AS58),"",'Original data'!AS58)</f>
        <v/>
      </c>
      <c r="AW58" s="15" t="str">
        <f>IF(ISBLANK('Original data'!AT58),"",'Original data'!AT58)</f>
        <v/>
      </c>
      <c r="AX58" s="15" t="str">
        <f>IF(ISBLANK('Original data'!AU58),"",'Original data'!AU58)</f>
        <v/>
      </c>
      <c r="AY58" s="15" t="str">
        <f>IF(ISBLANK('Original data'!AV58),"",'Original data'!AV58)</f>
        <v/>
      </c>
      <c r="AZ58" s="15" t="str">
        <f>IF(ISBLANK('Original data'!AW58),"",'Original data'!AW58)</f>
        <v/>
      </c>
      <c r="BA58" s="15" t="str">
        <f>IF(ISBLANK('Original data'!AX58),"",'Original data'!AX58)</f>
        <v/>
      </c>
      <c r="BB58" s="15" t="str">
        <f>IF(ISBLANK('Original data'!AY58),"",'Original data'!AY58)</f>
        <v/>
      </c>
      <c r="BC58" s="15" t="str">
        <f>IF(ISBLANK('Original data'!AZ58),"",'Original data'!AZ58)</f>
        <v/>
      </c>
      <c r="BD58" s="15" t="str">
        <f>IF(ISBLANK('Original data'!BA58),"",'Original data'!BA58)</f>
        <v/>
      </c>
      <c r="BE58" s="15" t="str">
        <f>IF(ISBLANK('Original data'!BB58),"",'Original data'!BB58)</f>
        <v/>
      </c>
      <c r="BF58" s="15" t="str">
        <f>IF(ISBLANK('Original data'!BC58),"",'Original data'!BC58)</f>
        <v/>
      </c>
      <c r="BG58" s="15" t="str">
        <f>IF(ISBLANK('Original data'!BD58),"",'Original data'!BD58)</f>
        <v/>
      </c>
      <c r="BH58" s="15" t="str">
        <f>IF(ISBLANK('Original data'!BE58),"",'Original data'!BE58)</f>
        <v/>
      </c>
      <c r="BI58" s="15" t="str">
        <f>IF(ISBLANK('Original data'!BF58),"",'Original data'!BF58)</f>
        <v/>
      </c>
      <c r="BJ58" s="15" t="str">
        <f>IF(ISBLANK('Original data'!BG58),"",'Original data'!BG58)</f>
        <v/>
      </c>
      <c r="BK58" s="15" t="str">
        <f>IF(ISBLANK('Original data'!BH58),"",'Original data'!BH58)</f>
        <v/>
      </c>
      <c r="BL58" s="15" t="str">
        <f>IF(ISBLANK('Original data'!BI58),"",'Original data'!BI58)</f>
        <v/>
      </c>
      <c r="BM58" s="15" t="str">
        <f>IF(ISBLANK('Original data'!BJ58),"",'Original data'!BJ58)</f>
        <v/>
      </c>
      <c r="BN58" s="15" t="str">
        <f>IF(ISBLANK('Original data'!BK58),"",'Original data'!BK58)</f>
        <v/>
      </c>
      <c r="BO58" s="15" t="str">
        <f>IF(ISBLANK('Original data'!BL58),"",'Original data'!BL58)</f>
        <v/>
      </c>
      <c r="BP58" s="15" t="str">
        <f>IF(ISBLANK('Original data'!BM58),"",'Original data'!BM58)</f>
        <v/>
      </c>
      <c r="BQ58" s="15" t="str">
        <f>IF(ISBLANK('Original data'!BN58),"",'Original data'!BN58)</f>
        <v/>
      </c>
      <c r="BR58" s="15" t="str">
        <f>IF(ISBLANK('Original data'!BO58),"",'Original data'!BO58)</f>
        <v/>
      </c>
      <c r="BS58" s="15" t="str">
        <f>IF(ISBLANK('Original data'!BP58),"",'Original data'!BP58)</f>
        <v/>
      </c>
      <c r="BT58" s="15" t="str">
        <f>IF(ISBLANK('Original data'!BQ58),"",'Original data'!BQ58)</f>
        <v/>
      </c>
      <c r="BU58" s="15" t="str">
        <f>IF(ISBLANK('Original data'!BR58),"",'Original data'!BR58)</f>
        <v/>
      </c>
      <c r="BV58" s="15" t="str">
        <f>IF(ISBLANK('Original data'!BS58),"",'Original data'!BS58)</f>
        <v/>
      </c>
      <c r="BW58" s="15" t="str">
        <f>IF(ISBLANK('Original data'!BT58),"",'Original data'!BT58)</f>
        <v/>
      </c>
      <c r="BX58" s="15" t="str">
        <f>IF(ISBLANK('Original data'!BU58),"",'Original data'!BU58)</f>
        <v/>
      </c>
      <c r="BY58" s="15" t="str">
        <f>IF(ISBLANK('Original data'!BV58),"",'Original data'!BV58)</f>
        <v/>
      </c>
      <c r="BZ58" s="15" t="str">
        <f>IF(ISBLANK('Original data'!BW58),"",'Original data'!BW58)</f>
        <v/>
      </c>
      <c r="CA58" s="15" t="str">
        <f>IF(ISBLANK('Original data'!BX58),"",'Original data'!BX58)</f>
        <v/>
      </c>
      <c r="CB58" s="15" t="str">
        <f>IF(ISBLANK('Original data'!BY58),"",'Original data'!BY58)</f>
        <v/>
      </c>
      <c r="CC58" s="15" t="str">
        <f>IF(ISBLANK('Original data'!BZ58),"",'Original data'!BZ58)</f>
        <v/>
      </c>
      <c r="CD58" s="15" t="str">
        <f>IF(ISBLANK('Original data'!CA58),"",'Original data'!CA58)</f>
        <v/>
      </c>
      <c r="CE58" s="22"/>
    </row>
    <row r="59" spans="1:83" x14ac:dyDescent="0.2">
      <c r="A59" s="14" t="str">
        <f>IF(ISBLANK('Original data'!A59),"",'Original data'!A59)</f>
        <v/>
      </c>
      <c r="B59" s="14" t="str">
        <f>IF(ISBLANK('Original data'!B59),"",'Original data'!B59)</f>
        <v/>
      </c>
      <c r="C59" s="14" t="str">
        <f>IF(ISBLANK('Original data'!C59),"",'Original data'!C59)</f>
        <v/>
      </c>
      <c r="D59" s="14" t="str">
        <f>IF(ISBLANK('Original data'!D59),"",'Original data'!D59)</f>
        <v/>
      </c>
      <c r="E59" s="14" t="str">
        <f>IF(ISBLANK('Original data'!E59),"",'Original data'!E59)</f>
        <v/>
      </c>
      <c r="F59" s="14">
        <f>IF(ISBLANK('Original data'!CC59),"",'Original data'!CC59)</f>
        <v>0</v>
      </c>
      <c r="G59" s="14">
        <f>IF(ISBLANK('Original data'!CD59),"",'Original data'!CD59)</f>
        <v>0</v>
      </c>
      <c r="H59" s="14"/>
      <c r="I59" s="15" t="str">
        <f>IF(ISBLANK('Original data'!F59),"",'Original data'!F59)</f>
        <v/>
      </c>
      <c r="J59" s="15" t="str">
        <f>IF(ISBLANK('Original data'!G59),"",'Original data'!G59)</f>
        <v/>
      </c>
      <c r="K59" s="15" t="str">
        <f>IF(ISBLANK('Original data'!H59),"",'Original data'!H59)</f>
        <v/>
      </c>
      <c r="L59" s="15" t="str">
        <f>IF(ISBLANK('Original data'!I59),"",'Original data'!I59)</f>
        <v/>
      </c>
      <c r="M59" s="15" t="str">
        <f>IF(ISBLANK('Original data'!J59),"",'Original data'!J59)</f>
        <v/>
      </c>
      <c r="N59" s="15" t="str">
        <f>IF(ISBLANK('Original data'!K59),"",'Original data'!K59)</f>
        <v/>
      </c>
      <c r="O59" s="15" t="str">
        <f>IF(ISBLANK('Original data'!L59),"",'Original data'!L59)</f>
        <v/>
      </c>
      <c r="P59" s="15" t="str">
        <f>IF(ISBLANK('Original data'!M59),"",'Original data'!M59)</f>
        <v/>
      </c>
      <c r="Q59" s="15" t="str">
        <f>IF(ISBLANK('Original data'!N59),"",'Original data'!N59)</f>
        <v/>
      </c>
      <c r="R59" s="15" t="str">
        <f>IF(ISBLANK('Original data'!O59),"",'Original data'!O59)</f>
        <v/>
      </c>
      <c r="S59" s="15" t="str">
        <f>IF(ISBLANK('Original data'!P59),"",'Original data'!P59)</f>
        <v/>
      </c>
      <c r="T59" s="15" t="str">
        <f>IF(ISBLANK('Original data'!Q59),"",'Original data'!Q59)</f>
        <v/>
      </c>
      <c r="U59" s="15" t="str">
        <f>IF(ISBLANK('Original data'!R59),"",'Original data'!R59)</f>
        <v/>
      </c>
      <c r="V59" s="15" t="str">
        <f>IF(ISBLANK('Original data'!S59),"",'Original data'!S59)</f>
        <v/>
      </c>
      <c r="W59" s="15" t="str">
        <f>IF(ISBLANK('Original data'!T59),"",'Original data'!T59)</f>
        <v/>
      </c>
      <c r="X59" s="15" t="str">
        <f>IF(ISBLANK('Original data'!U59),"",'Original data'!U59)</f>
        <v/>
      </c>
      <c r="Y59" s="15" t="str">
        <f>IF(ISBLANK('Original data'!V59),"",'Original data'!V59)</f>
        <v/>
      </c>
      <c r="Z59" s="15" t="str">
        <f>IF(ISBLANK('Original data'!W59),"",'Original data'!W59)</f>
        <v/>
      </c>
      <c r="AA59" s="15" t="str">
        <f>IF(ISBLANK('Original data'!X59),"",'Original data'!X59)</f>
        <v/>
      </c>
      <c r="AB59" s="15" t="str">
        <f>IF(ISBLANK('Original data'!Y59),"",'Original data'!Y59)</f>
        <v/>
      </c>
      <c r="AC59" s="15" t="str">
        <f>IF(ISBLANK('Original data'!Z59),"",'Original data'!Z59)</f>
        <v/>
      </c>
      <c r="AD59" s="15" t="str">
        <f>IF(ISBLANK('Original data'!AA59),"",'Original data'!AA59)</f>
        <v/>
      </c>
      <c r="AE59" s="15" t="str">
        <f>IF(ISBLANK('Original data'!AB59),"",'Original data'!AB59)</f>
        <v/>
      </c>
      <c r="AF59" s="15" t="str">
        <f>IF(ISBLANK('Original data'!AC59),"",'Original data'!AC59)</f>
        <v/>
      </c>
      <c r="AG59" s="15" t="str">
        <f>IF(ISBLANK('Original data'!AD59),"",'Original data'!AD59)</f>
        <v/>
      </c>
      <c r="AH59" s="15" t="str">
        <f>IF(ISBLANK('Original data'!AE59),"",'Original data'!AE59)</f>
        <v/>
      </c>
      <c r="AI59" s="15" t="str">
        <f>IF(ISBLANK('Original data'!AF59),"",'Original data'!AF59)</f>
        <v/>
      </c>
      <c r="AJ59" s="15" t="str">
        <f>IF(ISBLANK('Original data'!AG59),"",'Original data'!AG59)</f>
        <v/>
      </c>
      <c r="AK59" s="15" t="str">
        <f>IF(ISBLANK('Original data'!AH59),"",'Original data'!AH59)</f>
        <v/>
      </c>
      <c r="AL59" s="15" t="str">
        <f>IF(ISBLANK('Original data'!AI59),"",'Original data'!AI59)</f>
        <v/>
      </c>
      <c r="AM59" s="15" t="str">
        <f>IF(ISBLANK('Original data'!AJ59),"",'Original data'!AJ59)</f>
        <v/>
      </c>
      <c r="AN59" s="15" t="str">
        <f>IF(ISBLANK('Original data'!AK59),"",'Original data'!AK59)</f>
        <v/>
      </c>
      <c r="AO59" s="15" t="str">
        <f>IF(ISBLANK('Original data'!AL59),"",'Original data'!AL59)</f>
        <v/>
      </c>
      <c r="AP59" s="15" t="str">
        <f>IF(ISBLANK('Original data'!AM59),"",'Original data'!AM59)</f>
        <v/>
      </c>
      <c r="AQ59" s="15" t="str">
        <f>IF(ISBLANK('Original data'!AN59),"",'Original data'!AN59)</f>
        <v/>
      </c>
      <c r="AR59" s="15" t="str">
        <f>IF(ISBLANK('Original data'!AO59),"",'Original data'!AO59)</f>
        <v/>
      </c>
      <c r="AS59" s="15" t="str">
        <f>IF(ISBLANK('Original data'!AP59),"",'Original data'!AP59)</f>
        <v/>
      </c>
      <c r="AT59" s="15" t="str">
        <f>IF(ISBLANK('Original data'!AQ59),"",'Original data'!AQ59)</f>
        <v/>
      </c>
      <c r="AU59" s="15" t="str">
        <f>IF(ISBLANK('Original data'!AR59),"",'Original data'!AR59)</f>
        <v/>
      </c>
      <c r="AV59" s="15" t="str">
        <f>IF(ISBLANK('Original data'!AS59),"",'Original data'!AS59)</f>
        <v/>
      </c>
      <c r="AW59" s="15" t="str">
        <f>IF(ISBLANK('Original data'!AT59),"",'Original data'!AT59)</f>
        <v/>
      </c>
      <c r="AX59" s="15" t="str">
        <f>IF(ISBLANK('Original data'!AU59),"",'Original data'!AU59)</f>
        <v/>
      </c>
      <c r="AY59" s="15" t="str">
        <f>IF(ISBLANK('Original data'!AV59),"",'Original data'!AV59)</f>
        <v/>
      </c>
      <c r="AZ59" s="15" t="str">
        <f>IF(ISBLANK('Original data'!AW59),"",'Original data'!AW59)</f>
        <v/>
      </c>
      <c r="BA59" s="15" t="str">
        <f>IF(ISBLANK('Original data'!AX59),"",'Original data'!AX59)</f>
        <v/>
      </c>
      <c r="BB59" s="15" t="str">
        <f>IF(ISBLANK('Original data'!AY59),"",'Original data'!AY59)</f>
        <v/>
      </c>
      <c r="BC59" s="15" t="str">
        <f>IF(ISBLANK('Original data'!AZ59),"",'Original data'!AZ59)</f>
        <v/>
      </c>
      <c r="BD59" s="15" t="str">
        <f>IF(ISBLANK('Original data'!BA59),"",'Original data'!BA59)</f>
        <v/>
      </c>
      <c r="BE59" s="15" t="str">
        <f>IF(ISBLANK('Original data'!BB59),"",'Original data'!BB59)</f>
        <v/>
      </c>
      <c r="BF59" s="15" t="str">
        <f>IF(ISBLANK('Original data'!BC59),"",'Original data'!BC59)</f>
        <v/>
      </c>
      <c r="BG59" s="15" t="str">
        <f>IF(ISBLANK('Original data'!BD59),"",'Original data'!BD59)</f>
        <v/>
      </c>
      <c r="BH59" s="15" t="str">
        <f>IF(ISBLANK('Original data'!BE59),"",'Original data'!BE59)</f>
        <v/>
      </c>
      <c r="BI59" s="15" t="str">
        <f>IF(ISBLANK('Original data'!BF59),"",'Original data'!BF59)</f>
        <v/>
      </c>
      <c r="BJ59" s="15" t="str">
        <f>IF(ISBLANK('Original data'!BG59),"",'Original data'!BG59)</f>
        <v/>
      </c>
      <c r="BK59" s="15" t="str">
        <f>IF(ISBLANK('Original data'!BH59),"",'Original data'!BH59)</f>
        <v/>
      </c>
      <c r="BL59" s="15" t="str">
        <f>IF(ISBLANK('Original data'!BI59),"",'Original data'!BI59)</f>
        <v/>
      </c>
      <c r="BM59" s="15" t="str">
        <f>IF(ISBLANK('Original data'!BJ59),"",'Original data'!BJ59)</f>
        <v/>
      </c>
      <c r="BN59" s="15" t="str">
        <f>IF(ISBLANK('Original data'!BK59),"",'Original data'!BK59)</f>
        <v/>
      </c>
      <c r="BO59" s="15" t="str">
        <f>IF(ISBLANK('Original data'!BL59),"",'Original data'!BL59)</f>
        <v/>
      </c>
      <c r="BP59" s="15" t="str">
        <f>IF(ISBLANK('Original data'!BM59),"",'Original data'!BM59)</f>
        <v/>
      </c>
      <c r="BQ59" s="15" t="str">
        <f>IF(ISBLANK('Original data'!BN59),"",'Original data'!BN59)</f>
        <v/>
      </c>
      <c r="BR59" s="15" t="str">
        <f>IF(ISBLANK('Original data'!BO59),"",'Original data'!BO59)</f>
        <v/>
      </c>
      <c r="BS59" s="15" t="str">
        <f>IF(ISBLANK('Original data'!BP59),"",'Original data'!BP59)</f>
        <v/>
      </c>
      <c r="BT59" s="15" t="str">
        <f>IF(ISBLANK('Original data'!BQ59),"",'Original data'!BQ59)</f>
        <v/>
      </c>
      <c r="BU59" s="15" t="str">
        <f>IF(ISBLANK('Original data'!BR59),"",'Original data'!BR59)</f>
        <v/>
      </c>
      <c r="BV59" s="15" t="str">
        <f>IF(ISBLANK('Original data'!BS59),"",'Original data'!BS59)</f>
        <v/>
      </c>
      <c r="BW59" s="15" t="str">
        <f>IF(ISBLANK('Original data'!BT59),"",'Original data'!BT59)</f>
        <v/>
      </c>
      <c r="BX59" s="15" t="str">
        <f>IF(ISBLANK('Original data'!BU59),"",'Original data'!BU59)</f>
        <v/>
      </c>
      <c r="BY59" s="15" t="str">
        <f>IF(ISBLANK('Original data'!BV59),"",'Original data'!BV59)</f>
        <v/>
      </c>
      <c r="BZ59" s="15" t="str">
        <f>IF(ISBLANK('Original data'!BW59),"",'Original data'!BW59)</f>
        <v/>
      </c>
      <c r="CA59" s="15" t="str">
        <f>IF(ISBLANK('Original data'!BX59),"",'Original data'!BX59)</f>
        <v/>
      </c>
      <c r="CB59" s="15" t="str">
        <f>IF(ISBLANK('Original data'!BY59),"",'Original data'!BY59)</f>
        <v/>
      </c>
      <c r="CC59" s="15" t="str">
        <f>IF(ISBLANK('Original data'!BZ59),"",'Original data'!BZ59)</f>
        <v/>
      </c>
      <c r="CD59" s="15" t="str">
        <f>IF(ISBLANK('Original data'!CA59),"",'Original data'!CA59)</f>
        <v/>
      </c>
      <c r="CE59" s="22"/>
    </row>
    <row r="60" spans="1:83" x14ac:dyDescent="0.2">
      <c r="A60" s="14" t="str">
        <f>IF(ISBLANK('Original data'!A60),"",'Original data'!A60)</f>
        <v/>
      </c>
      <c r="B60" s="14" t="str">
        <f>IF(ISBLANK('Original data'!B60),"",'Original data'!B60)</f>
        <v/>
      </c>
      <c r="C60" s="14" t="str">
        <f>IF(ISBLANK('Original data'!C60),"",'Original data'!C60)</f>
        <v/>
      </c>
      <c r="D60" s="14" t="str">
        <f>IF(ISBLANK('Original data'!D60),"",'Original data'!D60)</f>
        <v/>
      </c>
      <c r="E60" s="14" t="str">
        <f>IF(ISBLANK('Original data'!E60),"",'Original data'!E60)</f>
        <v/>
      </c>
      <c r="F60" s="14">
        <f>IF(ISBLANK('Original data'!CC60),"",'Original data'!CC60)</f>
        <v>0</v>
      </c>
      <c r="G60" s="14">
        <f>IF(ISBLANK('Original data'!CD60),"",'Original data'!CD60)</f>
        <v>0</v>
      </c>
      <c r="H60" s="14"/>
      <c r="I60" s="15" t="str">
        <f>IF(ISBLANK('Original data'!F60),"",'Original data'!F60)</f>
        <v/>
      </c>
      <c r="J60" s="15" t="str">
        <f>IF(ISBLANK('Original data'!G60),"",'Original data'!G60)</f>
        <v/>
      </c>
      <c r="K60" s="15" t="str">
        <f>IF(ISBLANK('Original data'!H60),"",'Original data'!H60)</f>
        <v/>
      </c>
      <c r="L60" s="15" t="str">
        <f>IF(ISBLANK('Original data'!I60),"",'Original data'!I60)</f>
        <v/>
      </c>
      <c r="M60" s="15" t="str">
        <f>IF(ISBLANK('Original data'!J60),"",'Original data'!J60)</f>
        <v/>
      </c>
      <c r="N60" s="15" t="str">
        <f>IF(ISBLANK('Original data'!K60),"",'Original data'!K60)</f>
        <v/>
      </c>
      <c r="O60" s="15" t="str">
        <f>IF(ISBLANK('Original data'!L60),"",'Original data'!L60)</f>
        <v/>
      </c>
      <c r="P60" s="15" t="str">
        <f>IF(ISBLANK('Original data'!M60),"",'Original data'!M60)</f>
        <v/>
      </c>
      <c r="Q60" s="15" t="str">
        <f>IF(ISBLANK('Original data'!N60),"",'Original data'!N60)</f>
        <v/>
      </c>
      <c r="R60" s="15" t="str">
        <f>IF(ISBLANK('Original data'!O60),"",'Original data'!O60)</f>
        <v/>
      </c>
      <c r="S60" s="15" t="str">
        <f>IF(ISBLANK('Original data'!P60),"",'Original data'!P60)</f>
        <v/>
      </c>
      <c r="T60" s="15" t="str">
        <f>IF(ISBLANK('Original data'!Q60),"",'Original data'!Q60)</f>
        <v/>
      </c>
      <c r="U60" s="15" t="str">
        <f>IF(ISBLANK('Original data'!R60),"",'Original data'!R60)</f>
        <v/>
      </c>
      <c r="V60" s="15" t="str">
        <f>IF(ISBLANK('Original data'!S60),"",'Original data'!S60)</f>
        <v/>
      </c>
      <c r="W60" s="15" t="str">
        <f>IF(ISBLANK('Original data'!T60),"",'Original data'!T60)</f>
        <v/>
      </c>
      <c r="X60" s="15" t="str">
        <f>IF(ISBLANK('Original data'!U60),"",'Original data'!U60)</f>
        <v/>
      </c>
      <c r="Y60" s="15" t="str">
        <f>IF(ISBLANK('Original data'!V60),"",'Original data'!V60)</f>
        <v/>
      </c>
      <c r="Z60" s="15" t="str">
        <f>IF(ISBLANK('Original data'!W60),"",'Original data'!W60)</f>
        <v/>
      </c>
      <c r="AA60" s="15" t="str">
        <f>IF(ISBLANK('Original data'!X60),"",'Original data'!X60)</f>
        <v/>
      </c>
      <c r="AB60" s="15" t="str">
        <f>IF(ISBLANK('Original data'!Y60),"",'Original data'!Y60)</f>
        <v/>
      </c>
      <c r="AC60" s="15" t="str">
        <f>IF(ISBLANK('Original data'!Z60),"",'Original data'!Z60)</f>
        <v/>
      </c>
      <c r="AD60" s="15" t="str">
        <f>IF(ISBLANK('Original data'!AA60),"",'Original data'!AA60)</f>
        <v/>
      </c>
      <c r="AE60" s="15" t="str">
        <f>IF(ISBLANK('Original data'!AB60),"",'Original data'!AB60)</f>
        <v/>
      </c>
      <c r="AF60" s="15" t="str">
        <f>IF(ISBLANK('Original data'!AC60),"",'Original data'!AC60)</f>
        <v/>
      </c>
      <c r="AG60" s="15" t="str">
        <f>IF(ISBLANK('Original data'!AD60),"",'Original data'!AD60)</f>
        <v/>
      </c>
      <c r="AH60" s="15" t="str">
        <f>IF(ISBLANK('Original data'!AE60),"",'Original data'!AE60)</f>
        <v/>
      </c>
      <c r="AI60" s="15" t="str">
        <f>IF(ISBLANK('Original data'!AF60),"",'Original data'!AF60)</f>
        <v/>
      </c>
      <c r="AJ60" s="15" t="str">
        <f>IF(ISBLANK('Original data'!AG60),"",'Original data'!AG60)</f>
        <v/>
      </c>
      <c r="AK60" s="15" t="str">
        <f>IF(ISBLANK('Original data'!AH60),"",'Original data'!AH60)</f>
        <v/>
      </c>
      <c r="AL60" s="15" t="str">
        <f>IF(ISBLANK('Original data'!AI60),"",'Original data'!AI60)</f>
        <v/>
      </c>
      <c r="AM60" s="15" t="str">
        <f>IF(ISBLANK('Original data'!AJ60),"",'Original data'!AJ60)</f>
        <v/>
      </c>
      <c r="AN60" s="15" t="str">
        <f>IF(ISBLANK('Original data'!AK60),"",'Original data'!AK60)</f>
        <v/>
      </c>
      <c r="AO60" s="15" t="str">
        <f>IF(ISBLANK('Original data'!AL60),"",'Original data'!AL60)</f>
        <v/>
      </c>
      <c r="AP60" s="15" t="str">
        <f>IF(ISBLANK('Original data'!AM60),"",'Original data'!AM60)</f>
        <v/>
      </c>
      <c r="AQ60" s="15" t="str">
        <f>IF(ISBLANK('Original data'!AN60),"",'Original data'!AN60)</f>
        <v/>
      </c>
      <c r="AR60" s="15" t="str">
        <f>IF(ISBLANK('Original data'!AO60),"",'Original data'!AO60)</f>
        <v/>
      </c>
      <c r="AS60" s="15" t="str">
        <f>IF(ISBLANK('Original data'!AP60),"",'Original data'!AP60)</f>
        <v/>
      </c>
      <c r="AT60" s="15" t="str">
        <f>IF(ISBLANK('Original data'!AQ60),"",'Original data'!AQ60)</f>
        <v/>
      </c>
      <c r="AU60" s="15" t="str">
        <f>IF(ISBLANK('Original data'!AR60),"",'Original data'!AR60)</f>
        <v/>
      </c>
      <c r="AV60" s="15" t="str">
        <f>IF(ISBLANK('Original data'!AS60),"",'Original data'!AS60)</f>
        <v/>
      </c>
      <c r="AW60" s="15" t="str">
        <f>IF(ISBLANK('Original data'!AT60),"",'Original data'!AT60)</f>
        <v/>
      </c>
      <c r="AX60" s="15" t="str">
        <f>IF(ISBLANK('Original data'!AU60),"",'Original data'!AU60)</f>
        <v/>
      </c>
      <c r="AY60" s="15" t="str">
        <f>IF(ISBLANK('Original data'!AV60),"",'Original data'!AV60)</f>
        <v/>
      </c>
      <c r="AZ60" s="15" t="str">
        <f>IF(ISBLANK('Original data'!AW60),"",'Original data'!AW60)</f>
        <v/>
      </c>
      <c r="BA60" s="15" t="str">
        <f>IF(ISBLANK('Original data'!AX60),"",'Original data'!AX60)</f>
        <v/>
      </c>
      <c r="BB60" s="15" t="str">
        <f>IF(ISBLANK('Original data'!AY60),"",'Original data'!AY60)</f>
        <v/>
      </c>
      <c r="BC60" s="15" t="str">
        <f>IF(ISBLANK('Original data'!AZ60),"",'Original data'!AZ60)</f>
        <v/>
      </c>
      <c r="BD60" s="15" t="str">
        <f>IF(ISBLANK('Original data'!BA60),"",'Original data'!BA60)</f>
        <v/>
      </c>
      <c r="BE60" s="15" t="str">
        <f>IF(ISBLANK('Original data'!BB60),"",'Original data'!BB60)</f>
        <v/>
      </c>
      <c r="BF60" s="15" t="str">
        <f>IF(ISBLANK('Original data'!BC60),"",'Original data'!BC60)</f>
        <v/>
      </c>
      <c r="BG60" s="15" t="str">
        <f>IF(ISBLANK('Original data'!BD60),"",'Original data'!BD60)</f>
        <v/>
      </c>
      <c r="BH60" s="15" t="str">
        <f>IF(ISBLANK('Original data'!BE60),"",'Original data'!BE60)</f>
        <v/>
      </c>
      <c r="BI60" s="15" t="str">
        <f>IF(ISBLANK('Original data'!BF60),"",'Original data'!BF60)</f>
        <v/>
      </c>
      <c r="BJ60" s="15" t="str">
        <f>IF(ISBLANK('Original data'!BG60),"",'Original data'!BG60)</f>
        <v/>
      </c>
      <c r="BK60" s="15" t="str">
        <f>IF(ISBLANK('Original data'!BH60),"",'Original data'!BH60)</f>
        <v/>
      </c>
      <c r="BL60" s="15" t="str">
        <f>IF(ISBLANK('Original data'!BI60),"",'Original data'!BI60)</f>
        <v/>
      </c>
      <c r="BM60" s="15" t="str">
        <f>IF(ISBLANK('Original data'!BJ60),"",'Original data'!BJ60)</f>
        <v/>
      </c>
      <c r="BN60" s="15" t="str">
        <f>IF(ISBLANK('Original data'!BK60),"",'Original data'!BK60)</f>
        <v/>
      </c>
      <c r="BO60" s="15" t="str">
        <f>IF(ISBLANK('Original data'!BL60),"",'Original data'!BL60)</f>
        <v/>
      </c>
      <c r="BP60" s="15" t="str">
        <f>IF(ISBLANK('Original data'!BM60),"",'Original data'!BM60)</f>
        <v/>
      </c>
      <c r="BQ60" s="15" t="str">
        <f>IF(ISBLANK('Original data'!BN60),"",'Original data'!BN60)</f>
        <v/>
      </c>
      <c r="BR60" s="15" t="str">
        <f>IF(ISBLANK('Original data'!BO60),"",'Original data'!BO60)</f>
        <v/>
      </c>
      <c r="BS60" s="15" t="str">
        <f>IF(ISBLANK('Original data'!BP60),"",'Original data'!BP60)</f>
        <v/>
      </c>
      <c r="BT60" s="15" t="str">
        <f>IF(ISBLANK('Original data'!BQ60),"",'Original data'!BQ60)</f>
        <v/>
      </c>
      <c r="BU60" s="15" t="str">
        <f>IF(ISBLANK('Original data'!BR60),"",'Original data'!BR60)</f>
        <v/>
      </c>
      <c r="BV60" s="15" t="str">
        <f>IF(ISBLANK('Original data'!BS60),"",'Original data'!BS60)</f>
        <v/>
      </c>
      <c r="BW60" s="15" t="str">
        <f>IF(ISBLANK('Original data'!BT60),"",'Original data'!BT60)</f>
        <v/>
      </c>
      <c r="BX60" s="15" t="str">
        <f>IF(ISBLANK('Original data'!BU60),"",'Original data'!BU60)</f>
        <v/>
      </c>
      <c r="BY60" s="15" t="str">
        <f>IF(ISBLANK('Original data'!BV60),"",'Original data'!BV60)</f>
        <v/>
      </c>
      <c r="BZ60" s="15" t="str">
        <f>IF(ISBLANK('Original data'!BW60),"",'Original data'!BW60)</f>
        <v/>
      </c>
      <c r="CA60" s="15" t="str">
        <f>IF(ISBLANK('Original data'!BX60),"",'Original data'!BX60)</f>
        <v/>
      </c>
      <c r="CB60" s="15" t="str">
        <f>IF(ISBLANK('Original data'!BY60),"",'Original data'!BY60)</f>
        <v/>
      </c>
      <c r="CC60" s="15" t="str">
        <f>IF(ISBLANK('Original data'!BZ60),"",'Original data'!BZ60)</f>
        <v/>
      </c>
      <c r="CD60" s="15" t="str">
        <f>IF(ISBLANK('Original data'!CA60),"",'Original data'!CA60)</f>
        <v/>
      </c>
      <c r="CE60" s="22"/>
    </row>
    <row r="61" spans="1:83" x14ac:dyDescent="0.2">
      <c r="A61" s="14" t="str">
        <f>IF(ISBLANK('Original data'!A61),"",'Original data'!A61)</f>
        <v/>
      </c>
      <c r="B61" s="14" t="str">
        <f>IF(ISBLANK('Original data'!B61),"",'Original data'!B61)</f>
        <v/>
      </c>
      <c r="C61" s="14" t="str">
        <f>IF(ISBLANK('Original data'!C61),"",'Original data'!C61)</f>
        <v/>
      </c>
      <c r="D61" s="14" t="str">
        <f>IF(ISBLANK('Original data'!D61),"",'Original data'!D61)</f>
        <v/>
      </c>
      <c r="E61" s="14" t="str">
        <f>IF(ISBLANK('Original data'!E61),"",'Original data'!E61)</f>
        <v/>
      </c>
      <c r="F61" s="14">
        <f>IF(ISBLANK('Original data'!CC61),"",'Original data'!CC61)</f>
        <v>0</v>
      </c>
      <c r="G61" s="14">
        <f>IF(ISBLANK('Original data'!CD61),"",'Original data'!CD61)</f>
        <v>0</v>
      </c>
      <c r="H61" s="14"/>
      <c r="I61" s="15" t="str">
        <f>IF(ISBLANK('Original data'!F61),"",'Original data'!F61)</f>
        <v/>
      </c>
      <c r="J61" s="15" t="str">
        <f>IF(ISBLANK('Original data'!G61),"",'Original data'!G61)</f>
        <v/>
      </c>
      <c r="K61" s="15" t="str">
        <f>IF(ISBLANK('Original data'!H61),"",'Original data'!H61)</f>
        <v/>
      </c>
      <c r="L61" s="15" t="str">
        <f>IF(ISBLANK('Original data'!I61),"",'Original data'!I61)</f>
        <v/>
      </c>
      <c r="M61" s="15" t="str">
        <f>IF(ISBLANK('Original data'!J61),"",'Original data'!J61)</f>
        <v/>
      </c>
      <c r="N61" s="15" t="str">
        <f>IF(ISBLANK('Original data'!K61),"",'Original data'!K61)</f>
        <v/>
      </c>
      <c r="O61" s="15" t="str">
        <f>IF(ISBLANK('Original data'!L61),"",'Original data'!L61)</f>
        <v/>
      </c>
      <c r="P61" s="15" t="str">
        <f>IF(ISBLANK('Original data'!M61),"",'Original data'!M61)</f>
        <v/>
      </c>
      <c r="Q61" s="15" t="str">
        <f>IF(ISBLANK('Original data'!N61),"",'Original data'!N61)</f>
        <v/>
      </c>
      <c r="R61" s="15" t="str">
        <f>IF(ISBLANK('Original data'!O61),"",'Original data'!O61)</f>
        <v/>
      </c>
      <c r="S61" s="15" t="str">
        <f>IF(ISBLANK('Original data'!P61),"",'Original data'!P61)</f>
        <v/>
      </c>
      <c r="T61" s="15" t="str">
        <f>IF(ISBLANK('Original data'!Q61),"",'Original data'!Q61)</f>
        <v/>
      </c>
      <c r="U61" s="15" t="str">
        <f>IF(ISBLANK('Original data'!R61),"",'Original data'!R61)</f>
        <v/>
      </c>
      <c r="V61" s="15" t="str">
        <f>IF(ISBLANK('Original data'!S61),"",'Original data'!S61)</f>
        <v/>
      </c>
      <c r="W61" s="15" t="str">
        <f>IF(ISBLANK('Original data'!T61),"",'Original data'!T61)</f>
        <v/>
      </c>
      <c r="X61" s="15" t="str">
        <f>IF(ISBLANK('Original data'!U61),"",'Original data'!U61)</f>
        <v/>
      </c>
      <c r="Y61" s="15" t="str">
        <f>IF(ISBLANK('Original data'!V61),"",'Original data'!V61)</f>
        <v/>
      </c>
      <c r="Z61" s="15" t="str">
        <f>IF(ISBLANK('Original data'!W61),"",'Original data'!W61)</f>
        <v/>
      </c>
      <c r="AA61" s="15" t="str">
        <f>IF(ISBLANK('Original data'!X61),"",'Original data'!X61)</f>
        <v/>
      </c>
      <c r="AB61" s="15" t="str">
        <f>IF(ISBLANK('Original data'!Y61),"",'Original data'!Y61)</f>
        <v/>
      </c>
      <c r="AC61" s="15" t="str">
        <f>IF(ISBLANK('Original data'!Z61),"",'Original data'!Z61)</f>
        <v/>
      </c>
      <c r="AD61" s="15" t="str">
        <f>IF(ISBLANK('Original data'!AA61),"",'Original data'!AA61)</f>
        <v/>
      </c>
      <c r="AE61" s="15" t="str">
        <f>IF(ISBLANK('Original data'!AB61),"",'Original data'!AB61)</f>
        <v/>
      </c>
      <c r="AF61" s="15" t="str">
        <f>IF(ISBLANK('Original data'!AC61),"",'Original data'!AC61)</f>
        <v/>
      </c>
      <c r="AG61" s="15" t="str">
        <f>IF(ISBLANK('Original data'!AD61),"",'Original data'!AD61)</f>
        <v/>
      </c>
      <c r="AH61" s="15" t="str">
        <f>IF(ISBLANK('Original data'!AE61),"",'Original data'!AE61)</f>
        <v/>
      </c>
      <c r="AI61" s="15" t="str">
        <f>IF(ISBLANK('Original data'!AF61),"",'Original data'!AF61)</f>
        <v/>
      </c>
      <c r="AJ61" s="15" t="str">
        <f>IF(ISBLANK('Original data'!AG61),"",'Original data'!AG61)</f>
        <v/>
      </c>
      <c r="AK61" s="15" t="str">
        <f>IF(ISBLANK('Original data'!AH61),"",'Original data'!AH61)</f>
        <v/>
      </c>
      <c r="AL61" s="15" t="str">
        <f>IF(ISBLANK('Original data'!AI61),"",'Original data'!AI61)</f>
        <v/>
      </c>
      <c r="AM61" s="15" t="str">
        <f>IF(ISBLANK('Original data'!AJ61),"",'Original data'!AJ61)</f>
        <v/>
      </c>
      <c r="AN61" s="15" t="str">
        <f>IF(ISBLANK('Original data'!AK61),"",'Original data'!AK61)</f>
        <v/>
      </c>
      <c r="AO61" s="15" t="str">
        <f>IF(ISBLANK('Original data'!AL61),"",'Original data'!AL61)</f>
        <v/>
      </c>
      <c r="AP61" s="15" t="str">
        <f>IF(ISBLANK('Original data'!AM61),"",'Original data'!AM61)</f>
        <v/>
      </c>
      <c r="AQ61" s="15" t="str">
        <f>IF(ISBLANK('Original data'!AN61),"",'Original data'!AN61)</f>
        <v/>
      </c>
      <c r="AR61" s="15" t="str">
        <f>IF(ISBLANK('Original data'!AO61),"",'Original data'!AO61)</f>
        <v/>
      </c>
      <c r="AS61" s="15" t="str">
        <f>IF(ISBLANK('Original data'!AP61),"",'Original data'!AP61)</f>
        <v/>
      </c>
      <c r="AT61" s="15" t="str">
        <f>IF(ISBLANK('Original data'!AQ61),"",'Original data'!AQ61)</f>
        <v/>
      </c>
      <c r="AU61" s="15" t="str">
        <f>IF(ISBLANK('Original data'!AR61),"",'Original data'!AR61)</f>
        <v/>
      </c>
      <c r="AV61" s="15" t="str">
        <f>IF(ISBLANK('Original data'!AS61),"",'Original data'!AS61)</f>
        <v/>
      </c>
      <c r="AW61" s="15" t="str">
        <f>IF(ISBLANK('Original data'!AT61),"",'Original data'!AT61)</f>
        <v/>
      </c>
      <c r="AX61" s="15" t="str">
        <f>IF(ISBLANK('Original data'!AU61),"",'Original data'!AU61)</f>
        <v/>
      </c>
      <c r="AY61" s="15" t="str">
        <f>IF(ISBLANK('Original data'!AV61),"",'Original data'!AV61)</f>
        <v/>
      </c>
      <c r="AZ61" s="15" t="str">
        <f>IF(ISBLANK('Original data'!AW61),"",'Original data'!AW61)</f>
        <v/>
      </c>
      <c r="BA61" s="15" t="str">
        <f>IF(ISBLANK('Original data'!AX61),"",'Original data'!AX61)</f>
        <v/>
      </c>
      <c r="BB61" s="15" t="str">
        <f>IF(ISBLANK('Original data'!AY61),"",'Original data'!AY61)</f>
        <v/>
      </c>
      <c r="BC61" s="15" t="str">
        <f>IF(ISBLANK('Original data'!AZ61),"",'Original data'!AZ61)</f>
        <v/>
      </c>
      <c r="BD61" s="15" t="str">
        <f>IF(ISBLANK('Original data'!BA61),"",'Original data'!BA61)</f>
        <v/>
      </c>
      <c r="BE61" s="15" t="str">
        <f>IF(ISBLANK('Original data'!BB61),"",'Original data'!BB61)</f>
        <v/>
      </c>
      <c r="BF61" s="15" t="str">
        <f>IF(ISBLANK('Original data'!BC61),"",'Original data'!BC61)</f>
        <v/>
      </c>
      <c r="BG61" s="15" t="str">
        <f>IF(ISBLANK('Original data'!BD61),"",'Original data'!BD61)</f>
        <v/>
      </c>
      <c r="BH61" s="15" t="str">
        <f>IF(ISBLANK('Original data'!BE61),"",'Original data'!BE61)</f>
        <v/>
      </c>
      <c r="BI61" s="15" t="str">
        <f>IF(ISBLANK('Original data'!BF61),"",'Original data'!BF61)</f>
        <v/>
      </c>
      <c r="BJ61" s="15" t="str">
        <f>IF(ISBLANK('Original data'!BG61),"",'Original data'!BG61)</f>
        <v/>
      </c>
      <c r="BK61" s="15" t="str">
        <f>IF(ISBLANK('Original data'!BH61),"",'Original data'!BH61)</f>
        <v/>
      </c>
      <c r="BL61" s="15" t="str">
        <f>IF(ISBLANK('Original data'!BI61),"",'Original data'!BI61)</f>
        <v/>
      </c>
      <c r="BM61" s="15" t="str">
        <f>IF(ISBLANK('Original data'!BJ61),"",'Original data'!BJ61)</f>
        <v/>
      </c>
      <c r="BN61" s="15" t="str">
        <f>IF(ISBLANK('Original data'!BK61),"",'Original data'!BK61)</f>
        <v/>
      </c>
      <c r="BO61" s="15" t="str">
        <f>IF(ISBLANK('Original data'!BL61),"",'Original data'!BL61)</f>
        <v/>
      </c>
      <c r="BP61" s="15" t="str">
        <f>IF(ISBLANK('Original data'!BM61),"",'Original data'!BM61)</f>
        <v/>
      </c>
      <c r="BQ61" s="15" t="str">
        <f>IF(ISBLANK('Original data'!BN61),"",'Original data'!BN61)</f>
        <v/>
      </c>
      <c r="BR61" s="15" t="str">
        <f>IF(ISBLANK('Original data'!BO61),"",'Original data'!BO61)</f>
        <v/>
      </c>
      <c r="BS61" s="15" t="str">
        <f>IF(ISBLANK('Original data'!BP61),"",'Original data'!BP61)</f>
        <v/>
      </c>
      <c r="BT61" s="15" t="str">
        <f>IF(ISBLANK('Original data'!BQ61),"",'Original data'!BQ61)</f>
        <v/>
      </c>
      <c r="BU61" s="15" t="str">
        <f>IF(ISBLANK('Original data'!BR61),"",'Original data'!BR61)</f>
        <v/>
      </c>
      <c r="BV61" s="15" t="str">
        <f>IF(ISBLANK('Original data'!BS61),"",'Original data'!BS61)</f>
        <v/>
      </c>
      <c r="BW61" s="15" t="str">
        <f>IF(ISBLANK('Original data'!BT61),"",'Original data'!BT61)</f>
        <v/>
      </c>
      <c r="BX61" s="15" t="str">
        <f>IF(ISBLANK('Original data'!BU61),"",'Original data'!BU61)</f>
        <v/>
      </c>
      <c r="BY61" s="15" t="str">
        <f>IF(ISBLANK('Original data'!BV61),"",'Original data'!BV61)</f>
        <v/>
      </c>
      <c r="BZ61" s="15" t="str">
        <f>IF(ISBLANK('Original data'!BW61),"",'Original data'!BW61)</f>
        <v/>
      </c>
      <c r="CA61" s="15" t="str">
        <f>IF(ISBLANK('Original data'!BX61),"",'Original data'!BX61)</f>
        <v/>
      </c>
      <c r="CB61" s="15" t="str">
        <f>IF(ISBLANK('Original data'!BY61),"",'Original data'!BY61)</f>
        <v/>
      </c>
      <c r="CC61" s="15" t="str">
        <f>IF(ISBLANK('Original data'!BZ61),"",'Original data'!BZ61)</f>
        <v/>
      </c>
      <c r="CD61" s="15" t="str">
        <f>IF(ISBLANK('Original data'!CA61),"",'Original data'!CA61)</f>
        <v/>
      </c>
      <c r="CE61" s="22"/>
    </row>
    <row r="62" spans="1:83" x14ac:dyDescent="0.2">
      <c r="A62" s="14" t="str">
        <f>IF(ISBLANK('Original data'!A62),"",'Original data'!A62)</f>
        <v/>
      </c>
      <c r="B62" s="14" t="str">
        <f>IF(ISBLANK('Original data'!B62),"",'Original data'!B62)</f>
        <v/>
      </c>
      <c r="C62" s="14" t="str">
        <f>IF(ISBLANK('Original data'!C62),"",'Original data'!C62)</f>
        <v/>
      </c>
      <c r="D62" s="14" t="str">
        <f>IF(ISBLANK('Original data'!D62),"",'Original data'!D62)</f>
        <v/>
      </c>
      <c r="E62" s="14" t="str">
        <f>IF(ISBLANK('Original data'!E62),"",'Original data'!E62)</f>
        <v/>
      </c>
      <c r="F62" s="14">
        <f>IF(ISBLANK('Original data'!CC62),"",'Original data'!CC62)</f>
        <v>0</v>
      </c>
      <c r="G62" s="14">
        <f>IF(ISBLANK('Original data'!CD62),"",'Original data'!CD62)</f>
        <v>0</v>
      </c>
      <c r="H62" s="14"/>
      <c r="I62" s="15" t="str">
        <f>IF(ISBLANK('Original data'!F62),"",'Original data'!F62)</f>
        <v/>
      </c>
      <c r="J62" s="15" t="str">
        <f>IF(ISBLANK('Original data'!G62),"",'Original data'!G62)</f>
        <v/>
      </c>
      <c r="K62" s="15" t="str">
        <f>IF(ISBLANK('Original data'!H62),"",'Original data'!H62)</f>
        <v/>
      </c>
      <c r="L62" s="15" t="str">
        <f>IF(ISBLANK('Original data'!I62),"",'Original data'!I62)</f>
        <v/>
      </c>
      <c r="M62" s="15" t="str">
        <f>IF(ISBLANK('Original data'!J62),"",'Original data'!J62)</f>
        <v/>
      </c>
      <c r="N62" s="15" t="str">
        <f>IF(ISBLANK('Original data'!K62),"",'Original data'!K62)</f>
        <v/>
      </c>
      <c r="O62" s="15" t="str">
        <f>IF(ISBLANK('Original data'!L62),"",'Original data'!L62)</f>
        <v/>
      </c>
      <c r="P62" s="15" t="str">
        <f>IF(ISBLANK('Original data'!M62),"",'Original data'!M62)</f>
        <v/>
      </c>
      <c r="Q62" s="15" t="str">
        <f>IF(ISBLANK('Original data'!N62),"",'Original data'!N62)</f>
        <v/>
      </c>
      <c r="R62" s="15" t="str">
        <f>IF(ISBLANK('Original data'!O62),"",'Original data'!O62)</f>
        <v/>
      </c>
      <c r="S62" s="15" t="str">
        <f>IF(ISBLANK('Original data'!P62),"",'Original data'!P62)</f>
        <v/>
      </c>
      <c r="T62" s="15" t="str">
        <f>IF(ISBLANK('Original data'!Q62),"",'Original data'!Q62)</f>
        <v/>
      </c>
      <c r="U62" s="15" t="str">
        <f>IF(ISBLANK('Original data'!R62),"",'Original data'!R62)</f>
        <v/>
      </c>
      <c r="V62" s="15" t="str">
        <f>IF(ISBLANK('Original data'!S62),"",'Original data'!S62)</f>
        <v/>
      </c>
      <c r="W62" s="15" t="str">
        <f>IF(ISBLANK('Original data'!T62),"",'Original data'!T62)</f>
        <v/>
      </c>
      <c r="X62" s="15" t="str">
        <f>IF(ISBLANK('Original data'!U62),"",'Original data'!U62)</f>
        <v/>
      </c>
      <c r="Y62" s="15" t="str">
        <f>IF(ISBLANK('Original data'!V62),"",'Original data'!V62)</f>
        <v/>
      </c>
      <c r="Z62" s="15" t="str">
        <f>IF(ISBLANK('Original data'!W62),"",'Original data'!W62)</f>
        <v/>
      </c>
      <c r="AA62" s="15" t="str">
        <f>IF(ISBLANK('Original data'!X62),"",'Original data'!X62)</f>
        <v/>
      </c>
      <c r="AB62" s="15" t="str">
        <f>IF(ISBLANK('Original data'!Y62),"",'Original data'!Y62)</f>
        <v/>
      </c>
      <c r="AC62" s="15" t="str">
        <f>IF(ISBLANK('Original data'!Z62),"",'Original data'!Z62)</f>
        <v/>
      </c>
      <c r="AD62" s="15" t="str">
        <f>IF(ISBLANK('Original data'!AA62),"",'Original data'!AA62)</f>
        <v/>
      </c>
      <c r="AE62" s="15" t="str">
        <f>IF(ISBLANK('Original data'!AB62),"",'Original data'!AB62)</f>
        <v/>
      </c>
      <c r="AF62" s="15" t="str">
        <f>IF(ISBLANK('Original data'!AC62),"",'Original data'!AC62)</f>
        <v/>
      </c>
      <c r="AG62" s="15" t="str">
        <f>IF(ISBLANK('Original data'!AD62),"",'Original data'!AD62)</f>
        <v/>
      </c>
      <c r="AH62" s="15" t="str">
        <f>IF(ISBLANK('Original data'!AE62),"",'Original data'!AE62)</f>
        <v/>
      </c>
      <c r="AI62" s="15" t="str">
        <f>IF(ISBLANK('Original data'!AF62),"",'Original data'!AF62)</f>
        <v/>
      </c>
      <c r="AJ62" s="15" t="str">
        <f>IF(ISBLANK('Original data'!AG62),"",'Original data'!AG62)</f>
        <v/>
      </c>
      <c r="AK62" s="15" t="str">
        <f>IF(ISBLANK('Original data'!AH62),"",'Original data'!AH62)</f>
        <v/>
      </c>
      <c r="AL62" s="15" t="str">
        <f>IF(ISBLANK('Original data'!AI62),"",'Original data'!AI62)</f>
        <v/>
      </c>
      <c r="AM62" s="15" t="str">
        <f>IF(ISBLANK('Original data'!AJ62),"",'Original data'!AJ62)</f>
        <v/>
      </c>
      <c r="AN62" s="15" t="str">
        <f>IF(ISBLANK('Original data'!AK62),"",'Original data'!AK62)</f>
        <v/>
      </c>
      <c r="AO62" s="15" t="str">
        <f>IF(ISBLANK('Original data'!AL62),"",'Original data'!AL62)</f>
        <v/>
      </c>
      <c r="AP62" s="15" t="str">
        <f>IF(ISBLANK('Original data'!AM62),"",'Original data'!AM62)</f>
        <v/>
      </c>
      <c r="AQ62" s="15" t="str">
        <f>IF(ISBLANK('Original data'!AN62),"",'Original data'!AN62)</f>
        <v/>
      </c>
      <c r="AR62" s="15" t="str">
        <f>IF(ISBLANK('Original data'!AO62),"",'Original data'!AO62)</f>
        <v/>
      </c>
      <c r="AS62" s="15" t="str">
        <f>IF(ISBLANK('Original data'!AP62),"",'Original data'!AP62)</f>
        <v/>
      </c>
      <c r="AT62" s="15" t="str">
        <f>IF(ISBLANK('Original data'!AQ62),"",'Original data'!AQ62)</f>
        <v/>
      </c>
      <c r="AU62" s="15" t="str">
        <f>IF(ISBLANK('Original data'!AR62),"",'Original data'!AR62)</f>
        <v/>
      </c>
      <c r="AV62" s="15" t="str">
        <f>IF(ISBLANK('Original data'!AS62),"",'Original data'!AS62)</f>
        <v/>
      </c>
      <c r="AW62" s="15" t="str">
        <f>IF(ISBLANK('Original data'!AT62),"",'Original data'!AT62)</f>
        <v/>
      </c>
      <c r="AX62" s="15" t="str">
        <f>IF(ISBLANK('Original data'!AU62),"",'Original data'!AU62)</f>
        <v/>
      </c>
      <c r="AY62" s="15" t="str">
        <f>IF(ISBLANK('Original data'!AV62),"",'Original data'!AV62)</f>
        <v/>
      </c>
      <c r="AZ62" s="15" t="str">
        <f>IF(ISBLANK('Original data'!AW62),"",'Original data'!AW62)</f>
        <v/>
      </c>
      <c r="BA62" s="15" t="str">
        <f>IF(ISBLANK('Original data'!AX62),"",'Original data'!AX62)</f>
        <v/>
      </c>
      <c r="BB62" s="15" t="str">
        <f>IF(ISBLANK('Original data'!AY62),"",'Original data'!AY62)</f>
        <v/>
      </c>
      <c r="BC62" s="15" t="str">
        <f>IF(ISBLANK('Original data'!AZ62),"",'Original data'!AZ62)</f>
        <v/>
      </c>
      <c r="BD62" s="15" t="str">
        <f>IF(ISBLANK('Original data'!BA62),"",'Original data'!BA62)</f>
        <v/>
      </c>
      <c r="BE62" s="15" t="str">
        <f>IF(ISBLANK('Original data'!BB62),"",'Original data'!BB62)</f>
        <v/>
      </c>
      <c r="BF62" s="15" t="str">
        <f>IF(ISBLANK('Original data'!BC62),"",'Original data'!BC62)</f>
        <v/>
      </c>
      <c r="BG62" s="15" t="str">
        <f>IF(ISBLANK('Original data'!BD62),"",'Original data'!BD62)</f>
        <v/>
      </c>
      <c r="BH62" s="15" t="str">
        <f>IF(ISBLANK('Original data'!BE62),"",'Original data'!BE62)</f>
        <v/>
      </c>
      <c r="BI62" s="15" t="str">
        <f>IF(ISBLANK('Original data'!BF62),"",'Original data'!BF62)</f>
        <v/>
      </c>
      <c r="BJ62" s="15" t="str">
        <f>IF(ISBLANK('Original data'!BG62),"",'Original data'!BG62)</f>
        <v/>
      </c>
      <c r="BK62" s="15" t="str">
        <f>IF(ISBLANK('Original data'!BH62),"",'Original data'!BH62)</f>
        <v/>
      </c>
      <c r="BL62" s="15" t="str">
        <f>IF(ISBLANK('Original data'!BI62),"",'Original data'!BI62)</f>
        <v/>
      </c>
      <c r="BM62" s="15" t="str">
        <f>IF(ISBLANK('Original data'!BJ62),"",'Original data'!BJ62)</f>
        <v/>
      </c>
      <c r="BN62" s="15" t="str">
        <f>IF(ISBLANK('Original data'!BK62),"",'Original data'!BK62)</f>
        <v/>
      </c>
      <c r="BO62" s="15" t="str">
        <f>IF(ISBLANK('Original data'!BL62),"",'Original data'!BL62)</f>
        <v/>
      </c>
      <c r="BP62" s="15" t="str">
        <f>IF(ISBLANK('Original data'!BM62),"",'Original data'!BM62)</f>
        <v/>
      </c>
      <c r="BQ62" s="15" t="str">
        <f>IF(ISBLANK('Original data'!BN62),"",'Original data'!BN62)</f>
        <v/>
      </c>
      <c r="BR62" s="15" t="str">
        <f>IF(ISBLANK('Original data'!BO62),"",'Original data'!BO62)</f>
        <v/>
      </c>
      <c r="BS62" s="15" t="str">
        <f>IF(ISBLANK('Original data'!BP62),"",'Original data'!BP62)</f>
        <v/>
      </c>
      <c r="BT62" s="15" t="str">
        <f>IF(ISBLANK('Original data'!BQ62),"",'Original data'!BQ62)</f>
        <v/>
      </c>
      <c r="BU62" s="15" t="str">
        <f>IF(ISBLANK('Original data'!BR62),"",'Original data'!BR62)</f>
        <v/>
      </c>
      <c r="BV62" s="15" t="str">
        <f>IF(ISBLANK('Original data'!BS62),"",'Original data'!BS62)</f>
        <v/>
      </c>
      <c r="BW62" s="15" t="str">
        <f>IF(ISBLANK('Original data'!BT62),"",'Original data'!BT62)</f>
        <v/>
      </c>
      <c r="BX62" s="15" t="str">
        <f>IF(ISBLANK('Original data'!BU62),"",'Original data'!BU62)</f>
        <v/>
      </c>
      <c r="BY62" s="15" t="str">
        <f>IF(ISBLANK('Original data'!BV62),"",'Original data'!BV62)</f>
        <v/>
      </c>
      <c r="BZ62" s="15" t="str">
        <f>IF(ISBLANK('Original data'!BW62),"",'Original data'!BW62)</f>
        <v/>
      </c>
      <c r="CA62" s="15" t="str">
        <f>IF(ISBLANK('Original data'!BX62),"",'Original data'!BX62)</f>
        <v/>
      </c>
      <c r="CB62" s="15" t="str">
        <f>IF(ISBLANK('Original data'!BY62),"",'Original data'!BY62)</f>
        <v/>
      </c>
      <c r="CC62" s="15" t="str">
        <f>IF(ISBLANK('Original data'!BZ62),"",'Original data'!BZ62)</f>
        <v/>
      </c>
      <c r="CD62" s="15" t="str">
        <f>IF(ISBLANK('Original data'!CA62),"",'Original data'!CA62)</f>
        <v/>
      </c>
      <c r="CE62" s="22"/>
    </row>
    <row r="63" spans="1:83" x14ac:dyDescent="0.2">
      <c r="A63" s="14" t="str">
        <f>IF(ISBLANK('Original data'!A63),"",'Original data'!A63)</f>
        <v/>
      </c>
      <c r="B63" s="14" t="str">
        <f>IF(ISBLANK('Original data'!B63),"",'Original data'!B63)</f>
        <v/>
      </c>
      <c r="C63" s="14" t="str">
        <f>IF(ISBLANK('Original data'!C63),"",'Original data'!C63)</f>
        <v/>
      </c>
      <c r="D63" s="14" t="str">
        <f>IF(ISBLANK('Original data'!D63),"",'Original data'!D63)</f>
        <v/>
      </c>
      <c r="E63" s="14" t="str">
        <f>IF(ISBLANK('Original data'!E63),"",'Original data'!E63)</f>
        <v/>
      </c>
      <c r="F63" s="14">
        <f>IF(ISBLANK('Original data'!CC63),"",'Original data'!CC63)</f>
        <v>0</v>
      </c>
      <c r="G63" s="14">
        <f>IF(ISBLANK('Original data'!CD63),"",'Original data'!CD63)</f>
        <v>0</v>
      </c>
      <c r="H63" s="14"/>
      <c r="I63" s="15" t="str">
        <f>IF(ISBLANK('Original data'!F63),"",'Original data'!F63)</f>
        <v/>
      </c>
      <c r="J63" s="15" t="str">
        <f>IF(ISBLANK('Original data'!G63),"",'Original data'!G63)</f>
        <v/>
      </c>
      <c r="K63" s="15" t="str">
        <f>IF(ISBLANK('Original data'!H63),"",'Original data'!H63)</f>
        <v/>
      </c>
      <c r="L63" s="15" t="str">
        <f>IF(ISBLANK('Original data'!I63),"",'Original data'!I63)</f>
        <v/>
      </c>
      <c r="M63" s="15" t="str">
        <f>IF(ISBLANK('Original data'!J63),"",'Original data'!J63)</f>
        <v/>
      </c>
      <c r="N63" s="15" t="str">
        <f>IF(ISBLANK('Original data'!K63),"",'Original data'!K63)</f>
        <v/>
      </c>
      <c r="O63" s="15" t="str">
        <f>IF(ISBLANK('Original data'!L63),"",'Original data'!L63)</f>
        <v/>
      </c>
      <c r="P63" s="15" t="str">
        <f>IF(ISBLANK('Original data'!M63),"",'Original data'!M63)</f>
        <v/>
      </c>
      <c r="Q63" s="15" t="str">
        <f>IF(ISBLANK('Original data'!N63),"",'Original data'!N63)</f>
        <v/>
      </c>
      <c r="R63" s="15" t="str">
        <f>IF(ISBLANK('Original data'!O63),"",'Original data'!O63)</f>
        <v/>
      </c>
      <c r="S63" s="15" t="str">
        <f>IF(ISBLANK('Original data'!P63),"",'Original data'!P63)</f>
        <v/>
      </c>
      <c r="T63" s="15" t="str">
        <f>IF(ISBLANK('Original data'!Q63),"",'Original data'!Q63)</f>
        <v/>
      </c>
      <c r="U63" s="15" t="str">
        <f>IF(ISBLANK('Original data'!R63),"",'Original data'!R63)</f>
        <v/>
      </c>
      <c r="V63" s="15" t="str">
        <f>IF(ISBLANK('Original data'!S63),"",'Original data'!S63)</f>
        <v/>
      </c>
      <c r="W63" s="15" t="str">
        <f>IF(ISBLANK('Original data'!T63),"",'Original data'!T63)</f>
        <v/>
      </c>
      <c r="X63" s="15" t="str">
        <f>IF(ISBLANK('Original data'!U63),"",'Original data'!U63)</f>
        <v/>
      </c>
      <c r="Y63" s="15" t="str">
        <f>IF(ISBLANK('Original data'!V63),"",'Original data'!V63)</f>
        <v/>
      </c>
      <c r="Z63" s="15" t="str">
        <f>IF(ISBLANK('Original data'!W63),"",'Original data'!W63)</f>
        <v/>
      </c>
      <c r="AA63" s="15" t="str">
        <f>IF(ISBLANK('Original data'!X63),"",'Original data'!X63)</f>
        <v/>
      </c>
      <c r="AB63" s="15" t="str">
        <f>IF(ISBLANK('Original data'!Y63),"",'Original data'!Y63)</f>
        <v/>
      </c>
      <c r="AC63" s="15" t="str">
        <f>IF(ISBLANK('Original data'!Z63),"",'Original data'!Z63)</f>
        <v/>
      </c>
      <c r="AD63" s="15" t="str">
        <f>IF(ISBLANK('Original data'!AA63),"",'Original data'!AA63)</f>
        <v/>
      </c>
      <c r="AE63" s="15" t="str">
        <f>IF(ISBLANK('Original data'!AB63),"",'Original data'!AB63)</f>
        <v/>
      </c>
      <c r="AF63" s="15" t="str">
        <f>IF(ISBLANK('Original data'!AC63),"",'Original data'!AC63)</f>
        <v/>
      </c>
      <c r="AG63" s="15" t="str">
        <f>IF(ISBLANK('Original data'!AD63),"",'Original data'!AD63)</f>
        <v/>
      </c>
      <c r="AH63" s="15" t="str">
        <f>IF(ISBLANK('Original data'!AE63),"",'Original data'!AE63)</f>
        <v/>
      </c>
      <c r="AI63" s="15" t="str">
        <f>IF(ISBLANK('Original data'!AF63),"",'Original data'!AF63)</f>
        <v/>
      </c>
      <c r="AJ63" s="15" t="str">
        <f>IF(ISBLANK('Original data'!AG63),"",'Original data'!AG63)</f>
        <v/>
      </c>
      <c r="AK63" s="15" t="str">
        <f>IF(ISBLANK('Original data'!AH63),"",'Original data'!AH63)</f>
        <v/>
      </c>
      <c r="AL63" s="15" t="str">
        <f>IF(ISBLANK('Original data'!AI63),"",'Original data'!AI63)</f>
        <v/>
      </c>
      <c r="AM63" s="15" t="str">
        <f>IF(ISBLANK('Original data'!AJ63),"",'Original data'!AJ63)</f>
        <v/>
      </c>
      <c r="AN63" s="15" t="str">
        <f>IF(ISBLANK('Original data'!AK63),"",'Original data'!AK63)</f>
        <v/>
      </c>
      <c r="AO63" s="15" t="str">
        <f>IF(ISBLANK('Original data'!AL63),"",'Original data'!AL63)</f>
        <v/>
      </c>
      <c r="AP63" s="15" t="str">
        <f>IF(ISBLANK('Original data'!AM63),"",'Original data'!AM63)</f>
        <v/>
      </c>
      <c r="AQ63" s="15" t="str">
        <f>IF(ISBLANK('Original data'!AN63),"",'Original data'!AN63)</f>
        <v/>
      </c>
      <c r="AR63" s="15" t="str">
        <f>IF(ISBLANK('Original data'!AO63),"",'Original data'!AO63)</f>
        <v/>
      </c>
      <c r="AS63" s="15" t="str">
        <f>IF(ISBLANK('Original data'!AP63),"",'Original data'!AP63)</f>
        <v/>
      </c>
      <c r="AT63" s="15" t="str">
        <f>IF(ISBLANK('Original data'!AQ63),"",'Original data'!AQ63)</f>
        <v/>
      </c>
      <c r="AU63" s="15" t="str">
        <f>IF(ISBLANK('Original data'!AR63),"",'Original data'!AR63)</f>
        <v/>
      </c>
      <c r="AV63" s="15" t="str">
        <f>IF(ISBLANK('Original data'!AS63),"",'Original data'!AS63)</f>
        <v/>
      </c>
      <c r="AW63" s="15" t="str">
        <f>IF(ISBLANK('Original data'!AT63),"",'Original data'!AT63)</f>
        <v/>
      </c>
      <c r="AX63" s="15" t="str">
        <f>IF(ISBLANK('Original data'!AU63),"",'Original data'!AU63)</f>
        <v/>
      </c>
      <c r="AY63" s="15" t="str">
        <f>IF(ISBLANK('Original data'!AV63),"",'Original data'!AV63)</f>
        <v/>
      </c>
      <c r="AZ63" s="15" t="str">
        <f>IF(ISBLANK('Original data'!AW63),"",'Original data'!AW63)</f>
        <v/>
      </c>
      <c r="BA63" s="15" t="str">
        <f>IF(ISBLANK('Original data'!AX63),"",'Original data'!AX63)</f>
        <v/>
      </c>
      <c r="BB63" s="15" t="str">
        <f>IF(ISBLANK('Original data'!AY63),"",'Original data'!AY63)</f>
        <v/>
      </c>
      <c r="BC63" s="15" t="str">
        <f>IF(ISBLANK('Original data'!AZ63),"",'Original data'!AZ63)</f>
        <v/>
      </c>
      <c r="BD63" s="15" t="str">
        <f>IF(ISBLANK('Original data'!BA63),"",'Original data'!BA63)</f>
        <v/>
      </c>
      <c r="BE63" s="15" t="str">
        <f>IF(ISBLANK('Original data'!BB63),"",'Original data'!BB63)</f>
        <v/>
      </c>
      <c r="BF63" s="15" t="str">
        <f>IF(ISBLANK('Original data'!BC63),"",'Original data'!BC63)</f>
        <v/>
      </c>
      <c r="BG63" s="15" t="str">
        <f>IF(ISBLANK('Original data'!BD63),"",'Original data'!BD63)</f>
        <v/>
      </c>
      <c r="BH63" s="15" t="str">
        <f>IF(ISBLANK('Original data'!BE63),"",'Original data'!BE63)</f>
        <v/>
      </c>
      <c r="BI63" s="15" t="str">
        <f>IF(ISBLANK('Original data'!BF63),"",'Original data'!BF63)</f>
        <v/>
      </c>
      <c r="BJ63" s="15" t="str">
        <f>IF(ISBLANK('Original data'!BG63),"",'Original data'!BG63)</f>
        <v/>
      </c>
      <c r="BK63" s="15" t="str">
        <f>IF(ISBLANK('Original data'!BH63),"",'Original data'!BH63)</f>
        <v/>
      </c>
      <c r="BL63" s="15" t="str">
        <f>IF(ISBLANK('Original data'!BI63),"",'Original data'!BI63)</f>
        <v/>
      </c>
      <c r="BM63" s="15" t="str">
        <f>IF(ISBLANK('Original data'!BJ63),"",'Original data'!BJ63)</f>
        <v/>
      </c>
      <c r="BN63" s="15" t="str">
        <f>IF(ISBLANK('Original data'!BK63),"",'Original data'!BK63)</f>
        <v/>
      </c>
      <c r="BO63" s="15" t="str">
        <f>IF(ISBLANK('Original data'!BL63),"",'Original data'!BL63)</f>
        <v/>
      </c>
      <c r="BP63" s="15" t="str">
        <f>IF(ISBLANK('Original data'!BM63),"",'Original data'!BM63)</f>
        <v/>
      </c>
      <c r="BQ63" s="15" t="str">
        <f>IF(ISBLANK('Original data'!BN63),"",'Original data'!BN63)</f>
        <v/>
      </c>
      <c r="BR63" s="15" t="str">
        <f>IF(ISBLANK('Original data'!BO63),"",'Original data'!BO63)</f>
        <v/>
      </c>
      <c r="BS63" s="15" t="str">
        <f>IF(ISBLANK('Original data'!BP63),"",'Original data'!BP63)</f>
        <v/>
      </c>
      <c r="BT63" s="15" t="str">
        <f>IF(ISBLANK('Original data'!BQ63),"",'Original data'!BQ63)</f>
        <v/>
      </c>
      <c r="BU63" s="15" t="str">
        <f>IF(ISBLANK('Original data'!BR63),"",'Original data'!BR63)</f>
        <v/>
      </c>
      <c r="BV63" s="15" t="str">
        <f>IF(ISBLANK('Original data'!BS63),"",'Original data'!BS63)</f>
        <v/>
      </c>
      <c r="BW63" s="15" t="str">
        <f>IF(ISBLANK('Original data'!BT63),"",'Original data'!BT63)</f>
        <v/>
      </c>
      <c r="BX63" s="15" t="str">
        <f>IF(ISBLANK('Original data'!BU63),"",'Original data'!BU63)</f>
        <v/>
      </c>
      <c r="BY63" s="15" t="str">
        <f>IF(ISBLANK('Original data'!BV63),"",'Original data'!BV63)</f>
        <v/>
      </c>
      <c r="BZ63" s="15" t="str">
        <f>IF(ISBLANK('Original data'!BW63),"",'Original data'!BW63)</f>
        <v/>
      </c>
      <c r="CA63" s="15" t="str">
        <f>IF(ISBLANK('Original data'!BX63),"",'Original data'!BX63)</f>
        <v/>
      </c>
      <c r="CB63" s="15" t="str">
        <f>IF(ISBLANK('Original data'!BY63),"",'Original data'!BY63)</f>
        <v/>
      </c>
      <c r="CC63" s="15" t="str">
        <f>IF(ISBLANK('Original data'!BZ63),"",'Original data'!BZ63)</f>
        <v/>
      </c>
      <c r="CD63" s="15" t="str">
        <f>IF(ISBLANK('Original data'!CA63),"",'Original data'!CA63)</f>
        <v/>
      </c>
      <c r="CE63" s="22"/>
    </row>
    <row r="64" spans="1:83" x14ac:dyDescent="0.2">
      <c r="A64" s="14" t="str">
        <f>IF(ISBLANK('Original data'!A64),"",'Original data'!A64)</f>
        <v/>
      </c>
      <c r="B64" s="14" t="str">
        <f>IF(ISBLANK('Original data'!B64),"",'Original data'!B64)</f>
        <v/>
      </c>
      <c r="C64" s="14" t="str">
        <f>IF(ISBLANK('Original data'!C64),"",'Original data'!C64)</f>
        <v/>
      </c>
      <c r="D64" s="14" t="str">
        <f>IF(ISBLANK('Original data'!D64),"",'Original data'!D64)</f>
        <v/>
      </c>
      <c r="E64" s="14" t="str">
        <f>IF(ISBLANK('Original data'!E64),"",'Original data'!E64)</f>
        <v/>
      </c>
      <c r="F64" s="14">
        <f>IF(ISBLANK('Original data'!CC64),"",'Original data'!CC64)</f>
        <v>0</v>
      </c>
      <c r="G64" s="14">
        <f>IF(ISBLANK('Original data'!CD64),"",'Original data'!CD64)</f>
        <v>0</v>
      </c>
      <c r="H64" s="14"/>
      <c r="I64" s="15" t="str">
        <f>IF(ISBLANK('Original data'!F64),"",'Original data'!F64)</f>
        <v/>
      </c>
      <c r="J64" s="15" t="str">
        <f>IF(ISBLANK('Original data'!G64),"",'Original data'!G64)</f>
        <v/>
      </c>
      <c r="K64" s="15" t="str">
        <f>IF(ISBLANK('Original data'!H64),"",'Original data'!H64)</f>
        <v/>
      </c>
      <c r="L64" s="15" t="str">
        <f>IF(ISBLANK('Original data'!I64),"",'Original data'!I64)</f>
        <v/>
      </c>
      <c r="M64" s="15" t="str">
        <f>IF(ISBLANK('Original data'!J64),"",'Original data'!J64)</f>
        <v/>
      </c>
      <c r="N64" s="15" t="str">
        <f>IF(ISBLANK('Original data'!K64),"",'Original data'!K64)</f>
        <v/>
      </c>
      <c r="O64" s="15" t="str">
        <f>IF(ISBLANK('Original data'!L64),"",'Original data'!L64)</f>
        <v/>
      </c>
      <c r="P64" s="15" t="str">
        <f>IF(ISBLANK('Original data'!M64),"",'Original data'!M64)</f>
        <v/>
      </c>
      <c r="Q64" s="15" t="str">
        <f>IF(ISBLANK('Original data'!N64),"",'Original data'!N64)</f>
        <v/>
      </c>
      <c r="R64" s="15" t="str">
        <f>IF(ISBLANK('Original data'!O64),"",'Original data'!O64)</f>
        <v/>
      </c>
      <c r="S64" s="15" t="str">
        <f>IF(ISBLANK('Original data'!P64),"",'Original data'!P64)</f>
        <v/>
      </c>
      <c r="T64" s="15" t="str">
        <f>IF(ISBLANK('Original data'!Q64),"",'Original data'!Q64)</f>
        <v/>
      </c>
      <c r="U64" s="15" t="str">
        <f>IF(ISBLANK('Original data'!R64),"",'Original data'!R64)</f>
        <v/>
      </c>
      <c r="V64" s="15" t="str">
        <f>IF(ISBLANK('Original data'!S64),"",'Original data'!S64)</f>
        <v/>
      </c>
      <c r="W64" s="15" t="str">
        <f>IF(ISBLANK('Original data'!T64),"",'Original data'!T64)</f>
        <v/>
      </c>
      <c r="X64" s="15" t="str">
        <f>IF(ISBLANK('Original data'!U64),"",'Original data'!U64)</f>
        <v/>
      </c>
      <c r="Y64" s="15" t="str">
        <f>IF(ISBLANK('Original data'!V64),"",'Original data'!V64)</f>
        <v/>
      </c>
      <c r="Z64" s="15" t="str">
        <f>IF(ISBLANK('Original data'!W64),"",'Original data'!W64)</f>
        <v/>
      </c>
      <c r="AA64" s="15" t="str">
        <f>IF(ISBLANK('Original data'!X64),"",'Original data'!X64)</f>
        <v/>
      </c>
      <c r="AB64" s="15" t="str">
        <f>IF(ISBLANK('Original data'!Y64),"",'Original data'!Y64)</f>
        <v/>
      </c>
      <c r="AC64" s="15" t="str">
        <f>IF(ISBLANK('Original data'!Z64),"",'Original data'!Z64)</f>
        <v/>
      </c>
      <c r="AD64" s="15" t="str">
        <f>IF(ISBLANK('Original data'!AA64),"",'Original data'!AA64)</f>
        <v/>
      </c>
      <c r="AE64" s="15" t="str">
        <f>IF(ISBLANK('Original data'!AB64),"",'Original data'!AB64)</f>
        <v/>
      </c>
      <c r="AF64" s="15" t="str">
        <f>IF(ISBLANK('Original data'!AC64),"",'Original data'!AC64)</f>
        <v/>
      </c>
      <c r="AG64" s="15" t="str">
        <f>IF(ISBLANK('Original data'!AD64),"",'Original data'!AD64)</f>
        <v/>
      </c>
      <c r="AH64" s="15" t="str">
        <f>IF(ISBLANK('Original data'!AE64),"",'Original data'!AE64)</f>
        <v/>
      </c>
      <c r="AI64" s="15" t="str">
        <f>IF(ISBLANK('Original data'!AF64),"",'Original data'!AF64)</f>
        <v/>
      </c>
      <c r="AJ64" s="15" t="str">
        <f>IF(ISBLANK('Original data'!AG64),"",'Original data'!AG64)</f>
        <v/>
      </c>
      <c r="AK64" s="15" t="str">
        <f>IF(ISBLANK('Original data'!AH64),"",'Original data'!AH64)</f>
        <v/>
      </c>
      <c r="AL64" s="15" t="str">
        <f>IF(ISBLANK('Original data'!AI64),"",'Original data'!AI64)</f>
        <v/>
      </c>
      <c r="AM64" s="15" t="str">
        <f>IF(ISBLANK('Original data'!AJ64),"",'Original data'!AJ64)</f>
        <v/>
      </c>
      <c r="AN64" s="15" t="str">
        <f>IF(ISBLANK('Original data'!AK64),"",'Original data'!AK64)</f>
        <v/>
      </c>
      <c r="AO64" s="15" t="str">
        <f>IF(ISBLANK('Original data'!AL64),"",'Original data'!AL64)</f>
        <v/>
      </c>
      <c r="AP64" s="15" t="str">
        <f>IF(ISBLANK('Original data'!AM64),"",'Original data'!AM64)</f>
        <v/>
      </c>
      <c r="AQ64" s="15" t="str">
        <f>IF(ISBLANK('Original data'!AN64),"",'Original data'!AN64)</f>
        <v/>
      </c>
      <c r="AR64" s="15" t="str">
        <f>IF(ISBLANK('Original data'!AO64),"",'Original data'!AO64)</f>
        <v/>
      </c>
      <c r="AS64" s="15" t="str">
        <f>IF(ISBLANK('Original data'!AP64),"",'Original data'!AP64)</f>
        <v/>
      </c>
      <c r="AT64" s="15" t="str">
        <f>IF(ISBLANK('Original data'!AQ64),"",'Original data'!AQ64)</f>
        <v/>
      </c>
      <c r="AU64" s="15" t="str">
        <f>IF(ISBLANK('Original data'!AR64),"",'Original data'!AR64)</f>
        <v/>
      </c>
      <c r="AV64" s="15" t="str">
        <f>IF(ISBLANK('Original data'!AS64),"",'Original data'!AS64)</f>
        <v/>
      </c>
      <c r="AW64" s="15" t="str">
        <f>IF(ISBLANK('Original data'!AT64),"",'Original data'!AT64)</f>
        <v/>
      </c>
      <c r="AX64" s="15" t="str">
        <f>IF(ISBLANK('Original data'!AU64),"",'Original data'!AU64)</f>
        <v/>
      </c>
      <c r="AY64" s="15" t="str">
        <f>IF(ISBLANK('Original data'!AV64),"",'Original data'!AV64)</f>
        <v/>
      </c>
      <c r="AZ64" s="15" t="str">
        <f>IF(ISBLANK('Original data'!AW64),"",'Original data'!AW64)</f>
        <v/>
      </c>
      <c r="BA64" s="15" t="str">
        <f>IF(ISBLANK('Original data'!AX64),"",'Original data'!AX64)</f>
        <v/>
      </c>
      <c r="BB64" s="15" t="str">
        <f>IF(ISBLANK('Original data'!AY64),"",'Original data'!AY64)</f>
        <v/>
      </c>
      <c r="BC64" s="15" t="str">
        <f>IF(ISBLANK('Original data'!AZ64),"",'Original data'!AZ64)</f>
        <v/>
      </c>
      <c r="BD64" s="15" t="str">
        <f>IF(ISBLANK('Original data'!BA64),"",'Original data'!BA64)</f>
        <v/>
      </c>
      <c r="BE64" s="15" t="str">
        <f>IF(ISBLANK('Original data'!BB64),"",'Original data'!BB64)</f>
        <v/>
      </c>
      <c r="BF64" s="15" t="str">
        <f>IF(ISBLANK('Original data'!BC64),"",'Original data'!BC64)</f>
        <v/>
      </c>
      <c r="BG64" s="15" t="str">
        <f>IF(ISBLANK('Original data'!BD64),"",'Original data'!BD64)</f>
        <v/>
      </c>
      <c r="BH64" s="15" t="str">
        <f>IF(ISBLANK('Original data'!BE64),"",'Original data'!BE64)</f>
        <v/>
      </c>
      <c r="BI64" s="15" t="str">
        <f>IF(ISBLANK('Original data'!BF64),"",'Original data'!BF64)</f>
        <v/>
      </c>
      <c r="BJ64" s="15" t="str">
        <f>IF(ISBLANK('Original data'!BG64),"",'Original data'!BG64)</f>
        <v/>
      </c>
      <c r="BK64" s="15" t="str">
        <f>IF(ISBLANK('Original data'!BH64),"",'Original data'!BH64)</f>
        <v/>
      </c>
      <c r="BL64" s="15" t="str">
        <f>IF(ISBLANK('Original data'!BI64),"",'Original data'!BI64)</f>
        <v/>
      </c>
      <c r="BM64" s="15" t="str">
        <f>IF(ISBLANK('Original data'!BJ64),"",'Original data'!BJ64)</f>
        <v/>
      </c>
      <c r="BN64" s="15" t="str">
        <f>IF(ISBLANK('Original data'!BK64),"",'Original data'!BK64)</f>
        <v/>
      </c>
      <c r="BO64" s="15" t="str">
        <f>IF(ISBLANK('Original data'!BL64),"",'Original data'!BL64)</f>
        <v/>
      </c>
      <c r="BP64" s="15" t="str">
        <f>IF(ISBLANK('Original data'!BM64),"",'Original data'!BM64)</f>
        <v/>
      </c>
      <c r="BQ64" s="15" t="str">
        <f>IF(ISBLANK('Original data'!BN64),"",'Original data'!BN64)</f>
        <v/>
      </c>
      <c r="BR64" s="15" t="str">
        <f>IF(ISBLANK('Original data'!BO64),"",'Original data'!BO64)</f>
        <v/>
      </c>
      <c r="BS64" s="15" t="str">
        <f>IF(ISBLANK('Original data'!BP64),"",'Original data'!BP64)</f>
        <v/>
      </c>
      <c r="BT64" s="15" t="str">
        <f>IF(ISBLANK('Original data'!BQ64),"",'Original data'!BQ64)</f>
        <v/>
      </c>
      <c r="BU64" s="15" t="str">
        <f>IF(ISBLANK('Original data'!BR64),"",'Original data'!BR64)</f>
        <v/>
      </c>
      <c r="BV64" s="15" t="str">
        <f>IF(ISBLANK('Original data'!BS64),"",'Original data'!BS64)</f>
        <v/>
      </c>
      <c r="BW64" s="15" t="str">
        <f>IF(ISBLANK('Original data'!BT64),"",'Original data'!BT64)</f>
        <v/>
      </c>
      <c r="BX64" s="15" t="str">
        <f>IF(ISBLANK('Original data'!BU64),"",'Original data'!BU64)</f>
        <v/>
      </c>
      <c r="BY64" s="15" t="str">
        <f>IF(ISBLANK('Original data'!BV64),"",'Original data'!BV64)</f>
        <v/>
      </c>
      <c r="BZ64" s="15" t="str">
        <f>IF(ISBLANK('Original data'!BW64),"",'Original data'!BW64)</f>
        <v/>
      </c>
      <c r="CA64" s="15" t="str">
        <f>IF(ISBLANK('Original data'!BX64),"",'Original data'!BX64)</f>
        <v/>
      </c>
      <c r="CB64" s="15" t="str">
        <f>IF(ISBLANK('Original data'!BY64),"",'Original data'!BY64)</f>
        <v/>
      </c>
      <c r="CC64" s="15" t="str">
        <f>IF(ISBLANK('Original data'!BZ64),"",'Original data'!BZ64)</f>
        <v/>
      </c>
      <c r="CD64" s="15" t="str">
        <f>IF(ISBLANK('Original data'!CA64),"",'Original data'!CA64)</f>
        <v/>
      </c>
      <c r="CE64" s="22"/>
    </row>
    <row r="65" spans="1:83" x14ac:dyDescent="0.2">
      <c r="A65" s="14" t="str">
        <f>IF(ISBLANK('Original data'!A65),"",'Original data'!A65)</f>
        <v/>
      </c>
      <c r="B65" s="14" t="str">
        <f>IF(ISBLANK('Original data'!B65),"",'Original data'!B65)</f>
        <v/>
      </c>
      <c r="C65" s="14" t="str">
        <f>IF(ISBLANK('Original data'!C65),"",'Original data'!C65)</f>
        <v/>
      </c>
      <c r="D65" s="14" t="str">
        <f>IF(ISBLANK('Original data'!D65),"",'Original data'!D65)</f>
        <v/>
      </c>
      <c r="E65" s="14" t="str">
        <f>IF(ISBLANK('Original data'!E65),"",'Original data'!E65)</f>
        <v/>
      </c>
      <c r="F65" s="14">
        <f>IF(ISBLANK('Original data'!CC65),"",'Original data'!CC65)</f>
        <v>0</v>
      </c>
      <c r="G65" s="14">
        <f>IF(ISBLANK('Original data'!CD65),"",'Original data'!CD65)</f>
        <v>0</v>
      </c>
      <c r="H65" s="14"/>
      <c r="I65" s="15" t="str">
        <f>IF(ISBLANK('Original data'!F65),"",'Original data'!F65)</f>
        <v/>
      </c>
      <c r="J65" s="15" t="str">
        <f>IF(ISBLANK('Original data'!G65),"",'Original data'!G65)</f>
        <v/>
      </c>
      <c r="K65" s="15" t="str">
        <f>IF(ISBLANK('Original data'!H65),"",'Original data'!H65)</f>
        <v/>
      </c>
      <c r="L65" s="15" t="str">
        <f>IF(ISBLANK('Original data'!I65),"",'Original data'!I65)</f>
        <v/>
      </c>
      <c r="M65" s="15" t="str">
        <f>IF(ISBLANK('Original data'!J65),"",'Original data'!J65)</f>
        <v/>
      </c>
      <c r="N65" s="15" t="str">
        <f>IF(ISBLANK('Original data'!K65),"",'Original data'!K65)</f>
        <v/>
      </c>
      <c r="O65" s="15" t="str">
        <f>IF(ISBLANK('Original data'!L65),"",'Original data'!L65)</f>
        <v/>
      </c>
      <c r="P65" s="15" t="str">
        <f>IF(ISBLANK('Original data'!M65),"",'Original data'!M65)</f>
        <v/>
      </c>
      <c r="Q65" s="15" t="str">
        <f>IF(ISBLANK('Original data'!N65),"",'Original data'!N65)</f>
        <v/>
      </c>
      <c r="R65" s="15" t="str">
        <f>IF(ISBLANK('Original data'!O65),"",'Original data'!O65)</f>
        <v/>
      </c>
      <c r="S65" s="15" t="str">
        <f>IF(ISBLANK('Original data'!P65),"",'Original data'!P65)</f>
        <v/>
      </c>
      <c r="T65" s="15" t="str">
        <f>IF(ISBLANK('Original data'!Q65),"",'Original data'!Q65)</f>
        <v/>
      </c>
      <c r="U65" s="15" t="str">
        <f>IF(ISBLANK('Original data'!R65),"",'Original data'!R65)</f>
        <v/>
      </c>
      <c r="V65" s="15" t="str">
        <f>IF(ISBLANK('Original data'!S65),"",'Original data'!S65)</f>
        <v/>
      </c>
      <c r="W65" s="15" t="str">
        <f>IF(ISBLANK('Original data'!T65),"",'Original data'!T65)</f>
        <v/>
      </c>
      <c r="X65" s="15" t="str">
        <f>IF(ISBLANK('Original data'!U65),"",'Original data'!U65)</f>
        <v/>
      </c>
      <c r="Y65" s="15" t="str">
        <f>IF(ISBLANK('Original data'!V65),"",'Original data'!V65)</f>
        <v/>
      </c>
      <c r="Z65" s="15" t="str">
        <f>IF(ISBLANK('Original data'!W65),"",'Original data'!W65)</f>
        <v/>
      </c>
      <c r="AA65" s="15" t="str">
        <f>IF(ISBLANK('Original data'!X65),"",'Original data'!X65)</f>
        <v/>
      </c>
      <c r="AB65" s="15" t="str">
        <f>IF(ISBLANK('Original data'!Y65),"",'Original data'!Y65)</f>
        <v/>
      </c>
      <c r="AC65" s="15" t="str">
        <f>IF(ISBLANK('Original data'!Z65),"",'Original data'!Z65)</f>
        <v/>
      </c>
      <c r="AD65" s="15" t="str">
        <f>IF(ISBLANK('Original data'!AA65),"",'Original data'!AA65)</f>
        <v/>
      </c>
      <c r="AE65" s="15" t="str">
        <f>IF(ISBLANK('Original data'!AB65),"",'Original data'!AB65)</f>
        <v/>
      </c>
      <c r="AF65" s="15" t="str">
        <f>IF(ISBLANK('Original data'!AC65),"",'Original data'!AC65)</f>
        <v/>
      </c>
      <c r="AG65" s="15" t="str">
        <f>IF(ISBLANK('Original data'!AD65),"",'Original data'!AD65)</f>
        <v/>
      </c>
      <c r="AH65" s="15" t="str">
        <f>IF(ISBLANK('Original data'!AE65),"",'Original data'!AE65)</f>
        <v/>
      </c>
      <c r="AI65" s="15" t="str">
        <f>IF(ISBLANK('Original data'!AF65),"",'Original data'!AF65)</f>
        <v/>
      </c>
      <c r="AJ65" s="15" t="str">
        <f>IF(ISBLANK('Original data'!AG65),"",'Original data'!AG65)</f>
        <v/>
      </c>
      <c r="AK65" s="15" t="str">
        <f>IF(ISBLANK('Original data'!AH65),"",'Original data'!AH65)</f>
        <v/>
      </c>
      <c r="AL65" s="15" t="str">
        <f>IF(ISBLANK('Original data'!AI65),"",'Original data'!AI65)</f>
        <v/>
      </c>
      <c r="AM65" s="15" t="str">
        <f>IF(ISBLANK('Original data'!AJ65),"",'Original data'!AJ65)</f>
        <v/>
      </c>
      <c r="AN65" s="15" t="str">
        <f>IF(ISBLANK('Original data'!AK65),"",'Original data'!AK65)</f>
        <v/>
      </c>
      <c r="AO65" s="15" t="str">
        <f>IF(ISBLANK('Original data'!AL65),"",'Original data'!AL65)</f>
        <v/>
      </c>
      <c r="AP65" s="15" t="str">
        <f>IF(ISBLANK('Original data'!AM65),"",'Original data'!AM65)</f>
        <v/>
      </c>
      <c r="AQ65" s="15" t="str">
        <f>IF(ISBLANK('Original data'!AN65),"",'Original data'!AN65)</f>
        <v/>
      </c>
      <c r="AR65" s="15" t="str">
        <f>IF(ISBLANK('Original data'!AO65),"",'Original data'!AO65)</f>
        <v/>
      </c>
      <c r="AS65" s="15" t="str">
        <f>IF(ISBLANK('Original data'!AP65),"",'Original data'!AP65)</f>
        <v/>
      </c>
      <c r="AT65" s="15" t="str">
        <f>IF(ISBLANK('Original data'!AQ65),"",'Original data'!AQ65)</f>
        <v/>
      </c>
      <c r="AU65" s="15" t="str">
        <f>IF(ISBLANK('Original data'!AR65),"",'Original data'!AR65)</f>
        <v/>
      </c>
      <c r="AV65" s="15" t="str">
        <f>IF(ISBLANK('Original data'!AS65),"",'Original data'!AS65)</f>
        <v/>
      </c>
      <c r="AW65" s="15" t="str">
        <f>IF(ISBLANK('Original data'!AT65),"",'Original data'!AT65)</f>
        <v/>
      </c>
      <c r="AX65" s="15" t="str">
        <f>IF(ISBLANK('Original data'!AU65),"",'Original data'!AU65)</f>
        <v/>
      </c>
      <c r="AY65" s="15" t="str">
        <f>IF(ISBLANK('Original data'!AV65),"",'Original data'!AV65)</f>
        <v/>
      </c>
      <c r="AZ65" s="15" t="str">
        <f>IF(ISBLANK('Original data'!AW65),"",'Original data'!AW65)</f>
        <v/>
      </c>
      <c r="BA65" s="15" t="str">
        <f>IF(ISBLANK('Original data'!AX65),"",'Original data'!AX65)</f>
        <v/>
      </c>
      <c r="BB65" s="15" t="str">
        <f>IF(ISBLANK('Original data'!AY65),"",'Original data'!AY65)</f>
        <v/>
      </c>
      <c r="BC65" s="15" t="str">
        <f>IF(ISBLANK('Original data'!AZ65),"",'Original data'!AZ65)</f>
        <v/>
      </c>
      <c r="BD65" s="15" t="str">
        <f>IF(ISBLANK('Original data'!BA65),"",'Original data'!BA65)</f>
        <v/>
      </c>
      <c r="BE65" s="15" t="str">
        <f>IF(ISBLANK('Original data'!BB65),"",'Original data'!BB65)</f>
        <v/>
      </c>
      <c r="BF65" s="15" t="str">
        <f>IF(ISBLANK('Original data'!BC65),"",'Original data'!BC65)</f>
        <v/>
      </c>
      <c r="BG65" s="15" t="str">
        <f>IF(ISBLANK('Original data'!BD65),"",'Original data'!BD65)</f>
        <v/>
      </c>
      <c r="BH65" s="15" t="str">
        <f>IF(ISBLANK('Original data'!BE65),"",'Original data'!BE65)</f>
        <v/>
      </c>
      <c r="BI65" s="15" t="str">
        <f>IF(ISBLANK('Original data'!BF65),"",'Original data'!BF65)</f>
        <v/>
      </c>
      <c r="BJ65" s="15" t="str">
        <f>IF(ISBLANK('Original data'!BG65),"",'Original data'!BG65)</f>
        <v/>
      </c>
      <c r="BK65" s="15" t="str">
        <f>IF(ISBLANK('Original data'!BH65),"",'Original data'!BH65)</f>
        <v/>
      </c>
      <c r="BL65" s="15" t="str">
        <f>IF(ISBLANK('Original data'!BI65),"",'Original data'!BI65)</f>
        <v/>
      </c>
      <c r="BM65" s="15" t="str">
        <f>IF(ISBLANK('Original data'!BJ65),"",'Original data'!BJ65)</f>
        <v/>
      </c>
      <c r="BN65" s="15" t="str">
        <f>IF(ISBLANK('Original data'!BK65),"",'Original data'!BK65)</f>
        <v/>
      </c>
      <c r="BO65" s="15" t="str">
        <f>IF(ISBLANK('Original data'!BL65),"",'Original data'!BL65)</f>
        <v/>
      </c>
      <c r="BP65" s="15" t="str">
        <f>IF(ISBLANK('Original data'!BM65),"",'Original data'!BM65)</f>
        <v/>
      </c>
      <c r="BQ65" s="15" t="str">
        <f>IF(ISBLANK('Original data'!BN65),"",'Original data'!BN65)</f>
        <v/>
      </c>
      <c r="BR65" s="15" t="str">
        <f>IF(ISBLANK('Original data'!BO65),"",'Original data'!BO65)</f>
        <v/>
      </c>
      <c r="BS65" s="15" t="str">
        <f>IF(ISBLANK('Original data'!BP65),"",'Original data'!BP65)</f>
        <v/>
      </c>
      <c r="BT65" s="15" t="str">
        <f>IF(ISBLANK('Original data'!BQ65),"",'Original data'!BQ65)</f>
        <v/>
      </c>
      <c r="BU65" s="15" t="str">
        <f>IF(ISBLANK('Original data'!BR65),"",'Original data'!BR65)</f>
        <v/>
      </c>
      <c r="BV65" s="15" t="str">
        <f>IF(ISBLANK('Original data'!BS65),"",'Original data'!BS65)</f>
        <v/>
      </c>
      <c r="BW65" s="15" t="str">
        <f>IF(ISBLANK('Original data'!BT65),"",'Original data'!BT65)</f>
        <v/>
      </c>
      <c r="BX65" s="15" t="str">
        <f>IF(ISBLANK('Original data'!BU65),"",'Original data'!BU65)</f>
        <v/>
      </c>
      <c r="BY65" s="15" t="str">
        <f>IF(ISBLANK('Original data'!BV65),"",'Original data'!BV65)</f>
        <v/>
      </c>
      <c r="BZ65" s="15" t="str">
        <f>IF(ISBLANK('Original data'!BW65),"",'Original data'!BW65)</f>
        <v/>
      </c>
      <c r="CA65" s="15" t="str">
        <f>IF(ISBLANK('Original data'!BX65),"",'Original data'!BX65)</f>
        <v/>
      </c>
      <c r="CB65" s="15" t="str">
        <f>IF(ISBLANK('Original data'!BY65),"",'Original data'!BY65)</f>
        <v/>
      </c>
      <c r="CC65" s="15" t="str">
        <f>IF(ISBLANK('Original data'!BZ65),"",'Original data'!BZ65)</f>
        <v/>
      </c>
      <c r="CD65" s="15" t="str">
        <f>IF(ISBLANK('Original data'!CA65),"",'Original data'!CA65)</f>
        <v/>
      </c>
      <c r="CE65" s="22"/>
    </row>
    <row r="66" spans="1:83" x14ac:dyDescent="0.2">
      <c r="A66" s="14" t="str">
        <f>IF(ISBLANK('Original data'!A66),"",'Original data'!A66)</f>
        <v/>
      </c>
      <c r="B66" s="14" t="str">
        <f>IF(ISBLANK('Original data'!B66),"",'Original data'!B66)</f>
        <v/>
      </c>
      <c r="C66" s="14" t="str">
        <f>IF(ISBLANK('Original data'!C66),"",'Original data'!C66)</f>
        <v/>
      </c>
      <c r="D66" s="14" t="str">
        <f>IF(ISBLANK('Original data'!D66),"",'Original data'!D66)</f>
        <v/>
      </c>
      <c r="E66" s="14" t="str">
        <f>IF(ISBLANK('Original data'!E66),"",'Original data'!E66)</f>
        <v/>
      </c>
      <c r="F66" s="14">
        <f>IF(ISBLANK('Original data'!CC66),"",'Original data'!CC66)</f>
        <v>0</v>
      </c>
      <c r="G66" s="14">
        <f>IF(ISBLANK('Original data'!CD66),"",'Original data'!CD66)</f>
        <v>0</v>
      </c>
      <c r="H66" s="14"/>
      <c r="I66" s="15" t="str">
        <f>IF(ISBLANK('Original data'!F66),"",'Original data'!F66)</f>
        <v/>
      </c>
      <c r="J66" s="15" t="str">
        <f>IF(ISBLANK('Original data'!G66),"",'Original data'!G66)</f>
        <v/>
      </c>
      <c r="K66" s="15" t="str">
        <f>IF(ISBLANK('Original data'!H66),"",'Original data'!H66)</f>
        <v/>
      </c>
      <c r="L66" s="15" t="str">
        <f>IF(ISBLANK('Original data'!I66),"",'Original data'!I66)</f>
        <v/>
      </c>
      <c r="M66" s="15" t="str">
        <f>IF(ISBLANK('Original data'!J66),"",'Original data'!J66)</f>
        <v/>
      </c>
      <c r="N66" s="15" t="str">
        <f>IF(ISBLANK('Original data'!K66),"",'Original data'!K66)</f>
        <v/>
      </c>
      <c r="O66" s="15" t="str">
        <f>IF(ISBLANK('Original data'!L66),"",'Original data'!L66)</f>
        <v/>
      </c>
      <c r="P66" s="15" t="str">
        <f>IF(ISBLANK('Original data'!M66),"",'Original data'!M66)</f>
        <v/>
      </c>
      <c r="Q66" s="15" t="str">
        <f>IF(ISBLANK('Original data'!N66),"",'Original data'!N66)</f>
        <v/>
      </c>
      <c r="R66" s="15" t="str">
        <f>IF(ISBLANK('Original data'!O66),"",'Original data'!O66)</f>
        <v/>
      </c>
      <c r="S66" s="15" t="str">
        <f>IF(ISBLANK('Original data'!P66),"",'Original data'!P66)</f>
        <v/>
      </c>
      <c r="T66" s="15" t="str">
        <f>IF(ISBLANK('Original data'!Q66),"",'Original data'!Q66)</f>
        <v/>
      </c>
      <c r="U66" s="15" t="str">
        <f>IF(ISBLANK('Original data'!R66),"",'Original data'!R66)</f>
        <v/>
      </c>
      <c r="V66" s="15" t="str">
        <f>IF(ISBLANK('Original data'!S66),"",'Original data'!S66)</f>
        <v/>
      </c>
      <c r="W66" s="15" t="str">
        <f>IF(ISBLANK('Original data'!T66),"",'Original data'!T66)</f>
        <v/>
      </c>
      <c r="X66" s="15" t="str">
        <f>IF(ISBLANK('Original data'!U66),"",'Original data'!U66)</f>
        <v/>
      </c>
      <c r="Y66" s="15" t="str">
        <f>IF(ISBLANK('Original data'!V66),"",'Original data'!V66)</f>
        <v/>
      </c>
      <c r="Z66" s="15" t="str">
        <f>IF(ISBLANK('Original data'!W66),"",'Original data'!W66)</f>
        <v/>
      </c>
      <c r="AA66" s="15" t="str">
        <f>IF(ISBLANK('Original data'!X66),"",'Original data'!X66)</f>
        <v/>
      </c>
      <c r="AB66" s="15" t="str">
        <f>IF(ISBLANK('Original data'!Y66),"",'Original data'!Y66)</f>
        <v/>
      </c>
      <c r="AC66" s="15" t="str">
        <f>IF(ISBLANK('Original data'!Z66),"",'Original data'!Z66)</f>
        <v/>
      </c>
      <c r="AD66" s="15" t="str">
        <f>IF(ISBLANK('Original data'!AA66),"",'Original data'!AA66)</f>
        <v/>
      </c>
      <c r="AE66" s="15" t="str">
        <f>IF(ISBLANK('Original data'!AB66),"",'Original data'!AB66)</f>
        <v/>
      </c>
      <c r="AF66" s="15" t="str">
        <f>IF(ISBLANK('Original data'!AC66),"",'Original data'!AC66)</f>
        <v/>
      </c>
      <c r="AG66" s="15" t="str">
        <f>IF(ISBLANK('Original data'!AD66),"",'Original data'!AD66)</f>
        <v/>
      </c>
      <c r="AH66" s="15" t="str">
        <f>IF(ISBLANK('Original data'!AE66),"",'Original data'!AE66)</f>
        <v/>
      </c>
      <c r="AI66" s="15" t="str">
        <f>IF(ISBLANK('Original data'!AF66),"",'Original data'!AF66)</f>
        <v/>
      </c>
      <c r="AJ66" s="15" t="str">
        <f>IF(ISBLANK('Original data'!AG66),"",'Original data'!AG66)</f>
        <v/>
      </c>
      <c r="AK66" s="15" t="str">
        <f>IF(ISBLANK('Original data'!AH66),"",'Original data'!AH66)</f>
        <v/>
      </c>
      <c r="AL66" s="15" t="str">
        <f>IF(ISBLANK('Original data'!AI66),"",'Original data'!AI66)</f>
        <v/>
      </c>
      <c r="AM66" s="15" t="str">
        <f>IF(ISBLANK('Original data'!AJ66),"",'Original data'!AJ66)</f>
        <v/>
      </c>
      <c r="AN66" s="15" t="str">
        <f>IF(ISBLANK('Original data'!AK66),"",'Original data'!AK66)</f>
        <v/>
      </c>
      <c r="AO66" s="15" t="str">
        <f>IF(ISBLANK('Original data'!AL66),"",'Original data'!AL66)</f>
        <v/>
      </c>
      <c r="AP66" s="15" t="str">
        <f>IF(ISBLANK('Original data'!AM66),"",'Original data'!AM66)</f>
        <v/>
      </c>
      <c r="AQ66" s="15" t="str">
        <f>IF(ISBLANK('Original data'!AN66),"",'Original data'!AN66)</f>
        <v/>
      </c>
      <c r="AR66" s="15" t="str">
        <f>IF(ISBLANK('Original data'!AO66),"",'Original data'!AO66)</f>
        <v/>
      </c>
      <c r="AS66" s="15" t="str">
        <f>IF(ISBLANK('Original data'!AP66),"",'Original data'!AP66)</f>
        <v/>
      </c>
      <c r="AT66" s="15" t="str">
        <f>IF(ISBLANK('Original data'!AQ66),"",'Original data'!AQ66)</f>
        <v/>
      </c>
      <c r="AU66" s="15" t="str">
        <f>IF(ISBLANK('Original data'!AR66),"",'Original data'!AR66)</f>
        <v/>
      </c>
      <c r="AV66" s="15" t="str">
        <f>IF(ISBLANK('Original data'!AS66),"",'Original data'!AS66)</f>
        <v/>
      </c>
      <c r="AW66" s="15" t="str">
        <f>IF(ISBLANK('Original data'!AT66),"",'Original data'!AT66)</f>
        <v/>
      </c>
      <c r="AX66" s="15" t="str">
        <f>IF(ISBLANK('Original data'!AU66),"",'Original data'!AU66)</f>
        <v/>
      </c>
      <c r="AY66" s="15" t="str">
        <f>IF(ISBLANK('Original data'!AV66),"",'Original data'!AV66)</f>
        <v/>
      </c>
      <c r="AZ66" s="15" t="str">
        <f>IF(ISBLANK('Original data'!AW66),"",'Original data'!AW66)</f>
        <v/>
      </c>
      <c r="BA66" s="15" t="str">
        <f>IF(ISBLANK('Original data'!AX66),"",'Original data'!AX66)</f>
        <v/>
      </c>
      <c r="BB66" s="15" t="str">
        <f>IF(ISBLANK('Original data'!AY66),"",'Original data'!AY66)</f>
        <v/>
      </c>
      <c r="BC66" s="15" t="str">
        <f>IF(ISBLANK('Original data'!AZ66),"",'Original data'!AZ66)</f>
        <v/>
      </c>
      <c r="BD66" s="15" t="str">
        <f>IF(ISBLANK('Original data'!BA66),"",'Original data'!BA66)</f>
        <v/>
      </c>
      <c r="BE66" s="15" t="str">
        <f>IF(ISBLANK('Original data'!BB66),"",'Original data'!BB66)</f>
        <v/>
      </c>
      <c r="BF66" s="15" t="str">
        <f>IF(ISBLANK('Original data'!BC66),"",'Original data'!BC66)</f>
        <v/>
      </c>
      <c r="BG66" s="15" t="str">
        <f>IF(ISBLANK('Original data'!BD66),"",'Original data'!BD66)</f>
        <v/>
      </c>
      <c r="BH66" s="15" t="str">
        <f>IF(ISBLANK('Original data'!BE66),"",'Original data'!BE66)</f>
        <v/>
      </c>
      <c r="BI66" s="15" t="str">
        <f>IF(ISBLANK('Original data'!BF66),"",'Original data'!BF66)</f>
        <v/>
      </c>
      <c r="BJ66" s="15" t="str">
        <f>IF(ISBLANK('Original data'!BG66),"",'Original data'!BG66)</f>
        <v/>
      </c>
      <c r="BK66" s="15" t="str">
        <f>IF(ISBLANK('Original data'!BH66),"",'Original data'!BH66)</f>
        <v/>
      </c>
      <c r="BL66" s="15" t="str">
        <f>IF(ISBLANK('Original data'!BI66),"",'Original data'!BI66)</f>
        <v/>
      </c>
      <c r="BM66" s="15" t="str">
        <f>IF(ISBLANK('Original data'!BJ66),"",'Original data'!BJ66)</f>
        <v/>
      </c>
      <c r="BN66" s="15" t="str">
        <f>IF(ISBLANK('Original data'!BK66),"",'Original data'!BK66)</f>
        <v/>
      </c>
      <c r="BO66" s="15" t="str">
        <f>IF(ISBLANK('Original data'!BL66),"",'Original data'!BL66)</f>
        <v/>
      </c>
      <c r="BP66" s="15" t="str">
        <f>IF(ISBLANK('Original data'!BM66),"",'Original data'!BM66)</f>
        <v/>
      </c>
      <c r="BQ66" s="15" t="str">
        <f>IF(ISBLANK('Original data'!BN66),"",'Original data'!BN66)</f>
        <v/>
      </c>
      <c r="BR66" s="15" t="str">
        <f>IF(ISBLANK('Original data'!BO66),"",'Original data'!BO66)</f>
        <v/>
      </c>
      <c r="BS66" s="15" t="str">
        <f>IF(ISBLANK('Original data'!BP66),"",'Original data'!BP66)</f>
        <v/>
      </c>
      <c r="BT66" s="15" t="str">
        <f>IF(ISBLANK('Original data'!BQ66),"",'Original data'!BQ66)</f>
        <v/>
      </c>
      <c r="BU66" s="15" t="str">
        <f>IF(ISBLANK('Original data'!BR66),"",'Original data'!BR66)</f>
        <v/>
      </c>
      <c r="BV66" s="15" t="str">
        <f>IF(ISBLANK('Original data'!BS66),"",'Original data'!BS66)</f>
        <v/>
      </c>
      <c r="BW66" s="15" t="str">
        <f>IF(ISBLANK('Original data'!BT66),"",'Original data'!BT66)</f>
        <v/>
      </c>
      <c r="BX66" s="15" t="str">
        <f>IF(ISBLANK('Original data'!BU66),"",'Original data'!BU66)</f>
        <v/>
      </c>
      <c r="BY66" s="15" t="str">
        <f>IF(ISBLANK('Original data'!BV66),"",'Original data'!BV66)</f>
        <v/>
      </c>
      <c r="BZ66" s="15" t="str">
        <f>IF(ISBLANK('Original data'!BW66),"",'Original data'!BW66)</f>
        <v/>
      </c>
      <c r="CA66" s="15" t="str">
        <f>IF(ISBLANK('Original data'!BX66),"",'Original data'!BX66)</f>
        <v/>
      </c>
      <c r="CB66" s="15" t="str">
        <f>IF(ISBLANK('Original data'!BY66),"",'Original data'!BY66)</f>
        <v/>
      </c>
      <c r="CC66" s="15" t="str">
        <f>IF(ISBLANK('Original data'!BZ66),"",'Original data'!BZ66)</f>
        <v/>
      </c>
      <c r="CD66" s="15" t="str">
        <f>IF(ISBLANK('Original data'!CA66),"",'Original data'!CA66)</f>
        <v/>
      </c>
      <c r="CE66" s="22"/>
    </row>
    <row r="67" spans="1:83" x14ac:dyDescent="0.2">
      <c r="A67" s="14" t="str">
        <f>IF(ISBLANK('Original data'!A67),"",'Original data'!A67)</f>
        <v/>
      </c>
      <c r="B67" s="14" t="str">
        <f>IF(ISBLANK('Original data'!B67),"",'Original data'!B67)</f>
        <v/>
      </c>
      <c r="C67" s="14" t="str">
        <f>IF(ISBLANK('Original data'!C67),"",'Original data'!C67)</f>
        <v/>
      </c>
      <c r="D67" s="14" t="str">
        <f>IF(ISBLANK('Original data'!D67),"",'Original data'!D67)</f>
        <v/>
      </c>
      <c r="E67" s="14" t="str">
        <f>IF(ISBLANK('Original data'!E67),"",'Original data'!E67)</f>
        <v/>
      </c>
      <c r="F67" s="14">
        <f>IF(ISBLANK('Original data'!CC67),"",'Original data'!CC67)</f>
        <v>0</v>
      </c>
      <c r="G67" s="14">
        <f>IF(ISBLANK('Original data'!CD67),"",'Original data'!CD67)</f>
        <v>0</v>
      </c>
      <c r="H67" s="14"/>
      <c r="I67" s="15" t="str">
        <f>IF(ISBLANK('Original data'!F67),"",'Original data'!F67)</f>
        <v/>
      </c>
      <c r="J67" s="15" t="str">
        <f>IF(ISBLANK('Original data'!G67),"",'Original data'!G67)</f>
        <v/>
      </c>
      <c r="K67" s="15" t="str">
        <f>IF(ISBLANK('Original data'!H67),"",'Original data'!H67)</f>
        <v/>
      </c>
      <c r="L67" s="15" t="str">
        <f>IF(ISBLANK('Original data'!I67),"",'Original data'!I67)</f>
        <v/>
      </c>
      <c r="M67" s="15" t="str">
        <f>IF(ISBLANK('Original data'!J67),"",'Original data'!J67)</f>
        <v/>
      </c>
      <c r="N67" s="15" t="str">
        <f>IF(ISBLANK('Original data'!K67),"",'Original data'!K67)</f>
        <v/>
      </c>
      <c r="O67" s="15" t="str">
        <f>IF(ISBLANK('Original data'!L67),"",'Original data'!L67)</f>
        <v/>
      </c>
      <c r="P67" s="15" t="str">
        <f>IF(ISBLANK('Original data'!M67),"",'Original data'!M67)</f>
        <v/>
      </c>
      <c r="Q67" s="15" t="str">
        <f>IF(ISBLANK('Original data'!N67),"",'Original data'!N67)</f>
        <v/>
      </c>
      <c r="R67" s="15" t="str">
        <f>IF(ISBLANK('Original data'!O67),"",'Original data'!O67)</f>
        <v/>
      </c>
      <c r="S67" s="15" t="str">
        <f>IF(ISBLANK('Original data'!P67),"",'Original data'!P67)</f>
        <v/>
      </c>
      <c r="T67" s="15" t="str">
        <f>IF(ISBLANK('Original data'!Q67),"",'Original data'!Q67)</f>
        <v/>
      </c>
      <c r="U67" s="15" t="str">
        <f>IF(ISBLANK('Original data'!R67),"",'Original data'!R67)</f>
        <v/>
      </c>
      <c r="V67" s="15" t="str">
        <f>IF(ISBLANK('Original data'!S67),"",'Original data'!S67)</f>
        <v/>
      </c>
      <c r="W67" s="15" t="str">
        <f>IF(ISBLANK('Original data'!T67),"",'Original data'!T67)</f>
        <v/>
      </c>
      <c r="X67" s="15" t="str">
        <f>IF(ISBLANK('Original data'!U67),"",'Original data'!U67)</f>
        <v/>
      </c>
      <c r="Y67" s="15" t="str">
        <f>IF(ISBLANK('Original data'!V67),"",'Original data'!V67)</f>
        <v/>
      </c>
      <c r="Z67" s="15" t="str">
        <f>IF(ISBLANK('Original data'!W67),"",'Original data'!W67)</f>
        <v/>
      </c>
      <c r="AA67" s="15" t="str">
        <f>IF(ISBLANK('Original data'!X67),"",'Original data'!X67)</f>
        <v/>
      </c>
      <c r="AB67" s="15" t="str">
        <f>IF(ISBLANK('Original data'!Y67),"",'Original data'!Y67)</f>
        <v/>
      </c>
      <c r="AC67" s="15" t="str">
        <f>IF(ISBLANK('Original data'!Z67),"",'Original data'!Z67)</f>
        <v/>
      </c>
      <c r="AD67" s="15" t="str">
        <f>IF(ISBLANK('Original data'!AA67),"",'Original data'!AA67)</f>
        <v/>
      </c>
      <c r="AE67" s="15" t="str">
        <f>IF(ISBLANK('Original data'!AB67),"",'Original data'!AB67)</f>
        <v/>
      </c>
      <c r="AF67" s="15" t="str">
        <f>IF(ISBLANK('Original data'!AC67),"",'Original data'!AC67)</f>
        <v/>
      </c>
      <c r="AG67" s="15" t="str">
        <f>IF(ISBLANK('Original data'!AD67),"",'Original data'!AD67)</f>
        <v/>
      </c>
      <c r="AH67" s="15" t="str">
        <f>IF(ISBLANK('Original data'!AE67),"",'Original data'!AE67)</f>
        <v/>
      </c>
      <c r="AI67" s="15" t="str">
        <f>IF(ISBLANK('Original data'!AF67),"",'Original data'!AF67)</f>
        <v/>
      </c>
      <c r="AJ67" s="15" t="str">
        <f>IF(ISBLANK('Original data'!AG67),"",'Original data'!AG67)</f>
        <v/>
      </c>
      <c r="AK67" s="15" t="str">
        <f>IF(ISBLANK('Original data'!AH67),"",'Original data'!AH67)</f>
        <v/>
      </c>
      <c r="AL67" s="15" t="str">
        <f>IF(ISBLANK('Original data'!AI67),"",'Original data'!AI67)</f>
        <v/>
      </c>
      <c r="AM67" s="15" t="str">
        <f>IF(ISBLANK('Original data'!AJ67),"",'Original data'!AJ67)</f>
        <v/>
      </c>
      <c r="AN67" s="15" t="str">
        <f>IF(ISBLANK('Original data'!AK67),"",'Original data'!AK67)</f>
        <v/>
      </c>
      <c r="AO67" s="15" t="str">
        <f>IF(ISBLANK('Original data'!AL67),"",'Original data'!AL67)</f>
        <v/>
      </c>
      <c r="AP67" s="15" t="str">
        <f>IF(ISBLANK('Original data'!AM67),"",'Original data'!AM67)</f>
        <v/>
      </c>
      <c r="AQ67" s="15" t="str">
        <f>IF(ISBLANK('Original data'!AN67),"",'Original data'!AN67)</f>
        <v/>
      </c>
      <c r="AR67" s="15" t="str">
        <f>IF(ISBLANK('Original data'!AO67),"",'Original data'!AO67)</f>
        <v/>
      </c>
      <c r="AS67" s="15" t="str">
        <f>IF(ISBLANK('Original data'!AP67),"",'Original data'!AP67)</f>
        <v/>
      </c>
      <c r="AT67" s="15" t="str">
        <f>IF(ISBLANK('Original data'!AQ67),"",'Original data'!AQ67)</f>
        <v/>
      </c>
      <c r="AU67" s="15" t="str">
        <f>IF(ISBLANK('Original data'!AR67),"",'Original data'!AR67)</f>
        <v/>
      </c>
      <c r="AV67" s="15" t="str">
        <f>IF(ISBLANK('Original data'!AS67),"",'Original data'!AS67)</f>
        <v/>
      </c>
      <c r="AW67" s="15" t="str">
        <f>IF(ISBLANK('Original data'!AT67),"",'Original data'!AT67)</f>
        <v/>
      </c>
      <c r="AX67" s="15" t="str">
        <f>IF(ISBLANK('Original data'!AU67),"",'Original data'!AU67)</f>
        <v/>
      </c>
      <c r="AY67" s="15" t="str">
        <f>IF(ISBLANK('Original data'!AV67),"",'Original data'!AV67)</f>
        <v/>
      </c>
      <c r="AZ67" s="15" t="str">
        <f>IF(ISBLANK('Original data'!AW67),"",'Original data'!AW67)</f>
        <v/>
      </c>
      <c r="BA67" s="15" t="str">
        <f>IF(ISBLANK('Original data'!AX67),"",'Original data'!AX67)</f>
        <v/>
      </c>
      <c r="BB67" s="15" t="str">
        <f>IF(ISBLANK('Original data'!AY67),"",'Original data'!AY67)</f>
        <v/>
      </c>
      <c r="BC67" s="15" t="str">
        <f>IF(ISBLANK('Original data'!AZ67),"",'Original data'!AZ67)</f>
        <v/>
      </c>
      <c r="BD67" s="15" t="str">
        <f>IF(ISBLANK('Original data'!BA67),"",'Original data'!BA67)</f>
        <v/>
      </c>
      <c r="BE67" s="15" t="str">
        <f>IF(ISBLANK('Original data'!BB67),"",'Original data'!BB67)</f>
        <v/>
      </c>
      <c r="BF67" s="15" t="str">
        <f>IF(ISBLANK('Original data'!BC67),"",'Original data'!BC67)</f>
        <v/>
      </c>
      <c r="BG67" s="15" t="str">
        <f>IF(ISBLANK('Original data'!BD67),"",'Original data'!BD67)</f>
        <v/>
      </c>
      <c r="BH67" s="15" t="str">
        <f>IF(ISBLANK('Original data'!BE67),"",'Original data'!BE67)</f>
        <v/>
      </c>
      <c r="BI67" s="15" t="str">
        <f>IF(ISBLANK('Original data'!BF67),"",'Original data'!BF67)</f>
        <v/>
      </c>
      <c r="BJ67" s="15" t="str">
        <f>IF(ISBLANK('Original data'!BG67),"",'Original data'!BG67)</f>
        <v/>
      </c>
      <c r="BK67" s="15" t="str">
        <f>IF(ISBLANK('Original data'!BH67),"",'Original data'!BH67)</f>
        <v/>
      </c>
      <c r="BL67" s="15" t="str">
        <f>IF(ISBLANK('Original data'!BI67),"",'Original data'!BI67)</f>
        <v/>
      </c>
      <c r="BM67" s="15" t="str">
        <f>IF(ISBLANK('Original data'!BJ67),"",'Original data'!BJ67)</f>
        <v/>
      </c>
      <c r="BN67" s="15" t="str">
        <f>IF(ISBLANK('Original data'!BK67),"",'Original data'!BK67)</f>
        <v/>
      </c>
      <c r="BO67" s="15" t="str">
        <f>IF(ISBLANK('Original data'!BL67),"",'Original data'!BL67)</f>
        <v/>
      </c>
      <c r="BP67" s="15" t="str">
        <f>IF(ISBLANK('Original data'!BM67),"",'Original data'!BM67)</f>
        <v/>
      </c>
      <c r="BQ67" s="15" t="str">
        <f>IF(ISBLANK('Original data'!BN67),"",'Original data'!BN67)</f>
        <v/>
      </c>
      <c r="BR67" s="15" t="str">
        <f>IF(ISBLANK('Original data'!BO67),"",'Original data'!BO67)</f>
        <v/>
      </c>
      <c r="BS67" s="15" t="str">
        <f>IF(ISBLANK('Original data'!BP67),"",'Original data'!BP67)</f>
        <v/>
      </c>
      <c r="BT67" s="15" t="str">
        <f>IF(ISBLANK('Original data'!BQ67),"",'Original data'!BQ67)</f>
        <v/>
      </c>
      <c r="BU67" s="15" t="str">
        <f>IF(ISBLANK('Original data'!BR67),"",'Original data'!BR67)</f>
        <v/>
      </c>
      <c r="BV67" s="15" t="str">
        <f>IF(ISBLANK('Original data'!BS67),"",'Original data'!BS67)</f>
        <v/>
      </c>
      <c r="BW67" s="15" t="str">
        <f>IF(ISBLANK('Original data'!BT67),"",'Original data'!BT67)</f>
        <v/>
      </c>
      <c r="BX67" s="15" t="str">
        <f>IF(ISBLANK('Original data'!BU67),"",'Original data'!BU67)</f>
        <v/>
      </c>
      <c r="BY67" s="15" t="str">
        <f>IF(ISBLANK('Original data'!BV67),"",'Original data'!BV67)</f>
        <v/>
      </c>
      <c r="BZ67" s="15" t="str">
        <f>IF(ISBLANK('Original data'!BW67),"",'Original data'!BW67)</f>
        <v/>
      </c>
      <c r="CA67" s="15" t="str">
        <f>IF(ISBLANK('Original data'!BX67),"",'Original data'!BX67)</f>
        <v/>
      </c>
      <c r="CB67" s="15" t="str">
        <f>IF(ISBLANK('Original data'!BY67),"",'Original data'!BY67)</f>
        <v/>
      </c>
      <c r="CC67" s="15" t="str">
        <f>IF(ISBLANK('Original data'!BZ67),"",'Original data'!BZ67)</f>
        <v/>
      </c>
      <c r="CD67" s="15" t="str">
        <f>IF(ISBLANK('Original data'!CA67),"",'Original data'!CA67)</f>
        <v/>
      </c>
      <c r="CE67" s="22"/>
    </row>
    <row r="68" spans="1:83" x14ac:dyDescent="0.2">
      <c r="A68" s="14" t="str">
        <f>IF(ISBLANK('Original data'!A68),"",'Original data'!A68)</f>
        <v/>
      </c>
      <c r="B68" s="14" t="str">
        <f>IF(ISBLANK('Original data'!B68),"",'Original data'!B68)</f>
        <v/>
      </c>
      <c r="C68" s="14" t="str">
        <f>IF(ISBLANK('Original data'!C68),"",'Original data'!C68)</f>
        <v/>
      </c>
      <c r="D68" s="14" t="str">
        <f>IF(ISBLANK('Original data'!D68),"",'Original data'!D68)</f>
        <v/>
      </c>
      <c r="E68" s="14" t="str">
        <f>IF(ISBLANK('Original data'!E68),"",'Original data'!E68)</f>
        <v/>
      </c>
      <c r="F68" s="14">
        <f>IF(ISBLANK('Original data'!CC68),"",'Original data'!CC68)</f>
        <v>0</v>
      </c>
      <c r="G68" s="14">
        <f>IF(ISBLANK('Original data'!CD68),"",'Original data'!CD68)</f>
        <v>0</v>
      </c>
      <c r="H68" s="14"/>
      <c r="I68" s="15" t="str">
        <f>IF(ISBLANK('Original data'!F68),"",'Original data'!F68)</f>
        <v/>
      </c>
      <c r="J68" s="15" t="str">
        <f>IF(ISBLANK('Original data'!G68),"",'Original data'!G68)</f>
        <v/>
      </c>
      <c r="K68" s="15" t="str">
        <f>IF(ISBLANK('Original data'!H68),"",'Original data'!H68)</f>
        <v/>
      </c>
      <c r="L68" s="15" t="str">
        <f>IF(ISBLANK('Original data'!I68),"",'Original data'!I68)</f>
        <v/>
      </c>
      <c r="M68" s="15" t="str">
        <f>IF(ISBLANK('Original data'!J68),"",'Original data'!J68)</f>
        <v/>
      </c>
      <c r="N68" s="15" t="str">
        <f>IF(ISBLANK('Original data'!K68),"",'Original data'!K68)</f>
        <v/>
      </c>
      <c r="O68" s="15" t="str">
        <f>IF(ISBLANK('Original data'!L68),"",'Original data'!L68)</f>
        <v/>
      </c>
      <c r="P68" s="15" t="str">
        <f>IF(ISBLANK('Original data'!M68),"",'Original data'!M68)</f>
        <v/>
      </c>
      <c r="Q68" s="15" t="str">
        <f>IF(ISBLANK('Original data'!N68),"",'Original data'!N68)</f>
        <v/>
      </c>
      <c r="R68" s="15" t="str">
        <f>IF(ISBLANK('Original data'!O68),"",'Original data'!O68)</f>
        <v/>
      </c>
      <c r="S68" s="15" t="str">
        <f>IF(ISBLANK('Original data'!P68),"",'Original data'!P68)</f>
        <v/>
      </c>
      <c r="T68" s="15" t="str">
        <f>IF(ISBLANK('Original data'!Q68),"",'Original data'!Q68)</f>
        <v/>
      </c>
      <c r="U68" s="15" t="str">
        <f>IF(ISBLANK('Original data'!R68),"",'Original data'!R68)</f>
        <v/>
      </c>
      <c r="V68" s="15" t="str">
        <f>IF(ISBLANK('Original data'!S68),"",'Original data'!S68)</f>
        <v/>
      </c>
      <c r="W68" s="15" t="str">
        <f>IF(ISBLANK('Original data'!T68),"",'Original data'!T68)</f>
        <v/>
      </c>
      <c r="X68" s="15" t="str">
        <f>IF(ISBLANK('Original data'!U68),"",'Original data'!U68)</f>
        <v/>
      </c>
      <c r="Y68" s="15" t="str">
        <f>IF(ISBLANK('Original data'!V68),"",'Original data'!V68)</f>
        <v/>
      </c>
      <c r="Z68" s="15" t="str">
        <f>IF(ISBLANK('Original data'!W68),"",'Original data'!W68)</f>
        <v/>
      </c>
      <c r="AA68" s="15" t="str">
        <f>IF(ISBLANK('Original data'!X68),"",'Original data'!X68)</f>
        <v/>
      </c>
      <c r="AB68" s="15" t="str">
        <f>IF(ISBLANK('Original data'!Y68),"",'Original data'!Y68)</f>
        <v/>
      </c>
      <c r="AC68" s="15" t="str">
        <f>IF(ISBLANK('Original data'!Z68),"",'Original data'!Z68)</f>
        <v/>
      </c>
      <c r="AD68" s="15" t="str">
        <f>IF(ISBLANK('Original data'!AA68),"",'Original data'!AA68)</f>
        <v/>
      </c>
      <c r="AE68" s="15" t="str">
        <f>IF(ISBLANK('Original data'!AB68),"",'Original data'!AB68)</f>
        <v/>
      </c>
      <c r="AF68" s="15" t="str">
        <f>IF(ISBLANK('Original data'!AC68),"",'Original data'!AC68)</f>
        <v/>
      </c>
      <c r="AG68" s="15" t="str">
        <f>IF(ISBLANK('Original data'!AD68),"",'Original data'!AD68)</f>
        <v/>
      </c>
      <c r="AH68" s="15" t="str">
        <f>IF(ISBLANK('Original data'!AE68),"",'Original data'!AE68)</f>
        <v/>
      </c>
      <c r="AI68" s="15" t="str">
        <f>IF(ISBLANK('Original data'!AF68),"",'Original data'!AF68)</f>
        <v/>
      </c>
      <c r="AJ68" s="15" t="str">
        <f>IF(ISBLANK('Original data'!AG68),"",'Original data'!AG68)</f>
        <v/>
      </c>
      <c r="AK68" s="15" t="str">
        <f>IF(ISBLANK('Original data'!AH68),"",'Original data'!AH68)</f>
        <v/>
      </c>
      <c r="AL68" s="15" t="str">
        <f>IF(ISBLANK('Original data'!AI68),"",'Original data'!AI68)</f>
        <v/>
      </c>
      <c r="AM68" s="15" t="str">
        <f>IF(ISBLANK('Original data'!AJ68),"",'Original data'!AJ68)</f>
        <v/>
      </c>
      <c r="AN68" s="15" t="str">
        <f>IF(ISBLANK('Original data'!AK68),"",'Original data'!AK68)</f>
        <v/>
      </c>
      <c r="AO68" s="15" t="str">
        <f>IF(ISBLANK('Original data'!AL68),"",'Original data'!AL68)</f>
        <v/>
      </c>
      <c r="AP68" s="15" t="str">
        <f>IF(ISBLANK('Original data'!AM68),"",'Original data'!AM68)</f>
        <v/>
      </c>
      <c r="AQ68" s="15" t="str">
        <f>IF(ISBLANK('Original data'!AN68),"",'Original data'!AN68)</f>
        <v/>
      </c>
      <c r="AR68" s="15" t="str">
        <f>IF(ISBLANK('Original data'!AO68),"",'Original data'!AO68)</f>
        <v/>
      </c>
      <c r="AS68" s="15" t="str">
        <f>IF(ISBLANK('Original data'!AP68),"",'Original data'!AP68)</f>
        <v/>
      </c>
      <c r="AT68" s="15" t="str">
        <f>IF(ISBLANK('Original data'!AQ68),"",'Original data'!AQ68)</f>
        <v/>
      </c>
      <c r="AU68" s="15" t="str">
        <f>IF(ISBLANK('Original data'!AR68),"",'Original data'!AR68)</f>
        <v/>
      </c>
      <c r="AV68" s="15" t="str">
        <f>IF(ISBLANK('Original data'!AS68),"",'Original data'!AS68)</f>
        <v/>
      </c>
      <c r="AW68" s="15" t="str">
        <f>IF(ISBLANK('Original data'!AT68),"",'Original data'!AT68)</f>
        <v/>
      </c>
      <c r="AX68" s="15" t="str">
        <f>IF(ISBLANK('Original data'!AU68),"",'Original data'!AU68)</f>
        <v/>
      </c>
      <c r="AY68" s="15" t="str">
        <f>IF(ISBLANK('Original data'!AV68),"",'Original data'!AV68)</f>
        <v/>
      </c>
      <c r="AZ68" s="15" t="str">
        <f>IF(ISBLANK('Original data'!AW68),"",'Original data'!AW68)</f>
        <v/>
      </c>
      <c r="BA68" s="15" t="str">
        <f>IF(ISBLANK('Original data'!AX68),"",'Original data'!AX68)</f>
        <v/>
      </c>
      <c r="BB68" s="15" t="str">
        <f>IF(ISBLANK('Original data'!AY68),"",'Original data'!AY68)</f>
        <v/>
      </c>
      <c r="BC68" s="15" t="str">
        <f>IF(ISBLANK('Original data'!AZ68),"",'Original data'!AZ68)</f>
        <v/>
      </c>
      <c r="BD68" s="15" t="str">
        <f>IF(ISBLANK('Original data'!BA68),"",'Original data'!BA68)</f>
        <v/>
      </c>
      <c r="BE68" s="15" t="str">
        <f>IF(ISBLANK('Original data'!BB68),"",'Original data'!BB68)</f>
        <v/>
      </c>
      <c r="BF68" s="15" t="str">
        <f>IF(ISBLANK('Original data'!BC68),"",'Original data'!BC68)</f>
        <v/>
      </c>
      <c r="BG68" s="15" t="str">
        <f>IF(ISBLANK('Original data'!BD68),"",'Original data'!BD68)</f>
        <v/>
      </c>
      <c r="BH68" s="15" t="str">
        <f>IF(ISBLANK('Original data'!BE68),"",'Original data'!BE68)</f>
        <v/>
      </c>
      <c r="BI68" s="15" t="str">
        <f>IF(ISBLANK('Original data'!BF68),"",'Original data'!BF68)</f>
        <v/>
      </c>
      <c r="BJ68" s="15" t="str">
        <f>IF(ISBLANK('Original data'!BG68),"",'Original data'!BG68)</f>
        <v/>
      </c>
      <c r="BK68" s="15" t="str">
        <f>IF(ISBLANK('Original data'!BH68),"",'Original data'!BH68)</f>
        <v/>
      </c>
      <c r="BL68" s="15" t="str">
        <f>IF(ISBLANK('Original data'!BI68),"",'Original data'!BI68)</f>
        <v/>
      </c>
      <c r="BM68" s="15" t="str">
        <f>IF(ISBLANK('Original data'!BJ68),"",'Original data'!BJ68)</f>
        <v/>
      </c>
      <c r="BN68" s="15" t="str">
        <f>IF(ISBLANK('Original data'!BK68),"",'Original data'!BK68)</f>
        <v/>
      </c>
      <c r="BO68" s="15" t="str">
        <f>IF(ISBLANK('Original data'!BL68),"",'Original data'!BL68)</f>
        <v/>
      </c>
      <c r="BP68" s="15" t="str">
        <f>IF(ISBLANK('Original data'!BM68),"",'Original data'!BM68)</f>
        <v/>
      </c>
      <c r="BQ68" s="15" t="str">
        <f>IF(ISBLANK('Original data'!BN68),"",'Original data'!BN68)</f>
        <v/>
      </c>
      <c r="BR68" s="15" t="str">
        <f>IF(ISBLANK('Original data'!BO68),"",'Original data'!BO68)</f>
        <v/>
      </c>
      <c r="BS68" s="15" t="str">
        <f>IF(ISBLANK('Original data'!BP68),"",'Original data'!BP68)</f>
        <v/>
      </c>
      <c r="BT68" s="15" t="str">
        <f>IF(ISBLANK('Original data'!BQ68),"",'Original data'!BQ68)</f>
        <v/>
      </c>
      <c r="BU68" s="15" t="str">
        <f>IF(ISBLANK('Original data'!BR68),"",'Original data'!BR68)</f>
        <v/>
      </c>
      <c r="BV68" s="15" t="str">
        <f>IF(ISBLANK('Original data'!BS68),"",'Original data'!BS68)</f>
        <v/>
      </c>
      <c r="BW68" s="15" t="str">
        <f>IF(ISBLANK('Original data'!BT68),"",'Original data'!BT68)</f>
        <v/>
      </c>
      <c r="BX68" s="15" t="str">
        <f>IF(ISBLANK('Original data'!BU68),"",'Original data'!BU68)</f>
        <v/>
      </c>
      <c r="BY68" s="15" t="str">
        <f>IF(ISBLANK('Original data'!BV68),"",'Original data'!BV68)</f>
        <v/>
      </c>
      <c r="BZ68" s="15" t="str">
        <f>IF(ISBLANK('Original data'!BW68),"",'Original data'!BW68)</f>
        <v/>
      </c>
      <c r="CA68" s="15" t="str">
        <f>IF(ISBLANK('Original data'!BX68),"",'Original data'!BX68)</f>
        <v/>
      </c>
      <c r="CB68" s="15" t="str">
        <f>IF(ISBLANK('Original data'!BY68),"",'Original data'!BY68)</f>
        <v/>
      </c>
      <c r="CC68" s="15" t="str">
        <f>IF(ISBLANK('Original data'!BZ68),"",'Original data'!BZ68)</f>
        <v/>
      </c>
      <c r="CD68" s="15" t="str">
        <f>IF(ISBLANK('Original data'!CA68),"",'Original data'!CA68)</f>
        <v/>
      </c>
      <c r="CE68" s="22"/>
    </row>
    <row r="69" spans="1:83" x14ac:dyDescent="0.2">
      <c r="A69" s="14" t="str">
        <f>IF(ISBLANK('Original data'!A69),"",'Original data'!A69)</f>
        <v/>
      </c>
      <c r="B69" s="14" t="str">
        <f>IF(ISBLANK('Original data'!B69),"",'Original data'!B69)</f>
        <v/>
      </c>
      <c r="C69" s="14" t="str">
        <f>IF(ISBLANK('Original data'!C69),"",'Original data'!C69)</f>
        <v/>
      </c>
      <c r="D69" s="14" t="str">
        <f>IF(ISBLANK('Original data'!D69),"",'Original data'!D69)</f>
        <v/>
      </c>
      <c r="E69" s="14" t="str">
        <f>IF(ISBLANK('Original data'!E69),"",'Original data'!E69)</f>
        <v/>
      </c>
      <c r="F69" s="14">
        <f>IF(ISBLANK('Original data'!CC69),"",'Original data'!CC69)</f>
        <v>0</v>
      </c>
      <c r="G69" s="14">
        <f>IF(ISBLANK('Original data'!CD69),"",'Original data'!CD69)</f>
        <v>0</v>
      </c>
      <c r="H69" s="14"/>
      <c r="I69" s="15" t="str">
        <f>IF(ISBLANK('Original data'!F69),"",'Original data'!F69)</f>
        <v/>
      </c>
      <c r="J69" s="15" t="str">
        <f>IF(ISBLANK('Original data'!G69),"",'Original data'!G69)</f>
        <v/>
      </c>
      <c r="K69" s="15" t="str">
        <f>IF(ISBLANK('Original data'!H69),"",'Original data'!H69)</f>
        <v/>
      </c>
      <c r="L69" s="15" t="str">
        <f>IF(ISBLANK('Original data'!I69),"",'Original data'!I69)</f>
        <v/>
      </c>
      <c r="M69" s="15" t="str">
        <f>IF(ISBLANK('Original data'!J69),"",'Original data'!J69)</f>
        <v/>
      </c>
      <c r="N69" s="15" t="str">
        <f>IF(ISBLANK('Original data'!K69),"",'Original data'!K69)</f>
        <v/>
      </c>
      <c r="O69" s="15" t="str">
        <f>IF(ISBLANK('Original data'!L69),"",'Original data'!L69)</f>
        <v/>
      </c>
      <c r="P69" s="15" t="str">
        <f>IF(ISBLANK('Original data'!M69),"",'Original data'!M69)</f>
        <v/>
      </c>
      <c r="Q69" s="15" t="str">
        <f>IF(ISBLANK('Original data'!N69),"",'Original data'!N69)</f>
        <v/>
      </c>
      <c r="R69" s="15" t="str">
        <f>IF(ISBLANK('Original data'!O69),"",'Original data'!O69)</f>
        <v/>
      </c>
      <c r="S69" s="15" t="str">
        <f>IF(ISBLANK('Original data'!P69),"",'Original data'!P69)</f>
        <v/>
      </c>
      <c r="T69" s="15" t="str">
        <f>IF(ISBLANK('Original data'!Q69),"",'Original data'!Q69)</f>
        <v/>
      </c>
      <c r="U69" s="15" t="str">
        <f>IF(ISBLANK('Original data'!R69),"",'Original data'!R69)</f>
        <v/>
      </c>
      <c r="V69" s="15" t="str">
        <f>IF(ISBLANK('Original data'!S69),"",'Original data'!S69)</f>
        <v/>
      </c>
      <c r="W69" s="15" t="str">
        <f>IF(ISBLANK('Original data'!T69),"",'Original data'!T69)</f>
        <v/>
      </c>
      <c r="X69" s="15" t="str">
        <f>IF(ISBLANK('Original data'!U69),"",'Original data'!U69)</f>
        <v/>
      </c>
      <c r="Y69" s="15" t="str">
        <f>IF(ISBLANK('Original data'!V69),"",'Original data'!V69)</f>
        <v/>
      </c>
      <c r="Z69" s="15" t="str">
        <f>IF(ISBLANK('Original data'!W69),"",'Original data'!W69)</f>
        <v/>
      </c>
      <c r="AA69" s="15" t="str">
        <f>IF(ISBLANK('Original data'!X69),"",'Original data'!X69)</f>
        <v/>
      </c>
      <c r="AB69" s="15" t="str">
        <f>IF(ISBLANK('Original data'!Y69),"",'Original data'!Y69)</f>
        <v/>
      </c>
      <c r="AC69" s="15" t="str">
        <f>IF(ISBLANK('Original data'!Z69),"",'Original data'!Z69)</f>
        <v/>
      </c>
      <c r="AD69" s="15" t="str">
        <f>IF(ISBLANK('Original data'!AA69),"",'Original data'!AA69)</f>
        <v/>
      </c>
      <c r="AE69" s="15" t="str">
        <f>IF(ISBLANK('Original data'!AB69),"",'Original data'!AB69)</f>
        <v/>
      </c>
      <c r="AF69" s="15" t="str">
        <f>IF(ISBLANK('Original data'!AC69),"",'Original data'!AC69)</f>
        <v/>
      </c>
      <c r="AG69" s="15" t="str">
        <f>IF(ISBLANK('Original data'!AD69),"",'Original data'!AD69)</f>
        <v/>
      </c>
      <c r="AH69" s="15" t="str">
        <f>IF(ISBLANK('Original data'!AE69),"",'Original data'!AE69)</f>
        <v/>
      </c>
      <c r="AI69" s="15" t="str">
        <f>IF(ISBLANK('Original data'!AF69),"",'Original data'!AF69)</f>
        <v/>
      </c>
      <c r="AJ69" s="15" t="str">
        <f>IF(ISBLANK('Original data'!AG69),"",'Original data'!AG69)</f>
        <v/>
      </c>
      <c r="AK69" s="15" t="str">
        <f>IF(ISBLANK('Original data'!AH69),"",'Original data'!AH69)</f>
        <v/>
      </c>
      <c r="AL69" s="15" t="str">
        <f>IF(ISBLANK('Original data'!AI69),"",'Original data'!AI69)</f>
        <v/>
      </c>
      <c r="AM69" s="15" t="str">
        <f>IF(ISBLANK('Original data'!AJ69),"",'Original data'!AJ69)</f>
        <v/>
      </c>
      <c r="AN69" s="15" t="str">
        <f>IF(ISBLANK('Original data'!AK69),"",'Original data'!AK69)</f>
        <v/>
      </c>
      <c r="AO69" s="15" t="str">
        <f>IF(ISBLANK('Original data'!AL69),"",'Original data'!AL69)</f>
        <v/>
      </c>
      <c r="AP69" s="15" t="str">
        <f>IF(ISBLANK('Original data'!AM69),"",'Original data'!AM69)</f>
        <v/>
      </c>
      <c r="AQ69" s="15" t="str">
        <f>IF(ISBLANK('Original data'!AN69),"",'Original data'!AN69)</f>
        <v/>
      </c>
      <c r="AR69" s="15" t="str">
        <f>IF(ISBLANK('Original data'!AO69),"",'Original data'!AO69)</f>
        <v/>
      </c>
      <c r="AS69" s="15" t="str">
        <f>IF(ISBLANK('Original data'!AP69),"",'Original data'!AP69)</f>
        <v/>
      </c>
      <c r="AT69" s="15" t="str">
        <f>IF(ISBLANK('Original data'!AQ69),"",'Original data'!AQ69)</f>
        <v/>
      </c>
      <c r="AU69" s="15" t="str">
        <f>IF(ISBLANK('Original data'!AR69),"",'Original data'!AR69)</f>
        <v/>
      </c>
      <c r="AV69" s="15" t="str">
        <f>IF(ISBLANK('Original data'!AS69),"",'Original data'!AS69)</f>
        <v/>
      </c>
      <c r="AW69" s="15" t="str">
        <f>IF(ISBLANK('Original data'!AT69),"",'Original data'!AT69)</f>
        <v/>
      </c>
      <c r="AX69" s="15" t="str">
        <f>IF(ISBLANK('Original data'!AU69),"",'Original data'!AU69)</f>
        <v/>
      </c>
      <c r="AY69" s="15" t="str">
        <f>IF(ISBLANK('Original data'!AV69),"",'Original data'!AV69)</f>
        <v/>
      </c>
      <c r="AZ69" s="15" t="str">
        <f>IF(ISBLANK('Original data'!AW69),"",'Original data'!AW69)</f>
        <v/>
      </c>
      <c r="BA69" s="15" t="str">
        <f>IF(ISBLANK('Original data'!AX69),"",'Original data'!AX69)</f>
        <v/>
      </c>
      <c r="BB69" s="15" t="str">
        <f>IF(ISBLANK('Original data'!AY69),"",'Original data'!AY69)</f>
        <v/>
      </c>
      <c r="BC69" s="15" t="str">
        <f>IF(ISBLANK('Original data'!AZ69),"",'Original data'!AZ69)</f>
        <v/>
      </c>
      <c r="BD69" s="15" t="str">
        <f>IF(ISBLANK('Original data'!BA69),"",'Original data'!BA69)</f>
        <v/>
      </c>
      <c r="BE69" s="15" t="str">
        <f>IF(ISBLANK('Original data'!BB69),"",'Original data'!BB69)</f>
        <v/>
      </c>
      <c r="BF69" s="15" t="str">
        <f>IF(ISBLANK('Original data'!BC69),"",'Original data'!BC69)</f>
        <v/>
      </c>
      <c r="BG69" s="15" t="str">
        <f>IF(ISBLANK('Original data'!BD69),"",'Original data'!BD69)</f>
        <v/>
      </c>
      <c r="BH69" s="15" t="str">
        <f>IF(ISBLANK('Original data'!BE69),"",'Original data'!BE69)</f>
        <v/>
      </c>
      <c r="BI69" s="15" t="str">
        <f>IF(ISBLANK('Original data'!BF69),"",'Original data'!BF69)</f>
        <v/>
      </c>
      <c r="BJ69" s="15" t="str">
        <f>IF(ISBLANK('Original data'!BG69),"",'Original data'!BG69)</f>
        <v/>
      </c>
      <c r="BK69" s="15" t="str">
        <f>IF(ISBLANK('Original data'!BH69),"",'Original data'!BH69)</f>
        <v/>
      </c>
      <c r="BL69" s="15" t="str">
        <f>IF(ISBLANK('Original data'!BI69),"",'Original data'!BI69)</f>
        <v/>
      </c>
      <c r="BM69" s="15" t="str">
        <f>IF(ISBLANK('Original data'!BJ69),"",'Original data'!BJ69)</f>
        <v/>
      </c>
      <c r="BN69" s="15" t="str">
        <f>IF(ISBLANK('Original data'!BK69),"",'Original data'!BK69)</f>
        <v/>
      </c>
      <c r="BO69" s="15" t="str">
        <f>IF(ISBLANK('Original data'!BL69),"",'Original data'!BL69)</f>
        <v/>
      </c>
      <c r="BP69" s="15" t="str">
        <f>IF(ISBLANK('Original data'!BM69),"",'Original data'!BM69)</f>
        <v/>
      </c>
      <c r="BQ69" s="15" t="str">
        <f>IF(ISBLANK('Original data'!BN69),"",'Original data'!BN69)</f>
        <v/>
      </c>
      <c r="BR69" s="15" t="str">
        <f>IF(ISBLANK('Original data'!BO69),"",'Original data'!BO69)</f>
        <v/>
      </c>
      <c r="BS69" s="15" t="str">
        <f>IF(ISBLANK('Original data'!BP69),"",'Original data'!BP69)</f>
        <v/>
      </c>
      <c r="BT69" s="15" t="str">
        <f>IF(ISBLANK('Original data'!BQ69),"",'Original data'!BQ69)</f>
        <v/>
      </c>
      <c r="BU69" s="15" t="str">
        <f>IF(ISBLANK('Original data'!BR69),"",'Original data'!BR69)</f>
        <v/>
      </c>
      <c r="BV69" s="15" t="str">
        <f>IF(ISBLANK('Original data'!BS69),"",'Original data'!BS69)</f>
        <v/>
      </c>
      <c r="BW69" s="15" t="str">
        <f>IF(ISBLANK('Original data'!BT69),"",'Original data'!BT69)</f>
        <v/>
      </c>
      <c r="BX69" s="15" t="str">
        <f>IF(ISBLANK('Original data'!BU69),"",'Original data'!BU69)</f>
        <v/>
      </c>
      <c r="BY69" s="15" t="str">
        <f>IF(ISBLANK('Original data'!BV69),"",'Original data'!BV69)</f>
        <v/>
      </c>
      <c r="BZ69" s="15" t="str">
        <f>IF(ISBLANK('Original data'!BW69),"",'Original data'!BW69)</f>
        <v/>
      </c>
      <c r="CA69" s="15" t="str">
        <f>IF(ISBLANK('Original data'!BX69),"",'Original data'!BX69)</f>
        <v/>
      </c>
      <c r="CB69" s="15" t="str">
        <f>IF(ISBLANK('Original data'!BY69),"",'Original data'!BY69)</f>
        <v/>
      </c>
      <c r="CC69" s="15" t="str">
        <f>IF(ISBLANK('Original data'!BZ69),"",'Original data'!BZ69)</f>
        <v/>
      </c>
      <c r="CD69" s="15" t="str">
        <f>IF(ISBLANK('Original data'!CA69),"",'Original data'!CA69)</f>
        <v/>
      </c>
      <c r="CE69" s="22"/>
    </row>
    <row r="70" spans="1:83" x14ac:dyDescent="0.2">
      <c r="A70" s="14" t="str">
        <f>IF(ISBLANK('Original data'!A70),"",'Original data'!A70)</f>
        <v/>
      </c>
      <c r="B70" s="14" t="str">
        <f>IF(ISBLANK('Original data'!B70),"",'Original data'!B70)</f>
        <v/>
      </c>
      <c r="C70" s="14" t="str">
        <f>IF(ISBLANK('Original data'!C70),"",'Original data'!C70)</f>
        <v/>
      </c>
      <c r="D70" s="14" t="str">
        <f>IF(ISBLANK('Original data'!D70),"",'Original data'!D70)</f>
        <v/>
      </c>
      <c r="E70" s="14" t="str">
        <f>IF(ISBLANK('Original data'!E70),"",'Original data'!E70)</f>
        <v/>
      </c>
      <c r="F70" s="14">
        <f>IF(ISBLANK('Original data'!CC70),"",'Original data'!CC70)</f>
        <v>0</v>
      </c>
      <c r="G70" s="14">
        <f>IF(ISBLANK('Original data'!CD70),"",'Original data'!CD70)</f>
        <v>0</v>
      </c>
      <c r="H70" s="14"/>
      <c r="I70" s="15" t="str">
        <f>IF(ISBLANK('Original data'!F70),"",'Original data'!F70)</f>
        <v/>
      </c>
      <c r="J70" s="15" t="str">
        <f>IF(ISBLANK('Original data'!G70),"",'Original data'!G70)</f>
        <v/>
      </c>
      <c r="K70" s="15" t="str">
        <f>IF(ISBLANK('Original data'!H70),"",'Original data'!H70)</f>
        <v/>
      </c>
      <c r="L70" s="15" t="str">
        <f>IF(ISBLANK('Original data'!I70),"",'Original data'!I70)</f>
        <v/>
      </c>
      <c r="M70" s="15" t="str">
        <f>IF(ISBLANK('Original data'!J70),"",'Original data'!J70)</f>
        <v/>
      </c>
      <c r="N70" s="15" t="str">
        <f>IF(ISBLANK('Original data'!K70),"",'Original data'!K70)</f>
        <v/>
      </c>
      <c r="O70" s="15" t="str">
        <f>IF(ISBLANK('Original data'!L70),"",'Original data'!L70)</f>
        <v/>
      </c>
      <c r="P70" s="15" t="str">
        <f>IF(ISBLANK('Original data'!M70),"",'Original data'!M70)</f>
        <v/>
      </c>
      <c r="Q70" s="15" t="str">
        <f>IF(ISBLANK('Original data'!N70),"",'Original data'!N70)</f>
        <v/>
      </c>
      <c r="R70" s="15" t="str">
        <f>IF(ISBLANK('Original data'!O70),"",'Original data'!O70)</f>
        <v/>
      </c>
      <c r="S70" s="15" t="str">
        <f>IF(ISBLANK('Original data'!P70),"",'Original data'!P70)</f>
        <v/>
      </c>
      <c r="T70" s="15" t="str">
        <f>IF(ISBLANK('Original data'!Q70),"",'Original data'!Q70)</f>
        <v/>
      </c>
      <c r="U70" s="15" t="str">
        <f>IF(ISBLANK('Original data'!R70),"",'Original data'!R70)</f>
        <v/>
      </c>
      <c r="V70" s="15" t="str">
        <f>IF(ISBLANK('Original data'!S70),"",'Original data'!S70)</f>
        <v/>
      </c>
      <c r="W70" s="15" t="str">
        <f>IF(ISBLANK('Original data'!T70),"",'Original data'!T70)</f>
        <v/>
      </c>
      <c r="X70" s="15" t="str">
        <f>IF(ISBLANK('Original data'!U70),"",'Original data'!U70)</f>
        <v/>
      </c>
      <c r="Y70" s="15" t="str">
        <f>IF(ISBLANK('Original data'!V70),"",'Original data'!V70)</f>
        <v/>
      </c>
      <c r="Z70" s="15" t="str">
        <f>IF(ISBLANK('Original data'!W70),"",'Original data'!W70)</f>
        <v/>
      </c>
      <c r="AA70" s="15" t="str">
        <f>IF(ISBLANK('Original data'!X70),"",'Original data'!X70)</f>
        <v/>
      </c>
      <c r="AB70" s="15" t="str">
        <f>IF(ISBLANK('Original data'!Y70),"",'Original data'!Y70)</f>
        <v/>
      </c>
      <c r="AC70" s="15" t="str">
        <f>IF(ISBLANK('Original data'!Z70),"",'Original data'!Z70)</f>
        <v/>
      </c>
      <c r="AD70" s="15" t="str">
        <f>IF(ISBLANK('Original data'!AA70),"",'Original data'!AA70)</f>
        <v/>
      </c>
      <c r="AE70" s="15" t="str">
        <f>IF(ISBLANK('Original data'!AB70),"",'Original data'!AB70)</f>
        <v/>
      </c>
      <c r="AF70" s="15" t="str">
        <f>IF(ISBLANK('Original data'!AC70),"",'Original data'!AC70)</f>
        <v/>
      </c>
      <c r="AG70" s="15" t="str">
        <f>IF(ISBLANK('Original data'!AD70),"",'Original data'!AD70)</f>
        <v/>
      </c>
      <c r="AH70" s="15" t="str">
        <f>IF(ISBLANK('Original data'!AE70),"",'Original data'!AE70)</f>
        <v/>
      </c>
      <c r="AI70" s="15" t="str">
        <f>IF(ISBLANK('Original data'!AF70),"",'Original data'!AF70)</f>
        <v/>
      </c>
      <c r="AJ70" s="15" t="str">
        <f>IF(ISBLANK('Original data'!AG70),"",'Original data'!AG70)</f>
        <v/>
      </c>
      <c r="AK70" s="15" t="str">
        <f>IF(ISBLANK('Original data'!AH70),"",'Original data'!AH70)</f>
        <v/>
      </c>
      <c r="AL70" s="15" t="str">
        <f>IF(ISBLANK('Original data'!AI70),"",'Original data'!AI70)</f>
        <v/>
      </c>
      <c r="AM70" s="15" t="str">
        <f>IF(ISBLANK('Original data'!AJ70),"",'Original data'!AJ70)</f>
        <v/>
      </c>
      <c r="AN70" s="15" t="str">
        <f>IF(ISBLANK('Original data'!AK70),"",'Original data'!AK70)</f>
        <v/>
      </c>
      <c r="AO70" s="15" t="str">
        <f>IF(ISBLANK('Original data'!AL70),"",'Original data'!AL70)</f>
        <v/>
      </c>
      <c r="AP70" s="15" t="str">
        <f>IF(ISBLANK('Original data'!AM70),"",'Original data'!AM70)</f>
        <v/>
      </c>
      <c r="AQ70" s="15" t="str">
        <f>IF(ISBLANK('Original data'!AN70),"",'Original data'!AN70)</f>
        <v/>
      </c>
      <c r="AR70" s="15" t="str">
        <f>IF(ISBLANK('Original data'!AO70),"",'Original data'!AO70)</f>
        <v/>
      </c>
      <c r="AS70" s="15" t="str">
        <f>IF(ISBLANK('Original data'!AP70),"",'Original data'!AP70)</f>
        <v/>
      </c>
      <c r="AT70" s="15" t="str">
        <f>IF(ISBLANK('Original data'!AQ70),"",'Original data'!AQ70)</f>
        <v/>
      </c>
      <c r="AU70" s="15" t="str">
        <f>IF(ISBLANK('Original data'!AR70),"",'Original data'!AR70)</f>
        <v/>
      </c>
      <c r="AV70" s="15" t="str">
        <f>IF(ISBLANK('Original data'!AS70),"",'Original data'!AS70)</f>
        <v/>
      </c>
      <c r="AW70" s="15" t="str">
        <f>IF(ISBLANK('Original data'!AT70),"",'Original data'!AT70)</f>
        <v/>
      </c>
      <c r="AX70" s="15" t="str">
        <f>IF(ISBLANK('Original data'!AU70),"",'Original data'!AU70)</f>
        <v/>
      </c>
      <c r="AY70" s="15" t="str">
        <f>IF(ISBLANK('Original data'!AV70),"",'Original data'!AV70)</f>
        <v/>
      </c>
      <c r="AZ70" s="15" t="str">
        <f>IF(ISBLANK('Original data'!AW70),"",'Original data'!AW70)</f>
        <v/>
      </c>
      <c r="BA70" s="15" t="str">
        <f>IF(ISBLANK('Original data'!AX70),"",'Original data'!AX70)</f>
        <v/>
      </c>
      <c r="BB70" s="15" t="str">
        <f>IF(ISBLANK('Original data'!AY70),"",'Original data'!AY70)</f>
        <v/>
      </c>
      <c r="BC70" s="15" t="str">
        <f>IF(ISBLANK('Original data'!AZ70),"",'Original data'!AZ70)</f>
        <v/>
      </c>
      <c r="BD70" s="15" t="str">
        <f>IF(ISBLANK('Original data'!BA70),"",'Original data'!BA70)</f>
        <v/>
      </c>
      <c r="BE70" s="15" t="str">
        <f>IF(ISBLANK('Original data'!BB70),"",'Original data'!BB70)</f>
        <v/>
      </c>
      <c r="BF70" s="15" t="str">
        <f>IF(ISBLANK('Original data'!BC70),"",'Original data'!BC70)</f>
        <v/>
      </c>
      <c r="BG70" s="15" t="str">
        <f>IF(ISBLANK('Original data'!BD70),"",'Original data'!BD70)</f>
        <v/>
      </c>
      <c r="BH70" s="15" t="str">
        <f>IF(ISBLANK('Original data'!BE70),"",'Original data'!BE70)</f>
        <v/>
      </c>
      <c r="BI70" s="15" t="str">
        <f>IF(ISBLANK('Original data'!BF70),"",'Original data'!BF70)</f>
        <v/>
      </c>
      <c r="BJ70" s="15" t="str">
        <f>IF(ISBLANK('Original data'!BG70),"",'Original data'!BG70)</f>
        <v/>
      </c>
      <c r="BK70" s="15" t="str">
        <f>IF(ISBLANK('Original data'!BH70),"",'Original data'!BH70)</f>
        <v/>
      </c>
      <c r="BL70" s="15" t="str">
        <f>IF(ISBLANK('Original data'!BI70),"",'Original data'!BI70)</f>
        <v/>
      </c>
      <c r="BM70" s="15" t="str">
        <f>IF(ISBLANK('Original data'!BJ70),"",'Original data'!BJ70)</f>
        <v/>
      </c>
      <c r="BN70" s="15" t="str">
        <f>IF(ISBLANK('Original data'!BK70),"",'Original data'!BK70)</f>
        <v/>
      </c>
      <c r="BO70" s="15" t="str">
        <f>IF(ISBLANK('Original data'!BL70),"",'Original data'!BL70)</f>
        <v/>
      </c>
      <c r="BP70" s="15" t="str">
        <f>IF(ISBLANK('Original data'!BM70),"",'Original data'!BM70)</f>
        <v/>
      </c>
      <c r="BQ70" s="15" t="str">
        <f>IF(ISBLANK('Original data'!BN70),"",'Original data'!BN70)</f>
        <v/>
      </c>
      <c r="BR70" s="15" t="str">
        <f>IF(ISBLANK('Original data'!BO70),"",'Original data'!BO70)</f>
        <v/>
      </c>
      <c r="BS70" s="15" t="str">
        <f>IF(ISBLANK('Original data'!BP70),"",'Original data'!BP70)</f>
        <v/>
      </c>
      <c r="BT70" s="15" t="str">
        <f>IF(ISBLANK('Original data'!BQ70),"",'Original data'!BQ70)</f>
        <v/>
      </c>
      <c r="BU70" s="15" t="str">
        <f>IF(ISBLANK('Original data'!BR70),"",'Original data'!BR70)</f>
        <v/>
      </c>
      <c r="BV70" s="15" t="str">
        <f>IF(ISBLANK('Original data'!BS70),"",'Original data'!BS70)</f>
        <v/>
      </c>
      <c r="BW70" s="15" t="str">
        <f>IF(ISBLANK('Original data'!BT70),"",'Original data'!BT70)</f>
        <v/>
      </c>
      <c r="BX70" s="15" t="str">
        <f>IF(ISBLANK('Original data'!BU70),"",'Original data'!BU70)</f>
        <v/>
      </c>
      <c r="BY70" s="15" t="str">
        <f>IF(ISBLANK('Original data'!BV70),"",'Original data'!BV70)</f>
        <v/>
      </c>
      <c r="BZ70" s="15" t="str">
        <f>IF(ISBLANK('Original data'!BW70),"",'Original data'!BW70)</f>
        <v/>
      </c>
      <c r="CA70" s="15" t="str">
        <f>IF(ISBLANK('Original data'!BX70),"",'Original data'!BX70)</f>
        <v/>
      </c>
      <c r="CB70" s="15" t="str">
        <f>IF(ISBLANK('Original data'!BY70),"",'Original data'!BY70)</f>
        <v/>
      </c>
      <c r="CC70" s="15" t="str">
        <f>IF(ISBLANK('Original data'!BZ70),"",'Original data'!BZ70)</f>
        <v/>
      </c>
      <c r="CD70" s="15" t="str">
        <f>IF(ISBLANK('Original data'!CA70),"",'Original data'!CA70)</f>
        <v/>
      </c>
      <c r="CE70" s="22"/>
    </row>
    <row r="71" spans="1:83" x14ac:dyDescent="0.2">
      <c r="A71" s="14" t="str">
        <f>IF(ISBLANK('Original data'!A71),"",'Original data'!A71)</f>
        <v/>
      </c>
      <c r="B71" s="14" t="str">
        <f>IF(ISBLANK('Original data'!B71),"",'Original data'!B71)</f>
        <v/>
      </c>
      <c r="C71" s="14" t="str">
        <f>IF(ISBLANK('Original data'!C71),"",'Original data'!C71)</f>
        <v/>
      </c>
      <c r="D71" s="14" t="str">
        <f>IF(ISBLANK('Original data'!D71),"",'Original data'!D71)</f>
        <v/>
      </c>
      <c r="E71" s="14" t="str">
        <f>IF(ISBLANK('Original data'!E71),"",'Original data'!E71)</f>
        <v/>
      </c>
      <c r="F71" s="14">
        <f>IF(ISBLANK('Original data'!CC71),"",'Original data'!CC71)</f>
        <v>0</v>
      </c>
      <c r="G71" s="14">
        <f>IF(ISBLANK('Original data'!CD71),"",'Original data'!CD71)</f>
        <v>0</v>
      </c>
      <c r="H71" s="14"/>
      <c r="I71" s="15" t="str">
        <f>IF(ISBLANK('Original data'!F71),"",'Original data'!F71)</f>
        <v/>
      </c>
      <c r="J71" s="15" t="str">
        <f>IF(ISBLANK('Original data'!G71),"",'Original data'!G71)</f>
        <v/>
      </c>
      <c r="K71" s="15" t="str">
        <f>IF(ISBLANK('Original data'!H71),"",'Original data'!H71)</f>
        <v/>
      </c>
      <c r="L71" s="15" t="str">
        <f>IF(ISBLANK('Original data'!I71),"",'Original data'!I71)</f>
        <v/>
      </c>
      <c r="M71" s="15" t="str">
        <f>IF(ISBLANK('Original data'!J71),"",'Original data'!J71)</f>
        <v/>
      </c>
      <c r="N71" s="15" t="str">
        <f>IF(ISBLANK('Original data'!K71),"",'Original data'!K71)</f>
        <v/>
      </c>
      <c r="O71" s="15" t="str">
        <f>IF(ISBLANK('Original data'!L71),"",'Original data'!L71)</f>
        <v/>
      </c>
      <c r="P71" s="15" t="str">
        <f>IF(ISBLANK('Original data'!M71),"",'Original data'!M71)</f>
        <v/>
      </c>
      <c r="Q71" s="15" t="str">
        <f>IF(ISBLANK('Original data'!N71),"",'Original data'!N71)</f>
        <v/>
      </c>
      <c r="R71" s="15" t="str">
        <f>IF(ISBLANK('Original data'!O71),"",'Original data'!O71)</f>
        <v/>
      </c>
      <c r="S71" s="15" t="str">
        <f>IF(ISBLANK('Original data'!P71),"",'Original data'!P71)</f>
        <v/>
      </c>
      <c r="T71" s="15" t="str">
        <f>IF(ISBLANK('Original data'!Q71),"",'Original data'!Q71)</f>
        <v/>
      </c>
      <c r="U71" s="15" t="str">
        <f>IF(ISBLANK('Original data'!R71),"",'Original data'!R71)</f>
        <v/>
      </c>
      <c r="V71" s="15" t="str">
        <f>IF(ISBLANK('Original data'!S71),"",'Original data'!S71)</f>
        <v/>
      </c>
      <c r="W71" s="15" t="str">
        <f>IF(ISBLANK('Original data'!T71),"",'Original data'!T71)</f>
        <v/>
      </c>
      <c r="X71" s="15" t="str">
        <f>IF(ISBLANK('Original data'!U71),"",'Original data'!U71)</f>
        <v/>
      </c>
      <c r="Y71" s="15" t="str">
        <f>IF(ISBLANK('Original data'!V71),"",'Original data'!V71)</f>
        <v/>
      </c>
      <c r="Z71" s="15" t="str">
        <f>IF(ISBLANK('Original data'!W71),"",'Original data'!W71)</f>
        <v/>
      </c>
      <c r="AA71" s="15" t="str">
        <f>IF(ISBLANK('Original data'!X71),"",'Original data'!X71)</f>
        <v/>
      </c>
      <c r="AB71" s="15" t="str">
        <f>IF(ISBLANK('Original data'!Y71),"",'Original data'!Y71)</f>
        <v/>
      </c>
      <c r="AC71" s="15" t="str">
        <f>IF(ISBLANK('Original data'!Z71),"",'Original data'!Z71)</f>
        <v/>
      </c>
      <c r="AD71" s="15" t="str">
        <f>IF(ISBLANK('Original data'!AA71),"",'Original data'!AA71)</f>
        <v/>
      </c>
      <c r="AE71" s="15" t="str">
        <f>IF(ISBLANK('Original data'!AB71),"",'Original data'!AB71)</f>
        <v/>
      </c>
      <c r="AF71" s="15" t="str">
        <f>IF(ISBLANK('Original data'!AC71),"",'Original data'!AC71)</f>
        <v/>
      </c>
      <c r="AG71" s="15" t="str">
        <f>IF(ISBLANK('Original data'!AD71),"",'Original data'!AD71)</f>
        <v/>
      </c>
      <c r="AH71" s="15" t="str">
        <f>IF(ISBLANK('Original data'!AE71),"",'Original data'!AE71)</f>
        <v/>
      </c>
      <c r="AI71" s="15" t="str">
        <f>IF(ISBLANK('Original data'!AF71),"",'Original data'!AF71)</f>
        <v/>
      </c>
      <c r="AJ71" s="15" t="str">
        <f>IF(ISBLANK('Original data'!AG71),"",'Original data'!AG71)</f>
        <v/>
      </c>
      <c r="AK71" s="15" t="str">
        <f>IF(ISBLANK('Original data'!AH71),"",'Original data'!AH71)</f>
        <v/>
      </c>
      <c r="AL71" s="15" t="str">
        <f>IF(ISBLANK('Original data'!AI71),"",'Original data'!AI71)</f>
        <v/>
      </c>
      <c r="AM71" s="15" t="str">
        <f>IF(ISBLANK('Original data'!AJ71),"",'Original data'!AJ71)</f>
        <v/>
      </c>
      <c r="AN71" s="15" t="str">
        <f>IF(ISBLANK('Original data'!AK71),"",'Original data'!AK71)</f>
        <v/>
      </c>
      <c r="AO71" s="15" t="str">
        <f>IF(ISBLANK('Original data'!AL71),"",'Original data'!AL71)</f>
        <v/>
      </c>
      <c r="AP71" s="15" t="str">
        <f>IF(ISBLANK('Original data'!AM71),"",'Original data'!AM71)</f>
        <v/>
      </c>
      <c r="AQ71" s="15" t="str">
        <f>IF(ISBLANK('Original data'!AN71),"",'Original data'!AN71)</f>
        <v/>
      </c>
      <c r="AR71" s="15" t="str">
        <f>IF(ISBLANK('Original data'!AO71),"",'Original data'!AO71)</f>
        <v/>
      </c>
      <c r="AS71" s="15" t="str">
        <f>IF(ISBLANK('Original data'!AP71),"",'Original data'!AP71)</f>
        <v/>
      </c>
      <c r="AT71" s="15" t="str">
        <f>IF(ISBLANK('Original data'!AQ71),"",'Original data'!AQ71)</f>
        <v/>
      </c>
      <c r="AU71" s="15" t="str">
        <f>IF(ISBLANK('Original data'!AR71),"",'Original data'!AR71)</f>
        <v/>
      </c>
      <c r="AV71" s="15" t="str">
        <f>IF(ISBLANK('Original data'!AS71),"",'Original data'!AS71)</f>
        <v/>
      </c>
      <c r="AW71" s="15" t="str">
        <f>IF(ISBLANK('Original data'!AT71),"",'Original data'!AT71)</f>
        <v/>
      </c>
      <c r="AX71" s="15" t="str">
        <f>IF(ISBLANK('Original data'!AU71),"",'Original data'!AU71)</f>
        <v/>
      </c>
      <c r="AY71" s="15" t="str">
        <f>IF(ISBLANK('Original data'!AV71),"",'Original data'!AV71)</f>
        <v/>
      </c>
      <c r="AZ71" s="15" t="str">
        <f>IF(ISBLANK('Original data'!AW71),"",'Original data'!AW71)</f>
        <v/>
      </c>
      <c r="BA71" s="15" t="str">
        <f>IF(ISBLANK('Original data'!AX71),"",'Original data'!AX71)</f>
        <v/>
      </c>
      <c r="BB71" s="15" t="str">
        <f>IF(ISBLANK('Original data'!AY71),"",'Original data'!AY71)</f>
        <v/>
      </c>
      <c r="BC71" s="15" t="str">
        <f>IF(ISBLANK('Original data'!AZ71),"",'Original data'!AZ71)</f>
        <v/>
      </c>
      <c r="BD71" s="15" t="str">
        <f>IF(ISBLANK('Original data'!BA71),"",'Original data'!BA71)</f>
        <v/>
      </c>
      <c r="BE71" s="15" t="str">
        <f>IF(ISBLANK('Original data'!BB71),"",'Original data'!BB71)</f>
        <v/>
      </c>
      <c r="BF71" s="15" t="str">
        <f>IF(ISBLANK('Original data'!BC71),"",'Original data'!BC71)</f>
        <v/>
      </c>
      <c r="BG71" s="15" t="str">
        <f>IF(ISBLANK('Original data'!BD71),"",'Original data'!BD71)</f>
        <v/>
      </c>
      <c r="BH71" s="15" t="str">
        <f>IF(ISBLANK('Original data'!BE71),"",'Original data'!BE71)</f>
        <v/>
      </c>
      <c r="BI71" s="15" t="str">
        <f>IF(ISBLANK('Original data'!BF71),"",'Original data'!BF71)</f>
        <v/>
      </c>
      <c r="BJ71" s="15" t="str">
        <f>IF(ISBLANK('Original data'!BG71),"",'Original data'!BG71)</f>
        <v/>
      </c>
      <c r="BK71" s="15" t="str">
        <f>IF(ISBLANK('Original data'!BH71),"",'Original data'!BH71)</f>
        <v/>
      </c>
      <c r="BL71" s="15" t="str">
        <f>IF(ISBLANK('Original data'!BI71),"",'Original data'!BI71)</f>
        <v/>
      </c>
      <c r="BM71" s="15" t="str">
        <f>IF(ISBLANK('Original data'!BJ71),"",'Original data'!BJ71)</f>
        <v/>
      </c>
      <c r="BN71" s="15" t="str">
        <f>IF(ISBLANK('Original data'!BK71),"",'Original data'!BK71)</f>
        <v/>
      </c>
      <c r="BO71" s="15" t="str">
        <f>IF(ISBLANK('Original data'!BL71),"",'Original data'!BL71)</f>
        <v/>
      </c>
      <c r="BP71" s="15" t="str">
        <f>IF(ISBLANK('Original data'!BM71),"",'Original data'!BM71)</f>
        <v/>
      </c>
      <c r="BQ71" s="15" t="str">
        <f>IF(ISBLANK('Original data'!BN71),"",'Original data'!BN71)</f>
        <v/>
      </c>
      <c r="BR71" s="15" t="str">
        <f>IF(ISBLANK('Original data'!BO71),"",'Original data'!BO71)</f>
        <v/>
      </c>
      <c r="BS71" s="15" t="str">
        <f>IF(ISBLANK('Original data'!BP71),"",'Original data'!BP71)</f>
        <v/>
      </c>
      <c r="BT71" s="15" t="str">
        <f>IF(ISBLANK('Original data'!BQ71),"",'Original data'!BQ71)</f>
        <v/>
      </c>
      <c r="BU71" s="15" t="str">
        <f>IF(ISBLANK('Original data'!BR71),"",'Original data'!BR71)</f>
        <v/>
      </c>
      <c r="BV71" s="15" t="str">
        <f>IF(ISBLANK('Original data'!BS71),"",'Original data'!BS71)</f>
        <v/>
      </c>
      <c r="BW71" s="15" t="str">
        <f>IF(ISBLANK('Original data'!BT71),"",'Original data'!BT71)</f>
        <v/>
      </c>
      <c r="BX71" s="15" t="str">
        <f>IF(ISBLANK('Original data'!BU71),"",'Original data'!BU71)</f>
        <v/>
      </c>
      <c r="BY71" s="15" t="str">
        <f>IF(ISBLANK('Original data'!BV71),"",'Original data'!BV71)</f>
        <v/>
      </c>
      <c r="BZ71" s="15" t="str">
        <f>IF(ISBLANK('Original data'!BW71),"",'Original data'!BW71)</f>
        <v/>
      </c>
      <c r="CA71" s="15" t="str">
        <f>IF(ISBLANK('Original data'!BX71),"",'Original data'!BX71)</f>
        <v/>
      </c>
      <c r="CB71" s="15" t="str">
        <f>IF(ISBLANK('Original data'!BY71),"",'Original data'!BY71)</f>
        <v/>
      </c>
      <c r="CC71" s="15" t="str">
        <f>IF(ISBLANK('Original data'!BZ71),"",'Original data'!BZ71)</f>
        <v/>
      </c>
      <c r="CD71" s="15" t="str">
        <f>IF(ISBLANK('Original data'!CA71),"",'Original data'!CA71)</f>
        <v/>
      </c>
      <c r="CE71" s="22"/>
    </row>
    <row r="72" spans="1:83" x14ac:dyDescent="0.2">
      <c r="A72" s="14" t="str">
        <f>IF(ISBLANK('Original data'!A72),"",'Original data'!A72)</f>
        <v/>
      </c>
      <c r="B72" s="14" t="str">
        <f>IF(ISBLANK('Original data'!B72),"",'Original data'!B72)</f>
        <v/>
      </c>
      <c r="C72" s="14" t="str">
        <f>IF(ISBLANK('Original data'!C72),"",'Original data'!C72)</f>
        <v/>
      </c>
      <c r="D72" s="14" t="str">
        <f>IF(ISBLANK('Original data'!D72),"",'Original data'!D72)</f>
        <v/>
      </c>
      <c r="E72" s="14" t="str">
        <f>IF(ISBLANK('Original data'!E72),"",'Original data'!E72)</f>
        <v/>
      </c>
      <c r="F72" s="14">
        <f>IF(ISBLANK('Original data'!CC72),"",'Original data'!CC72)</f>
        <v>0</v>
      </c>
      <c r="G72" s="14">
        <f>IF(ISBLANK('Original data'!CD72),"",'Original data'!CD72)</f>
        <v>0</v>
      </c>
      <c r="H72" s="14"/>
      <c r="I72" s="15" t="str">
        <f>IF(ISBLANK('Original data'!F72),"",'Original data'!F72)</f>
        <v/>
      </c>
      <c r="J72" s="15" t="str">
        <f>IF(ISBLANK('Original data'!G72),"",'Original data'!G72)</f>
        <v/>
      </c>
      <c r="K72" s="15" t="str">
        <f>IF(ISBLANK('Original data'!H72),"",'Original data'!H72)</f>
        <v/>
      </c>
      <c r="L72" s="15" t="str">
        <f>IF(ISBLANK('Original data'!I72),"",'Original data'!I72)</f>
        <v/>
      </c>
      <c r="M72" s="15" t="str">
        <f>IF(ISBLANK('Original data'!J72),"",'Original data'!J72)</f>
        <v/>
      </c>
      <c r="N72" s="15" t="str">
        <f>IF(ISBLANK('Original data'!K72),"",'Original data'!K72)</f>
        <v/>
      </c>
      <c r="O72" s="15" t="str">
        <f>IF(ISBLANK('Original data'!L72),"",'Original data'!L72)</f>
        <v/>
      </c>
      <c r="P72" s="15" t="str">
        <f>IF(ISBLANK('Original data'!M72),"",'Original data'!M72)</f>
        <v/>
      </c>
      <c r="Q72" s="15" t="str">
        <f>IF(ISBLANK('Original data'!N72),"",'Original data'!N72)</f>
        <v/>
      </c>
      <c r="R72" s="15" t="str">
        <f>IF(ISBLANK('Original data'!O72),"",'Original data'!O72)</f>
        <v/>
      </c>
      <c r="S72" s="15" t="str">
        <f>IF(ISBLANK('Original data'!P72),"",'Original data'!P72)</f>
        <v/>
      </c>
      <c r="T72" s="15" t="str">
        <f>IF(ISBLANK('Original data'!Q72),"",'Original data'!Q72)</f>
        <v/>
      </c>
      <c r="U72" s="15" t="str">
        <f>IF(ISBLANK('Original data'!R72),"",'Original data'!R72)</f>
        <v/>
      </c>
      <c r="V72" s="15" t="str">
        <f>IF(ISBLANK('Original data'!S72),"",'Original data'!S72)</f>
        <v/>
      </c>
      <c r="W72" s="15" t="str">
        <f>IF(ISBLANK('Original data'!T72),"",'Original data'!T72)</f>
        <v/>
      </c>
      <c r="X72" s="15" t="str">
        <f>IF(ISBLANK('Original data'!U72),"",'Original data'!U72)</f>
        <v/>
      </c>
      <c r="Y72" s="15" t="str">
        <f>IF(ISBLANK('Original data'!V72),"",'Original data'!V72)</f>
        <v/>
      </c>
      <c r="Z72" s="15" t="str">
        <f>IF(ISBLANK('Original data'!W72),"",'Original data'!W72)</f>
        <v/>
      </c>
      <c r="AA72" s="15" t="str">
        <f>IF(ISBLANK('Original data'!X72),"",'Original data'!X72)</f>
        <v/>
      </c>
      <c r="AB72" s="15" t="str">
        <f>IF(ISBLANK('Original data'!Y72),"",'Original data'!Y72)</f>
        <v/>
      </c>
      <c r="AC72" s="15" t="str">
        <f>IF(ISBLANK('Original data'!Z72),"",'Original data'!Z72)</f>
        <v/>
      </c>
      <c r="AD72" s="15" t="str">
        <f>IF(ISBLANK('Original data'!AA72),"",'Original data'!AA72)</f>
        <v/>
      </c>
      <c r="AE72" s="15" t="str">
        <f>IF(ISBLANK('Original data'!AB72),"",'Original data'!AB72)</f>
        <v/>
      </c>
      <c r="AF72" s="15" t="str">
        <f>IF(ISBLANK('Original data'!AC72),"",'Original data'!AC72)</f>
        <v/>
      </c>
      <c r="AG72" s="15" t="str">
        <f>IF(ISBLANK('Original data'!AD72),"",'Original data'!AD72)</f>
        <v/>
      </c>
      <c r="AH72" s="15" t="str">
        <f>IF(ISBLANK('Original data'!AE72),"",'Original data'!AE72)</f>
        <v/>
      </c>
      <c r="AI72" s="15" t="str">
        <f>IF(ISBLANK('Original data'!AF72),"",'Original data'!AF72)</f>
        <v/>
      </c>
      <c r="AJ72" s="15" t="str">
        <f>IF(ISBLANK('Original data'!AG72),"",'Original data'!AG72)</f>
        <v/>
      </c>
      <c r="AK72" s="15" t="str">
        <f>IF(ISBLANK('Original data'!AH72),"",'Original data'!AH72)</f>
        <v/>
      </c>
      <c r="AL72" s="15" t="str">
        <f>IF(ISBLANK('Original data'!AI72),"",'Original data'!AI72)</f>
        <v/>
      </c>
      <c r="AM72" s="15" t="str">
        <f>IF(ISBLANK('Original data'!AJ72),"",'Original data'!AJ72)</f>
        <v/>
      </c>
      <c r="AN72" s="15" t="str">
        <f>IF(ISBLANK('Original data'!AK72),"",'Original data'!AK72)</f>
        <v/>
      </c>
      <c r="AO72" s="15" t="str">
        <f>IF(ISBLANK('Original data'!AL72),"",'Original data'!AL72)</f>
        <v/>
      </c>
      <c r="AP72" s="15" t="str">
        <f>IF(ISBLANK('Original data'!AM72),"",'Original data'!AM72)</f>
        <v/>
      </c>
      <c r="AQ72" s="15" t="str">
        <f>IF(ISBLANK('Original data'!AN72),"",'Original data'!AN72)</f>
        <v/>
      </c>
      <c r="AR72" s="15" t="str">
        <f>IF(ISBLANK('Original data'!AO72),"",'Original data'!AO72)</f>
        <v/>
      </c>
      <c r="AS72" s="15" t="str">
        <f>IF(ISBLANK('Original data'!AP72),"",'Original data'!AP72)</f>
        <v/>
      </c>
      <c r="AT72" s="15" t="str">
        <f>IF(ISBLANK('Original data'!AQ72),"",'Original data'!AQ72)</f>
        <v/>
      </c>
      <c r="AU72" s="15" t="str">
        <f>IF(ISBLANK('Original data'!AR72),"",'Original data'!AR72)</f>
        <v/>
      </c>
      <c r="AV72" s="15" t="str">
        <f>IF(ISBLANK('Original data'!AS72),"",'Original data'!AS72)</f>
        <v/>
      </c>
      <c r="AW72" s="15" t="str">
        <f>IF(ISBLANK('Original data'!AT72),"",'Original data'!AT72)</f>
        <v/>
      </c>
      <c r="AX72" s="15" t="str">
        <f>IF(ISBLANK('Original data'!AU72),"",'Original data'!AU72)</f>
        <v/>
      </c>
      <c r="AY72" s="15" t="str">
        <f>IF(ISBLANK('Original data'!AV72),"",'Original data'!AV72)</f>
        <v/>
      </c>
      <c r="AZ72" s="15" t="str">
        <f>IF(ISBLANK('Original data'!AW72),"",'Original data'!AW72)</f>
        <v/>
      </c>
      <c r="BA72" s="15" t="str">
        <f>IF(ISBLANK('Original data'!AX72),"",'Original data'!AX72)</f>
        <v/>
      </c>
      <c r="BB72" s="15" t="str">
        <f>IF(ISBLANK('Original data'!AY72),"",'Original data'!AY72)</f>
        <v/>
      </c>
      <c r="BC72" s="15" t="str">
        <f>IF(ISBLANK('Original data'!AZ72),"",'Original data'!AZ72)</f>
        <v/>
      </c>
      <c r="BD72" s="15" t="str">
        <f>IF(ISBLANK('Original data'!BA72),"",'Original data'!BA72)</f>
        <v/>
      </c>
      <c r="BE72" s="15" t="str">
        <f>IF(ISBLANK('Original data'!BB72),"",'Original data'!BB72)</f>
        <v/>
      </c>
      <c r="BF72" s="15" t="str">
        <f>IF(ISBLANK('Original data'!BC72),"",'Original data'!BC72)</f>
        <v/>
      </c>
      <c r="BG72" s="15" t="str">
        <f>IF(ISBLANK('Original data'!BD72),"",'Original data'!BD72)</f>
        <v/>
      </c>
      <c r="BH72" s="15" t="str">
        <f>IF(ISBLANK('Original data'!BE72),"",'Original data'!BE72)</f>
        <v/>
      </c>
      <c r="BI72" s="15" t="str">
        <f>IF(ISBLANK('Original data'!BF72),"",'Original data'!BF72)</f>
        <v/>
      </c>
      <c r="BJ72" s="15" t="str">
        <f>IF(ISBLANK('Original data'!BG72),"",'Original data'!BG72)</f>
        <v/>
      </c>
      <c r="BK72" s="15" t="str">
        <f>IF(ISBLANK('Original data'!BH72),"",'Original data'!BH72)</f>
        <v/>
      </c>
      <c r="BL72" s="15" t="str">
        <f>IF(ISBLANK('Original data'!BI72),"",'Original data'!BI72)</f>
        <v/>
      </c>
      <c r="BM72" s="15" t="str">
        <f>IF(ISBLANK('Original data'!BJ72),"",'Original data'!BJ72)</f>
        <v/>
      </c>
      <c r="BN72" s="15" t="str">
        <f>IF(ISBLANK('Original data'!BK72),"",'Original data'!BK72)</f>
        <v/>
      </c>
      <c r="BO72" s="15" t="str">
        <f>IF(ISBLANK('Original data'!BL72),"",'Original data'!BL72)</f>
        <v/>
      </c>
      <c r="BP72" s="15" t="str">
        <f>IF(ISBLANK('Original data'!BM72),"",'Original data'!BM72)</f>
        <v/>
      </c>
      <c r="BQ72" s="15" t="str">
        <f>IF(ISBLANK('Original data'!BN72),"",'Original data'!BN72)</f>
        <v/>
      </c>
      <c r="BR72" s="15" t="str">
        <f>IF(ISBLANK('Original data'!BO72),"",'Original data'!BO72)</f>
        <v/>
      </c>
      <c r="BS72" s="15" t="str">
        <f>IF(ISBLANK('Original data'!BP72),"",'Original data'!BP72)</f>
        <v/>
      </c>
      <c r="BT72" s="15" t="str">
        <f>IF(ISBLANK('Original data'!BQ72),"",'Original data'!BQ72)</f>
        <v/>
      </c>
      <c r="BU72" s="15" t="str">
        <f>IF(ISBLANK('Original data'!BR72),"",'Original data'!BR72)</f>
        <v/>
      </c>
      <c r="BV72" s="15" t="str">
        <f>IF(ISBLANK('Original data'!BS72),"",'Original data'!BS72)</f>
        <v/>
      </c>
      <c r="BW72" s="15" t="str">
        <f>IF(ISBLANK('Original data'!BT72),"",'Original data'!BT72)</f>
        <v/>
      </c>
      <c r="BX72" s="15" t="str">
        <f>IF(ISBLANK('Original data'!BU72),"",'Original data'!BU72)</f>
        <v/>
      </c>
      <c r="BY72" s="15" t="str">
        <f>IF(ISBLANK('Original data'!BV72),"",'Original data'!BV72)</f>
        <v/>
      </c>
      <c r="BZ72" s="15" t="str">
        <f>IF(ISBLANK('Original data'!BW72),"",'Original data'!BW72)</f>
        <v/>
      </c>
      <c r="CA72" s="15" t="str">
        <f>IF(ISBLANK('Original data'!BX72),"",'Original data'!BX72)</f>
        <v/>
      </c>
      <c r="CB72" s="15" t="str">
        <f>IF(ISBLANK('Original data'!BY72),"",'Original data'!BY72)</f>
        <v/>
      </c>
      <c r="CC72" s="15" t="str">
        <f>IF(ISBLANK('Original data'!BZ72),"",'Original data'!BZ72)</f>
        <v/>
      </c>
      <c r="CD72" s="15" t="str">
        <f>IF(ISBLANK('Original data'!CA72),"",'Original data'!CA72)</f>
        <v/>
      </c>
      <c r="CE72" s="22"/>
    </row>
    <row r="73" spans="1:83" x14ac:dyDescent="0.2">
      <c r="A73" s="14" t="str">
        <f>IF(ISBLANK('Original data'!A73),"",'Original data'!A73)</f>
        <v/>
      </c>
      <c r="B73" s="14" t="str">
        <f>IF(ISBLANK('Original data'!B73),"",'Original data'!B73)</f>
        <v/>
      </c>
      <c r="C73" s="14" t="str">
        <f>IF(ISBLANK('Original data'!C73),"",'Original data'!C73)</f>
        <v/>
      </c>
      <c r="D73" s="14" t="str">
        <f>IF(ISBLANK('Original data'!D73),"",'Original data'!D73)</f>
        <v/>
      </c>
      <c r="E73" s="14" t="str">
        <f>IF(ISBLANK('Original data'!E73),"",'Original data'!E73)</f>
        <v/>
      </c>
      <c r="F73" s="14">
        <f>IF(ISBLANK('Original data'!CC73),"",'Original data'!CC73)</f>
        <v>0</v>
      </c>
      <c r="G73" s="14">
        <f>IF(ISBLANK('Original data'!CD73),"",'Original data'!CD73)</f>
        <v>0</v>
      </c>
      <c r="H73" s="14"/>
      <c r="I73" s="15" t="str">
        <f>IF(ISBLANK('Original data'!F73),"",'Original data'!F73)</f>
        <v/>
      </c>
      <c r="J73" s="15" t="str">
        <f>IF(ISBLANK('Original data'!G73),"",'Original data'!G73)</f>
        <v/>
      </c>
      <c r="K73" s="15" t="str">
        <f>IF(ISBLANK('Original data'!H73),"",'Original data'!H73)</f>
        <v/>
      </c>
      <c r="L73" s="15" t="str">
        <f>IF(ISBLANK('Original data'!I73),"",'Original data'!I73)</f>
        <v/>
      </c>
      <c r="M73" s="15" t="str">
        <f>IF(ISBLANK('Original data'!J73),"",'Original data'!J73)</f>
        <v/>
      </c>
      <c r="N73" s="15" t="str">
        <f>IF(ISBLANK('Original data'!K73),"",'Original data'!K73)</f>
        <v/>
      </c>
      <c r="O73" s="15" t="str">
        <f>IF(ISBLANK('Original data'!L73),"",'Original data'!L73)</f>
        <v/>
      </c>
      <c r="P73" s="15" t="str">
        <f>IF(ISBLANK('Original data'!M73),"",'Original data'!M73)</f>
        <v/>
      </c>
      <c r="Q73" s="15" t="str">
        <f>IF(ISBLANK('Original data'!N73),"",'Original data'!N73)</f>
        <v/>
      </c>
      <c r="R73" s="15" t="str">
        <f>IF(ISBLANK('Original data'!O73),"",'Original data'!O73)</f>
        <v/>
      </c>
      <c r="S73" s="15" t="str">
        <f>IF(ISBLANK('Original data'!P73),"",'Original data'!P73)</f>
        <v/>
      </c>
      <c r="T73" s="15" t="str">
        <f>IF(ISBLANK('Original data'!Q73),"",'Original data'!Q73)</f>
        <v/>
      </c>
      <c r="U73" s="15" t="str">
        <f>IF(ISBLANK('Original data'!R73),"",'Original data'!R73)</f>
        <v/>
      </c>
      <c r="V73" s="15" t="str">
        <f>IF(ISBLANK('Original data'!S73),"",'Original data'!S73)</f>
        <v/>
      </c>
      <c r="W73" s="15" t="str">
        <f>IF(ISBLANK('Original data'!T73),"",'Original data'!T73)</f>
        <v/>
      </c>
      <c r="X73" s="15" t="str">
        <f>IF(ISBLANK('Original data'!U73),"",'Original data'!U73)</f>
        <v/>
      </c>
      <c r="Y73" s="15" t="str">
        <f>IF(ISBLANK('Original data'!V73),"",'Original data'!V73)</f>
        <v/>
      </c>
      <c r="Z73" s="15" t="str">
        <f>IF(ISBLANK('Original data'!W73),"",'Original data'!W73)</f>
        <v/>
      </c>
      <c r="AA73" s="15" t="str">
        <f>IF(ISBLANK('Original data'!X73),"",'Original data'!X73)</f>
        <v/>
      </c>
      <c r="AB73" s="15" t="str">
        <f>IF(ISBLANK('Original data'!Y73),"",'Original data'!Y73)</f>
        <v/>
      </c>
      <c r="AC73" s="15" t="str">
        <f>IF(ISBLANK('Original data'!Z73),"",'Original data'!Z73)</f>
        <v/>
      </c>
      <c r="AD73" s="15" t="str">
        <f>IF(ISBLANK('Original data'!AA73),"",'Original data'!AA73)</f>
        <v/>
      </c>
      <c r="AE73" s="15" t="str">
        <f>IF(ISBLANK('Original data'!AB73),"",'Original data'!AB73)</f>
        <v/>
      </c>
      <c r="AF73" s="15" t="str">
        <f>IF(ISBLANK('Original data'!AC73),"",'Original data'!AC73)</f>
        <v/>
      </c>
      <c r="AG73" s="15" t="str">
        <f>IF(ISBLANK('Original data'!AD73),"",'Original data'!AD73)</f>
        <v/>
      </c>
      <c r="AH73" s="15" t="str">
        <f>IF(ISBLANK('Original data'!AE73),"",'Original data'!AE73)</f>
        <v/>
      </c>
      <c r="AI73" s="15" t="str">
        <f>IF(ISBLANK('Original data'!AF73),"",'Original data'!AF73)</f>
        <v/>
      </c>
      <c r="AJ73" s="15" t="str">
        <f>IF(ISBLANK('Original data'!AG73),"",'Original data'!AG73)</f>
        <v/>
      </c>
      <c r="AK73" s="15" t="str">
        <f>IF(ISBLANK('Original data'!AH73),"",'Original data'!AH73)</f>
        <v/>
      </c>
      <c r="AL73" s="15" t="str">
        <f>IF(ISBLANK('Original data'!AI73),"",'Original data'!AI73)</f>
        <v/>
      </c>
      <c r="AM73" s="15" t="str">
        <f>IF(ISBLANK('Original data'!AJ73),"",'Original data'!AJ73)</f>
        <v/>
      </c>
      <c r="AN73" s="15" t="str">
        <f>IF(ISBLANK('Original data'!AK73),"",'Original data'!AK73)</f>
        <v/>
      </c>
      <c r="AO73" s="15" t="str">
        <f>IF(ISBLANK('Original data'!AL73),"",'Original data'!AL73)</f>
        <v/>
      </c>
      <c r="AP73" s="15" t="str">
        <f>IF(ISBLANK('Original data'!AM73),"",'Original data'!AM73)</f>
        <v/>
      </c>
      <c r="AQ73" s="15" t="str">
        <f>IF(ISBLANK('Original data'!AN73),"",'Original data'!AN73)</f>
        <v/>
      </c>
      <c r="AR73" s="15" t="str">
        <f>IF(ISBLANK('Original data'!AO73),"",'Original data'!AO73)</f>
        <v/>
      </c>
      <c r="AS73" s="15" t="str">
        <f>IF(ISBLANK('Original data'!AP73),"",'Original data'!AP73)</f>
        <v/>
      </c>
      <c r="AT73" s="15" t="str">
        <f>IF(ISBLANK('Original data'!AQ73),"",'Original data'!AQ73)</f>
        <v/>
      </c>
      <c r="AU73" s="15" t="str">
        <f>IF(ISBLANK('Original data'!AR73),"",'Original data'!AR73)</f>
        <v/>
      </c>
      <c r="AV73" s="15" t="str">
        <f>IF(ISBLANK('Original data'!AS73),"",'Original data'!AS73)</f>
        <v/>
      </c>
      <c r="AW73" s="15" t="str">
        <f>IF(ISBLANK('Original data'!AT73),"",'Original data'!AT73)</f>
        <v/>
      </c>
      <c r="AX73" s="15" t="str">
        <f>IF(ISBLANK('Original data'!AU73),"",'Original data'!AU73)</f>
        <v/>
      </c>
      <c r="AY73" s="15" t="str">
        <f>IF(ISBLANK('Original data'!AV73),"",'Original data'!AV73)</f>
        <v/>
      </c>
      <c r="AZ73" s="15" t="str">
        <f>IF(ISBLANK('Original data'!AW73),"",'Original data'!AW73)</f>
        <v/>
      </c>
      <c r="BA73" s="15" t="str">
        <f>IF(ISBLANK('Original data'!AX73),"",'Original data'!AX73)</f>
        <v/>
      </c>
      <c r="BB73" s="15" t="str">
        <f>IF(ISBLANK('Original data'!AY73),"",'Original data'!AY73)</f>
        <v/>
      </c>
      <c r="BC73" s="15" t="str">
        <f>IF(ISBLANK('Original data'!AZ73),"",'Original data'!AZ73)</f>
        <v/>
      </c>
      <c r="BD73" s="15" t="str">
        <f>IF(ISBLANK('Original data'!BA73),"",'Original data'!BA73)</f>
        <v/>
      </c>
      <c r="BE73" s="15" t="str">
        <f>IF(ISBLANK('Original data'!BB73),"",'Original data'!BB73)</f>
        <v/>
      </c>
      <c r="BF73" s="15" t="str">
        <f>IF(ISBLANK('Original data'!BC73),"",'Original data'!BC73)</f>
        <v/>
      </c>
      <c r="BG73" s="15" t="str">
        <f>IF(ISBLANK('Original data'!BD73),"",'Original data'!BD73)</f>
        <v/>
      </c>
      <c r="BH73" s="15" t="str">
        <f>IF(ISBLANK('Original data'!BE73),"",'Original data'!BE73)</f>
        <v/>
      </c>
      <c r="BI73" s="15" t="str">
        <f>IF(ISBLANK('Original data'!BF73),"",'Original data'!BF73)</f>
        <v/>
      </c>
      <c r="BJ73" s="15" t="str">
        <f>IF(ISBLANK('Original data'!BG73),"",'Original data'!BG73)</f>
        <v/>
      </c>
      <c r="BK73" s="15" t="str">
        <f>IF(ISBLANK('Original data'!BH73),"",'Original data'!BH73)</f>
        <v/>
      </c>
      <c r="BL73" s="15" t="str">
        <f>IF(ISBLANK('Original data'!BI73),"",'Original data'!BI73)</f>
        <v/>
      </c>
      <c r="BM73" s="15" t="str">
        <f>IF(ISBLANK('Original data'!BJ73),"",'Original data'!BJ73)</f>
        <v/>
      </c>
      <c r="BN73" s="15" t="str">
        <f>IF(ISBLANK('Original data'!BK73),"",'Original data'!BK73)</f>
        <v/>
      </c>
      <c r="BO73" s="15" t="str">
        <f>IF(ISBLANK('Original data'!BL73),"",'Original data'!BL73)</f>
        <v/>
      </c>
      <c r="BP73" s="15" t="str">
        <f>IF(ISBLANK('Original data'!BM73),"",'Original data'!BM73)</f>
        <v/>
      </c>
      <c r="BQ73" s="15" t="str">
        <f>IF(ISBLANK('Original data'!BN73),"",'Original data'!BN73)</f>
        <v/>
      </c>
      <c r="BR73" s="15" t="str">
        <f>IF(ISBLANK('Original data'!BO73),"",'Original data'!BO73)</f>
        <v/>
      </c>
      <c r="BS73" s="15" t="str">
        <f>IF(ISBLANK('Original data'!BP73),"",'Original data'!BP73)</f>
        <v/>
      </c>
      <c r="BT73" s="15" t="str">
        <f>IF(ISBLANK('Original data'!BQ73),"",'Original data'!BQ73)</f>
        <v/>
      </c>
      <c r="BU73" s="15" t="str">
        <f>IF(ISBLANK('Original data'!BR73),"",'Original data'!BR73)</f>
        <v/>
      </c>
      <c r="BV73" s="15" t="str">
        <f>IF(ISBLANK('Original data'!BS73),"",'Original data'!BS73)</f>
        <v/>
      </c>
      <c r="BW73" s="15" t="str">
        <f>IF(ISBLANK('Original data'!BT73),"",'Original data'!BT73)</f>
        <v/>
      </c>
      <c r="BX73" s="15" t="str">
        <f>IF(ISBLANK('Original data'!BU73),"",'Original data'!BU73)</f>
        <v/>
      </c>
      <c r="BY73" s="15" t="str">
        <f>IF(ISBLANK('Original data'!BV73),"",'Original data'!BV73)</f>
        <v/>
      </c>
      <c r="BZ73" s="15" t="str">
        <f>IF(ISBLANK('Original data'!BW73),"",'Original data'!BW73)</f>
        <v/>
      </c>
      <c r="CA73" s="15" t="str">
        <f>IF(ISBLANK('Original data'!BX73),"",'Original data'!BX73)</f>
        <v/>
      </c>
      <c r="CB73" s="15" t="str">
        <f>IF(ISBLANK('Original data'!BY73),"",'Original data'!BY73)</f>
        <v/>
      </c>
      <c r="CC73" s="15" t="str">
        <f>IF(ISBLANK('Original data'!BZ73),"",'Original data'!BZ73)</f>
        <v/>
      </c>
      <c r="CD73" s="15" t="str">
        <f>IF(ISBLANK('Original data'!CA73),"",'Original data'!CA73)</f>
        <v/>
      </c>
      <c r="CE73" s="22"/>
    </row>
    <row r="74" spans="1:83" x14ac:dyDescent="0.2">
      <c r="A74" s="14" t="str">
        <f>IF(ISBLANK('Original data'!A74),"",'Original data'!A74)</f>
        <v/>
      </c>
      <c r="B74" s="14" t="str">
        <f>IF(ISBLANK('Original data'!B74),"",'Original data'!B74)</f>
        <v/>
      </c>
      <c r="C74" s="14" t="str">
        <f>IF(ISBLANK('Original data'!C74),"",'Original data'!C74)</f>
        <v/>
      </c>
      <c r="D74" s="14" t="str">
        <f>IF(ISBLANK('Original data'!D74),"",'Original data'!D74)</f>
        <v/>
      </c>
      <c r="E74" s="14" t="str">
        <f>IF(ISBLANK('Original data'!E74),"",'Original data'!E74)</f>
        <v/>
      </c>
      <c r="F74" s="14">
        <f>IF(ISBLANK('Original data'!CC74),"",'Original data'!CC74)</f>
        <v>0</v>
      </c>
      <c r="G74" s="14">
        <f>IF(ISBLANK('Original data'!CD74),"",'Original data'!CD74)</f>
        <v>0</v>
      </c>
      <c r="H74" s="14"/>
      <c r="I74" s="15" t="str">
        <f>IF(ISBLANK('Original data'!F74),"",'Original data'!F74)</f>
        <v/>
      </c>
      <c r="J74" s="15" t="str">
        <f>IF(ISBLANK('Original data'!G74),"",'Original data'!G74)</f>
        <v/>
      </c>
      <c r="K74" s="15" t="str">
        <f>IF(ISBLANK('Original data'!H74),"",'Original data'!H74)</f>
        <v/>
      </c>
      <c r="L74" s="15" t="str">
        <f>IF(ISBLANK('Original data'!I74),"",'Original data'!I74)</f>
        <v/>
      </c>
      <c r="M74" s="15" t="str">
        <f>IF(ISBLANK('Original data'!J74),"",'Original data'!J74)</f>
        <v/>
      </c>
      <c r="N74" s="15" t="str">
        <f>IF(ISBLANK('Original data'!K74),"",'Original data'!K74)</f>
        <v/>
      </c>
      <c r="O74" s="15" t="str">
        <f>IF(ISBLANK('Original data'!L74),"",'Original data'!L74)</f>
        <v/>
      </c>
      <c r="P74" s="15" t="str">
        <f>IF(ISBLANK('Original data'!M74),"",'Original data'!M74)</f>
        <v/>
      </c>
      <c r="Q74" s="15" t="str">
        <f>IF(ISBLANK('Original data'!N74),"",'Original data'!N74)</f>
        <v/>
      </c>
      <c r="R74" s="15" t="str">
        <f>IF(ISBLANK('Original data'!O74),"",'Original data'!O74)</f>
        <v/>
      </c>
      <c r="S74" s="15" t="str">
        <f>IF(ISBLANK('Original data'!P74),"",'Original data'!P74)</f>
        <v/>
      </c>
      <c r="T74" s="15" t="str">
        <f>IF(ISBLANK('Original data'!Q74),"",'Original data'!Q74)</f>
        <v/>
      </c>
      <c r="U74" s="15" t="str">
        <f>IF(ISBLANK('Original data'!R74),"",'Original data'!R74)</f>
        <v/>
      </c>
      <c r="V74" s="15" t="str">
        <f>IF(ISBLANK('Original data'!S74),"",'Original data'!S74)</f>
        <v/>
      </c>
      <c r="W74" s="15" t="str">
        <f>IF(ISBLANK('Original data'!T74),"",'Original data'!T74)</f>
        <v/>
      </c>
      <c r="X74" s="15" t="str">
        <f>IF(ISBLANK('Original data'!U74),"",'Original data'!U74)</f>
        <v/>
      </c>
      <c r="Y74" s="15" t="str">
        <f>IF(ISBLANK('Original data'!V74),"",'Original data'!V74)</f>
        <v/>
      </c>
      <c r="Z74" s="15" t="str">
        <f>IF(ISBLANK('Original data'!W74),"",'Original data'!W74)</f>
        <v/>
      </c>
      <c r="AA74" s="15" t="str">
        <f>IF(ISBLANK('Original data'!X74),"",'Original data'!X74)</f>
        <v/>
      </c>
      <c r="AB74" s="15" t="str">
        <f>IF(ISBLANK('Original data'!Y74),"",'Original data'!Y74)</f>
        <v/>
      </c>
      <c r="AC74" s="15" t="str">
        <f>IF(ISBLANK('Original data'!Z74),"",'Original data'!Z74)</f>
        <v/>
      </c>
      <c r="AD74" s="15" t="str">
        <f>IF(ISBLANK('Original data'!AA74),"",'Original data'!AA74)</f>
        <v/>
      </c>
      <c r="AE74" s="15" t="str">
        <f>IF(ISBLANK('Original data'!AB74),"",'Original data'!AB74)</f>
        <v/>
      </c>
      <c r="AF74" s="15" t="str">
        <f>IF(ISBLANK('Original data'!AC74),"",'Original data'!AC74)</f>
        <v/>
      </c>
      <c r="AG74" s="15" t="str">
        <f>IF(ISBLANK('Original data'!AD74),"",'Original data'!AD74)</f>
        <v/>
      </c>
      <c r="AH74" s="15" t="str">
        <f>IF(ISBLANK('Original data'!AE74),"",'Original data'!AE74)</f>
        <v/>
      </c>
      <c r="AI74" s="15" t="str">
        <f>IF(ISBLANK('Original data'!AF74),"",'Original data'!AF74)</f>
        <v/>
      </c>
      <c r="AJ74" s="15" t="str">
        <f>IF(ISBLANK('Original data'!AG74),"",'Original data'!AG74)</f>
        <v/>
      </c>
      <c r="AK74" s="15" t="str">
        <f>IF(ISBLANK('Original data'!AH74),"",'Original data'!AH74)</f>
        <v/>
      </c>
      <c r="AL74" s="15" t="str">
        <f>IF(ISBLANK('Original data'!AI74),"",'Original data'!AI74)</f>
        <v/>
      </c>
      <c r="AM74" s="15" t="str">
        <f>IF(ISBLANK('Original data'!AJ74),"",'Original data'!AJ74)</f>
        <v/>
      </c>
      <c r="AN74" s="15" t="str">
        <f>IF(ISBLANK('Original data'!AK74),"",'Original data'!AK74)</f>
        <v/>
      </c>
      <c r="AO74" s="15" t="str">
        <f>IF(ISBLANK('Original data'!AL74),"",'Original data'!AL74)</f>
        <v/>
      </c>
      <c r="AP74" s="15" t="str">
        <f>IF(ISBLANK('Original data'!AM74),"",'Original data'!AM74)</f>
        <v/>
      </c>
      <c r="AQ74" s="15" t="str">
        <f>IF(ISBLANK('Original data'!AN74),"",'Original data'!AN74)</f>
        <v/>
      </c>
      <c r="AR74" s="15" t="str">
        <f>IF(ISBLANK('Original data'!AO74),"",'Original data'!AO74)</f>
        <v/>
      </c>
      <c r="AS74" s="15" t="str">
        <f>IF(ISBLANK('Original data'!AP74),"",'Original data'!AP74)</f>
        <v/>
      </c>
      <c r="AT74" s="15" t="str">
        <f>IF(ISBLANK('Original data'!AQ74),"",'Original data'!AQ74)</f>
        <v/>
      </c>
      <c r="AU74" s="15" t="str">
        <f>IF(ISBLANK('Original data'!AR74),"",'Original data'!AR74)</f>
        <v/>
      </c>
      <c r="AV74" s="15" t="str">
        <f>IF(ISBLANK('Original data'!AS74),"",'Original data'!AS74)</f>
        <v/>
      </c>
      <c r="AW74" s="15" t="str">
        <f>IF(ISBLANK('Original data'!AT74),"",'Original data'!AT74)</f>
        <v/>
      </c>
      <c r="AX74" s="15" t="str">
        <f>IF(ISBLANK('Original data'!AU74),"",'Original data'!AU74)</f>
        <v/>
      </c>
      <c r="AY74" s="15" t="str">
        <f>IF(ISBLANK('Original data'!AV74),"",'Original data'!AV74)</f>
        <v/>
      </c>
      <c r="AZ74" s="15" t="str">
        <f>IF(ISBLANK('Original data'!AW74),"",'Original data'!AW74)</f>
        <v/>
      </c>
      <c r="BA74" s="15" t="str">
        <f>IF(ISBLANK('Original data'!AX74),"",'Original data'!AX74)</f>
        <v/>
      </c>
      <c r="BB74" s="15" t="str">
        <f>IF(ISBLANK('Original data'!AY74),"",'Original data'!AY74)</f>
        <v/>
      </c>
      <c r="BC74" s="15" t="str">
        <f>IF(ISBLANK('Original data'!AZ74),"",'Original data'!AZ74)</f>
        <v/>
      </c>
      <c r="BD74" s="15" t="str">
        <f>IF(ISBLANK('Original data'!BA74),"",'Original data'!BA74)</f>
        <v/>
      </c>
      <c r="BE74" s="15" t="str">
        <f>IF(ISBLANK('Original data'!BB74),"",'Original data'!BB74)</f>
        <v/>
      </c>
      <c r="BF74" s="15" t="str">
        <f>IF(ISBLANK('Original data'!BC74),"",'Original data'!BC74)</f>
        <v/>
      </c>
      <c r="BG74" s="15" t="str">
        <f>IF(ISBLANK('Original data'!BD74),"",'Original data'!BD74)</f>
        <v/>
      </c>
      <c r="BH74" s="15" t="str">
        <f>IF(ISBLANK('Original data'!BE74),"",'Original data'!BE74)</f>
        <v/>
      </c>
      <c r="BI74" s="15" t="str">
        <f>IF(ISBLANK('Original data'!BF74),"",'Original data'!BF74)</f>
        <v/>
      </c>
      <c r="BJ74" s="15" t="str">
        <f>IF(ISBLANK('Original data'!BG74),"",'Original data'!BG74)</f>
        <v/>
      </c>
      <c r="BK74" s="15" t="str">
        <f>IF(ISBLANK('Original data'!BH74),"",'Original data'!BH74)</f>
        <v/>
      </c>
      <c r="BL74" s="15" t="str">
        <f>IF(ISBLANK('Original data'!BI74),"",'Original data'!BI74)</f>
        <v/>
      </c>
      <c r="BM74" s="15" t="str">
        <f>IF(ISBLANK('Original data'!BJ74),"",'Original data'!BJ74)</f>
        <v/>
      </c>
      <c r="BN74" s="15" t="str">
        <f>IF(ISBLANK('Original data'!BK74),"",'Original data'!BK74)</f>
        <v/>
      </c>
      <c r="BO74" s="15" t="str">
        <f>IF(ISBLANK('Original data'!BL74),"",'Original data'!BL74)</f>
        <v/>
      </c>
      <c r="BP74" s="15" t="str">
        <f>IF(ISBLANK('Original data'!BM74),"",'Original data'!BM74)</f>
        <v/>
      </c>
      <c r="BQ74" s="15" t="str">
        <f>IF(ISBLANK('Original data'!BN74),"",'Original data'!BN74)</f>
        <v/>
      </c>
      <c r="BR74" s="15" t="str">
        <f>IF(ISBLANK('Original data'!BO74),"",'Original data'!BO74)</f>
        <v/>
      </c>
      <c r="BS74" s="15" t="str">
        <f>IF(ISBLANK('Original data'!BP74),"",'Original data'!BP74)</f>
        <v/>
      </c>
      <c r="BT74" s="15" t="str">
        <f>IF(ISBLANK('Original data'!BQ74),"",'Original data'!BQ74)</f>
        <v/>
      </c>
      <c r="BU74" s="15" t="str">
        <f>IF(ISBLANK('Original data'!BR74),"",'Original data'!BR74)</f>
        <v/>
      </c>
      <c r="BV74" s="15" t="str">
        <f>IF(ISBLANK('Original data'!BS74),"",'Original data'!BS74)</f>
        <v/>
      </c>
      <c r="BW74" s="15" t="str">
        <f>IF(ISBLANK('Original data'!BT74),"",'Original data'!BT74)</f>
        <v/>
      </c>
      <c r="BX74" s="15" t="str">
        <f>IF(ISBLANK('Original data'!BU74),"",'Original data'!BU74)</f>
        <v/>
      </c>
      <c r="BY74" s="15" t="str">
        <f>IF(ISBLANK('Original data'!BV74),"",'Original data'!BV74)</f>
        <v/>
      </c>
      <c r="BZ74" s="15" t="str">
        <f>IF(ISBLANK('Original data'!BW74),"",'Original data'!BW74)</f>
        <v/>
      </c>
      <c r="CA74" s="15" t="str">
        <f>IF(ISBLANK('Original data'!BX74),"",'Original data'!BX74)</f>
        <v/>
      </c>
      <c r="CB74" s="15" t="str">
        <f>IF(ISBLANK('Original data'!BY74),"",'Original data'!BY74)</f>
        <v/>
      </c>
      <c r="CC74" s="15" t="str">
        <f>IF(ISBLANK('Original data'!BZ74),"",'Original data'!BZ74)</f>
        <v/>
      </c>
      <c r="CD74" s="15" t="str">
        <f>IF(ISBLANK('Original data'!CA74),"",'Original data'!CA74)</f>
        <v/>
      </c>
      <c r="CE74" s="22"/>
    </row>
    <row r="75" spans="1:83" x14ac:dyDescent="0.2">
      <c r="A75" s="14" t="str">
        <f>IF(ISBLANK('Original data'!A75),"",'Original data'!A75)</f>
        <v/>
      </c>
      <c r="B75" s="14" t="str">
        <f>IF(ISBLANK('Original data'!B75),"",'Original data'!B75)</f>
        <v/>
      </c>
      <c r="C75" s="14" t="str">
        <f>IF(ISBLANK('Original data'!C75),"",'Original data'!C75)</f>
        <v/>
      </c>
      <c r="D75" s="14" t="str">
        <f>IF(ISBLANK('Original data'!D75),"",'Original data'!D75)</f>
        <v/>
      </c>
      <c r="E75" s="14" t="str">
        <f>IF(ISBLANK('Original data'!E75),"",'Original data'!E75)</f>
        <v/>
      </c>
      <c r="F75" s="14">
        <f>IF(ISBLANK('Original data'!CC75),"",'Original data'!CC75)</f>
        <v>0</v>
      </c>
      <c r="G75" s="14">
        <f>IF(ISBLANK('Original data'!CD75),"",'Original data'!CD75)</f>
        <v>0</v>
      </c>
      <c r="H75" s="14"/>
      <c r="I75" s="15" t="str">
        <f>IF(ISBLANK('Original data'!F75),"",'Original data'!F75)</f>
        <v/>
      </c>
      <c r="J75" s="15" t="str">
        <f>IF(ISBLANK('Original data'!G75),"",'Original data'!G75)</f>
        <v/>
      </c>
      <c r="K75" s="15" t="str">
        <f>IF(ISBLANK('Original data'!H75),"",'Original data'!H75)</f>
        <v/>
      </c>
      <c r="L75" s="15" t="str">
        <f>IF(ISBLANK('Original data'!I75),"",'Original data'!I75)</f>
        <v/>
      </c>
      <c r="M75" s="15" t="str">
        <f>IF(ISBLANK('Original data'!J75),"",'Original data'!J75)</f>
        <v/>
      </c>
      <c r="N75" s="15" t="str">
        <f>IF(ISBLANK('Original data'!K75),"",'Original data'!K75)</f>
        <v/>
      </c>
      <c r="O75" s="15" t="str">
        <f>IF(ISBLANK('Original data'!L75),"",'Original data'!L75)</f>
        <v/>
      </c>
      <c r="P75" s="15" t="str">
        <f>IF(ISBLANK('Original data'!M75),"",'Original data'!M75)</f>
        <v/>
      </c>
      <c r="Q75" s="15" t="str">
        <f>IF(ISBLANK('Original data'!N75),"",'Original data'!N75)</f>
        <v/>
      </c>
      <c r="R75" s="15" t="str">
        <f>IF(ISBLANK('Original data'!O75),"",'Original data'!O75)</f>
        <v/>
      </c>
      <c r="S75" s="15" t="str">
        <f>IF(ISBLANK('Original data'!P75),"",'Original data'!P75)</f>
        <v/>
      </c>
      <c r="T75" s="15" t="str">
        <f>IF(ISBLANK('Original data'!Q75),"",'Original data'!Q75)</f>
        <v/>
      </c>
      <c r="U75" s="15" t="str">
        <f>IF(ISBLANK('Original data'!R75),"",'Original data'!R75)</f>
        <v/>
      </c>
      <c r="V75" s="15" t="str">
        <f>IF(ISBLANK('Original data'!S75),"",'Original data'!S75)</f>
        <v/>
      </c>
      <c r="W75" s="15" t="str">
        <f>IF(ISBLANK('Original data'!T75),"",'Original data'!T75)</f>
        <v/>
      </c>
      <c r="X75" s="15" t="str">
        <f>IF(ISBLANK('Original data'!U75),"",'Original data'!U75)</f>
        <v/>
      </c>
      <c r="Y75" s="15" t="str">
        <f>IF(ISBLANK('Original data'!V75),"",'Original data'!V75)</f>
        <v/>
      </c>
      <c r="Z75" s="15" t="str">
        <f>IF(ISBLANK('Original data'!W75),"",'Original data'!W75)</f>
        <v/>
      </c>
      <c r="AA75" s="15" t="str">
        <f>IF(ISBLANK('Original data'!X75),"",'Original data'!X75)</f>
        <v/>
      </c>
      <c r="AB75" s="15" t="str">
        <f>IF(ISBLANK('Original data'!Y75),"",'Original data'!Y75)</f>
        <v/>
      </c>
      <c r="AC75" s="15" t="str">
        <f>IF(ISBLANK('Original data'!Z75),"",'Original data'!Z75)</f>
        <v/>
      </c>
      <c r="AD75" s="15" t="str">
        <f>IF(ISBLANK('Original data'!AA75),"",'Original data'!AA75)</f>
        <v/>
      </c>
      <c r="AE75" s="15" t="str">
        <f>IF(ISBLANK('Original data'!AB75),"",'Original data'!AB75)</f>
        <v/>
      </c>
      <c r="AF75" s="15" t="str">
        <f>IF(ISBLANK('Original data'!AC75),"",'Original data'!AC75)</f>
        <v/>
      </c>
      <c r="AG75" s="15" t="str">
        <f>IF(ISBLANK('Original data'!AD75),"",'Original data'!AD75)</f>
        <v/>
      </c>
      <c r="AH75" s="15" t="str">
        <f>IF(ISBLANK('Original data'!AE75),"",'Original data'!AE75)</f>
        <v/>
      </c>
      <c r="AI75" s="15" t="str">
        <f>IF(ISBLANK('Original data'!AF75),"",'Original data'!AF75)</f>
        <v/>
      </c>
      <c r="AJ75" s="15" t="str">
        <f>IF(ISBLANK('Original data'!AG75),"",'Original data'!AG75)</f>
        <v/>
      </c>
      <c r="AK75" s="15" t="str">
        <f>IF(ISBLANK('Original data'!AH75),"",'Original data'!AH75)</f>
        <v/>
      </c>
      <c r="AL75" s="15" t="str">
        <f>IF(ISBLANK('Original data'!AI75),"",'Original data'!AI75)</f>
        <v/>
      </c>
      <c r="AM75" s="15" t="str">
        <f>IF(ISBLANK('Original data'!AJ75),"",'Original data'!AJ75)</f>
        <v/>
      </c>
      <c r="AN75" s="15" t="str">
        <f>IF(ISBLANK('Original data'!AK75),"",'Original data'!AK75)</f>
        <v/>
      </c>
      <c r="AO75" s="15" t="str">
        <f>IF(ISBLANK('Original data'!AL75),"",'Original data'!AL75)</f>
        <v/>
      </c>
      <c r="AP75" s="15" t="str">
        <f>IF(ISBLANK('Original data'!AM75),"",'Original data'!AM75)</f>
        <v/>
      </c>
      <c r="AQ75" s="15" t="str">
        <f>IF(ISBLANK('Original data'!AN75),"",'Original data'!AN75)</f>
        <v/>
      </c>
      <c r="AR75" s="15" t="str">
        <f>IF(ISBLANK('Original data'!AO75),"",'Original data'!AO75)</f>
        <v/>
      </c>
      <c r="AS75" s="15" t="str">
        <f>IF(ISBLANK('Original data'!AP75),"",'Original data'!AP75)</f>
        <v/>
      </c>
      <c r="AT75" s="15" t="str">
        <f>IF(ISBLANK('Original data'!AQ75),"",'Original data'!AQ75)</f>
        <v/>
      </c>
      <c r="AU75" s="15" t="str">
        <f>IF(ISBLANK('Original data'!AR75),"",'Original data'!AR75)</f>
        <v/>
      </c>
      <c r="AV75" s="15" t="str">
        <f>IF(ISBLANK('Original data'!AS75),"",'Original data'!AS75)</f>
        <v/>
      </c>
      <c r="AW75" s="15" t="str">
        <f>IF(ISBLANK('Original data'!AT75),"",'Original data'!AT75)</f>
        <v/>
      </c>
      <c r="AX75" s="15" t="str">
        <f>IF(ISBLANK('Original data'!AU75),"",'Original data'!AU75)</f>
        <v/>
      </c>
      <c r="AY75" s="15" t="str">
        <f>IF(ISBLANK('Original data'!AV75),"",'Original data'!AV75)</f>
        <v/>
      </c>
      <c r="AZ75" s="15" t="str">
        <f>IF(ISBLANK('Original data'!AW75),"",'Original data'!AW75)</f>
        <v/>
      </c>
      <c r="BA75" s="15" t="str">
        <f>IF(ISBLANK('Original data'!AX75),"",'Original data'!AX75)</f>
        <v/>
      </c>
      <c r="BB75" s="15" t="str">
        <f>IF(ISBLANK('Original data'!AY75),"",'Original data'!AY75)</f>
        <v/>
      </c>
      <c r="BC75" s="15" t="str">
        <f>IF(ISBLANK('Original data'!AZ75),"",'Original data'!AZ75)</f>
        <v/>
      </c>
      <c r="BD75" s="15" t="str">
        <f>IF(ISBLANK('Original data'!BA75),"",'Original data'!BA75)</f>
        <v/>
      </c>
      <c r="BE75" s="15" t="str">
        <f>IF(ISBLANK('Original data'!BB75),"",'Original data'!BB75)</f>
        <v/>
      </c>
      <c r="BF75" s="15" t="str">
        <f>IF(ISBLANK('Original data'!BC75),"",'Original data'!BC75)</f>
        <v/>
      </c>
      <c r="BG75" s="15" t="str">
        <f>IF(ISBLANK('Original data'!BD75),"",'Original data'!BD75)</f>
        <v/>
      </c>
      <c r="BH75" s="15" t="str">
        <f>IF(ISBLANK('Original data'!BE75),"",'Original data'!BE75)</f>
        <v/>
      </c>
      <c r="BI75" s="15" t="str">
        <f>IF(ISBLANK('Original data'!BF75),"",'Original data'!BF75)</f>
        <v/>
      </c>
      <c r="BJ75" s="15" t="str">
        <f>IF(ISBLANK('Original data'!BG75),"",'Original data'!BG75)</f>
        <v/>
      </c>
      <c r="BK75" s="15" t="str">
        <f>IF(ISBLANK('Original data'!BH75),"",'Original data'!BH75)</f>
        <v/>
      </c>
      <c r="BL75" s="15" t="str">
        <f>IF(ISBLANK('Original data'!BI75),"",'Original data'!BI75)</f>
        <v/>
      </c>
      <c r="BM75" s="15" t="str">
        <f>IF(ISBLANK('Original data'!BJ75),"",'Original data'!BJ75)</f>
        <v/>
      </c>
      <c r="BN75" s="15" t="str">
        <f>IF(ISBLANK('Original data'!BK75),"",'Original data'!BK75)</f>
        <v/>
      </c>
      <c r="BO75" s="15" t="str">
        <f>IF(ISBLANK('Original data'!BL75),"",'Original data'!BL75)</f>
        <v/>
      </c>
      <c r="BP75" s="15" t="str">
        <f>IF(ISBLANK('Original data'!BM75),"",'Original data'!BM75)</f>
        <v/>
      </c>
      <c r="BQ75" s="15" t="str">
        <f>IF(ISBLANK('Original data'!BN75),"",'Original data'!BN75)</f>
        <v/>
      </c>
      <c r="BR75" s="15" t="str">
        <f>IF(ISBLANK('Original data'!BO75),"",'Original data'!BO75)</f>
        <v/>
      </c>
      <c r="BS75" s="15" t="str">
        <f>IF(ISBLANK('Original data'!BP75),"",'Original data'!BP75)</f>
        <v/>
      </c>
      <c r="BT75" s="15" t="str">
        <f>IF(ISBLANK('Original data'!BQ75),"",'Original data'!BQ75)</f>
        <v/>
      </c>
      <c r="BU75" s="15" t="str">
        <f>IF(ISBLANK('Original data'!BR75),"",'Original data'!BR75)</f>
        <v/>
      </c>
      <c r="BV75" s="15" t="str">
        <f>IF(ISBLANK('Original data'!BS75),"",'Original data'!BS75)</f>
        <v/>
      </c>
      <c r="BW75" s="15" t="str">
        <f>IF(ISBLANK('Original data'!BT75),"",'Original data'!BT75)</f>
        <v/>
      </c>
      <c r="BX75" s="15" t="str">
        <f>IF(ISBLANK('Original data'!BU75),"",'Original data'!BU75)</f>
        <v/>
      </c>
      <c r="BY75" s="15" t="str">
        <f>IF(ISBLANK('Original data'!BV75),"",'Original data'!BV75)</f>
        <v/>
      </c>
      <c r="BZ75" s="15" t="str">
        <f>IF(ISBLANK('Original data'!BW75),"",'Original data'!BW75)</f>
        <v/>
      </c>
      <c r="CA75" s="15" t="str">
        <f>IF(ISBLANK('Original data'!BX75),"",'Original data'!BX75)</f>
        <v/>
      </c>
      <c r="CB75" s="15" t="str">
        <f>IF(ISBLANK('Original data'!BY75),"",'Original data'!BY75)</f>
        <v/>
      </c>
      <c r="CC75" s="15" t="str">
        <f>IF(ISBLANK('Original data'!BZ75),"",'Original data'!BZ75)</f>
        <v/>
      </c>
      <c r="CD75" s="15" t="str">
        <f>IF(ISBLANK('Original data'!CA75),"",'Original data'!CA75)</f>
        <v/>
      </c>
      <c r="CE75" s="22"/>
    </row>
    <row r="76" spans="1:83" x14ac:dyDescent="0.2">
      <c r="A76" s="14" t="str">
        <f>IF(ISBLANK('Original data'!A76),"",'Original data'!A76)</f>
        <v/>
      </c>
      <c r="B76" s="14" t="str">
        <f>IF(ISBLANK('Original data'!B76),"",'Original data'!B76)</f>
        <v/>
      </c>
      <c r="C76" s="14" t="str">
        <f>IF(ISBLANK('Original data'!C76),"",'Original data'!C76)</f>
        <v/>
      </c>
      <c r="D76" s="14" t="str">
        <f>IF(ISBLANK('Original data'!D76),"",'Original data'!D76)</f>
        <v/>
      </c>
      <c r="E76" s="14" t="str">
        <f>IF(ISBLANK('Original data'!E76),"",'Original data'!E76)</f>
        <v/>
      </c>
      <c r="F76" s="14">
        <f>IF(ISBLANK('Original data'!CC76),"",'Original data'!CC76)</f>
        <v>0</v>
      </c>
      <c r="G76" s="14">
        <f>IF(ISBLANK('Original data'!CD76),"",'Original data'!CD76)</f>
        <v>0</v>
      </c>
      <c r="H76" s="14"/>
      <c r="I76" s="15" t="str">
        <f>IF(ISBLANK('Original data'!F76),"",'Original data'!F76)</f>
        <v/>
      </c>
      <c r="J76" s="15" t="str">
        <f>IF(ISBLANK('Original data'!G76),"",'Original data'!G76)</f>
        <v/>
      </c>
      <c r="K76" s="15" t="str">
        <f>IF(ISBLANK('Original data'!H76),"",'Original data'!H76)</f>
        <v/>
      </c>
      <c r="L76" s="15" t="str">
        <f>IF(ISBLANK('Original data'!I76),"",'Original data'!I76)</f>
        <v/>
      </c>
      <c r="M76" s="15" t="str">
        <f>IF(ISBLANK('Original data'!J76),"",'Original data'!J76)</f>
        <v/>
      </c>
      <c r="N76" s="15" t="str">
        <f>IF(ISBLANK('Original data'!K76),"",'Original data'!K76)</f>
        <v/>
      </c>
      <c r="O76" s="15" t="str">
        <f>IF(ISBLANK('Original data'!L76),"",'Original data'!L76)</f>
        <v/>
      </c>
      <c r="P76" s="15" t="str">
        <f>IF(ISBLANK('Original data'!M76),"",'Original data'!M76)</f>
        <v/>
      </c>
      <c r="Q76" s="15" t="str">
        <f>IF(ISBLANK('Original data'!N76),"",'Original data'!N76)</f>
        <v/>
      </c>
      <c r="R76" s="15" t="str">
        <f>IF(ISBLANK('Original data'!O76),"",'Original data'!O76)</f>
        <v/>
      </c>
      <c r="S76" s="15" t="str">
        <f>IF(ISBLANK('Original data'!P76),"",'Original data'!P76)</f>
        <v/>
      </c>
      <c r="T76" s="15" t="str">
        <f>IF(ISBLANK('Original data'!Q76),"",'Original data'!Q76)</f>
        <v/>
      </c>
      <c r="U76" s="15" t="str">
        <f>IF(ISBLANK('Original data'!R76),"",'Original data'!R76)</f>
        <v/>
      </c>
      <c r="V76" s="15" t="str">
        <f>IF(ISBLANK('Original data'!S76),"",'Original data'!S76)</f>
        <v/>
      </c>
      <c r="W76" s="15" t="str">
        <f>IF(ISBLANK('Original data'!T76),"",'Original data'!T76)</f>
        <v/>
      </c>
      <c r="X76" s="15" t="str">
        <f>IF(ISBLANK('Original data'!U76),"",'Original data'!U76)</f>
        <v/>
      </c>
      <c r="Y76" s="15" t="str">
        <f>IF(ISBLANK('Original data'!V76),"",'Original data'!V76)</f>
        <v/>
      </c>
      <c r="Z76" s="15" t="str">
        <f>IF(ISBLANK('Original data'!W76),"",'Original data'!W76)</f>
        <v/>
      </c>
      <c r="AA76" s="15" t="str">
        <f>IF(ISBLANK('Original data'!X76),"",'Original data'!X76)</f>
        <v/>
      </c>
      <c r="AB76" s="15" t="str">
        <f>IF(ISBLANK('Original data'!Y76),"",'Original data'!Y76)</f>
        <v/>
      </c>
      <c r="AC76" s="15" t="str">
        <f>IF(ISBLANK('Original data'!Z76),"",'Original data'!Z76)</f>
        <v/>
      </c>
      <c r="AD76" s="15" t="str">
        <f>IF(ISBLANK('Original data'!AA76),"",'Original data'!AA76)</f>
        <v/>
      </c>
      <c r="AE76" s="15" t="str">
        <f>IF(ISBLANK('Original data'!AB76),"",'Original data'!AB76)</f>
        <v/>
      </c>
      <c r="AF76" s="15" t="str">
        <f>IF(ISBLANK('Original data'!AC76),"",'Original data'!AC76)</f>
        <v/>
      </c>
      <c r="AG76" s="15" t="str">
        <f>IF(ISBLANK('Original data'!AD76),"",'Original data'!AD76)</f>
        <v/>
      </c>
      <c r="AH76" s="15" t="str">
        <f>IF(ISBLANK('Original data'!AE76),"",'Original data'!AE76)</f>
        <v/>
      </c>
      <c r="AI76" s="15" t="str">
        <f>IF(ISBLANK('Original data'!AF76),"",'Original data'!AF76)</f>
        <v/>
      </c>
      <c r="AJ76" s="15" t="str">
        <f>IF(ISBLANK('Original data'!AG76),"",'Original data'!AG76)</f>
        <v/>
      </c>
      <c r="AK76" s="15" t="str">
        <f>IF(ISBLANK('Original data'!AH76),"",'Original data'!AH76)</f>
        <v/>
      </c>
      <c r="AL76" s="15" t="str">
        <f>IF(ISBLANK('Original data'!AI76),"",'Original data'!AI76)</f>
        <v/>
      </c>
      <c r="AM76" s="15" t="str">
        <f>IF(ISBLANK('Original data'!AJ76),"",'Original data'!AJ76)</f>
        <v/>
      </c>
      <c r="AN76" s="15" t="str">
        <f>IF(ISBLANK('Original data'!AK76),"",'Original data'!AK76)</f>
        <v/>
      </c>
      <c r="AO76" s="15" t="str">
        <f>IF(ISBLANK('Original data'!AL76),"",'Original data'!AL76)</f>
        <v/>
      </c>
      <c r="AP76" s="15" t="str">
        <f>IF(ISBLANK('Original data'!AM76),"",'Original data'!AM76)</f>
        <v/>
      </c>
      <c r="AQ76" s="15" t="str">
        <f>IF(ISBLANK('Original data'!AN76),"",'Original data'!AN76)</f>
        <v/>
      </c>
      <c r="AR76" s="15" t="str">
        <f>IF(ISBLANK('Original data'!AO76),"",'Original data'!AO76)</f>
        <v/>
      </c>
      <c r="AS76" s="15" t="str">
        <f>IF(ISBLANK('Original data'!AP76),"",'Original data'!AP76)</f>
        <v/>
      </c>
      <c r="AT76" s="15" t="str">
        <f>IF(ISBLANK('Original data'!AQ76),"",'Original data'!AQ76)</f>
        <v/>
      </c>
      <c r="AU76" s="15" t="str">
        <f>IF(ISBLANK('Original data'!AR76),"",'Original data'!AR76)</f>
        <v/>
      </c>
      <c r="AV76" s="15" t="str">
        <f>IF(ISBLANK('Original data'!AS76),"",'Original data'!AS76)</f>
        <v/>
      </c>
      <c r="AW76" s="15" t="str">
        <f>IF(ISBLANK('Original data'!AT76),"",'Original data'!AT76)</f>
        <v/>
      </c>
      <c r="AX76" s="15" t="str">
        <f>IF(ISBLANK('Original data'!AU76),"",'Original data'!AU76)</f>
        <v/>
      </c>
      <c r="AY76" s="15" t="str">
        <f>IF(ISBLANK('Original data'!AV76),"",'Original data'!AV76)</f>
        <v/>
      </c>
      <c r="AZ76" s="15" t="str">
        <f>IF(ISBLANK('Original data'!AW76),"",'Original data'!AW76)</f>
        <v/>
      </c>
      <c r="BA76" s="15" t="str">
        <f>IF(ISBLANK('Original data'!AX76),"",'Original data'!AX76)</f>
        <v/>
      </c>
      <c r="BB76" s="15" t="str">
        <f>IF(ISBLANK('Original data'!AY76),"",'Original data'!AY76)</f>
        <v/>
      </c>
      <c r="BC76" s="15" t="str">
        <f>IF(ISBLANK('Original data'!AZ76),"",'Original data'!AZ76)</f>
        <v/>
      </c>
      <c r="BD76" s="15" t="str">
        <f>IF(ISBLANK('Original data'!BA76),"",'Original data'!BA76)</f>
        <v/>
      </c>
      <c r="BE76" s="15" t="str">
        <f>IF(ISBLANK('Original data'!BB76),"",'Original data'!BB76)</f>
        <v/>
      </c>
      <c r="BF76" s="15" t="str">
        <f>IF(ISBLANK('Original data'!BC76),"",'Original data'!BC76)</f>
        <v/>
      </c>
      <c r="BG76" s="15" t="str">
        <f>IF(ISBLANK('Original data'!BD76),"",'Original data'!BD76)</f>
        <v/>
      </c>
      <c r="BH76" s="15" t="str">
        <f>IF(ISBLANK('Original data'!BE76),"",'Original data'!BE76)</f>
        <v/>
      </c>
      <c r="BI76" s="15" t="str">
        <f>IF(ISBLANK('Original data'!BF76),"",'Original data'!BF76)</f>
        <v/>
      </c>
      <c r="BJ76" s="15" t="str">
        <f>IF(ISBLANK('Original data'!BG76),"",'Original data'!BG76)</f>
        <v/>
      </c>
      <c r="BK76" s="15" t="str">
        <f>IF(ISBLANK('Original data'!BH76),"",'Original data'!BH76)</f>
        <v/>
      </c>
      <c r="BL76" s="15" t="str">
        <f>IF(ISBLANK('Original data'!BI76),"",'Original data'!BI76)</f>
        <v/>
      </c>
      <c r="BM76" s="15" t="str">
        <f>IF(ISBLANK('Original data'!BJ76),"",'Original data'!BJ76)</f>
        <v/>
      </c>
      <c r="BN76" s="15" t="str">
        <f>IF(ISBLANK('Original data'!BK76),"",'Original data'!BK76)</f>
        <v/>
      </c>
      <c r="BO76" s="15" t="str">
        <f>IF(ISBLANK('Original data'!BL76),"",'Original data'!BL76)</f>
        <v/>
      </c>
      <c r="BP76" s="15" t="str">
        <f>IF(ISBLANK('Original data'!BM76),"",'Original data'!BM76)</f>
        <v/>
      </c>
      <c r="BQ76" s="15" t="str">
        <f>IF(ISBLANK('Original data'!BN76),"",'Original data'!BN76)</f>
        <v/>
      </c>
      <c r="BR76" s="15" t="str">
        <f>IF(ISBLANK('Original data'!BO76),"",'Original data'!BO76)</f>
        <v/>
      </c>
      <c r="BS76" s="15" t="str">
        <f>IF(ISBLANK('Original data'!BP76),"",'Original data'!BP76)</f>
        <v/>
      </c>
      <c r="BT76" s="15" t="str">
        <f>IF(ISBLANK('Original data'!BQ76),"",'Original data'!BQ76)</f>
        <v/>
      </c>
      <c r="BU76" s="15" t="str">
        <f>IF(ISBLANK('Original data'!BR76),"",'Original data'!BR76)</f>
        <v/>
      </c>
      <c r="BV76" s="15" t="str">
        <f>IF(ISBLANK('Original data'!BS76),"",'Original data'!BS76)</f>
        <v/>
      </c>
      <c r="BW76" s="15" t="str">
        <f>IF(ISBLANK('Original data'!BT76),"",'Original data'!BT76)</f>
        <v/>
      </c>
      <c r="BX76" s="15" t="str">
        <f>IF(ISBLANK('Original data'!BU76),"",'Original data'!BU76)</f>
        <v/>
      </c>
      <c r="BY76" s="15" t="str">
        <f>IF(ISBLANK('Original data'!BV76),"",'Original data'!BV76)</f>
        <v/>
      </c>
      <c r="BZ76" s="15" t="str">
        <f>IF(ISBLANK('Original data'!BW76),"",'Original data'!BW76)</f>
        <v/>
      </c>
      <c r="CA76" s="15" t="str">
        <f>IF(ISBLANK('Original data'!BX76),"",'Original data'!BX76)</f>
        <v/>
      </c>
      <c r="CB76" s="15" t="str">
        <f>IF(ISBLANK('Original data'!BY76),"",'Original data'!BY76)</f>
        <v/>
      </c>
      <c r="CC76" s="15" t="str">
        <f>IF(ISBLANK('Original data'!BZ76),"",'Original data'!BZ76)</f>
        <v/>
      </c>
      <c r="CD76" s="15" t="str">
        <f>IF(ISBLANK('Original data'!CA76),"",'Original data'!CA76)</f>
        <v/>
      </c>
      <c r="CE76" s="22"/>
    </row>
    <row r="77" spans="1:83" x14ac:dyDescent="0.2">
      <c r="A77" s="14" t="str">
        <f>IF(ISBLANK('Original data'!A77),"",'Original data'!A77)</f>
        <v/>
      </c>
      <c r="B77" s="14" t="str">
        <f>IF(ISBLANK('Original data'!B77),"",'Original data'!B77)</f>
        <v/>
      </c>
      <c r="C77" s="14" t="str">
        <f>IF(ISBLANK('Original data'!C77),"",'Original data'!C77)</f>
        <v/>
      </c>
      <c r="D77" s="14" t="str">
        <f>IF(ISBLANK('Original data'!D77),"",'Original data'!D77)</f>
        <v/>
      </c>
      <c r="E77" s="14" t="str">
        <f>IF(ISBLANK('Original data'!E77),"",'Original data'!E77)</f>
        <v/>
      </c>
      <c r="F77" s="14">
        <f>IF(ISBLANK('Original data'!CC77),"",'Original data'!CC77)</f>
        <v>0</v>
      </c>
      <c r="G77" s="14">
        <f>IF(ISBLANK('Original data'!CD77),"",'Original data'!CD77)</f>
        <v>0</v>
      </c>
      <c r="H77" s="14"/>
      <c r="I77" s="15" t="str">
        <f>IF(ISBLANK('Original data'!F77),"",'Original data'!F77)</f>
        <v/>
      </c>
      <c r="J77" s="15" t="str">
        <f>IF(ISBLANK('Original data'!G77),"",'Original data'!G77)</f>
        <v/>
      </c>
      <c r="K77" s="15" t="str">
        <f>IF(ISBLANK('Original data'!H77),"",'Original data'!H77)</f>
        <v/>
      </c>
      <c r="L77" s="15" t="str">
        <f>IF(ISBLANK('Original data'!I77),"",'Original data'!I77)</f>
        <v/>
      </c>
      <c r="M77" s="15" t="str">
        <f>IF(ISBLANK('Original data'!J77),"",'Original data'!J77)</f>
        <v/>
      </c>
      <c r="N77" s="15" t="str">
        <f>IF(ISBLANK('Original data'!K77),"",'Original data'!K77)</f>
        <v/>
      </c>
      <c r="O77" s="15" t="str">
        <f>IF(ISBLANK('Original data'!L77),"",'Original data'!L77)</f>
        <v/>
      </c>
      <c r="P77" s="15" t="str">
        <f>IF(ISBLANK('Original data'!M77),"",'Original data'!M77)</f>
        <v/>
      </c>
      <c r="Q77" s="15" t="str">
        <f>IF(ISBLANK('Original data'!N77),"",'Original data'!N77)</f>
        <v/>
      </c>
      <c r="R77" s="15" t="str">
        <f>IF(ISBLANK('Original data'!O77),"",'Original data'!O77)</f>
        <v/>
      </c>
      <c r="S77" s="15" t="str">
        <f>IF(ISBLANK('Original data'!P77),"",'Original data'!P77)</f>
        <v/>
      </c>
      <c r="T77" s="15" t="str">
        <f>IF(ISBLANK('Original data'!Q77),"",'Original data'!Q77)</f>
        <v/>
      </c>
      <c r="U77" s="15" t="str">
        <f>IF(ISBLANK('Original data'!R77),"",'Original data'!R77)</f>
        <v/>
      </c>
      <c r="V77" s="15" t="str">
        <f>IF(ISBLANK('Original data'!S77),"",'Original data'!S77)</f>
        <v/>
      </c>
      <c r="W77" s="15" t="str">
        <f>IF(ISBLANK('Original data'!T77),"",'Original data'!T77)</f>
        <v/>
      </c>
      <c r="X77" s="15" t="str">
        <f>IF(ISBLANK('Original data'!U77),"",'Original data'!U77)</f>
        <v/>
      </c>
      <c r="Y77" s="15" t="str">
        <f>IF(ISBLANK('Original data'!V77),"",'Original data'!V77)</f>
        <v/>
      </c>
      <c r="Z77" s="15" t="str">
        <f>IF(ISBLANK('Original data'!W77),"",'Original data'!W77)</f>
        <v/>
      </c>
      <c r="AA77" s="15" t="str">
        <f>IF(ISBLANK('Original data'!X77),"",'Original data'!X77)</f>
        <v/>
      </c>
      <c r="AB77" s="15" t="str">
        <f>IF(ISBLANK('Original data'!Y77),"",'Original data'!Y77)</f>
        <v/>
      </c>
      <c r="AC77" s="15" t="str">
        <f>IF(ISBLANK('Original data'!Z77),"",'Original data'!Z77)</f>
        <v/>
      </c>
      <c r="AD77" s="15" t="str">
        <f>IF(ISBLANK('Original data'!AA77),"",'Original data'!AA77)</f>
        <v/>
      </c>
      <c r="AE77" s="15" t="str">
        <f>IF(ISBLANK('Original data'!AB77),"",'Original data'!AB77)</f>
        <v/>
      </c>
      <c r="AF77" s="15" t="str">
        <f>IF(ISBLANK('Original data'!AC77),"",'Original data'!AC77)</f>
        <v/>
      </c>
      <c r="AG77" s="15" t="str">
        <f>IF(ISBLANK('Original data'!AD77),"",'Original data'!AD77)</f>
        <v/>
      </c>
      <c r="AH77" s="15" t="str">
        <f>IF(ISBLANK('Original data'!AE77),"",'Original data'!AE77)</f>
        <v/>
      </c>
      <c r="AI77" s="15" t="str">
        <f>IF(ISBLANK('Original data'!AF77),"",'Original data'!AF77)</f>
        <v/>
      </c>
      <c r="AJ77" s="15" t="str">
        <f>IF(ISBLANK('Original data'!AG77),"",'Original data'!AG77)</f>
        <v/>
      </c>
      <c r="AK77" s="15" t="str">
        <f>IF(ISBLANK('Original data'!AH77),"",'Original data'!AH77)</f>
        <v/>
      </c>
      <c r="AL77" s="15" t="str">
        <f>IF(ISBLANK('Original data'!AI77),"",'Original data'!AI77)</f>
        <v/>
      </c>
      <c r="AM77" s="15" t="str">
        <f>IF(ISBLANK('Original data'!AJ77),"",'Original data'!AJ77)</f>
        <v/>
      </c>
      <c r="AN77" s="15" t="str">
        <f>IF(ISBLANK('Original data'!AK77),"",'Original data'!AK77)</f>
        <v/>
      </c>
      <c r="AO77" s="15" t="str">
        <f>IF(ISBLANK('Original data'!AL77),"",'Original data'!AL77)</f>
        <v/>
      </c>
      <c r="AP77" s="15" t="str">
        <f>IF(ISBLANK('Original data'!AM77),"",'Original data'!AM77)</f>
        <v/>
      </c>
      <c r="AQ77" s="15" t="str">
        <f>IF(ISBLANK('Original data'!AN77),"",'Original data'!AN77)</f>
        <v/>
      </c>
      <c r="AR77" s="15" t="str">
        <f>IF(ISBLANK('Original data'!AO77),"",'Original data'!AO77)</f>
        <v/>
      </c>
      <c r="AS77" s="15" t="str">
        <f>IF(ISBLANK('Original data'!AP77),"",'Original data'!AP77)</f>
        <v/>
      </c>
      <c r="AT77" s="15" t="str">
        <f>IF(ISBLANK('Original data'!AQ77),"",'Original data'!AQ77)</f>
        <v/>
      </c>
      <c r="AU77" s="15" t="str">
        <f>IF(ISBLANK('Original data'!AR77),"",'Original data'!AR77)</f>
        <v/>
      </c>
      <c r="AV77" s="15" t="str">
        <f>IF(ISBLANK('Original data'!AS77),"",'Original data'!AS77)</f>
        <v/>
      </c>
      <c r="AW77" s="15" t="str">
        <f>IF(ISBLANK('Original data'!AT77),"",'Original data'!AT77)</f>
        <v/>
      </c>
      <c r="AX77" s="15" t="str">
        <f>IF(ISBLANK('Original data'!AU77),"",'Original data'!AU77)</f>
        <v/>
      </c>
      <c r="AY77" s="15" t="str">
        <f>IF(ISBLANK('Original data'!AV77),"",'Original data'!AV77)</f>
        <v/>
      </c>
      <c r="AZ77" s="15" t="str">
        <f>IF(ISBLANK('Original data'!AW77),"",'Original data'!AW77)</f>
        <v/>
      </c>
      <c r="BA77" s="15" t="str">
        <f>IF(ISBLANK('Original data'!AX77),"",'Original data'!AX77)</f>
        <v/>
      </c>
      <c r="BB77" s="15" t="str">
        <f>IF(ISBLANK('Original data'!AY77),"",'Original data'!AY77)</f>
        <v/>
      </c>
      <c r="BC77" s="15" t="str">
        <f>IF(ISBLANK('Original data'!AZ77),"",'Original data'!AZ77)</f>
        <v/>
      </c>
      <c r="BD77" s="15" t="str">
        <f>IF(ISBLANK('Original data'!BA77),"",'Original data'!BA77)</f>
        <v/>
      </c>
      <c r="BE77" s="15" t="str">
        <f>IF(ISBLANK('Original data'!BB77),"",'Original data'!BB77)</f>
        <v/>
      </c>
      <c r="BF77" s="15" t="str">
        <f>IF(ISBLANK('Original data'!BC77),"",'Original data'!BC77)</f>
        <v/>
      </c>
      <c r="BG77" s="15" t="str">
        <f>IF(ISBLANK('Original data'!BD77),"",'Original data'!BD77)</f>
        <v/>
      </c>
      <c r="BH77" s="15" t="str">
        <f>IF(ISBLANK('Original data'!BE77),"",'Original data'!BE77)</f>
        <v/>
      </c>
      <c r="BI77" s="15" t="str">
        <f>IF(ISBLANK('Original data'!BF77),"",'Original data'!BF77)</f>
        <v/>
      </c>
      <c r="BJ77" s="15" t="str">
        <f>IF(ISBLANK('Original data'!BG77),"",'Original data'!BG77)</f>
        <v/>
      </c>
      <c r="BK77" s="15" t="str">
        <f>IF(ISBLANK('Original data'!BH77),"",'Original data'!BH77)</f>
        <v/>
      </c>
      <c r="BL77" s="15" t="str">
        <f>IF(ISBLANK('Original data'!BI77),"",'Original data'!BI77)</f>
        <v/>
      </c>
      <c r="BM77" s="15" t="str">
        <f>IF(ISBLANK('Original data'!BJ77),"",'Original data'!BJ77)</f>
        <v/>
      </c>
      <c r="BN77" s="15" t="str">
        <f>IF(ISBLANK('Original data'!BK77),"",'Original data'!BK77)</f>
        <v/>
      </c>
      <c r="BO77" s="15" t="str">
        <f>IF(ISBLANK('Original data'!BL77),"",'Original data'!BL77)</f>
        <v/>
      </c>
      <c r="BP77" s="15" t="str">
        <f>IF(ISBLANK('Original data'!BM77),"",'Original data'!BM77)</f>
        <v/>
      </c>
      <c r="BQ77" s="15" t="str">
        <f>IF(ISBLANK('Original data'!BN77),"",'Original data'!BN77)</f>
        <v/>
      </c>
      <c r="BR77" s="15" t="str">
        <f>IF(ISBLANK('Original data'!BO77),"",'Original data'!BO77)</f>
        <v/>
      </c>
      <c r="BS77" s="15" t="str">
        <f>IF(ISBLANK('Original data'!BP77),"",'Original data'!BP77)</f>
        <v/>
      </c>
      <c r="BT77" s="15" t="str">
        <f>IF(ISBLANK('Original data'!BQ77),"",'Original data'!BQ77)</f>
        <v/>
      </c>
      <c r="BU77" s="15" t="str">
        <f>IF(ISBLANK('Original data'!BR77),"",'Original data'!BR77)</f>
        <v/>
      </c>
      <c r="BV77" s="15" t="str">
        <f>IF(ISBLANK('Original data'!BS77),"",'Original data'!BS77)</f>
        <v/>
      </c>
      <c r="BW77" s="15" t="str">
        <f>IF(ISBLANK('Original data'!BT77),"",'Original data'!BT77)</f>
        <v/>
      </c>
      <c r="BX77" s="15" t="str">
        <f>IF(ISBLANK('Original data'!BU77),"",'Original data'!BU77)</f>
        <v/>
      </c>
      <c r="BY77" s="15" t="str">
        <f>IF(ISBLANK('Original data'!BV77),"",'Original data'!BV77)</f>
        <v/>
      </c>
      <c r="BZ77" s="15" t="str">
        <f>IF(ISBLANK('Original data'!BW77),"",'Original data'!BW77)</f>
        <v/>
      </c>
      <c r="CA77" s="15" t="str">
        <f>IF(ISBLANK('Original data'!BX77),"",'Original data'!BX77)</f>
        <v/>
      </c>
      <c r="CB77" s="15" t="str">
        <f>IF(ISBLANK('Original data'!BY77),"",'Original data'!BY77)</f>
        <v/>
      </c>
      <c r="CC77" s="15" t="str">
        <f>IF(ISBLANK('Original data'!BZ77),"",'Original data'!BZ77)</f>
        <v/>
      </c>
      <c r="CD77" s="15" t="str">
        <f>IF(ISBLANK('Original data'!CA77),"",'Original data'!CA77)</f>
        <v/>
      </c>
      <c r="CE77" s="22"/>
    </row>
    <row r="78" spans="1:83" x14ac:dyDescent="0.2">
      <c r="A78" s="14" t="str">
        <f>IF(ISBLANK('Original data'!A78),"",'Original data'!A78)</f>
        <v/>
      </c>
      <c r="B78" s="14" t="str">
        <f>IF(ISBLANK('Original data'!B78),"",'Original data'!B78)</f>
        <v/>
      </c>
      <c r="C78" s="14" t="str">
        <f>IF(ISBLANK('Original data'!C78),"",'Original data'!C78)</f>
        <v/>
      </c>
      <c r="D78" s="14" t="str">
        <f>IF(ISBLANK('Original data'!D78),"",'Original data'!D78)</f>
        <v/>
      </c>
      <c r="E78" s="14" t="str">
        <f>IF(ISBLANK('Original data'!E78),"",'Original data'!E78)</f>
        <v/>
      </c>
      <c r="F78" s="14">
        <f>IF(ISBLANK('Original data'!CC78),"",'Original data'!CC78)</f>
        <v>0</v>
      </c>
      <c r="G78" s="14">
        <f>IF(ISBLANK('Original data'!CD78),"",'Original data'!CD78)</f>
        <v>0</v>
      </c>
      <c r="H78" s="14"/>
      <c r="I78" s="15" t="str">
        <f>IF(ISBLANK('Original data'!F78),"",'Original data'!F78)</f>
        <v/>
      </c>
      <c r="J78" s="15" t="str">
        <f>IF(ISBLANK('Original data'!G78),"",'Original data'!G78)</f>
        <v/>
      </c>
      <c r="K78" s="15" t="str">
        <f>IF(ISBLANK('Original data'!H78),"",'Original data'!H78)</f>
        <v/>
      </c>
      <c r="L78" s="15" t="str">
        <f>IF(ISBLANK('Original data'!I78),"",'Original data'!I78)</f>
        <v/>
      </c>
      <c r="M78" s="15" t="str">
        <f>IF(ISBLANK('Original data'!J78),"",'Original data'!J78)</f>
        <v/>
      </c>
      <c r="N78" s="15" t="str">
        <f>IF(ISBLANK('Original data'!K78),"",'Original data'!K78)</f>
        <v/>
      </c>
      <c r="O78" s="15" t="str">
        <f>IF(ISBLANK('Original data'!L78),"",'Original data'!L78)</f>
        <v/>
      </c>
      <c r="P78" s="15" t="str">
        <f>IF(ISBLANK('Original data'!M78),"",'Original data'!M78)</f>
        <v/>
      </c>
      <c r="Q78" s="15" t="str">
        <f>IF(ISBLANK('Original data'!N78),"",'Original data'!N78)</f>
        <v/>
      </c>
      <c r="R78" s="15" t="str">
        <f>IF(ISBLANK('Original data'!O78),"",'Original data'!O78)</f>
        <v/>
      </c>
      <c r="S78" s="15" t="str">
        <f>IF(ISBLANK('Original data'!P78),"",'Original data'!P78)</f>
        <v/>
      </c>
      <c r="T78" s="15" t="str">
        <f>IF(ISBLANK('Original data'!Q78),"",'Original data'!Q78)</f>
        <v/>
      </c>
      <c r="U78" s="15" t="str">
        <f>IF(ISBLANK('Original data'!R78),"",'Original data'!R78)</f>
        <v/>
      </c>
      <c r="V78" s="15" t="str">
        <f>IF(ISBLANK('Original data'!S78),"",'Original data'!S78)</f>
        <v/>
      </c>
      <c r="W78" s="15" t="str">
        <f>IF(ISBLANK('Original data'!T78),"",'Original data'!T78)</f>
        <v/>
      </c>
      <c r="X78" s="15" t="str">
        <f>IF(ISBLANK('Original data'!U78),"",'Original data'!U78)</f>
        <v/>
      </c>
      <c r="Y78" s="15" t="str">
        <f>IF(ISBLANK('Original data'!V78),"",'Original data'!V78)</f>
        <v/>
      </c>
      <c r="Z78" s="15" t="str">
        <f>IF(ISBLANK('Original data'!W78),"",'Original data'!W78)</f>
        <v/>
      </c>
      <c r="AA78" s="15" t="str">
        <f>IF(ISBLANK('Original data'!X78),"",'Original data'!X78)</f>
        <v/>
      </c>
      <c r="AB78" s="15" t="str">
        <f>IF(ISBLANK('Original data'!Y78),"",'Original data'!Y78)</f>
        <v/>
      </c>
      <c r="AC78" s="15" t="str">
        <f>IF(ISBLANK('Original data'!Z78),"",'Original data'!Z78)</f>
        <v/>
      </c>
      <c r="AD78" s="15" t="str">
        <f>IF(ISBLANK('Original data'!AA78),"",'Original data'!AA78)</f>
        <v/>
      </c>
      <c r="AE78" s="15" t="str">
        <f>IF(ISBLANK('Original data'!AB78),"",'Original data'!AB78)</f>
        <v/>
      </c>
      <c r="AF78" s="15" t="str">
        <f>IF(ISBLANK('Original data'!AC78),"",'Original data'!AC78)</f>
        <v/>
      </c>
      <c r="AG78" s="15" t="str">
        <f>IF(ISBLANK('Original data'!AD78),"",'Original data'!AD78)</f>
        <v/>
      </c>
      <c r="AH78" s="15" t="str">
        <f>IF(ISBLANK('Original data'!AE78),"",'Original data'!AE78)</f>
        <v/>
      </c>
      <c r="AI78" s="15" t="str">
        <f>IF(ISBLANK('Original data'!AF78),"",'Original data'!AF78)</f>
        <v/>
      </c>
      <c r="AJ78" s="15" t="str">
        <f>IF(ISBLANK('Original data'!AG78),"",'Original data'!AG78)</f>
        <v/>
      </c>
      <c r="AK78" s="15" t="str">
        <f>IF(ISBLANK('Original data'!AH78),"",'Original data'!AH78)</f>
        <v/>
      </c>
      <c r="AL78" s="15" t="str">
        <f>IF(ISBLANK('Original data'!AI78),"",'Original data'!AI78)</f>
        <v/>
      </c>
      <c r="AM78" s="15" t="str">
        <f>IF(ISBLANK('Original data'!AJ78),"",'Original data'!AJ78)</f>
        <v/>
      </c>
      <c r="AN78" s="15" t="str">
        <f>IF(ISBLANK('Original data'!AK78),"",'Original data'!AK78)</f>
        <v/>
      </c>
      <c r="AO78" s="15" t="str">
        <f>IF(ISBLANK('Original data'!AL78),"",'Original data'!AL78)</f>
        <v/>
      </c>
      <c r="AP78" s="15" t="str">
        <f>IF(ISBLANK('Original data'!AM78),"",'Original data'!AM78)</f>
        <v/>
      </c>
      <c r="AQ78" s="15" t="str">
        <f>IF(ISBLANK('Original data'!AN78),"",'Original data'!AN78)</f>
        <v/>
      </c>
      <c r="AR78" s="15" t="str">
        <f>IF(ISBLANK('Original data'!AO78),"",'Original data'!AO78)</f>
        <v/>
      </c>
      <c r="AS78" s="15" t="str">
        <f>IF(ISBLANK('Original data'!AP78),"",'Original data'!AP78)</f>
        <v/>
      </c>
      <c r="AT78" s="15" t="str">
        <f>IF(ISBLANK('Original data'!AQ78),"",'Original data'!AQ78)</f>
        <v/>
      </c>
      <c r="AU78" s="15" t="str">
        <f>IF(ISBLANK('Original data'!AR78),"",'Original data'!AR78)</f>
        <v/>
      </c>
      <c r="AV78" s="15" t="str">
        <f>IF(ISBLANK('Original data'!AS78),"",'Original data'!AS78)</f>
        <v/>
      </c>
      <c r="AW78" s="15" t="str">
        <f>IF(ISBLANK('Original data'!AT78),"",'Original data'!AT78)</f>
        <v/>
      </c>
      <c r="AX78" s="15" t="str">
        <f>IF(ISBLANK('Original data'!AU78),"",'Original data'!AU78)</f>
        <v/>
      </c>
      <c r="AY78" s="15" t="str">
        <f>IF(ISBLANK('Original data'!AV78),"",'Original data'!AV78)</f>
        <v/>
      </c>
      <c r="AZ78" s="15" t="str">
        <f>IF(ISBLANK('Original data'!AW78),"",'Original data'!AW78)</f>
        <v/>
      </c>
      <c r="BA78" s="15" t="str">
        <f>IF(ISBLANK('Original data'!AX78),"",'Original data'!AX78)</f>
        <v/>
      </c>
      <c r="BB78" s="15" t="str">
        <f>IF(ISBLANK('Original data'!AY78),"",'Original data'!AY78)</f>
        <v/>
      </c>
      <c r="BC78" s="15" t="str">
        <f>IF(ISBLANK('Original data'!AZ78),"",'Original data'!AZ78)</f>
        <v/>
      </c>
      <c r="BD78" s="15" t="str">
        <f>IF(ISBLANK('Original data'!BA78),"",'Original data'!BA78)</f>
        <v/>
      </c>
      <c r="BE78" s="15" t="str">
        <f>IF(ISBLANK('Original data'!BB78),"",'Original data'!BB78)</f>
        <v/>
      </c>
      <c r="BF78" s="15" t="str">
        <f>IF(ISBLANK('Original data'!BC78),"",'Original data'!BC78)</f>
        <v/>
      </c>
      <c r="BG78" s="15" t="str">
        <f>IF(ISBLANK('Original data'!BD78),"",'Original data'!BD78)</f>
        <v/>
      </c>
      <c r="BH78" s="15" t="str">
        <f>IF(ISBLANK('Original data'!BE78),"",'Original data'!BE78)</f>
        <v/>
      </c>
      <c r="BI78" s="15" t="str">
        <f>IF(ISBLANK('Original data'!BF78),"",'Original data'!BF78)</f>
        <v/>
      </c>
      <c r="BJ78" s="15" t="str">
        <f>IF(ISBLANK('Original data'!BG78),"",'Original data'!BG78)</f>
        <v/>
      </c>
      <c r="BK78" s="15" t="str">
        <f>IF(ISBLANK('Original data'!BH78),"",'Original data'!BH78)</f>
        <v/>
      </c>
      <c r="BL78" s="15" t="str">
        <f>IF(ISBLANK('Original data'!BI78),"",'Original data'!BI78)</f>
        <v/>
      </c>
      <c r="BM78" s="15" t="str">
        <f>IF(ISBLANK('Original data'!BJ78),"",'Original data'!BJ78)</f>
        <v/>
      </c>
      <c r="BN78" s="15" t="str">
        <f>IF(ISBLANK('Original data'!BK78),"",'Original data'!BK78)</f>
        <v/>
      </c>
      <c r="BO78" s="15" t="str">
        <f>IF(ISBLANK('Original data'!BL78),"",'Original data'!BL78)</f>
        <v/>
      </c>
      <c r="BP78" s="15" t="str">
        <f>IF(ISBLANK('Original data'!BM78),"",'Original data'!BM78)</f>
        <v/>
      </c>
      <c r="BQ78" s="15" t="str">
        <f>IF(ISBLANK('Original data'!BN78),"",'Original data'!BN78)</f>
        <v/>
      </c>
      <c r="BR78" s="15" t="str">
        <f>IF(ISBLANK('Original data'!BO78),"",'Original data'!BO78)</f>
        <v/>
      </c>
      <c r="BS78" s="15" t="str">
        <f>IF(ISBLANK('Original data'!BP78),"",'Original data'!BP78)</f>
        <v/>
      </c>
      <c r="BT78" s="15" t="str">
        <f>IF(ISBLANK('Original data'!BQ78),"",'Original data'!BQ78)</f>
        <v/>
      </c>
      <c r="BU78" s="15" t="str">
        <f>IF(ISBLANK('Original data'!BR78),"",'Original data'!BR78)</f>
        <v/>
      </c>
      <c r="BV78" s="15" t="str">
        <f>IF(ISBLANK('Original data'!BS78),"",'Original data'!BS78)</f>
        <v/>
      </c>
      <c r="BW78" s="15" t="str">
        <f>IF(ISBLANK('Original data'!BT78),"",'Original data'!BT78)</f>
        <v/>
      </c>
      <c r="BX78" s="15" t="str">
        <f>IF(ISBLANK('Original data'!BU78),"",'Original data'!BU78)</f>
        <v/>
      </c>
      <c r="BY78" s="15" t="str">
        <f>IF(ISBLANK('Original data'!BV78),"",'Original data'!BV78)</f>
        <v/>
      </c>
      <c r="BZ78" s="15" t="str">
        <f>IF(ISBLANK('Original data'!BW78),"",'Original data'!BW78)</f>
        <v/>
      </c>
      <c r="CA78" s="15" t="str">
        <f>IF(ISBLANK('Original data'!BX78),"",'Original data'!BX78)</f>
        <v/>
      </c>
      <c r="CB78" s="15" t="str">
        <f>IF(ISBLANK('Original data'!BY78),"",'Original data'!BY78)</f>
        <v/>
      </c>
      <c r="CC78" s="15" t="str">
        <f>IF(ISBLANK('Original data'!BZ78),"",'Original data'!BZ78)</f>
        <v/>
      </c>
      <c r="CD78" s="15" t="str">
        <f>IF(ISBLANK('Original data'!CA78),"",'Original data'!CA78)</f>
        <v/>
      </c>
      <c r="CE78" s="22"/>
    </row>
    <row r="79" spans="1:83" x14ac:dyDescent="0.2">
      <c r="A79" s="14" t="str">
        <f>IF(ISBLANK('Original data'!A79),"",'Original data'!A79)</f>
        <v/>
      </c>
      <c r="B79" s="14" t="str">
        <f>IF(ISBLANK('Original data'!B79),"",'Original data'!B79)</f>
        <v/>
      </c>
      <c r="C79" s="14" t="str">
        <f>IF(ISBLANK('Original data'!C79),"",'Original data'!C79)</f>
        <v/>
      </c>
      <c r="D79" s="14" t="str">
        <f>IF(ISBLANK('Original data'!D79),"",'Original data'!D79)</f>
        <v/>
      </c>
      <c r="E79" s="14" t="str">
        <f>IF(ISBLANK('Original data'!E79),"",'Original data'!E79)</f>
        <v/>
      </c>
      <c r="F79" s="14">
        <f>IF(ISBLANK('Original data'!CC79),"",'Original data'!CC79)</f>
        <v>0</v>
      </c>
      <c r="G79" s="14">
        <f>IF(ISBLANK('Original data'!CD79),"",'Original data'!CD79)</f>
        <v>0</v>
      </c>
      <c r="H79" s="14"/>
      <c r="I79" s="15" t="str">
        <f>IF(ISBLANK('Original data'!F79),"",'Original data'!F79)</f>
        <v/>
      </c>
      <c r="J79" s="15" t="str">
        <f>IF(ISBLANK('Original data'!G79),"",'Original data'!G79)</f>
        <v/>
      </c>
      <c r="K79" s="15" t="str">
        <f>IF(ISBLANK('Original data'!H79),"",'Original data'!H79)</f>
        <v/>
      </c>
      <c r="L79" s="15" t="str">
        <f>IF(ISBLANK('Original data'!I79),"",'Original data'!I79)</f>
        <v/>
      </c>
      <c r="M79" s="15" t="str">
        <f>IF(ISBLANK('Original data'!J79),"",'Original data'!J79)</f>
        <v/>
      </c>
      <c r="N79" s="15" t="str">
        <f>IF(ISBLANK('Original data'!K79),"",'Original data'!K79)</f>
        <v/>
      </c>
      <c r="O79" s="15" t="str">
        <f>IF(ISBLANK('Original data'!L79),"",'Original data'!L79)</f>
        <v/>
      </c>
      <c r="P79" s="15" t="str">
        <f>IF(ISBLANK('Original data'!M79),"",'Original data'!M79)</f>
        <v/>
      </c>
      <c r="Q79" s="15" t="str">
        <f>IF(ISBLANK('Original data'!N79),"",'Original data'!N79)</f>
        <v/>
      </c>
      <c r="R79" s="15" t="str">
        <f>IF(ISBLANK('Original data'!O79),"",'Original data'!O79)</f>
        <v/>
      </c>
      <c r="S79" s="15" t="str">
        <f>IF(ISBLANK('Original data'!P79),"",'Original data'!P79)</f>
        <v/>
      </c>
      <c r="T79" s="15" t="str">
        <f>IF(ISBLANK('Original data'!Q79),"",'Original data'!Q79)</f>
        <v/>
      </c>
      <c r="U79" s="15" t="str">
        <f>IF(ISBLANK('Original data'!R79),"",'Original data'!R79)</f>
        <v/>
      </c>
      <c r="V79" s="15" t="str">
        <f>IF(ISBLANK('Original data'!S79),"",'Original data'!S79)</f>
        <v/>
      </c>
      <c r="W79" s="15" t="str">
        <f>IF(ISBLANK('Original data'!T79),"",'Original data'!T79)</f>
        <v/>
      </c>
      <c r="X79" s="15" t="str">
        <f>IF(ISBLANK('Original data'!U79),"",'Original data'!U79)</f>
        <v/>
      </c>
      <c r="Y79" s="15" t="str">
        <f>IF(ISBLANK('Original data'!V79),"",'Original data'!V79)</f>
        <v/>
      </c>
      <c r="Z79" s="15" t="str">
        <f>IF(ISBLANK('Original data'!W79),"",'Original data'!W79)</f>
        <v/>
      </c>
      <c r="AA79" s="15" t="str">
        <f>IF(ISBLANK('Original data'!X79),"",'Original data'!X79)</f>
        <v/>
      </c>
      <c r="AB79" s="15" t="str">
        <f>IF(ISBLANK('Original data'!Y79),"",'Original data'!Y79)</f>
        <v/>
      </c>
      <c r="AC79" s="15" t="str">
        <f>IF(ISBLANK('Original data'!Z79),"",'Original data'!Z79)</f>
        <v/>
      </c>
      <c r="AD79" s="15" t="str">
        <f>IF(ISBLANK('Original data'!AA79),"",'Original data'!AA79)</f>
        <v/>
      </c>
      <c r="AE79" s="15" t="str">
        <f>IF(ISBLANK('Original data'!AB79),"",'Original data'!AB79)</f>
        <v/>
      </c>
      <c r="AF79" s="15" t="str">
        <f>IF(ISBLANK('Original data'!AC79),"",'Original data'!AC79)</f>
        <v/>
      </c>
      <c r="AG79" s="15" t="str">
        <f>IF(ISBLANK('Original data'!AD79),"",'Original data'!AD79)</f>
        <v/>
      </c>
      <c r="AH79" s="15" t="str">
        <f>IF(ISBLANK('Original data'!AE79),"",'Original data'!AE79)</f>
        <v/>
      </c>
      <c r="AI79" s="15" t="str">
        <f>IF(ISBLANK('Original data'!AF79),"",'Original data'!AF79)</f>
        <v/>
      </c>
      <c r="AJ79" s="15" t="str">
        <f>IF(ISBLANK('Original data'!AG79),"",'Original data'!AG79)</f>
        <v/>
      </c>
      <c r="AK79" s="15" t="str">
        <f>IF(ISBLANK('Original data'!AH79),"",'Original data'!AH79)</f>
        <v/>
      </c>
      <c r="AL79" s="15" t="str">
        <f>IF(ISBLANK('Original data'!AI79),"",'Original data'!AI79)</f>
        <v/>
      </c>
      <c r="AM79" s="15" t="str">
        <f>IF(ISBLANK('Original data'!AJ79),"",'Original data'!AJ79)</f>
        <v/>
      </c>
      <c r="AN79" s="15" t="str">
        <f>IF(ISBLANK('Original data'!AK79),"",'Original data'!AK79)</f>
        <v/>
      </c>
      <c r="AO79" s="15" t="str">
        <f>IF(ISBLANK('Original data'!AL79),"",'Original data'!AL79)</f>
        <v/>
      </c>
      <c r="AP79" s="15" t="str">
        <f>IF(ISBLANK('Original data'!AM79),"",'Original data'!AM79)</f>
        <v/>
      </c>
      <c r="AQ79" s="15" t="str">
        <f>IF(ISBLANK('Original data'!AN79),"",'Original data'!AN79)</f>
        <v/>
      </c>
      <c r="AR79" s="15" t="str">
        <f>IF(ISBLANK('Original data'!AO79),"",'Original data'!AO79)</f>
        <v/>
      </c>
      <c r="AS79" s="15" t="str">
        <f>IF(ISBLANK('Original data'!AP79),"",'Original data'!AP79)</f>
        <v/>
      </c>
      <c r="AT79" s="15" t="str">
        <f>IF(ISBLANK('Original data'!AQ79),"",'Original data'!AQ79)</f>
        <v/>
      </c>
      <c r="AU79" s="15" t="str">
        <f>IF(ISBLANK('Original data'!AR79),"",'Original data'!AR79)</f>
        <v/>
      </c>
      <c r="AV79" s="15" t="str">
        <f>IF(ISBLANK('Original data'!AS79),"",'Original data'!AS79)</f>
        <v/>
      </c>
      <c r="AW79" s="15" t="str">
        <f>IF(ISBLANK('Original data'!AT79),"",'Original data'!AT79)</f>
        <v/>
      </c>
      <c r="AX79" s="15" t="str">
        <f>IF(ISBLANK('Original data'!AU79),"",'Original data'!AU79)</f>
        <v/>
      </c>
      <c r="AY79" s="15" t="str">
        <f>IF(ISBLANK('Original data'!AV79),"",'Original data'!AV79)</f>
        <v/>
      </c>
      <c r="AZ79" s="15" t="str">
        <f>IF(ISBLANK('Original data'!AW79),"",'Original data'!AW79)</f>
        <v/>
      </c>
      <c r="BA79" s="15" t="str">
        <f>IF(ISBLANK('Original data'!AX79),"",'Original data'!AX79)</f>
        <v/>
      </c>
      <c r="BB79" s="15" t="str">
        <f>IF(ISBLANK('Original data'!AY79),"",'Original data'!AY79)</f>
        <v/>
      </c>
      <c r="BC79" s="15" t="str">
        <f>IF(ISBLANK('Original data'!AZ79),"",'Original data'!AZ79)</f>
        <v/>
      </c>
      <c r="BD79" s="15" t="str">
        <f>IF(ISBLANK('Original data'!BA79),"",'Original data'!BA79)</f>
        <v/>
      </c>
      <c r="BE79" s="15" t="str">
        <f>IF(ISBLANK('Original data'!BB79),"",'Original data'!BB79)</f>
        <v/>
      </c>
      <c r="BF79" s="15" t="str">
        <f>IF(ISBLANK('Original data'!BC79),"",'Original data'!BC79)</f>
        <v/>
      </c>
      <c r="BG79" s="15" t="str">
        <f>IF(ISBLANK('Original data'!BD79),"",'Original data'!BD79)</f>
        <v/>
      </c>
      <c r="BH79" s="15" t="str">
        <f>IF(ISBLANK('Original data'!BE79),"",'Original data'!BE79)</f>
        <v/>
      </c>
      <c r="BI79" s="15" t="str">
        <f>IF(ISBLANK('Original data'!BF79),"",'Original data'!BF79)</f>
        <v/>
      </c>
      <c r="BJ79" s="15" t="str">
        <f>IF(ISBLANK('Original data'!BG79),"",'Original data'!BG79)</f>
        <v/>
      </c>
      <c r="BK79" s="15" t="str">
        <f>IF(ISBLANK('Original data'!BH79),"",'Original data'!BH79)</f>
        <v/>
      </c>
      <c r="BL79" s="15" t="str">
        <f>IF(ISBLANK('Original data'!BI79),"",'Original data'!BI79)</f>
        <v/>
      </c>
      <c r="BM79" s="15" t="str">
        <f>IF(ISBLANK('Original data'!BJ79),"",'Original data'!BJ79)</f>
        <v/>
      </c>
      <c r="BN79" s="15" t="str">
        <f>IF(ISBLANK('Original data'!BK79),"",'Original data'!BK79)</f>
        <v/>
      </c>
      <c r="BO79" s="15" t="str">
        <f>IF(ISBLANK('Original data'!BL79),"",'Original data'!BL79)</f>
        <v/>
      </c>
      <c r="BP79" s="15" t="str">
        <f>IF(ISBLANK('Original data'!BM79),"",'Original data'!BM79)</f>
        <v/>
      </c>
      <c r="BQ79" s="15" t="str">
        <f>IF(ISBLANK('Original data'!BN79),"",'Original data'!BN79)</f>
        <v/>
      </c>
      <c r="BR79" s="15" t="str">
        <f>IF(ISBLANK('Original data'!BO79),"",'Original data'!BO79)</f>
        <v/>
      </c>
      <c r="BS79" s="15" t="str">
        <f>IF(ISBLANK('Original data'!BP79),"",'Original data'!BP79)</f>
        <v/>
      </c>
      <c r="BT79" s="15" t="str">
        <f>IF(ISBLANK('Original data'!BQ79),"",'Original data'!BQ79)</f>
        <v/>
      </c>
      <c r="BU79" s="15" t="str">
        <f>IF(ISBLANK('Original data'!BR79),"",'Original data'!BR79)</f>
        <v/>
      </c>
      <c r="BV79" s="15" t="str">
        <f>IF(ISBLANK('Original data'!BS79),"",'Original data'!BS79)</f>
        <v/>
      </c>
      <c r="BW79" s="15" t="str">
        <f>IF(ISBLANK('Original data'!BT79),"",'Original data'!BT79)</f>
        <v/>
      </c>
      <c r="BX79" s="15" t="str">
        <f>IF(ISBLANK('Original data'!BU79),"",'Original data'!BU79)</f>
        <v/>
      </c>
      <c r="BY79" s="15" t="str">
        <f>IF(ISBLANK('Original data'!BV79),"",'Original data'!BV79)</f>
        <v/>
      </c>
      <c r="BZ79" s="15" t="str">
        <f>IF(ISBLANK('Original data'!BW79),"",'Original data'!BW79)</f>
        <v/>
      </c>
      <c r="CA79" s="15" t="str">
        <f>IF(ISBLANK('Original data'!BX79),"",'Original data'!BX79)</f>
        <v/>
      </c>
      <c r="CB79" s="15" t="str">
        <f>IF(ISBLANK('Original data'!BY79),"",'Original data'!BY79)</f>
        <v/>
      </c>
      <c r="CC79" s="15" t="str">
        <f>IF(ISBLANK('Original data'!BZ79),"",'Original data'!BZ79)</f>
        <v/>
      </c>
      <c r="CD79" s="15" t="str">
        <f>IF(ISBLANK('Original data'!CA79),"",'Original data'!CA79)</f>
        <v/>
      </c>
      <c r="CE79" s="22"/>
    </row>
    <row r="80" spans="1:83" x14ac:dyDescent="0.2">
      <c r="A80" s="14" t="str">
        <f>IF(ISBLANK('Original data'!A80),"",'Original data'!A80)</f>
        <v/>
      </c>
      <c r="B80" s="14" t="str">
        <f>IF(ISBLANK('Original data'!B80),"",'Original data'!B80)</f>
        <v/>
      </c>
      <c r="C80" s="14" t="str">
        <f>IF(ISBLANK('Original data'!C80),"",'Original data'!C80)</f>
        <v/>
      </c>
      <c r="D80" s="14" t="str">
        <f>IF(ISBLANK('Original data'!D80),"",'Original data'!D80)</f>
        <v/>
      </c>
      <c r="E80" s="14" t="str">
        <f>IF(ISBLANK('Original data'!E80),"",'Original data'!E80)</f>
        <v/>
      </c>
      <c r="F80" s="14">
        <f>IF(ISBLANK('Original data'!CC80),"",'Original data'!CC80)</f>
        <v>0</v>
      </c>
      <c r="G80" s="14">
        <f>IF(ISBLANK('Original data'!CD80),"",'Original data'!CD80)</f>
        <v>0</v>
      </c>
      <c r="H80" s="14"/>
      <c r="I80" s="15" t="str">
        <f>IF(ISBLANK('Original data'!F80),"",'Original data'!F80)</f>
        <v/>
      </c>
      <c r="J80" s="15" t="str">
        <f>IF(ISBLANK('Original data'!G80),"",'Original data'!G80)</f>
        <v/>
      </c>
      <c r="K80" s="15" t="str">
        <f>IF(ISBLANK('Original data'!H80),"",'Original data'!H80)</f>
        <v/>
      </c>
      <c r="L80" s="15" t="str">
        <f>IF(ISBLANK('Original data'!I80),"",'Original data'!I80)</f>
        <v/>
      </c>
      <c r="M80" s="15" t="str">
        <f>IF(ISBLANK('Original data'!J80),"",'Original data'!J80)</f>
        <v/>
      </c>
      <c r="N80" s="15" t="str">
        <f>IF(ISBLANK('Original data'!K80),"",'Original data'!K80)</f>
        <v/>
      </c>
      <c r="O80" s="15" t="str">
        <f>IF(ISBLANK('Original data'!L80),"",'Original data'!L80)</f>
        <v/>
      </c>
      <c r="P80" s="15" t="str">
        <f>IF(ISBLANK('Original data'!M80),"",'Original data'!M80)</f>
        <v/>
      </c>
      <c r="Q80" s="15" t="str">
        <f>IF(ISBLANK('Original data'!N80),"",'Original data'!N80)</f>
        <v/>
      </c>
      <c r="R80" s="15" t="str">
        <f>IF(ISBLANK('Original data'!O80),"",'Original data'!O80)</f>
        <v/>
      </c>
      <c r="S80" s="15" t="str">
        <f>IF(ISBLANK('Original data'!P80),"",'Original data'!P80)</f>
        <v/>
      </c>
      <c r="T80" s="15" t="str">
        <f>IF(ISBLANK('Original data'!Q80),"",'Original data'!Q80)</f>
        <v/>
      </c>
      <c r="U80" s="15" t="str">
        <f>IF(ISBLANK('Original data'!R80),"",'Original data'!R80)</f>
        <v/>
      </c>
      <c r="V80" s="15" t="str">
        <f>IF(ISBLANK('Original data'!S80),"",'Original data'!S80)</f>
        <v/>
      </c>
      <c r="W80" s="15" t="str">
        <f>IF(ISBLANK('Original data'!T80),"",'Original data'!T80)</f>
        <v/>
      </c>
      <c r="X80" s="15" t="str">
        <f>IF(ISBLANK('Original data'!U80),"",'Original data'!U80)</f>
        <v/>
      </c>
      <c r="Y80" s="15" t="str">
        <f>IF(ISBLANK('Original data'!V80),"",'Original data'!V80)</f>
        <v/>
      </c>
      <c r="Z80" s="15" t="str">
        <f>IF(ISBLANK('Original data'!W80),"",'Original data'!W80)</f>
        <v/>
      </c>
      <c r="AA80" s="15" t="str">
        <f>IF(ISBLANK('Original data'!X80),"",'Original data'!X80)</f>
        <v/>
      </c>
      <c r="AB80" s="15" t="str">
        <f>IF(ISBLANK('Original data'!Y80),"",'Original data'!Y80)</f>
        <v/>
      </c>
      <c r="AC80" s="15" t="str">
        <f>IF(ISBLANK('Original data'!Z80),"",'Original data'!Z80)</f>
        <v/>
      </c>
      <c r="AD80" s="15" t="str">
        <f>IF(ISBLANK('Original data'!AA80),"",'Original data'!AA80)</f>
        <v/>
      </c>
      <c r="AE80" s="15" t="str">
        <f>IF(ISBLANK('Original data'!AB80),"",'Original data'!AB80)</f>
        <v/>
      </c>
      <c r="AF80" s="15" t="str">
        <f>IF(ISBLANK('Original data'!AC80),"",'Original data'!AC80)</f>
        <v/>
      </c>
      <c r="AG80" s="15" t="str">
        <f>IF(ISBLANK('Original data'!AD80),"",'Original data'!AD80)</f>
        <v/>
      </c>
      <c r="AH80" s="15" t="str">
        <f>IF(ISBLANK('Original data'!AE80),"",'Original data'!AE80)</f>
        <v/>
      </c>
      <c r="AI80" s="15" t="str">
        <f>IF(ISBLANK('Original data'!AF80),"",'Original data'!AF80)</f>
        <v/>
      </c>
      <c r="AJ80" s="15" t="str">
        <f>IF(ISBLANK('Original data'!AG80),"",'Original data'!AG80)</f>
        <v/>
      </c>
      <c r="AK80" s="15" t="str">
        <f>IF(ISBLANK('Original data'!AH80),"",'Original data'!AH80)</f>
        <v/>
      </c>
      <c r="AL80" s="15" t="str">
        <f>IF(ISBLANK('Original data'!AI80),"",'Original data'!AI80)</f>
        <v/>
      </c>
      <c r="AM80" s="15" t="str">
        <f>IF(ISBLANK('Original data'!AJ80),"",'Original data'!AJ80)</f>
        <v/>
      </c>
      <c r="AN80" s="15" t="str">
        <f>IF(ISBLANK('Original data'!AK80),"",'Original data'!AK80)</f>
        <v/>
      </c>
      <c r="AO80" s="15" t="str">
        <f>IF(ISBLANK('Original data'!AL80),"",'Original data'!AL80)</f>
        <v/>
      </c>
      <c r="AP80" s="15" t="str">
        <f>IF(ISBLANK('Original data'!AM80),"",'Original data'!AM80)</f>
        <v/>
      </c>
      <c r="AQ80" s="15" t="str">
        <f>IF(ISBLANK('Original data'!AN80),"",'Original data'!AN80)</f>
        <v/>
      </c>
      <c r="AR80" s="15" t="str">
        <f>IF(ISBLANK('Original data'!AO80),"",'Original data'!AO80)</f>
        <v/>
      </c>
      <c r="AS80" s="15" t="str">
        <f>IF(ISBLANK('Original data'!AP80),"",'Original data'!AP80)</f>
        <v/>
      </c>
      <c r="AT80" s="15" t="str">
        <f>IF(ISBLANK('Original data'!AQ80),"",'Original data'!AQ80)</f>
        <v/>
      </c>
      <c r="AU80" s="15" t="str">
        <f>IF(ISBLANK('Original data'!AR80),"",'Original data'!AR80)</f>
        <v/>
      </c>
      <c r="AV80" s="15" t="str">
        <f>IF(ISBLANK('Original data'!AS80),"",'Original data'!AS80)</f>
        <v/>
      </c>
      <c r="AW80" s="15" t="str">
        <f>IF(ISBLANK('Original data'!AT80),"",'Original data'!AT80)</f>
        <v/>
      </c>
      <c r="AX80" s="15" t="str">
        <f>IF(ISBLANK('Original data'!AU80),"",'Original data'!AU80)</f>
        <v/>
      </c>
      <c r="AY80" s="15" t="str">
        <f>IF(ISBLANK('Original data'!AV80),"",'Original data'!AV80)</f>
        <v/>
      </c>
      <c r="AZ80" s="15" t="str">
        <f>IF(ISBLANK('Original data'!AW80),"",'Original data'!AW80)</f>
        <v/>
      </c>
      <c r="BA80" s="15" t="str">
        <f>IF(ISBLANK('Original data'!AX80),"",'Original data'!AX80)</f>
        <v/>
      </c>
      <c r="BB80" s="15" t="str">
        <f>IF(ISBLANK('Original data'!AY80),"",'Original data'!AY80)</f>
        <v/>
      </c>
      <c r="BC80" s="15" t="str">
        <f>IF(ISBLANK('Original data'!AZ80),"",'Original data'!AZ80)</f>
        <v/>
      </c>
      <c r="BD80" s="15" t="str">
        <f>IF(ISBLANK('Original data'!BA80),"",'Original data'!BA80)</f>
        <v/>
      </c>
      <c r="BE80" s="15" t="str">
        <f>IF(ISBLANK('Original data'!BB80),"",'Original data'!BB80)</f>
        <v/>
      </c>
      <c r="BF80" s="15" t="str">
        <f>IF(ISBLANK('Original data'!BC80),"",'Original data'!BC80)</f>
        <v/>
      </c>
      <c r="BG80" s="15" t="str">
        <f>IF(ISBLANK('Original data'!BD80),"",'Original data'!BD80)</f>
        <v/>
      </c>
      <c r="BH80" s="15" t="str">
        <f>IF(ISBLANK('Original data'!BE80),"",'Original data'!BE80)</f>
        <v/>
      </c>
      <c r="BI80" s="15" t="str">
        <f>IF(ISBLANK('Original data'!BF80),"",'Original data'!BF80)</f>
        <v/>
      </c>
      <c r="BJ80" s="15" t="str">
        <f>IF(ISBLANK('Original data'!BG80),"",'Original data'!BG80)</f>
        <v/>
      </c>
      <c r="BK80" s="15" t="str">
        <f>IF(ISBLANK('Original data'!BH80),"",'Original data'!BH80)</f>
        <v/>
      </c>
      <c r="BL80" s="15" t="str">
        <f>IF(ISBLANK('Original data'!BI80),"",'Original data'!BI80)</f>
        <v/>
      </c>
      <c r="BM80" s="15" t="str">
        <f>IF(ISBLANK('Original data'!BJ80),"",'Original data'!BJ80)</f>
        <v/>
      </c>
      <c r="BN80" s="15" t="str">
        <f>IF(ISBLANK('Original data'!BK80),"",'Original data'!BK80)</f>
        <v/>
      </c>
      <c r="BO80" s="15" t="str">
        <f>IF(ISBLANK('Original data'!BL80),"",'Original data'!BL80)</f>
        <v/>
      </c>
      <c r="BP80" s="15" t="str">
        <f>IF(ISBLANK('Original data'!BM80),"",'Original data'!BM80)</f>
        <v/>
      </c>
      <c r="BQ80" s="15" t="str">
        <f>IF(ISBLANK('Original data'!BN80),"",'Original data'!BN80)</f>
        <v/>
      </c>
      <c r="BR80" s="15" t="str">
        <f>IF(ISBLANK('Original data'!BO80),"",'Original data'!BO80)</f>
        <v/>
      </c>
      <c r="BS80" s="15" t="str">
        <f>IF(ISBLANK('Original data'!BP80),"",'Original data'!BP80)</f>
        <v/>
      </c>
      <c r="BT80" s="15" t="str">
        <f>IF(ISBLANK('Original data'!BQ80),"",'Original data'!BQ80)</f>
        <v/>
      </c>
      <c r="BU80" s="15" t="str">
        <f>IF(ISBLANK('Original data'!BR80),"",'Original data'!BR80)</f>
        <v/>
      </c>
      <c r="BV80" s="15" t="str">
        <f>IF(ISBLANK('Original data'!BS80),"",'Original data'!BS80)</f>
        <v/>
      </c>
      <c r="BW80" s="15" t="str">
        <f>IF(ISBLANK('Original data'!BT80),"",'Original data'!BT80)</f>
        <v/>
      </c>
      <c r="BX80" s="15" t="str">
        <f>IF(ISBLANK('Original data'!BU80),"",'Original data'!BU80)</f>
        <v/>
      </c>
      <c r="BY80" s="15" t="str">
        <f>IF(ISBLANK('Original data'!BV80),"",'Original data'!BV80)</f>
        <v/>
      </c>
      <c r="BZ80" s="15" t="str">
        <f>IF(ISBLANK('Original data'!BW80),"",'Original data'!BW80)</f>
        <v/>
      </c>
      <c r="CA80" s="15" t="str">
        <f>IF(ISBLANK('Original data'!BX80),"",'Original data'!BX80)</f>
        <v/>
      </c>
      <c r="CB80" s="15" t="str">
        <f>IF(ISBLANK('Original data'!BY80),"",'Original data'!BY80)</f>
        <v/>
      </c>
      <c r="CC80" s="15" t="str">
        <f>IF(ISBLANK('Original data'!BZ80),"",'Original data'!BZ80)</f>
        <v/>
      </c>
      <c r="CD80" s="15" t="str">
        <f>IF(ISBLANK('Original data'!CA80),"",'Original data'!CA80)</f>
        <v/>
      </c>
    </row>
    <row r="81" spans="1:82" x14ac:dyDescent="0.2">
      <c r="A81" s="14" t="str">
        <f>IF(ISBLANK('Original data'!A81),"",'Original data'!A81)</f>
        <v/>
      </c>
      <c r="B81" s="14" t="str">
        <f>IF(ISBLANK('Original data'!B81),"",'Original data'!B81)</f>
        <v/>
      </c>
      <c r="C81" s="14" t="str">
        <f>IF(ISBLANK('Original data'!C81),"",'Original data'!C81)</f>
        <v/>
      </c>
      <c r="D81" s="14" t="str">
        <f>IF(ISBLANK('Original data'!D81),"",'Original data'!D81)</f>
        <v/>
      </c>
      <c r="E81" s="14" t="str">
        <f>IF(ISBLANK('Original data'!E81),"",'Original data'!E81)</f>
        <v/>
      </c>
      <c r="F81" s="14">
        <f>IF(ISBLANK('Original data'!CC81),"",'Original data'!CC81)</f>
        <v>0</v>
      </c>
      <c r="G81" s="14">
        <f>IF(ISBLANK('Original data'!CD81),"",'Original data'!CD81)</f>
        <v>0</v>
      </c>
      <c r="H81" s="14"/>
      <c r="I81" s="15" t="str">
        <f>IF(ISBLANK('Original data'!F81),"",'Original data'!F81)</f>
        <v/>
      </c>
      <c r="J81" s="15" t="str">
        <f>IF(ISBLANK('Original data'!G81),"",'Original data'!G81)</f>
        <v/>
      </c>
      <c r="K81" s="15" t="str">
        <f>IF(ISBLANK('Original data'!H81),"",'Original data'!H81)</f>
        <v/>
      </c>
      <c r="L81" s="15" t="str">
        <f>IF(ISBLANK('Original data'!I81),"",'Original data'!I81)</f>
        <v/>
      </c>
      <c r="M81" s="15" t="str">
        <f>IF(ISBLANK('Original data'!J81),"",'Original data'!J81)</f>
        <v/>
      </c>
      <c r="N81" s="15" t="str">
        <f>IF(ISBLANK('Original data'!K81),"",'Original data'!K81)</f>
        <v/>
      </c>
      <c r="O81" s="15" t="str">
        <f>IF(ISBLANK('Original data'!L81),"",'Original data'!L81)</f>
        <v/>
      </c>
      <c r="P81" s="15" t="str">
        <f>IF(ISBLANK('Original data'!M81),"",'Original data'!M81)</f>
        <v/>
      </c>
      <c r="Q81" s="15" t="str">
        <f>IF(ISBLANK('Original data'!N81),"",'Original data'!N81)</f>
        <v/>
      </c>
      <c r="R81" s="15" t="str">
        <f>IF(ISBLANK('Original data'!O81),"",'Original data'!O81)</f>
        <v/>
      </c>
      <c r="S81" s="15" t="str">
        <f>IF(ISBLANK('Original data'!P81),"",'Original data'!P81)</f>
        <v/>
      </c>
      <c r="T81" s="15" t="str">
        <f>IF(ISBLANK('Original data'!Q81),"",'Original data'!Q81)</f>
        <v/>
      </c>
      <c r="U81" s="15" t="str">
        <f>IF(ISBLANK('Original data'!R81),"",'Original data'!R81)</f>
        <v/>
      </c>
      <c r="V81" s="15" t="str">
        <f>IF(ISBLANK('Original data'!S81),"",'Original data'!S81)</f>
        <v/>
      </c>
      <c r="W81" s="15" t="str">
        <f>IF(ISBLANK('Original data'!T81),"",'Original data'!T81)</f>
        <v/>
      </c>
      <c r="X81" s="15" t="str">
        <f>IF(ISBLANK('Original data'!U81),"",'Original data'!U81)</f>
        <v/>
      </c>
      <c r="Y81" s="15" t="str">
        <f>IF(ISBLANK('Original data'!V81),"",'Original data'!V81)</f>
        <v/>
      </c>
      <c r="Z81" s="15" t="str">
        <f>IF(ISBLANK('Original data'!W81),"",'Original data'!W81)</f>
        <v/>
      </c>
      <c r="AA81" s="15" t="str">
        <f>IF(ISBLANK('Original data'!X81),"",'Original data'!X81)</f>
        <v/>
      </c>
      <c r="AB81" s="15" t="str">
        <f>IF(ISBLANK('Original data'!Y81),"",'Original data'!Y81)</f>
        <v/>
      </c>
      <c r="AC81" s="15" t="str">
        <f>IF(ISBLANK('Original data'!Z81),"",'Original data'!Z81)</f>
        <v/>
      </c>
      <c r="AD81" s="15" t="str">
        <f>IF(ISBLANK('Original data'!AA81),"",'Original data'!AA81)</f>
        <v/>
      </c>
      <c r="AE81" s="15" t="str">
        <f>IF(ISBLANK('Original data'!AB81),"",'Original data'!AB81)</f>
        <v/>
      </c>
      <c r="AF81" s="15" t="str">
        <f>IF(ISBLANK('Original data'!AC81),"",'Original data'!AC81)</f>
        <v/>
      </c>
      <c r="AG81" s="15" t="str">
        <f>IF(ISBLANK('Original data'!AD81),"",'Original data'!AD81)</f>
        <v/>
      </c>
      <c r="AH81" s="15" t="str">
        <f>IF(ISBLANK('Original data'!AE81),"",'Original data'!AE81)</f>
        <v/>
      </c>
      <c r="AI81" s="15" t="str">
        <f>IF(ISBLANK('Original data'!AF81),"",'Original data'!AF81)</f>
        <v/>
      </c>
      <c r="AJ81" s="15" t="str">
        <f>IF(ISBLANK('Original data'!AG81),"",'Original data'!AG81)</f>
        <v/>
      </c>
      <c r="AK81" s="15" t="str">
        <f>IF(ISBLANK('Original data'!AH81),"",'Original data'!AH81)</f>
        <v/>
      </c>
      <c r="AL81" s="15" t="str">
        <f>IF(ISBLANK('Original data'!AI81),"",'Original data'!AI81)</f>
        <v/>
      </c>
      <c r="AM81" s="15" t="str">
        <f>IF(ISBLANK('Original data'!AJ81),"",'Original data'!AJ81)</f>
        <v/>
      </c>
      <c r="AN81" s="15" t="str">
        <f>IF(ISBLANK('Original data'!AK81),"",'Original data'!AK81)</f>
        <v/>
      </c>
      <c r="AO81" s="15" t="str">
        <f>IF(ISBLANK('Original data'!AL81),"",'Original data'!AL81)</f>
        <v/>
      </c>
      <c r="AP81" s="15" t="str">
        <f>IF(ISBLANK('Original data'!AM81),"",'Original data'!AM81)</f>
        <v/>
      </c>
      <c r="AQ81" s="15" t="str">
        <f>IF(ISBLANK('Original data'!AN81),"",'Original data'!AN81)</f>
        <v/>
      </c>
      <c r="AR81" s="15" t="str">
        <f>IF(ISBLANK('Original data'!AO81),"",'Original data'!AO81)</f>
        <v/>
      </c>
      <c r="AS81" s="15" t="str">
        <f>IF(ISBLANK('Original data'!AP81),"",'Original data'!AP81)</f>
        <v/>
      </c>
      <c r="AT81" s="15" t="str">
        <f>IF(ISBLANK('Original data'!AQ81),"",'Original data'!AQ81)</f>
        <v/>
      </c>
      <c r="AU81" s="15" t="str">
        <f>IF(ISBLANK('Original data'!AR81),"",'Original data'!AR81)</f>
        <v/>
      </c>
      <c r="AV81" s="15" t="str">
        <f>IF(ISBLANK('Original data'!AS81),"",'Original data'!AS81)</f>
        <v/>
      </c>
      <c r="AW81" s="15" t="str">
        <f>IF(ISBLANK('Original data'!AT81),"",'Original data'!AT81)</f>
        <v/>
      </c>
      <c r="AX81" s="15" t="str">
        <f>IF(ISBLANK('Original data'!AU81),"",'Original data'!AU81)</f>
        <v/>
      </c>
      <c r="AY81" s="15" t="str">
        <f>IF(ISBLANK('Original data'!AV81),"",'Original data'!AV81)</f>
        <v/>
      </c>
      <c r="AZ81" s="15" t="str">
        <f>IF(ISBLANK('Original data'!AW81),"",'Original data'!AW81)</f>
        <v/>
      </c>
      <c r="BA81" s="15" t="str">
        <f>IF(ISBLANK('Original data'!AX81),"",'Original data'!AX81)</f>
        <v/>
      </c>
      <c r="BB81" s="15" t="str">
        <f>IF(ISBLANK('Original data'!AY81),"",'Original data'!AY81)</f>
        <v/>
      </c>
      <c r="BC81" s="15" t="str">
        <f>IF(ISBLANK('Original data'!AZ81),"",'Original data'!AZ81)</f>
        <v/>
      </c>
      <c r="BD81" s="15" t="str">
        <f>IF(ISBLANK('Original data'!BA81),"",'Original data'!BA81)</f>
        <v/>
      </c>
      <c r="BE81" s="15" t="str">
        <f>IF(ISBLANK('Original data'!BB81),"",'Original data'!BB81)</f>
        <v/>
      </c>
      <c r="BF81" s="15" t="str">
        <f>IF(ISBLANK('Original data'!BC81),"",'Original data'!BC81)</f>
        <v/>
      </c>
      <c r="BG81" s="15" t="str">
        <f>IF(ISBLANK('Original data'!BD81),"",'Original data'!BD81)</f>
        <v/>
      </c>
      <c r="BH81" s="15" t="str">
        <f>IF(ISBLANK('Original data'!BE81),"",'Original data'!BE81)</f>
        <v/>
      </c>
      <c r="BI81" s="15" t="str">
        <f>IF(ISBLANK('Original data'!BF81),"",'Original data'!BF81)</f>
        <v/>
      </c>
      <c r="BJ81" s="15" t="str">
        <f>IF(ISBLANK('Original data'!BG81),"",'Original data'!BG81)</f>
        <v/>
      </c>
      <c r="BK81" s="15" t="str">
        <f>IF(ISBLANK('Original data'!BH81),"",'Original data'!BH81)</f>
        <v/>
      </c>
      <c r="BL81" s="15" t="str">
        <f>IF(ISBLANK('Original data'!BI81),"",'Original data'!BI81)</f>
        <v/>
      </c>
      <c r="BM81" s="15" t="str">
        <f>IF(ISBLANK('Original data'!BJ81),"",'Original data'!BJ81)</f>
        <v/>
      </c>
      <c r="BN81" s="15" t="str">
        <f>IF(ISBLANK('Original data'!BK81),"",'Original data'!BK81)</f>
        <v/>
      </c>
      <c r="BO81" s="15" t="str">
        <f>IF(ISBLANK('Original data'!BL81),"",'Original data'!BL81)</f>
        <v/>
      </c>
      <c r="BP81" s="15" t="str">
        <f>IF(ISBLANK('Original data'!BM81),"",'Original data'!BM81)</f>
        <v/>
      </c>
      <c r="BQ81" s="15" t="str">
        <f>IF(ISBLANK('Original data'!BN81),"",'Original data'!BN81)</f>
        <v/>
      </c>
      <c r="BR81" s="15" t="str">
        <f>IF(ISBLANK('Original data'!BO81),"",'Original data'!BO81)</f>
        <v/>
      </c>
      <c r="BS81" s="15" t="str">
        <f>IF(ISBLANK('Original data'!BP81),"",'Original data'!BP81)</f>
        <v/>
      </c>
      <c r="BT81" s="15" t="str">
        <f>IF(ISBLANK('Original data'!BQ81),"",'Original data'!BQ81)</f>
        <v/>
      </c>
      <c r="BU81" s="15" t="str">
        <f>IF(ISBLANK('Original data'!BR81),"",'Original data'!BR81)</f>
        <v/>
      </c>
      <c r="BV81" s="15" t="str">
        <f>IF(ISBLANK('Original data'!BS81),"",'Original data'!BS81)</f>
        <v/>
      </c>
      <c r="BW81" s="15" t="str">
        <f>IF(ISBLANK('Original data'!BT81),"",'Original data'!BT81)</f>
        <v/>
      </c>
      <c r="BX81" s="15" t="str">
        <f>IF(ISBLANK('Original data'!BU81),"",'Original data'!BU81)</f>
        <v/>
      </c>
      <c r="BY81" s="15" t="str">
        <f>IF(ISBLANK('Original data'!BV81),"",'Original data'!BV81)</f>
        <v/>
      </c>
      <c r="BZ81" s="15" t="str">
        <f>IF(ISBLANK('Original data'!BW81),"",'Original data'!BW81)</f>
        <v/>
      </c>
      <c r="CA81" s="15" t="str">
        <f>IF(ISBLANK('Original data'!BX81),"",'Original data'!BX81)</f>
        <v/>
      </c>
      <c r="CB81" s="15" t="str">
        <f>IF(ISBLANK('Original data'!BY81),"",'Original data'!BY81)</f>
        <v/>
      </c>
      <c r="CC81" s="15" t="str">
        <f>IF(ISBLANK('Original data'!BZ81),"",'Original data'!BZ81)</f>
        <v/>
      </c>
      <c r="CD81" s="15" t="str">
        <f>IF(ISBLANK('Original data'!CA81),"",'Original data'!CA81)</f>
        <v/>
      </c>
    </row>
    <row r="82" spans="1:82" x14ac:dyDescent="0.2">
      <c r="A82" s="14" t="str">
        <f>IF(ISBLANK('Original data'!A82),"",'Original data'!A82)</f>
        <v/>
      </c>
      <c r="B82" s="14" t="str">
        <f>IF(ISBLANK('Original data'!B82),"",'Original data'!B82)</f>
        <v/>
      </c>
      <c r="C82" s="14" t="str">
        <f>IF(ISBLANK('Original data'!C82),"",'Original data'!C82)</f>
        <v/>
      </c>
      <c r="D82" s="14" t="str">
        <f>IF(ISBLANK('Original data'!D82),"",'Original data'!D82)</f>
        <v/>
      </c>
      <c r="E82" s="14" t="str">
        <f>IF(ISBLANK('Original data'!E82),"",'Original data'!E82)</f>
        <v/>
      </c>
      <c r="F82" s="14">
        <f>IF(ISBLANK('Original data'!CC82),"",'Original data'!CC82)</f>
        <v>0</v>
      </c>
      <c r="G82" s="14">
        <f>IF(ISBLANK('Original data'!CD82),"",'Original data'!CD82)</f>
        <v>0</v>
      </c>
      <c r="H82" s="14"/>
      <c r="I82" s="15" t="str">
        <f>IF(ISBLANK('Original data'!F82),"",'Original data'!F82)</f>
        <v/>
      </c>
      <c r="J82" s="15" t="str">
        <f>IF(ISBLANK('Original data'!G82),"",'Original data'!G82)</f>
        <v/>
      </c>
      <c r="K82" s="15" t="str">
        <f>IF(ISBLANK('Original data'!H82),"",'Original data'!H82)</f>
        <v/>
      </c>
      <c r="L82" s="15" t="str">
        <f>IF(ISBLANK('Original data'!I82),"",'Original data'!I82)</f>
        <v/>
      </c>
      <c r="M82" s="15" t="str">
        <f>IF(ISBLANK('Original data'!J82),"",'Original data'!J82)</f>
        <v/>
      </c>
      <c r="N82" s="15" t="str">
        <f>IF(ISBLANK('Original data'!K82),"",'Original data'!K82)</f>
        <v/>
      </c>
      <c r="O82" s="15" t="str">
        <f>IF(ISBLANK('Original data'!L82),"",'Original data'!L82)</f>
        <v/>
      </c>
      <c r="P82" s="15" t="str">
        <f>IF(ISBLANK('Original data'!M82),"",'Original data'!M82)</f>
        <v/>
      </c>
      <c r="Q82" s="15" t="str">
        <f>IF(ISBLANK('Original data'!N82),"",'Original data'!N82)</f>
        <v/>
      </c>
      <c r="R82" s="15" t="str">
        <f>IF(ISBLANK('Original data'!O82),"",'Original data'!O82)</f>
        <v/>
      </c>
      <c r="S82" s="15" t="str">
        <f>IF(ISBLANK('Original data'!P82),"",'Original data'!P82)</f>
        <v/>
      </c>
      <c r="T82" s="15" t="str">
        <f>IF(ISBLANK('Original data'!Q82),"",'Original data'!Q82)</f>
        <v/>
      </c>
      <c r="U82" s="15" t="str">
        <f>IF(ISBLANK('Original data'!R82),"",'Original data'!R82)</f>
        <v/>
      </c>
      <c r="V82" s="15" t="str">
        <f>IF(ISBLANK('Original data'!S82),"",'Original data'!S82)</f>
        <v/>
      </c>
      <c r="W82" s="15" t="str">
        <f>IF(ISBLANK('Original data'!T82),"",'Original data'!T82)</f>
        <v/>
      </c>
      <c r="X82" s="15" t="str">
        <f>IF(ISBLANK('Original data'!U82),"",'Original data'!U82)</f>
        <v/>
      </c>
      <c r="Y82" s="15" t="str">
        <f>IF(ISBLANK('Original data'!V82),"",'Original data'!V82)</f>
        <v/>
      </c>
      <c r="Z82" s="15" t="str">
        <f>IF(ISBLANK('Original data'!W82),"",'Original data'!W82)</f>
        <v/>
      </c>
      <c r="AA82" s="15" t="str">
        <f>IF(ISBLANK('Original data'!X82),"",'Original data'!X82)</f>
        <v/>
      </c>
      <c r="AB82" s="15" t="str">
        <f>IF(ISBLANK('Original data'!Y82),"",'Original data'!Y82)</f>
        <v/>
      </c>
      <c r="AC82" s="15" t="str">
        <f>IF(ISBLANK('Original data'!Z82),"",'Original data'!Z82)</f>
        <v/>
      </c>
      <c r="AD82" s="15" t="str">
        <f>IF(ISBLANK('Original data'!AA82),"",'Original data'!AA82)</f>
        <v/>
      </c>
      <c r="AE82" s="15" t="str">
        <f>IF(ISBLANK('Original data'!AB82),"",'Original data'!AB82)</f>
        <v/>
      </c>
      <c r="AF82" s="15" t="str">
        <f>IF(ISBLANK('Original data'!AC82),"",'Original data'!AC82)</f>
        <v/>
      </c>
      <c r="AG82" s="15" t="str">
        <f>IF(ISBLANK('Original data'!AD82),"",'Original data'!AD82)</f>
        <v/>
      </c>
      <c r="AH82" s="15" t="str">
        <f>IF(ISBLANK('Original data'!AE82),"",'Original data'!AE82)</f>
        <v/>
      </c>
      <c r="AI82" s="15" t="str">
        <f>IF(ISBLANK('Original data'!AF82),"",'Original data'!AF82)</f>
        <v/>
      </c>
      <c r="AJ82" s="15" t="str">
        <f>IF(ISBLANK('Original data'!AG82),"",'Original data'!AG82)</f>
        <v/>
      </c>
      <c r="AK82" s="15" t="str">
        <f>IF(ISBLANK('Original data'!AH82),"",'Original data'!AH82)</f>
        <v/>
      </c>
      <c r="AL82" s="15" t="str">
        <f>IF(ISBLANK('Original data'!AI82),"",'Original data'!AI82)</f>
        <v/>
      </c>
      <c r="AM82" s="15" t="str">
        <f>IF(ISBLANK('Original data'!AJ82),"",'Original data'!AJ82)</f>
        <v/>
      </c>
      <c r="AN82" s="15" t="str">
        <f>IF(ISBLANK('Original data'!AK82),"",'Original data'!AK82)</f>
        <v/>
      </c>
      <c r="AO82" s="15" t="str">
        <f>IF(ISBLANK('Original data'!AL82),"",'Original data'!AL82)</f>
        <v/>
      </c>
      <c r="AP82" s="15" t="str">
        <f>IF(ISBLANK('Original data'!AM82),"",'Original data'!AM82)</f>
        <v/>
      </c>
      <c r="AQ82" s="15" t="str">
        <f>IF(ISBLANK('Original data'!AN82),"",'Original data'!AN82)</f>
        <v/>
      </c>
      <c r="AR82" s="15" t="str">
        <f>IF(ISBLANK('Original data'!AO82),"",'Original data'!AO82)</f>
        <v/>
      </c>
      <c r="AS82" s="15" t="str">
        <f>IF(ISBLANK('Original data'!AP82),"",'Original data'!AP82)</f>
        <v/>
      </c>
      <c r="AT82" s="15" t="str">
        <f>IF(ISBLANK('Original data'!AQ82),"",'Original data'!AQ82)</f>
        <v/>
      </c>
      <c r="AU82" s="15" t="str">
        <f>IF(ISBLANK('Original data'!AR82),"",'Original data'!AR82)</f>
        <v/>
      </c>
      <c r="AV82" s="15" t="str">
        <f>IF(ISBLANK('Original data'!AS82),"",'Original data'!AS82)</f>
        <v/>
      </c>
      <c r="AW82" s="15" t="str">
        <f>IF(ISBLANK('Original data'!AT82),"",'Original data'!AT82)</f>
        <v/>
      </c>
      <c r="AX82" s="15" t="str">
        <f>IF(ISBLANK('Original data'!AU82),"",'Original data'!AU82)</f>
        <v/>
      </c>
      <c r="AY82" s="15" t="str">
        <f>IF(ISBLANK('Original data'!AV82),"",'Original data'!AV82)</f>
        <v/>
      </c>
      <c r="AZ82" s="15" t="str">
        <f>IF(ISBLANK('Original data'!AW82),"",'Original data'!AW82)</f>
        <v/>
      </c>
      <c r="BA82" s="15" t="str">
        <f>IF(ISBLANK('Original data'!AX82),"",'Original data'!AX82)</f>
        <v/>
      </c>
      <c r="BB82" s="15" t="str">
        <f>IF(ISBLANK('Original data'!AY82),"",'Original data'!AY82)</f>
        <v/>
      </c>
      <c r="BC82" s="15" t="str">
        <f>IF(ISBLANK('Original data'!AZ82),"",'Original data'!AZ82)</f>
        <v/>
      </c>
      <c r="BD82" s="15" t="str">
        <f>IF(ISBLANK('Original data'!BA82),"",'Original data'!BA82)</f>
        <v/>
      </c>
      <c r="BE82" s="15" t="str">
        <f>IF(ISBLANK('Original data'!BB82),"",'Original data'!BB82)</f>
        <v/>
      </c>
      <c r="BF82" s="15" t="str">
        <f>IF(ISBLANK('Original data'!BC82),"",'Original data'!BC82)</f>
        <v/>
      </c>
      <c r="BG82" s="15" t="str">
        <f>IF(ISBLANK('Original data'!BD82),"",'Original data'!BD82)</f>
        <v/>
      </c>
      <c r="BH82" s="15" t="str">
        <f>IF(ISBLANK('Original data'!BE82),"",'Original data'!BE82)</f>
        <v/>
      </c>
      <c r="BI82" s="15" t="str">
        <f>IF(ISBLANK('Original data'!BF82),"",'Original data'!BF82)</f>
        <v/>
      </c>
      <c r="BJ82" s="15" t="str">
        <f>IF(ISBLANK('Original data'!BG82),"",'Original data'!BG82)</f>
        <v/>
      </c>
      <c r="BK82" s="15" t="str">
        <f>IF(ISBLANK('Original data'!BH82),"",'Original data'!BH82)</f>
        <v/>
      </c>
      <c r="BL82" s="15" t="str">
        <f>IF(ISBLANK('Original data'!BI82),"",'Original data'!BI82)</f>
        <v/>
      </c>
      <c r="BM82" s="15" t="str">
        <f>IF(ISBLANK('Original data'!BJ82),"",'Original data'!BJ82)</f>
        <v/>
      </c>
      <c r="BN82" s="15" t="str">
        <f>IF(ISBLANK('Original data'!BK82),"",'Original data'!BK82)</f>
        <v/>
      </c>
      <c r="BO82" s="15" t="str">
        <f>IF(ISBLANK('Original data'!BL82),"",'Original data'!BL82)</f>
        <v/>
      </c>
      <c r="BP82" s="15" t="str">
        <f>IF(ISBLANK('Original data'!BM82),"",'Original data'!BM82)</f>
        <v/>
      </c>
      <c r="BQ82" s="15" t="str">
        <f>IF(ISBLANK('Original data'!BN82),"",'Original data'!BN82)</f>
        <v/>
      </c>
      <c r="BR82" s="15" t="str">
        <f>IF(ISBLANK('Original data'!BO82),"",'Original data'!BO82)</f>
        <v/>
      </c>
      <c r="BS82" s="15" t="str">
        <f>IF(ISBLANK('Original data'!BP82),"",'Original data'!BP82)</f>
        <v/>
      </c>
      <c r="BT82" s="15" t="str">
        <f>IF(ISBLANK('Original data'!BQ82),"",'Original data'!BQ82)</f>
        <v/>
      </c>
      <c r="BU82" s="15" t="str">
        <f>IF(ISBLANK('Original data'!BR82),"",'Original data'!BR82)</f>
        <v/>
      </c>
      <c r="BV82" s="15" t="str">
        <f>IF(ISBLANK('Original data'!BS82),"",'Original data'!BS82)</f>
        <v/>
      </c>
      <c r="BW82" s="15" t="str">
        <f>IF(ISBLANK('Original data'!BT82),"",'Original data'!BT82)</f>
        <v/>
      </c>
      <c r="BX82" s="15" t="str">
        <f>IF(ISBLANK('Original data'!BU82),"",'Original data'!BU82)</f>
        <v/>
      </c>
      <c r="BY82" s="15" t="str">
        <f>IF(ISBLANK('Original data'!BV82),"",'Original data'!BV82)</f>
        <v/>
      </c>
      <c r="BZ82" s="15" t="str">
        <f>IF(ISBLANK('Original data'!BW82),"",'Original data'!BW82)</f>
        <v/>
      </c>
      <c r="CA82" s="15" t="str">
        <f>IF(ISBLANK('Original data'!BX82),"",'Original data'!BX82)</f>
        <v/>
      </c>
      <c r="CB82" s="15" t="str">
        <f>IF(ISBLANK('Original data'!BY82),"",'Original data'!BY82)</f>
        <v/>
      </c>
      <c r="CC82" s="15" t="str">
        <f>IF(ISBLANK('Original data'!BZ82),"",'Original data'!BZ82)</f>
        <v/>
      </c>
      <c r="CD82" s="15" t="str">
        <f>IF(ISBLANK('Original data'!CA82),"",'Original data'!CA82)</f>
        <v/>
      </c>
    </row>
    <row r="83" spans="1:82" x14ac:dyDescent="0.2">
      <c r="A83" s="14" t="str">
        <f>IF(ISBLANK('Original data'!A83),"",'Original data'!A83)</f>
        <v/>
      </c>
      <c r="B83" s="14" t="str">
        <f>IF(ISBLANK('Original data'!B83),"",'Original data'!B83)</f>
        <v/>
      </c>
      <c r="C83" s="14" t="str">
        <f>IF(ISBLANK('Original data'!C83),"",'Original data'!C83)</f>
        <v/>
      </c>
      <c r="D83" s="14" t="str">
        <f>IF(ISBLANK('Original data'!D83),"",'Original data'!D83)</f>
        <v/>
      </c>
      <c r="E83" s="14" t="str">
        <f>IF(ISBLANK('Original data'!E83),"",'Original data'!E83)</f>
        <v/>
      </c>
      <c r="F83" s="14">
        <f>IF(ISBLANK('Original data'!CC83),"",'Original data'!CC83)</f>
        <v>0</v>
      </c>
      <c r="G83" s="14">
        <f>IF(ISBLANK('Original data'!CD83),"",'Original data'!CD83)</f>
        <v>0</v>
      </c>
      <c r="H83" s="14"/>
      <c r="I83" s="15" t="str">
        <f>IF(ISBLANK('Original data'!F83),"",'Original data'!F83)</f>
        <v/>
      </c>
      <c r="J83" s="15" t="str">
        <f>IF(ISBLANK('Original data'!G83),"",'Original data'!G83)</f>
        <v/>
      </c>
      <c r="K83" s="15" t="str">
        <f>IF(ISBLANK('Original data'!H83),"",'Original data'!H83)</f>
        <v/>
      </c>
      <c r="L83" s="15" t="str">
        <f>IF(ISBLANK('Original data'!I83),"",'Original data'!I83)</f>
        <v/>
      </c>
      <c r="M83" s="15" t="str">
        <f>IF(ISBLANK('Original data'!J83),"",'Original data'!J83)</f>
        <v/>
      </c>
      <c r="N83" s="15" t="str">
        <f>IF(ISBLANK('Original data'!K83),"",'Original data'!K83)</f>
        <v/>
      </c>
      <c r="O83" s="15" t="str">
        <f>IF(ISBLANK('Original data'!L83),"",'Original data'!L83)</f>
        <v/>
      </c>
      <c r="P83" s="15" t="str">
        <f>IF(ISBLANK('Original data'!M83),"",'Original data'!M83)</f>
        <v/>
      </c>
      <c r="Q83" s="15" t="str">
        <f>IF(ISBLANK('Original data'!N83),"",'Original data'!N83)</f>
        <v/>
      </c>
      <c r="R83" s="15" t="str">
        <f>IF(ISBLANK('Original data'!O83),"",'Original data'!O83)</f>
        <v/>
      </c>
      <c r="S83" s="15" t="str">
        <f>IF(ISBLANK('Original data'!P83),"",'Original data'!P83)</f>
        <v/>
      </c>
      <c r="T83" s="15" t="str">
        <f>IF(ISBLANK('Original data'!Q83),"",'Original data'!Q83)</f>
        <v/>
      </c>
      <c r="U83" s="15" t="str">
        <f>IF(ISBLANK('Original data'!R83),"",'Original data'!R83)</f>
        <v/>
      </c>
      <c r="V83" s="15" t="str">
        <f>IF(ISBLANK('Original data'!S83),"",'Original data'!S83)</f>
        <v/>
      </c>
      <c r="W83" s="15" t="str">
        <f>IF(ISBLANK('Original data'!T83),"",'Original data'!T83)</f>
        <v/>
      </c>
      <c r="X83" s="15" t="str">
        <f>IF(ISBLANK('Original data'!U83),"",'Original data'!U83)</f>
        <v/>
      </c>
      <c r="Y83" s="15" t="str">
        <f>IF(ISBLANK('Original data'!V83),"",'Original data'!V83)</f>
        <v/>
      </c>
      <c r="Z83" s="15" t="str">
        <f>IF(ISBLANK('Original data'!W83),"",'Original data'!W83)</f>
        <v/>
      </c>
      <c r="AA83" s="15" t="str">
        <f>IF(ISBLANK('Original data'!X83),"",'Original data'!X83)</f>
        <v/>
      </c>
      <c r="AB83" s="15" t="str">
        <f>IF(ISBLANK('Original data'!Y83),"",'Original data'!Y83)</f>
        <v/>
      </c>
      <c r="AC83" s="15" t="str">
        <f>IF(ISBLANK('Original data'!Z83),"",'Original data'!Z83)</f>
        <v/>
      </c>
      <c r="AD83" s="15" t="str">
        <f>IF(ISBLANK('Original data'!AA83),"",'Original data'!AA83)</f>
        <v/>
      </c>
      <c r="AE83" s="15" t="str">
        <f>IF(ISBLANK('Original data'!AB83),"",'Original data'!AB83)</f>
        <v/>
      </c>
      <c r="AF83" s="15" t="str">
        <f>IF(ISBLANK('Original data'!AC83),"",'Original data'!AC83)</f>
        <v/>
      </c>
      <c r="AG83" s="15" t="str">
        <f>IF(ISBLANK('Original data'!AD83),"",'Original data'!AD83)</f>
        <v/>
      </c>
      <c r="AH83" s="15" t="str">
        <f>IF(ISBLANK('Original data'!AE83),"",'Original data'!AE83)</f>
        <v/>
      </c>
      <c r="AI83" s="15" t="str">
        <f>IF(ISBLANK('Original data'!AF83),"",'Original data'!AF83)</f>
        <v/>
      </c>
      <c r="AJ83" s="15" t="str">
        <f>IF(ISBLANK('Original data'!AG83),"",'Original data'!AG83)</f>
        <v/>
      </c>
      <c r="AK83" s="15" t="str">
        <f>IF(ISBLANK('Original data'!AH83),"",'Original data'!AH83)</f>
        <v/>
      </c>
      <c r="AL83" s="15" t="str">
        <f>IF(ISBLANK('Original data'!AI83),"",'Original data'!AI83)</f>
        <v/>
      </c>
      <c r="AM83" s="15" t="str">
        <f>IF(ISBLANK('Original data'!AJ83),"",'Original data'!AJ83)</f>
        <v/>
      </c>
      <c r="AN83" s="15" t="str">
        <f>IF(ISBLANK('Original data'!AK83),"",'Original data'!AK83)</f>
        <v/>
      </c>
      <c r="AO83" s="15" t="str">
        <f>IF(ISBLANK('Original data'!AL83),"",'Original data'!AL83)</f>
        <v/>
      </c>
      <c r="AP83" s="15" t="str">
        <f>IF(ISBLANK('Original data'!AM83),"",'Original data'!AM83)</f>
        <v/>
      </c>
      <c r="AQ83" s="15" t="str">
        <f>IF(ISBLANK('Original data'!AN83),"",'Original data'!AN83)</f>
        <v/>
      </c>
      <c r="AR83" s="15" t="str">
        <f>IF(ISBLANK('Original data'!AO83),"",'Original data'!AO83)</f>
        <v/>
      </c>
      <c r="AS83" s="15" t="str">
        <f>IF(ISBLANK('Original data'!AP83),"",'Original data'!AP83)</f>
        <v/>
      </c>
      <c r="AT83" s="15" t="str">
        <f>IF(ISBLANK('Original data'!AQ83),"",'Original data'!AQ83)</f>
        <v/>
      </c>
      <c r="AU83" s="15" t="str">
        <f>IF(ISBLANK('Original data'!AR83),"",'Original data'!AR83)</f>
        <v/>
      </c>
      <c r="AV83" s="15" t="str">
        <f>IF(ISBLANK('Original data'!AS83),"",'Original data'!AS83)</f>
        <v/>
      </c>
      <c r="AW83" s="15" t="str">
        <f>IF(ISBLANK('Original data'!AT83),"",'Original data'!AT83)</f>
        <v/>
      </c>
      <c r="AX83" s="15" t="str">
        <f>IF(ISBLANK('Original data'!AU83),"",'Original data'!AU83)</f>
        <v/>
      </c>
      <c r="AY83" s="15" t="str">
        <f>IF(ISBLANK('Original data'!AV83),"",'Original data'!AV83)</f>
        <v/>
      </c>
      <c r="AZ83" s="15" t="str">
        <f>IF(ISBLANK('Original data'!AW83),"",'Original data'!AW83)</f>
        <v/>
      </c>
      <c r="BA83" s="15" t="str">
        <f>IF(ISBLANK('Original data'!AX83),"",'Original data'!AX83)</f>
        <v/>
      </c>
      <c r="BB83" s="15" t="str">
        <f>IF(ISBLANK('Original data'!AY83),"",'Original data'!AY83)</f>
        <v/>
      </c>
      <c r="BC83" s="15" t="str">
        <f>IF(ISBLANK('Original data'!AZ83),"",'Original data'!AZ83)</f>
        <v/>
      </c>
      <c r="BD83" s="15" t="str">
        <f>IF(ISBLANK('Original data'!BA83),"",'Original data'!BA83)</f>
        <v/>
      </c>
      <c r="BE83" s="15" t="str">
        <f>IF(ISBLANK('Original data'!BB83),"",'Original data'!BB83)</f>
        <v/>
      </c>
      <c r="BF83" s="15" t="str">
        <f>IF(ISBLANK('Original data'!BC83),"",'Original data'!BC83)</f>
        <v/>
      </c>
      <c r="BG83" s="15" t="str">
        <f>IF(ISBLANK('Original data'!BD83),"",'Original data'!BD83)</f>
        <v/>
      </c>
      <c r="BH83" s="15" t="str">
        <f>IF(ISBLANK('Original data'!BE83),"",'Original data'!BE83)</f>
        <v/>
      </c>
      <c r="BI83" s="15" t="str">
        <f>IF(ISBLANK('Original data'!BF83),"",'Original data'!BF83)</f>
        <v/>
      </c>
      <c r="BJ83" s="15" t="str">
        <f>IF(ISBLANK('Original data'!BG83),"",'Original data'!BG83)</f>
        <v/>
      </c>
      <c r="BK83" s="15" t="str">
        <f>IF(ISBLANK('Original data'!BH83),"",'Original data'!BH83)</f>
        <v/>
      </c>
      <c r="BL83" s="15" t="str">
        <f>IF(ISBLANK('Original data'!BI83),"",'Original data'!BI83)</f>
        <v/>
      </c>
      <c r="BM83" s="15" t="str">
        <f>IF(ISBLANK('Original data'!BJ83),"",'Original data'!BJ83)</f>
        <v/>
      </c>
      <c r="BN83" s="15" t="str">
        <f>IF(ISBLANK('Original data'!BK83),"",'Original data'!BK83)</f>
        <v/>
      </c>
      <c r="BO83" s="15" t="str">
        <f>IF(ISBLANK('Original data'!BL83),"",'Original data'!BL83)</f>
        <v/>
      </c>
      <c r="BP83" s="15" t="str">
        <f>IF(ISBLANK('Original data'!BM83),"",'Original data'!BM83)</f>
        <v/>
      </c>
      <c r="BQ83" s="15" t="str">
        <f>IF(ISBLANK('Original data'!BN83),"",'Original data'!BN83)</f>
        <v/>
      </c>
      <c r="BR83" s="15" t="str">
        <f>IF(ISBLANK('Original data'!BO83),"",'Original data'!BO83)</f>
        <v/>
      </c>
      <c r="BS83" s="15" t="str">
        <f>IF(ISBLANK('Original data'!BP83),"",'Original data'!BP83)</f>
        <v/>
      </c>
      <c r="BT83" s="15" t="str">
        <f>IF(ISBLANK('Original data'!BQ83),"",'Original data'!BQ83)</f>
        <v/>
      </c>
      <c r="BU83" s="15" t="str">
        <f>IF(ISBLANK('Original data'!BR83),"",'Original data'!BR83)</f>
        <v/>
      </c>
      <c r="BV83" s="15" t="str">
        <f>IF(ISBLANK('Original data'!BS83),"",'Original data'!BS83)</f>
        <v/>
      </c>
      <c r="BW83" s="15" t="str">
        <f>IF(ISBLANK('Original data'!BT83),"",'Original data'!BT83)</f>
        <v/>
      </c>
      <c r="BX83" s="15" t="str">
        <f>IF(ISBLANK('Original data'!BU83),"",'Original data'!BU83)</f>
        <v/>
      </c>
      <c r="BY83" s="15" t="str">
        <f>IF(ISBLANK('Original data'!BV83),"",'Original data'!BV83)</f>
        <v/>
      </c>
      <c r="BZ83" s="15" t="str">
        <f>IF(ISBLANK('Original data'!BW83),"",'Original data'!BW83)</f>
        <v/>
      </c>
      <c r="CA83" s="15" t="str">
        <f>IF(ISBLANK('Original data'!BX83),"",'Original data'!BX83)</f>
        <v/>
      </c>
      <c r="CB83" s="15" t="str">
        <f>IF(ISBLANK('Original data'!BY83),"",'Original data'!BY83)</f>
        <v/>
      </c>
      <c r="CC83" s="15" t="str">
        <f>IF(ISBLANK('Original data'!BZ83),"",'Original data'!BZ83)</f>
        <v/>
      </c>
      <c r="CD83" s="15" t="str">
        <f>IF(ISBLANK('Original data'!CA83),"",'Original data'!CA83)</f>
        <v/>
      </c>
    </row>
    <row r="84" spans="1:82" x14ac:dyDescent="0.2">
      <c r="A84" s="14" t="str">
        <f>IF(ISBLANK('Original data'!A84),"",'Original data'!A84)</f>
        <v/>
      </c>
      <c r="B84" s="14" t="str">
        <f>IF(ISBLANK('Original data'!B84),"",'Original data'!B84)</f>
        <v/>
      </c>
      <c r="C84" s="14" t="str">
        <f>IF(ISBLANK('Original data'!C84),"",'Original data'!C84)</f>
        <v/>
      </c>
      <c r="D84" s="14" t="str">
        <f>IF(ISBLANK('Original data'!D84),"",'Original data'!D84)</f>
        <v/>
      </c>
      <c r="E84" s="14" t="str">
        <f>IF(ISBLANK('Original data'!E84),"",'Original data'!E84)</f>
        <v/>
      </c>
      <c r="F84" s="14">
        <f>IF(ISBLANK('Original data'!CC84),"",'Original data'!CC84)</f>
        <v>0</v>
      </c>
      <c r="G84" s="14">
        <f>IF(ISBLANK('Original data'!CD84),"",'Original data'!CD84)</f>
        <v>0</v>
      </c>
      <c r="H84" s="14"/>
      <c r="I84" s="15" t="str">
        <f>IF(ISBLANK('Original data'!F84),"",'Original data'!F84)</f>
        <v/>
      </c>
      <c r="J84" s="15" t="str">
        <f>IF(ISBLANK('Original data'!G84),"",'Original data'!G84)</f>
        <v/>
      </c>
      <c r="K84" s="15" t="str">
        <f>IF(ISBLANK('Original data'!H84),"",'Original data'!H84)</f>
        <v/>
      </c>
      <c r="L84" s="15" t="str">
        <f>IF(ISBLANK('Original data'!I84),"",'Original data'!I84)</f>
        <v/>
      </c>
      <c r="M84" s="15" t="str">
        <f>IF(ISBLANK('Original data'!J84),"",'Original data'!J84)</f>
        <v/>
      </c>
      <c r="N84" s="15" t="str">
        <f>IF(ISBLANK('Original data'!K84),"",'Original data'!K84)</f>
        <v/>
      </c>
      <c r="O84" s="15" t="str">
        <f>IF(ISBLANK('Original data'!L84),"",'Original data'!L84)</f>
        <v/>
      </c>
      <c r="P84" s="15" t="str">
        <f>IF(ISBLANK('Original data'!M84),"",'Original data'!M84)</f>
        <v/>
      </c>
      <c r="Q84" s="15" t="str">
        <f>IF(ISBLANK('Original data'!N84),"",'Original data'!N84)</f>
        <v/>
      </c>
      <c r="R84" s="15" t="str">
        <f>IF(ISBLANK('Original data'!O84),"",'Original data'!O84)</f>
        <v/>
      </c>
      <c r="S84" s="15" t="str">
        <f>IF(ISBLANK('Original data'!P84),"",'Original data'!P84)</f>
        <v/>
      </c>
      <c r="T84" s="15" t="str">
        <f>IF(ISBLANK('Original data'!Q84),"",'Original data'!Q84)</f>
        <v/>
      </c>
      <c r="U84" s="15" t="str">
        <f>IF(ISBLANK('Original data'!R84),"",'Original data'!R84)</f>
        <v/>
      </c>
      <c r="V84" s="15" t="str">
        <f>IF(ISBLANK('Original data'!S84),"",'Original data'!S84)</f>
        <v/>
      </c>
      <c r="W84" s="15" t="str">
        <f>IF(ISBLANK('Original data'!T84),"",'Original data'!T84)</f>
        <v/>
      </c>
      <c r="X84" s="15" t="str">
        <f>IF(ISBLANK('Original data'!U84),"",'Original data'!U84)</f>
        <v/>
      </c>
      <c r="Y84" s="15" t="str">
        <f>IF(ISBLANK('Original data'!V84),"",'Original data'!V84)</f>
        <v/>
      </c>
      <c r="Z84" s="15" t="str">
        <f>IF(ISBLANK('Original data'!W84),"",'Original data'!W84)</f>
        <v/>
      </c>
      <c r="AA84" s="15" t="str">
        <f>IF(ISBLANK('Original data'!X84),"",'Original data'!X84)</f>
        <v/>
      </c>
      <c r="AB84" s="15" t="str">
        <f>IF(ISBLANK('Original data'!Y84),"",'Original data'!Y84)</f>
        <v/>
      </c>
      <c r="AC84" s="15" t="str">
        <f>IF(ISBLANK('Original data'!Z84),"",'Original data'!Z84)</f>
        <v/>
      </c>
      <c r="AD84" s="15" t="str">
        <f>IF(ISBLANK('Original data'!AA84),"",'Original data'!AA84)</f>
        <v/>
      </c>
      <c r="AE84" s="15" t="str">
        <f>IF(ISBLANK('Original data'!AB84),"",'Original data'!AB84)</f>
        <v/>
      </c>
      <c r="AF84" s="15" t="str">
        <f>IF(ISBLANK('Original data'!AC84),"",'Original data'!AC84)</f>
        <v/>
      </c>
      <c r="AG84" s="15" t="str">
        <f>IF(ISBLANK('Original data'!AD84),"",'Original data'!AD84)</f>
        <v/>
      </c>
      <c r="AH84" s="15" t="str">
        <f>IF(ISBLANK('Original data'!AE84),"",'Original data'!AE84)</f>
        <v/>
      </c>
      <c r="AI84" s="15" t="str">
        <f>IF(ISBLANK('Original data'!AF84),"",'Original data'!AF84)</f>
        <v/>
      </c>
      <c r="AJ84" s="15" t="str">
        <f>IF(ISBLANK('Original data'!AG84),"",'Original data'!AG84)</f>
        <v/>
      </c>
      <c r="AK84" s="15" t="str">
        <f>IF(ISBLANK('Original data'!AH84),"",'Original data'!AH84)</f>
        <v/>
      </c>
      <c r="AL84" s="15" t="str">
        <f>IF(ISBLANK('Original data'!AI84),"",'Original data'!AI84)</f>
        <v/>
      </c>
      <c r="AM84" s="15" t="str">
        <f>IF(ISBLANK('Original data'!AJ84),"",'Original data'!AJ84)</f>
        <v/>
      </c>
      <c r="AN84" s="15" t="str">
        <f>IF(ISBLANK('Original data'!AK84),"",'Original data'!AK84)</f>
        <v/>
      </c>
      <c r="AO84" s="15" t="str">
        <f>IF(ISBLANK('Original data'!AL84),"",'Original data'!AL84)</f>
        <v/>
      </c>
      <c r="AP84" s="15" t="str">
        <f>IF(ISBLANK('Original data'!AM84),"",'Original data'!AM84)</f>
        <v/>
      </c>
      <c r="AQ84" s="15" t="str">
        <f>IF(ISBLANK('Original data'!AN84),"",'Original data'!AN84)</f>
        <v/>
      </c>
      <c r="AR84" s="15" t="str">
        <f>IF(ISBLANK('Original data'!AO84),"",'Original data'!AO84)</f>
        <v/>
      </c>
      <c r="AS84" s="15" t="str">
        <f>IF(ISBLANK('Original data'!AP84),"",'Original data'!AP84)</f>
        <v/>
      </c>
      <c r="AT84" s="15" t="str">
        <f>IF(ISBLANK('Original data'!AQ84),"",'Original data'!AQ84)</f>
        <v/>
      </c>
      <c r="AU84" s="15" t="str">
        <f>IF(ISBLANK('Original data'!AR84),"",'Original data'!AR84)</f>
        <v/>
      </c>
      <c r="AV84" s="15" t="str">
        <f>IF(ISBLANK('Original data'!AS84),"",'Original data'!AS84)</f>
        <v/>
      </c>
      <c r="AW84" s="15" t="str">
        <f>IF(ISBLANK('Original data'!AT84),"",'Original data'!AT84)</f>
        <v/>
      </c>
      <c r="AX84" s="15" t="str">
        <f>IF(ISBLANK('Original data'!AU84),"",'Original data'!AU84)</f>
        <v/>
      </c>
      <c r="AY84" s="15" t="str">
        <f>IF(ISBLANK('Original data'!AV84),"",'Original data'!AV84)</f>
        <v/>
      </c>
      <c r="AZ84" s="15" t="str">
        <f>IF(ISBLANK('Original data'!AW84),"",'Original data'!AW84)</f>
        <v/>
      </c>
      <c r="BA84" s="15" t="str">
        <f>IF(ISBLANK('Original data'!AX84),"",'Original data'!AX84)</f>
        <v/>
      </c>
      <c r="BB84" s="15" t="str">
        <f>IF(ISBLANK('Original data'!AY84),"",'Original data'!AY84)</f>
        <v/>
      </c>
      <c r="BC84" s="15" t="str">
        <f>IF(ISBLANK('Original data'!AZ84),"",'Original data'!AZ84)</f>
        <v/>
      </c>
      <c r="BD84" s="15" t="str">
        <f>IF(ISBLANK('Original data'!BA84),"",'Original data'!BA84)</f>
        <v/>
      </c>
      <c r="BE84" s="15" t="str">
        <f>IF(ISBLANK('Original data'!BB84),"",'Original data'!BB84)</f>
        <v/>
      </c>
      <c r="BF84" s="15" t="str">
        <f>IF(ISBLANK('Original data'!BC84),"",'Original data'!BC84)</f>
        <v/>
      </c>
      <c r="BG84" s="15" t="str">
        <f>IF(ISBLANK('Original data'!BD84),"",'Original data'!BD84)</f>
        <v/>
      </c>
      <c r="BH84" s="15" t="str">
        <f>IF(ISBLANK('Original data'!BE84),"",'Original data'!BE84)</f>
        <v/>
      </c>
      <c r="BI84" s="15" t="str">
        <f>IF(ISBLANK('Original data'!BF84),"",'Original data'!BF84)</f>
        <v/>
      </c>
      <c r="BJ84" s="15" t="str">
        <f>IF(ISBLANK('Original data'!BG84),"",'Original data'!BG84)</f>
        <v/>
      </c>
      <c r="BK84" s="15" t="str">
        <f>IF(ISBLANK('Original data'!BH84),"",'Original data'!BH84)</f>
        <v/>
      </c>
      <c r="BL84" s="15" t="str">
        <f>IF(ISBLANK('Original data'!BI84),"",'Original data'!BI84)</f>
        <v/>
      </c>
      <c r="BM84" s="15" t="str">
        <f>IF(ISBLANK('Original data'!BJ84),"",'Original data'!BJ84)</f>
        <v/>
      </c>
      <c r="BN84" s="15" t="str">
        <f>IF(ISBLANK('Original data'!BK84),"",'Original data'!BK84)</f>
        <v/>
      </c>
      <c r="BO84" s="15" t="str">
        <f>IF(ISBLANK('Original data'!BL84),"",'Original data'!BL84)</f>
        <v/>
      </c>
      <c r="BP84" s="15" t="str">
        <f>IF(ISBLANK('Original data'!BM84),"",'Original data'!BM84)</f>
        <v/>
      </c>
      <c r="BQ84" s="15" t="str">
        <f>IF(ISBLANK('Original data'!BN84),"",'Original data'!BN84)</f>
        <v/>
      </c>
      <c r="BR84" s="15" t="str">
        <f>IF(ISBLANK('Original data'!BO84),"",'Original data'!BO84)</f>
        <v/>
      </c>
      <c r="BS84" s="15" t="str">
        <f>IF(ISBLANK('Original data'!BP84),"",'Original data'!BP84)</f>
        <v/>
      </c>
      <c r="BT84" s="15" t="str">
        <f>IF(ISBLANK('Original data'!BQ84),"",'Original data'!BQ84)</f>
        <v/>
      </c>
      <c r="BU84" s="15" t="str">
        <f>IF(ISBLANK('Original data'!BR84),"",'Original data'!BR84)</f>
        <v/>
      </c>
      <c r="BV84" s="15" t="str">
        <f>IF(ISBLANK('Original data'!BS84),"",'Original data'!BS84)</f>
        <v/>
      </c>
      <c r="BW84" s="15" t="str">
        <f>IF(ISBLANK('Original data'!BT84),"",'Original data'!BT84)</f>
        <v/>
      </c>
      <c r="BX84" s="15" t="str">
        <f>IF(ISBLANK('Original data'!BU84),"",'Original data'!BU84)</f>
        <v/>
      </c>
      <c r="BY84" s="15" t="str">
        <f>IF(ISBLANK('Original data'!BV84),"",'Original data'!BV84)</f>
        <v/>
      </c>
      <c r="BZ84" s="15" t="str">
        <f>IF(ISBLANK('Original data'!BW84),"",'Original data'!BW84)</f>
        <v/>
      </c>
      <c r="CA84" s="15" t="str">
        <f>IF(ISBLANK('Original data'!BX84),"",'Original data'!BX84)</f>
        <v/>
      </c>
      <c r="CB84" s="15" t="str">
        <f>IF(ISBLANK('Original data'!BY84),"",'Original data'!BY84)</f>
        <v/>
      </c>
      <c r="CC84" s="15" t="str">
        <f>IF(ISBLANK('Original data'!BZ84),"",'Original data'!BZ84)</f>
        <v/>
      </c>
      <c r="CD84" s="15" t="str">
        <f>IF(ISBLANK('Original data'!CA84),"",'Original data'!CA84)</f>
        <v/>
      </c>
    </row>
    <row r="85" spans="1:82" x14ac:dyDescent="0.2">
      <c r="A85" s="14" t="str">
        <f>IF(ISBLANK('Original data'!A85),"",'Original data'!A85)</f>
        <v/>
      </c>
      <c r="B85" s="14" t="str">
        <f>IF(ISBLANK('Original data'!B85),"",'Original data'!B85)</f>
        <v/>
      </c>
      <c r="C85" s="14" t="str">
        <f>IF(ISBLANK('Original data'!C85),"",'Original data'!C85)</f>
        <v/>
      </c>
      <c r="D85" s="14" t="str">
        <f>IF(ISBLANK('Original data'!D85),"",'Original data'!D85)</f>
        <v/>
      </c>
      <c r="E85" s="14" t="str">
        <f>IF(ISBLANK('Original data'!E85),"",'Original data'!E85)</f>
        <v/>
      </c>
      <c r="F85" s="14">
        <f>IF(ISBLANK('Original data'!CC85),"",'Original data'!CC85)</f>
        <v>0</v>
      </c>
      <c r="G85" s="14">
        <f>IF(ISBLANK('Original data'!CD85),"",'Original data'!CD85)</f>
        <v>0</v>
      </c>
      <c r="H85" s="14"/>
      <c r="I85" s="15" t="str">
        <f>IF(ISBLANK('Original data'!F85),"",'Original data'!F85)</f>
        <v/>
      </c>
      <c r="J85" s="15" t="str">
        <f>IF(ISBLANK('Original data'!G85),"",'Original data'!G85)</f>
        <v/>
      </c>
      <c r="K85" s="15" t="str">
        <f>IF(ISBLANK('Original data'!H85),"",'Original data'!H85)</f>
        <v/>
      </c>
      <c r="L85" s="15" t="str">
        <f>IF(ISBLANK('Original data'!I85),"",'Original data'!I85)</f>
        <v/>
      </c>
      <c r="M85" s="15" t="str">
        <f>IF(ISBLANK('Original data'!J85),"",'Original data'!J85)</f>
        <v/>
      </c>
      <c r="N85" s="15" t="str">
        <f>IF(ISBLANK('Original data'!K85),"",'Original data'!K85)</f>
        <v/>
      </c>
      <c r="O85" s="15" t="str">
        <f>IF(ISBLANK('Original data'!L85),"",'Original data'!L85)</f>
        <v/>
      </c>
      <c r="P85" s="15" t="str">
        <f>IF(ISBLANK('Original data'!M85),"",'Original data'!M85)</f>
        <v/>
      </c>
      <c r="Q85" s="15" t="str">
        <f>IF(ISBLANK('Original data'!N85),"",'Original data'!N85)</f>
        <v/>
      </c>
      <c r="R85" s="15" t="str">
        <f>IF(ISBLANK('Original data'!O85),"",'Original data'!O85)</f>
        <v/>
      </c>
      <c r="S85" s="15" t="str">
        <f>IF(ISBLANK('Original data'!P85),"",'Original data'!P85)</f>
        <v/>
      </c>
      <c r="T85" s="15" t="str">
        <f>IF(ISBLANK('Original data'!Q85),"",'Original data'!Q85)</f>
        <v/>
      </c>
      <c r="U85" s="15" t="str">
        <f>IF(ISBLANK('Original data'!R85),"",'Original data'!R85)</f>
        <v/>
      </c>
      <c r="V85" s="15" t="str">
        <f>IF(ISBLANK('Original data'!S85),"",'Original data'!S85)</f>
        <v/>
      </c>
      <c r="W85" s="15" t="str">
        <f>IF(ISBLANK('Original data'!T85),"",'Original data'!T85)</f>
        <v/>
      </c>
      <c r="X85" s="15" t="str">
        <f>IF(ISBLANK('Original data'!U85),"",'Original data'!U85)</f>
        <v/>
      </c>
      <c r="Y85" s="15" t="str">
        <f>IF(ISBLANK('Original data'!V85),"",'Original data'!V85)</f>
        <v/>
      </c>
      <c r="Z85" s="15" t="str">
        <f>IF(ISBLANK('Original data'!W85),"",'Original data'!W85)</f>
        <v/>
      </c>
      <c r="AA85" s="15" t="str">
        <f>IF(ISBLANK('Original data'!X85),"",'Original data'!X85)</f>
        <v/>
      </c>
      <c r="AB85" s="15" t="str">
        <f>IF(ISBLANK('Original data'!Y85),"",'Original data'!Y85)</f>
        <v/>
      </c>
      <c r="AC85" s="15" t="str">
        <f>IF(ISBLANK('Original data'!Z85),"",'Original data'!Z85)</f>
        <v/>
      </c>
      <c r="AD85" s="15" t="str">
        <f>IF(ISBLANK('Original data'!AA85),"",'Original data'!AA85)</f>
        <v/>
      </c>
      <c r="AE85" s="15" t="str">
        <f>IF(ISBLANK('Original data'!AB85),"",'Original data'!AB85)</f>
        <v/>
      </c>
      <c r="AF85" s="15" t="str">
        <f>IF(ISBLANK('Original data'!AC85),"",'Original data'!AC85)</f>
        <v/>
      </c>
      <c r="AG85" s="15" t="str">
        <f>IF(ISBLANK('Original data'!AD85),"",'Original data'!AD85)</f>
        <v/>
      </c>
      <c r="AH85" s="15" t="str">
        <f>IF(ISBLANK('Original data'!AE85),"",'Original data'!AE85)</f>
        <v/>
      </c>
      <c r="AI85" s="15" t="str">
        <f>IF(ISBLANK('Original data'!AF85),"",'Original data'!AF85)</f>
        <v/>
      </c>
      <c r="AJ85" s="15" t="str">
        <f>IF(ISBLANK('Original data'!AG85),"",'Original data'!AG85)</f>
        <v/>
      </c>
      <c r="AK85" s="15" t="str">
        <f>IF(ISBLANK('Original data'!AH85),"",'Original data'!AH85)</f>
        <v/>
      </c>
      <c r="AL85" s="15" t="str">
        <f>IF(ISBLANK('Original data'!AI85),"",'Original data'!AI85)</f>
        <v/>
      </c>
      <c r="AM85" s="15" t="str">
        <f>IF(ISBLANK('Original data'!AJ85),"",'Original data'!AJ85)</f>
        <v/>
      </c>
      <c r="AN85" s="15" t="str">
        <f>IF(ISBLANK('Original data'!AK85),"",'Original data'!AK85)</f>
        <v/>
      </c>
      <c r="AO85" s="15" t="str">
        <f>IF(ISBLANK('Original data'!AL85),"",'Original data'!AL85)</f>
        <v/>
      </c>
      <c r="AP85" s="15" t="str">
        <f>IF(ISBLANK('Original data'!AM85),"",'Original data'!AM85)</f>
        <v/>
      </c>
      <c r="AQ85" s="15" t="str">
        <f>IF(ISBLANK('Original data'!AN85),"",'Original data'!AN85)</f>
        <v/>
      </c>
      <c r="AR85" s="15" t="str">
        <f>IF(ISBLANK('Original data'!AO85),"",'Original data'!AO85)</f>
        <v/>
      </c>
      <c r="AS85" s="15" t="str">
        <f>IF(ISBLANK('Original data'!AP85),"",'Original data'!AP85)</f>
        <v/>
      </c>
      <c r="AT85" s="15" t="str">
        <f>IF(ISBLANK('Original data'!AQ85),"",'Original data'!AQ85)</f>
        <v/>
      </c>
      <c r="AU85" s="15" t="str">
        <f>IF(ISBLANK('Original data'!AR85),"",'Original data'!AR85)</f>
        <v/>
      </c>
      <c r="AV85" s="15" t="str">
        <f>IF(ISBLANK('Original data'!AS85),"",'Original data'!AS85)</f>
        <v/>
      </c>
      <c r="AW85" s="15" t="str">
        <f>IF(ISBLANK('Original data'!AT85),"",'Original data'!AT85)</f>
        <v/>
      </c>
      <c r="AX85" s="15" t="str">
        <f>IF(ISBLANK('Original data'!AU85),"",'Original data'!AU85)</f>
        <v/>
      </c>
      <c r="AY85" s="15" t="str">
        <f>IF(ISBLANK('Original data'!AV85),"",'Original data'!AV85)</f>
        <v/>
      </c>
      <c r="AZ85" s="15" t="str">
        <f>IF(ISBLANK('Original data'!AW85),"",'Original data'!AW85)</f>
        <v/>
      </c>
      <c r="BA85" s="15" t="str">
        <f>IF(ISBLANK('Original data'!AX85),"",'Original data'!AX85)</f>
        <v/>
      </c>
      <c r="BB85" s="15" t="str">
        <f>IF(ISBLANK('Original data'!AY85),"",'Original data'!AY85)</f>
        <v/>
      </c>
      <c r="BC85" s="15" t="str">
        <f>IF(ISBLANK('Original data'!AZ85),"",'Original data'!AZ85)</f>
        <v/>
      </c>
      <c r="BD85" s="15" t="str">
        <f>IF(ISBLANK('Original data'!BA85),"",'Original data'!BA85)</f>
        <v/>
      </c>
      <c r="BE85" s="15" t="str">
        <f>IF(ISBLANK('Original data'!BB85),"",'Original data'!BB85)</f>
        <v/>
      </c>
      <c r="BF85" s="15" t="str">
        <f>IF(ISBLANK('Original data'!BC85),"",'Original data'!BC85)</f>
        <v/>
      </c>
      <c r="BG85" s="15" t="str">
        <f>IF(ISBLANK('Original data'!BD85),"",'Original data'!BD85)</f>
        <v/>
      </c>
      <c r="BH85" s="15" t="str">
        <f>IF(ISBLANK('Original data'!BE85),"",'Original data'!BE85)</f>
        <v/>
      </c>
      <c r="BI85" s="15" t="str">
        <f>IF(ISBLANK('Original data'!BF85),"",'Original data'!BF85)</f>
        <v/>
      </c>
      <c r="BJ85" s="15" t="str">
        <f>IF(ISBLANK('Original data'!BG85),"",'Original data'!BG85)</f>
        <v/>
      </c>
      <c r="BK85" s="15" t="str">
        <f>IF(ISBLANK('Original data'!BH85),"",'Original data'!BH85)</f>
        <v/>
      </c>
      <c r="BL85" s="15" t="str">
        <f>IF(ISBLANK('Original data'!BI85),"",'Original data'!BI85)</f>
        <v/>
      </c>
      <c r="BM85" s="15" t="str">
        <f>IF(ISBLANK('Original data'!BJ85),"",'Original data'!BJ85)</f>
        <v/>
      </c>
      <c r="BN85" s="15" t="str">
        <f>IF(ISBLANK('Original data'!BK85),"",'Original data'!BK85)</f>
        <v/>
      </c>
      <c r="BO85" s="15" t="str">
        <f>IF(ISBLANK('Original data'!BL85),"",'Original data'!BL85)</f>
        <v/>
      </c>
      <c r="BP85" s="15" t="str">
        <f>IF(ISBLANK('Original data'!BM85),"",'Original data'!BM85)</f>
        <v/>
      </c>
      <c r="BQ85" s="15" t="str">
        <f>IF(ISBLANK('Original data'!BN85),"",'Original data'!BN85)</f>
        <v/>
      </c>
      <c r="BR85" s="15" t="str">
        <f>IF(ISBLANK('Original data'!BO85),"",'Original data'!BO85)</f>
        <v/>
      </c>
      <c r="BS85" s="15" t="str">
        <f>IF(ISBLANK('Original data'!BP85),"",'Original data'!BP85)</f>
        <v/>
      </c>
      <c r="BT85" s="15" t="str">
        <f>IF(ISBLANK('Original data'!BQ85),"",'Original data'!BQ85)</f>
        <v/>
      </c>
      <c r="BU85" s="15" t="str">
        <f>IF(ISBLANK('Original data'!BR85),"",'Original data'!BR85)</f>
        <v/>
      </c>
      <c r="BV85" s="15" t="str">
        <f>IF(ISBLANK('Original data'!BS85),"",'Original data'!BS85)</f>
        <v/>
      </c>
      <c r="BW85" s="15" t="str">
        <f>IF(ISBLANK('Original data'!BT85),"",'Original data'!BT85)</f>
        <v/>
      </c>
      <c r="BX85" s="15" t="str">
        <f>IF(ISBLANK('Original data'!BU85),"",'Original data'!BU85)</f>
        <v/>
      </c>
      <c r="BY85" s="15" t="str">
        <f>IF(ISBLANK('Original data'!BV85),"",'Original data'!BV85)</f>
        <v/>
      </c>
      <c r="BZ85" s="15" t="str">
        <f>IF(ISBLANK('Original data'!BW85),"",'Original data'!BW85)</f>
        <v/>
      </c>
      <c r="CA85" s="15" t="str">
        <f>IF(ISBLANK('Original data'!BX85),"",'Original data'!BX85)</f>
        <v/>
      </c>
      <c r="CB85" s="15" t="str">
        <f>IF(ISBLANK('Original data'!BY85),"",'Original data'!BY85)</f>
        <v/>
      </c>
      <c r="CC85" s="15" t="str">
        <f>IF(ISBLANK('Original data'!BZ85),"",'Original data'!BZ85)</f>
        <v/>
      </c>
      <c r="CD85" s="15" t="str">
        <f>IF(ISBLANK('Original data'!CA85),"",'Original data'!CA85)</f>
        <v/>
      </c>
    </row>
    <row r="86" spans="1:82" x14ac:dyDescent="0.2">
      <c r="A86" s="14" t="str">
        <f>IF(ISBLANK('Original data'!A86),"",'Original data'!A86)</f>
        <v/>
      </c>
      <c r="B86" s="14" t="str">
        <f>IF(ISBLANK('Original data'!B86),"",'Original data'!B86)</f>
        <v/>
      </c>
      <c r="C86" s="14" t="str">
        <f>IF(ISBLANK('Original data'!C86),"",'Original data'!C86)</f>
        <v/>
      </c>
      <c r="D86" s="14" t="str">
        <f>IF(ISBLANK('Original data'!D86),"",'Original data'!D86)</f>
        <v/>
      </c>
      <c r="E86" s="14" t="str">
        <f>IF(ISBLANK('Original data'!E86),"",'Original data'!E86)</f>
        <v/>
      </c>
      <c r="F86" s="14">
        <f>IF(ISBLANK('Original data'!CC86),"",'Original data'!CC86)</f>
        <v>0</v>
      </c>
      <c r="G86" s="14">
        <f>IF(ISBLANK('Original data'!CD86),"",'Original data'!CD86)</f>
        <v>0</v>
      </c>
      <c r="H86" s="14"/>
      <c r="I86" s="15" t="str">
        <f>IF(ISBLANK('Original data'!F86),"",'Original data'!F86)</f>
        <v/>
      </c>
      <c r="J86" s="15" t="str">
        <f>IF(ISBLANK('Original data'!G86),"",'Original data'!G86)</f>
        <v/>
      </c>
      <c r="K86" s="15" t="str">
        <f>IF(ISBLANK('Original data'!H86),"",'Original data'!H86)</f>
        <v/>
      </c>
      <c r="L86" s="15" t="str">
        <f>IF(ISBLANK('Original data'!I86),"",'Original data'!I86)</f>
        <v/>
      </c>
      <c r="M86" s="15" t="str">
        <f>IF(ISBLANK('Original data'!J86),"",'Original data'!J86)</f>
        <v/>
      </c>
      <c r="N86" s="15" t="str">
        <f>IF(ISBLANK('Original data'!K86),"",'Original data'!K86)</f>
        <v/>
      </c>
      <c r="O86" s="15" t="str">
        <f>IF(ISBLANK('Original data'!L86),"",'Original data'!L86)</f>
        <v/>
      </c>
      <c r="P86" s="15" t="str">
        <f>IF(ISBLANK('Original data'!M86),"",'Original data'!M86)</f>
        <v/>
      </c>
      <c r="Q86" s="15" t="str">
        <f>IF(ISBLANK('Original data'!N86),"",'Original data'!N86)</f>
        <v/>
      </c>
      <c r="R86" s="15" t="str">
        <f>IF(ISBLANK('Original data'!O86),"",'Original data'!O86)</f>
        <v/>
      </c>
      <c r="S86" s="15" t="str">
        <f>IF(ISBLANK('Original data'!P86),"",'Original data'!P86)</f>
        <v/>
      </c>
      <c r="T86" s="15" t="str">
        <f>IF(ISBLANK('Original data'!Q86),"",'Original data'!Q86)</f>
        <v/>
      </c>
      <c r="U86" s="15" t="str">
        <f>IF(ISBLANK('Original data'!R86),"",'Original data'!R86)</f>
        <v/>
      </c>
      <c r="V86" s="15" t="str">
        <f>IF(ISBLANK('Original data'!S86),"",'Original data'!S86)</f>
        <v/>
      </c>
      <c r="W86" s="15" t="str">
        <f>IF(ISBLANK('Original data'!T86),"",'Original data'!T86)</f>
        <v/>
      </c>
      <c r="X86" s="15" t="str">
        <f>IF(ISBLANK('Original data'!U86),"",'Original data'!U86)</f>
        <v/>
      </c>
      <c r="Y86" s="15" t="str">
        <f>IF(ISBLANK('Original data'!V86),"",'Original data'!V86)</f>
        <v/>
      </c>
      <c r="Z86" s="15" t="str">
        <f>IF(ISBLANK('Original data'!W86),"",'Original data'!W86)</f>
        <v/>
      </c>
      <c r="AA86" s="15" t="str">
        <f>IF(ISBLANK('Original data'!X86),"",'Original data'!X86)</f>
        <v/>
      </c>
      <c r="AB86" s="15" t="str">
        <f>IF(ISBLANK('Original data'!Y86),"",'Original data'!Y86)</f>
        <v/>
      </c>
      <c r="AC86" s="15" t="str">
        <f>IF(ISBLANK('Original data'!Z86),"",'Original data'!Z86)</f>
        <v/>
      </c>
      <c r="AD86" s="15" t="str">
        <f>IF(ISBLANK('Original data'!AA86),"",'Original data'!AA86)</f>
        <v/>
      </c>
      <c r="AE86" s="15" t="str">
        <f>IF(ISBLANK('Original data'!AB86),"",'Original data'!AB86)</f>
        <v/>
      </c>
      <c r="AF86" s="15" t="str">
        <f>IF(ISBLANK('Original data'!AC86),"",'Original data'!AC86)</f>
        <v/>
      </c>
      <c r="AG86" s="15" t="str">
        <f>IF(ISBLANK('Original data'!AD86),"",'Original data'!AD86)</f>
        <v/>
      </c>
      <c r="AH86" s="15" t="str">
        <f>IF(ISBLANK('Original data'!AE86),"",'Original data'!AE86)</f>
        <v/>
      </c>
      <c r="AI86" s="15" t="str">
        <f>IF(ISBLANK('Original data'!AF86),"",'Original data'!AF86)</f>
        <v/>
      </c>
      <c r="AJ86" s="15" t="str">
        <f>IF(ISBLANK('Original data'!AG86),"",'Original data'!AG86)</f>
        <v/>
      </c>
      <c r="AK86" s="15" t="str">
        <f>IF(ISBLANK('Original data'!AH86),"",'Original data'!AH86)</f>
        <v/>
      </c>
      <c r="AL86" s="15" t="str">
        <f>IF(ISBLANK('Original data'!AI86),"",'Original data'!AI86)</f>
        <v/>
      </c>
      <c r="AM86" s="15" t="str">
        <f>IF(ISBLANK('Original data'!AJ86),"",'Original data'!AJ86)</f>
        <v/>
      </c>
      <c r="AN86" s="15" t="str">
        <f>IF(ISBLANK('Original data'!AK86),"",'Original data'!AK86)</f>
        <v/>
      </c>
      <c r="AO86" s="15" t="str">
        <f>IF(ISBLANK('Original data'!AL86),"",'Original data'!AL86)</f>
        <v/>
      </c>
      <c r="AP86" s="15" t="str">
        <f>IF(ISBLANK('Original data'!AM86),"",'Original data'!AM86)</f>
        <v/>
      </c>
      <c r="AQ86" s="15" t="str">
        <f>IF(ISBLANK('Original data'!AN86),"",'Original data'!AN86)</f>
        <v/>
      </c>
      <c r="AR86" s="15" t="str">
        <f>IF(ISBLANK('Original data'!AO86),"",'Original data'!AO86)</f>
        <v/>
      </c>
      <c r="AS86" s="15" t="str">
        <f>IF(ISBLANK('Original data'!AP86),"",'Original data'!AP86)</f>
        <v/>
      </c>
      <c r="AT86" s="15" t="str">
        <f>IF(ISBLANK('Original data'!AQ86),"",'Original data'!AQ86)</f>
        <v/>
      </c>
      <c r="AU86" s="15" t="str">
        <f>IF(ISBLANK('Original data'!AR86),"",'Original data'!AR86)</f>
        <v/>
      </c>
      <c r="AV86" s="15" t="str">
        <f>IF(ISBLANK('Original data'!AS86),"",'Original data'!AS86)</f>
        <v/>
      </c>
      <c r="AW86" s="15" t="str">
        <f>IF(ISBLANK('Original data'!AT86),"",'Original data'!AT86)</f>
        <v/>
      </c>
      <c r="AX86" s="15" t="str">
        <f>IF(ISBLANK('Original data'!AU86),"",'Original data'!AU86)</f>
        <v/>
      </c>
      <c r="AY86" s="15" t="str">
        <f>IF(ISBLANK('Original data'!AV86),"",'Original data'!AV86)</f>
        <v/>
      </c>
      <c r="AZ86" s="15" t="str">
        <f>IF(ISBLANK('Original data'!AW86),"",'Original data'!AW86)</f>
        <v/>
      </c>
      <c r="BA86" s="15" t="str">
        <f>IF(ISBLANK('Original data'!AX86),"",'Original data'!AX86)</f>
        <v/>
      </c>
      <c r="BB86" s="15" t="str">
        <f>IF(ISBLANK('Original data'!AY86),"",'Original data'!AY86)</f>
        <v/>
      </c>
      <c r="BC86" s="15" t="str">
        <f>IF(ISBLANK('Original data'!AZ86),"",'Original data'!AZ86)</f>
        <v/>
      </c>
      <c r="BD86" s="15" t="str">
        <f>IF(ISBLANK('Original data'!BA86),"",'Original data'!BA86)</f>
        <v/>
      </c>
      <c r="BE86" s="15" t="str">
        <f>IF(ISBLANK('Original data'!BB86),"",'Original data'!BB86)</f>
        <v/>
      </c>
      <c r="BF86" s="15" t="str">
        <f>IF(ISBLANK('Original data'!BC86),"",'Original data'!BC86)</f>
        <v/>
      </c>
      <c r="BG86" s="15" t="str">
        <f>IF(ISBLANK('Original data'!BD86),"",'Original data'!BD86)</f>
        <v/>
      </c>
      <c r="BH86" s="15" t="str">
        <f>IF(ISBLANK('Original data'!BE86),"",'Original data'!BE86)</f>
        <v/>
      </c>
      <c r="BI86" s="15" t="str">
        <f>IF(ISBLANK('Original data'!BF86),"",'Original data'!BF86)</f>
        <v/>
      </c>
      <c r="BJ86" s="15" t="str">
        <f>IF(ISBLANK('Original data'!BG86),"",'Original data'!BG86)</f>
        <v/>
      </c>
      <c r="BK86" s="15" t="str">
        <f>IF(ISBLANK('Original data'!BH86),"",'Original data'!BH86)</f>
        <v/>
      </c>
      <c r="BL86" s="15" t="str">
        <f>IF(ISBLANK('Original data'!BI86),"",'Original data'!BI86)</f>
        <v/>
      </c>
      <c r="BM86" s="15" t="str">
        <f>IF(ISBLANK('Original data'!BJ86),"",'Original data'!BJ86)</f>
        <v/>
      </c>
      <c r="BN86" s="15" t="str">
        <f>IF(ISBLANK('Original data'!BK86),"",'Original data'!BK86)</f>
        <v/>
      </c>
      <c r="BO86" s="15" t="str">
        <f>IF(ISBLANK('Original data'!BL86),"",'Original data'!BL86)</f>
        <v/>
      </c>
      <c r="BP86" s="15" t="str">
        <f>IF(ISBLANK('Original data'!BM86),"",'Original data'!BM86)</f>
        <v/>
      </c>
      <c r="BQ86" s="15" t="str">
        <f>IF(ISBLANK('Original data'!BN86),"",'Original data'!BN86)</f>
        <v/>
      </c>
      <c r="BR86" s="15" t="str">
        <f>IF(ISBLANK('Original data'!BO86),"",'Original data'!BO86)</f>
        <v/>
      </c>
      <c r="BS86" s="15" t="str">
        <f>IF(ISBLANK('Original data'!BP86),"",'Original data'!BP86)</f>
        <v/>
      </c>
      <c r="BT86" s="15" t="str">
        <f>IF(ISBLANK('Original data'!BQ86),"",'Original data'!BQ86)</f>
        <v/>
      </c>
      <c r="BU86" s="15" t="str">
        <f>IF(ISBLANK('Original data'!BR86),"",'Original data'!BR86)</f>
        <v/>
      </c>
      <c r="BV86" s="15" t="str">
        <f>IF(ISBLANK('Original data'!BS86),"",'Original data'!BS86)</f>
        <v/>
      </c>
      <c r="BW86" s="15" t="str">
        <f>IF(ISBLANK('Original data'!BT86),"",'Original data'!BT86)</f>
        <v/>
      </c>
      <c r="BX86" s="15" t="str">
        <f>IF(ISBLANK('Original data'!BU86),"",'Original data'!BU86)</f>
        <v/>
      </c>
      <c r="BY86" s="15" t="str">
        <f>IF(ISBLANK('Original data'!BV86),"",'Original data'!BV86)</f>
        <v/>
      </c>
      <c r="BZ86" s="15" t="str">
        <f>IF(ISBLANK('Original data'!BW86),"",'Original data'!BW86)</f>
        <v/>
      </c>
      <c r="CA86" s="15" t="str">
        <f>IF(ISBLANK('Original data'!BX86),"",'Original data'!BX86)</f>
        <v/>
      </c>
      <c r="CB86" s="15" t="str">
        <f>IF(ISBLANK('Original data'!BY86),"",'Original data'!BY86)</f>
        <v/>
      </c>
      <c r="CC86" s="15" t="str">
        <f>IF(ISBLANK('Original data'!BZ86),"",'Original data'!BZ86)</f>
        <v/>
      </c>
      <c r="CD86" s="15" t="str">
        <f>IF(ISBLANK('Original data'!CA86),"",'Original data'!CA86)</f>
        <v/>
      </c>
    </row>
    <row r="87" spans="1:82" x14ac:dyDescent="0.2">
      <c r="A87" s="14" t="str">
        <f>IF(ISBLANK('Original data'!A87),"",'Original data'!A87)</f>
        <v/>
      </c>
      <c r="B87" s="14" t="str">
        <f>IF(ISBLANK('Original data'!B87),"",'Original data'!B87)</f>
        <v/>
      </c>
      <c r="C87" s="14" t="str">
        <f>IF(ISBLANK('Original data'!C87),"",'Original data'!C87)</f>
        <v/>
      </c>
      <c r="D87" s="14" t="str">
        <f>IF(ISBLANK('Original data'!D87),"",'Original data'!D87)</f>
        <v/>
      </c>
      <c r="E87" s="14" t="str">
        <f>IF(ISBLANK('Original data'!E87),"",'Original data'!E87)</f>
        <v/>
      </c>
      <c r="F87" s="14">
        <f>IF(ISBLANK('Original data'!CC87),"",'Original data'!CC87)</f>
        <v>0</v>
      </c>
      <c r="G87" s="14">
        <f>IF(ISBLANK('Original data'!CD87),"",'Original data'!CD87)</f>
        <v>0</v>
      </c>
      <c r="H87" s="14"/>
      <c r="I87" s="15" t="str">
        <f>IF(ISBLANK('Original data'!F87),"",'Original data'!F87)</f>
        <v/>
      </c>
      <c r="J87" s="15" t="str">
        <f>IF(ISBLANK('Original data'!G87),"",'Original data'!G87)</f>
        <v/>
      </c>
      <c r="K87" s="15" t="str">
        <f>IF(ISBLANK('Original data'!H87),"",'Original data'!H87)</f>
        <v/>
      </c>
      <c r="L87" s="15" t="str">
        <f>IF(ISBLANK('Original data'!I87),"",'Original data'!I87)</f>
        <v/>
      </c>
      <c r="M87" s="15" t="str">
        <f>IF(ISBLANK('Original data'!J87),"",'Original data'!J87)</f>
        <v/>
      </c>
      <c r="N87" s="15" t="str">
        <f>IF(ISBLANK('Original data'!K87),"",'Original data'!K87)</f>
        <v/>
      </c>
      <c r="O87" s="15" t="str">
        <f>IF(ISBLANK('Original data'!L87),"",'Original data'!L87)</f>
        <v/>
      </c>
      <c r="P87" s="15" t="str">
        <f>IF(ISBLANK('Original data'!M87),"",'Original data'!M87)</f>
        <v/>
      </c>
      <c r="Q87" s="15" t="str">
        <f>IF(ISBLANK('Original data'!N87),"",'Original data'!N87)</f>
        <v/>
      </c>
      <c r="R87" s="15" t="str">
        <f>IF(ISBLANK('Original data'!O87),"",'Original data'!O87)</f>
        <v/>
      </c>
      <c r="S87" s="15" t="str">
        <f>IF(ISBLANK('Original data'!P87),"",'Original data'!P87)</f>
        <v/>
      </c>
      <c r="T87" s="15" t="str">
        <f>IF(ISBLANK('Original data'!Q87),"",'Original data'!Q87)</f>
        <v/>
      </c>
      <c r="U87" s="15" t="str">
        <f>IF(ISBLANK('Original data'!R87),"",'Original data'!R87)</f>
        <v/>
      </c>
      <c r="V87" s="15" t="str">
        <f>IF(ISBLANK('Original data'!S87),"",'Original data'!S87)</f>
        <v/>
      </c>
      <c r="W87" s="15" t="str">
        <f>IF(ISBLANK('Original data'!T87),"",'Original data'!T87)</f>
        <v/>
      </c>
      <c r="X87" s="15" t="str">
        <f>IF(ISBLANK('Original data'!U87),"",'Original data'!U87)</f>
        <v/>
      </c>
      <c r="Y87" s="15" t="str">
        <f>IF(ISBLANK('Original data'!V87),"",'Original data'!V87)</f>
        <v/>
      </c>
      <c r="Z87" s="15" t="str">
        <f>IF(ISBLANK('Original data'!W87),"",'Original data'!W87)</f>
        <v/>
      </c>
      <c r="AA87" s="15" t="str">
        <f>IF(ISBLANK('Original data'!X87),"",'Original data'!X87)</f>
        <v/>
      </c>
      <c r="AB87" s="15" t="str">
        <f>IF(ISBLANK('Original data'!Y87),"",'Original data'!Y87)</f>
        <v/>
      </c>
      <c r="AC87" s="15" t="str">
        <f>IF(ISBLANK('Original data'!Z87),"",'Original data'!Z87)</f>
        <v/>
      </c>
      <c r="AD87" s="15" t="str">
        <f>IF(ISBLANK('Original data'!AA87),"",'Original data'!AA87)</f>
        <v/>
      </c>
      <c r="AE87" s="15" t="str">
        <f>IF(ISBLANK('Original data'!AB87),"",'Original data'!AB87)</f>
        <v/>
      </c>
      <c r="AF87" s="15" t="str">
        <f>IF(ISBLANK('Original data'!AC87),"",'Original data'!AC87)</f>
        <v/>
      </c>
      <c r="AG87" s="15" t="str">
        <f>IF(ISBLANK('Original data'!AD87),"",'Original data'!AD87)</f>
        <v/>
      </c>
      <c r="AH87" s="15" t="str">
        <f>IF(ISBLANK('Original data'!AE87),"",'Original data'!AE87)</f>
        <v/>
      </c>
      <c r="AI87" s="15" t="str">
        <f>IF(ISBLANK('Original data'!AF87),"",'Original data'!AF87)</f>
        <v/>
      </c>
      <c r="AJ87" s="15" t="str">
        <f>IF(ISBLANK('Original data'!AG87),"",'Original data'!AG87)</f>
        <v/>
      </c>
      <c r="AK87" s="15" t="str">
        <f>IF(ISBLANK('Original data'!AH87),"",'Original data'!AH87)</f>
        <v/>
      </c>
      <c r="AL87" s="15" t="str">
        <f>IF(ISBLANK('Original data'!AI87),"",'Original data'!AI87)</f>
        <v/>
      </c>
      <c r="AM87" s="15" t="str">
        <f>IF(ISBLANK('Original data'!AJ87),"",'Original data'!AJ87)</f>
        <v/>
      </c>
      <c r="AN87" s="15" t="str">
        <f>IF(ISBLANK('Original data'!AK87),"",'Original data'!AK87)</f>
        <v/>
      </c>
      <c r="AO87" s="15" t="str">
        <f>IF(ISBLANK('Original data'!AL87),"",'Original data'!AL87)</f>
        <v/>
      </c>
      <c r="AP87" s="15" t="str">
        <f>IF(ISBLANK('Original data'!AM87),"",'Original data'!AM87)</f>
        <v/>
      </c>
      <c r="AQ87" s="15" t="str">
        <f>IF(ISBLANK('Original data'!AN87),"",'Original data'!AN87)</f>
        <v/>
      </c>
      <c r="AR87" s="15" t="str">
        <f>IF(ISBLANK('Original data'!AO87),"",'Original data'!AO87)</f>
        <v/>
      </c>
      <c r="AS87" s="15" t="str">
        <f>IF(ISBLANK('Original data'!AP87),"",'Original data'!AP87)</f>
        <v/>
      </c>
      <c r="AT87" s="15" t="str">
        <f>IF(ISBLANK('Original data'!AQ87),"",'Original data'!AQ87)</f>
        <v/>
      </c>
      <c r="AU87" s="15" t="str">
        <f>IF(ISBLANK('Original data'!AR87),"",'Original data'!AR87)</f>
        <v/>
      </c>
      <c r="AV87" s="15" t="str">
        <f>IF(ISBLANK('Original data'!AS87),"",'Original data'!AS87)</f>
        <v/>
      </c>
      <c r="AW87" s="15" t="str">
        <f>IF(ISBLANK('Original data'!AT87),"",'Original data'!AT87)</f>
        <v/>
      </c>
      <c r="AX87" s="15" t="str">
        <f>IF(ISBLANK('Original data'!AU87),"",'Original data'!AU87)</f>
        <v/>
      </c>
      <c r="AY87" s="15" t="str">
        <f>IF(ISBLANK('Original data'!AV87),"",'Original data'!AV87)</f>
        <v/>
      </c>
      <c r="AZ87" s="15" t="str">
        <f>IF(ISBLANK('Original data'!AW87),"",'Original data'!AW87)</f>
        <v/>
      </c>
      <c r="BA87" s="15" t="str">
        <f>IF(ISBLANK('Original data'!AX87),"",'Original data'!AX87)</f>
        <v/>
      </c>
      <c r="BB87" s="15" t="str">
        <f>IF(ISBLANK('Original data'!AY87),"",'Original data'!AY87)</f>
        <v/>
      </c>
      <c r="BC87" s="15" t="str">
        <f>IF(ISBLANK('Original data'!AZ87),"",'Original data'!AZ87)</f>
        <v/>
      </c>
      <c r="BD87" s="15" t="str">
        <f>IF(ISBLANK('Original data'!BA87),"",'Original data'!BA87)</f>
        <v/>
      </c>
      <c r="BE87" s="15" t="str">
        <f>IF(ISBLANK('Original data'!BB87),"",'Original data'!BB87)</f>
        <v/>
      </c>
      <c r="BF87" s="15" t="str">
        <f>IF(ISBLANK('Original data'!BC87),"",'Original data'!BC87)</f>
        <v/>
      </c>
      <c r="BG87" s="15" t="str">
        <f>IF(ISBLANK('Original data'!BD87),"",'Original data'!BD87)</f>
        <v/>
      </c>
      <c r="BH87" s="15" t="str">
        <f>IF(ISBLANK('Original data'!BE87),"",'Original data'!BE87)</f>
        <v/>
      </c>
      <c r="BI87" s="15" t="str">
        <f>IF(ISBLANK('Original data'!BF87),"",'Original data'!BF87)</f>
        <v/>
      </c>
      <c r="BJ87" s="15" t="str">
        <f>IF(ISBLANK('Original data'!BG87),"",'Original data'!BG87)</f>
        <v/>
      </c>
      <c r="BK87" s="15" t="str">
        <f>IF(ISBLANK('Original data'!BH87),"",'Original data'!BH87)</f>
        <v/>
      </c>
      <c r="BL87" s="15" t="str">
        <f>IF(ISBLANK('Original data'!BI87),"",'Original data'!BI87)</f>
        <v/>
      </c>
      <c r="BM87" s="15" t="str">
        <f>IF(ISBLANK('Original data'!BJ87),"",'Original data'!BJ87)</f>
        <v/>
      </c>
      <c r="BN87" s="15" t="str">
        <f>IF(ISBLANK('Original data'!BK87),"",'Original data'!BK87)</f>
        <v/>
      </c>
      <c r="BO87" s="15" t="str">
        <f>IF(ISBLANK('Original data'!BL87),"",'Original data'!BL87)</f>
        <v/>
      </c>
      <c r="BP87" s="15" t="str">
        <f>IF(ISBLANK('Original data'!BM87),"",'Original data'!BM87)</f>
        <v/>
      </c>
      <c r="BQ87" s="15" t="str">
        <f>IF(ISBLANK('Original data'!BN87),"",'Original data'!BN87)</f>
        <v/>
      </c>
      <c r="BR87" s="15" t="str">
        <f>IF(ISBLANK('Original data'!BO87),"",'Original data'!BO87)</f>
        <v/>
      </c>
      <c r="BS87" s="15" t="str">
        <f>IF(ISBLANK('Original data'!BP87),"",'Original data'!BP87)</f>
        <v/>
      </c>
      <c r="BT87" s="15" t="str">
        <f>IF(ISBLANK('Original data'!BQ87),"",'Original data'!BQ87)</f>
        <v/>
      </c>
      <c r="BU87" s="15" t="str">
        <f>IF(ISBLANK('Original data'!BR87),"",'Original data'!BR87)</f>
        <v/>
      </c>
      <c r="BV87" s="15" t="str">
        <f>IF(ISBLANK('Original data'!BS87),"",'Original data'!BS87)</f>
        <v/>
      </c>
      <c r="BW87" s="15" t="str">
        <f>IF(ISBLANK('Original data'!BT87),"",'Original data'!BT87)</f>
        <v/>
      </c>
      <c r="BX87" s="15" t="str">
        <f>IF(ISBLANK('Original data'!BU87),"",'Original data'!BU87)</f>
        <v/>
      </c>
      <c r="BY87" s="15" t="str">
        <f>IF(ISBLANK('Original data'!BV87),"",'Original data'!BV87)</f>
        <v/>
      </c>
      <c r="BZ87" s="15" t="str">
        <f>IF(ISBLANK('Original data'!BW87),"",'Original data'!BW87)</f>
        <v/>
      </c>
      <c r="CA87" s="15" t="str">
        <f>IF(ISBLANK('Original data'!BX87),"",'Original data'!BX87)</f>
        <v/>
      </c>
      <c r="CB87" s="15" t="str">
        <f>IF(ISBLANK('Original data'!BY87),"",'Original data'!BY87)</f>
        <v/>
      </c>
      <c r="CC87" s="15" t="str">
        <f>IF(ISBLANK('Original data'!BZ87),"",'Original data'!BZ87)</f>
        <v/>
      </c>
      <c r="CD87" s="15" t="str">
        <f>IF(ISBLANK('Original data'!CA87),"",'Original data'!CA87)</f>
        <v/>
      </c>
    </row>
    <row r="88" spans="1:82" x14ac:dyDescent="0.2">
      <c r="A88" s="14" t="str">
        <f>IF(ISBLANK('Original data'!A88),"",'Original data'!A88)</f>
        <v/>
      </c>
      <c r="B88" s="14" t="str">
        <f>IF(ISBLANK('Original data'!B88),"",'Original data'!B88)</f>
        <v/>
      </c>
      <c r="C88" s="14" t="str">
        <f>IF(ISBLANK('Original data'!C88),"",'Original data'!C88)</f>
        <v/>
      </c>
      <c r="D88" s="14" t="str">
        <f>IF(ISBLANK('Original data'!D88),"",'Original data'!D88)</f>
        <v/>
      </c>
      <c r="E88" s="14" t="str">
        <f>IF(ISBLANK('Original data'!E88),"",'Original data'!E88)</f>
        <v/>
      </c>
      <c r="F88" s="14">
        <f>IF(ISBLANK('Original data'!CC88),"",'Original data'!CC88)</f>
        <v>0</v>
      </c>
      <c r="G88" s="14">
        <f>IF(ISBLANK('Original data'!CD88),"",'Original data'!CD88)</f>
        <v>0</v>
      </c>
      <c r="H88" s="14"/>
      <c r="I88" s="15" t="str">
        <f>IF(ISBLANK('Original data'!F88),"",'Original data'!F88)</f>
        <v/>
      </c>
      <c r="J88" s="15" t="str">
        <f>IF(ISBLANK('Original data'!G88),"",'Original data'!G88)</f>
        <v/>
      </c>
      <c r="K88" s="15" t="str">
        <f>IF(ISBLANK('Original data'!H88),"",'Original data'!H88)</f>
        <v/>
      </c>
      <c r="L88" s="15" t="str">
        <f>IF(ISBLANK('Original data'!I88),"",'Original data'!I88)</f>
        <v/>
      </c>
      <c r="M88" s="15" t="str">
        <f>IF(ISBLANK('Original data'!J88),"",'Original data'!J88)</f>
        <v/>
      </c>
      <c r="N88" s="15" t="str">
        <f>IF(ISBLANK('Original data'!K88),"",'Original data'!K88)</f>
        <v/>
      </c>
      <c r="O88" s="15" t="str">
        <f>IF(ISBLANK('Original data'!L88),"",'Original data'!L88)</f>
        <v/>
      </c>
      <c r="P88" s="15" t="str">
        <f>IF(ISBLANK('Original data'!M88),"",'Original data'!M88)</f>
        <v/>
      </c>
      <c r="Q88" s="15" t="str">
        <f>IF(ISBLANK('Original data'!N88),"",'Original data'!N88)</f>
        <v/>
      </c>
      <c r="R88" s="15" t="str">
        <f>IF(ISBLANK('Original data'!O88),"",'Original data'!O88)</f>
        <v/>
      </c>
      <c r="S88" s="15" t="str">
        <f>IF(ISBLANK('Original data'!P88),"",'Original data'!P88)</f>
        <v/>
      </c>
      <c r="T88" s="15" t="str">
        <f>IF(ISBLANK('Original data'!Q88),"",'Original data'!Q88)</f>
        <v/>
      </c>
      <c r="U88" s="15" t="str">
        <f>IF(ISBLANK('Original data'!R88),"",'Original data'!R88)</f>
        <v/>
      </c>
      <c r="V88" s="15" t="str">
        <f>IF(ISBLANK('Original data'!S88),"",'Original data'!S88)</f>
        <v/>
      </c>
      <c r="W88" s="15" t="str">
        <f>IF(ISBLANK('Original data'!T88),"",'Original data'!T88)</f>
        <v/>
      </c>
      <c r="X88" s="15" t="str">
        <f>IF(ISBLANK('Original data'!U88),"",'Original data'!U88)</f>
        <v/>
      </c>
      <c r="Y88" s="15" t="str">
        <f>IF(ISBLANK('Original data'!V88),"",'Original data'!V88)</f>
        <v/>
      </c>
      <c r="Z88" s="15" t="str">
        <f>IF(ISBLANK('Original data'!W88),"",'Original data'!W88)</f>
        <v/>
      </c>
      <c r="AA88" s="15" t="str">
        <f>IF(ISBLANK('Original data'!X88),"",'Original data'!X88)</f>
        <v/>
      </c>
      <c r="AB88" s="15" t="str">
        <f>IF(ISBLANK('Original data'!Y88),"",'Original data'!Y88)</f>
        <v/>
      </c>
      <c r="AC88" s="15" t="str">
        <f>IF(ISBLANK('Original data'!Z88),"",'Original data'!Z88)</f>
        <v/>
      </c>
      <c r="AD88" s="15" t="str">
        <f>IF(ISBLANK('Original data'!AA88),"",'Original data'!AA88)</f>
        <v/>
      </c>
      <c r="AE88" s="15" t="str">
        <f>IF(ISBLANK('Original data'!AB88),"",'Original data'!AB88)</f>
        <v/>
      </c>
      <c r="AF88" s="15" t="str">
        <f>IF(ISBLANK('Original data'!AC88),"",'Original data'!AC88)</f>
        <v/>
      </c>
      <c r="AG88" s="15" t="str">
        <f>IF(ISBLANK('Original data'!AD88),"",'Original data'!AD88)</f>
        <v/>
      </c>
      <c r="AH88" s="15" t="str">
        <f>IF(ISBLANK('Original data'!AE88),"",'Original data'!AE88)</f>
        <v/>
      </c>
      <c r="AI88" s="15" t="str">
        <f>IF(ISBLANK('Original data'!AF88),"",'Original data'!AF88)</f>
        <v/>
      </c>
      <c r="AJ88" s="15" t="str">
        <f>IF(ISBLANK('Original data'!AG88),"",'Original data'!AG88)</f>
        <v/>
      </c>
      <c r="AK88" s="15" t="str">
        <f>IF(ISBLANK('Original data'!AH88),"",'Original data'!AH88)</f>
        <v/>
      </c>
      <c r="AL88" s="15" t="str">
        <f>IF(ISBLANK('Original data'!AI88),"",'Original data'!AI88)</f>
        <v/>
      </c>
      <c r="AM88" s="15" t="str">
        <f>IF(ISBLANK('Original data'!AJ88),"",'Original data'!AJ88)</f>
        <v/>
      </c>
      <c r="AN88" s="15" t="str">
        <f>IF(ISBLANK('Original data'!AK88),"",'Original data'!AK88)</f>
        <v/>
      </c>
      <c r="AO88" s="15" t="str">
        <f>IF(ISBLANK('Original data'!AL88),"",'Original data'!AL88)</f>
        <v/>
      </c>
      <c r="AP88" s="15" t="str">
        <f>IF(ISBLANK('Original data'!AM88),"",'Original data'!AM88)</f>
        <v/>
      </c>
      <c r="AQ88" s="15" t="str">
        <f>IF(ISBLANK('Original data'!AN88),"",'Original data'!AN88)</f>
        <v/>
      </c>
      <c r="AR88" s="15" t="str">
        <f>IF(ISBLANK('Original data'!AO88),"",'Original data'!AO88)</f>
        <v/>
      </c>
      <c r="AS88" s="15" t="str">
        <f>IF(ISBLANK('Original data'!AP88),"",'Original data'!AP88)</f>
        <v/>
      </c>
      <c r="AT88" s="15" t="str">
        <f>IF(ISBLANK('Original data'!AQ88),"",'Original data'!AQ88)</f>
        <v/>
      </c>
      <c r="AU88" s="15" t="str">
        <f>IF(ISBLANK('Original data'!AR88),"",'Original data'!AR88)</f>
        <v/>
      </c>
      <c r="AV88" s="15" t="str">
        <f>IF(ISBLANK('Original data'!AS88),"",'Original data'!AS88)</f>
        <v/>
      </c>
      <c r="AW88" s="15" t="str">
        <f>IF(ISBLANK('Original data'!AT88),"",'Original data'!AT88)</f>
        <v/>
      </c>
      <c r="AX88" s="15" t="str">
        <f>IF(ISBLANK('Original data'!AU88),"",'Original data'!AU88)</f>
        <v/>
      </c>
      <c r="AY88" s="15" t="str">
        <f>IF(ISBLANK('Original data'!AV88),"",'Original data'!AV88)</f>
        <v/>
      </c>
      <c r="AZ88" s="15" t="str">
        <f>IF(ISBLANK('Original data'!AW88),"",'Original data'!AW88)</f>
        <v/>
      </c>
      <c r="BA88" s="15" t="str">
        <f>IF(ISBLANK('Original data'!AX88),"",'Original data'!AX88)</f>
        <v/>
      </c>
      <c r="BB88" s="15" t="str">
        <f>IF(ISBLANK('Original data'!AY88),"",'Original data'!AY88)</f>
        <v/>
      </c>
      <c r="BC88" s="15" t="str">
        <f>IF(ISBLANK('Original data'!AZ88),"",'Original data'!AZ88)</f>
        <v/>
      </c>
      <c r="BD88" s="15" t="str">
        <f>IF(ISBLANK('Original data'!BA88),"",'Original data'!BA88)</f>
        <v/>
      </c>
      <c r="BE88" s="15" t="str">
        <f>IF(ISBLANK('Original data'!BB88),"",'Original data'!BB88)</f>
        <v/>
      </c>
      <c r="BF88" s="15" t="str">
        <f>IF(ISBLANK('Original data'!BC88),"",'Original data'!BC88)</f>
        <v/>
      </c>
      <c r="BG88" s="15" t="str">
        <f>IF(ISBLANK('Original data'!BD88),"",'Original data'!BD88)</f>
        <v/>
      </c>
      <c r="BH88" s="15" t="str">
        <f>IF(ISBLANK('Original data'!BE88),"",'Original data'!BE88)</f>
        <v/>
      </c>
      <c r="BI88" s="15" t="str">
        <f>IF(ISBLANK('Original data'!BF88),"",'Original data'!BF88)</f>
        <v/>
      </c>
      <c r="BJ88" s="15" t="str">
        <f>IF(ISBLANK('Original data'!BG88),"",'Original data'!BG88)</f>
        <v/>
      </c>
      <c r="BK88" s="15" t="str">
        <f>IF(ISBLANK('Original data'!BH88),"",'Original data'!BH88)</f>
        <v/>
      </c>
      <c r="BL88" s="15" t="str">
        <f>IF(ISBLANK('Original data'!BI88),"",'Original data'!BI88)</f>
        <v/>
      </c>
      <c r="BM88" s="15" t="str">
        <f>IF(ISBLANK('Original data'!BJ88),"",'Original data'!BJ88)</f>
        <v/>
      </c>
      <c r="BN88" s="15" t="str">
        <f>IF(ISBLANK('Original data'!BK88),"",'Original data'!BK88)</f>
        <v/>
      </c>
      <c r="BO88" s="15" t="str">
        <f>IF(ISBLANK('Original data'!BL88),"",'Original data'!BL88)</f>
        <v/>
      </c>
      <c r="BP88" s="15" t="str">
        <f>IF(ISBLANK('Original data'!BM88),"",'Original data'!BM88)</f>
        <v/>
      </c>
      <c r="BQ88" s="15" t="str">
        <f>IF(ISBLANK('Original data'!BN88),"",'Original data'!BN88)</f>
        <v/>
      </c>
      <c r="BR88" s="15" t="str">
        <f>IF(ISBLANK('Original data'!BO88),"",'Original data'!BO88)</f>
        <v/>
      </c>
      <c r="BS88" s="15" t="str">
        <f>IF(ISBLANK('Original data'!BP88),"",'Original data'!BP88)</f>
        <v/>
      </c>
      <c r="BT88" s="15" t="str">
        <f>IF(ISBLANK('Original data'!BQ88),"",'Original data'!BQ88)</f>
        <v/>
      </c>
      <c r="BU88" s="15" t="str">
        <f>IF(ISBLANK('Original data'!BR88),"",'Original data'!BR88)</f>
        <v/>
      </c>
      <c r="BV88" s="15" t="str">
        <f>IF(ISBLANK('Original data'!BS88),"",'Original data'!BS88)</f>
        <v/>
      </c>
      <c r="BW88" s="15" t="str">
        <f>IF(ISBLANK('Original data'!BT88),"",'Original data'!BT88)</f>
        <v/>
      </c>
      <c r="BX88" s="15" t="str">
        <f>IF(ISBLANK('Original data'!BU88),"",'Original data'!BU88)</f>
        <v/>
      </c>
      <c r="BY88" s="15" t="str">
        <f>IF(ISBLANK('Original data'!BV88),"",'Original data'!BV88)</f>
        <v/>
      </c>
      <c r="BZ88" s="15" t="str">
        <f>IF(ISBLANK('Original data'!BW88),"",'Original data'!BW88)</f>
        <v/>
      </c>
      <c r="CA88" s="15" t="str">
        <f>IF(ISBLANK('Original data'!BX88),"",'Original data'!BX88)</f>
        <v/>
      </c>
      <c r="CB88" s="15" t="str">
        <f>IF(ISBLANK('Original data'!BY88),"",'Original data'!BY88)</f>
        <v/>
      </c>
      <c r="CC88" s="15" t="str">
        <f>IF(ISBLANK('Original data'!BZ88),"",'Original data'!BZ88)</f>
        <v/>
      </c>
      <c r="CD88" s="15" t="str">
        <f>IF(ISBLANK('Original data'!CA88),"",'Original data'!CA88)</f>
        <v/>
      </c>
    </row>
    <row r="89" spans="1:82" x14ac:dyDescent="0.2">
      <c r="A89" s="14" t="str">
        <f>IF(ISBLANK('Original data'!A89),"",'Original data'!A89)</f>
        <v/>
      </c>
      <c r="B89" s="14" t="str">
        <f>IF(ISBLANK('Original data'!B89),"",'Original data'!B89)</f>
        <v/>
      </c>
      <c r="C89" s="14" t="str">
        <f>IF(ISBLANK('Original data'!C89),"",'Original data'!C89)</f>
        <v/>
      </c>
      <c r="D89" s="14" t="str">
        <f>IF(ISBLANK('Original data'!D89),"",'Original data'!D89)</f>
        <v/>
      </c>
      <c r="E89" s="14" t="str">
        <f>IF(ISBLANK('Original data'!E89),"",'Original data'!E89)</f>
        <v/>
      </c>
      <c r="F89" s="14">
        <f>IF(ISBLANK('Original data'!CC89),"",'Original data'!CC89)</f>
        <v>0</v>
      </c>
      <c r="G89" s="14">
        <f>IF(ISBLANK('Original data'!CD89),"",'Original data'!CD89)</f>
        <v>0</v>
      </c>
      <c r="H89" s="14"/>
      <c r="I89" s="15" t="str">
        <f>IF(ISBLANK('Original data'!F89),"",'Original data'!F89)</f>
        <v/>
      </c>
      <c r="J89" s="15" t="str">
        <f>IF(ISBLANK('Original data'!G89),"",'Original data'!G89)</f>
        <v/>
      </c>
      <c r="K89" s="15" t="str">
        <f>IF(ISBLANK('Original data'!H89),"",'Original data'!H89)</f>
        <v/>
      </c>
      <c r="L89" s="15" t="str">
        <f>IF(ISBLANK('Original data'!I89),"",'Original data'!I89)</f>
        <v/>
      </c>
      <c r="M89" s="15" t="str">
        <f>IF(ISBLANK('Original data'!J89),"",'Original data'!J89)</f>
        <v/>
      </c>
      <c r="N89" s="15" t="str">
        <f>IF(ISBLANK('Original data'!K89),"",'Original data'!K89)</f>
        <v/>
      </c>
      <c r="O89" s="15" t="str">
        <f>IF(ISBLANK('Original data'!L89),"",'Original data'!L89)</f>
        <v/>
      </c>
      <c r="P89" s="15" t="str">
        <f>IF(ISBLANK('Original data'!M89),"",'Original data'!M89)</f>
        <v/>
      </c>
      <c r="Q89" s="15" t="str">
        <f>IF(ISBLANK('Original data'!N89),"",'Original data'!N89)</f>
        <v/>
      </c>
      <c r="R89" s="15" t="str">
        <f>IF(ISBLANK('Original data'!O89),"",'Original data'!O89)</f>
        <v/>
      </c>
      <c r="S89" s="15" t="str">
        <f>IF(ISBLANK('Original data'!P89),"",'Original data'!P89)</f>
        <v/>
      </c>
      <c r="T89" s="15" t="str">
        <f>IF(ISBLANK('Original data'!Q89),"",'Original data'!Q89)</f>
        <v/>
      </c>
      <c r="U89" s="15" t="str">
        <f>IF(ISBLANK('Original data'!R89),"",'Original data'!R89)</f>
        <v/>
      </c>
      <c r="V89" s="15" t="str">
        <f>IF(ISBLANK('Original data'!S89),"",'Original data'!S89)</f>
        <v/>
      </c>
      <c r="W89" s="15" t="str">
        <f>IF(ISBLANK('Original data'!T89),"",'Original data'!T89)</f>
        <v/>
      </c>
      <c r="X89" s="15" t="str">
        <f>IF(ISBLANK('Original data'!U89),"",'Original data'!U89)</f>
        <v/>
      </c>
      <c r="Y89" s="15" t="str">
        <f>IF(ISBLANK('Original data'!V89),"",'Original data'!V89)</f>
        <v/>
      </c>
      <c r="Z89" s="15" t="str">
        <f>IF(ISBLANK('Original data'!W89),"",'Original data'!W89)</f>
        <v/>
      </c>
      <c r="AA89" s="15" t="str">
        <f>IF(ISBLANK('Original data'!X89),"",'Original data'!X89)</f>
        <v/>
      </c>
      <c r="AB89" s="15" t="str">
        <f>IF(ISBLANK('Original data'!Y89),"",'Original data'!Y89)</f>
        <v/>
      </c>
      <c r="AC89" s="15" t="str">
        <f>IF(ISBLANK('Original data'!Z89),"",'Original data'!Z89)</f>
        <v/>
      </c>
      <c r="AD89" s="15" t="str">
        <f>IF(ISBLANK('Original data'!AA89),"",'Original data'!AA89)</f>
        <v/>
      </c>
      <c r="AE89" s="15" t="str">
        <f>IF(ISBLANK('Original data'!AB89),"",'Original data'!AB89)</f>
        <v/>
      </c>
      <c r="AF89" s="15" t="str">
        <f>IF(ISBLANK('Original data'!AC89),"",'Original data'!AC89)</f>
        <v/>
      </c>
      <c r="AG89" s="15" t="str">
        <f>IF(ISBLANK('Original data'!AD89),"",'Original data'!AD89)</f>
        <v/>
      </c>
      <c r="AH89" s="15" t="str">
        <f>IF(ISBLANK('Original data'!AE89),"",'Original data'!AE89)</f>
        <v/>
      </c>
      <c r="AI89" s="15" t="str">
        <f>IF(ISBLANK('Original data'!AF89),"",'Original data'!AF89)</f>
        <v/>
      </c>
      <c r="AJ89" s="15" t="str">
        <f>IF(ISBLANK('Original data'!AG89),"",'Original data'!AG89)</f>
        <v/>
      </c>
      <c r="AK89" s="15" t="str">
        <f>IF(ISBLANK('Original data'!AH89),"",'Original data'!AH89)</f>
        <v/>
      </c>
      <c r="AL89" s="15" t="str">
        <f>IF(ISBLANK('Original data'!AI89),"",'Original data'!AI89)</f>
        <v/>
      </c>
      <c r="AM89" s="15" t="str">
        <f>IF(ISBLANK('Original data'!AJ89),"",'Original data'!AJ89)</f>
        <v/>
      </c>
      <c r="AN89" s="15" t="str">
        <f>IF(ISBLANK('Original data'!AK89),"",'Original data'!AK89)</f>
        <v/>
      </c>
      <c r="AO89" s="15" t="str">
        <f>IF(ISBLANK('Original data'!AL89),"",'Original data'!AL89)</f>
        <v/>
      </c>
      <c r="AP89" s="15" t="str">
        <f>IF(ISBLANK('Original data'!AM89),"",'Original data'!AM89)</f>
        <v/>
      </c>
      <c r="AQ89" s="15" t="str">
        <f>IF(ISBLANK('Original data'!AN89),"",'Original data'!AN89)</f>
        <v/>
      </c>
      <c r="AR89" s="15" t="str">
        <f>IF(ISBLANK('Original data'!AO89),"",'Original data'!AO89)</f>
        <v/>
      </c>
      <c r="AS89" s="15" t="str">
        <f>IF(ISBLANK('Original data'!AP89),"",'Original data'!AP89)</f>
        <v/>
      </c>
      <c r="AT89" s="15" t="str">
        <f>IF(ISBLANK('Original data'!AQ89),"",'Original data'!AQ89)</f>
        <v/>
      </c>
      <c r="AU89" s="15" t="str">
        <f>IF(ISBLANK('Original data'!AR89),"",'Original data'!AR89)</f>
        <v/>
      </c>
      <c r="AV89" s="15" t="str">
        <f>IF(ISBLANK('Original data'!AS89),"",'Original data'!AS89)</f>
        <v/>
      </c>
      <c r="AW89" s="15" t="str">
        <f>IF(ISBLANK('Original data'!AT89),"",'Original data'!AT89)</f>
        <v/>
      </c>
      <c r="AX89" s="15" t="str">
        <f>IF(ISBLANK('Original data'!AU89),"",'Original data'!AU89)</f>
        <v/>
      </c>
      <c r="AY89" s="15" t="str">
        <f>IF(ISBLANK('Original data'!AV89),"",'Original data'!AV89)</f>
        <v/>
      </c>
      <c r="AZ89" s="15" t="str">
        <f>IF(ISBLANK('Original data'!AW89),"",'Original data'!AW89)</f>
        <v/>
      </c>
      <c r="BA89" s="15" t="str">
        <f>IF(ISBLANK('Original data'!AX89),"",'Original data'!AX89)</f>
        <v/>
      </c>
      <c r="BB89" s="15" t="str">
        <f>IF(ISBLANK('Original data'!AY89),"",'Original data'!AY89)</f>
        <v/>
      </c>
      <c r="BC89" s="15" t="str">
        <f>IF(ISBLANK('Original data'!AZ89),"",'Original data'!AZ89)</f>
        <v/>
      </c>
      <c r="BD89" s="15" t="str">
        <f>IF(ISBLANK('Original data'!BA89),"",'Original data'!BA89)</f>
        <v/>
      </c>
      <c r="BE89" s="15" t="str">
        <f>IF(ISBLANK('Original data'!BB89),"",'Original data'!BB89)</f>
        <v/>
      </c>
      <c r="BF89" s="15" t="str">
        <f>IF(ISBLANK('Original data'!BC89),"",'Original data'!BC89)</f>
        <v/>
      </c>
      <c r="BG89" s="15" t="str">
        <f>IF(ISBLANK('Original data'!BD89),"",'Original data'!BD89)</f>
        <v/>
      </c>
      <c r="BH89" s="15" t="str">
        <f>IF(ISBLANK('Original data'!BE89),"",'Original data'!BE89)</f>
        <v/>
      </c>
      <c r="BI89" s="15" t="str">
        <f>IF(ISBLANK('Original data'!BF89),"",'Original data'!BF89)</f>
        <v/>
      </c>
      <c r="BJ89" s="15" t="str">
        <f>IF(ISBLANK('Original data'!BG89),"",'Original data'!BG89)</f>
        <v/>
      </c>
      <c r="BK89" s="15" t="str">
        <f>IF(ISBLANK('Original data'!BH89),"",'Original data'!BH89)</f>
        <v/>
      </c>
      <c r="BL89" s="15" t="str">
        <f>IF(ISBLANK('Original data'!BI89),"",'Original data'!BI89)</f>
        <v/>
      </c>
      <c r="BM89" s="15" t="str">
        <f>IF(ISBLANK('Original data'!BJ89),"",'Original data'!BJ89)</f>
        <v/>
      </c>
      <c r="BN89" s="15" t="str">
        <f>IF(ISBLANK('Original data'!BK89),"",'Original data'!BK89)</f>
        <v/>
      </c>
      <c r="BO89" s="15" t="str">
        <f>IF(ISBLANK('Original data'!BL89),"",'Original data'!BL89)</f>
        <v/>
      </c>
      <c r="BP89" s="15" t="str">
        <f>IF(ISBLANK('Original data'!BM89),"",'Original data'!BM89)</f>
        <v/>
      </c>
      <c r="BQ89" s="15" t="str">
        <f>IF(ISBLANK('Original data'!BN89),"",'Original data'!BN89)</f>
        <v/>
      </c>
      <c r="BR89" s="15" t="str">
        <f>IF(ISBLANK('Original data'!BO89),"",'Original data'!BO89)</f>
        <v/>
      </c>
      <c r="BS89" s="15" t="str">
        <f>IF(ISBLANK('Original data'!BP89),"",'Original data'!BP89)</f>
        <v/>
      </c>
      <c r="BT89" s="15" t="str">
        <f>IF(ISBLANK('Original data'!BQ89),"",'Original data'!BQ89)</f>
        <v/>
      </c>
      <c r="BU89" s="15" t="str">
        <f>IF(ISBLANK('Original data'!BR89),"",'Original data'!BR89)</f>
        <v/>
      </c>
      <c r="BV89" s="15" t="str">
        <f>IF(ISBLANK('Original data'!BS89),"",'Original data'!BS89)</f>
        <v/>
      </c>
      <c r="BW89" s="15" t="str">
        <f>IF(ISBLANK('Original data'!BT89),"",'Original data'!BT89)</f>
        <v/>
      </c>
      <c r="BX89" s="15" t="str">
        <f>IF(ISBLANK('Original data'!BU89),"",'Original data'!BU89)</f>
        <v/>
      </c>
      <c r="BY89" s="15" t="str">
        <f>IF(ISBLANK('Original data'!BV89),"",'Original data'!BV89)</f>
        <v/>
      </c>
      <c r="BZ89" s="15" t="str">
        <f>IF(ISBLANK('Original data'!BW89),"",'Original data'!BW89)</f>
        <v/>
      </c>
      <c r="CA89" s="15" t="str">
        <f>IF(ISBLANK('Original data'!BX89),"",'Original data'!BX89)</f>
        <v/>
      </c>
      <c r="CB89" s="15" t="str">
        <f>IF(ISBLANK('Original data'!BY89),"",'Original data'!BY89)</f>
        <v/>
      </c>
      <c r="CC89" s="15" t="str">
        <f>IF(ISBLANK('Original data'!BZ89),"",'Original data'!BZ89)</f>
        <v/>
      </c>
      <c r="CD89" s="15" t="str">
        <f>IF(ISBLANK('Original data'!CA89),"",'Original data'!CA89)</f>
        <v/>
      </c>
    </row>
    <row r="90" spans="1:82" x14ac:dyDescent="0.2">
      <c r="A90" s="14" t="str">
        <f>IF(ISBLANK('Original data'!A90),"",'Original data'!A90)</f>
        <v/>
      </c>
      <c r="B90" s="14" t="str">
        <f>IF(ISBLANK('Original data'!B90),"",'Original data'!B90)</f>
        <v/>
      </c>
      <c r="C90" s="14" t="str">
        <f>IF(ISBLANK('Original data'!C90),"",'Original data'!C90)</f>
        <v/>
      </c>
      <c r="D90" s="14" t="str">
        <f>IF(ISBLANK('Original data'!D90),"",'Original data'!D90)</f>
        <v/>
      </c>
      <c r="E90" s="14" t="str">
        <f>IF(ISBLANK('Original data'!E90),"",'Original data'!E90)</f>
        <v/>
      </c>
      <c r="F90" s="14">
        <f>IF(ISBLANK('Original data'!CC90),"",'Original data'!CC90)</f>
        <v>0</v>
      </c>
      <c r="G90" s="14">
        <f>IF(ISBLANK('Original data'!CD90),"",'Original data'!CD90)</f>
        <v>0</v>
      </c>
      <c r="H90" s="14"/>
      <c r="I90" s="15" t="str">
        <f>IF(ISBLANK('Original data'!F90),"",'Original data'!F90)</f>
        <v/>
      </c>
      <c r="J90" s="15" t="str">
        <f>IF(ISBLANK('Original data'!G90),"",'Original data'!G90)</f>
        <v/>
      </c>
      <c r="K90" s="15" t="str">
        <f>IF(ISBLANK('Original data'!H90),"",'Original data'!H90)</f>
        <v/>
      </c>
      <c r="L90" s="15" t="str">
        <f>IF(ISBLANK('Original data'!I90),"",'Original data'!I90)</f>
        <v/>
      </c>
      <c r="M90" s="15" t="str">
        <f>IF(ISBLANK('Original data'!J90),"",'Original data'!J90)</f>
        <v/>
      </c>
      <c r="N90" s="15" t="str">
        <f>IF(ISBLANK('Original data'!K90),"",'Original data'!K90)</f>
        <v/>
      </c>
      <c r="O90" s="15" t="str">
        <f>IF(ISBLANK('Original data'!L90),"",'Original data'!L90)</f>
        <v/>
      </c>
      <c r="P90" s="15" t="str">
        <f>IF(ISBLANK('Original data'!M90),"",'Original data'!M90)</f>
        <v/>
      </c>
      <c r="Q90" s="15" t="str">
        <f>IF(ISBLANK('Original data'!N90),"",'Original data'!N90)</f>
        <v/>
      </c>
      <c r="R90" s="15" t="str">
        <f>IF(ISBLANK('Original data'!O90),"",'Original data'!O90)</f>
        <v/>
      </c>
      <c r="S90" s="15" t="str">
        <f>IF(ISBLANK('Original data'!P90),"",'Original data'!P90)</f>
        <v/>
      </c>
      <c r="T90" s="15" t="str">
        <f>IF(ISBLANK('Original data'!Q90),"",'Original data'!Q90)</f>
        <v/>
      </c>
      <c r="U90" s="15" t="str">
        <f>IF(ISBLANK('Original data'!R90),"",'Original data'!R90)</f>
        <v/>
      </c>
      <c r="V90" s="15" t="str">
        <f>IF(ISBLANK('Original data'!S90),"",'Original data'!S90)</f>
        <v/>
      </c>
      <c r="W90" s="15" t="str">
        <f>IF(ISBLANK('Original data'!T90),"",'Original data'!T90)</f>
        <v/>
      </c>
      <c r="X90" s="15" t="str">
        <f>IF(ISBLANK('Original data'!U90),"",'Original data'!U90)</f>
        <v/>
      </c>
      <c r="Y90" s="15" t="str">
        <f>IF(ISBLANK('Original data'!V90),"",'Original data'!V90)</f>
        <v/>
      </c>
      <c r="Z90" s="15" t="str">
        <f>IF(ISBLANK('Original data'!W90),"",'Original data'!W90)</f>
        <v/>
      </c>
      <c r="AA90" s="15" t="str">
        <f>IF(ISBLANK('Original data'!X90),"",'Original data'!X90)</f>
        <v/>
      </c>
      <c r="AB90" s="15" t="str">
        <f>IF(ISBLANK('Original data'!Y90),"",'Original data'!Y90)</f>
        <v/>
      </c>
      <c r="AC90" s="15" t="str">
        <f>IF(ISBLANK('Original data'!Z90),"",'Original data'!Z90)</f>
        <v/>
      </c>
      <c r="AD90" s="15" t="str">
        <f>IF(ISBLANK('Original data'!AA90),"",'Original data'!AA90)</f>
        <v/>
      </c>
      <c r="AE90" s="15" t="str">
        <f>IF(ISBLANK('Original data'!AB90),"",'Original data'!AB90)</f>
        <v/>
      </c>
      <c r="AF90" s="15" t="str">
        <f>IF(ISBLANK('Original data'!AC90),"",'Original data'!AC90)</f>
        <v/>
      </c>
      <c r="AG90" s="15" t="str">
        <f>IF(ISBLANK('Original data'!AD90),"",'Original data'!AD90)</f>
        <v/>
      </c>
      <c r="AH90" s="15" t="str">
        <f>IF(ISBLANK('Original data'!AE90),"",'Original data'!AE90)</f>
        <v/>
      </c>
      <c r="AI90" s="15" t="str">
        <f>IF(ISBLANK('Original data'!AF90),"",'Original data'!AF90)</f>
        <v/>
      </c>
      <c r="AJ90" s="15" t="str">
        <f>IF(ISBLANK('Original data'!AG90),"",'Original data'!AG90)</f>
        <v/>
      </c>
      <c r="AK90" s="15" t="str">
        <f>IF(ISBLANK('Original data'!AH90),"",'Original data'!AH90)</f>
        <v/>
      </c>
      <c r="AL90" s="15" t="str">
        <f>IF(ISBLANK('Original data'!AI90),"",'Original data'!AI90)</f>
        <v/>
      </c>
      <c r="AM90" s="15" t="str">
        <f>IF(ISBLANK('Original data'!AJ90),"",'Original data'!AJ90)</f>
        <v/>
      </c>
      <c r="AN90" s="15" t="str">
        <f>IF(ISBLANK('Original data'!AK90),"",'Original data'!AK90)</f>
        <v/>
      </c>
      <c r="AO90" s="15" t="str">
        <f>IF(ISBLANK('Original data'!AL90),"",'Original data'!AL90)</f>
        <v/>
      </c>
      <c r="AP90" s="15" t="str">
        <f>IF(ISBLANK('Original data'!AM90),"",'Original data'!AM90)</f>
        <v/>
      </c>
      <c r="AQ90" s="15" t="str">
        <f>IF(ISBLANK('Original data'!AN90),"",'Original data'!AN90)</f>
        <v/>
      </c>
      <c r="AR90" s="15" t="str">
        <f>IF(ISBLANK('Original data'!AO90),"",'Original data'!AO90)</f>
        <v/>
      </c>
      <c r="AS90" s="15" t="str">
        <f>IF(ISBLANK('Original data'!AP90),"",'Original data'!AP90)</f>
        <v/>
      </c>
      <c r="AT90" s="15" t="str">
        <f>IF(ISBLANK('Original data'!AQ90),"",'Original data'!AQ90)</f>
        <v/>
      </c>
      <c r="AU90" s="15" t="str">
        <f>IF(ISBLANK('Original data'!AR90),"",'Original data'!AR90)</f>
        <v/>
      </c>
      <c r="AV90" s="15" t="str">
        <f>IF(ISBLANK('Original data'!AS90),"",'Original data'!AS90)</f>
        <v/>
      </c>
      <c r="AW90" s="15" t="str">
        <f>IF(ISBLANK('Original data'!AT90),"",'Original data'!AT90)</f>
        <v/>
      </c>
      <c r="AX90" s="15" t="str">
        <f>IF(ISBLANK('Original data'!AU90),"",'Original data'!AU90)</f>
        <v/>
      </c>
      <c r="AY90" s="15" t="str">
        <f>IF(ISBLANK('Original data'!AV90),"",'Original data'!AV90)</f>
        <v/>
      </c>
      <c r="AZ90" s="15" t="str">
        <f>IF(ISBLANK('Original data'!AW90),"",'Original data'!AW90)</f>
        <v/>
      </c>
      <c r="BA90" s="15" t="str">
        <f>IF(ISBLANK('Original data'!AX90),"",'Original data'!AX90)</f>
        <v/>
      </c>
      <c r="BB90" s="15" t="str">
        <f>IF(ISBLANK('Original data'!AY90),"",'Original data'!AY90)</f>
        <v/>
      </c>
      <c r="BC90" s="15" t="str">
        <f>IF(ISBLANK('Original data'!AZ90),"",'Original data'!AZ90)</f>
        <v/>
      </c>
      <c r="BD90" s="15" t="str">
        <f>IF(ISBLANK('Original data'!BA90),"",'Original data'!BA90)</f>
        <v/>
      </c>
      <c r="BE90" s="15" t="str">
        <f>IF(ISBLANK('Original data'!BB90),"",'Original data'!BB90)</f>
        <v/>
      </c>
      <c r="BF90" s="15" t="str">
        <f>IF(ISBLANK('Original data'!BC90),"",'Original data'!BC90)</f>
        <v/>
      </c>
      <c r="BG90" s="15" t="str">
        <f>IF(ISBLANK('Original data'!BD90),"",'Original data'!BD90)</f>
        <v/>
      </c>
      <c r="BH90" s="15" t="str">
        <f>IF(ISBLANK('Original data'!BE90),"",'Original data'!BE90)</f>
        <v/>
      </c>
      <c r="BI90" s="15" t="str">
        <f>IF(ISBLANK('Original data'!BF90),"",'Original data'!BF90)</f>
        <v/>
      </c>
      <c r="BJ90" s="15" t="str">
        <f>IF(ISBLANK('Original data'!BG90),"",'Original data'!BG90)</f>
        <v/>
      </c>
      <c r="BK90" s="15" t="str">
        <f>IF(ISBLANK('Original data'!BH90),"",'Original data'!BH90)</f>
        <v/>
      </c>
      <c r="BL90" s="15" t="str">
        <f>IF(ISBLANK('Original data'!BI90),"",'Original data'!BI90)</f>
        <v/>
      </c>
      <c r="BM90" s="15" t="str">
        <f>IF(ISBLANK('Original data'!BJ90),"",'Original data'!BJ90)</f>
        <v/>
      </c>
      <c r="BN90" s="15" t="str">
        <f>IF(ISBLANK('Original data'!BK90),"",'Original data'!BK90)</f>
        <v/>
      </c>
      <c r="BO90" s="15" t="str">
        <f>IF(ISBLANK('Original data'!BL90),"",'Original data'!BL90)</f>
        <v/>
      </c>
      <c r="BP90" s="15" t="str">
        <f>IF(ISBLANK('Original data'!BM90),"",'Original data'!BM90)</f>
        <v/>
      </c>
      <c r="BQ90" s="15" t="str">
        <f>IF(ISBLANK('Original data'!BN90),"",'Original data'!BN90)</f>
        <v/>
      </c>
      <c r="BR90" s="15" t="str">
        <f>IF(ISBLANK('Original data'!BO90),"",'Original data'!BO90)</f>
        <v/>
      </c>
      <c r="BS90" s="15" t="str">
        <f>IF(ISBLANK('Original data'!BP90),"",'Original data'!BP90)</f>
        <v/>
      </c>
      <c r="BT90" s="15" t="str">
        <f>IF(ISBLANK('Original data'!BQ90),"",'Original data'!BQ90)</f>
        <v/>
      </c>
      <c r="BU90" s="15" t="str">
        <f>IF(ISBLANK('Original data'!BR90),"",'Original data'!BR90)</f>
        <v/>
      </c>
      <c r="BV90" s="15" t="str">
        <f>IF(ISBLANK('Original data'!BS90),"",'Original data'!BS90)</f>
        <v/>
      </c>
      <c r="BW90" s="15" t="str">
        <f>IF(ISBLANK('Original data'!BT90),"",'Original data'!BT90)</f>
        <v/>
      </c>
      <c r="BX90" s="15" t="str">
        <f>IF(ISBLANK('Original data'!BU90),"",'Original data'!BU90)</f>
        <v/>
      </c>
      <c r="BY90" s="15" t="str">
        <f>IF(ISBLANK('Original data'!BV90),"",'Original data'!BV90)</f>
        <v/>
      </c>
      <c r="BZ90" s="15" t="str">
        <f>IF(ISBLANK('Original data'!BW90),"",'Original data'!BW90)</f>
        <v/>
      </c>
      <c r="CA90" s="15" t="str">
        <f>IF(ISBLANK('Original data'!BX90),"",'Original data'!BX90)</f>
        <v/>
      </c>
      <c r="CB90" s="15" t="str">
        <f>IF(ISBLANK('Original data'!BY90),"",'Original data'!BY90)</f>
        <v/>
      </c>
      <c r="CC90" s="15" t="str">
        <f>IF(ISBLANK('Original data'!BZ90),"",'Original data'!BZ90)</f>
        <v/>
      </c>
      <c r="CD90" s="15" t="str">
        <f>IF(ISBLANK('Original data'!CA90),"",'Original data'!CA90)</f>
        <v/>
      </c>
    </row>
    <row r="91" spans="1:82" x14ac:dyDescent="0.2">
      <c r="A91" s="14" t="str">
        <f>IF(ISBLANK('Original data'!A91),"",'Original data'!A91)</f>
        <v/>
      </c>
      <c r="B91" s="14" t="str">
        <f>IF(ISBLANK('Original data'!B91),"",'Original data'!B91)</f>
        <v/>
      </c>
      <c r="C91" s="14" t="str">
        <f>IF(ISBLANK('Original data'!C91),"",'Original data'!C91)</f>
        <v/>
      </c>
      <c r="D91" s="14" t="str">
        <f>IF(ISBLANK('Original data'!D91),"",'Original data'!D91)</f>
        <v/>
      </c>
      <c r="E91" s="14" t="str">
        <f>IF(ISBLANK('Original data'!E91),"",'Original data'!E91)</f>
        <v/>
      </c>
      <c r="F91" s="14">
        <f>IF(ISBLANK('Original data'!CC91),"",'Original data'!CC91)</f>
        <v>0</v>
      </c>
      <c r="G91" s="14">
        <f>IF(ISBLANK('Original data'!CD91),"",'Original data'!CD91)</f>
        <v>0</v>
      </c>
      <c r="H91" s="14"/>
      <c r="I91" s="15" t="str">
        <f>IF(ISBLANK('Original data'!F91),"",'Original data'!F91)</f>
        <v/>
      </c>
      <c r="J91" s="15" t="str">
        <f>IF(ISBLANK('Original data'!G91),"",'Original data'!G91)</f>
        <v/>
      </c>
      <c r="K91" s="15" t="str">
        <f>IF(ISBLANK('Original data'!H91),"",'Original data'!H91)</f>
        <v/>
      </c>
      <c r="L91" s="15" t="str">
        <f>IF(ISBLANK('Original data'!I91),"",'Original data'!I91)</f>
        <v/>
      </c>
      <c r="M91" s="15" t="str">
        <f>IF(ISBLANK('Original data'!J91),"",'Original data'!J91)</f>
        <v/>
      </c>
      <c r="N91" s="15" t="str">
        <f>IF(ISBLANK('Original data'!K91),"",'Original data'!K91)</f>
        <v/>
      </c>
      <c r="O91" s="15" t="str">
        <f>IF(ISBLANK('Original data'!L91),"",'Original data'!L91)</f>
        <v/>
      </c>
      <c r="P91" s="15" t="str">
        <f>IF(ISBLANK('Original data'!M91),"",'Original data'!M91)</f>
        <v/>
      </c>
      <c r="Q91" s="15" t="str">
        <f>IF(ISBLANK('Original data'!N91),"",'Original data'!N91)</f>
        <v/>
      </c>
      <c r="R91" s="15" t="str">
        <f>IF(ISBLANK('Original data'!O91),"",'Original data'!O91)</f>
        <v/>
      </c>
      <c r="S91" s="15" t="str">
        <f>IF(ISBLANK('Original data'!P91),"",'Original data'!P91)</f>
        <v/>
      </c>
      <c r="T91" s="15" t="str">
        <f>IF(ISBLANK('Original data'!Q91),"",'Original data'!Q91)</f>
        <v/>
      </c>
      <c r="U91" s="15" t="str">
        <f>IF(ISBLANK('Original data'!R91),"",'Original data'!R91)</f>
        <v/>
      </c>
      <c r="V91" s="15" t="str">
        <f>IF(ISBLANK('Original data'!S91),"",'Original data'!S91)</f>
        <v/>
      </c>
      <c r="W91" s="15" t="str">
        <f>IF(ISBLANK('Original data'!T91),"",'Original data'!T91)</f>
        <v/>
      </c>
      <c r="X91" s="15" t="str">
        <f>IF(ISBLANK('Original data'!U91),"",'Original data'!U91)</f>
        <v/>
      </c>
      <c r="Y91" s="15" t="str">
        <f>IF(ISBLANK('Original data'!V91),"",'Original data'!V91)</f>
        <v/>
      </c>
      <c r="Z91" s="15" t="str">
        <f>IF(ISBLANK('Original data'!W91),"",'Original data'!W91)</f>
        <v/>
      </c>
      <c r="AA91" s="15" t="str">
        <f>IF(ISBLANK('Original data'!X91),"",'Original data'!X91)</f>
        <v/>
      </c>
      <c r="AB91" s="15" t="str">
        <f>IF(ISBLANK('Original data'!Y91),"",'Original data'!Y91)</f>
        <v/>
      </c>
      <c r="AC91" s="15" t="str">
        <f>IF(ISBLANK('Original data'!Z91),"",'Original data'!Z91)</f>
        <v/>
      </c>
      <c r="AD91" s="15" t="str">
        <f>IF(ISBLANK('Original data'!AA91),"",'Original data'!AA91)</f>
        <v/>
      </c>
      <c r="AE91" s="15" t="str">
        <f>IF(ISBLANK('Original data'!AB91),"",'Original data'!AB91)</f>
        <v/>
      </c>
      <c r="AF91" s="15" t="str">
        <f>IF(ISBLANK('Original data'!AC91),"",'Original data'!AC91)</f>
        <v/>
      </c>
      <c r="AG91" s="15" t="str">
        <f>IF(ISBLANK('Original data'!AD91),"",'Original data'!AD91)</f>
        <v/>
      </c>
      <c r="AH91" s="15" t="str">
        <f>IF(ISBLANK('Original data'!AE91),"",'Original data'!AE91)</f>
        <v/>
      </c>
      <c r="AI91" s="15" t="str">
        <f>IF(ISBLANK('Original data'!AF91),"",'Original data'!AF91)</f>
        <v/>
      </c>
      <c r="AJ91" s="15" t="str">
        <f>IF(ISBLANK('Original data'!AG91),"",'Original data'!AG91)</f>
        <v/>
      </c>
      <c r="AK91" s="15" t="str">
        <f>IF(ISBLANK('Original data'!AH91),"",'Original data'!AH91)</f>
        <v/>
      </c>
      <c r="AL91" s="15" t="str">
        <f>IF(ISBLANK('Original data'!AI91),"",'Original data'!AI91)</f>
        <v/>
      </c>
      <c r="AM91" s="15" t="str">
        <f>IF(ISBLANK('Original data'!AJ91),"",'Original data'!AJ91)</f>
        <v/>
      </c>
      <c r="AN91" s="15" t="str">
        <f>IF(ISBLANK('Original data'!AK91),"",'Original data'!AK91)</f>
        <v/>
      </c>
      <c r="AO91" s="15" t="str">
        <f>IF(ISBLANK('Original data'!AL91),"",'Original data'!AL91)</f>
        <v/>
      </c>
      <c r="AP91" s="15" t="str">
        <f>IF(ISBLANK('Original data'!AM91),"",'Original data'!AM91)</f>
        <v/>
      </c>
      <c r="AQ91" s="15" t="str">
        <f>IF(ISBLANK('Original data'!AN91),"",'Original data'!AN91)</f>
        <v/>
      </c>
      <c r="AR91" s="15" t="str">
        <f>IF(ISBLANK('Original data'!AO91),"",'Original data'!AO91)</f>
        <v/>
      </c>
      <c r="AS91" s="15" t="str">
        <f>IF(ISBLANK('Original data'!AP91),"",'Original data'!AP91)</f>
        <v/>
      </c>
      <c r="AT91" s="15" t="str">
        <f>IF(ISBLANK('Original data'!AQ91),"",'Original data'!AQ91)</f>
        <v/>
      </c>
      <c r="AU91" s="15" t="str">
        <f>IF(ISBLANK('Original data'!AR91),"",'Original data'!AR91)</f>
        <v/>
      </c>
      <c r="AV91" s="15" t="str">
        <f>IF(ISBLANK('Original data'!AS91),"",'Original data'!AS91)</f>
        <v/>
      </c>
      <c r="AW91" s="15" t="str">
        <f>IF(ISBLANK('Original data'!AT91),"",'Original data'!AT91)</f>
        <v/>
      </c>
      <c r="AX91" s="15" t="str">
        <f>IF(ISBLANK('Original data'!AU91),"",'Original data'!AU91)</f>
        <v/>
      </c>
      <c r="AY91" s="15" t="str">
        <f>IF(ISBLANK('Original data'!AV91),"",'Original data'!AV91)</f>
        <v/>
      </c>
      <c r="AZ91" s="15" t="str">
        <f>IF(ISBLANK('Original data'!AW91),"",'Original data'!AW91)</f>
        <v/>
      </c>
      <c r="BA91" s="15" t="str">
        <f>IF(ISBLANK('Original data'!AX91),"",'Original data'!AX91)</f>
        <v/>
      </c>
      <c r="BB91" s="15" t="str">
        <f>IF(ISBLANK('Original data'!AY91),"",'Original data'!AY91)</f>
        <v/>
      </c>
      <c r="BC91" s="15" t="str">
        <f>IF(ISBLANK('Original data'!AZ91),"",'Original data'!AZ91)</f>
        <v/>
      </c>
      <c r="BD91" s="15" t="str">
        <f>IF(ISBLANK('Original data'!BA91),"",'Original data'!BA91)</f>
        <v/>
      </c>
      <c r="BE91" s="15" t="str">
        <f>IF(ISBLANK('Original data'!BB91),"",'Original data'!BB91)</f>
        <v/>
      </c>
      <c r="BF91" s="15" t="str">
        <f>IF(ISBLANK('Original data'!BC91),"",'Original data'!BC91)</f>
        <v/>
      </c>
      <c r="BG91" s="15" t="str">
        <f>IF(ISBLANK('Original data'!BD91),"",'Original data'!BD91)</f>
        <v/>
      </c>
      <c r="BH91" s="15" t="str">
        <f>IF(ISBLANK('Original data'!BE91),"",'Original data'!BE91)</f>
        <v/>
      </c>
      <c r="BI91" s="15" t="str">
        <f>IF(ISBLANK('Original data'!BF91),"",'Original data'!BF91)</f>
        <v/>
      </c>
      <c r="BJ91" s="15" t="str">
        <f>IF(ISBLANK('Original data'!BG91),"",'Original data'!BG91)</f>
        <v/>
      </c>
      <c r="BK91" s="15" t="str">
        <f>IF(ISBLANK('Original data'!BH91),"",'Original data'!BH91)</f>
        <v/>
      </c>
      <c r="BL91" s="15" t="str">
        <f>IF(ISBLANK('Original data'!BI91),"",'Original data'!BI91)</f>
        <v/>
      </c>
      <c r="BM91" s="15" t="str">
        <f>IF(ISBLANK('Original data'!BJ91),"",'Original data'!BJ91)</f>
        <v/>
      </c>
      <c r="BN91" s="15" t="str">
        <f>IF(ISBLANK('Original data'!BK91),"",'Original data'!BK91)</f>
        <v/>
      </c>
      <c r="BO91" s="15" t="str">
        <f>IF(ISBLANK('Original data'!BL91),"",'Original data'!BL91)</f>
        <v/>
      </c>
      <c r="BP91" s="15" t="str">
        <f>IF(ISBLANK('Original data'!BM91),"",'Original data'!BM91)</f>
        <v/>
      </c>
      <c r="BQ91" s="15" t="str">
        <f>IF(ISBLANK('Original data'!BN91),"",'Original data'!BN91)</f>
        <v/>
      </c>
      <c r="BR91" s="15" t="str">
        <f>IF(ISBLANK('Original data'!BO91),"",'Original data'!BO91)</f>
        <v/>
      </c>
      <c r="BS91" s="15" t="str">
        <f>IF(ISBLANK('Original data'!BP91),"",'Original data'!BP91)</f>
        <v/>
      </c>
      <c r="BT91" s="15" t="str">
        <f>IF(ISBLANK('Original data'!BQ91),"",'Original data'!BQ91)</f>
        <v/>
      </c>
      <c r="BU91" s="15" t="str">
        <f>IF(ISBLANK('Original data'!BR91),"",'Original data'!BR91)</f>
        <v/>
      </c>
      <c r="BV91" s="15" t="str">
        <f>IF(ISBLANK('Original data'!BS91),"",'Original data'!BS91)</f>
        <v/>
      </c>
      <c r="BW91" s="15" t="str">
        <f>IF(ISBLANK('Original data'!BT91),"",'Original data'!BT91)</f>
        <v/>
      </c>
      <c r="BX91" s="15" t="str">
        <f>IF(ISBLANK('Original data'!BU91),"",'Original data'!BU91)</f>
        <v/>
      </c>
      <c r="BY91" s="15" t="str">
        <f>IF(ISBLANK('Original data'!BV91),"",'Original data'!BV91)</f>
        <v/>
      </c>
      <c r="BZ91" s="15" t="str">
        <f>IF(ISBLANK('Original data'!BW91),"",'Original data'!BW91)</f>
        <v/>
      </c>
      <c r="CA91" s="15" t="str">
        <f>IF(ISBLANK('Original data'!BX91),"",'Original data'!BX91)</f>
        <v/>
      </c>
      <c r="CB91" s="15" t="str">
        <f>IF(ISBLANK('Original data'!BY91),"",'Original data'!BY91)</f>
        <v/>
      </c>
      <c r="CC91" s="15" t="str">
        <f>IF(ISBLANK('Original data'!BZ91),"",'Original data'!BZ91)</f>
        <v/>
      </c>
      <c r="CD91" s="15" t="str">
        <f>IF(ISBLANK('Original data'!CA91),"",'Original data'!CA91)</f>
        <v/>
      </c>
    </row>
    <row r="92" spans="1:82" x14ac:dyDescent="0.2">
      <c r="A92" s="14" t="str">
        <f>IF(ISBLANK('Original data'!A92),"",'Original data'!A92)</f>
        <v/>
      </c>
      <c r="B92" s="14" t="str">
        <f>IF(ISBLANK('Original data'!B92),"",'Original data'!B92)</f>
        <v/>
      </c>
      <c r="C92" s="14" t="str">
        <f>IF(ISBLANK('Original data'!C92),"",'Original data'!C92)</f>
        <v/>
      </c>
      <c r="D92" s="14" t="str">
        <f>IF(ISBLANK('Original data'!D92),"",'Original data'!D92)</f>
        <v/>
      </c>
      <c r="E92" s="14" t="str">
        <f>IF(ISBLANK('Original data'!E92),"",'Original data'!E92)</f>
        <v/>
      </c>
      <c r="F92" s="14">
        <f>IF(ISBLANK('Original data'!CC92),"",'Original data'!CC92)</f>
        <v>0</v>
      </c>
      <c r="G92" s="14">
        <f>IF(ISBLANK('Original data'!CD92),"",'Original data'!CD92)</f>
        <v>0</v>
      </c>
      <c r="H92" s="14"/>
      <c r="I92" s="15" t="str">
        <f>IF(ISBLANK('Original data'!F92),"",'Original data'!F92)</f>
        <v/>
      </c>
      <c r="J92" s="15" t="str">
        <f>IF(ISBLANK('Original data'!G92),"",'Original data'!G92)</f>
        <v/>
      </c>
      <c r="K92" s="15" t="str">
        <f>IF(ISBLANK('Original data'!H92),"",'Original data'!H92)</f>
        <v/>
      </c>
      <c r="L92" s="15" t="str">
        <f>IF(ISBLANK('Original data'!I92),"",'Original data'!I92)</f>
        <v/>
      </c>
      <c r="M92" s="15" t="str">
        <f>IF(ISBLANK('Original data'!J92),"",'Original data'!J92)</f>
        <v/>
      </c>
      <c r="N92" s="15" t="str">
        <f>IF(ISBLANK('Original data'!K92),"",'Original data'!K92)</f>
        <v/>
      </c>
      <c r="O92" s="15" t="str">
        <f>IF(ISBLANK('Original data'!L92),"",'Original data'!L92)</f>
        <v/>
      </c>
      <c r="P92" s="15" t="str">
        <f>IF(ISBLANK('Original data'!M92),"",'Original data'!M92)</f>
        <v/>
      </c>
      <c r="Q92" s="15" t="str">
        <f>IF(ISBLANK('Original data'!N92),"",'Original data'!N92)</f>
        <v/>
      </c>
      <c r="R92" s="15" t="str">
        <f>IF(ISBLANK('Original data'!O92),"",'Original data'!O92)</f>
        <v/>
      </c>
      <c r="S92" s="15" t="str">
        <f>IF(ISBLANK('Original data'!P92),"",'Original data'!P92)</f>
        <v/>
      </c>
      <c r="T92" s="15" t="str">
        <f>IF(ISBLANK('Original data'!Q92),"",'Original data'!Q92)</f>
        <v/>
      </c>
      <c r="U92" s="15" t="str">
        <f>IF(ISBLANK('Original data'!R92),"",'Original data'!R92)</f>
        <v/>
      </c>
      <c r="V92" s="15" t="str">
        <f>IF(ISBLANK('Original data'!S92),"",'Original data'!S92)</f>
        <v/>
      </c>
      <c r="W92" s="15" t="str">
        <f>IF(ISBLANK('Original data'!T92),"",'Original data'!T92)</f>
        <v/>
      </c>
      <c r="X92" s="15" t="str">
        <f>IF(ISBLANK('Original data'!U92),"",'Original data'!U92)</f>
        <v/>
      </c>
      <c r="Y92" s="15" t="str">
        <f>IF(ISBLANK('Original data'!V92),"",'Original data'!V92)</f>
        <v/>
      </c>
      <c r="Z92" s="15" t="str">
        <f>IF(ISBLANK('Original data'!W92),"",'Original data'!W92)</f>
        <v/>
      </c>
      <c r="AA92" s="15" t="str">
        <f>IF(ISBLANK('Original data'!X92),"",'Original data'!X92)</f>
        <v/>
      </c>
      <c r="AB92" s="15" t="str">
        <f>IF(ISBLANK('Original data'!Y92),"",'Original data'!Y92)</f>
        <v/>
      </c>
      <c r="AC92" s="15" t="str">
        <f>IF(ISBLANK('Original data'!Z92),"",'Original data'!Z92)</f>
        <v/>
      </c>
      <c r="AD92" s="15" t="str">
        <f>IF(ISBLANK('Original data'!AA92),"",'Original data'!AA92)</f>
        <v/>
      </c>
      <c r="AE92" s="15" t="str">
        <f>IF(ISBLANK('Original data'!AB92),"",'Original data'!AB92)</f>
        <v/>
      </c>
      <c r="AF92" s="15" t="str">
        <f>IF(ISBLANK('Original data'!AC92),"",'Original data'!AC92)</f>
        <v/>
      </c>
      <c r="AG92" s="15" t="str">
        <f>IF(ISBLANK('Original data'!AD92),"",'Original data'!AD92)</f>
        <v/>
      </c>
      <c r="AH92" s="15" t="str">
        <f>IF(ISBLANK('Original data'!AE92),"",'Original data'!AE92)</f>
        <v/>
      </c>
      <c r="AI92" s="15" t="str">
        <f>IF(ISBLANK('Original data'!AF92),"",'Original data'!AF92)</f>
        <v/>
      </c>
      <c r="AJ92" s="15" t="str">
        <f>IF(ISBLANK('Original data'!AG92),"",'Original data'!AG92)</f>
        <v/>
      </c>
      <c r="AK92" s="15" t="str">
        <f>IF(ISBLANK('Original data'!AH92),"",'Original data'!AH92)</f>
        <v/>
      </c>
      <c r="AL92" s="15" t="str">
        <f>IF(ISBLANK('Original data'!AI92),"",'Original data'!AI92)</f>
        <v/>
      </c>
      <c r="AM92" s="15" t="str">
        <f>IF(ISBLANK('Original data'!AJ92),"",'Original data'!AJ92)</f>
        <v/>
      </c>
      <c r="AN92" s="15" t="str">
        <f>IF(ISBLANK('Original data'!AK92),"",'Original data'!AK92)</f>
        <v/>
      </c>
      <c r="AO92" s="15" t="str">
        <f>IF(ISBLANK('Original data'!AL92),"",'Original data'!AL92)</f>
        <v/>
      </c>
      <c r="AP92" s="15" t="str">
        <f>IF(ISBLANK('Original data'!AM92),"",'Original data'!AM92)</f>
        <v/>
      </c>
      <c r="AQ92" s="15" t="str">
        <f>IF(ISBLANK('Original data'!AN92),"",'Original data'!AN92)</f>
        <v/>
      </c>
      <c r="AR92" s="15" t="str">
        <f>IF(ISBLANK('Original data'!AO92),"",'Original data'!AO92)</f>
        <v/>
      </c>
      <c r="AS92" s="15" t="str">
        <f>IF(ISBLANK('Original data'!AP92),"",'Original data'!AP92)</f>
        <v/>
      </c>
      <c r="AT92" s="15" t="str">
        <f>IF(ISBLANK('Original data'!AQ92),"",'Original data'!AQ92)</f>
        <v/>
      </c>
      <c r="AU92" s="15" t="str">
        <f>IF(ISBLANK('Original data'!AR92),"",'Original data'!AR92)</f>
        <v/>
      </c>
      <c r="AV92" s="15" t="str">
        <f>IF(ISBLANK('Original data'!AS92),"",'Original data'!AS92)</f>
        <v/>
      </c>
      <c r="AW92" s="15" t="str">
        <f>IF(ISBLANK('Original data'!AT92),"",'Original data'!AT92)</f>
        <v/>
      </c>
      <c r="AX92" s="15" t="str">
        <f>IF(ISBLANK('Original data'!AU92),"",'Original data'!AU92)</f>
        <v/>
      </c>
      <c r="AY92" s="15" t="str">
        <f>IF(ISBLANK('Original data'!AV92),"",'Original data'!AV92)</f>
        <v/>
      </c>
      <c r="AZ92" s="15" t="str">
        <f>IF(ISBLANK('Original data'!AW92),"",'Original data'!AW92)</f>
        <v/>
      </c>
      <c r="BA92" s="15" t="str">
        <f>IF(ISBLANK('Original data'!AX92),"",'Original data'!AX92)</f>
        <v/>
      </c>
      <c r="BB92" s="15" t="str">
        <f>IF(ISBLANK('Original data'!AY92),"",'Original data'!AY92)</f>
        <v/>
      </c>
      <c r="BC92" s="15" t="str">
        <f>IF(ISBLANK('Original data'!AZ92),"",'Original data'!AZ92)</f>
        <v/>
      </c>
      <c r="BD92" s="15" t="str">
        <f>IF(ISBLANK('Original data'!BA92),"",'Original data'!BA92)</f>
        <v/>
      </c>
      <c r="BE92" s="15" t="str">
        <f>IF(ISBLANK('Original data'!BB92),"",'Original data'!BB92)</f>
        <v/>
      </c>
      <c r="BF92" s="15" t="str">
        <f>IF(ISBLANK('Original data'!BC92),"",'Original data'!BC92)</f>
        <v/>
      </c>
      <c r="BG92" s="15" t="str">
        <f>IF(ISBLANK('Original data'!BD92),"",'Original data'!BD92)</f>
        <v/>
      </c>
      <c r="BH92" s="15" t="str">
        <f>IF(ISBLANK('Original data'!BE92),"",'Original data'!BE92)</f>
        <v/>
      </c>
      <c r="BI92" s="15" t="str">
        <f>IF(ISBLANK('Original data'!BF92),"",'Original data'!BF92)</f>
        <v/>
      </c>
      <c r="BJ92" s="15" t="str">
        <f>IF(ISBLANK('Original data'!BG92),"",'Original data'!BG92)</f>
        <v/>
      </c>
      <c r="BK92" s="15" t="str">
        <f>IF(ISBLANK('Original data'!BH92),"",'Original data'!BH92)</f>
        <v/>
      </c>
      <c r="BL92" s="15" t="str">
        <f>IF(ISBLANK('Original data'!BI92),"",'Original data'!BI92)</f>
        <v/>
      </c>
      <c r="BM92" s="15" t="str">
        <f>IF(ISBLANK('Original data'!BJ92),"",'Original data'!BJ92)</f>
        <v/>
      </c>
      <c r="BN92" s="15" t="str">
        <f>IF(ISBLANK('Original data'!BK92),"",'Original data'!BK92)</f>
        <v/>
      </c>
      <c r="BO92" s="15" t="str">
        <f>IF(ISBLANK('Original data'!BL92),"",'Original data'!BL92)</f>
        <v/>
      </c>
      <c r="BP92" s="15" t="str">
        <f>IF(ISBLANK('Original data'!BM92),"",'Original data'!BM92)</f>
        <v/>
      </c>
      <c r="BQ92" s="15" t="str">
        <f>IF(ISBLANK('Original data'!BN92),"",'Original data'!BN92)</f>
        <v/>
      </c>
      <c r="BR92" s="15" t="str">
        <f>IF(ISBLANK('Original data'!BO92),"",'Original data'!BO92)</f>
        <v/>
      </c>
      <c r="BS92" s="15" t="str">
        <f>IF(ISBLANK('Original data'!BP92),"",'Original data'!BP92)</f>
        <v/>
      </c>
      <c r="BT92" s="15" t="str">
        <f>IF(ISBLANK('Original data'!BQ92),"",'Original data'!BQ92)</f>
        <v/>
      </c>
      <c r="BU92" s="15" t="str">
        <f>IF(ISBLANK('Original data'!BR92),"",'Original data'!BR92)</f>
        <v/>
      </c>
      <c r="BV92" s="15" t="str">
        <f>IF(ISBLANK('Original data'!BS92),"",'Original data'!BS92)</f>
        <v/>
      </c>
      <c r="BW92" s="15" t="str">
        <f>IF(ISBLANK('Original data'!BT92),"",'Original data'!BT92)</f>
        <v/>
      </c>
      <c r="BX92" s="15" t="str">
        <f>IF(ISBLANK('Original data'!BU92),"",'Original data'!BU92)</f>
        <v/>
      </c>
      <c r="BY92" s="15" t="str">
        <f>IF(ISBLANK('Original data'!BV92),"",'Original data'!BV92)</f>
        <v/>
      </c>
      <c r="BZ92" s="15" t="str">
        <f>IF(ISBLANK('Original data'!BW92),"",'Original data'!BW92)</f>
        <v/>
      </c>
      <c r="CA92" s="15" t="str">
        <f>IF(ISBLANK('Original data'!BX92),"",'Original data'!BX92)</f>
        <v/>
      </c>
      <c r="CB92" s="15" t="str">
        <f>IF(ISBLANK('Original data'!BY92),"",'Original data'!BY92)</f>
        <v/>
      </c>
      <c r="CC92" s="15" t="str">
        <f>IF(ISBLANK('Original data'!BZ92),"",'Original data'!BZ92)</f>
        <v/>
      </c>
      <c r="CD92" s="15" t="str">
        <f>IF(ISBLANK('Original data'!CA92),"",'Original data'!CA92)</f>
        <v/>
      </c>
    </row>
    <row r="93" spans="1:82" x14ac:dyDescent="0.2">
      <c r="A93" s="14" t="str">
        <f>IF(ISBLANK('Original data'!A93),"",'Original data'!A93)</f>
        <v/>
      </c>
      <c r="B93" s="14" t="str">
        <f>IF(ISBLANK('Original data'!B93),"",'Original data'!B93)</f>
        <v/>
      </c>
      <c r="C93" s="14" t="str">
        <f>IF(ISBLANK('Original data'!C93),"",'Original data'!C93)</f>
        <v/>
      </c>
      <c r="D93" s="14" t="str">
        <f>IF(ISBLANK('Original data'!D93),"",'Original data'!D93)</f>
        <v/>
      </c>
      <c r="E93" s="14" t="str">
        <f>IF(ISBLANK('Original data'!E93),"",'Original data'!E93)</f>
        <v/>
      </c>
      <c r="F93" s="14">
        <f>IF(ISBLANK('Original data'!CC93),"",'Original data'!CC93)</f>
        <v>0</v>
      </c>
      <c r="G93" s="14">
        <f>IF(ISBLANK('Original data'!CD93),"",'Original data'!CD93)</f>
        <v>0</v>
      </c>
      <c r="H93" s="14"/>
      <c r="I93" s="15" t="str">
        <f>IF(ISBLANK('Original data'!F93),"",'Original data'!F93)</f>
        <v/>
      </c>
      <c r="J93" s="15" t="str">
        <f>IF(ISBLANK('Original data'!G93),"",'Original data'!G93)</f>
        <v/>
      </c>
      <c r="K93" s="15" t="str">
        <f>IF(ISBLANK('Original data'!H93),"",'Original data'!H93)</f>
        <v/>
      </c>
      <c r="L93" s="15" t="str">
        <f>IF(ISBLANK('Original data'!I93),"",'Original data'!I93)</f>
        <v/>
      </c>
      <c r="M93" s="15" t="str">
        <f>IF(ISBLANK('Original data'!J93),"",'Original data'!J93)</f>
        <v/>
      </c>
      <c r="N93" s="15" t="str">
        <f>IF(ISBLANK('Original data'!K93),"",'Original data'!K93)</f>
        <v/>
      </c>
      <c r="O93" s="15" t="str">
        <f>IF(ISBLANK('Original data'!L93),"",'Original data'!L93)</f>
        <v/>
      </c>
      <c r="P93" s="15" t="str">
        <f>IF(ISBLANK('Original data'!M93),"",'Original data'!M93)</f>
        <v/>
      </c>
      <c r="Q93" s="15" t="str">
        <f>IF(ISBLANK('Original data'!N93),"",'Original data'!N93)</f>
        <v/>
      </c>
      <c r="R93" s="15" t="str">
        <f>IF(ISBLANK('Original data'!O93),"",'Original data'!O93)</f>
        <v/>
      </c>
      <c r="S93" s="15" t="str">
        <f>IF(ISBLANK('Original data'!P93),"",'Original data'!P93)</f>
        <v/>
      </c>
      <c r="T93" s="15" t="str">
        <f>IF(ISBLANK('Original data'!Q93),"",'Original data'!Q93)</f>
        <v/>
      </c>
      <c r="U93" s="15" t="str">
        <f>IF(ISBLANK('Original data'!R93),"",'Original data'!R93)</f>
        <v/>
      </c>
      <c r="V93" s="15" t="str">
        <f>IF(ISBLANK('Original data'!S93),"",'Original data'!S93)</f>
        <v/>
      </c>
      <c r="W93" s="15" t="str">
        <f>IF(ISBLANK('Original data'!T93),"",'Original data'!T93)</f>
        <v/>
      </c>
      <c r="X93" s="15" t="str">
        <f>IF(ISBLANK('Original data'!U93),"",'Original data'!U93)</f>
        <v/>
      </c>
      <c r="Y93" s="15" t="str">
        <f>IF(ISBLANK('Original data'!V93),"",'Original data'!V93)</f>
        <v/>
      </c>
      <c r="Z93" s="15" t="str">
        <f>IF(ISBLANK('Original data'!W93),"",'Original data'!W93)</f>
        <v/>
      </c>
      <c r="AA93" s="15" t="str">
        <f>IF(ISBLANK('Original data'!X93),"",'Original data'!X93)</f>
        <v/>
      </c>
      <c r="AB93" s="15" t="str">
        <f>IF(ISBLANK('Original data'!Y93),"",'Original data'!Y93)</f>
        <v/>
      </c>
      <c r="AC93" s="15" t="str">
        <f>IF(ISBLANK('Original data'!Z93),"",'Original data'!Z93)</f>
        <v/>
      </c>
      <c r="AD93" s="15" t="str">
        <f>IF(ISBLANK('Original data'!AA93),"",'Original data'!AA93)</f>
        <v/>
      </c>
      <c r="AE93" s="15" t="str">
        <f>IF(ISBLANK('Original data'!AB93),"",'Original data'!AB93)</f>
        <v/>
      </c>
      <c r="AF93" s="15" t="str">
        <f>IF(ISBLANK('Original data'!AC93),"",'Original data'!AC93)</f>
        <v/>
      </c>
      <c r="AG93" s="15" t="str">
        <f>IF(ISBLANK('Original data'!AD93),"",'Original data'!AD93)</f>
        <v/>
      </c>
      <c r="AH93" s="15" t="str">
        <f>IF(ISBLANK('Original data'!AE93),"",'Original data'!AE93)</f>
        <v/>
      </c>
      <c r="AI93" s="15" t="str">
        <f>IF(ISBLANK('Original data'!AF93),"",'Original data'!AF93)</f>
        <v/>
      </c>
      <c r="AJ93" s="15" t="str">
        <f>IF(ISBLANK('Original data'!AG93),"",'Original data'!AG93)</f>
        <v/>
      </c>
      <c r="AK93" s="15" t="str">
        <f>IF(ISBLANK('Original data'!AH93),"",'Original data'!AH93)</f>
        <v/>
      </c>
      <c r="AL93" s="15" t="str">
        <f>IF(ISBLANK('Original data'!AI93),"",'Original data'!AI93)</f>
        <v/>
      </c>
      <c r="AM93" s="15" t="str">
        <f>IF(ISBLANK('Original data'!AJ93),"",'Original data'!AJ93)</f>
        <v/>
      </c>
      <c r="AN93" s="15" t="str">
        <f>IF(ISBLANK('Original data'!AK93),"",'Original data'!AK93)</f>
        <v/>
      </c>
      <c r="AO93" s="15" t="str">
        <f>IF(ISBLANK('Original data'!AL93),"",'Original data'!AL93)</f>
        <v/>
      </c>
      <c r="AP93" s="15" t="str">
        <f>IF(ISBLANK('Original data'!AM93),"",'Original data'!AM93)</f>
        <v/>
      </c>
      <c r="AQ93" s="15" t="str">
        <f>IF(ISBLANK('Original data'!AN93),"",'Original data'!AN93)</f>
        <v/>
      </c>
      <c r="AR93" s="15" t="str">
        <f>IF(ISBLANK('Original data'!AO93),"",'Original data'!AO93)</f>
        <v/>
      </c>
      <c r="AS93" s="15" t="str">
        <f>IF(ISBLANK('Original data'!AP93),"",'Original data'!AP93)</f>
        <v/>
      </c>
      <c r="AT93" s="15" t="str">
        <f>IF(ISBLANK('Original data'!AQ93),"",'Original data'!AQ93)</f>
        <v/>
      </c>
      <c r="AU93" s="15" t="str">
        <f>IF(ISBLANK('Original data'!AR93),"",'Original data'!AR93)</f>
        <v/>
      </c>
      <c r="AV93" s="15" t="str">
        <f>IF(ISBLANK('Original data'!AS93),"",'Original data'!AS93)</f>
        <v/>
      </c>
      <c r="AW93" s="15" t="str">
        <f>IF(ISBLANK('Original data'!AT93),"",'Original data'!AT93)</f>
        <v/>
      </c>
      <c r="AX93" s="15" t="str">
        <f>IF(ISBLANK('Original data'!AU93),"",'Original data'!AU93)</f>
        <v/>
      </c>
      <c r="AY93" s="15" t="str">
        <f>IF(ISBLANK('Original data'!AV93),"",'Original data'!AV93)</f>
        <v/>
      </c>
      <c r="AZ93" s="15" t="str">
        <f>IF(ISBLANK('Original data'!AW93),"",'Original data'!AW93)</f>
        <v/>
      </c>
      <c r="BA93" s="15" t="str">
        <f>IF(ISBLANK('Original data'!AX93),"",'Original data'!AX93)</f>
        <v/>
      </c>
      <c r="BB93" s="15" t="str">
        <f>IF(ISBLANK('Original data'!AY93),"",'Original data'!AY93)</f>
        <v/>
      </c>
      <c r="BC93" s="15" t="str">
        <f>IF(ISBLANK('Original data'!AZ93),"",'Original data'!AZ93)</f>
        <v/>
      </c>
      <c r="BD93" s="15" t="str">
        <f>IF(ISBLANK('Original data'!BA93),"",'Original data'!BA93)</f>
        <v/>
      </c>
      <c r="BE93" s="15" t="str">
        <f>IF(ISBLANK('Original data'!BB93),"",'Original data'!BB93)</f>
        <v/>
      </c>
      <c r="BF93" s="15" t="str">
        <f>IF(ISBLANK('Original data'!BC93),"",'Original data'!BC93)</f>
        <v/>
      </c>
      <c r="BG93" s="15" t="str">
        <f>IF(ISBLANK('Original data'!BD93),"",'Original data'!BD93)</f>
        <v/>
      </c>
      <c r="BH93" s="15" t="str">
        <f>IF(ISBLANK('Original data'!BE93),"",'Original data'!BE93)</f>
        <v/>
      </c>
      <c r="BI93" s="15" t="str">
        <f>IF(ISBLANK('Original data'!BF93),"",'Original data'!BF93)</f>
        <v/>
      </c>
      <c r="BJ93" s="15" t="str">
        <f>IF(ISBLANK('Original data'!BG93),"",'Original data'!BG93)</f>
        <v/>
      </c>
      <c r="BK93" s="15" t="str">
        <f>IF(ISBLANK('Original data'!BH93),"",'Original data'!BH93)</f>
        <v/>
      </c>
      <c r="BL93" s="15" t="str">
        <f>IF(ISBLANK('Original data'!BI93),"",'Original data'!BI93)</f>
        <v/>
      </c>
      <c r="BM93" s="15" t="str">
        <f>IF(ISBLANK('Original data'!BJ93),"",'Original data'!BJ93)</f>
        <v/>
      </c>
      <c r="BN93" s="15" t="str">
        <f>IF(ISBLANK('Original data'!BK93),"",'Original data'!BK93)</f>
        <v/>
      </c>
      <c r="BO93" s="15" t="str">
        <f>IF(ISBLANK('Original data'!BL93),"",'Original data'!BL93)</f>
        <v/>
      </c>
      <c r="BP93" s="15" t="str">
        <f>IF(ISBLANK('Original data'!BM93),"",'Original data'!BM93)</f>
        <v/>
      </c>
      <c r="BQ93" s="15" t="str">
        <f>IF(ISBLANK('Original data'!BN93),"",'Original data'!BN93)</f>
        <v/>
      </c>
      <c r="BR93" s="15" t="str">
        <f>IF(ISBLANK('Original data'!BO93),"",'Original data'!BO93)</f>
        <v/>
      </c>
      <c r="BS93" s="15" t="str">
        <f>IF(ISBLANK('Original data'!BP93),"",'Original data'!BP93)</f>
        <v/>
      </c>
      <c r="BT93" s="15" t="str">
        <f>IF(ISBLANK('Original data'!BQ93),"",'Original data'!BQ93)</f>
        <v/>
      </c>
      <c r="BU93" s="15" t="str">
        <f>IF(ISBLANK('Original data'!BR93),"",'Original data'!BR93)</f>
        <v/>
      </c>
      <c r="BV93" s="15" t="str">
        <f>IF(ISBLANK('Original data'!BS93),"",'Original data'!BS93)</f>
        <v/>
      </c>
      <c r="BW93" s="15" t="str">
        <f>IF(ISBLANK('Original data'!BT93),"",'Original data'!BT93)</f>
        <v/>
      </c>
      <c r="BX93" s="15" t="str">
        <f>IF(ISBLANK('Original data'!BU93),"",'Original data'!BU93)</f>
        <v/>
      </c>
      <c r="BY93" s="15" t="str">
        <f>IF(ISBLANK('Original data'!BV93),"",'Original data'!BV93)</f>
        <v/>
      </c>
      <c r="BZ93" s="15" t="str">
        <f>IF(ISBLANK('Original data'!BW93),"",'Original data'!BW93)</f>
        <v/>
      </c>
      <c r="CA93" s="15" t="str">
        <f>IF(ISBLANK('Original data'!BX93),"",'Original data'!BX93)</f>
        <v/>
      </c>
      <c r="CB93" s="15" t="str">
        <f>IF(ISBLANK('Original data'!BY93),"",'Original data'!BY93)</f>
        <v/>
      </c>
      <c r="CC93" s="15" t="str">
        <f>IF(ISBLANK('Original data'!BZ93),"",'Original data'!BZ93)</f>
        <v/>
      </c>
      <c r="CD93" s="15" t="str">
        <f>IF(ISBLANK('Original data'!CA93),"",'Original data'!CA93)</f>
        <v/>
      </c>
    </row>
    <row r="94" spans="1:82" x14ac:dyDescent="0.2">
      <c r="A94" s="14" t="str">
        <f>IF(ISBLANK('Original data'!A94),"",'Original data'!A94)</f>
        <v/>
      </c>
      <c r="B94" s="14" t="str">
        <f>IF(ISBLANK('Original data'!B94),"",'Original data'!B94)</f>
        <v/>
      </c>
      <c r="C94" s="14" t="str">
        <f>IF(ISBLANK('Original data'!C94),"",'Original data'!C94)</f>
        <v/>
      </c>
      <c r="D94" s="14" t="str">
        <f>IF(ISBLANK('Original data'!D94),"",'Original data'!D94)</f>
        <v/>
      </c>
      <c r="E94" s="14" t="str">
        <f>IF(ISBLANK('Original data'!E94),"",'Original data'!E94)</f>
        <v/>
      </c>
      <c r="F94" s="14">
        <f>IF(ISBLANK('Original data'!CC94),"",'Original data'!CC94)</f>
        <v>0</v>
      </c>
      <c r="G94" s="14">
        <f>IF(ISBLANK('Original data'!CD94),"",'Original data'!CD94)</f>
        <v>0</v>
      </c>
      <c r="H94" s="14"/>
      <c r="I94" s="15" t="str">
        <f>IF(ISBLANK('Original data'!F94),"",'Original data'!F94)</f>
        <v/>
      </c>
      <c r="J94" s="15" t="str">
        <f>IF(ISBLANK('Original data'!G94),"",'Original data'!G94)</f>
        <v/>
      </c>
      <c r="K94" s="15" t="str">
        <f>IF(ISBLANK('Original data'!H94),"",'Original data'!H94)</f>
        <v/>
      </c>
      <c r="L94" s="15" t="str">
        <f>IF(ISBLANK('Original data'!I94),"",'Original data'!I94)</f>
        <v/>
      </c>
      <c r="M94" s="15" t="str">
        <f>IF(ISBLANK('Original data'!J94),"",'Original data'!J94)</f>
        <v/>
      </c>
      <c r="N94" s="15" t="str">
        <f>IF(ISBLANK('Original data'!K94),"",'Original data'!K94)</f>
        <v/>
      </c>
      <c r="O94" s="15" t="str">
        <f>IF(ISBLANK('Original data'!L94),"",'Original data'!L94)</f>
        <v/>
      </c>
      <c r="P94" s="15" t="str">
        <f>IF(ISBLANK('Original data'!M94),"",'Original data'!M94)</f>
        <v/>
      </c>
      <c r="Q94" s="15" t="str">
        <f>IF(ISBLANK('Original data'!N94),"",'Original data'!N94)</f>
        <v/>
      </c>
      <c r="R94" s="15" t="str">
        <f>IF(ISBLANK('Original data'!O94),"",'Original data'!O94)</f>
        <v/>
      </c>
      <c r="S94" s="15" t="str">
        <f>IF(ISBLANK('Original data'!P94),"",'Original data'!P94)</f>
        <v/>
      </c>
      <c r="T94" s="15" t="str">
        <f>IF(ISBLANK('Original data'!Q94),"",'Original data'!Q94)</f>
        <v/>
      </c>
      <c r="U94" s="15" t="str">
        <f>IF(ISBLANK('Original data'!R94),"",'Original data'!R94)</f>
        <v/>
      </c>
      <c r="V94" s="15" t="str">
        <f>IF(ISBLANK('Original data'!S94),"",'Original data'!S94)</f>
        <v/>
      </c>
      <c r="W94" s="15" t="str">
        <f>IF(ISBLANK('Original data'!T94),"",'Original data'!T94)</f>
        <v/>
      </c>
      <c r="X94" s="15" t="str">
        <f>IF(ISBLANK('Original data'!U94),"",'Original data'!U94)</f>
        <v/>
      </c>
      <c r="Y94" s="15" t="str">
        <f>IF(ISBLANK('Original data'!V94),"",'Original data'!V94)</f>
        <v/>
      </c>
      <c r="Z94" s="15" t="str">
        <f>IF(ISBLANK('Original data'!W94),"",'Original data'!W94)</f>
        <v/>
      </c>
      <c r="AA94" s="15" t="str">
        <f>IF(ISBLANK('Original data'!X94),"",'Original data'!X94)</f>
        <v/>
      </c>
      <c r="AB94" s="15" t="str">
        <f>IF(ISBLANK('Original data'!Y94),"",'Original data'!Y94)</f>
        <v/>
      </c>
      <c r="AC94" s="15" t="str">
        <f>IF(ISBLANK('Original data'!Z94),"",'Original data'!Z94)</f>
        <v/>
      </c>
      <c r="AD94" s="15" t="str">
        <f>IF(ISBLANK('Original data'!AA94),"",'Original data'!AA94)</f>
        <v/>
      </c>
      <c r="AE94" s="15" t="str">
        <f>IF(ISBLANK('Original data'!AB94),"",'Original data'!AB94)</f>
        <v/>
      </c>
      <c r="AF94" s="15" t="str">
        <f>IF(ISBLANK('Original data'!AC94),"",'Original data'!AC94)</f>
        <v/>
      </c>
      <c r="AG94" s="15" t="str">
        <f>IF(ISBLANK('Original data'!AD94),"",'Original data'!AD94)</f>
        <v/>
      </c>
      <c r="AH94" s="15" t="str">
        <f>IF(ISBLANK('Original data'!AE94),"",'Original data'!AE94)</f>
        <v/>
      </c>
      <c r="AI94" s="15" t="str">
        <f>IF(ISBLANK('Original data'!AF94),"",'Original data'!AF94)</f>
        <v/>
      </c>
      <c r="AJ94" s="15" t="str">
        <f>IF(ISBLANK('Original data'!AG94),"",'Original data'!AG94)</f>
        <v/>
      </c>
      <c r="AK94" s="15" t="str">
        <f>IF(ISBLANK('Original data'!AH94),"",'Original data'!AH94)</f>
        <v/>
      </c>
      <c r="AL94" s="15" t="str">
        <f>IF(ISBLANK('Original data'!AI94),"",'Original data'!AI94)</f>
        <v/>
      </c>
      <c r="AM94" s="15" t="str">
        <f>IF(ISBLANK('Original data'!AJ94),"",'Original data'!AJ94)</f>
        <v/>
      </c>
      <c r="AN94" s="15" t="str">
        <f>IF(ISBLANK('Original data'!AK94),"",'Original data'!AK94)</f>
        <v/>
      </c>
      <c r="AO94" s="15" t="str">
        <f>IF(ISBLANK('Original data'!AL94),"",'Original data'!AL94)</f>
        <v/>
      </c>
      <c r="AP94" s="15" t="str">
        <f>IF(ISBLANK('Original data'!AM94),"",'Original data'!AM94)</f>
        <v/>
      </c>
      <c r="AQ94" s="15" t="str">
        <f>IF(ISBLANK('Original data'!AN94),"",'Original data'!AN94)</f>
        <v/>
      </c>
      <c r="AR94" s="15" t="str">
        <f>IF(ISBLANK('Original data'!AO94),"",'Original data'!AO94)</f>
        <v/>
      </c>
      <c r="AS94" s="15" t="str">
        <f>IF(ISBLANK('Original data'!AP94),"",'Original data'!AP94)</f>
        <v/>
      </c>
      <c r="AT94" s="15" t="str">
        <f>IF(ISBLANK('Original data'!AQ94),"",'Original data'!AQ94)</f>
        <v/>
      </c>
      <c r="AU94" s="15" t="str">
        <f>IF(ISBLANK('Original data'!AR94),"",'Original data'!AR94)</f>
        <v/>
      </c>
      <c r="AV94" s="15" t="str">
        <f>IF(ISBLANK('Original data'!AS94),"",'Original data'!AS94)</f>
        <v/>
      </c>
      <c r="AW94" s="15" t="str">
        <f>IF(ISBLANK('Original data'!AT94),"",'Original data'!AT94)</f>
        <v/>
      </c>
      <c r="AX94" s="15" t="str">
        <f>IF(ISBLANK('Original data'!AU94),"",'Original data'!AU94)</f>
        <v/>
      </c>
      <c r="AY94" s="15" t="str">
        <f>IF(ISBLANK('Original data'!AV94),"",'Original data'!AV94)</f>
        <v/>
      </c>
      <c r="AZ94" s="15" t="str">
        <f>IF(ISBLANK('Original data'!AW94),"",'Original data'!AW94)</f>
        <v/>
      </c>
      <c r="BA94" s="15" t="str">
        <f>IF(ISBLANK('Original data'!AX94),"",'Original data'!AX94)</f>
        <v/>
      </c>
      <c r="BB94" s="15" t="str">
        <f>IF(ISBLANK('Original data'!AY94),"",'Original data'!AY94)</f>
        <v/>
      </c>
      <c r="BC94" s="15" t="str">
        <f>IF(ISBLANK('Original data'!AZ94),"",'Original data'!AZ94)</f>
        <v/>
      </c>
      <c r="BD94" s="15" t="str">
        <f>IF(ISBLANK('Original data'!BA94),"",'Original data'!BA94)</f>
        <v/>
      </c>
      <c r="BE94" s="15" t="str">
        <f>IF(ISBLANK('Original data'!BB94),"",'Original data'!BB94)</f>
        <v/>
      </c>
      <c r="BF94" s="15" t="str">
        <f>IF(ISBLANK('Original data'!BC94),"",'Original data'!BC94)</f>
        <v/>
      </c>
      <c r="BG94" s="15" t="str">
        <f>IF(ISBLANK('Original data'!BD94),"",'Original data'!BD94)</f>
        <v/>
      </c>
      <c r="BH94" s="15" t="str">
        <f>IF(ISBLANK('Original data'!BE94),"",'Original data'!BE94)</f>
        <v/>
      </c>
      <c r="BI94" s="15" t="str">
        <f>IF(ISBLANK('Original data'!BF94),"",'Original data'!BF94)</f>
        <v/>
      </c>
      <c r="BJ94" s="15" t="str">
        <f>IF(ISBLANK('Original data'!BG94),"",'Original data'!BG94)</f>
        <v/>
      </c>
      <c r="BK94" s="15" t="str">
        <f>IF(ISBLANK('Original data'!BH94),"",'Original data'!BH94)</f>
        <v/>
      </c>
      <c r="BL94" s="15" t="str">
        <f>IF(ISBLANK('Original data'!BI94),"",'Original data'!BI94)</f>
        <v/>
      </c>
      <c r="BM94" s="15" t="str">
        <f>IF(ISBLANK('Original data'!BJ94),"",'Original data'!BJ94)</f>
        <v/>
      </c>
      <c r="BN94" s="15" t="str">
        <f>IF(ISBLANK('Original data'!BK94),"",'Original data'!BK94)</f>
        <v/>
      </c>
      <c r="BO94" s="15" t="str">
        <f>IF(ISBLANK('Original data'!BL94),"",'Original data'!BL94)</f>
        <v/>
      </c>
      <c r="BP94" s="15" t="str">
        <f>IF(ISBLANK('Original data'!BM94),"",'Original data'!BM94)</f>
        <v/>
      </c>
      <c r="BQ94" s="15" t="str">
        <f>IF(ISBLANK('Original data'!BN94),"",'Original data'!BN94)</f>
        <v/>
      </c>
      <c r="BR94" s="15" t="str">
        <f>IF(ISBLANK('Original data'!BO94),"",'Original data'!BO94)</f>
        <v/>
      </c>
      <c r="BS94" s="15" t="str">
        <f>IF(ISBLANK('Original data'!BP94),"",'Original data'!BP94)</f>
        <v/>
      </c>
      <c r="BT94" s="15" t="str">
        <f>IF(ISBLANK('Original data'!BQ94),"",'Original data'!BQ94)</f>
        <v/>
      </c>
      <c r="BU94" s="15" t="str">
        <f>IF(ISBLANK('Original data'!BR94),"",'Original data'!BR94)</f>
        <v/>
      </c>
      <c r="BV94" s="15" t="str">
        <f>IF(ISBLANK('Original data'!BS94),"",'Original data'!BS94)</f>
        <v/>
      </c>
      <c r="BW94" s="15" t="str">
        <f>IF(ISBLANK('Original data'!BT94),"",'Original data'!BT94)</f>
        <v/>
      </c>
      <c r="BX94" s="15" t="str">
        <f>IF(ISBLANK('Original data'!BU94),"",'Original data'!BU94)</f>
        <v/>
      </c>
      <c r="BY94" s="15" t="str">
        <f>IF(ISBLANK('Original data'!BV94),"",'Original data'!BV94)</f>
        <v/>
      </c>
      <c r="BZ94" s="15" t="str">
        <f>IF(ISBLANK('Original data'!BW94),"",'Original data'!BW94)</f>
        <v/>
      </c>
      <c r="CA94" s="15" t="str">
        <f>IF(ISBLANK('Original data'!BX94),"",'Original data'!BX94)</f>
        <v/>
      </c>
      <c r="CB94" s="15" t="str">
        <f>IF(ISBLANK('Original data'!BY94),"",'Original data'!BY94)</f>
        <v/>
      </c>
      <c r="CC94" s="15" t="str">
        <f>IF(ISBLANK('Original data'!BZ94),"",'Original data'!BZ94)</f>
        <v/>
      </c>
      <c r="CD94" s="15" t="str">
        <f>IF(ISBLANK('Original data'!CA94),"",'Original data'!CA94)</f>
        <v/>
      </c>
    </row>
    <row r="95" spans="1:82" x14ac:dyDescent="0.2">
      <c r="A95" s="14" t="str">
        <f>IF(ISBLANK('Original data'!A95),"",'Original data'!A95)</f>
        <v/>
      </c>
      <c r="B95" s="14" t="str">
        <f>IF(ISBLANK('Original data'!B95),"",'Original data'!B95)</f>
        <v/>
      </c>
      <c r="C95" s="14" t="str">
        <f>IF(ISBLANK('Original data'!C95),"",'Original data'!C95)</f>
        <v/>
      </c>
      <c r="D95" s="14" t="str">
        <f>IF(ISBLANK('Original data'!D95),"",'Original data'!D95)</f>
        <v/>
      </c>
      <c r="E95" s="14" t="str">
        <f>IF(ISBLANK('Original data'!E95),"",'Original data'!E95)</f>
        <v/>
      </c>
      <c r="F95" s="14">
        <f>IF(ISBLANK('Original data'!CC95),"",'Original data'!CC95)</f>
        <v>0</v>
      </c>
      <c r="G95" s="14">
        <f>IF(ISBLANK('Original data'!CD95),"",'Original data'!CD95)</f>
        <v>0</v>
      </c>
      <c r="H95" s="14"/>
      <c r="I95" s="15" t="str">
        <f>IF(ISBLANK('Original data'!F95),"",'Original data'!F95)</f>
        <v/>
      </c>
      <c r="J95" s="15" t="str">
        <f>IF(ISBLANK('Original data'!G95),"",'Original data'!G95)</f>
        <v/>
      </c>
      <c r="K95" s="15" t="str">
        <f>IF(ISBLANK('Original data'!H95),"",'Original data'!H95)</f>
        <v/>
      </c>
      <c r="L95" s="15" t="str">
        <f>IF(ISBLANK('Original data'!I95),"",'Original data'!I95)</f>
        <v/>
      </c>
      <c r="M95" s="15" t="str">
        <f>IF(ISBLANK('Original data'!J95),"",'Original data'!J95)</f>
        <v/>
      </c>
      <c r="N95" s="15" t="str">
        <f>IF(ISBLANK('Original data'!K95),"",'Original data'!K95)</f>
        <v/>
      </c>
      <c r="O95" s="15" t="str">
        <f>IF(ISBLANK('Original data'!L95),"",'Original data'!L95)</f>
        <v/>
      </c>
      <c r="P95" s="15" t="str">
        <f>IF(ISBLANK('Original data'!M95),"",'Original data'!M95)</f>
        <v/>
      </c>
      <c r="Q95" s="15" t="str">
        <f>IF(ISBLANK('Original data'!N95),"",'Original data'!N95)</f>
        <v/>
      </c>
      <c r="R95" s="15" t="str">
        <f>IF(ISBLANK('Original data'!O95),"",'Original data'!O95)</f>
        <v/>
      </c>
      <c r="S95" s="15" t="str">
        <f>IF(ISBLANK('Original data'!P95),"",'Original data'!P95)</f>
        <v/>
      </c>
      <c r="T95" s="15" t="str">
        <f>IF(ISBLANK('Original data'!Q95),"",'Original data'!Q95)</f>
        <v/>
      </c>
      <c r="U95" s="15" t="str">
        <f>IF(ISBLANK('Original data'!R95),"",'Original data'!R95)</f>
        <v/>
      </c>
      <c r="V95" s="15" t="str">
        <f>IF(ISBLANK('Original data'!S95),"",'Original data'!S95)</f>
        <v/>
      </c>
      <c r="W95" s="15" t="str">
        <f>IF(ISBLANK('Original data'!T95),"",'Original data'!T95)</f>
        <v/>
      </c>
      <c r="X95" s="15" t="str">
        <f>IF(ISBLANK('Original data'!U95),"",'Original data'!U95)</f>
        <v/>
      </c>
      <c r="Y95" s="15" t="str">
        <f>IF(ISBLANK('Original data'!V95),"",'Original data'!V95)</f>
        <v/>
      </c>
      <c r="Z95" s="15" t="str">
        <f>IF(ISBLANK('Original data'!W95),"",'Original data'!W95)</f>
        <v/>
      </c>
      <c r="AA95" s="15" t="str">
        <f>IF(ISBLANK('Original data'!X95),"",'Original data'!X95)</f>
        <v/>
      </c>
      <c r="AB95" s="15" t="str">
        <f>IF(ISBLANK('Original data'!Y95),"",'Original data'!Y95)</f>
        <v/>
      </c>
      <c r="AC95" s="15" t="str">
        <f>IF(ISBLANK('Original data'!Z95),"",'Original data'!Z95)</f>
        <v/>
      </c>
      <c r="AD95" s="15" t="str">
        <f>IF(ISBLANK('Original data'!AA95),"",'Original data'!AA95)</f>
        <v/>
      </c>
      <c r="AE95" s="15" t="str">
        <f>IF(ISBLANK('Original data'!AB95),"",'Original data'!AB95)</f>
        <v/>
      </c>
      <c r="AF95" s="15" t="str">
        <f>IF(ISBLANK('Original data'!AC95),"",'Original data'!AC95)</f>
        <v/>
      </c>
      <c r="AG95" s="15" t="str">
        <f>IF(ISBLANK('Original data'!AD95),"",'Original data'!AD95)</f>
        <v/>
      </c>
      <c r="AH95" s="15" t="str">
        <f>IF(ISBLANK('Original data'!AE95),"",'Original data'!AE95)</f>
        <v/>
      </c>
      <c r="AI95" s="15" t="str">
        <f>IF(ISBLANK('Original data'!AF95),"",'Original data'!AF95)</f>
        <v/>
      </c>
      <c r="AJ95" s="15" t="str">
        <f>IF(ISBLANK('Original data'!AG95),"",'Original data'!AG95)</f>
        <v/>
      </c>
      <c r="AK95" s="15" t="str">
        <f>IF(ISBLANK('Original data'!AH95),"",'Original data'!AH95)</f>
        <v/>
      </c>
      <c r="AL95" s="15" t="str">
        <f>IF(ISBLANK('Original data'!AI95),"",'Original data'!AI95)</f>
        <v/>
      </c>
      <c r="AM95" s="15" t="str">
        <f>IF(ISBLANK('Original data'!AJ95),"",'Original data'!AJ95)</f>
        <v/>
      </c>
      <c r="AN95" s="15" t="str">
        <f>IF(ISBLANK('Original data'!AK95),"",'Original data'!AK95)</f>
        <v/>
      </c>
      <c r="AO95" s="15" t="str">
        <f>IF(ISBLANK('Original data'!AL95),"",'Original data'!AL95)</f>
        <v/>
      </c>
      <c r="AP95" s="15" t="str">
        <f>IF(ISBLANK('Original data'!AM95),"",'Original data'!AM95)</f>
        <v/>
      </c>
      <c r="AQ95" s="15" t="str">
        <f>IF(ISBLANK('Original data'!AN95),"",'Original data'!AN95)</f>
        <v/>
      </c>
      <c r="AR95" s="15" t="str">
        <f>IF(ISBLANK('Original data'!AO95),"",'Original data'!AO95)</f>
        <v/>
      </c>
      <c r="AS95" s="15" t="str">
        <f>IF(ISBLANK('Original data'!AP95),"",'Original data'!AP95)</f>
        <v/>
      </c>
      <c r="AT95" s="15" t="str">
        <f>IF(ISBLANK('Original data'!AQ95),"",'Original data'!AQ95)</f>
        <v/>
      </c>
      <c r="AU95" s="15" t="str">
        <f>IF(ISBLANK('Original data'!AR95),"",'Original data'!AR95)</f>
        <v/>
      </c>
      <c r="AV95" s="15" t="str">
        <f>IF(ISBLANK('Original data'!AS95),"",'Original data'!AS95)</f>
        <v/>
      </c>
      <c r="AW95" s="15" t="str">
        <f>IF(ISBLANK('Original data'!AT95),"",'Original data'!AT95)</f>
        <v/>
      </c>
      <c r="AX95" s="15" t="str">
        <f>IF(ISBLANK('Original data'!AU95),"",'Original data'!AU95)</f>
        <v/>
      </c>
      <c r="AY95" s="15" t="str">
        <f>IF(ISBLANK('Original data'!AV95),"",'Original data'!AV95)</f>
        <v/>
      </c>
      <c r="AZ95" s="15" t="str">
        <f>IF(ISBLANK('Original data'!AW95),"",'Original data'!AW95)</f>
        <v/>
      </c>
      <c r="BA95" s="15" t="str">
        <f>IF(ISBLANK('Original data'!AX95),"",'Original data'!AX95)</f>
        <v/>
      </c>
      <c r="BB95" s="15" t="str">
        <f>IF(ISBLANK('Original data'!AY95),"",'Original data'!AY95)</f>
        <v/>
      </c>
      <c r="BC95" s="15" t="str">
        <f>IF(ISBLANK('Original data'!AZ95),"",'Original data'!AZ95)</f>
        <v/>
      </c>
      <c r="BD95" s="15" t="str">
        <f>IF(ISBLANK('Original data'!BA95),"",'Original data'!BA95)</f>
        <v/>
      </c>
      <c r="BE95" s="15" t="str">
        <f>IF(ISBLANK('Original data'!BB95),"",'Original data'!BB95)</f>
        <v/>
      </c>
      <c r="BF95" s="15" t="str">
        <f>IF(ISBLANK('Original data'!BC95),"",'Original data'!BC95)</f>
        <v/>
      </c>
      <c r="BG95" s="15" t="str">
        <f>IF(ISBLANK('Original data'!BD95),"",'Original data'!BD95)</f>
        <v/>
      </c>
      <c r="BH95" s="15" t="str">
        <f>IF(ISBLANK('Original data'!BE95),"",'Original data'!BE95)</f>
        <v/>
      </c>
      <c r="BI95" s="15" t="str">
        <f>IF(ISBLANK('Original data'!BF95),"",'Original data'!BF95)</f>
        <v/>
      </c>
      <c r="BJ95" s="15" t="str">
        <f>IF(ISBLANK('Original data'!BG95),"",'Original data'!BG95)</f>
        <v/>
      </c>
      <c r="BK95" s="15" t="str">
        <f>IF(ISBLANK('Original data'!BH95),"",'Original data'!BH95)</f>
        <v/>
      </c>
      <c r="BL95" s="15" t="str">
        <f>IF(ISBLANK('Original data'!BI95),"",'Original data'!BI95)</f>
        <v/>
      </c>
      <c r="BM95" s="15" t="str">
        <f>IF(ISBLANK('Original data'!BJ95),"",'Original data'!BJ95)</f>
        <v/>
      </c>
      <c r="BN95" s="15" t="str">
        <f>IF(ISBLANK('Original data'!BK95),"",'Original data'!BK95)</f>
        <v/>
      </c>
      <c r="BO95" s="15" t="str">
        <f>IF(ISBLANK('Original data'!BL95),"",'Original data'!BL95)</f>
        <v/>
      </c>
      <c r="BP95" s="15" t="str">
        <f>IF(ISBLANK('Original data'!BM95),"",'Original data'!BM95)</f>
        <v/>
      </c>
      <c r="BQ95" s="15" t="str">
        <f>IF(ISBLANK('Original data'!BN95),"",'Original data'!BN95)</f>
        <v/>
      </c>
      <c r="BR95" s="15" t="str">
        <f>IF(ISBLANK('Original data'!BO95),"",'Original data'!BO95)</f>
        <v/>
      </c>
      <c r="BS95" s="15" t="str">
        <f>IF(ISBLANK('Original data'!BP95),"",'Original data'!BP95)</f>
        <v/>
      </c>
      <c r="BT95" s="15" t="str">
        <f>IF(ISBLANK('Original data'!BQ95),"",'Original data'!BQ95)</f>
        <v/>
      </c>
      <c r="BU95" s="15" t="str">
        <f>IF(ISBLANK('Original data'!BR95),"",'Original data'!BR95)</f>
        <v/>
      </c>
      <c r="BV95" s="15" t="str">
        <f>IF(ISBLANK('Original data'!BS95),"",'Original data'!BS95)</f>
        <v/>
      </c>
      <c r="BW95" s="15" t="str">
        <f>IF(ISBLANK('Original data'!BT95),"",'Original data'!BT95)</f>
        <v/>
      </c>
      <c r="BX95" s="15" t="str">
        <f>IF(ISBLANK('Original data'!BU95),"",'Original data'!BU95)</f>
        <v/>
      </c>
      <c r="BY95" s="15" t="str">
        <f>IF(ISBLANK('Original data'!BV95),"",'Original data'!BV95)</f>
        <v/>
      </c>
      <c r="BZ95" s="15" t="str">
        <f>IF(ISBLANK('Original data'!BW95),"",'Original data'!BW95)</f>
        <v/>
      </c>
      <c r="CA95" s="15" t="str">
        <f>IF(ISBLANK('Original data'!BX95),"",'Original data'!BX95)</f>
        <v/>
      </c>
      <c r="CB95" s="15" t="str">
        <f>IF(ISBLANK('Original data'!BY95),"",'Original data'!BY95)</f>
        <v/>
      </c>
      <c r="CC95" s="15" t="str">
        <f>IF(ISBLANK('Original data'!BZ95),"",'Original data'!BZ95)</f>
        <v/>
      </c>
      <c r="CD95" s="15" t="str">
        <f>IF(ISBLANK('Original data'!CA95),"",'Original data'!CA95)</f>
        <v/>
      </c>
    </row>
    <row r="96" spans="1:82" x14ac:dyDescent="0.2">
      <c r="A96" s="14" t="str">
        <f>IF(ISBLANK('Original data'!A96),"",'Original data'!A96)</f>
        <v/>
      </c>
      <c r="B96" s="14" t="str">
        <f>IF(ISBLANK('Original data'!B96),"",'Original data'!B96)</f>
        <v/>
      </c>
      <c r="C96" s="14" t="str">
        <f>IF(ISBLANK('Original data'!C96),"",'Original data'!C96)</f>
        <v/>
      </c>
      <c r="D96" s="14" t="str">
        <f>IF(ISBLANK('Original data'!D96),"",'Original data'!D96)</f>
        <v/>
      </c>
      <c r="E96" s="14" t="str">
        <f>IF(ISBLANK('Original data'!E96),"",'Original data'!E96)</f>
        <v/>
      </c>
      <c r="F96" s="14">
        <f>IF(ISBLANK('Original data'!CC96),"",'Original data'!CC96)</f>
        <v>0</v>
      </c>
      <c r="G96" s="14">
        <f>IF(ISBLANK('Original data'!CD96),"",'Original data'!CD96)</f>
        <v>0</v>
      </c>
      <c r="H96" s="14"/>
      <c r="I96" s="15" t="str">
        <f>IF(ISBLANK('Original data'!F96),"",'Original data'!F96)</f>
        <v/>
      </c>
      <c r="J96" s="15" t="str">
        <f>IF(ISBLANK('Original data'!G96),"",'Original data'!G96)</f>
        <v/>
      </c>
      <c r="K96" s="15" t="str">
        <f>IF(ISBLANK('Original data'!H96),"",'Original data'!H96)</f>
        <v/>
      </c>
      <c r="L96" s="15" t="str">
        <f>IF(ISBLANK('Original data'!I96),"",'Original data'!I96)</f>
        <v/>
      </c>
      <c r="M96" s="15" t="str">
        <f>IF(ISBLANK('Original data'!J96),"",'Original data'!J96)</f>
        <v/>
      </c>
      <c r="N96" s="15" t="str">
        <f>IF(ISBLANK('Original data'!K96),"",'Original data'!K96)</f>
        <v/>
      </c>
      <c r="O96" s="15" t="str">
        <f>IF(ISBLANK('Original data'!L96),"",'Original data'!L96)</f>
        <v/>
      </c>
      <c r="P96" s="15" t="str">
        <f>IF(ISBLANK('Original data'!M96),"",'Original data'!M96)</f>
        <v/>
      </c>
      <c r="Q96" s="15" t="str">
        <f>IF(ISBLANK('Original data'!N96),"",'Original data'!N96)</f>
        <v/>
      </c>
      <c r="R96" s="15" t="str">
        <f>IF(ISBLANK('Original data'!O96),"",'Original data'!O96)</f>
        <v/>
      </c>
      <c r="S96" s="15" t="str">
        <f>IF(ISBLANK('Original data'!P96),"",'Original data'!P96)</f>
        <v/>
      </c>
      <c r="T96" s="15" t="str">
        <f>IF(ISBLANK('Original data'!Q96),"",'Original data'!Q96)</f>
        <v/>
      </c>
      <c r="U96" s="15" t="str">
        <f>IF(ISBLANK('Original data'!R96),"",'Original data'!R96)</f>
        <v/>
      </c>
      <c r="V96" s="15" t="str">
        <f>IF(ISBLANK('Original data'!S96),"",'Original data'!S96)</f>
        <v/>
      </c>
      <c r="W96" s="15" t="str">
        <f>IF(ISBLANK('Original data'!T96),"",'Original data'!T96)</f>
        <v/>
      </c>
      <c r="X96" s="15" t="str">
        <f>IF(ISBLANK('Original data'!U96),"",'Original data'!U96)</f>
        <v/>
      </c>
      <c r="Y96" s="15" t="str">
        <f>IF(ISBLANK('Original data'!V96),"",'Original data'!V96)</f>
        <v/>
      </c>
      <c r="Z96" s="15" t="str">
        <f>IF(ISBLANK('Original data'!W96),"",'Original data'!W96)</f>
        <v/>
      </c>
      <c r="AA96" s="15" t="str">
        <f>IF(ISBLANK('Original data'!X96),"",'Original data'!X96)</f>
        <v/>
      </c>
      <c r="AB96" s="15" t="str">
        <f>IF(ISBLANK('Original data'!Y96),"",'Original data'!Y96)</f>
        <v/>
      </c>
      <c r="AC96" s="15" t="str">
        <f>IF(ISBLANK('Original data'!Z96),"",'Original data'!Z96)</f>
        <v/>
      </c>
      <c r="AD96" s="15" t="str">
        <f>IF(ISBLANK('Original data'!AA96),"",'Original data'!AA96)</f>
        <v/>
      </c>
      <c r="AE96" s="15" t="str">
        <f>IF(ISBLANK('Original data'!AB96),"",'Original data'!AB96)</f>
        <v/>
      </c>
      <c r="AF96" s="15" t="str">
        <f>IF(ISBLANK('Original data'!AC96),"",'Original data'!AC96)</f>
        <v/>
      </c>
      <c r="AG96" s="15" t="str">
        <f>IF(ISBLANK('Original data'!AD96),"",'Original data'!AD96)</f>
        <v/>
      </c>
      <c r="AH96" s="15" t="str">
        <f>IF(ISBLANK('Original data'!AE96),"",'Original data'!AE96)</f>
        <v/>
      </c>
      <c r="AI96" s="15" t="str">
        <f>IF(ISBLANK('Original data'!AF96),"",'Original data'!AF96)</f>
        <v/>
      </c>
      <c r="AJ96" s="15" t="str">
        <f>IF(ISBLANK('Original data'!AG96),"",'Original data'!AG96)</f>
        <v/>
      </c>
      <c r="AK96" s="15" t="str">
        <f>IF(ISBLANK('Original data'!AH96),"",'Original data'!AH96)</f>
        <v/>
      </c>
      <c r="AL96" s="15" t="str">
        <f>IF(ISBLANK('Original data'!AI96),"",'Original data'!AI96)</f>
        <v/>
      </c>
      <c r="AM96" s="15" t="str">
        <f>IF(ISBLANK('Original data'!AJ96),"",'Original data'!AJ96)</f>
        <v/>
      </c>
      <c r="AN96" s="15" t="str">
        <f>IF(ISBLANK('Original data'!AK96),"",'Original data'!AK96)</f>
        <v/>
      </c>
      <c r="AO96" s="15" t="str">
        <f>IF(ISBLANK('Original data'!AL96),"",'Original data'!AL96)</f>
        <v/>
      </c>
      <c r="AP96" s="15" t="str">
        <f>IF(ISBLANK('Original data'!AM96),"",'Original data'!AM96)</f>
        <v/>
      </c>
      <c r="AQ96" s="15" t="str">
        <f>IF(ISBLANK('Original data'!AN96),"",'Original data'!AN96)</f>
        <v/>
      </c>
      <c r="AR96" s="15" t="str">
        <f>IF(ISBLANK('Original data'!AO96),"",'Original data'!AO96)</f>
        <v/>
      </c>
      <c r="AS96" s="15" t="str">
        <f>IF(ISBLANK('Original data'!AP96),"",'Original data'!AP96)</f>
        <v/>
      </c>
      <c r="AT96" s="15" t="str">
        <f>IF(ISBLANK('Original data'!AQ96),"",'Original data'!AQ96)</f>
        <v/>
      </c>
      <c r="AU96" s="15" t="str">
        <f>IF(ISBLANK('Original data'!AR96),"",'Original data'!AR96)</f>
        <v/>
      </c>
      <c r="AV96" s="15" t="str">
        <f>IF(ISBLANK('Original data'!AS96),"",'Original data'!AS96)</f>
        <v/>
      </c>
      <c r="AW96" s="15" t="str">
        <f>IF(ISBLANK('Original data'!AT96),"",'Original data'!AT96)</f>
        <v/>
      </c>
      <c r="AX96" s="15" t="str">
        <f>IF(ISBLANK('Original data'!AU96),"",'Original data'!AU96)</f>
        <v/>
      </c>
      <c r="AY96" s="15" t="str">
        <f>IF(ISBLANK('Original data'!AV96),"",'Original data'!AV96)</f>
        <v/>
      </c>
      <c r="AZ96" s="15" t="str">
        <f>IF(ISBLANK('Original data'!AW96),"",'Original data'!AW96)</f>
        <v/>
      </c>
      <c r="BA96" s="15" t="str">
        <f>IF(ISBLANK('Original data'!AX96),"",'Original data'!AX96)</f>
        <v/>
      </c>
      <c r="BB96" s="15" t="str">
        <f>IF(ISBLANK('Original data'!AY96),"",'Original data'!AY96)</f>
        <v/>
      </c>
      <c r="BC96" s="15" t="str">
        <f>IF(ISBLANK('Original data'!AZ96),"",'Original data'!AZ96)</f>
        <v/>
      </c>
      <c r="BD96" s="15" t="str">
        <f>IF(ISBLANK('Original data'!BA96),"",'Original data'!BA96)</f>
        <v/>
      </c>
      <c r="BE96" s="15" t="str">
        <f>IF(ISBLANK('Original data'!BB96),"",'Original data'!BB96)</f>
        <v/>
      </c>
      <c r="BF96" s="15" t="str">
        <f>IF(ISBLANK('Original data'!BC96),"",'Original data'!BC96)</f>
        <v/>
      </c>
      <c r="BG96" s="15" t="str">
        <f>IF(ISBLANK('Original data'!BD96),"",'Original data'!BD96)</f>
        <v/>
      </c>
      <c r="BH96" s="15" t="str">
        <f>IF(ISBLANK('Original data'!BE96),"",'Original data'!BE96)</f>
        <v/>
      </c>
      <c r="BI96" s="15" t="str">
        <f>IF(ISBLANK('Original data'!BF96),"",'Original data'!BF96)</f>
        <v/>
      </c>
      <c r="BJ96" s="15" t="str">
        <f>IF(ISBLANK('Original data'!BG96),"",'Original data'!BG96)</f>
        <v/>
      </c>
      <c r="BK96" s="15" t="str">
        <f>IF(ISBLANK('Original data'!BH96),"",'Original data'!BH96)</f>
        <v/>
      </c>
      <c r="BL96" s="15" t="str">
        <f>IF(ISBLANK('Original data'!BI96),"",'Original data'!BI96)</f>
        <v/>
      </c>
      <c r="BM96" s="15" t="str">
        <f>IF(ISBLANK('Original data'!BJ96),"",'Original data'!BJ96)</f>
        <v/>
      </c>
      <c r="BN96" s="15" t="str">
        <f>IF(ISBLANK('Original data'!BK96),"",'Original data'!BK96)</f>
        <v/>
      </c>
      <c r="BO96" s="15" t="str">
        <f>IF(ISBLANK('Original data'!BL96),"",'Original data'!BL96)</f>
        <v/>
      </c>
      <c r="BP96" s="15" t="str">
        <f>IF(ISBLANK('Original data'!BM96),"",'Original data'!BM96)</f>
        <v/>
      </c>
      <c r="BQ96" s="15" t="str">
        <f>IF(ISBLANK('Original data'!BN96),"",'Original data'!BN96)</f>
        <v/>
      </c>
      <c r="BR96" s="15" t="str">
        <f>IF(ISBLANK('Original data'!BO96),"",'Original data'!BO96)</f>
        <v/>
      </c>
      <c r="BS96" s="15" t="str">
        <f>IF(ISBLANK('Original data'!BP96),"",'Original data'!BP96)</f>
        <v/>
      </c>
      <c r="BT96" s="15" t="str">
        <f>IF(ISBLANK('Original data'!BQ96),"",'Original data'!BQ96)</f>
        <v/>
      </c>
      <c r="BU96" s="15" t="str">
        <f>IF(ISBLANK('Original data'!BR96),"",'Original data'!BR96)</f>
        <v/>
      </c>
      <c r="BV96" s="15" t="str">
        <f>IF(ISBLANK('Original data'!BS96),"",'Original data'!BS96)</f>
        <v/>
      </c>
      <c r="BW96" s="15" t="str">
        <f>IF(ISBLANK('Original data'!BT96),"",'Original data'!BT96)</f>
        <v/>
      </c>
      <c r="BX96" s="15" t="str">
        <f>IF(ISBLANK('Original data'!BU96),"",'Original data'!BU96)</f>
        <v/>
      </c>
      <c r="BY96" s="15" t="str">
        <f>IF(ISBLANK('Original data'!BV96),"",'Original data'!BV96)</f>
        <v/>
      </c>
      <c r="BZ96" s="15" t="str">
        <f>IF(ISBLANK('Original data'!BW96),"",'Original data'!BW96)</f>
        <v/>
      </c>
      <c r="CA96" s="15" t="str">
        <f>IF(ISBLANK('Original data'!BX96),"",'Original data'!BX96)</f>
        <v/>
      </c>
      <c r="CB96" s="15" t="str">
        <f>IF(ISBLANK('Original data'!BY96),"",'Original data'!BY96)</f>
        <v/>
      </c>
      <c r="CC96" s="15" t="str">
        <f>IF(ISBLANK('Original data'!BZ96),"",'Original data'!BZ96)</f>
        <v/>
      </c>
      <c r="CD96" s="15" t="str">
        <f>IF(ISBLANK('Original data'!CA96),"",'Original data'!CA96)</f>
        <v/>
      </c>
    </row>
    <row r="97" spans="1:82" x14ac:dyDescent="0.2">
      <c r="A97" s="14" t="str">
        <f>IF(ISBLANK('Original data'!A97),"",'Original data'!A97)</f>
        <v/>
      </c>
      <c r="B97" s="14" t="str">
        <f>IF(ISBLANK('Original data'!B97),"",'Original data'!B97)</f>
        <v/>
      </c>
      <c r="C97" s="14" t="str">
        <f>IF(ISBLANK('Original data'!C97),"",'Original data'!C97)</f>
        <v/>
      </c>
      <c r="D97" s="14" t="str">
        <f>IF(ISBLANK('Original data'!D97),"",'Original data'!D97)</f>
        <v/>
      </c>
      <c r="E97" s="14" t="str">
        <f>IF(ISBLANK('Original data'!E97),"",'Original data'!E97)</f>
        <v/>
      </c>
      <c r="F97" s="14">
        <f>IF(ISBLANK('Original data'!CC97),"",'Original data'!CC97)</f>
        <v>0</v>
      </c>
      <c r="G97" s="14">
        <f>IF(ISBLANK('Original data'!CD97),"",'Original data'!CD97)</f>
        <v>0</v>
      </c>
      <c r="H97" s="14"/>
      <c r="I97" s="15" t="str">
        <f>IF(ISBLANK('Original data'!F97),"",'Original data'!F97)</f>
        <v/>
      </c>
      <c r="J97" s="15" t="str">
        <f>IF(ISBLANK('Original data'!G97),"",'Original data'!G97)</f>
        <v/>
      </c>
      <c r="K97" s="15" t="str">
        <f>IF(ISBLANK('Original data'!H97),"",'Original data'!H97)</f>
        <v/>
      </c>
      <c r="L97" s="15" t="str">
        <f>IF(ISBLANK('Original data'!I97),"",'Original data'!I97)</f>
        <v/>
      </c>
      <c r="M97" s="15" t="str">
        <f>IF(ISBLANK('Original data'!J97),"",'Original data'!J97)</f>
        <v/>
      </c>
      <c r="N97" s="15" t="str">
        <f>IF(ISBLANK('Original data'!K97),"",'Original data'!K97)</f>
        <v/>
      </c>
      <c r="O97" s="15" t="str">
        <f>IF(ISBLANK('Original data'!L97),"",'Original data'!L97)</f>
        <v/>
      </c>
      <c r="P97" s="15" t="str">
        <f>IF(ISBLANK('Original data'!M97),"",'Original data'!M97)</f>
        <v/>
      </c>
      <c r="Q97" s="15" t="str">
        <f>IF(ISBLANK('Original data'!N97),"",'Original data'!N97)</f>
        <v/>
      </c>
      <c r="R97" s="15" t="str">
        <f>IF(ISBLANK('Original data'!O97),"",'Original data'!O97)</f>
        <v/>
      </c>
      <c r="S97" s="15" t="str">
        <f>IF(ISBLANK('Original data'!P97),"",'Original data'!P97)</f>
        <v/>
      </c>
      <c r="T97" s="15" t="str">
        <f>IF(ISBLANK('Original data'!Q97),"",'Original data'!Q97)</f>
        <v/>
      </c>
      <c r="U97" s="15" t="str">
        <f>IF(ISBLANK('Original data'!R97),"",'Original data'!R97)</f>
        <v/>
      </c>
      <c r="V97" s="15" t="str">
        <f>IF(ISBLANK('Original data'!S97),"",'Original data'!S97)</f>
        <v/>
      </c>
      <c r="W97" s="15" t="str">
        <f>IF(ISBLANK('Original data'!T97),"",'Original data'!T97)</f>
        <v/>
      </c>
      <c r="X97" s="15" t="str">
        <f>IF(ISBLANK('Original data'!U97),"",'Original data'!U97)</f>
        <v/>
      </c>
      <c r="Y97" s="15" t="str">
        <f>IF(ISBLANK('Original data'!V97),"",'Original data'!V97)</f>
        <v/>
      </c>
      <c r="Z97" s="15" t="str">
        <f>IF(ISBLANK('Original data'!W97),"",'Original data'!W97)</f>
        <v/>
      </c>
      <c r="AA97" s="15" t="str">
        <f>IF(ISBLANK('Original data'!X97),"",'Original data'!X97)</f>
        <v/>
      </c>
      <c r="AB97" s="15" t="str">
        <f>IF(ISBLANK('Original data'!Y97),"",'Original data'!Y97)</f>
        <v/>
      </c>
      <c r="AC97" s="15" t="str">
        <f>IF(ISBLANK('Original data'!Z97),"",'Original data'!Z97)</f>
        <v/>
      </c>
      <c r="AD97" s="15" t="str">
        <f>IF(ISBLANK('Original data'!AA97),"",'Original data'!AA97)</f>
        <v/>
      </c>
      <c r="AE97" s="15" t="str">
        <f>IF(ISBLANK('Original data'!AB97),"",'Original data'!AB97)</f>
        <v/>
      </c>
      <c r="AF97" s="15" t="str">
        <f>IF(ISBLANK('Original data'!AC97),"",'Original data'!AC97)</f>
        <v/>
      </c>
      <c r="AG97" s="15" t="str">
        <f>IF(ISBLANK('Original data'!AD97),"",'Original data'!AD97)</f>
        <v/>
      </c>
      <c r="AH97" s="15" t="str">
        <f>IF(ISBLANK('Original data'!AE97),"",'Original data'!AE97)</f>
        <v/>
      </c>
      <c r="AI97" s="15" t="str">
        <f>IF(ISBLANK('Original data'!AF97),"",'Original data'!AF97)</f>
        <v/>
      </c>
      <c r="AJ97" s="15" t="str">
        <f>IF(ISBLANK('Original data'!AG97),"",'Original data'!AG97)</f>
        <v/>
      </c>
      <c r="AK97" s="15" t="str">
        <f>IF(ISBLANK('Original data'!AH97),"",'Original data'!AH97)</f>
        <v/>
      </c>
      <c r="AL97" s="15" t="str">
        <f>IF(ISBLANK('Original data'!AI97),"",'Original data'!AI97)</f>
        <v/>
      </c>
      <c r="AM97" s="15" t="str">
        <f>IF(ISBLANK('Original data'!AJ97),"",'Original data'!AJ97)</f>
        <v/>
      </c>
      <c r="AN97" s="15" t="str">
        <f>IF(ISBLANK('Original data'!AK97),"",'Original data'!AK97)</f>
        <v/>
      </c>
      <c r="AO97" s="15" t="str">
        <f>IF(ISBLANK('Original data'!AL97),"",'Original data'!AL97)</f>
        <v/>
      </c>
      <c r="AP97" s="15" t="str">
        <f>IF(ISBLANK('Original data'!AM97),"",'Original data'!AM97)</f>
        <v/>
      </c>
      <c r="AQ97" s="15" t="str">
        <f>IF(ISBLANK('Original data'!AN97),"",'Original data'!AN97)</f>
        <v/>
      </c>
      <c r="AR97" s="15" t="str">
        <f>IF(ISBLANK('Original data'!AO97),"",'Original data'!AO97)</f>
        <v/>
      </c>
      <c r="AS97" s="15" t="str">
        <f>IF(ISBLANK('Original data'!AP97),"",'Original data'!AP97)</f>
        <v/>
      </c>
      <c r="AT97" s="15" t="str">
        <f>IF(ISBLANK('Original data'!AQ97),"",'Original data'!AQ97)</f>
        <v/>
      </c>
      <c r="AU97" s="15" t="str">
        <f>IF(ISBLANK('Original data'!AR97),"",'Original data'!AR97)</f>
        <v/>
      </c>
      <c r="AV97" s="15" t="str">
        <f>IF(ISBLANK('Original data'!AS97),"",'Original data'!AS97)</f>
        <v/>
      </c>
      <c r="AW97" s="15" t="str">
        <f>IF(ISBLANK('Original data'!AT97),"",'Original data'!AT97)</f>
        <v/>
      </c>
      <c r="AX97" s="15" t="str">
        <f>IF(ISBLANK('Original data'!AU97),"",'Original data'!AU97)</f>
        <v/>
      </c>
      <c r="AY97" s="15" t="str">
        <f>IF(ISBLANK('Original data'!AV97),"",'Original data'!AV97)</f>
        <v/>
      </c>
      <c r="AZ97" s="15" t="str">
        <f>IF(ISBLANK('Original data'!AW97),"",'Original data'!AW97)</f>
        <v/>
      </c>
      <c r="BA97" s="15" t="str">
        <f>IF(ISBLANK('Original data'!AX97),"",'Original data'!AX97)</f>
        <v/>
      </c>
      <c r="BB97" s="15" t="str">
        <f>IF(ISBLANK('Original data'!AY97),"",'Original data'!AY97)</f>
        <v/>
      </c>
      <c r="BC97" s="15" t="str">
        <f>IF(ISBLANK('Original data'!AZ97),"",'Original data'!AZ97)</f>
        <v/>
      </c>
      <c r="BD97" s="15" t="str">
        <f>IF(ISBLANK('Original data'!BA97),"",'Original data'!BA97)</f>
        <v/>
      </c>
      <c r="BE97" s="15" t="str">
        <f>IF(ISBLANK('Original data'!BB97),"",'Original data'!BB97)</f>
        <v/>
      </c>
      <c r="BF97" s="15" t="str">
        <f>IF(ISBLANK('Original data'!BC97),"",'Original data'!BC97)</f>
        <v/>
      </c>
      <c r="BG97" s="15" t="str">
        <f>IF(ISBLANK('Original data'!BD97),"",'Original data'!BD97)</f>
        <v/>
      </c>
      <c r="BH97" s="15" t="str">
        <f>IF(ISBLANK('Original data'!BE97),"",'Original data'!BE97)</f>
        <v/>
      </c>
      <c r="BI97" s="15" t="str">
        <f>IF(ISBLANK('Original data'!BF97),"",'Original data'!BF97)</f>
        <v/>
      </c>
      <c r="BJ97" s="15" t="str">
        <f>IF(ISBLANK('Original data'!BG97),"",'Original data'!BG97)</f>
        <v/>
      </c>
      <c r="BK97" s="15" t="str">
        <f>IF(ISBLANK('Original data'!BH97),"",'Original data'!BH97)</f>
        <v/>
      </c>
      <c r="BL97" s="15" t="str">
        <f>IF(ISBLANK('Original data'!BI97),"",'Original data'!BI97)</f>
        <v/>
      </c>
      <c r="BM97" s="15" t="str">
        <f>IF(ISBLANK('Original data'!BJ97),"",'Original data'!BJ97)</f>
        <v/>
      </c>
      <c r="BN97" s="15" t="str">
        <f>IF(ISBLANK('Original data'!BK97),"",'Original data'!BK97)</f>
        <v/>
      </c>
      <c r="BO97" s="15" t="str">
        <f>IF(ISBLANK('Original data'!BL97),"",'Original data'!BL97)</f>
        <v/>
      </c>
      <c r="BP97" s="15" t="str">
        <f>IF(ISBLANK('Original data'!BM97),"",'Original data'!BM97)</f>
        <v/>
      </c>
      <c r="BQ97" s="15" t="str">
        <f>IF(ISBLANK('Original data'!BN97),"",'Original data'!BN97)</f>
        <v/>
      </c>
      <c r="BR97" s="15" t="str">
        <f>IF(ISBLANK('Original data'!BO97),"",'Original data'!BO97)</f>
        <v/>
      </c>
      <c r="BS97" s="15" t="str">
        <f>IF(ISBLANK('Original data'!BP97),"",'Original data'!BP97)</f>
        <v/>
      </c>
      <c r="BT97" s="15" t="str">
        <f>IF(ISBLANK('Original data'!BQ97),"",'Original data'!BQ97)</f>
        <v/>
      </c>
      <c r="BU97" s="15" t="str">
        <f>IF(ISBLANK('Original data'!BR97),"",'Original data'!BR97)</f>
        <v/>
      </c>
      <c r="BV97" s="15" t="str">
        <f>IF(ISBLANK('Original data'!BS97),"",'Original data'!BS97)</f>
        <v/>
      </c>
      <c r="BW97" s="15" t="str">
        <f>IF(ISBLANK('Original data'!BT97),"",'Original data'!BT97)</f>
        <v/>
      </c>
      <c r="BX97" s="15" t="str">
        <f>IF(ISBLANK('Original data'!BU97),"",'Original data'!BU97)</f>
        <v/>
      </c>
      <c r="BY97" s="15" t="str">
        <f>IF(ISBLANK('Original data'!BV97),"",'Original data'!BV97)</f>
        <v/>
      </c>
      <c r="BZ97" s="15" t="str">
        <f>IF(ISBLANK('Original data'!BW97),"",'Original data'!BW97)</f>
        <v/>
      </c>
      <c r="CA97" s="15" t="str">
        <f>IF(ISBLANK('Original data'!BX97),"",'Original data'!BX97)</f>
        <v/>
      </c>
      <c r="CB97" s="15" t="str">
        <f>IF(ISBLANK('Original data'!BY97),"",'Original data'!BY97)</f>
        <v/>
      </c>
      <c r="CC97" s="15" t="str">
        <f>IF(ISBLANK('Original data'!BZ97),"",'Original data'!BZ97)</f>
        <v/>
      </c>
      <c r="CD97" s="15" t="str">
        <f>IF(ISBLANK('Original data'!CA97),"",'Original data'!CA97)</f>
        <v/>
      </c>
    </row>
    <row r="98" spans="1:82" x14ac:dyDescent="0.2">
      <c r="A98" s="14" t="str">
        <f>IF(ISBLANK('Original data'!A98),"",'Original data'!A98)</f>
        <v/>
      </c>
      <c r="B98" s="14" t="str">
        <f>IF(ISBLANK('Original data'!B98),"",'Original data'!B98)</f>
        <v/>
      </c>
      <c r="C98" s="14" t="str">
        <f>IF(ISBLANK('Original data'!C98),"",'Original data'!C98)</f>
        <v/>
      </c>
      <c r="D98" s="14" t="str">
        <f>IF(ISBLANK('Original data'!D98),"",'Original data'!D98)</f>
        <v/>
      </c>
      <c r="E98" s="14" t="str">
        <f>IF(ISBLANK('Original data'!E98),"",'Original data'!E98)</f>
        <v/>
      </c>
      <c r="F98" s="14">
        <f>IF(ISBLANK('Original data'!CC98),"",'Original data'!CC98)</f>
        <v>0</v>
      </c>
      <c r="G98" s="14">
        <f>IF(ISBLANK('Original data'!CD98),"",'Original data'!CD98)</f>
        <v>0</v>
      </c>
      <c r="H98" s="14"/>
      <c r="I98" s="15" t="str">
        <f>IF(ISBLANK('Original data'!F98),"",'Original data'!F98)</f>
        <v/>
      </c>
      <c r="J98" s="15" t="str">
        <f>IF(ISBLANK('Original data'!G98),"",'Original data'!G98)</f>
        <v/>
      </c>
      <c r="K98" s="15" t="str">
        <f>IF(ISBLANK('Original data'!H98),"",'Original data'!H98)</f>
        <v/>
      </c>
      <c r="L98" s="15" t="str">
        <f>IF(ISBLANK('Original data'!I98),"",'Original data'!I98)</f>
        <v/>
      </c>
      <c r="M98" s="15" t="str">
        <f>IF(ISBLANK('Original data'!J98),"",'Original data'!J98)</f>
        <v/>
      </c>
      <c r="N98" s="15" t="str">
        <f>IF(ISBLANK('Original data'!K98),"",'Original data'!K98)</f>
        <v/>
      </c>
      <c r="O98" s="15" t="str">
        <f>IF(ISBLANK('Original data'!L98),"",'Original data'!L98)</f>
        <v/>
      </c>
      <c r="P98" s="15" t="str">
        <f>IF(ISBLANK('Original data'!M98),"",'Original data'!M98)</f>
        <v/>
      </c>
      <c r="Q98" s="15" t="str">
        <f>IF(ISBLANK('Original data'!N98),"",'Original data'!N98)</f>
        <v/>
      </c>
      <c r="R98" s="15" t="str">
        <f>IF(ISBLANK('Original data'!O98),"",'Original data'!O98)</f>
        <v/>
      </c>
      <c r="S98" s="15" t="str">
        <f>IF(ISBLANK('Original data'!P98),"",'Original data'!P98)</f>
        <v/>
      </c>
      <c r="T98" s="15" t="str">
        <f>IF(ISBLANK('Original data'!Q98),"",'Original data'!Q98)</f>
        <v/>
      </c>
      <c r="U98" s="15" t="str">
        <f>IF(ISBLANK('Original data'!R98),"",'Original data'!R98)</f>
        <v/>
      </c>
      <c r="V98" s="15" t="str">
        <f>IF(ISBLANK('Original data'!S98),"",'Original data'!S98)</f>
        <v/>
      </c>
      <c r="W98" s="15" t="str">
        <f>IF(ISBLANK('Original data'!T98),"",'Original data'!T98)</f>
        <v/>
      </c>
      <c r="X98" s="15" t="str">
        <f>IF(ISBLANK('Original data'!U98),"",'Original data'!U98)</f>
        <v/>
      </c>
      <c r="Y98" s="15" t="str">
        <f>IF(ISBLANK('Original data'!V98),"",'Original data'!V98)</f>
        <v/>
      </c>
      <c r="Z98" s="15" t="str">
        <f>IF(ISBLANK('Original data'!W98),"",'Original data'!W98)</f>
        <v/>
      </c>
      <c r="AA98" s="15" t="str">
        <f>IF(ISBLANK('Original data'!X98),"",'Original data'!X98)</f>
        <v/>
      </c>
      <c r="AB98" s="15" t="str">
        <f>IF(ISBLANK('Original data'!Y98),"",'Original data'!Y98)</f>
        <v/>
      </c>
      <c r="AC98" s="15" t="str">
        <f>IF(ISBLANK('Original data'!Z98),"",'Original data'!Z98)</f>
        <v/>
      </c>
      <c r="AD98" s="15" t="str">
        <f>IF(ISBLANK('Original data'!AA98),"",'Original data'!AA98)</f>
        <v/>
      </c>
      <c r="AE98" s="15" t="str">
        <f>IF(ISBLANK('Original data'!AB98),"",'Original data'!AB98)</f>
        <v/>
      </c>
      <c r="AF98" s="15" t="str">
        <f>IF(ISBLANK('Original data'!AC98),"",'Original data'!AC98)</f>
        <v/>
      </c>
      <c r="AG98" s="15" t="str">
        <f>IF(ISBLANK('Original data'!AD98),"",'Original data'!AD98)</f>
        <v/>
      </c>
      <c r="AH98" s="15" t="str">
        <f>IF(ISBLANK('Original data'!AE98),"",'Original data'!AE98)</f>
        <v/>
      </c>
      <c r="AI98" s="15" t="str">
        <f>IF(ISBLANK('Original data'!AF98),"",'Original data'!AF98)</f>
        <v/>
      </c>
      <c r="AJ98" s="15" t="str">
        <f>IF(ISBLANK('Original data'!AG98),"",'Original data'!AG98)</f>
        <v/>
      </c>
      <c r="AK98" s="15" t="str">
        <f>IF(ISBLANK('Original data'!AH98),"",'Original data'!AH98)</f>
        <v/>
      </c>
      <c r="AL98" s="15" t="str">
        <f>IF(ISBLANK('Original data'!AI98),"",'Original data'!AI98)</f>
        <v/>
      </c>
      <c r="AM98" s="15" t="str">
        <f>IF(ISBLANK('Original data'!AJ98),"",'Original data'!AJ98)</f>
        <v/>
      </c>
      <c r="AN98" s="15" t="str">
        <f>IF(ISBLANK('Original data'!AK98),"",'Original data'!AK98)</f>
        <v/>
      </c>
      <c r="AO98" s="15" t="str">
        <f>IF(ISBLANK('Original data'!AL98),"",'Original data'!AL98)</f>
        <v/>
      </c>
      <c r="AP98" s="15" t="str">
        <f>IF(ISBLANK('Original data'!AM98),"",'Original data'!AM98)</f>
        <v/>
      </c>
      <c r="AQ98" s="15" t="str">
        <f>IF(ISBLANK('Original data'!AN98),"",'Original data'!AN98)</f>
        <v/>
      </c>
      <c r="AR98" s="15" t="str">
        <f>IF(ISBLANK('Original data'!AO98),"",'Original data'!AO98)</f>
        <v/>
      </c>
      <c r="AS98" s="15" t="str">
        <f>IF(ISBLANK('Original data'!AP98),"",'Original data'!AP98)</f>
        <v/>
      </c>
      <c r="AT98" s="15" t="str">
        <f>IF(ISBLANK('Original data'!AQ98),"",'Original data'!AQ98)</f>
        <v/>
      </c>
      <c r="AU98" s="15" t="str">
        <f>IF(ISBLANK('Original data'!AR98),"",'Original data'!AR98)</f>
        <v/>
      </c>
      <c r="AV98" s="15" t="str">
        <f>IF(ISBLANK('Original data'!AS98),"",'Original data'!AS98)</f>
        <v/>
      </c>
      <c r="AW98" s="15" t="str">
        <f>IF(ISBLANK('Original data'!AT98),"",'Original data'!AT98)</f>
        <v/>
      </c>
      <c r="AX98" s="15" t="str">
        <f>IF(ISBLANK('Original data'!AU98),"",'Original data'!AU98)</f>
        <v/>
      </c>
      <c r="AY98" s="15" t="str">
        <f>IF(ISBLANK('Original data'!AV98),"",'Original data'!AV98)</f>
        <v/>
      </c>
      <c r="AZ98" s="15" t="str">
        <f>IF(ISBLANK('Original data'!AW98),"",'Original data'!AW98)</f>
        <v/>
      </c>
      <c r="BA98" s="15" t="str">
        <f>IF(ISBLANK('Original data'!AX98),"",'Original data'!AX98)</f>
        <v/>
      </c>
      <c r="BB98" s="15" t="str">
        <f>IF(ISBLANK('Original data'!AY98),"",'Original data'!AY98)</f>
        <v/>
      </c>
      <c r="BC98" s="15" t="str">
        <f>IF(ISBLANK('Original data'!AZ98),"",'Original data'!AZ98)</f>
        <v/>
      </c>
      <c r="BD98" s="15" t="str">
        <f>IF(ISBLANK('Original data'!BA98),"",'Original data'!BA98)</f>
        <v/>
      </c>
      <c r="BE98" s="15" t="str">
        <f>IF(ISBLANK('Original data'!BB98),"",'Original data'!BB98)</f>
        <v/>
      </c>
      <c r="BF98" s="15" t="str">
        <f>IF(ISBLANK('Original data'!BC98),"",'Original data'!BC98)</f>
        <v/>
      </c>
      <c r="BG98" s="15" t="str">
        <f>IF(ISBLANK('Original data'!BD98),"",'Original data'!BD98)</f>
        <v/>
      </c>
      <c r="BH98" s="15" t="str">
        <f>IF(ISBLANK('Original data'!BE98),"",'Original data'!BE98)</f>
        <v/>
      </c>
      <c r="BI98" s="15" t="str">
        <f>IF(ISBLANK('Original data'!BF98),"",'Original data'!BF98)</f>
        <v/>
      </c>
      <c r="BJ98" s="15" t="str">
        <f>IF(ISBLANK('Original data'!BG98),"",'Original data'!BG98)</f>
        <v/>
      </c>
      <c r="BK98" s="15" t="str">
        <f>IF(ISBLANK('Original data'!BH98),"",'Original data'!BH98)</f>
        <v/>
      </c>
      <c r="BL98" s="15" t="str">
        <f>IF(ISBLANK('Original data'!BI98),"",'Original data'!BI98)</f>
        <v/>
      </c>
      <c r="BM98" s="15" t="str">
        <f>IF(ISBLANK('Original data'!BJ98),"",'Original data'!BJ98)</f>
        <v/>
      </c>
      <c r="BN98" s="15" t="str">
        <f>IF(ISBLANK('Original data'!BK98),"",'Original data'!BK98)</f>
        <v/>
      </c>
      <c r="BO98" s="15" t="str">
        <f>IF(ISBLANK('Original data'!BL98),"",'Original data'!BL98)</f>
        <v/>
      </c>
      <c r="BP98" s="15" t="str">
        <f>IF(ISBLANK('Original data'!BM98),"",'Original data'!BM98)</f>
        <v/>
      </c>
      <c r="BQ98" s="15" t="str">
        <f>IF(ISBLANK('Original data'!BN98),"",'Original data'!BN98)</f>
        <v/>
      </c>
      <c r="BR98" s="15" t="str">
        <f>IF(ISBLANK('Original data'!BO98),"",'Original data'!BO98)</f>
        <v/>
      </c>
      <c r="BS98" s="15" t="str">
        <f>IF(ISBLANK('Original data'!BP98),"",'Original data'!BP98)</f>
        <v/>
      </c>
      <c r="BT98" s="15" t="str">
        <f>IF(ISBLANK('Original data'!BQ98),"",'Original data'!BQ98)</f>
        <v/>
      </c>
      <c r="BU98" s="15" t="str">
        <f>IF(ISBLANK('Original data'!BR98),"",'Original data'!BR98)</f>
        <v/>
      </c>
      <c r="BV98" s="15" t="str">
        <f>IF(ISBLANK('Original data'!BS98),"",'Original data'!BS98)</f>
        <v/>
      </c>
      <c r="BW98" s="15" t="str">
        <f>IF(ISBLANK('Original data'!BT98),"",'Original data'!BT98)</f>
        <v/>
      </c>
      <c r="BX98" s="15" t="str">
        <f>IF(ISBLANK('Original data'!BU98),"",'Original data'!BU98)</f>
        <v/>
      </c>
      <c r="BY98" s="15" t="str">
        <f>IF(ISBLANK('Original data'!BV98),"",'Original data'!BV98)</f>
        <v/>
      </c>
      <c r="BZ98" s="15" t="str">
        <f>IF(ISBLANK('Original data'!BW98),"",'Original data'!BW98)</f>
        <v/>
      </c>
      <c r="CA98" s="15" t="str">
        <f>IF(ISBLANK('Original data'!BX98),"",'Original data'!BX98)</f>
        <v/>
      </c>
      <c r="CB98" s="15" t="str">
        <f>IF(ISBLANK('Original data'!BY98),"",'Original data'!BY98)</f>
        <v/>
      </c>
      <c r="CC98" s="15" t="str">
        <f>IF(ISBLANK('Original data'!BZ98),"",'Original data'!BZ98)</f>
        <v/>
      </c>
      <c r="CD98" s="15" t="str">
        <f>IF(ISBLANK('Original data'!CA98),"",'Original data'!CA98)</f>
        <v/>
      </c>
    </row>
    <row r="99" spans="1:82" x14ac:dyDescent="0.2">
      <c r="A99" s="14" t="str">
        <f>IF(ISBLANK('Original data'!A99),"",'Original data'!A99)</f>
        <v/>
      </c>
      <c r="B99" s="14" t="str">
        <f>IF(ISBLANK('Original data'!B99),"",'Original data'!B99)</f>
        <v/>
      </c>
      <c r="C99" s="14" t="str">
        <f>IF(ISBLANK('Original data'!C99),"",'Original data'!C99)</f>
        <v/>
      </c>
      <c r="D99" s="14" t="str">
        <f>IF(ISBLANK('Original data'!D99),"",'Original data'!D99)</f>
        <v/>
      </c>
      <c r="E99" s="14" t="str">
        <f>IF(ISBLANK('Original data'!E99),"",'Original data'!E99)</f>
        <v/>
      </c>
      <c r="F99" s="14">
        <f>IF(ISBLANK('Original data'!CC99),"",'Original data'!CC99)</f>
        <v>0</v>
      </c>
      <c r="G99" s="14">
        <f>IF(ISBLANK('Original data'!CD99),"",'Original data'!CD99)</f>
        <v>0</v>
      </c>
      <c r="H99" s="14"/>
      <c r="I99" s="15" t="str">
        <f>IF(ISBLANK('Original data'!F99),"",'Original data'!F99)</f>
        <v/>
      </c>
      <c r="J99" s="15" t="str">
        <f>IF(ISBLANK('Original data'!G99),"",'Original data'!G99)</f>
        <v/>
      </c>
      <c r="K99" s="15" t="str">
        <f>IF(ISBLANK('Original data'!H99),"",'Original data'!H99)</f>
        <v/>
      </c>
      <c r="L99" s="15" t="str">
        <f>IF(ISBLANK('Original data'!I99),"",'Original data'!I99)</f>
        <v/>
      </c>
      <c r="M99" s="15" t="str">
        <f>IF(ISBLANK('Original data'!J99),"",'Original data'!J99)</f>
        <v/>
      </c>
      <c r="N99" s="15" t="str">
        <f>IF(ISBLANK('Original data'!K99),"",'Original data'!K99)</f>
        <v/>
      </c>
      <c r="O99" s="15" t="str">
        <f>IF(ISBLANK('Original data'!L99),"",'Original data'!L99)</f>
        <v/>
      </c>
      <c r="P99" s="15" t="str">
        <f>IF(ISBLANK('Original data'!M99),"",'Original data'!M99)</f>
        <v/>
      </c>
      <c r="Q99" s="15" t="str">
        <f>IF(ISBLANK('Original data'!N99),"",'Original data'!N99)</f>
        <v/>
      </c>
      <c r="R99" s="15" t="str">
        <f>IF(ISBLANK('Original data'!O99),"",'Original data'!O99)</f>
        <v/>
      </c>
      <c r="S99" s="15" t="str">
        <f>IF(ISBLANK('Original data'!P99),"",'Original data'!P99)</f>
        <v/>
      </c>
      <c r="T99" s="15" t="str">
        <f>IF(ISBLANK('Original data'!Q99),"",'Original data'!Q99)</f>
        <v/>
      </c>
      <c r="U99" s="15" t="str">
        <f>IF(ISBLANK('Original data'!R99),"",'Original data'!R99)</f>
        <v/>
      </c>
      <c r="V99" s="15" t="str">
        <f>IF(ISBLANK('Original data'!S99),"",'Original data'!S99)</f>
        <v/>
      </c>
      <c r="W99" s="15" t="str">
        <f>IF(ISBLANK('Original data'!T99),"",'Original data'!T99)</f>
        <v/>
      </c>
      <c r="X99" s="15" t="str">
        <f>IF(ISBLANK('Original data'!U99),"",'Original data'!U99)</f>
        <v/>
      </c>
      <c r="Y99" s="15" t="str">
        <f>IF(ISBLANK('Original data'!V99),"",'Original data'!V99)</f>
        <v/>
      </c>
      <c r="Z99" s="15" t="str">
        <f>IF(ISBLANK('Original data'!W99),"",'Original data'!W99)</f>
        <v/>
      </c>
      <c r="AA99" s="15" t="str">
        <f>IF(ISBLANK('Original data'!X99),"",'Original data'!X99)</f>
        <v/>
      </c>
      <c r="AB99" s="15" t="str">
        <f>IF(ISBLANK('Original data'!Y99),"",'Original data'!Y99)</f>
        <v/>
      </c>
      <c r="AC99" s="15" t="str">
        <f>IF(ISBLANK('Original data'!Z99),"",'Original data'!Z99)</f>
        <v/>
      </c>
      <c r="AD99" s="15" t="str">
        <f>IF(ISBLANK('Original data'!AA99),"",'Original data'!AA99)</f>
        <v/>
      </c>
      <c r="AE99" s="15" t="str">
        <f>IF(ISBLANK('Original data'!AB99),"",'Original data'!AB99)</f>
        <v/>
      </c>
      <c r="AF99" s="15" t="str">
        <f>IF(ISBLANK('Original data'!AC99),"",'Original data'!AC99)</f>
        <v/>
      </c>
      <c r="AG99" s="15" t="str">
        <f>IF(ISBLANK('Original data'!AD99),"",'Original data'!AD99)</f>
        <v/>
      </c>
      <c r="AH99" s="15" t="str">
        <f>IF(ISBLANK('Original data'!AE99),"",'Original data'!AE99)</f>
        <v/>
      </c>
      <c r="AI99" s="15" t="str">
        <f>IF(ISBLANK('Original data'!AF99),"",'Original data'!AF99)</f>
        <v/>
      </c>
      <c r="AJ99" s="15" t="str">
        <f>IF(ISBLANK('Original data'!AG99),"",'Original data'!AG99)</f>
        <v/>
      </c>
      <c r="AK99" s="15" t="str">
        <f>IF(ISBLANK('Original data'!AH99),"",'Original data'!AH99)</f>
        <v/>
      </c>
      <c r="AL99" s="15" t="str">
        <f>IF(ISBLANK('Original data'!AI99),"",'Original data'!AI99)</f>
        <v/>
      </c>
      <c r="AM99" s="15" t="str">
        <f>IF(ISBLANK('Original data'!AJ99),"",'Original data'!AJ99)</f>
        <v/>
      </c>
      <c r="AN99" s="15" t="str">
        <f>IF(ISBLANK('Original data'!AK99),"",'Original data'!AK99)</f>
        <v/>
      </c>
      <c r="AO99" s="15" t="str">
        <f>IF(ISBLANK('Original data'!AL99),"",'Original data'!AL99)</f>
        <v/>
      </c>
      <c r="AP99" s="15" t="str">
        <f>IF(ISBLANK('Original data'!AM99),"",'Original data'!AM99)</f>
        <v/>
      </c>
      <c r="AQ99" s="15" t="str">
        <f>IF(ISBLANK('Original data'!AN99),"",'Original data'!AN99)</f>
        <v/>
      </c>
      <c r="AR99" s="15" t="str">
        <f>IF(ISBLANK('Original data'!AO99),"",'Original data'!AO99)</f>
        <v/>
      </c>
      <c r="AS99" s="15" t="str">
        <f>IF(ISBLANK('Original data'!AP99),"",'Original data'!AP99)</f>
        <v/>
      </c>
      <c r="AT99" s="15" t="str">
        <f>IF(ISBLANK('Original data'!AQ99),"",'Original data'!AQ99)</f>
        <v/>
      </c>
      <c r="AU99" s="15" t="str">
        <f>IF(ISBLANK('Original data'!AR99),"",'Original data'!AR99)</f>
        <v/>
      </c>
      <c r="AV99" s="15" t="str">
        <f>IF(ISBLANK('Original data'!AS99),"",'Original data'!AS99)</f>
        <v/>
      </c>
      <c r="AW99" s="15" t="str">
        <f>IF(ISBLANK('Original data'!AT99),"",'Original data'!AT99)</f>
        <v/>
      </c>
      <c r="AX99" s="15" t="str">
        <f>IF(ISBLANK('Original data'!AU99),"",'Original data'!AU99)</f>
        <v/>
      </c>
      <c r="AY99" s="15" t="str">
        <f>IF(ISBLANK('Original data'!AV99),"",'Original data'!AV99)</f>
        <v/>
      </c>
      <c r="AZ99" s="15" t="str">
        <f>IF(ISBLANK('Original data'!AW99),"",'Original data'!AW99)</f>
        <v/>
      </c>
      <c r="BA99" s="15" t="str">
        <f>IF(ISBLANK('Original data'!AX99),"",'Original data'!AX99)</f>
        <v/>
      </c>
      <c r="BB99" s="15" t="str">
        <f>IF(ISBLANK('Original data'!AY99),"",'Original data'!AY99)</f>
        <v/>
      </c>
      <c r="BC99" s="15" t="str">
        <f>IF(ISBLANK('Original data'!AZ99),"",'Original data'!AZ99)</f>
        <v/>
      </c>
      <c r="BD99" s="15" t="str">
        <f>IF(ISBLANK('Original data'!BA99),"",'Original data'!BA99)</f>
        <v/>
      </c>
      <c r="BE99" s="15" t="str">
        <f>IF(ISBLANK('Original data'!BB99),"",'Original data'!BB99)</f>
        <v/>
      </c>
      <c r="BF99" s="15" t="str">
        <f>IF(ISBLANK('Original data'!BC99),"",'Original data'!BC99)</f>
        <v/>
      </c>
      <c r="BG99" s="15" t="str">
        <f>IF(ISBLANK('Original data'!BD99),"",'Original data'!BD99)</f>
        <v/>
      </c>
      <c r="BH99" s="15" t="str">
        <f>IF(ISBLANK('Original data'!BE99),"",'Original data'!BE99)</f>
        <v/>
      </c>
      <c r="BI99" s="15" t="str">
        <f>IF(ISBLANK('Original data'!BF99),"",'Original data'!BF99)</f>
        <v/>
      </c>
      <c r="BJ99" s="15" t="str">
        <f>IF(ISBLANK('Original data'!BG99),"",'Original data'!BG99)</f>
        <v/>
      </c>
      <c r="BK99" s="15" t="str">
        <f>IF(ISBLANK('Original data'!BH99),"",'Original data'!BH99)</f>
        <v/>
      </c>
      <c r="BL99" s="15" t="str">
        <f>IF(ISBLANK('Original data'!BI99),"",'Original data'!BI99)</f>
        <v/>
      </c>
      <c r="BM99" s="15" t="str">
        <f>IF(ISBLANK('Original data'!BJ99),"",'Original data'!BJ99)</f>
        <v/>
      </c>
      <c r="BN99" s="15" t="str">
        <f>IF(ISBLANK('Original data'!BK99),"",'Original data'!BK99)</f>
        <v/>
      </c>
      <c r="BO99" s="15" t="str">
        <f>IF(ISBLANK('Original data'!BL99),"",'Original data'!BL99)</f>
        <v/>
      </c>
      <c r="BP99" s="15" t="str">
        <f>IF(ISBLANK('Original data'!BM99),"",'Original data'!BM99)</f>
        <v/>
      </c>
      <c r="BQ99" s="15" t="str">
        <f>IF(ISBLANK('Original data'!BN99),"",'Original data'!BN99)</f>
        <v/>
      </c>
      <c r="BR99" s="15" t="str">
        <f>IF(ISBLANK('Original data'!BO99),"",'Original data'!BO99)</f>
        <v/>
      </c>
      <c r="BS99" s="15" t="str">
        <f>IF(ISBLANK('Original data'!BP99),"",'Original data'!BP99)</f>
        <v/>
      </c>
      <c r="BT99" s="15" t="str">
        <f>IF(ISBLANK('Original data'!BQ99),"",'Original data'!BQ99)</f>
        <v/>
      </c>
      <c r="BU99" s="15" t="str">
        <f>IF(ISBLANK('Original data'!BR99),"",'Original data'!BR99)</f>
        <v/>
      </c>
      <c r="BV99" s="15" t="str">
        <f>IF(ISBLANK('Original data'!BS99),"",'Original data'!BS99)</f>
        <v/>
      </c>
      <c r="BW99" s="15" t="str">
        <f>IF(ISBLANK('Original data'!BT99),"",'Original data'!BT99)</f>
        <v/>
      </c>
      <c r="BX99" s="15" t="str">
        <f>IF(ISBLANK('Original data'!BU99),"",'Original data'!BU99)</f>
        <v/>
      </c>
      <c r="BY99" s="15" t="str">
        <f>IF(ISBLANK('Original data'!BV99),"",'Original data'!BV99)</f>
        <v/>
      </c>
      <c r="BZ99" s="15" t="str">
        <f>IF(ISBLANK('Original data'!BW99),"",'Original data'!BW99)</f>
        <v/>
      </c>
      <c r="CA99" s="15" t="str">
        <f>IF(ISBLANK('Original data'!BX99),"",'Original data'!BX99)</f>
        <v/>
      </c>
      <c r="CB99" s="15" t="str">
        <f>IF(ISBLANK('Original data'!BY99),"",'Original data'!BY99)</f>
        <v/>
      </c>
      <c r="CC99" s="15" t="str">
        <f>IF(ISBLANK('Original data'!BZ99),"",'Original data'!BZ99)</f>
        <v/>
      </c>
      <c r="CD99" s="15" t="str">
        <f>IF(ISBLANK('Original data'!CA99),"",'Original data'!CA99)</f>
        <v/>
      </c>
    </row>
    <row r="100" spans="1:82" x14ac:dyDescent="0.2">
      <c r="A100" s="14" t="str">
        <f>IF(ISBLANK('Original data'!A100),"",'Original data'!A100)</f>
        <v/>
      </c>
      <c r="B100" s="14" t="str">
        <f>IF(ISBLANK('Original data'!B100),"",'Original data'!B100)</f>
        <v/>
      </c>
      <c r="C100" s="14" t="str">
        <f>IF(ISBLANK('Original data'!C100),"",'Original data'!C100)</f>
        <v/>
      </c>
      <c r="D100" s="14" t="str">
        <f>IF(ISBLANK('Original data'!D100),"",'Original data'!D100)</f>
        <v/>
      </c>
      <c r="E100" s="14" t="str">
        <f>IF(ISBLANK('Original data'!E100),"",'Original data'!E100)</f>
        <v/>
      </c>
      <c r="F100" s="14">
        <f>IF(ISBLANK('Original data'!CC100),"",'Original data'!CC100)</f>
        <v>0</v>
      </c>
      <c r="G100" s="14">
        <f>IF(ISBLANK('Original data'!CD100),"",'Original data'!CD100)</f>
        <v>0</v>
      </c>
      <c r="H100" s="14"/>
      <c r="I100" s="15" t="str">
        <f>IF(ISBLANK('Original data'!F100),"",'Original data'!F100)</f>
        <v/>
      </c>
      <c r="J100" s="15" t="str">
        <f>IF(ISBLANK('Original data'!G100),"",'Original data'!G100)</f>
        <v/>
      </c>
      <c r="K100" s="15" t="str">
        <f>IF(ISBLANK('Original data'!H100),"",'Original data'!H100)</f>
        <v/>
      </c>
      <c r="L100" s="15" t="str">
        <f>IF(ISBLANK('Original data'!I100),"",'Original data'!I100)</f>
        <v/>
      </c>
      <c r="M100" s="15" t="str">
        <f>IF(ISBLANK('Original data'!J100),"",'Original data'!J100)</f>
        <v/>
      </c>
      <c r="N100" s="15" t="str">
        <f>IF(ISBLANK('Original data'!K100),"",'Original data'!K100)</f>
        <v/>
      </c>
      <c r="O100" s="15" t="str">
        <f>IF(ISBLANK('Original data'!L100),"",'Original data'!L100)</f>
        <v/>
      </c>
      <c r="P100" s="15" t="str">
        <f>IF(ISBLANK('Original data'!M100),"",'Original data'!M100)</f>
        <v/>
      </c>
      <c r="Q100" s="15" t="str">
        <f>IF(ISBLANK('Original data'!N100),"",'Original data'!N100)</f>
        <v/>
      </c>
      <c r="R100" s="15" t="str">
        <f>IF(ISBLANK('Original data'!O100),"",'Original data'!O100)</f>
        <v/>
      </c>
      <c r="S100" s="15" t="str">
        <f>IF(ISBLANK('Original data'!P100),"",'Original data'!P100)</f>
        <v/>
      </c>
      <c r="T100" s="15" t="str">
        <f>IF(ISBLANK('Original data'!Q100),"",'Original data'!Q100)</f>
        <v/>
      </c>
      <c r="U100" s="15" t="str">
        <f>IF(ISBLANK('Original data'!R100),"",'Original data'!R100)</f>
        <v/>
      </c>
      <c r="V100" s="15" t="str">
        <f>IF(ISBLANK('Original data'!S100),"",'Original data'!S100)</f>
        <v/>
      </c>
      <c r="W100" s="15" t="str">
        <f>IF(ISBLANK('Original data'!T100),"",'Original data'!T100)</f>
        <v/>
      </c>
      <c r="X100" s="15" t="str">
        <f>IF(ISBLANK('Original data'!U100),"",'Original data'!U100)</f>
        <v/>
      </c>
      <c r="Y100" s="15" t="str">
        <f>IF(ISBLANK('Original data'!V100),"",'Original data'!V100)</f>
        <v/>
      </c>
      <c r="Z100" s="15" t="str">
        <f>IF(ISBLANK('Original data'!W100),"",'Original data'!W100)</f>
        <v/>
      </c>
      <c r="AA100" s="15" t="str">
        <f>IF(ISBLANK('Original data'!X100),"",'Original data'!X100)</f>
        <v/>
      </c>
      <c r="AB100" s="15" t="str">
        <f>IF(ISBLANK('Original data'!Y100),"",'Original data'!Y100)</f>
        <v/>
      </c>
      <c r="AC100" s="15" t="str">
        <f>IF(ISBLANK('Original data'!Z100),"",'Original data'!Z100)</f>
        <v/>
      </c>
      <c r="AD100" s="15" t="str">
        <f>IF(ISBLANK('Original data'!AA100),"",'Original data'!AA100)</f>
        <v/>
      </c>
      <c r="AE100" s="15" t="str">
        <f>IF(ISBLANK('Original data'!AB100),"",'Original data'!AB100)</f>
        <v/>
      </c>
      <c r="AF100" s="15" t="str">
        <f>IF(ISBLANK('Original data'!AC100),"",'Original data'!AC100)</f>
        <v/>
      </c>
      <c r="AG100" s="15" t="str">
        <f>IF(ISBLANK('Original data'!AD100),"",'Original data'!AD100)</f>
        <v/>
      </c>
      <c r="AH100" s="15" t="str">
        <f>IF(ISBLANK('Original data'!AE100),"",'Original data'!AE100)</f>
        <v/>
      </c>
      <c r="AI100" s="15" t="str">
        <f>IF(ISBLANK('Original data'!AF100),"",'Original data'!AF100)</f>
        <v/>
      </c>
      <c r="AJ100" s="15" t="str">
        <f>IF(ISBLANK('Original data'!AG100),"",'Original data'!AG100)</f>
        <v/>
      </c>
      <c r="AK100" s="15" t="str">
        <f>IF(ISBLANK('Original data'!AH100),"",'Original data'!AH100)</f>
        <v/>
      </c>
      <c r="AL100" s="15" t="str">
        <f>IF(ISBLANK('Original data'!AI100),"",'Original data'!AI100)</f>
        <v/>
      </c>
      <c r="AM100" s="15" t="str">
        <f>IF(ISBLANK('Original data'!AJ100),"",'Original data'!AJ100)</f>
        <v/>
      </c>
      <c r="AN100" s="15" t="str">
        <f>IF(ISBLANK('Original data'!AK100),"",'Original data'!AK100)</f>
        <v/>
      </c>
      <c r="AO100" s="15" t="str">
        <f>IF(ISBLANK('Original data'!AL100),"",'Original data'!AL100)</f>
        <v/>
      </c>
      <c r="AP100" s="15" t="str">
        <f>IF(ISBLANK('Original data'!AM100),"",'Original data'!AM100)</f>
        <v/>
      </c>
      <c r="AQ100" s="15" t="str">
        <f>IF(ISBLANK('Original data'!AN100),"",'Original data'!AN100)</f>
        <v/>
      </c>
      <c r="AR100" s="15" t="str">
        <f>IF(ISBLANK('Original data'!AO100),"",'Original data'!AO100)</f>
        <v/>
      </c>
      <c r="AS100" s="15" t="str">
        <f>IF(ISBLANK('Original data'!AP100),"",'Original data'!AP100)</f>
        <v/>
      </c>
      <c r="AT100" s="15" t="str">
        <f>IF(ISBLANK('Original data'!AQ100),"",'Original data'!AQ100)</f>
        <v/>
      </c>
      <c r="AU100" s="15" t="str">
        <f>IF(ISBLANK('Original data'!AR100),"",'Original data'!AR100)</f>
        <v/>
      </c>
      <c r="AV100" s="15" t="str">
        <f>IF(ISBLANK('Original data'!AS100),"",'Original data'!AS100)</f>
        <v/>
      </c>
      <c r="AW100" s="15" t="str">
        <f>IF(ISBLANK('Original data'!AT100),"",'Original data'!AT100)</f>
        <v/>
      </c>
      <c r="AX100" s="15" t="str">
        <f>IF(ISBLANK('Original data'!AU100),"",'Original data'!AU100)</f>
        <v/>
      </c>
      <c r="AY100" s="15" t="str">
        <f>IF(ISBLANK('Original data'!AV100),"",'Original data'!AV100)</f>
        <v/>
      </c>
      <c r="AZ100" s="15" t="str">
        <f>IF(ISBLANK('Original data'!AW100),"",'Original data'!AW100)</f>
        <v/>
      </c>
      <c r="BA100" s="15" t="str">
        <f>IF(ISBLANK('Original data'!AX100),"",'Original data'!AX100)</f>
        <v/>
      </c>
      <c r="BB100" s="15" t="str">
        <f>IF(ISBLANK('Original data'!AY100),"",'Original data'!AY100)</f>
        <v/>
      </c>
      <c r="BC100" s="15" t="str">
        <f>IF(ISBLANK('Original data'!AZ100),"",'Original data'!AZ100)</f>
        <v/>
      </c>
      <c r="BD100" s="15" t="str">
        <f>IF(ISBLANK('Original data'!BA100),"",'Original data'!BA100)</f>
        <v/>
      </c>
      <c r="BE100" s="15" t="str">
        <f>IF(ISBLANK('Original data'!BB100),"",'Original data'!BB100)</f>
        <v/>
      </c>
      <c r="BF100" s="15" t="str">
        <f>IF(ISBLANK('Original data'!BC100),"",'Original data'!BC100)</f>
        <v/>
      </c>
      <c r="BG100" s="15" t="str">
        <f>IF(ISBLANK('Original data'!BD100),"",'Original data'!BD100)</f>
        <v/>
      </c>
      <c r="BH100" s="15" t="str">
        <f>IF(ISBLANK('Original data'!BE100),"",'Original data'!BE100)</f>
        <v/>
      </c>
      <c r="BI100" s="15" t="str">
        <f>IF(ISBLANK('Original data'!BF100),"",'Original data'!BF100)</f>
        <v/>
      </c>
      <c r="BJ100" s="15" t="str">
        <f>IF(ISBLANK('Original data'!BG100),"",'Original data'!BG100)</f>
        <v/>
      </c>
      <c r="BK100" s="15" t="str">
        <f>IF(ISBLANK('Original data'!BH100),"",'Original data'!BH100)</f>
        <v/>
      </c>
      <c r="BL100" s="15" t="str">
        <f>IF(ISBLANK('Original data'!BI100),"",'Original data'!BI100)</f>
        <v/>
      </c>
      <c r="BM100" s="15" t="str">
        <f>IF(ISBLANK('Original data'!BJ100),"",'Original data'!BJ100)</f>
        <v/>
      </c>
      <c r="BN100" s="15" t="str">
        <f>IF(ISBLANK('Original data'!BK100),"",'Original data'!BK100)</f>
        <v/>
      </c>
      <c r="BO100" s="15" t="str">
        <f>IF(ISBLANK('Original data'!BL100),"",'Original data'!BL100)</f>
        <v/>
      </c>
      <c r="BP100" s="15" t="str">
        <f>IF(ISBLANK('Original data'!BM100),"",'Original data'!BM100)</f>
        <v/>
      </c>
      <c r="BQ100" s="15" t="str">
        <f>IF(ISBLANK('Original data'!BN100),"",'Original data'!BN100)</f>
        <v/>
      </c>
      <c r="BR100" s="15" t="str">
        <f>IF(ISBLANK('Original data'!BO100),"",'Original data'!BO100)</f>
        <v/>
      </c>
      <c r="BS100" s="15" t="str">
        <f>IF(ISBLANK('Original data'!BP100),"",'Original data'!BP100)</f>
        <v/>
      </c>
      <c r="BT100" s="15" t="str">
        <f>IF(ISBLANK('Original data'!BQ100),"",'Original data'!BQ100)</f>
        <v/>
      </c>
      <c r="BU100" s="15" t="str">
        <f>IF(ISBLANK('Original data'!BR100),"",'Original data'!BR100)</f>
        <v/>
      </c>
      <c r="BV100" s="15" t="str">
        <f>IF(ISBLANK('Original data'!BS100),"",'Original data'!BS100)</f>
        <v/>
      </c>
      <c r="BW100" s="15" t="str">
        <f>IF(ISBLANK('Original data'!BT100),"",'Original data'!BT100)</f>
        <v/>
      </c>
      <c r="BX100" s="15" t="str">
        <f>IF(ISBLANK('Original data'!BU100),"",'Original data'!BU100)</f>
        <v/>
      </c>
      <c r="BY100" s="15" t="str">
        <f>IF(ISBLANK('Original data'!BV100),"",'Original data'!BV100)</f>
        <v/>
      </c>
      <c r="BZ100" s="15" t="str">
        <f>IF(ISBLANK('Original data'!BW100),"",'Original data'!BW100)</f>
        <v/>
      </c>
      <c r="CA100" s="15" t="str">
        <f>IF(ISBLANK('Original data'!BX100),"",'Original data'!BX100)</f>
        <v/>
      </c>
      <c r="CB100" s="15" t="str">
        <f>IF(ISBLANK('Original data'!BY100),"",'Original data'!BY100)</f>
        <v/>
      </c>
      <c r="CC100" s="15" t="str">
        <f>IF(ISBLANK('Original data'!BZ100),"",'Original data'!BZ100)</f>
        <v/>
      </c>
      <c r="CD100" s="15" t="str">
        <f>IF(ISBLANK('Original data'!CA100),"",'Original data'!CA100)</f>
        <v/>
      </c>
    </row>
    <row r="101" spans="1:82" x14ac:dyDescent="0.2">
      <c r="A101" s="14" t="str">
        <f>IF(ISBLANK('Original data'!A101),"",'Original data'!A101)</f>
        <v/>
      </c>
      <c r="B101" s="14" t="str">
        <f>IF(ISBLANK('Original data'!B101),"",'Original data'!B101)</f>
        <v/>
      </c>
      <c r="C101" s="14" t="str">
        <f>IF(ISBLANK('Original data'!C101),"",'Original data'!C101)</f>
        <v/>
      </c>
      <c r="D101" s="14" t="str">
        <f>IF(ISBLANK('Original data'!D101),"",'Original data'!D101)</f>
        <v/>
      </c>
      <c r="E101" s="14" t="str">
        <f>IF(ISBLANK('Original data'!E101),"",'Original data'!E101)</f>
        <v/>
      </c>
      <c r="F101" s="14">
        <f>IF(ISBLANK('Original data'!CC101),"",'Original data'!CC101)</f>
        <v>0</v>
      </c>
      <c r="G101" s="14">
        <f>IF(ISBLANK('Original data'!CD101),"",'Original data'!CD101)</f>
        <v>0</v>
      </c>
      <c r="H101" s="14"/>
      <c r="I101" s="15" t="str">
        <f>IF(ISBLANK('Original data'!F101),"",'Original data'!F101)</f>
        <v/>
      </c>
      <c r="J101" s="15" t="str">
        <f>IF(ISBLANK('Original data'!G101),"",'Original data'!G101)</f>
        <v/>
      </c>
      <c r="K101" s="15" t="str">
        <f>IF(ISBLANK('Original data'!H101),"",'Original data'!H101)</f>
        <v/>
      </c>
      <c r="L101" s="15" t="str">
        <f>IF(ISBLANK('Original data'!I101),"",'Original data'!I101)</f>
        <v/>
      </c>
      <c r="M101" s="15" t="str">
        <f>IF(ISBLANK('Original data'!J101),"",'Original data'!J101)</f>
        <v/>
      </c>
      <c r="N101" s="15" t="str">
        <f>IF(ISBLANK('Original data'!K101),"",'Original data'!K101)</f>
        <v/>
      </c>
      <c r="O101" s="15" t="str">
        <f>IF(ISBLANK('Original data'!L101),"",'Original data'!L101)</f>
        <v/>
      </c>
      <c r="P101" s="15" t="str">
        <f>IF(ISBLANK('Original data'!M101),"",'Original data'!M101)</f>
        <v/>
      </c>
      <c r="Q101" s="15" t="str">
        <f>IF(ISBLANK('Original data'!N101),"",'Original data'!N101)</f>
        <v/>
      </c>
      <c r="R101" s="15" t="str">
        <f>IF(ISBLANK('Original data'!O101),"",'Original data'!O101)</f>
        <v/>
      </c>
      <c r="S101" s="15" t="str">
        <f>IF(ISBLANK('Original data'!P101),"",'Original data'!P101)</f>
        <v/>
      </c>
      <c r="T101" s="15" t="str">
        <f>IF(ISBLANK('Original data'!Q101),"",'Original data'!Q101)</f>
        <v/>
      </c>
      <c r="U101" s="15" t="str">
        <f>IF(ISBLANK('Original data'!R101),"",'Original data'!R101)</f>
        <v/>
      </c>
      <c r="V101" s="15" t="str">
        <f>IF(ISBLANK('Original data'!S101),"",'Original data'!S101)</f>
        <v/>
      </c>
      <c r="W101" s="15" t="str">
        <f>IF(ISBLANK('Original data'!T101),"",'Original data'!T101)</f>
        <v/>
      </c>
      <c r="X101" s="15" t="str">
        <f>IF(ISBLANK('Original data'!U101),"",'Original data'!U101)</f>
        <v/>
      </c>
      <c r="Y101" s="15" t="str">
        <f>IF(ISBLANK('Original data'!V101),"",'Original data'!V101)</f>
        <v/>
      </c>
      <c r="Z101" s="15" t="str">
        <f>IF(ISBLANK('Original data'!W101),"",'Original data'!W101)</f>
        <v/>
      </c>
      <c r="AA101" s="15" t="str">
        <f>IF(ISBLANK('Original data'!X101),"",'Original data'!X101)</f>
        <v/>
      </c>
      <c r="AB101" s="15" t="str">
        <f>IF(ISBLANK('Original data'!Y101),"",'Original data'!Y101)</f>
        <v/>
      </c>
      <c r="AC101" s="15" t="str">
        <f>IF(ISBLANK('Original data'!Z101),"",'Original data'!Z101)</f>
        <v/>
      </c>
      <c r="AD101" s="15" t="str">
        <f>IF(ISBLANK('Original data'!AA101),"",'Original data'!AA101)</f>
        <v/>
      </c>
      <c r="AE101" s="15" t="str">
        <f>IF(ISBLANK('Original data'!AB101),"",'Original data'!AB101)</f>
        <v/>
      </c>
      <c r="AF101" s="15" t="str">
        <f>IF(ISBLANK('Original data'!AC101),"",'Original data'!AC101)</f>
        <v/>
      </c>
      <c r="AG101" s="15" t="str">
        <f>IF(ISBLANK('Original data'!AD101),"",'Original data'!AD101)</f>
        <v/>
      </c>
      <c r="AH101" s="15" t="str">
        <f>IF(ISBLANK('Original data'!AE101),"",'Original data'!AE101)</f>
        <v/>
      </c>
      <c r="AI101" s="15" t="str">
        <f>IF(ISBLANK('Original data'!AF101),"",'Original data'!AF101)</f>
        <v/>
      </c>
      <c r="AJ101" s="15" t="str">
        <f>IF(ISBLANK('Original data'!AG101),"",'Original data'!AG101)</f>
        <v/>
      </c>
      <c r="AK101" s="15" t="str">
        <f>IF(ISBLANK('Original data'!AH101),"",'Original data'!AH101)</f>
        <v/>
      </c>
      <c r="AL101" s="15" t="str">
        <f>IF(ISBLANK('Original data'!AI101),"",'Original data'!AI101)</f>
        <v/>
      </c>
      <c r="AM101" s="15" t="str">
        <f>IF(ISBLANK('Original data'!AJ101),"",'Original data'!AJ101)</f>
        <v/>
      </c>
      <c r="AN101" s="15" t="str">
        <f>IF(ISBLANK('Original data'!AK101),"",'Original data'!AK101)</f>
        <v/>
      </c>
      <c r="AO101" s="15" t="str">
        <f>IF(ISBLANK('Original data'!AL101),"",'Original data'!AL101)</f>
        <v/>
      </c>
      <c r="AP101" s="15" t="str">
        <f>IF(ISBLANK('Original data'!AM101),"",'Original data'!AM101)</f>
        <v/>
      </c>
      <c r="AQ101" s="15" t="str">
        <f>IF(ISBLANK('Original data'!AN101),"",'Original data'!AN101)</f>
        <v/>
      </c>
      <c r="AR101" s="15" t="str">
        <f>IF(ISBLANK('Original data'!AO101),"",'Original data'!AO101)</f>
        <v/>
      </c>
      <c r="AS101" s="15" t="str">
        <f>IF(ISBLANK('Original data'!AP101),"",'Original data'!AP101)</f>
        <v/>
      </c>
      <c r="AT101" s="15" t="str">
        <f>IF(ISBLANK('Original data'!AQ101),"",'Original data'!AQ101)</f>
        <v/>
      </c>
      <c r="AU101" s="15" t="str">
        <f>IF(ISBLANK('Original data'!AR101),"",'Original data'!AR101)</f>
        <v/>
      </c>
      <c r="AV101" s="15" t="str">
        <f>IF(ISBLANK('Original data'!AS101),"",'Original data'!AS101)</f>
        <v/>
      </c>
      <c r="AW101" s="15" t="str">
        <f>IF(ISBLANK('Original data'!AT101),"",'Original data'!AT101)</f>
        <v/>
      </c>
      <c r="AX101" s="15" t="str">
        <f>IF(ISBLANK('Original data'!AU101),"",'Original data'!AU101)</f>
        <v/>
      </c>
      <c r="AY101" s="15" t="str">
        <f>IF(ISBLANK('Original data'!AV101),"",'Original data'!AV101)</f>
        <v/>
      </c>
      <c r="AZ101" s="15" t="str">
        <f>IF(ISBLANK('Original data'!AW101),"",'Original data'!AW101)</f>
        <v/>
      </c>
      <c r="BA101" s="15" t="str">
        <f>IF(ISBLANK('Original data'!AX101),"",'Original data'!AX101)</f>
        <v/>
      </c>
      <c r="BB101" s="15" t="str">
        <f>IF(ISBLANK('Original data'!AY101),"",'Original data'!AY101)</f>
        <v/>
      </c>
      <c r="BC101" s="15" t="str">
        <f>IF(ISBLANK('Original data'!AZ101),"",'Original data'!AZ101)</f>
        <v/>
      </c>
      <c r="BD101" s="15" t="str">
        <f>IF(ISBLANK('Original data'!BA101),"",'Original data'!BA101)</f>
        <v/>
      </c>
      <c r="BE101" s="15" t="str">
        <f>IF(ISBLANK('Original data'!BB101),"",'Original data'!BB101)</f>
        <v/>
      </c>
      <c r="BF101" s="15" t="str">
        <f>IF(ISBLANK('Original data'!BC101),"",'Original data'!BC101)</f>
        <v/>
      </c>
      <c r="BG101" s="15" t="str">
        <f>IF(ISBLANK('Original data'!BD101),"",'Original data'!BD101)</f>
        <v/>
      </c>
      <c r="BH101" s="15" t="str">
        <f>IF(ISBLANK('Original data'!BE101),"",'Original data'!BE101)</f>
        <v/>
      </c>
      <c r="BI101" s="15" t="str">
        <f>IF(ISBLANK('Original data'!BF101),"",'Original data'!BF101)</f>
        <v/>
      </c>
      <c r="BJ101" s="15" t="str">
        <f>IF(ISBLANK('Original data'!BG101),"",'Original data'!BG101)</f>
        <v/>
      </c>
      <c r="BK101" s="15" t="str">
        <f>IF(ISBLANK('Original data'!BH101),"",'Original data'!BH101)</f>
        <v/>
      </c>
      <c r="BL101" s="15" t="str">
        <f>IF(ISBLANK('Original data'!BI101),"",'Original data'!BI101)</f>
        <v/>
      </c>
      <c r="BM101" s="15" t="str">
        <f>IF(ISBLANK('Original data'!BJ101),"",'Original data'!BJ101)</f>
        <v/>
      </c>
      <c r="BN101" s="15" t="str">
        <f>IF(ISBLANK('Original data'!BK101),"",'Original data'!BK101)</f>
        <v/>
      </c>
      <c r="BO101" s="15" t="str">
        <f>IF(ISBLANK('Original data'!BL101),"",'Original data'!BL101)</f>
        <v/>
      </c>
      <c r="BP101" s="15" t="str">
        <f>IF(ISBLANK('Original data'!BM101),"",'Original data'!BM101)</f>
        <v/>
      </c>
      <c r="BQ101" s="15" t="str">
        <f>IF(ISBLANK('Original data'!BN101),"",'Original data'!BN101)</f>
        <v/>
      </c>
      <c r="BR101" s="15" t="str">
        <f>IF(ISBLANK('Original data'!BO101),"",'Original data'!BO101)</f>
        <v/>
      </c>
      <c r="BS101" s="15" t="str">
        <f>IF(ISBLANK('Original data'!BP101),"",'Original data'!BP101)</f>
        <v/>
      </c>
      <c r="BT101" s="15" t="str">
        <f>IF(ISBLANK('Original data'!BQ101),"",'Original data'!BQ101)</f>
        <v/>
      </c>
      <c r="BU101" s="15" t="str">
        <f>IF(ISBLANK('Original data'!BR101),"",'Original data'!BR101)</f>
        <v/>
      </c>
      <c r="BV101" s="15" t="str">
        <f>IF(ISBLANK('Original data'!BS101),"",'Original data'!BS101)</f>
        <v/>
      </c>
      <c r="BW101" s="15" t="str">
        <f>IF(ISBLANK('Original data'!BT101),"",'Original data'!BT101)</f>
        <v/>
      </c>
      <c r="BX101" s="15" t="str">
        <f>IF(ISBLANK('Original data'!BU101),"",'Original data'!BU101)</f>
        <v/>
      </c>
      <c r="BY101" s="15" t="str">
        <f>IF(ISBLANK('Original data'!BV101),"",'Original data'!BV101)</f>
        <v/>
      </c>
      <c r="BZ101" s="15" t="str">
        <f>IF(ISBLANK('Original data'!BW101),"",'Original data'!BW101)</f>
        <v/>
      </c>
      <c r="CA101" s="15" t="str">
        <f>IF(ISBLANK('Original data'!BX101),"",'Original data'!BX101)</f>
        <v/>
      </c>
      <c r="CB101" s="15" t="str">
        <f>IF(ISBLANK('Original data'!BY101),"",'Original data'!BY101)</f>
        <v/>
      </c>
      <c r="CC101" s="15" t="str">
        <f>IF(ISBLANK('Original data'!BZ101),"",'Original data'!BZ101)</f>
        <v/>
      </c>
      <c r="CD101" s="15" t="str">
        <f>IF(ISBLANK('Original data'!CA101),"",'Original data'!CA101)</f>
        <v/>
      </c>
    </row>
    <row r="102" spans="1:82" x14ac:dyDescent="0.2">
      <c r="A102" s="14" t="str">
        <f>IF(ISBLANK('Original data'!A102),"",'Original data'!A102)</f>
        <v/>
      </c>
      <c r="B102" s="14" t="str">
        <f>IF(ISBLANK('Original data'!B102),"",'Original data'!B102)</f>
        <v/>
      </c>
      <c r="C102" s="14" t="str">
        <f>IF(ISBLANK('Original data'!C102),"",'Original data'!C102)</f>
        <v/>
      </c>
      <c r="D102" s="14" t="str">
        <f>IF(ISBLANK('Original data'!D102),"",'Original data'!D102)</f>
        <v/>
      </c>
      <c r="E102" s="14" t="str">
        <f>IF(ISBLANK('Original data'!E102),"",'Original data'!E102)</f>
        <v/>
      </c>
      <c r="F102" s="14">
        <f>IF(ISBLANK('Original data'!CC102),"",'Original data'!CC102)</f>
        <v>0</v>
      </c>
      <c r="G102" s="14">
        <f>IF(ISBLANK('Original data'!CD102),"",'Original data'!CD102)</f>
        <v>0</v>
      </c>
      <c r="H102" s="14"/>
      <c r="I102" s="15" t="str">
        <f>IF(ISBLANK('Original data'!F102),"",'Original data'!F102)</f>
        <v/>
      </c>
      <c r="J102" s="15" t="str">
        <f>IF(ISBLANK('Original data'!G102),"",'Original data'!G102)</f>
        <v/>
      </c>
      <c r="K102" s="15" t="str">
        <f>IF(ISBLANK('Original data'!H102),"",'Original data'!H102)</f>
        <v/>
      </c>
      <c r="L102" s="15" t="str">
        <f>IF(ISBLANK('Original data'!I102),"",'Original data'!I102)</f>
        <v/>
      </c>
      <c r="M102" s="15" t="str">
        <f>IF(ISBLANK('Original data'!J102),"",'Original data'!J102)</f>
        <v/>
      </c>
      <c r="N102" s="15" t="str">
        <f>IF(ISBLANK('Original data'!K102),"",'Original data'!K102)</f>
        <v/>
      </c>
      <c r="O102" s="15" t="str">
        <f>IF(ISBLANK('Original data'!L102),"",'Original data'!L102)</f>
        <v/>
      </c>
      <c r="P102" s="15" t="str">
        <f>IF(ISBLANK('Original data'!M102),"",'Original data'!M102)</f>
        <v/>
      </c>
      <c r="Q102" s="15" t="str">
        <f>IF(ISBLANK('Original data'!N102),"",'Original data'!N102)</f>
        <v/>
      </c>
      <c r="R102" s="15" t="str">
        <f>IF(ISBLANK('Original data'!O102),"",'Original data'!O102)</f>
        <v/>
      </c>
      <c r="S102" s="15" t="str">
        <f>IF(ISBLANK('Original data'!P102),"",'Original data'!P102)</f>
        <v/>
      </c>
      <c r="T102" s="15" t="str">
        <f>IF(ISBLANK('Original data'!Q102),"",'Original data'!Q102)</f>
        <v/>
      </c>
      <c r="U102" s="15" t="str">
        <f>IF(ISBLANK('Original data'!R102),"",'Original data'!R102)</f>
        <v/>
      </c>
      <c r="V102" s="15" t="str">
        <f>IF(ISBLANK('Original data'!S102),"",'Original data'!S102)</f>
        <v/>
      </c>
      <c r="W102" s="15" t="str">
        <f>IF(ISBLANK('Original data'!T102),"",'Original data'!T102)</f>
        <v/>
      </c>
      <c r="X102" s="15" t="str">
        <f>IF(ISBLANK('Original data'!U102),"",'Original data'!U102)</f>
        <v/>
      </c>
      <c r="Y102" s="15" t="str">
        <f>IF(ISBLANK('Original data'!V102),"",'Original data'!V102)</f>
        <v/>
      </c>
      <c r="Z102" s="15" t="str">
        <f>IF(ISBLANK('Original data'!W102),"",'Original data'!W102)</f>
        <v/>
      </c>
      <c r="AA102" s="15" t="str">
        <f>IF(ISBLANK('Original data'!X102),"",'Original data'!X102)</f>
        <v/>
      </c>
      <c r="AB102" s="15" t="str">
        <f>IF(ISBLANK('Original data'!Y102),"",'Original data'!Y102)</f>
        <v/>
      </c>
      <c r="AC102" s="15" t="str">
        <f>IF(ISBLANK('Original data'!Z102),"",'Original data'!Z102)</f>
        <v/>
      </c>
      <c r="AD102" s="15" t="str">
        <f>IF(ISBLANK('Original data'!AA102),"",'Original data'!AA102)</f>
        <v/>
      </c>
      <c r="AE102" s="15" t="str">
        <f>IF(ISBLANK('Original data'!AB102),"",'Original data'!AB102)</f>
        <v/>
      </c>
      <c r="AF102" s="15" t="str">
        <f>IF(ISBLANK('Original data'!AC102),"",'Original data'!AC102)</f>
        <v/>
      </c>
      <c r="AG102" s="15" t="str">
        <f>IF(ISBLANK('Original data'!AD102),"",'Original data'!AD102)</f>
        <v/>
      </c>
      <c r="AH102" s="15" t="str">
        <f>IF(ISBLANK('Original data'!AE102),"",'Original data'!AE102)</f>
        <v/>
      </c>
      <c r="AI102" s="15" t="str">
        <f>IF(ISBLANK('Original data'!AF102),"",'Original data'!AF102)</f>
        <v/>
      </c>
      <c r="AJ102" s="15" t="str">
        <f>IF(ISBLANK('Original data'!AG102),"",'Original data'!AG102)</f>
        <v/>
      </c>
      <c r="AK102" s="15" t="str">
        <f>IF(ISBLANK('Original data'!AH102),"",'Original data'!AH102)</f>
        <v/>
      </c>
      <c r="AL102" s="15" t="str">
        <f>IF(ISBLANK('Original data'!AI102),"",'Original data'!AI102)</f>
        <v/>
      </c>
      <c r="AM102" s="15" t="str">
        <f>IF(ISBLANK('Original data'!AJ102),"",'Original data'!AJ102)</f>
        <v/>
      </c>
      <c r="AN102" s="15" t="str">
        <f>IF(ISBLANK('Original data'!AK102),"",'Original data'!AK102)</f>
        <v/>
      </c>
      <c r="AO102" s="15" t="str">
        <f>IF(ISBLANK('Original data'!AL102),"",'Original data'!AL102)</f>
        <v/>
      </c>
      <c r="AP102" s="15" t="str">
        <f>IF(ISBLANK('Original data'!AM102),"",'Original data'!AM102)</f>
        <v/>
      </c>
      <c r="AQ102" s="15" t="str">
        <f>IF(ISBLANK('Original data'!AN102),"",'Original data'!AN102)</f>
        <v/>
      </c>
      <c r="AR102" s="15" t="str">
        <f>IF(ISBLANK('Original data'!AO102),"",'Original data'!AO102)</f>
        <v/>
      </c>
      <c r="AS102" s="15" t="str">
        <f>IF(ISBLANK('Original data'!AP102),"",'Original data'!AP102)</f>
        <v/>
      </c>
      <c r="AT102" s="15" t="str">
        <f>IF(ISBLANK('Original data'!AQ102),"",'Original data'!AQ102)</f>
        <v/>
      </c>
      <c r="AU102" s="15" t="str">
        <f>IF(ISBLANK('Original data'!AR102),"",'Original data'!AR102)</f>
        <v/>
      </c>
      <c r="AV102" s="15" t="str">
        <f>IF(ISBLANK('Original data'!AS102),"",'Original data'!AS102)</f>
        <v/>
      </c>
      <c r="AW102" s="15" t="str">
        <f>IF(ISBLANK('Original data'!AT102),"",'Original data'!AT102)</f>
        <v/>
      </c>
      <c r="AX102" s="15" t="str">
        <f>IF(ISBLANK('Original data'!AU102),"",'Original data'!AU102)</f>
        <v/>
      </c>
      <c r="AY102" s="15" t="str">
        <f>IF(ISBLANK('Original data'!AV102),"",'Original data'!AV102)</f>
        <v/>
      </c>
      <c r="AZ102" s="15" t="str">
        <f>IF(ISBLANK('Original data'!AW102),"",'Original data'!AW102)</f>
        <v/>
      </c>
      <c r="BA102" s="15" t="str">
        <f>IF(ISBLANK('Original data'!AX102),"",'Original data'!AX102)</f>
        <v/>
      </c>
      <c r="BB102" s="15" t="str">
        <f>IF(ISBLANK('Original data'!AY102),"",'Original data'!AY102)</f>
        <v/>
      </c>
      <c r="BC102" s="15" t="str">
        <f>IF(ISBLANK('Original data'!AZ102),"",'Original data'!AZ102)</f>
        <v/>
      </c>
      <c r="BD102" s="15" t="str">
        <f>IF(ISBLANK('Original data'!BA102),"",'Original data'!BA102)</f>
        <v/>
      </c>
      <c r="BE102" s="15" t="str">
        <f>IF(ISBLANK('Original data'!BB102),"",'Original data'!BB102)</f>
        <v/>
      </c>
      <c r="BF102" s="15" t="str">
        <f>IF(ISBLANK('Original data'!BC102),"",'Original data'!BC102)</f>
        <v/>
      </c>
      <c r="BG102" s="15" t="str">
        <f>IF(ISBLANK('Original data'!BD102),"",'Original data'!BD102)</f>
        <v/>
      </c>
      <c r="BH102" s="15" t="str">
        <f>IF(ISBLANK('Original data'!BE102),"",'Original data'!BE102)</f>
        <v/>
      </c>
      <c r="BI102" s="15" t="str">
        <f>IF(ISBLANK('Original data'!BF102),"",'Original data'!BF102)</f>
        <v/>
      </c>
      <c r="BJ102" s="15" t="str">
        <f>IF(ISBLANK('Original data'!BG102),"",'Original data'!BG102)</f>
        <v/>
      </c>
      <c r="BK102" s="15" t="str">
        <f>IF(ISBLANK('Original data'!BH102),"",'Original data'!BH102)</f>
        <v/>
      </c>
      <c r="BL102" s="15" t="str">
        <f>IF(ISBLANK('Original data'!BI102),"",'Original data'!BI102)</f>
        <v/>
      </c>
      <c r="BM102" s="15" t="str">
        <f>IF(ISBLANK('Original data'!BJ102),"",'Original data'!BJ102)</f>
        <v/>
      </c>
      <c r="BN102" s="15" t="str">
        <f>IF(ISBLANK('Original data'!BK102),"",'Original data'!BK102)</f>
        <v/>
      </c>
      <c r="BO102" s="15" t="str">
        <f>IF(ISBLANK('Original data'!BL102),"",'Original data'!BL102)</f>
        <v/>
      </c>
      <c r="BP102" s="15" t="str">
        <f>IF(ISBLANK('Original data'!BM102),"",'Original data'!BM102)</f>
        <v/>
      </c>
      <c r="BQ102" s="15" t="str">
        <f>IF(ISBLANK('Original data'!BN102),"",'Original data'!BN102)</f>
        <v/>
      </c>
      <c r="BR102" s="15" t="str">
        <f>IF(ISBLANK('Original data'!BO102),"",'Original data'!BO102)</f>
        <v/>
      </c>
      <c r="BS102" s="15" t="str">
        <f>IF(ISBLANK('Original data'!BP102),"",'Original data'!BP102)</f>
        <v/>
      </c>
      <c r="BT102" s="15" t="str">
        <f>IF(ISBLANK('Original data'!BQ102),"",'Original data'!BQ102)</f>
        <v/>
      </c>
      <c r="BU102" s="15" t="str">
        <f>IF(ISBLANK('Original data'!BR102),"",'Original data'!BR102)</f>
        <v/>
      </c>
      <c r="BV102" s="15" t="str">
        <f>IF(ISBLANK('Original data'!BS102),"",'Original data'!BS102)</f>
        <v/>
      </c>
      <c r="BW102" s="15" t="str">
        <f>IF(ISBLANK('Original data'!BT102),"",'Original data'!BT102)</f>
        <v/>
      </c>
      <c r="BX102" s="15" t="str">
        <f>IF(ISBLANK('Original data'!BU102),"",'Original data'!BU102)</f>
        <v/>
      </c>
      <c r="BY102" s="15" t="str">
        <f>IF(ISBLANK('Original data'!BV102),"",'Original data'!BV102)</f>
        <v/>
      </c>
      <c r="BZ102" s="15" t="str">
        <f>IF(ISBLANK('Original data'!BW102),"",'Original data'!BW102)</f>
        <v/>
      </c>
      <c r="CA102" s="15" t="str">
        <f>IF(ISBLANK('Original data'!BX102),"",'Original data'!BX102)</f>
        <v/>
      </c>
      <c r="CB102" s="15" t="str">
        <f>IF(ISBLANK('Original data'!BY102),"",'Original data'!BY102)</f>
        <v/>
      </c>
      <c r="CC102" s="15" t="str">
        <f>IF(ISBLANK('Original data'!BZ102),"",'Original data'!BZ102)</f>
        <v/>
      </c>
      <c r="CD102" s="15" t="str">
        <f>IF(ISBLANK('Original data'!CA102),"",'Original data'!CA102)</f>
        <v/>
      </c>
    </row>
    <row r="103" spans="1:82" x14ac:dyDescent="0.2">
      <c r="A103" s="14" t="str">
        <f>IF(ISBLANK('Original data'!A103),"",'Original data'!A103)</f>
        <v/>
      </c>
      <c r="B103" s="14" t="str">
        <f>IF(ISBLANK('Original data'!B103),"",'Original data'!B103)</f>
        <v/>
      </c>
      <c r="C103" s="14" t="str">
        <f>IF(ISBLANK('Original data'!C103),"",'Original data'!C103)</f>
        <v/>
      </c>
      <c r="D103" s="14" t="str">
        <f>IF(ISBLANK('Original data'!D103),"",'Original data'!D103)</f>
        <v/>
      </c>
      <c r="E103" s="14" t="str">
        <f>IF(ISBLANK('Original data'!E103),"",'Original data'!E103)</f>
        <v/>
      </c>
      <c r="F103" s="14">
        <f>IF(ISBLANK('Original data'!CC103),"",'Original data'!CC103)</f>
        <v>0</v>
      </c>
      <c r="G103" s="14">
        <f>IF(ISBLANK('Original data'!CD103),"",'Original data'!CD103)</f>
        <v>0</v>
      </c>
      <c r="H103" s="14"/>
      <c r="I103" s="15" t="str">
        <f>IF(ISBLANK('Original data'!F103),"",'Original data'!F103)</f>
        <v/>
      </c>
      <c r="J103" s="15" t="str">
        <f>IF(ISBLANK('Original data'!G103),"",'Original data'!G103)</f>
        <v/>
      </c>
      <c r="K103" s="15" t="str">
        <f>IF(ISBLANK('Original data'!H103),"",'Original data'!H103)</f>
        <v/>
      </c>
      <c r="L103" s="15" t="str">
        <f>IF(ISBLANK('Original data'!I103),"",'Original data'!I103)</f>
        <v/>
      </c>
      <c r="M103" s="15" t="str">
        <f>IF(ISBLANK('Original data'!J103),"",'Original data'!J103)</f>
        <v/>
      </c>
      <c r="N103" s="15" t="str">
        <f>IF(ISBLANK('Original data'!K103),"",'Original data'!K103)</f>
        <v/>
      </c>
      <c r="O103" s="15" t="str">
        <f>IF(ISBLANK('Original data'!L103),"",'Original data'!L103)</f>
        <v/>
      </c>
      <c r="P103" s="15" t="str">
        <f>IF(ISBLANK('Original data'!M103),"",'Original data'!M103)</f>
        <v/>
      </c>
      <c r="Q103" s="15" t="str">
        <f>IF(ISBLANK('Original data'!N103),"",'Original data'!N103)</f>
        <v/>
      </c>
      <c r="R103" s="15" t="str">
        <f>IF(ISBLANK('Original data'!O103),"",'Original data'!O103)</f>
        <v/>
      </c>
      <c r="S103" s="15" t="str">
        <f>IF(ISBLANK('Original data'!P103),"",'Original data'!P103)</f>
        <v/>
      </c>
      <c r="T103" s="15" t="str">
        <f>IF(ISBLANK('Original data'!Q103),"",'Original data'!Q103)</f>
        <v/>
      </c>
      <c r="U103" s="15" t="str">
        <f>IF(ISBLANK('Original data'!R103),"",'Original data'!R103)</f>
        <v/>
      </c>
      <c r="V103" s="15" t="str">
        <f>IF(ISBLANK('Original data'!S103),"",'Original data'!S103)</f>
        <v/>
      </c>
      <c r="W103" s="15" t="str">
        <f>IF(ISBLANK('Original data'!T103),"",'Original data'!T103)</f>
        <v/>
      </c>
      <c r="X103" s="15" t="str">
        <f>IF(ISBLANK('Original data'!U103),"",'Original data'!U103)</f>
        <v/>
      </c>
      <c r="Y103" s="15" t="str">
        <f>IF(ISBLANK('Original data'!V103),"",'Original data'!V103)</f>
        <v/>
      </c>
      <c r="Z103" s="15" t="str">
        <f>IF(ISBLANK('Original data'!W103),"",'Original data'!W103)</f>
        <v/>
      </c>
      <c r="AA103" s="15" t="str">
        <f>IF(ISBLANK('Original data'!X103),"",'Original data'!X103)</f>
        <v/>
      </c>
      <c r="AB103" s="15" t="str">
        <f>IF(ISBLANK('Original data'!Y103),"",'Original data'!Y103)</f>
        <v/>
      </c>
      <c r="AC103" s="15" t="str">
        <f>IF(ISBLANK('Original data'!Z103),"",'Original data'!Z103)</f>
        <v/>
      </c>
      <c r="AD103" s="15" t="str">
        <f>IF(ISBLANK('Original data'!AA103),"",'Original data'!AA103)</f>
        <v/>
      </c>
      <c r="AE103" s="15" t="str">
        <f>IF(ISBLANK('Original data'!AB103),"",'Original data'!AB103)</f>
        <v/>
      </c>
      <c r="AF103" s="15" t="str">
        <f>IF(ISBLANK('Original data'!AC103),"",'Original data'!AC103)</f>
        <v/>
      </c>
      <c r="AG103" s="15" t="str">
        <f>IF(ISBLANK('Original data'!AD103),"",'Original data'!AD103)</f>
        <v/>
      </c>
      <c r="AH103" s="15" t="str">
        <f>IF(ISBLANK('Original data'!AE103),"",'Original data'!AE103)</f>
        <v/>
      </c>
      <c r="AI103" s="15" t="str">
        <f>IF(ISBLANK('Original data'!AF103),"",'Original data'!AF103)</f>
        <v/>
      </c>
      <c r="AJ103" s="15" t="str">
        <f>IF(ISBLANK('Original data'!AG103),"",'Original data'!AG103)</f>
        <v/>
      </c>
      <c r="AK103" s="15" t="str">
        <f>IF(ISBLANK('Original data'!AH103),"",'Original data'!AH103)</f>
        <v/>
      </c>
      <c r="AL103" s="15" t="str">
        <f>IF(ISBLANK('Original data'!AI103),"",'Original data'!AI103)</f>
        <v/>
      </c>
      <c r="AM103" s="15" t="str">
        <f>IF(ISBLANK('Original data'!AJ103),"",'Original data'!AJ103)</f>
        <v/>
      </c>
      <c r="AN103" s="15" t="str">
        <f>IF(ISBLANK('Original data'!AK103),"",'Original data'!AK103)</f>
        <v/>
      </c>
      <c r="AO103" s="15" t="str">
        <f>IF(ISBLANK('Original data'!AL103),"",'Original data'!AL103)</f>
        <v/>
      </c>
      <c r="AP103" s="15" t="str">
        <f>IF(ISBLANK('Original data'!AM103),"",'Original data'!AM103)</f>
        <v/>
      </c>
      <c r="AQ103" s="15" t="str">
        <f>IF(ISBLANK('Original data'!AN103),"",'Original data'!AN103)</f>
        <v/>
      </c>
      <c r="AR103" s="15" t="str">
        <f>IF(ISBLANK('Original data'!AO103),"",'Original data'!AO103)</f>
        <v/>
      </c>
      <c r="AS103" s="15" t="str">
        <f>IF(ISBLANK('Original data'!AP103),"",'Original data'!AP103)</f>
        <v/>
      </c>
      <c r="AT103" s="15" t="str">
        <f>IF(ISBLANK('Original data'!AQ103),"",'Original data'!AQ103)</f>
        <v/>
      </c>
      <c r="AU103" s="15" t="str">
        <f>IF(ISBLANK('Original data'!AR103),"",'Original data'!AR103)</f>
        <v/>
      </c>
      <c r="AV103" s="15" t="str">
        <f>IF(ISBLANK('Original data'!AS103),"",'Original data'!AS103)</f>
        <v/>
      </c>
      <c r="AW103" s="15" t="str">
        <f>IF(ISBLANK('Original data'!AT103),"",'Original data'!AT103)</f>
        <v/>
      </c>
      <c r="AX103" s="15" t="str">
        <f>IF(ISBLANK('Original data'!AU103),"",'Original data'!AU103)</f>
        <v/>
      </c>
      <c r="AY103" s="15" t="str">
        <f>IF(ISBLANK('Original data'!AV103),"",'Original data'!AV103)</f>
        <v/>
      </c>
      <c r="AZ103" s="15" t="str">
        <f>IF(ISBLANK('Original data'!AW103),"",'Original data'!AW103)</f>
        <v/>
      </c>
      <c r="BA103" s="15" t="str">
        <f>IF(ISBLANK('Original data'!AX103),"",'Original data'!AX103)</f>
        <v/>
      </c>
      <c r="BB103" s="15" t="str">
        <f>IF(ISBLANK('Original data'!AY103),"",'Original data'!AY103)</f>
        <v/>
      </c>
      <c r="BC103" s="15" t="str">
        <f>IF(ISBLANK('Original data'!AZ103),"",'Original data'!AZ103)</f>
        <v/>
      </c>
      <c r="BD103" s="15" t="str">
        <f>IF(ISBLANK('Original data'!BA103),"",'Original data'!BA103)</f>
        <v/>
      </c>
      <c r="BE103" s="15" t="str">
        <f>IF(ISBLANK('Original data'!BB103),"",'Original data'!BB103)</f>
        <v/>
      </c>
      <c r="BF103" s="15" t="str">
        <f>IF(ISBLANK('Original data'!BC103),"",'Original data'!BC103)</f>
        <v/>
      </c>
      <c r="BG103" s="15" t="str">
        <f>IF(ISBLANK('Original data'!BD103),"",'Original data'!BD103)</f>
        <v/>
      </c>
      <c r="BH103" s="15" t="str">
        <f>IF(ISBLANK('Original data'!BE103),"",'Original data'!BE103)</f>
        <v/>
      </c>
      <c r="BI103" s="15" t="str">
        <f>IF(ISBLANK('Original data'!BF103),"",'Original data'!BF103)</f>
        <v/>
      </c>
      <c r="BJ103" s="15" t="str">
        <f>IF(ISBLANK('Original data'!BG103),"",'Original data'!BG103)</f>
        <v/>
      </c>
      <c r="BK103" s="15" t="str">
        <f>IF(ISBLANK('Original data'!BH103),"",'Original data'!BH103)</f>
        <v/>
      </c>
      <c r="BL103" s="15" t="str">
        <f>IF(ISBLANK('Original data'!BI103),"",'Original data'!BI103)</f>
        <v/>
      </c>
      <c r="BM103" s="15" t="str">
        <f>IF(ISBLANK('Original data'!BJ103),"",'Original data'!BJ103)</f>
        <v/>
      </c>
      <c r="BN103" s="15" t="str">
        <f>IF(ISBLANK('Original data'!BK103),"",'Original data'!BK103)</f>
        <v/>
      </c>
      <c r="BO103" s="15" t="str">
        <f>IF(ISBLANK('Original data'!BL103),"",'Original data'!BL103)</f>
        <v/>
      </c>
      <c r="BP103" s="15" t="str">
        <f>IF(ISBLANK('Original data'!BM103),"",'Original data'!BM103)</f>
        <v/>
      </c>
      <c r="BQ103" s="15" t="str">
        <f>IF(ISBLANK('Original data'!BN103),"",'Original data'!BN103)</f>
        <v/>
      </c>
      <c r="BR103" s="15" t="str">
        <f>IF(ISBLANK('Original data'!BO103),"",'Original data'!BO103)</f>
        <v/>
      </c>
      <c r="BS103" s="15" t="str">
        <f>IF(ISBLANK('Original data'!BP103),"",'Original data'!BP103)</f>
        <v/>
      </c>
      <c r="BT103" s="15" t="str">
        <f>IF(ISBLANK('Original data'!BQ103),"",'Original data'!BQ103)</f>
        <v/>
      </c>
      <c r="BU103" s="15" t="str">
        <f>IF(ISBLANK('Original data'!BR103),"",'Original data'!BR103)</f>
        <v/>
      </c>
      <c r="BV103" s="15" t="str">
        <f>IF(ISBLANK('Original data'!BS103),"",'Original data'!BS103)</f>
        <v/>
      </c>
      <c r="BW103" s="15" t="str">
        <f>IF(ISBLANK('Original data'!BT103),"",'Original data'!BT103)</f>
        <v/>
      </c>
      <c r="BX103" s="15" t="str">
        <f>IF(ISBLANK('Original data'!BU103),"",'Original data'!BU103)</f>
        <v/>
      </c>
      <c r="BY103" s="15" t="str">
        <f>IF(ISBLANK('Original data'!BV103),"",'Original data'!BV103)</f>
        <v/>
      </c>
      <c r="BZ103" s="15" t="str">
        <f>IF(ISBLANK('Original data'!BW103),"",'Original data'!BW103)</f>
        <v/>
      </c>
      <c r="CA103" s="15" t="str">
        <f>IF(ISBLANK('Original data'!BX103),"",'Original data'!BX103)</f>
        <v/>
      </c>
      <c r="CB103" s="15" t="str">
        <f>IF(ISBLANK('Original data'!BY103),"",'Original data'!BY103)</f>
        <v/>
      </c>
      <c r="CC103" s="15" t="str">
        <f>IF(ISBLANK('Original data'!BZ103),"",'Original data'!BZ103)</f>
        <v/>
      </c>
      <c r="CD103" s="15" t="str">
        <f>IF(ISBLANK('Original data'!CA103),"",'Original data'!CA103)</f>
        <v/>
      </c>
    </row>
    <row r="104" spans="1:82" x14ac:dyDescent="0.2">
      <c r="A104" s="14" t="str">
        <f>IF(ISBLANK('Original data'!A104),"",'Original data'!A104)</f>
        <v/>
      </c>
      <c r="B104" s="14" t="str">
        <f>IF(ISBLANK('Original data'!B104),"",'Original data'!B104)</f>
        <v/>
      </c>
      <c r="C104" s="14" t="str">
        <f>IF(ISBLANK('Original data'!C104),"",'Original data'!C104)</f>
        <v/>
      </c>
      <c r="D104" s="14" t="str">
        <f>IF(ISBLANK('Original data'!D104),"",'Original data'!D104)</f>
        <v/>
      </c>
      <c r="E104" s="14" t="str">
        <f>IF(ISBLANK('Original data'!E104),"",'Original data'!E104)</f>
        <v/>
      </c>
      <c r="F104" s="14">
        <f>IF(ISBLANK('Original data'!CC104),"",'Original data'!CC104)</f>
        <v>0</v>
      </c>
      <c r="G104" s="14">
        <f>IF(ISBLANK('Original data'!CD104),"",'Original data'!CD104)</f>
        <v>0</v>
      </c>
      <c r="H104" s="14"/>
      <c r="I104" s="15" t="str">
        <f>IF(ISBLANK('Original data'!F104),"",'Original data'!F104)</f>
        <v/>
      </c>
      <c r="J104" s="15" t="str">
        <f>IF(ISBLANK('Original data'!G104),"",'Original data'!G104)</f>
        <v/>
      </c>
      <c r="K104" s="15" t="str">
        <f>IF(ISBLANK('Original data'!H104),"",'Original data'!H104)</f>
        <v/>
      </c>
      <c r="L104" s="15" t="str">
        <f>IF(ISBLANK('Original data'!I104),"",'Original data'!I104)</f>
        <v/>
      </c>
      <c r="M104" s="15" t="str">
        <f>IF(ISBLANK('Original data'!J104),"",'Original data'!J104)</f>
        <v/>
      </c>
      <c r="N104" s="15" t="str">
        <f>IF(ISBLANK('Original data'!K104),"",'Original data'!K104)</f>
        <v/>
      </c>
      <c r="O104" s="15" t="str">
        <f>IF(ISBLANK('Original data'!L104),"",'Original data'!L104)</f>
        <v/>
      </c>
      <c r="P104" s="15" t="str">
        <f>IF(ISBLANK('Original data'!M104),"",'Original data'!M104)</f>
        <v/>
      </c>
      <c r="Q104" s="15" t="str">
        <f>IF(ISBLANK('Original data'!N104),"",'Original data'!N104)</f>
        <v/>
      </c>
      <c r="R104" s="15" t="str">
        <f>IF(ISBLANK('Original data'!O104),"",'Original data'!O104)</f>
        <v/>
      </c>
      <c r="S104" s="15" t="str">
        <f>IF(ISBLANK('Original data'!P104),"",'Original data'!P104)</f>
        <v/>
      </c>
      <c r="T104" s="15" t="str">
        <f>IF(ISBLANK('Original data'!Q104),"",'Original data'!Q104)</f>
        <v/>
      </c>
      <c r="U104" s="15" t="str">
        <f>IF(ISBLANK('Original data'!R104),"",'Original data'!R104)</f>
        <v/>
      </c>
      <c r="V104" s="15" t="str">
        <f>IF(ISBLANK('Original data'!S104),"",'Original data'!S104)</f>
        <v/>
      </c>
      <c r="W104" s="15" t="str">
        <f>IF(ISBLANK('Original data'!T104),"",'Original data'!T104)</f>
        <v/>
      </c>
      <c r="X104" s="15" t="str">
        <f>IF(ISBLANK('Original data'!U104),"",'Original data'!U104)</f>
        <v/>
      </c>
      <c r="Y104" s="15" t="str">
        <f>IF(ISBLANK('Original data'!V104),"",'Original data'!V104)</f>
        <v/>
      </c>
      <c r="Z104" s="15" t="str">
        <f>IF(ISBLANK('Original data'!W104),"",'Original data'!W104)</f>
        <v/>
      </c>
      <c r="AA104" s="15" t="str">
        <f>IF(ISBLANK('Original data'!X104),"",'Original data'!X104)</f>
        <v/>
      </c>
      <c r="AB104" s="15" t="str">
        <f>IF(ISBLANK('Original data'!Y104),"",'Original data'!Y104)</f>
        <v/>
      </c>
      <c r="AC104" s="15" t="str">
        <f>IF(ISBLANK('Original data'!Z104),"",'Original data'!Z104)</f>
        <v/>
      </c>
      <c r="AD104" s="15" t="str">
        <f>IF(ISBLANK('Original data'!AA104),"",'Original data'!AA104)</f>
        <v/>
      </c>
      <c r="AE104" s="15" t="str">
        <f>IF(ISBLANK('Original data'!AB104),"",'Original data'!AB104)</f>
        <v/>
      </c>
      <c r="AF104" s="15" t="str">
        <f>IF(ISBLANK('Original data'!AC104),"",'Original data'!AC104)</f>
        <v/>
      </c>
      <c r="AG104" s="15" t="str">
        <f>IF(ISBLANK('Original data'!AD104),"",'Original data'!AD104)</f>
        <v/>
      </c>
      <c r="AH104" s="15" t="str">
        <f>IF(ISBLANK('Original data'!AE104),"",'Original data'!AE104)</f>
        <v/>
      </c>
      <c r="AI104" s="15" t="str">
        <f>IF(ISBLANK('Original data'!AF104),"",'Original data'!AF104)</f>
        <v/>
      </c>
      <c r="AJ104" s="15" t="str">
        <f>IF(ISBLANK('Original data'!AG104),"",'Original data'!AG104)</f>
        <v/>
      </c>
      <c r="AK104" s="15" t="str">
        <f>IF(ISBLANK('Original data'!AH104),"",'Original data'!AH104)</f>
        <v/>
      </c>
      <c r="AL104" s="15" t="str">
        <f>IF(ISBLANK('Original data'!AI104),"",'Original data'!AI104)</f>
        <v/>
      </c>
      <c r="AM104" s="15" t="str">
        <f>IF(ISBLANK('Original data'!AJ104),"",'Original data'!AJ104)</f>
        <v/>
      </c>
      <c r="AN104" s="15" t="str">
        <f>IF(ISBLANK('Original data'!AK104),"",'Original data'!AK104)</f>
        <v/>
      </c>
      <c r="AO104" s="15" t="str">
        <f>IF(ISBLANK('Original data'!AL104),"",'Original data'!AL104)</f>
        <v/>
      </c>
      <c r="AP104" s="15" t="str">
        <f>IF(ISBLANK('Original data'!AM104),"",'Original data'!AM104)</f>
        <v/>
      </c>
      <c r="AQ104" s="15" t="str">
        <f>IF(ISBLANK('Original data'!AN104),"",'Original data'!AN104)</f>
        <v/>
      </c>
      <c r="AR104" s="15" t="str">
        <f>IF(ISBLANK('Original data'!AO104),"",'Original data'!AO104)</f>
        <v/>
      </c>
      <c r="AS104" s="15" t="str">
        <f>IF(ISBLANK('Original data'!AP104),"",'Original data'!AP104)</f>
        <v/>
      </c>
      <c r="AT104" s="15" t="str">
        <f>IF(ISBLANK('Original data'!AQ104),"",'Original data'!AQ104)</f>
        <v/>
      </c>
      <c r="AU104" s="15" t="str">
        <f>IF(ISBLANK('Original data'!AR104),"",'Original data'!AR104)</f>
        <v/>
      </c>
      <c r="AV104" s="15" t="str">
        <f>IF(ISBLANK('Original data'!AS104),"",'Original data'!AS104)</f>
        <v/>
      </c>
      <c r="AW104" s="15" t="str">
        <f>IF(ISBLANK('Original data'!AT104),"",'Original data'!AT104)</f>
        <v/>
      </c>
      <c r="AX104" s="15" t="str">
        <f>IF(ISBLANK('Original data'!AU104),"",'Original data'!AU104)</f>
        <v/>
      </c>
      <c r="AY104" s="15" t="str">
        <f>IF(ISBLANK('Original data'!AV104),"",'Original data'!AV104)</f>
        <v/>
      </c>
      <c r="AZ104" s="15" t="str">
        <f>IF(ISBLANK('Original data'!AW104),"",'Original data'!AW104)</f>
        <v/>
      </c>
      <c r="BA104" s="15" t="str">
        <f>IF(ISBLANK('Original data'!AX104),"",'Original data'!AX104)</f>
        <v/>
      </c>
      <c r="BB104" s="15" t="str">
        <f>IF(ISBLANK('Original data'!AY104),"",'Original data'!AY104)</f>
        <v/>
      </c>
      <c r="BC104" s="15" t="str">
        <f>IF(ISBLANK('Original data'!AZ104),"",'Original data'!AZ104)</f>
        <v/>
      </c>
      <c r="BD104" s="15" t="str">
        <f>IF(ISBLANK('Original data'!BA104),"",'Original data'!BA104)</f>
        <v/>
      </c>
      <c r="BE104" s="15" t="str">
        <f>IF(ISBLANK('Original data'!BB104),"",'Original data'!BB104)</f>
        <v/>
      </c>
      <c r="BF104" s="15" t="str">
        <f>IF(ISBLANK('Original data'!BC104),"",'Original data'!BC104)</f>
        <v/>
      </c>
      <c r="BG104" s="15" t="str">
        <f>IF(ISBLANK('Original data'!BD104),"",'Original data'!BD104)</f>
        <v/>
      </c>
      <c r="BH104" s="15" t="str">
        <f>IF(ISBLANK('Original data'!BE104),"",'Original data'!BE104)</f>
        <v/>
      </c>
      <c r="BI104" s="15" t="str">
        <f>IF(ISBLANK('Original data'!BF104),"",'Original data'!BF104)</f>
        <v/>
      </c>
      <c r="BJ104" s="15" t="str">
        <f>IF(ISBLANK('Original data'!BG104),"",'Original data'!BG104)</f>
        <v/>
      </c>
      <c r="BK104" s="15" t="str">
        <f>IF(ISBLANK('Original data'!BH104),"",'Original data'!BH104)</f>
        <v/>
      </c>
      <c r="BL104" s="15" t="str">
        <f>IF(ISBLANK('Original data'!BI104),"",'Original data'!BI104)</f>
        <v/>
      </c>
      <c r="BM104" s="15" t="str">
        <f>IF(ISBLANK('Original data'!BJ104),"",'Original data'!BJ104)</f>
        <v/>
      </c>
      <c r="BN104" s="15" t="str">
        <f>IF(ISBLANK('Original data'!BK104),"",'Original data'!BK104)</f>
        <v/>
      </c>
      <c r="BO104" s="15" t="str">
        <f>IF(ISBLANK('Original data'!BL104),"",'Original data'!BL104)</f>
        <v/>
      </c>
      <c r="BP104" s="15" t="str">
        <f>IF(ISBLANK('Original data'!BM104),"",'Original data'!BM104)</f>
        <v/>
      </c>
      <c r="BQ104" s="15" t="str">
        <f>IF(ISBLANK('Original data'!BN104),"",'Original data'!BN104)</f>
        <v/>
      </c>
      <c r="BR104" s="15" t="str">
        <f>IF(ISBLANK('Original data'!BO104),"",'Original data'!BO104)</f>
        <v/>
      </c>
      <c r="BS104" s="15" t="str">
        <f>IF(ISBLANK('Original data'!BP104),"",'Original data'!BP104)</f>
        <v/>
      </c>
      <c r="BT104" s="15" t="str">
        <f>IF(ISBLANK('Original data'!BQ104),"",'Original data'!BQ104)</f>
        <v/>
      </c>
      <c r="BU104" s="15" t="str">
        <f>IF(ISBLANK('Original data'!BR104),"",'Original data'!BR104)</f>
        <v/>
      </c>
      <c r="BV104" s="15" t="str">
        <f>IF(ISBLANK('Original data'!BS104),"",'Original data'!BS104)</f>
        <v/>
      </c>
      <c r="BW104" s="15" t="str">
        <f>IF(ISBLANK('Original data'!BT104),"",'Original data'!BT104)</f>
        <v/>
      </c>
      <c r="BX104" s="15" t="str">
        <f>IF(ISBLANK('Original data'!BU104),"",'Original data'!BU104)</f>
        <v/>
      </c>
      <c r="BY104" s="15" t="str">
        <f>IF(ISBLANK('Original data'!BV104),"",'Original data'!BV104)</f>
        <v/>
      </c>
      <c r="BZ104" s="15" t="str">
        <f>IF(ISBLANK('Original data'!BW104),"",'Original data'!BW104)</f>
        <v/>
      </c>
      <c r="CA104" s="15" t="str">
        <f>IF(ISBLANK('Original data'!BX104),"",'Original data'!BX104)</f>
        <v/>
      </c>
      <c r="CB104" s="15" t="str">
        <f>IF(ISBLANK('Original data'!BY104),"",'Original data'!BY104)</f>
        <v/>
      </c>
      <c r="CC104" s="15" t="str">
        <f>IF(ISBLANK('Original data'!BZ104),"",'Original data'!BZ104)</f>
        <v/>
      </c>
      <c r="CD104" s="15" t="str">
        <f>IF(ISBLANK('Original data'!CA104),"",'Original data'!CA104)</f>
        <v/>
      </c>
    </row>
    <row r="105" spans="1:82" x14ac:dyDescent="0.2">
      <c r="A105" s="14" t="str">
        <f>IF(ISBLANK('Original data'!A105),"",'Original data'!A105)</f>
        <v/>
      </c>
      <c r="B105" s="14" t="str">
        <f>IF(ISBLANK('Original data'!B105),"",'Original data'!B105)</f>
        <v/>
      </c>
      <c r="C105" s="14" t="str">
        <f>IF(ISBLANK('Original data'!C105),"",'Original data'!C105)</f>
        <v/>
      </c>
      <c r="D105" s="14" t="str">
        <f>IF(ISBLANK('Original data'!D105),"",'Original data'!D105)</f>
        <v/>
      </c>
      <c r="E105" s="14" t="str">
        <f>IF(ISBLANK('Original data'!E105),"",'Original data'!E105)</f>
        <v/>
      </c>
      <c r="F105" s="14">
        <f>IF(ISBLANK('Original data'!CC105),"",'Original data'!CC105)</f>
        <v>0</v>
      </c>
      <c r="G105" s="14">
        <f>IF(ISBLANK('Original data'!CD105),"",'Original data'!CD105)</f>
        <v>0</v>
      </c>
      <c r="H105" s="14"/>
      <c r="I105" s="15" t="str">
        <f>IF(ISBLANK('Original data'!F105),"",'Original data'!F105)</f>
        <v/>
      </c>
      <c r="J105" s="15" t="str">
        <f>IF(ISBLANK('Original data'!G105),"",'Original data'!G105)</f>
        <v/>
      </c>
      <c r="K105" s="15" t="str">
        <f>IF(ISBLANK('Original data'!H105),"",'Original data'!H105)</f>
        <v/>
      </c>
      <c r="L105" s="15" t="str">
        <f>IF(ISBLANK('Original data'!I105),"",'Original data'!I105)</f>
        <v/>
      </c>
      <c r="M105" s="15" t="str">
        <f>IF(ISBLANK('Original data'!J105),"",'Original data'!J105)</f>
        <v/>
      </c>
      <c r="N105" s="15" t="str">
        <f>IF(ISBLANK('Original data'!K105),"",'Original data'!K105)</f>
        <v/>
      </c>
      <c r="O105" s="15" t="str">
        <f>IF(ISBLANK('Original data'!L105),"",'Original data'!L105)</f>
        <v/>
      </c>
      <c r="P105" s="15" t="str">
        <f>IF(ISBLANK('Original data'!M105),"",'Original data'!M105)</f>
        <v/>
      </c>
      <c r="Q105" s="15" t="str">
        <f>IF(ISBLANK('Original data'!N105),"",'Original data'!N105)</f>
        <v/>
      </c>
      <c r="R105" s="15" t="str">
        <f>IF(ISBLANK('Original data'!O105),"",'Original data'!O105)</f>
        <v/>
      </c>
      <c r="S105" s="15" t="str">
        <f>IF(ISBLANK('Original data'!P105),"",'Original data'!P105)</f>
        <v/>
      </c>
      <c r="T105" s="15" t="str">
        <f>IF(ISBLANK('Original data'!Q105),"",'Original data'!Q105)</f>
        <v/>
      </c>
      <c r="U105" s="15" t="str">
        <f>IF(ISBLANK('Original data'!R105),"",'Original data'!R105)</f>
        <v/>
      </c>
      <c r="V105" s="15" t="str">
        <f>IF(ISBLANK('Original data'!S105),"",'Original data'!S105)</f>
        <v/>
      </c>
      <c r="W105" s="15" t="str">
        <f>IF(ISBLANK('Original data'!T105),"",'Original data'!T105)</f>
        <v/>
      </c>
      <c r="X105" s="15" t="str">
        <f>IF(ISBLANK('Original data'!U105),"",'Original data'!U105)</f>
        <v/>
      </c>
      <c r="Y105" s="15" t="str">
        <f>IF(ISBLANK('Original data'!V105),"",'Original data'!V105)</f>
        <v/>
      </c>
      <c r="Z105" s="15" t="str">
        <f>IF(ISBLANK('Original data'!W105),"",'Original data'!W105)</f>
        <v/>
      </c>
      <c r="AA105" s="15" t="str">
        <f>IF(ISBLANK('Original data'!X105),"",'Original data'!X105)</f>
        <v/>
      </c>
      <c r="AB105" s="15" t="str">
        <f>IF(ISBLANK('Original data'!Y105),"",'Original data'!Y105)</f>
        <v/>
      </c>
      <c r="AC105" s="15" t="str">
        <f>IF(ISBLANK('Original data'!Z105),"",'Original data'!Z105)</f>
        <v/>
      </c>
      <c r="AD105" s="15" t="str">
        <f>IF(ISBLANK('Original data'!AA105),"",'Original data'!AA105)</f>
        <v/>
      </c>
      <c r="AE105" s="15" t="str">
        <f>IF(ISBLANK('Original data'!AB105),"",'Original data'!AB105)</f>
        <v/>
      </c>
      <c r="AF105" s="15" t="str">
        <f>IF(ISBLANK('Original data'!AC105),"",'Original data'!AC105)</f>
        <v/>
      </c>
      <c r="AG105" s="15" t="str">
        <f>IF(ISBLANK('Original data'!AD105),"",'Original data'!AD105)</f>
        <v/>
      </c>
      <c r="AH105" s="15" t="str">
        <f>IF(ISBLANK('Original data'!AE105),"",'Original data'!AE105)</f>
        <v/>
      </c>
      <c r="AI105" s="15" t="str">
        <f>IF(ISBLANK('Original data'!AF105),"",'Original data'!AF105)</f>
        <v/>
      </c>
      <c r="AJ105" s="15" t="str">
        <f>IF(ISBLANK('Original data'!AG105),"",'Original data'!AG105)</f>
        <v/>
      </c>
      <c r="AK105" s="15" t="str">
        <f>IF(ISBLANK('Original data'!AH105),"",'Original data'!AH105)</f>
        <v/>
      </c>
      <c r="AL105" s="15" t="str">
        <f>IF(ISBLANK('Original data'!AI105),"",'Original data'!AI105)</f>
        <v/>
      </c>
      <c r="AM105" s="15" t="str">
        <f>IF(ISBLANK('Original data'!AJ105),"",'Original data'!AJ105)</f>
        <v/>
      </c>
      <c r="AN105" s="15" t="str">
        <f>IF(ISBLANK('Original data'!AK105),"",'Original data'!AK105)</f>
        <v/>
      </c>
      <c r="AO105" s="15" t="str">
        <f>IF(ISBLANK('Original data'!AL105),"",'Original data'!AL105)</f>
        <v/>
      </c>
      <c r="AP105" s="15" t="str">
        <f>IF(ISBLANK('Original data'!AM105),"",'Original data'!AM105)</f>
        <v/>
      </c>
      <c r="AQ105" s="15" t="str">
        <f>IF(ISBLANK('Original data'!AN105),"",'Original data'!AN105)</f>
        <v/>
      </c>
      <c r="AR105" s="15" t="str">
        <f>IF(ISBLANK('Original data'!AO105),"",'Original data'!AO105)</f>
        <v/>
      </c>
      <c r="AS105" s="15" t="str">
        <f>IF(ISBLANK('Original data'!AP105),"",'Original data'!AP105)</f>
        <v/>
      </c>
      <c r="AT105" s="15" t="str">
        <f>IF(ISBLANK('Original data'!AQ105),"",'Original data'!AQ105)</f>
        <v/>
      </c>
      <c r="AU105" s="15" t="str">
        <f>IF(ISBLANK('Original data'!AR105),"",'Original data'!AR105)</f>
        <v/>
      </c>
      <c r="AV105" s="15" t="str">
        <f>IF(ISBLANK('Original data'!AS105),"",'Original data'!AS105)</f>
        <v/>
      </c>
      <c r="AW105" s="15" t="str">
        <f>IF(ISBLANK('Original data'!AT105),"",'Original data'!AT105)</f>
        <v/>
      </c>
      <c r="AX105" s="15" t="str">
        <f>IF(ISBLANK('Original data'!AU105),"",'Original data'!AU105)</f>
        <v/>
      </c>
      <c r="AY105" s="15" t="str">
        <f>IF(ISBLANK('Original data'!AV105),"",'Original data'!AV105)</f>
        <v/>
      </c>
      <c r="AZ105" s="15" t="str">
        <f>IF(ISBLANK('Original data'!AW105),"",'Original data'!AW105)</f>
        <v/>
      </c>
      <c r="BA105" s="15" t="str">
        <f>IF(ISBLANK('Original data'!AX105),"",'Original data'!AX105)</f>
        <v/>
      </c>
      <c r="BB105" s="15" t="str">
        <f>IF(ISBLANK('Original data'!AY105),"",'Original data'!AY105)</f>
        <v/>
      </c>
      <c r="BC105" s="15" t="str">
        <f>IF(ISBLANK('Original data'!AZ105),"",'Original data'!AZ105)</f>
        <v/>
      </c>
      <c r="BD105" s="15" t="str">
        <f>IF(ISBLANK('Original data'!BA105),"",'Original data'!BA105)</f>
        <v/>
      </c>
      <c r="BE105" s="15" t="str">
        <f>IF(ISBLANK('Original data'!BB105),"",'Original data'!BB105)</f>
        <v/>
      </c>
      <c r="BF105" s="15" t="str">
        <f>IF(ISBLANK('Original data'!BC105),"",'Original data'!BC105)</f>
        <v/>
      </c>
      <c r="BG105" s="15" t="str">
        <f>IF(ISBLANK('Original data'!BD105),"",'Original data'!BD105)</f>
        <v/>
      </c>
      <c r="BH105" s="15" t="str">
        <f>IF(ISBLANK('Original data'!BE105),"",'Original data'!BE105)</f>
        <v/>
      </c>
      <c r="BI105" s="15" t="str">
        <f>IF(ISBLANK('Original data'!BF105),"",'Original data'!BF105)</f>
        <v/>
      </c>
      <c r="BJ105" s="15" t="str">
        <f>IF(ISBLANK('Original data'!BG105),"",'Original data'!BG105)</f>
        <v/>
      </c>
      <c r="BK105" s="15" t="str">
        <f>IF(ISBLANK('Original data'!BH105),"",'Original data'!BH105)</f>
        <v/>
      </c>
      <c r="BL105" s="15" t="str">
        <f>IF(ISBLANK('Original data'!BI105),"",'Original data'!BI105)</f>
        <v/>
      </c>
      <c r="BM105" s="15" t="str">
        <f>IF(ISBLANK('Original data'!BJ105),"",'Original data'!BJ105)</f>
        <v/>
      </c>
      <c r="BN105" s="15" t="str">
        <f>IF(ISBLANK('Original data'!BK105),"",'Original data'!BK105)</f>
        <v/>
      </c>
      <c r="BO105" s="15" t="str">
        <f>IF(ISBLANK('Original data'!BL105),"",'Original data'!BL105)</f>
        <v/>
      </c>
      <c r="BP105" s="15" t="str">
        <f>IF(ISBLANK('Original data'!BM105),"",'Original data'!BM105)</f>
        <v/>
      </c>
      <c r="BQ105" s="15" t="str">
        <f>IF(ISBLANK('Original data'!BN105),"",'Original data'!BN105)</f>
        <v/>
      </c>
      <c r="BR105" s="15" t="str">
        <f>IF(ISBLANK('Original data'!BO105),"",'Original data'!BO105)</f>
        <v/>
      </c>
      <c r="BS105" s="15" t="str">
        <f>IF(ISBLANK('Original data'!BP105),"",'Original data'!BP105)</f>
        <v/>
      </c>
      <c r="BT105" s="15" t="str">
        <f>IF(ISBLANK('Original data'!BQ105),"",'Original data'!BQ105)</f>
        <v/>
      </c>
      <c r="BU105" s="15" t="str">
        <f>IF(ISBLANK('Original data'!BR105),"",'Original data'!BR105)</f>
        <v/>
      </c>
      <c r="BV105" s="15" t="str">
        <f>IF(ISBLANK('Original data'!BS105),"",'Original data'!BS105)</f>
        <v/>
      </c>
      <c r="BW105" s="15" t="str">
        <f>IF(ISBLANK('Original data'!BT105),"",'Original data'!BT105)</f>
        <v/>
      </c>
      <c r="BX105" s="15" t="str">
        <f>IF(ISBLANK('Original data'!BU105),"",'Original data'!BU105)</f>
        <v/>
      </c>
      <c r="BY105" s="15" t="str">
        <f>IF(ISBLANK('Original data'!BV105),"",'Original data'!BV105)</f>
        <v/>
      </c>
      <c r="BZ105" s="15" t="str">
        <f>IF(ISBLANK('Original data'!BW105),"",'Original data'!BW105)</f>
        <v/>
      </c>
      <c r="CA105" s="15" t="str">
        <f>IF(ISBLANK('Original data'!BX105),"",'Original data'!BX105)</f>
        <v/>
      </c>
      <c r="CB105" s="15" t="str">
        <f>IF(ISBLANK('Original data'!BY105),"",'Original data'!BY105)</f>
        <v/>
      </c>
      <c r="CC105" s="15" t="str">
        <f>IF(ISBLANK('Original data'!BZ105),"",'Original data'!BZ105)</f>
        <v/>
      </c>
      <c r="CD105" s="15" t="str">
        <f>IF(ISBLANK('Original data'!CA105),"",'Original data'!CA105)</f>
        <v/>
      </c>
    </row>
    <row r="106" spans="1:82" x14ac:dyDescent="0.2">
      <c r="A106" s="14" t="str">
        <f>IF(ISBLANK('Original data'!A106),"",'Original data'!A106)</f>
        <v/>
      </c>
      <c r="B106" s="14" t="str">
        <f>IF(ISBLANK('Original data'!B106),"",'Original data'!B106)</f>
        <v/>
      </c>
      <c r="C106" s="14" t="str">
        <f>IF(ISBLANK('Original data'!C106),"",'Original data'!C106)</f>
        <v/>
      </c>
      <c r="D106" s="14" t="str">
        <f>IF(ISBLANK('Original data'!D106),"",'Original data'!D106)</f>
        <v/>
      </c>
      <c r="E106" s="14" t="str">
        <f>IF(ISBLANK('Original data'!E106),"",'Original data'!E106)</f>
        <v/>
      </c>
      <c r="F106" s="14">
        <f>IF(ISBLANK('Original data'!CC106),"",'Original data'!CC106)</f>
        <v>0</v>
      </c>
      <c r="G106" s="14">
        <f>IF(ISBLANK('Original data'!CD106),"",'Original data'!CD106)</f>
        <v>0</v>
      </c>
      <c r="H106" s="14"/>
      <c r="I106" s="15" t="str">
        <f>IF(ISBLANK('Original data'!F106),"",'Original data'!F106)</f>
        <v/>
      </c>
      <c r="J106" s="15" t="str">
        <f>IF(ISBLANK('Original data'!G106),"",'Original data'!G106)</f>
        <v/>
      </c>
      <c r="K106" s="15" t="str">
        <f>IF(ISBLANK('Original data'!H106),"",'Original data'!H106)</f>
        <v/>
      </c>
      <c r="L106" s="15" t="str">
        <f>IF(ISBLANK('Original data'!I106),"",'Original data'!I106)</f>
        <v/>
      </c>
      <c r="M106" s="15" t="str">
        <f>IF(ISBLANK('Original data'!J106),"",'Original data'!J106)</f>
        <v/>
      </c>
      <c r="N106" s="15" t="str">
        <f>IF(ISBLANK('Original data'!K106),"",'Original data'!K106)</f>
        <v/>
      </c>
      <c r="O106" s="15" t="str">
        <f>IF(ISBLANK('Original data'!L106),"",'Original data'!L106)</f>
        <v/>
      </c>
      <c r="P106" s="15" t="str">
        <f>IF(ISBLANK('Original data'!M106),"",'Original data'!M106)</f>
        <v/>
      </c>
      <c r="Q106" s="15" t="str">
        <f>IF(ISBLANK('Original data'!N106),"",'Original data'!N106)</f>
        <v/>
      </c>
      <c r="R106" s="15" t="str">
        <f>IF(ISBLANK('Original data'!O106),"",'Original data'!O106)</f>
        <v/>
      </c>
      <c r="S106" s="15" t="str">
        <f>IF(ISBLANK('Original data'!P106),"",'Original data'!P106)</f>
        <v/>
      </c>
      <c r="T106" s="15" t="str">
        <f>IF(ISBLANK('Original data'!Q106),"",'Original data'!Q106)</f>
        <v/>
      </c>
      <c r="U106" s="15" t="str">
        <f>IF(ISBLANK('Original data'!R106),"",'Original data'!R106)</f>
        <v/>
      </c>
      <c r="V106" s="15" t="str">
        <f>IF(ISBLANK('Original data'!S106),"",'Original data'!S106)</f>
        <v/>
      </c>
      <c r="W106" s="15" t="str">
        <f>IF(ISBLANK('Original data'!T106),"",'Original data'!T106)</f>
        <v/>
      </c>
      <c r="X106" s="15" t="str">
        <f>IF(ISBLANK('Original data'!U106),"",'Original data'!U106)</f>
        <v/>
      </c>
      <c r="Y106" s="15" t="str">
        <f>IF(ISBLANK('Original data'!V106),"",'Original data'!V106)</f>
        <v/>
      </c>
      <c r="Z106" s="15" t="str">
        <f>IF(ISBLANK('Original data'!W106),"",'Original data'!W106)</f>
        <v/>
      </c>
      <c r="AA106" s="15" t="str">
        <f>IF(ISBLANK('Original data'!X106),"",'Original data'!X106)</f>
        <v/>
      </c>
      <c r="AB106" s="15" t="str">
        <f>IF(ISBLANK('Original data'!Y106),"",'Original data'!Y106)</f>
        <v/>
      </c>
      <c r="AC106" s="15" t="str">
        <f>IF(ISBLANK('Original data'!Z106),"",'Original data'!Z106)</f>
        <v/>
      </c>
      <c r="AD106" s="15" t="str">
        <f>IF(ISBLANK('Original data'!AA106),"",'Original data'!AA106)</f>
        <v/>
      </c>
      <c r="AE106" s="15" t="str">
        <f>IF(ISBLANK('Original data'!AB106),"",'Original data'!AB106)</f>
        <v/>
      </c>
      <c r="AF106" s="15" t="str">
        <f>IF(ISBLANK('Original data'!AC106),"",'Original data'!AC106)</f>
        <v/>
      </c>
      <c r="AG106" s="15" t="str">
        <f>IF(ISBLANK('Original data'!AD106),"",'Original data'!AD106)</f>
        <v/>
      </c>
      <c r="AH106" s="15" t="str">
        <f>IF(ISBLANK('Original data'!AE106),"",'Original data'!AE106)</f>
        <v/>
      </c>
      <c r="AI106" s="15" t="str">
        <f>IF(ISBLANK('Original data'!AF106),"",'Original data'!AF106)</f>
        <v/>
      </c>
      <c r="AJ106" s="15" t="str">
        <f>IF(ISBLANK('Original data'!AG106),"",'Original data'!AG106)</f>
        <v/>
      </c>
      <c r="AK106" s="15" t="str">
        <f>IF(ISBLANK('Original data'!AH106),"",'Original data'!AH106)</f>
        <v/>
      </c>
      <c r="AL106" s="15" t="str">
        <f>IF(ISBLANK('Original data'!AI106),"",'Original data'!AI106)</f>
        <v/>
      </c>
      <c r="AM106" s="15" t="str">
        <f>IF(ISBLANK('Original data'!AJ106),"",'Original data'!AJ106)</f>
        <v/>
      </c>
      <c r="AN106" s="15" t="str">
        <f>IF(ISBLANK('Original data'!AK106),"",'Original data'!AK106)</f>
        <v/>
      </c>
      <c r="AO106" s="15" t="str">
        <f>IF(ISBLANK('Original data'!AL106),"",'Original data'!AL106)</f>
        <v/>
      </c>
      <c r="AP106" s="15" t="str">
        <f>IF(ISBLANK('Original data'!AM106),"",'Original data'!AM106)</f>
        <v/>
      </c>
      <c r="AQ106" s="15" t="str">
        <f>IF(ISBLANK('Original data'!AN106),"",'Original data'!AN106)</f>
        <v/>
      </c>
      <c r="AR106" s="15" t="str">
        <f>IF(ISBLANK('Original data'!AO106),"",'Original data'!AO106)</f>
        <v/>
      </c>
      <c r="AS106" s="15" t="str">
        <f>IF(ISBLANK('Original data'!AP106),"",'Original data'!AP106)</f>
        <v/>
      </c>
      <c r="AT106" s="15" t="str">
        <f>IF(ISBLANK('Original data'!AQ106),"",'Original data'!AQ106)</f>
        <v/>
      </c>
      <c r="AU106" s="15" t="str">
        <f>IF(ISBLANK('Original data'!AR106),"",'Original data'!AR106)</f>
        <v/>
      </c>
      <c r="AV106" s="15" t="str">
        <f>IF(ISBLANK('Original data'!AS106),"",'Original data'!AS106)</f>
        <v/>
      </c>
      <c r="AW106" s="15" t="str">
        <f>IF(ISBLANK('Original data'!AT106),"",'Original data'!AT106)</f>
        <v/>
      </c>
      <c r="AX106" s="15" t="str">
        <f>IF(ISBLANK('Original data'!AU106),"",'Original data'!AU106)</f>
        <v/>
      </c>
      <c r="AY106" s="15" t="str">
        <f>IF(ISBLANK('Original data'!AV106),"",'Original data'!AV106)</f>
        <v/>
      </c>
      <c r="AZ106" s="15" t="str">
        <f>IF(ISBLANK('Original data'!AW106),"",'Original data'!AW106)</f>
        <v/>
      </c>
      <c r="BA106" s="15" t="str">
        <f>IF(ISBLANK('Original data'!AX106),"",'Original data'!AX106)</f>
        <v/>
      </c>
      <c r="BB106" s="15" t="str">
        <f>IF(ISBLANK('Original data'!AY106),"",'Original data'!AY106)</f>
        <v/>
      </c>
      <c r="BC106" s="15" t="str">
        <f>IF(ISBLANK('Original data'!AZ106),"",'Original data'!AZ106)</f>
        <v/>
      </c>
      <c r="BD106" s="15" t="str">
        <f>IF(ISBLANK('Original data'!BA106),"",'Original data'!BA106)</f>
        <v/>
      </c>
      <c r="BE106" s="15" t="str">
        <f>IF(ISBLANK('Original data'!BB106),"",'Original data'!BB106)</f>
        <v/>
      </c>
      <c r="BF106" s="15" t="str">
        <f>IF(ISBLANK('Original data'!BC106),"",'Original data'!BC106)</f>
        <v/>
      </c>
      <c r="BG106" s="15" t="str">
        <f>IF(ISBLANK('Original data'!BD106),"",'Original data'!BD106)</f>
        <v/>
      </c>
      <c r="BH106" s="15" t="str">
        <f>IF(ISBLANK('Original data'!BE106),"",'Original data'!BE106)</f>
        <v/>
      </c>
      <c r="BI106" s="15" t="str">
        <f>IF(ISBLANK('Original data'!BF106),"",'Original data'!BF106)</f>
        <v/>
      </c>
      <c r="BJ106" s="15" t="str">
        <f>IF(ISBLANK('Original data'!BG106),"",'Original data'!BG106)</f>
        <v/>
      </c>
      <c r="BK106" s="15" t="str">
        <f>IF(ISBLANK('Original data'!BH106),"",'Original data'!BH106)</f>
        <v/>
      </c>
      <c r="BL106" s="15" t="str">
        <f>IF(ISBLANK('Original data'!BI106),"",'Original data'!BI106)</f>
        <v/>
      </c>
      <c r="BM106" s="15" t="str">
        <f>IF(ISBLANK('Original data'!BJ106),"",'Original data'!BJ106)</f>
        <v/>
      </c>
      <c r="BN106" s="15" t="str">
        <f>IF(ISBLANK('Original data'!BK106),"",'Original data'!BK106)</f>
        <v/>
      </c>
      <c r="BO106" s="15" t="str">
        <f>IF(ISBLANK('Original data'!BL106),"",'Original data'!BL106)</f>
        <v/>
      </c>
      <c r="BP106" s="15" t="str">
        <f>IF(ISBLANK('Original data'!BM106),"",'Original data'!BM106)</f>
        <v/>
      </c>
      <c r="BQ106" s="15" t="str">
        <f>IF(ISBLANK('Original data'!BN106),"",'Original data'!BN106)</f>
        <v/>
      </c>
      <c r="BR106" s="15" t="str">
        <f>IF(ISBLANK('Original data'!BO106),"",'Original data'!BO106)</f>
        <v/>
      </c>
      <c r="BS106" s="15" t="str">
        <f>IF(ISBLANK('Original data'!BP106),"",'Original data'!BP106)</f>
        <v/>
      </c>
      <c r="BT106" s="15" t="str">
        <f>IF(ISBLANK('Original data'!BQ106),"",'Original data'!BQ106)</f>
        <v/>
      </c>
      <c r="BU106" s="15" t="str">
        <f>IF(ISBLANK('Original data'!BR106),"",'Original data'!BR106)</f>
        <v/>
      </c>
      <c r="BV106" s="15" t="str">
        <f>IF(ISBLANK('Original data'!BS106),"",'Original data'!BS106)</f>
        <v/>
      </c>
      <c r="BW106" s="15" t="str">
        <f>IF(ISBLANK('Original data'!BT106),"",'Original data'!BT106)</f>
        <v/>
      </c>
      <c r="BX106" s="15" t="str">
        <f>IF(ISBLANK('Original data'!BU106),"",'Original data'!BU106)</f>
        <v/>
      </c>
      <c r="BY106" s="15" t="str">
        <f>IF(ISBLANK('Original data'!BV106),"",'Original data'!BV106)</f>
        <v/>
      </c>
      <c r="BZ106" s="15" t="str">
        <f>IF(ISBLANK('Original data'!BW106),"",'Original data'!BW106)</f>
        <v/>
      </c>
      <c r="CA106" s="15" t="str">
        <f>IF(ISBLANK('Original data'!BX106),"",'Original data'!BX106)</f>
        <v/>
      </c>
      <c r="CB106" s="15" t="str">
        <f>IF(ISBLANK('Original data'!BY106),"",'Original data'!BY106)</f>
        <v/>
      </c>
      <c r="CC106" s="15" t="str">
        <f>IF(ISBLANK('Original data'!BZ106),"",'Original data'!BZ106)</f>
        <v/>
      </c>
      <c r="CD106" s="15" t="str">
        <f>IF(ISBLANK('Original data'!CA106),"",'Original data'!CA106)</f>
        <v/>
      </c>
    </row>
    <row r="107" spans="1:82" x14ac:dyDescent="0.2">
      <c r="A107" s="14" t="str">
        <f>IF(ISBLANK('Original data'!A107),"",'Original data'!A107)</f>
        <v/>
      </c>
      <c r="B107" s="14" t="str">
        <f>IF(ISBLANK('Original data'!B107),"",'Original data'!B107)</f>
        <v/>
      </c>
      <c r="C107" s="14" t="str">
        <f>IF(ISBLANK('Original data'!C107),"",'Original data'!C107)</f>
        <v/>
      </c>
      <c r="D107" s="14" t="str">
        <f>IF(ISBLANK('Original data'!D107),"",'Original data'!D107)</f>
        <v/>
      </c>
      <c r="E107" s="14" t="str">
        <f>IF(ISBLANK('Original data'!E107),"",'Original data'!E107)</f>
        <v/>
      </c>
      <c r="F107" s="14">
        <f>IF(ISBLANK('Original data'!CC107),"",'Original data'!CC107)</f>
        <v>0</v>
      </c>
      <c r="G107" s="14">
        <f>IF(ISBLANK('Original data'!CD107),"",'Original data'!CD107)</f>
        <v>0</v>
      </c>
      <c r="H107" s="14"/>
      <c r="I107" s="15" t="str">
        <f>IF(ISBLANK('Original data'!F107),"",'Original data'!F107)</f>
        <v/>
      </c>
      <c r="J107" s="15" t="str">
        <f>IF(ISBLANK('Original data'!G107),"",'Original data'!G107)</f>
        <v/>
      </c>
      <c r="K107" s="15" t="str">
        <f>IF(ISBLANK('Original data'!H107),"",'Original data'!H107)</f>
        <v/>
      </c>
      <c r="L107" s="15" t="str">
        <f>IF(ISBLANK('Original data'!I107),"",'Original data'!I107)</f>
        <v/>
      </c>
      <c r="M107" s="15" t="str">
        <f>IF(ISBLANK('Original data'!J107),"",'Original data'!J107)</f>
        <v/>
      </c>
      <c r="N107" s="15" t="str">
        <f>IF(ISBLANK('Original data'!K107),"",'Original data'!K107)</f>
        <v/>
      </c>
      <c r="O107" s="15" t="str">
        <f>IF(ISBLANK('Original data'!L107),"",'Original data'!L107)</f>
        <v/>
      </c>
      <c r="P107" s="15" t="str">
        <f>IF(ISBLANK('Original data'!M107),"",'Original data'!M107)</f>
        <v/>
      </c>
      <c r="Q107" s="15" t="str">
        <f>IF(ISBLANK('Original data'!N107),"",'Original data'!N107)</f>
        <v/>
      </c>
      <c r="R107" s="15" t="str">
        <f>IF(ISBLANK('Original data'!O107),"",'Original data'!O107)</f>
        <v/>
      </c>
      <c r="S107" s="15" t="str">
        <f>IF(ISBLANK('Original data'!P107),"",'Original data'!P107)</f>
        <v/>
      </c>
      <c r="T107" s="15" t="str">
        <f>IF(ISBLANK('Original data'!Q107),"",'Original data'!Q107)</f>
        <v/>
      </c>
      <c r="U107" s="15" t="str">
        <f>IF(ISBLANK('Original data'!R107),"",'Original data'!R107)</f>
        <v/>
      </c>
      <c r="V107" s="15" t="str">
        <f>IF(ISBLANK('Original data'!S107),"",'Original data'!S107)</f>
        <v/>
      </c>
      <c r="W107" s="15" t="str">
        <f>IF(ISBLANK('Original data'!T107),"",'Original data'!T107)</f>
        <v/>
      </c>
      <c r="X107" s="15" t="str">
        <f>IF(ISBLANK('Original data'!U107),"",'Original data'!U107)</f>
        <v/>
      </c>
      <c r="Y107" s="15" t="str">
        <f>IF(ISBLANK('Original data'!V107),"",'Original data'!V107)</f>
        <v/>
      </c>
      <c r="Z107" s="15" t="str">
        <f>IF(ISBLANK('Original data'!W107),"",'Original data'!W107)</f>
        <v/>
      </c>
      <c r="AA107" s="15" t="str">
        <f>IF(ISBLANK('Original data'!X107),"",'Original data'!X107)</f>
        <v/>
      </c>
      <c r="AB107" s="15" t="str">
        <f>IF(ISBLANK('Original data'!Y107),"",'Original data'!Y107)</f>
        <v/>
      </c>
      <c r="AC107" s="15" t="str">
        <f>IF(ISBLANK('Original data'!Z107),"",'Original data'!Z107)</f>
        <v/>
      </c>
      <c r="AD107" s="15" t="str">
        <f>IF(ISBLANK('Original data'!AA107),"",'Original data'!AA107)</f>
        <v/>
      </c>
      <c r="AE107" s="15" t="str">
        <f>IF(ISBLANK('Original data'!AB107),"",'Original data'!AB107)</f>
        <v/>
      </c>
      <c r="AF107" s="15" t="str">
        <f>IF(ISBLANK('Original data'!AC107),"",'Original data'!AC107)</f>
        <v/>
      </c>
      <c r="AG107" s="15" t="str">
        <f>IF(ISBLANK('Original data'!AD107),"",'Original data'!AD107)</f>
        <v/>
      </c>
      <c r="AH107" s="15" t="str">
        <f>IF(ISBLANK('Original data'!AE107),"",'Original data'!AE107)</f>
        <v/>
      </c>
      <c r="AI107" s="15" t="str">
        <f>IF(ISBLANK('Original data'!AF107),"",'Original data'!AF107)</f>
        <v/>
      </c>
      <c r="AJ107" s="15" t="str">
        <f>IF(ISBLANK('Original data'!AG107),"",'Original data'!AG107)</f>
        <v/>
      </c>
      <c r="AK107" s="15" t="str">
        <f>IF(ISBLANK('Original data'!AH107),"",'Original data'!AH107)</f>
        <v/>
      </c>
      <c r="AL107" s="15" t="str">
        <f>IF(ISBLANK('Original data'!AI107),"",'Original data'!AI107)</f>
        <v/>
      </c>
      <c r="AM107" s="15" t="str">
        <f>IF(ISBLANK('Original data'!AJ107),"",'Original data'!AJ107)</f>
        <v/>
      </c>
      <c r="AN107" s="15" t="str">
        <f>IF(ISBLANK('Original data'!AK107),"",'Original data'!AK107)</f>
        <v/>
      </c>
      <c r="AO107" s="15" t="str">
        <f>IF(ISBLANK('Original data'!AL107),"",'Original data'!AL107)</f>
        <v/>
      </c>
      <c r="AP107" s="15" t="str">
        <f>IF(ISBLANK('Original data'!AM107),"",'Original data'!AM107)</f>
        <v/>
      </c>
      <c r="AQ107" s="15" t="str">
        <f>IF(ISBLANK('Original data'!AN107),"",'Original data'!AN107)</f>
        <v/>
      </c>
      <c r="AR107" s="15" t="str">
        <f>IF(ISBLANK('Original data'!AO107),"",'Original data'!AO107)</f>
        <v/>
      </c>
      <c r="AS107" s="15" t="str">
        <f>IF(ISBLANK('Original data'!AP107),"",'Original data'!AP107)</f>
        <v/>
      </c>
      <c r="AT107" s="15" t="str">
        <f>IF(ISBLANK('Original data'!AQ107),"",'Original data'!AQ107)</f>
        <v/>
      </c>
      <c r="AU107" s="15" t="str">
        <f>IF(ISBLANK('Original data'!AR107),"",'Original data'!AR107)</f>
        <v/>
      </c>
      <c r="AV107" s="15" t="str">
        <f>IF(ISBLANK('Original data'!AS107),"",'Original data'!AS107)</f>
        <v/>
      </c>
      <c r="AW107" s="15" t="str">
        <f>IF(ISBLANK('Original data'!AT107),"",'Original data'!AT107)</f>
        <v/>
      </c>
      <c r="AX107" s="15" t="str">
        <f>IF(ISBLANK('Original data'!AU107),"",'Original data'!AU107)</f>
        <v/>
      </c>
      <c r="AY107" s="15" t="str">
        <f>IF(ISBLANK('Original data'!AV107),"",'Original data'!AV107)</f>
        <v/>
      </c>
      <c r="AZ107" s="15" t="str">
        <f>IF(ISBLANK('Original data'!AW107),"",'Original data'!AW107)</f>
        <v/>
      </c>
      <c r="BA107" s="15" t="str">
        <f>IF(ISBLANK('Original data'!AX107),"",'Original data'!AX107)</f>
        <v/>
      </c>
      <c r="BB107" s="15" t="str">
        <f>IF(ISBLANK('Original data'!AY107),"",'Original data'!AY107)</f>
        <v/>
      </c>
      <c r="BC107" s="15" t="str">
        <f>IF(ISBLANK('Original data'!AZ107),"",'Original data'!AZ107)</f>
        <v/>
      </c>
      <c r="BD107" s="15" t="str">
        <f>IF(ISBLANK('Original data'!BA107),"",'Original data'!BA107)</f>
        <v/>
      </c>
      <c r="BE107" s="15" t="str">
        <f>IF(ISBLANK('Original data'!BB107),"",'Original data'!BB107)</f>
        <v/>
      </c>
      <c r="BF107" s="15" t="str">
        <f>IF(ISBLANK('Original data'!BC107),"",'Original data'!BC107)</f>
        <v/>
      </c>
      <c r="BG107" s="15" t="str">
        <f>IF(ISBLANK('Original data'!BD107),"",'Original data'!BD107)</f>
        <v/>
      </c>
      <c r="BH107" s="15" t="str">
        <f>IF(ISBLANK('Original data'!BE107),"",'Original data'!BE107)</f>
        <v/>
      </c>
      <c r="BI107" s="15" t="str">
        <f>IF(ISBLANK('Original data'!BF107),"",'Original data'!BF107)</f>
        <v/>
      </c>
      <c r="BJ107" s="15" t="str">
        <f>IF(ISBLANK('Original data'!BG107),"",'Original data'!BG107)</f>
        <v/>
      </c>
      <c r="BK107" s="15" t="str">
        <f>IF(ISBLANK('Original data'!BH107),"",'Original data'!BH107)</f>
        <v/>
      </c>
      <c r="BL107" s="15" t="str">
        <f>IF(ISBLANK('Original data'!BI107),"",'Original data'!BI107)</f>
        <v/>
      </c>
      <c r="BM107" s="15" t="str">
        <f>IF(ISBLANK('Original data'!BJ107),"",'Original data'!BJ107)</f>
        <v/>
      </c>
      <c r="BN107" s="15" t="str">
        <f>IF(ISBLANK('Original data'!BK107),"",'Original data'!BK107)</f>
        <v/>
      </c>
      <c r="BO107" s="15" t="str">
        <f>IF(ISBLANK('Original data'!BL107),"",'Original data'!BL107)</f>
        <v/>
      </c>
      <c r="BP107" s="15" t="str">
        <f>IF(ISBLANK('Original data'!BM107),"",'Original data'!BM107)</f>
        <v/>
      </c>
      <c r="BQ107" s="15" t="str">
        <f>IF(ISBLANK('Original data'!BN107),"",'Original data'!BN107)</f>
        <v/>
      </c>
      <c r="BR107" s="15" t="str">
        <f>IF(ISBLANK('Original data'!BO107),"",'Original data'!BO107)</f>
        <v/>
      </c>
      <c r="BS107" s="15" t="str">
        <f>IF(ISBLANK('Original data'!BP107),"",'Original data'!BP107)</f>
        <v/>
      </c>
      <c r="BT107" s="15" t="str">
        <f>IF(ISBLANK('Original data'!BQ107),"",'Original data'!BQ107)</f>
        <v/>
      </c>
      <c r="BU107" s="15" t="str">
        <f>IF(ISBLANK('Original data'!BR107),"",'Original data'!BR107)</f>
        <v/>
      </c>
      <c r="BV107" s="15" t="str">
        <f>IF(ISBLANK('Original data'!BS107),"",'Original data'!BS107)</f>
        <v/>
      </c>
      <c r="BW107" s="15" t="str">
        <f>IF(ISBLANK('Original data'!BT107),"",'Original data'!BT107)</f>
        <v/>
      </c>
      <c r="BX107" s="15" t="str">
        <f>IF(ISBLANK('Original data'!BU107),"",'Original data'!BU107)</f>
        <v/>
      </c>
      <c r="BY107" s="15" t="str">
        <f>IF(ISBLANK('Original data'!BV107),"",'Original data'!BV107)</f>
        <v/>
      </c>
      <c r="BZ107" s="15" t="str">
        <f>IF(ISBLANK('Original data'!BW107),"",'Original data'!BW107)</f>
        <v/>
      </c>
      <c r="CA107" s="15" t="str">
        <f>IF(ISBLANK('Original data'!BX107),"",'Original data'!BX107)</f>
        <v/>
      </c>
      <c r="CB107" s="15" t="str">
        <f>IF(ISBLANK('Original data'!BY107),"",'Original data'!BY107)</f>
        <v/>
      </c>
      <c r="CC107" s="15" t="str">
        <f>IF(ISBLANK('Original data'!BZ107),"",'Original data'!BZ107)</f>
        <v/>
      </c>
      <c r="CD107" s="15" t="str">
        <f>IF(ISBLANK('Original data'!CA107),"",'Original data'!CA107)</f>
        <v/>
      </c>
    </row>
    <row r="108" spans="1:82" x14ac:dyDescent="0.2">
      <c r="A108" s="14" t="str">
        <f>IF(ISBLANK('Original data'!A108),"",'Original data'!A108)</f>
        <v/>
      </c>
      <c r="B108" s="14" t="str">
        <f>IF(ISBLANK('Original data'!B108),"",'Original data'!B108)</f>
        <v/>
      </c>
      <c r="C108" s="14" t="str">
        <f>IF(ISBLANK('Original data'!C108),"",'Original data'!C108)</f>
        <v/>
      </c>
      <c r="D108" s="14" t="str">
        <f>IF(ISBLANK('Original data'!D108),"",'Original data'!D108)</f>
        <v/>
      </c>
      <c r="E108" s="14" t="str">
        <f>IF(ISBLANK('Original data'!E108),"",'Original data'!E108)</f>
        <v/>
      </c>
      <c r="F108" s="14">
        <f>IF(ISBLANK('Original data'!CC108),"",'Original data'!CC108)</f>
        <v>0</v>
      </c>
      <c r="G108" s="14">
        <f>IF(ISBLANK('Original data'!CD108),"",'Original data'!CD108)</f>
        <v>0</v>
      </c>
      <c r="H108" s="14"/>
      <c r="I108" s="15" t="str">
        <f>IF(ISBLANK('Original data'!F108),"",'Original data'!F108)</f>
        <v/>
      </c>
      <c r="J108" s="15" t="str">
        <f>IF(ISBLANK('Original data'!G108),"",'Original data'!G108)</f>
        <v/>
      </c>
      <c r="K108" s="15" t="str">
        <f>IF(ISBLANK('Original data'!H108),"",'Original data'!H108)</f>
        <v/>
      </c>
      <c r="L108" s="15" t="str">
        <f>IF(ISBLANK('Original data'!I108),"",'Original data'!I108)</f>
        <v/>
      </c>
      <c r="M108" s="15" t="str">
        <f>IF(ISBLANK('Original data'!J108),"",'Original data'!J108)</f>
        <v/>
      </c>
      <c r="N108" s="15" t="str">
        <f>IF(ISBLANK('Original data'!K108),"",'Original data'!K108)</f>
        <v/>
      </c>
      <c r="O108" s="15" t="str">
        <f>IF(ISBLANK('Original data'!L108),"",'Original data'!L108)</f>
        <v/>
      </c>
      <c r="P108" s="15" t="str">
        <f>IF(ISBLANK('Original data'!M108),"",'Original data'!M108)</f>
        <v/>
      </c>
      <c r="Q108" s="15" t="str">
        <f>IF(ISBLANK('Original data'!N108),"",'Original data'!N108)</f>
        <v/>
      </c>
      <c r="R108" s="15" t="str">
        <f>IF(ISBLANK('Original data'!O108),"",'Original data'!O108)</f>
        <v/>
      </c>
      <c r="S108" s="15" t="str">
        <f>IF(ISBLANK('Original data'!P108),"",'Original data'!P108)</f>
        <v/>
      </c>
      <c r="T108" s="15" t="str">
        <f>IF(ISBLANK('Original data'!Q108),"",'Original data'!Q108)</f>
        <v/>
      </c>
      <c r="U108" s="15" t="str">
        <f>IF(ISBLANK('Original data'!R108),"",'Original data'!R108)</f>
        <v/>
      </c>
      <c r="V108" s="15" t="str">
        <f>IF(ISBLANK('Original data'!S108),"",'Original data'!S108)</f>
        <v/>
      </c>
      <c r="W108" s="15" t="str">
        <f>IF(ISBLANK('Original data'!T108),"",'Original data'!T108)</f>
        <v/>
      </c>
      <c r="X108" s="15" t="str">
        <f>IF(ISBLANK('Original data'!U108),"",'Original data'!U108)</f>
        <v/>
      </c>
      <c r="Y108" s="15" t="str">
        <f>IF(ISBLANK('Original data'!V108),"",'Original data'!V108)</f>
        <v/>
      </c>
      <c r="Z108" s="15" t="str">
        <f>IF(ISBLANK('Original data'!W108),"",'Original data'!W108)</f>
        <v/>
      </c>
      <c r="AA108" s="15" t="str">
        <f>IF(ISBLANK('Original data'!X108),"",'Original data'!X108)</f>
        <v/>
      </c>
      <c r="AB108" s="15" t="str">
        <f>IF(ISBLANK('Original data'!Y108),"",'Original data'!Y108)</f>
        <v/>
      </c>
      <c r="AC108" s="15" t="str">
        <f>IF(ISBLANK('Original data'!Z108),"",'Original data'!Z108)</f>
        <v/>
      </c>
      <c r="AD108" s="15" t="str">
        <f>IF(ISBLANK('Original data'!AA108),"",'Original data'!AA108)</f>
        <v/>
      </c>
      <c r="AE108" s="15" t="str">
        <f>IF(ISBLANK('Original data'!AB108),"",'Original data'!AB108)</f>
        <v/>
      </c>
      <c r="AF108" s="15" t="str">
        <f>IF(ISBLANK('Original data'!AC108),"",'Original data'!AC108)</f>
        <v/>
      </c>
      <c r="AG108" s="15" t="str">
        <f>IF(ISBLANK('Original data'!AD108),"",'Original data'!AD108)</f>
        <v/>
      </c>
      <c r="AH108" s="15" t="str">
        <f>IF(ISBLANK('Original data'!AE108),"",'Original data'!AE108)</f>
        <v/>
      </c>
      <c r="AI108" s="15" t="str">
        <f>IF(ISBLANK('Original data'!AF108),"",'Original data'!AF108)</f>
        <v/>
      </c>
      <c r="AJ108" s="15" t="str">
        <f>IF(ISBLANK('Original data'!AG108),"",'Original data'!AG108)</f>
        <v/>
      </c>
      <c r="AK108" s="15" t="str">
        <f>IF(ISBLANK('Original data'!AH108),"",'Original data'!AH108)</f>
        <v/>
      </c>
      <c r="AL108" s="15" t="str">
        <f>IF(ISBLANK('Original data'!AI108),"",'Original data'!AI108)</f>
        <v/>
      </c>
      <c r="AM108" s="15" t="str">
        <f>IF(ISBLANK('Original data'!AJ108),"",'Original data'!AJ108)</f>
        <v/>
      </c>
      <c r="AN108" s="15" t="str">
        <f>IF(ISBLANK('Original data'!AK108),"",'Original data'!AK108)</f>
        <v/>
      </c>
      <c r="AO108" s="15" t="str">
        <f>IF(ISBLANK('Original data'!AL108),"",'Original data'!AL108)</f>
        <v/>
      </c>
      <c r="AP108" s="15" t="str">
        <f>IF(ISBLANK('Original data'!AM108),"",'Original data'!AM108)</f>
        <v/>
      </c>
      <c r="AQ108" s="15" t="str">
        <f>IF(ISBLANK('Original data'!AN108),"",'Original data'!AN108)</f>
        <v/>
      </c>
      <c r="AR108" s="15" t="str">
        <f>IF(ISBLANK('Original data'!AO108),"",'Original data'!AO108)</f>
        <v/>
      </c>
      <c r="AS108" s="15" t="str">
        <f>IF(ISBLANK('Original data'!AP108),"",'Original data'!AP108)</f>
        <v/>
      </c>
      <c r="AT108" s="15" t="str">
        <f>IF(ISBLANK('Original data'!AQ108),"",'Original data'!AQ108)</f>
        <v/>
      </c>
      <c r="AU108" s="15" t="str">
        <f>IF(ISBLANK('Original data'!AR108),"",'Original data'!AR108)</f>
        <v/>
      </c>
      <c r="AV108" s="15" t="str">
        <f>IF(ISBLANK('Original data'!AS108),"",'Original data'!AS108)</f>
        <v/>
      </c>
      <c r="AW108" s="15" t="str">
        <f>IF(ISBLANK('Original data'!AT108),"",'Original data'!AT108)</f>
        <v/>
      </c>
      <c r="AX108" s="15" t="str">
        <f>IF(ISBLANK('Original data'!AU108),"",'Original data'!AU108)</f>
        <v/>
      </c>
      <c r="AY108" s="15" t="str">
        <f>IF(ISBLANK('Original data'!AV108),"",'Original data'!AV108)</f>
        <v/>
      </c>
      <c r="AZ108" s="15" t="str">
        <f>IF(ISBLANK('Original data'!AW108),"",'Original data'!AW108)</f>
        <v/>
      </c>
      <c r="BA108" s="15" t="str">
        <f>IF(ISBLANK('Original data'!AX108),"",'Original data'!AX108)</f>
        <v/>
      </c>
      <c r="BB108" s="15" t="str">
        <f>IF(ISBLANK('Original data'!AY108),"",'Original data'!AY108)</f>
        <v/>
      </c>
      <c r="BC108" s="15" t="str">
        <f>IF(ISBLANK('Original data'!AZ108),"",'Original data'!AZ108)</f>
        <v/>
      </c>
      <c r="BD108" s="15" t="str">
        <f>IF(ISBLANK('Original data'!BA108),"",'Original data'!BA108)</f>
        <v/>
      </c>
      <c r="BE108" s="15" t="str">
        <f>IF(ISBLANK('Original data'!BB108),"",'Original data'!BB108)</f>
        <v/>
      </c>
      <c r="BF108" s="15" t="str">
        <f>IF(ISBLANK('Original data'!BC108),"",'Original data'!BC108)</f>
        <v/>
      </c>
      <c r="BG108" s="15" t="str">
        <f>IF(ISBLANK('Original data'!BD108),"",'Original data'!BD108)</f>
        <v/>
      </c>
      <c r="BH108" s="15" t="str">
        <f>IF(ISBLANK('Original data'!BE108),"",'Original data'!BE108)</f>
        <v/>
      </c>
      <c r="BI108" s="15" t="str">
        <f>IF(ISBLANK('Original data'!BF108),"",'Original data'!BF108)</f>
        <v/>
      </c>
      <c r="BJ108" s="15" t="str">
        <f>IF(ISBLANK('Original data'!BG108),"",'Original data'!BG108)</f>
        <v/>
      </c>
      <c r="BK108" s="15" t="str">
        <f>IF(ISBLANK('Original data'!BH108),"",'Original data'!BH108)</f>
        <v/>
      </c>
      <c r="BL108" s="15" t="str">
        <f>IF(ISBLANK('Original data'!BI108),"",'Original data'!BI108)</f>
        <v/>
      </c>
      <c r="BM108" s="15" t="str">
        <f>IF(ISBLANK('Original data'!BJ108),"",'Original data'!BJ108)</f>
        <v/>
      </c>
      <c r="BN108" s="15" t="str">
        <f>IF(ISBLANK('Original data'!BK108),"",'Original data'!BK108)</f>
        <v/>
      </c>
      <c r="BO108" s="15" t="str">
        <f>IF(ISBLANK('Original data'!BL108),"",'Original data'!BL108)</f>
        <v/>
      </c>
      <c r="BP108" s="15" t="str">
        <f>IF(ISBLANK('Original data'!BM108),"",'Original data'!BM108)</f>
        <v/>
      </c>
      <c r="BQ108" s="15" t="str">
        <f>IF(ISBLANK('Original data'!BN108),"",'Original data'!BN108)</f>
        <v/>
      </c>
      <c r="BR108" s="15" t="str">
        <f>IF(ISBLANK('Original data'!BO108),"",'Original data'!BO108)</f>
        <v/>
      </c>
      <c r="BS108" s="15" t="str">
        <f>IF(ISBLANK('Original data'!BP108),"",'Original data'!BP108)</f>
        <v/>
      </c>
      <c r="BT108" s="15" t="str">
        <f>IF(ISBLANK('Original data'!BQ108),"",'Original data'!BQ108)</f>
        <v/>
      </c>
      <c r="BU108" s="15" t="str">
        <f>IF(ISBLANK('Original data'!BR108),"",'Original data'!BR108)</f>
        <v/>
      </c>
      <c r="BV108" s="15" t="str">
        <f>IF(ISBLANK('Original data'!BS108),"",'Original data'!BS108)</f>
        <v/>
      </c>
      <c r="BW108" s="15" t="str">
        <f>IF(ISBLANK('Original data'!BT108),"",'Original data'!BT108)</f>
        <v/>
      </c>
      <c r="BX108" s="15" t="str">
        <f>IF(ISBLANK('Original data'!BU108),"",'Original data'!BU108)</f>
        <v/>
      </c>
      <c r="BY108" s="15" t="str">
        <f>IF(ISBLANK('Original data'!BV108),"",'Original data'!BV108)</f>
        <v/>
      </c>
      <c r="BZ108" s="15" t="str">
        <f>IF(ISBLANK('Original data'!BW108),"",'Original data'!BW108)</f>
        <v/>
      </c>
      <c r="CA108" s="15" t="str">
        <f>IF(ISBLANK('Original data'!BX108),"",'Original data'!BX108)</f>
        <v/>
      </c>
      <c r="CB108" s="15" t="str">
        <f>IF(ISBLANK('Original data'!BY108),"",'Original data'!BY108)</f>
        <v/>
      </c>
      <c r="CC108" s="15" t="str">
        <f>IF(ISBLANK('Original data'!BZ108),"",'Original data'!BZ108)</f>
        <v/>
      </c>
      <c r="CD108" s="15" t="str">
        <f>IF(ISBLANK('Original data'!CA108),"",'Original data'!CA108)</f>
        <v/>
      </c>
    </row>
    <row r="109" spans="1:82" x14ac:dyDescent="0.2">
      <c r="A109" s="14" t="str">
        <f>IF(ISBLANK('Original data'!A109),"",'Original data'!A109)</f>
        <v/>
      </c>
      <c r="B109" s="14" t="str">
        <f>IF(ISBLANK('Original data'!B109),"",'Original data'!B109)</f>
        <v/>
      </c>
      <c r="C109" s="14" t="str">
        <f>IF(ISBLANK('Original data'!C109),"",'Original data'!C109)</f>
        <v/>
      </c>
      <c r="D109" s="14" t="str">
        <f>IF(ISBLANK('Original data'!D109),"",'Original data'!D109)</f>
        <v/>
      </c>
      <c r="E109" s="14" t="str">
        <f>IF(ISBLANK('Original data'!E109),"",'Original data'!E109)</f>
        <v/>
      </c>
      <c r="F109" s="14">
        <f>IF(ISBLANK('Original data'!CC109),"",'Original data'!CC109)</f>
        <v>0</v>
      </c>
      <c r="G109" s="14">
        <f>IF(ISBLANK('Original data'!CD109),"",'Original data'!CD109)</f>
        <v>0</v>
      </c>
      <c r="H109" s="14"/>
      <c r="I109" s="15" t="str">
        <f>IF(ISBLANK('Original data'!F109),"",'Original data'!F109)</f>
        <v/>
      </c>
      <c r="J109" s="15" t="str">
        <f>IF(ISBLANK('Original data'!G109),"",'Original data'!G109)</f>
        <v/>
      </c>
      <c r="K109" s="15" t="str">
        <f>IF(ISBLANK('Original data'!H109),"",'Original data'!H109)</f>
        <v/>
      </c>
      <c r="L109" s="15" t="str">
        <f>IF(ISBLANK('Original data'!I109),"",'Original data'!I109)</f>
        <v/>
      </c>
      <c r="M109" s="15" t="str">
        <f>IF(ISBLANK('Original data'!J109),"",'Original data'!J109)</f>
        <v/>
      </c>
      <c r="N109" s="15" t="str">
        <f>IF(ISBLANK('Original data'!K109),"",'Original data'!K109)</f>
        <v/>
      </c>
      <c r="O109" s="15" t="str">
        <f>IF(ISBLANK('Original data'!L109),"",'Original data'!L109)</f>
        <v/>
      </c>
      <c r="P109" s="15" t="str">
        <f>IF(ISBLANK('Original data'!M109),"",'Original data'!M109)</f>
        <v/>
      </c>
      <c r="Q109" s="15" t="str">
        <f>IF(ISBLANK('Original data'!N109),"",'Original data'!N109)</f>
        <v/>
      </c>
      <c r="R109" s="15" t="str">
        <f>IF(ISBLANK('Original data'!O109),"",'Original data'!O109)</f>
        <v/>
      </c>
      <c r="S109" s="15" t="str">
        <f>IF(ISBLANK('Original data'!P109),"",'Original data'!P109)</f>
        <v/>
      </c>
      <c r="T109" s="15" t="str">
        <f>IF(ISBLANK('Original data'!Q109),"",'Original data'!Q109)</f>
        <v/>
      </c>
      <c r="U109" s="15" t="str">
        <f>IF(ISBLANK('Original data'!R109),"",'Original data'!R109)</f>
        <v/>
      </c>
      <c r="V109" s="15" t="str">
        <f>IF(ISBLANK('Original data'!S109),"",'Original data'!S109)</f>
        <v/>
      </c>
      <c r="W109" s="15" t="str">
        <f>IF(ISBLANK('Original data'!T109),"",'Original data'!T109)</f>
        <v/>
      </c>
      <c r="X109" s="15" t="str">
        <f>IF(ISBLANK('Original data'!U109),"",'Original data'!U109)</f>
        <v/>
      </c>
      <c r="Y109" s="15" t="str">
        <f>IF(ISBLANK('Original data'!V109),"",'Original data'!V109)</f>
        <v/>
      </c>
      <c r="Z109" s="15" t="str">
        <f>IF(ISBLANK('Original data'!W109),"",'Original data'!W109)</f>
        <v/>
      </c>
      <c r="AA109" s="15" t="str">
        <f>IF(ISBLANK('Original data'!X109),"",'Original data'!X109)</f>
        <v/>
      </c>
      <c r="AB109" s="15" t="str">
        <f>IF(ISBLANK('Original data'!Y109),"",'Original data'!Y109)</f>
        <v/>
      </c>
      <c r="AC109" s="15" t="str">
        <f>IF(ISBLANK('Original data'!Z109),"",'Original data'!Z109)</f>
        <v/>
      </c>
      <c r="AD109" s="15" t="str">
        <f>IF(ISBLANK('Original data'!AA109),"",'Original data'!AA109)</f>
        <v/>
      </c>
      <c r="AE109" s="15" t="str">
        <f>IF(ISBLANK('Original data'!AB109),"",'Original data'!AB109)</f>
        <v/>
      </c>
      <c r="AF109" s="15" t="str">
        <f>IF(ISBLANK('Original data'!AC109),"",'Original data'!AC109)</f>
        <v/>
      </c>
      <c r="AG109" s="15" t="str">
        <f>IF(ISBLANK('Original data'!AD109),"",'Original data'!AD109)</f>
        <v/>
      </c>
      <c r="AH109" s="15" t="str">
        <f>IF(ISBLANK('Original data'!AE109),"",'Original data'!AE109)</f>
        <v/>
      </c>
      <c r="AI109" s="15" t="str">
        <f>IF(ISBLANK('Original data'!AF109),"",'Original data'!AF109)</f>
        <v/>
      </c>
      <c r="AJ109" s="15" t="str">
        <f>IF(ISBLANK('Original data'!AG109),"",'Original data'!AG109)</f>
        <v/>
      </c>
      <c r="AK109" s="15" t="str">
        <f>IF(ISBLANK('Original data'!AH109),"",'Original data'!AH109)</f>
        <v/>
      </c>
      <c r="AL109" s="15" t="str">
        <f>IF(ISBLANK('Original data'!AI109),"",'Original data'!AI109)</f>
        <v/>
      </c>
      <c r="AM109" s="15" t="str">
        <f>IF(ISBLANK('Original data'!AJ109),"",'Original data'!AJ109)</f>
        <v/>
      </c>
      <c r="AN109" s="15" t="str">
        <f>IF(ISBLANK('Original data'!AK109),"",'Original data'!AK109)</f>
        <v/>
      </c>
      <c r="AO109" s="15" t="str">
        <f>IF(ISBLANK('Original data'!AL109),"",'Original data'!AL109)</f>
        <v/>
      </c>
      <c r="AP109" s="15" t="str">
        <f>IF(ISBLANK('Original data'!AM109),"",'Original data'!AM109)</f>
        <v/>
      </c>
      <c r="AQ109" s="15" t="str">
        <f>IF(ISBLANK('Original data'!AN109),"",'Original data'!AN109)</f>
        <v/>
      </c>
      <c r="AR109" s="15" t="str">
        <f>IF(ISBLANK('Original data'!AO109),"",'Original data'!AO109)</f>
        <v/>
      </c>
      <c r="AS109" s="15" t="str">
        <f>IF(ISBLANK('Original data'!AP109),"",'Original data'!AP109)</f>
        <v/>
      </c>
      <c r="AT109" s="15" t="str">
        <f>IF(ISBLANK('Original data'!AQ109),"",'Original data'!AQ109)</f>
        <v/>
      </c>
      <c r="AU109" s="15" t="str">
        <f>IF(ISBLANK('Original data'!AR109),"",'Original data'!AR109)</f>
        <v/>
      </c>
      <c r="AV109" s="15" t="str">
        <f>IF(ISBLANK('Original data'!AS109),"",'Original data'!AS109)</f>
        <v/>
      </c>
      <c r="AW109" s="15" t="str">
        <f>IF(ISBLANK('Original data'!AT109),"",'Original data'!AT109)</f>
        <v/>
      </c>
      <c r="AX109" s="15" t="str">
        <f>IF(ISBLANK('Original data'!AU109),"",'Original data'!AU109)</f>
        <v/>
      </c>
      <c r="AY109" s="15" t="str">
        <f>IF(ISBLANK('Original data'!AV109),"",'Original data'!AV109)</f>
        <v/>
      </c>
      <c r="AZ109" s="15" t="str">
        <f>IF(ISBLANK('Original data'!AW109),"",'Original data'!AW109)</f>
        <v/>
      </c>
      <c r="BA109" s="15" t="str">
        <f>IF(ISBLANK('Original data'!AX109),"",'Original data'!AX109)</f>
        <v/>
      </c>
      <c r="BB109" s="15" t="str">
        <f>IF(ISBLANK('Original data'!AY109),"",'Original data'!AY109)</f>
        <v/>
      </c>
      <c r="BC109" s="15" t="str">
        <f>IF(ISBLANK('Original data'!AZ109),"",'Original data'!AZ109)</f>
        <v/>
      </c>
      <c r="BD109" s="15" t="str">
        <f>IF(ISBLANK('Original data'!BA109),"",'Original data'!BA109)</f>
        <v/>
      </c>
      <c r="BE109" s="15" t="str">
        <f>IF(ISBLANK('Original data'!BB109),"",'Original data'!BB109)</f>
        <v/>
      </c>
      <c r="BF109" s="15" t="str">
        <f>IF(ISBLANK('Original data'!BC109),"",'Original data'!BC109)</f>
        <v/>
      </c>
      <c r="BG109" s="15" t="str">
        <f>IF(ISBLANK('Original data'!BD109),"",'Original data'!BD109)</f>
        <v/>
      </c>
      <c r="BH109" s="15" t="str">
        <f>IF(ISBLANK('Original data'!BE109),"",'Original data'!BE109)</f>
        <v/>
      </c>
      <c r="BI109" s="15" t="str">
        <f>IF(ISBLANK('Original data'!BF109),"",'Original data'!BF109)</f>
        <v/>
      </c>
      <c r="BJ109" s="15" t="str">
        <f>IF(ISBLANK('Original data'!BG109),"",'Original data'!BG109)</f>
        <v/>
      </c>
      <c r="BK109" s="15" t="str">
        <f>IF(ISBLANK('Original data'!BH109),"",'Original data'!BH109)</f>
        <v/>
      </c>
      <c r="BL109" s="15" t="str">
        <f>IF(ISBLANK('Original data'!BI109),"",'Original data'!BI109)</f>
        <v/>
      </c>
      <c r="BM109" s="15" t="str">
        <f>IF(ISBLANK('Original data'!BJ109),"",'Original data'!BJ109)</f>
        <v/>
      </c>
      <c r="BN109" s="15" t="str">
        <f>IF(ISBLANK('Original data'!BK109),"",'Original data'!BK109)</f>
        <v/>
      </c>
      <c r="BO109" s="15" t="str">
        <f>IF(ISBLANK('Original data'!BL109),"",'Original data'!BL109)</f>
        <v/>
      </c>
      <c r="BP109" s="15" t="str">
        <f>IF(ISBLANK('Original data'!BM109),"",'Original data'!BM109)</f>
        <v/>
      </c>
      <c r="BQ109" s="15" t="str">
        <f>IF(ISBLANK('Original data'!BN109),"",'Original data'!BN109)</f>
        <v/>
      </c>
      <c r="BR109" s="15" t="str">
        <f>IF(ISBLANK('Original data'!BO109),"",'Original data'!BO109)</f>
        <v/>
      </c>
      <c r="BS109" s="15" t="str">
        <f>IF(ISBLANK('Original data'!BP109),"",'Original data'!BP109)</f>
        <v/>
      </c>
      <c r="BT109" s="15" t="str">
        <f>IF(ISBLANK('Original data'!BQ109),"",'Original data'!BQ109)</f>
        <v/>
      </c>
      <c r="BU109" s="15" t="str">
        <f>IF(ISBLANK('Original data'!BR109),"",'Original data'!BR109)</f>
        <v/>
      </c>
      <c r="BV109" s="15" t="str">
        <f>IF(ISBLANK('Original data'!BS109),"",'Original data'!BS109)</f>
        <v/>
      </c>
      <c r="BW109" s="15" t="str">
        <f>IF(ISBLANK('Original data'!BT109),"",'Original data'!BT109)</f>
        <v/>
      </c>
      <c r="BX109" s="15" t="str">
        <f>IF(ISBLANK('Original data'!BU109),"",'Original data'!BU109)</f>
        <v/>
      </c>
      <c r="BY109" s="15" t="str">
        <f>IF(ISBLANK('Original data'!BV109),"",'Original data'!BV109)</f>
        <v/>
      </c>
      <c r="BZ109" s="15" t="str">
        <f>IF(ISBLANK('Original data'!BW109),"",'Original data'!BW109)</f>
        <v/>
      </c>
      <c r="CA109" s="15" t="str">
        <f>IF(ISBLANK('Original data'!BX109),"",'Original data'!BX109)</f>
        <v/>
      </c>
      <c r="CB109" s="15" t="str">
        <f>IF(ISBLANK('Original data'!BY109),"",'Original data'!BY109)</f>
        <v/>
      </c>
      <c r="CC109" s="15" t="str">
        <f>IF(ISBLANK('Original data'!BZ109),"",'Original data'!BZ109)</f>
        <v/>
      </c>
      <c r="CD109" s="15" t="str">
        <f>IF(ISBLANK('Original data'!CA109),"",'Original data'!CA109)</f>
        <v/>
      </c>
    </row>
    <row r="110" spans="1:82" x14ac:dyDescent="0.2">
      <c r="A110" s="14" t="str">
        <f>IF(ISBLANK('Original data'!A110),"",'Original data'!A110)</f>
        <v/>
      </c>
      <c r="B110" s="14" t="str">
        <f>IF(ISBLANK('Original data'!B110),"",'Original data'!B110)</f>
        <v/>
      </c>
      <c r="C110" s="14" t="str">
        <f>IF(ISBLANK('Original data'!C110),"",'Original data'!C110)</f>
        <v/>
      </c>
      <c r="D110" s="14" t="str">
        <f>IF(ISBLANK('Original data'!D110),"",'Original data'!D110)</f>
        <v/>
      </c>
      <c r="E110" s="14" t="str">
        <f>IF(ISBLANK('Original data'!E110),"",'Original data'!E110)</f>
        <v/>
      </c>
      <c r="F110" s="14">
        <f>IF(ISBLANK('Original data'!CC110),"",'Original data'!CC110)</f>
        <v>0</v>
      </c>
      <c r="G110" s="14">
        <f>IF(ISBLANK('Original data'!CD110),"",'Original data'!CD110)</f>
        <v>0</v>
      </c>
      <c r="H110" s="14"/>
      <c r="I110" s="15" t="str">
        <f>IF(ISBLANK('Original data'!F110),"",'Original data'!F110)</f>
        <v/>
      </c>
      <c r="J110" s="15" t="str">
        <f>IF(ISBLANK('Original data'!G110),"",'Original data'!G110)</f>
        <v/>
      </c>
      <c r="K110" s="15" t="str">
        <f>IF(ISBLANK('Original data'!H110),"",'Original data'!H110)</f>
        <v/>
      </c>
      <c r="L110" s="15" t="str">
        <f>IF(ISBLANK('Original data'!I110),"",'Original data'!I110)</f>
        <v/>
      </c>
      <c r="M110" s="15" t="str">
        <f>IF(ISBLANK('Original data'!J110),"",'Original data'!J110)</f>
        <v/>
      </c>
      <c r="N110" s="15" t="str">
        <f>IF(ISBLANK('Original data'!K110),"",'Original data'!K110)</f>
        <v/>
      </c>
      <c r="O110" s="15" t="str">
        <f>IF(ISBLANK('Original data'!L110),"",'Original data'!L110)</f>
        <v/>
      </c>
      <c r="P110" s="15" t="str">
        <f>IF(ISBLANK('Original data'!M110),"",'Original data'!M110)</f>
        <v/>
      </c>
      <c r="Q110" s="15" t="str">
        <f>IF(ISBLANK('Original data'!N110),"",'Original data'!N110)</f>
        <v/>
      </c>
      <c r="R110" s="15" t="str">
        <f>IF(ISBLANK('Original data'!O110),"",'Original data'!O110)</f>
        <v/>
      </c>
      <c r="S110" s="15" t="str">
        <f>IF(ISBLANK('Original data'!P110),"",'Original data'!P110)</f>
        <v/>
      </c>
      <c r="T110" s="15" t="str">
        <f>IF(ISBLANK('Original data'!Q110),"",'Original data'!Q110)</f>
        <v/>
      </c>
      <c r="U110" s="15" t="str">
        <f>IF(ISBLANK('Original data'!R110),"",'Original data'!R110)</f>
        <v/>
      </c>
      <c r="V110" s="15" t="str">
        <f>IF(ISBLANK('Original data'!S110),"",'Original data'!S110)</f>
        <v/>
      </c>
      <c r="W110" s="15" t="str">
        <f>IF(ISBLANK('Original data'!T110),"",'Original data'!T110)</f>
        <v/>
      </c>
      <c r="X110" s="15" t="str">
        <f>IF(ISBLANK('Original data'!U110),"",'Original data'!U110)</f>
        <v/>
      </c>
      <c r="Y110" s="15" t="str">
        <f>IF(ISBLANK('Original data'!V110),"",'Original data'!V110)</f>
        <v/>
      </c>
      <c r="Z110" s="15" t="str">
        <f>IF(ISBLANK('Original data'!W110),"",'Original data'!W110)</f>
        <v/>
      </c>
      <c r="AA110" s="15" t="str">
        <f>IF(ISBLANK('Original data'!X110),"",'Original data'!X110)</f>
        <v/>
      </c>
      <c r="AB110" s="15" t="str">
        <f>IF(ISBLANK('Original data'!Y110),"",'Original data'!Y110)</f>
        <v/>
      </c>
      <c r="AC110" s="15" t="str">
        <f>IF(ISBLANK('Original data'!Z110),"",'Original data'!Z110)</f>
        <v/>
      </c>
      <c r="AD110" s="15" t="str">
        <f>IF(ISBLANK('Original data'!AA110),"",'Original data'!AA110)</f>
        <v/>
      </c>
      <c r="AE110" s="15" t="str">
        <f>IF(ISBLANK('Original data'!AB110),"",'Original data'!AB110)</f>
        <v/>
      </c>
      <c r="AF110" s="15" t="str">
        <f>IF(ISBLANK('Original data'!AC110),"",'Original data'!AC110)</f>
        <v/>
      </c>
      <c r="AG110" s="15" t="str">
        <f>IF(ISBLANK('Original data'!AD110),"",'Original data'!AD110)</f>
        <v/>
      </c>
      <c r="AH110" s="15" t="str">
        <f>IF(ISBLANK('Original data'!AE110),"",'Original data'!AE110)</f>
        <v/>
      </c>
      <c r="AI110" s="15" t="str">
        <f>IF(ISBLANK('Original data'!AF110),"",'Original data'!AF110)</f>
        <v/>
      </c>
      <c r="AJ110" s="15" t="str">
        <f>IF(ISBLANK('Original data'!AG110),"",'Original data'!AG110)</f>
        <v/>
      </c>
      <c r="AK110" s="15" t="str">
        <f>IF(ISBLANK('Original data'!AH110),"",'Original data'!AH110)</f>
        <v/>
      </c>
      <c r="AL110" s="15" t="str">
        <f>IF(ISBLANK('Original data'!AI110),"",'Original data'!AI110)</f>
        <v/>
      </c>
      <c r="AM110" s="15" t="str">
        <f>IF(ISBLANK('Original data'!AJ110),"",'Original data'!AJ110)</f>
        <v/>
      </c>
      <c r="AN110" s="15" t="str">
        <f>IF(ISBLANK('Original data'!AK110),"",'Original data'!AK110)</f>
        <v/>
      </c>
      <c r="AO110" s="15" t="str">
        <f>IF(ISBLANK('Original data'!AL110),"",'Original data'!AL110)</f>
        <v/>
      </c>
      <c r="AP110" s="15" t="str">
        <f>IF(ISBLANK('Original data'!AM110),"",'Original data'!AM110)</f>
        <v/>
      </c>
      <c r="AQ110" s="15" t="str">
        <f>IF(ISBLANK('Original data'!AN110),"",'Original data'!AN110)</f>
        <v/>
      </c>
      <c r="AR110" s="15" t="str">
        <f>IF(ISBLANK('Original data'!AO110),"",'Original data'!AO110)</f>
        <v/>
      </c>
      <c r="AS110" s="15" t="str">
        <f>IF(ISBLANK('Original data'!AP110),"",'Original data'!AP110)</f>
        <v/>
      </c>
      <c r="AT110" s="15" t="str">
        <f>IF(ISBLANK('Original data'!AQ110),"",'Original data'!AQ110)</f>
        <v/>
      </c>
      <c r="AU110" s="15" t="str">
        <f>IF(ISBLANK('Original data'!AR110),"",'Original data'!AR110)</f>
        <v/>
      </c>
      <c r="AV110" s="15" t="str">
        <f>IF(ISBLANK('Original data'!AS110),"",'Original data'!AS110)</f>
        <v/>
      </c>
      <c r="AW110" s="15" t="str">
        <f>IF(ISBLANK('Original data'!AT110),"",'Original data'!AT110)</f>
        <v/>
      </c>
      <c r="AX110" s="15" t="str">
        <f>IF(ISBLANK('Original data'!AU110),"",'Original data'!AU110)</f>
        <v/>
      </c>
      <c r="AY110" s="15" t="str">
        <f>IF(ISBLANK('Original data'!AV110),"",'Original data'!AV110)</f>
        <v/>
      </c>
      <c r="AZ110" s="15" t="str">
        <f>IF(ISBLANK('Original data'!AW110),"",'Original data'!AW110)</f>
        <v/>
      </c>
      <c r="BA110" s="15" t="str">
        <f>IF(ISBLANK('Original data'!AX110),"",'Original data'!AX110)</f>
        <v/>
      </c>
      <c r="BB110" s="15" t="str">
        <f>IF(ISBLANK('Original data'!AY110),"",'Original data'!AY110)</f>
        <v/>
      </c>
      <c r="BC110" s="15" t="str">
        <f>IF(ISBLANK('Original data'!AZ110),"",'Original data'!AZ110)</f>
        <v/>
      </c>
      <c r="BD110" s="15" t="str">
        <f>IF(ISBLANK('Original data'!BA110),"",'Original data'!BA110)</f>
        <v/>
      </c>
      <c r="BE110" s="15" t="str">
        <f>IF(ISBLANK('Original data'!BB110),"",'Original data'!BB110)</f>
        <v/>
      </c>
      <c r="BF110" s="15" t="str">
        <f>IF(ISBLANK('Original data'!BC110),"",'Original data'!BC110)</f>
        <v/>
      </c>
      <c r="BG110" s="15" t="str">
        <f>IF(ISBLANK('Original data'!BD110),"",'Original data'!BD110)</f>
        <v/>
      </c>
      <c r="BH110" s="15" t="str">
        <f>IF(ISBLANK('Original data'!BE110),"",'Original data'!BE110)</f>
        <v/>
      </c>
      <c r="BI110" s="15" t="str">
        <f>IF(ISBLANK('Original data'!BF110),"",'Original data'!BF110)</f>
        <v/>
      </c>
      <c r="BJ110" s="15" t="str">
        <f>IF(ISBLANK('Original data'!BG110),"",'Original data'!BG110)</f>
        <v/>
      </c>
      <c r="BK110" s="15" t="str">
        <f>IF(ISBLANK('Original data'!BH110),"",'Original data'!BH110)</f>
        <v/>
      </c>
      <c r="BL110" s="15" t="str">
        <f>IF(ISBLANK('Original data'!BI110),"",'Original data'!BI110)</f>
        <v/>
      </c>
      <c r="BM110" s="15" t="str">
        <f>IF(ISBLANK('Original data'!BJ110),"",'Original data'!BJ110)</f>
        <v/>
      </c>
      <c r="BN110" s="15" t="str">
        <f>IF(ISBLANK('Original data'!BK110),"",'Original data'!BK110)</f>
        <v/>
      </c>
      <c r="BO110" s="15" t="str">
        <f>IF(ISBLANK('Original data'!BL110),"",'Original data'!BL110)</f>
        <v/>
      </c>
      <c r="BP110" s="15" t="str">
        <f>IF(ISBLANK('Original data'!BM110),"",'Original data'!BM110)</f>
        <v/>
      </c>
      <c r="BQ110" s="15" t="str">
        <f>IF(ISBLANK('Original data'!BN110),"",'Original data'!BN110)</f>
        <v/>
      </c>
      <c r="BR110" s="15" t="str">
        <f>IF(ISBLANK('Original data'!BO110),"",'Original data'!BO110)</f>
        <v/>
      </c>
      <c r="BS110" s="15" t="str">
        <f>IF(ISBLANK('Original data'!BP110),"",'Original data'!BP110)</f>
        <v/>
      </c>
      <c r="BT110" s="15" t="str">
        <f>IF(ISBLANK('Original data'!BQ110),"",'Original data'!BQ110)</f>
        <v/>
      </c>
      <c r="BU110" s="15" t="str">
        <f>IF(ISBLANK('Original data'!BR110),"",'Original data'!BR110)</f>
        <v/>
      </c>
      <c r="BV110" s="15" t="str">
        <f>IF(ISBLANK('Original data'!BS110),"",'Original data'!BS110)</f>
        <v/>
      </c>
      <c r="BW110" s="15" t="str">
        <f>IF(ISBLANK('Original data'!BT110),"",'Original data'!BT110)</f>
        <v/>
      </c>
      <c r="BX110" s="15" t="str">
        <f>IF(ISBLANK('Original data'!BU110),"",'Original data'!BU110)</f>
        <v/>
      </c>
      <c r="BY110" s="15" t="str">
        <f>IF(ISBLANK('Original data'!BV110),"",'Original data'!BV110)</f>
        <v/>
      </c>
      <c r="BZ110" s="15" t="str">
        <f>IF(ISBLANK('Original data'!BW110),"",'Original data'!BW110)</f>
        <v/>
      </c>
      <c r="CA110" s="15" t="str">
        <f>IF(ISBLANK('Original data'!BX110),"",'Original data'!BX110)</f>
        <v/>
      </c>
      <c r="CB110" s="15" t="str">
        <f>IF(ISBLANK('Original data'!BY110),"",'Original data'!BY110)</f>
        <v/>
      </c>
      <c r="CC110" s="15" t="str">
        <f>IF(ISBLANK('Original data'!BZ110),"",'Original data'!BZ110)</f>
        <v/>
      </c>
      <c r="CD110" s="15" t="str">
        <f>IF(ISBLANK('Original data'!CA110),"",'Original data'!CA110)</f>
        <v/>
      </c>
    </row>
    <row r="111" spans="1:82" x14ac:dyDescent="0.2">
      <c r="A111" s="14" t="str">
        <f>IF(ISBLANK('Original data'!A111),"",'Original data'!A111)</f>
        <v/>
      </c>
      <c r="B111" s="14" t="str">
        <f>IF(ISBLANK('Original data'!B111),"",'Original data'!B111)</f>
        <v/>
      </c>
      <c r="C111" s="14" t="str">
        <f>IF(ISBLANK('Original data'!C111),"",'Original data'!C111)</f>
        <v/>
      </c>
      <c r="D111" s="14" t="str">
        <f>IF(ISBLANK('Original data'!D111),"",'Original data'!D111)</f>
        <v/>
      </c>
      <c r="E111" s="14" t="str">
        <f>IF(ISBLANK('Original data'!E111),"",'Original data'!E111)</f>
        <v/>
      </c>
      <c r="F111" s="14">
        <f>IF(ISBLANK('Original data'!CC111),"",'Original data'!CC111)</f>
        <v>0</v>
      </c>
      <c r="G111" s="14">
        <f>IF(ISBLANK('Original data'!CD111),"",'Original data'!CD111)</f>
        <v>0</v>
      </c>
      <c r="H111" s="14"/>
      <c r="I111" s="15" t="str">
        <f>IF(ISBLANK('Original data'!F111),"",'Original data'!F111)</f>
        <v/>
      </c>
      <c r="J111" s="15" t="str">
        <f>IF(ISBLANK('Original data'!G111),"",'Original data'!G111)</f>
        <v/>
      </c>
      <c r="K111" s="15" t="str">
        <f>IF(ISBLANK('Original data'!H111),"",'Original data'!H111)</f>
        <v/>
      </c>
      <c r="L111" s="15" t="str">
        <f>IF(ISBLANK('Original data'!I111),"",'Original data'!I111)</f>
        <v/>
      </c>
      <c r="M111" s="15" t="str">
        <f>IF(ISBLANK('Original data'!J111),"",'Original data'!J111)</f>
        <v/>
      </c>
      <c r="N111" s="15" t="str">
        <f>IF(ISBLANK('Original data'!K111),"",'Original data'!K111)</f>
        <v/>
      </c>
      <c r="O111" s="15" t="str">
        <f>IF(ISBLANK('Original data'!L111),"",'Original data'!L111)</f>
        <v/>
      </c>
      <c r="P111" s="15" t="str">
        <f>IF(ISBLANK('Original data'!M111),"",'Original data'!M111)</f>
        <v/>
      </c>
      <c r="Q111" s="15" t="str">
        <f>IF(ISBLANK('Original data'!N111),"",'Original data'!N111)</f>
        <v/>
      </c>
      <c r="R111" s="15" t="str">
        <f>IF(ISBLANK('Original data'!O111),"",'Original data'!O111)</f>
        <v/>
      </c>
      <c r="S111" s="15" t="str">
        <f>IF(ISBLANK('Original data'!P111),"",'Original data'!P111)</f>
        <v/>
      </c>
      <c r="T111" s="15" t="str">
        <f>IF(ISBLANK('Original data'!Q111),"",'Original data'!Q111)</f>
        <v/>
      </c>
      <c r="U111" s="15" t="str">
        <f>IF(ISBLANK('Original data'!R111),"",'Original data'!R111)</f>
        <v/>
      </c>
      <c r="V111" s="15" t="str">
        <f>IF(ISBLANK('Original data'!S111),"",'Original data'!S111)</f>
        <v/>
      </c>
      <c r="W111" s="15" t="str">
        <f>IF(ISBLANK('Original data'!T111),"",'Original data'!T111)</f>
        <v/>
      </c>
      <c r="X111" s="15" t="str">
        <f>IF(ISBLANK('Original data'!U111),"",'Original data'!U111)</f>
        <v/>
      </c>
      <c r="Y111" s="15" t="str">
        <f>IF(ISBLANK('Original data'!V111),"",'Original data'!V111)</f>
        <v/>
      </c>
      <c r="Z111" s="15" t="str">
        <f>IF(ISBLANK('Original data'!W111),"",'Original data'!W111)</f>
        <v/>
      </c>
      <c r="AA111" s="15" t="str">
        <f>IF(ISBLANK('Original data'!X111),"",'Original data'!X111)</f>
        <v/>
      </c>
      <c r="AB111" s="15" t="str">
        <f>IF(ISBLANK('Original data'!Y111),"",'Original data'!Y111)</f>
        <v/>
      </c>
      <c r="AC111" s="15" t="str">
        <f>IF(ISBLANK('Original data'!Z111),"",'Original data'!Z111)</f>
        <v/>
      </c>
      <c r="AD111" s="15" t="str">
        <f>IF(ISBLANK('Original data'!AA111),"",'Original data'!AA111)</f>
        <v/>
      </c>
      <c r="AE111" s="15" t="str">
        <f>IF(ISBLANK('Original data'!AB111),"",'Original data'!AB111)</f>
        <v/>
      </c>
      <c r="AF111" s="15" t="str">
        <f>IF(ISBLANK('Original data'!AC111),"",'Original data'!AC111)</f>
        <v/>
      </c>
      <c r="AG111" s="15" t="str">
        <f>IF(ISBLANK('Original data'!AD111),"",'Original data'!AD111)</f>
        <v/>
      </c>
      <c r="AH111" s="15" t="str">
        <f>IF(ISBLANK('Original data'!AE111),"",'Original data'!AE111)</f>
        <v/>
      </c>
      <c r="AI111" s="15" t="str">
        <f>IF(ISBLANK('Original data'!AF111),"",'Original data'!AF111)</f>
        <v/>
      </c>
      <c r="AJ111" s="15" t="str">
        <f>IF(ISBLANK('Original data'!AG111),"",'Original data'!AG111)</f>
        <v/>
      </c>
      <c r="AK111" s="15" t="str">
        <f>IF(ISBLANK('Original data'!AH111),"",'Original data'!AH111)</f>
        <v/>
      </c>
      <c r="AL111" s="15" t="str">
        <f>IF(ISBLANK('Original data'!AI111),"",'Original data'!AI111)</f>
        <v/>
      </c>
      <c r="AM111" s="15" t="str">
        <f>IF(ISBLANK('Original data'!AJ111),"",'Original data'!AJ111)</f>
        <v/>
      </c>
      <c r="AN111" s="15" t="str">
        <f>IF(ISBLANK('Original data'!AK111),"",'Original data'!AK111)</f>
        <v/>
      </c>
      <c r="AO111" s="15" t="str">
        <f>IF(ISBLANK('Original data'!AL111),"",'Original data'!AL111)</f>
        <v/>
      </c>
      <c r="AP111" s="15" t="str">
        <f>IF(ISBLANK('Original data'!AM111),"",'Original data'!AM111)</f>
        <v/>
      </c>
      <c r="AQ111" s="15" t="str">
        <f>IF(ISBLANK('Original data'!AN111),"",'Original data'!AN111)</f>
        <v/>
      </c>
      <c r="AR111" s="15" t="str">
        <f>IF(ISBLANK('Original data'!AO111),"",'Original data'!AO111)</f>
        <v/>
      </c>
      <c r="AS111" s="15" t="str">
        <f>IF(ISBLANK('Original data'!AP111),"",'Original data'!AP111)</f>
        <v/>
      </c>
      <c r="AT111" s="15" t="str">
        <f>IF(ISBLANK('Original data'!AQ111),"",'Original data'!AQ111)</f>
        <v/>
      </c>
      <c r="AU111" s="15" t="str">
        <f>IF(ISBLANK('Original data'!AR111),"",'Original data'!AR111)</f>
        <v/>
      </c>
      <c r="AV111" s="15" t="str">
        <f>IF(ISBLANK('Original data'!AS111),"",'Original data'!AS111)</f>
        <v/>
      </c>
      <c r="AW111" s="15" t="str">
        <f>IF(ISBLANK('Original data'!AT111),"",'Original data'!AT111)</f>
        <v/>
      </c>
      <c r="AX111" s="15" t="str">
        <f>IF(ISBLANK('Original data'!AU111),"",'Original data'!AU111)</f>
        <v/>
      </c>
      <c r="AY111" s="15" t="str">
        <f>IF(ISBLANK('Original data'!AV111),"",'Original data'!AV111)</f>
        <v/>
      </c>
      <c r="AZ111" s="15" t="str">
        <f>IF(ISBLANK('Original data'!AW111),"",'Original data'!AW111)</f>
        <v/>
      </c>
      <c r="BA111" s="15" t="str">
        <f>IF(ISBLANK('Original data'!AX111),"",'Original data'!AX111)</f>
        <v/>
      </c>
      <c r="BB111" s="15" t="str">
        <f>IF(ISBLANK('Original data'!AY111),"",'Original data'!AY111)</f>
        <v/>
      </c>
      <c r="BC111" s="15" t="str">
        <f>IF(ISBLANK('Original data'!AZ111),"",'Original data'!AZ111)</f>
        <v/>
      </c>
      <c r="BD111" s="15" t="str">
        <f>IF(ISBLANK('Original data'!BA111),"",'Original data'!BA111)</f>
        <v/>
      </c>
      <c r="BE111" s="15" t="str">
        <f>IF(ISBLANK('Original data'!BB111),"",'Original data'!BB111)</f>
        <v/>
      </c>
      <c r="BF111" s="15" t="str">
        <f>IF(ISBLANK('Original data'!BC111),"",'Original data'!BC111)</f>
        <v/>
      </c>
      <c r="BG111" s="15" t="str">
        <f>IF(ISBLANK('Original data'!BD111),"",'Original data'!BD111)</f>
        <v/>
      </c>
      <c r="BH111" s="15" t="str">
        <f>IF(ISBLANK('Original data'!BE111),"",'Original data'!BE111)</f>
        <v/>
      </c>
      <c r="BI111" s="15" t="str">
        <f>IF(ISBLANK('Original data'!BF111),"",'Original data'!BF111)</f>
        <v/>
      </c>
      <c r="BJ111" s="15" t="str">
        <f>IF(ISBLANK('Original data'!BG111),"",'Original data'!BG111)</f>
        <v/>
      </c>
      <c r="BK111" s="15" t="str">
        <f>IF(ISBLANK('Original data'!BH111),"",'Original data'!BH111)</f>
        <v/>
      </c>
      <c r="BL111" s="15" t="str">
        <f>IF(ISBLANK('Original data'!BI111),"",'Original data'!BI111)</f>
        <v/>
      </c>
      <c r="BM111" s="15" t="str">
        <f>IF(ISBLANK('Original data'!BJ111),"",'Original data'!BJ111)</f>
        <v/>
      </c>
      <c r="BN111" s="15" t="str">
        <f>IF(ISBLANK('Original data'!BK111),"",'Original data'!BK111)</f>
        <v/>
      </c>
      <c r="BO111" s="15" t="str">
        <f>IF(ISBLANK('Original data'!BL111),"",'Original data'!BL111)</f>
        <v/>
      </c>
      <c r="BP111" s="15" t="str">
        <f>IF(ISBLANK('Original data'!BM111),"",'Original data'!BM111)</f>
        <v/>
      </c>
      <c r="BQ111" s="15" t="str">
        <f>IF(ISBLANK('Original data'!BN111),"",'Original data'!BN111)</f>
        <v/>
      </c>
      <c r="BR111" s="15" t="str">
        <f>IF(ISBLANK('Original data'!BO111),"",'Original data'!BO111)</f>
        <v/>
      </c>
      <c r="BS111" s="15" t="str">
        <f>IF(ISBLANK('Original data'!BP111),"",'Original data'!BP111)</f>
        <v/>
      </c>
      <c r="BT111" s="15" t="str">
        <f>IF(ISBLANK('Original data'!BQ111),"",'Original data'!BQ111)</f>
        <v/>
      </c>
      <c r="BU111" s="15" t="str">
        <f>IF(ISBLANK('Original data'!BR111),"",'Original data'!BR111)</f>
        <v/>
      </c>
      <c r="BV111" s="15" t="str">
        <f>IF(ISBLANK('Original data'!BS111),"",'Original data'!BS111)</f>
        <v/>
      </c>
      <c r="BW111" s="15" t="str">
        <f>IF(ISBLANK('Original data'!BT111),"",'Original data'!BT111)</f>
        <v/>
      </c>
      <c r="BX111" s="15" t="str">
        <f>IF(ISBLANK('Original data'!BU111),"",'Original data'!BU111)</f>
        <v/>
      </c>
      <c r="BY111" s="15" t="str">
        <f>IF(ISBLANK('Original data'!BV111),"",'Original data'!BV111)</f>
        <v/>
      </c>
      <c r="BZ111" s="15" t="str">
        <f>IF(ISBLANK('Original data'!BW111),"",'Original data'!BW111)</f>
        <v/>
      </c>
      <c r="CA111" s="15" t="str">
        <f>IF(ISBLANK('Original data'!BX111),"",'Original data'!BX111)</f>
        <v/>
      </c>
      <c r="CB111" s="15" t="str">
        <f>IF(ISBLANK('Original data'!BY111),"",'Original data'!BY111)</f>
        <v/>
      </c>
      <c r="CC111" s="15" t="str">
        <f>IF(ISBLANK('Original data'!BZ111),"",'Original data'!BZ111)</f>
        <v/>
      </c>
      <c r="CD111" s="15" t="str">
        <f>IF(ISBLANK('Original data'!CA111),"",'Original data'!CA111)</f>
        <v/>
      </c>
    </row>
    <row r="112" spans="1:82" x14ac:dyDescent="0.2">
      <c r="A112" s="14" t="str">
        <f>IF(ISBLANK('Original data'!A112),"",'Original data'!A112)</f>
        <v/>
      </c>
      <c r="B112" s="14" t="str">
        <f>IF(ISBLANK('Original data'!B112),"",'Original data'!B112)</f>
        <v/>
      </c>
      <c r="C112" s="14" t="str">
        <f>IF(ISBLANK('Original data'!C112),"",'Original data'!C112)</f>
        <v/>
      </c>
      <c r="D112" s="14" t="str">
        <f>IF(ISBLANK('Original data'!D112),"",'Original data'!D112)</f>
        <v/>
      </c>
      <c r="E112" s="14" t="str">
        <f>IF(ISBLANK('Original data'!E112),"",'Original data'!E112)</f>
        <v/>
      </c>
      <c r="F112" s="14">
        <f>IF(ISBLANK('Original data'!CC112),"",'Original data'!CC112)</f>
        <v>0</v>
      </c>
      <c r="G112" s="14">
        <f>IF(ISBLANK('Original data'!CD112),"",'Original data'!CD112)</f>
        <v>0</v>
      </c>
      <c r="H112" s="14"/>
      <c r="I112" s="15" t="str">
        <f>IF(ISBLANK('Original data'!F112),"",'Original data'!F112)</f>
        <v/>
      </c>
      <c r="J112" s="15" t="str">
        <f>IF(ISBLANK('Original data'!G112),"",'Original data'!G112)</f>
        <v/>
      </c>
      <c r="K112" s="15" t="str">
        <f>IF(ISBLANK('Original data'!H112),"",'Original data'!H112)</f>
        <v/>
      </c>
      <c r="L112" s="15" t="str">
        <f>IF(ISBLANK('Original data'!I112),"",'Original data'!I112)</f>
        <v/>
      </c>
      <c r="M112" s="15" t="str">
        <f>IF(ISBLANK('Original data'!J112),"",'Original data'!J112)</f>
        <v/>
      </c>
      <c r="N112" s="15" t="str">
        <f>IF(ISBLANK('Original data'!K112),"",'Original data'!K112)</f>
        <v/>
      </c>
      <c r="O112" s="15" t="str">
        <f>IF(ISBLANK('Original data'!L112),"",'Original data'!L112)</f>
        <v/>
      </c>
      <c r="P112" s="15" t="str">
        <f>IF(ISBLANK('Original data'!M112),"",'Original data'!M112)</f>
        <v/>
      </c>
      <c r="Q112" s="15" t="str">
        <f>IF(ISBLANK('Original data'!N112),"",'Original data'!N112)</f>
        <v/>
      </c>
      <c r="R112" s="15" t="str">
        <f>IF(ISBLANK('Original data'!O112),"",'Original data'!O112)</f>
        <v/>
      </c>
      <c r="S112" s="15" t="str">
        <f>IF(ISBLANK('Original data'!P112),"",'Original data'!P112)</f>
        <v/>
      </c>
      <c r="T112" s="15" t="str">
        <f>IF(ISBLANK('Original data'!Q112),"",'Original data'!Q112)</f>
        <v/>
      </c>
      <c r="U112" s="15" t="str">
        <f>IF(ISBLANK('Original data'!R112),"",'Original data'!R112)</f>
        <v/>
      </c>
      <c r="V112" s="15" t="str">
        <f>IF(ISBLANK('Original data'!S112),"",'Original data'!S112)</f>
        <v/>
      </c>
      <c r="W112" s="15" t="str">
        <f>IF(ISBLANK('Original data'!T112),"",'Original data'!T112)</f>
        <v/>
      </c>
      <c r="X112" s="15" t="str">
        <f>IF(ISBLANK('Original data'!U112),"",'Original data'!U112)</f>
        <v/>
      </c>
      <c r="Y112" s="15" t="str">
        <f>IF(ISBLANK('Original data'!V112),"",'Original data'!V112)</f>
        <v/>
      </c>
      <c r="Z112" s="15" t="str">
        <f>IF(ISBLANK('Original data'!W112),"",'Original data'!W112)</f>
        <v/>
      </c>
      <c r="AA112" s="15" t="str">
        <f>IF(ISBLANK('Original data'!X112),"",'Original data'!X112)</f>
        <v/>
      </c>
      <c r="AB112" s="15" t="str">
        <f>IF(ISBLANK('Original data'!Y112),"",'Original data'!Y112)</f>
        <v/>
      </c>
      <c r="AC112" s="15" t="str">
        <f>IF(ISBLANK('Original data'!Z112),"",'Original data'!Z112)</f>
        <v/>
      </c>
      <c r="AD112" s="15" t="str">
        <f>IF(ISBLANK('Original data'!AA112),"",'Original data'!AA112)</f>
        <v/>
      </c>
      <c r="AE112" s="15" t="str">
        <f>IF(ISBLANK('Original data'!AB112),"",'Original data'!AB112)</f>
        <v/>
      </c>
      <c r="AF112" s="15" t="str">
        <f>IF(ISBLANK('Original data'!AC112),"",'Original data'!AC112)</f>
        <v/>
      </c>
      <c r="AG112" s="15" t="str">
        <f>IF(ISBLANK('Original data'!AD112),"",'Original data'!AD112)</f>
        <v/>
      </c>
      <c r="AH112" s="15" t="str">
        <f>IF(ISBLANK('Original data'!AE112),"",'Original data'!AE112)</f>
        <v/>
      </c>
      <c r="AI112" s="15" t="str">
        <f>IF(ISBLANK('Original data'!AF112),"",'Original data'!AF112)</f>
        <v/>
      </c>
      <c r="AJ112" s="15" t="str">
        <f>IF(ISBLANK('Original data'!AG112),"",'Original data'!AG112)</f>
        <v/>
      </c>
      <c r="AK112" s="15" t="str">
        <f>IF(ISBLANK('Original data'!AH112),"",'Original data'!AH112)</f>
        <v/>
      </c>
      <c r="AL112" s="15" t="str">
        <f>IF(ISBLANK('Original data'!AI112),"",'Original data'!AI112)</f>
        <v/>
      </c>
      <c r="AM112" s="15" t="str">
        <f>IF(ISBLANK('Original data'!AJ112),"",'Original data'!AJ112)</f>
        <v/>
      </c>
      <c r="AN112" s="15" t="str">
        <f>IF(ISBLANK('Original data'!AK112),"",'Original data'!AK112)</f>
        <v/>
      </c>
      <c r="AO112" s="15" t="str">
        <f>IF(ISBLANK('Original data'!AL112),"",'Original data'!AL112)</f>
        <v/>
      </c>
      <c r="AP112" s="15" t="str">
        <f>IF(ISBLANK('Original data'!AM112),"",'Original data'!AM112)</f>
        <v/>
      </c>
      <c r="AQ112" s="15" t="str">
        <f>IF(ISBLANK('Original data'!AN112),"",'Original data'!AN112)</f>
        <v/>
      </c>
      <c r="AR112" s="15" t="str">
        <f>IF(ISBLANK('Original data'!AO112),"",'Original data'!AO112)</f>
        <v/>
      </c>
      <c r="AS112" s="15" t="str">
        <f>IF(ISBLANK('Original data'!AP112),"",'Original data'!AP112)</f>
        <v/>
      </c>
      <c r="AT112" s="15" t="str">
        <f>IF(ISBLANK('Original data'!AQ112),"",'Original data'!AQ112)</f>
        <v/>
      </c>
      <c r="AU112" s="15" t="str">
        <f>IF(ISBLANK('Original data'!AR112),"",'Original data'!AR112)</f>
        <v/>
      </c>
      <c r="AV112" s="15" t="str">
        <f>IF(ISBLANK('Original data'!AS112),"",'Original data'!AS112)</f>
        <v/>
      </c>
      <c r="AW112" s="15" t="str">
        <f>IF(ISBLANK('Original data'!AT112),"",'Original data'!AT112)</f>
        <v/>
      </c>
      <c r="AX112" s="15" t="str">
        <f>IF(ISBLANK('Original data'!AU112),"",'Original data'!AU112)</f>
        <v/>
      </c>
      <c r="AY112" s="15" t="str">
        <f>IF(ISBLANK('Original data'!AV112),"",'Original data'!AV112)</f>
        <v/>
      </c>
      <c r="AZ112" s="15" t="str">
        <f>IF(ISBLANK('Original data'!AW112),"",'Original data'!AW112)</f>
        <v/>
      </c>
      <c r="BA112" s="15" t="str">
        <f>IF(ISBLANK('Original data'!AX112),"",'Original data'!AX112)</f>
        <v/>
      </c>
      <c r="BB112" s="15" t="str">
        <f>IF(ISBLANK('Original data'!AY112),"",'Original data'!AY112)</f>
        <v/>
      </c>
      <c r="BC112" s="15" t="str">
        <f>IF(ISBLANK('Original data'!AZ112),"",'Original data'!AZ112)</f>
        <v/>
      </c>
      <c r="BD112" s="15" t="str">
        <f>IF(ISBLANK('Original data'!BA112),"",'Original data'!BA112)</f>
        <v/>
      </c>
      <c r="BE112" s="15" t="str">
        <f>IF(ISBLANK('Original data'!BB112),"",'Original data'!BB112)</f>
        <v/>
      </c>
      <c r="BF112" s="15" t="str">
        <f>IF(ISBLANK('Original data'!BC112),"",'Original data'!BC112)</f>
        <v/>
      </c>
      <c r="BG112" s="15" t="str">
        <f>IF(ISBLANK('Original data'!BD112),"",'Original data'!BD112)</f>
        <v/>
      </c>
      <c r="BH112" s="15" t="str">
        <f>IF(ISBLANK('Original data'!BE112),"",'Original data'!BE112)</f>
        <v/>
      </c>
      <c r="BI112" s="15" t="str">
        <f>IF(ISBLANK('Original data'!BF112),"",'Original data'!BF112)</f>
        <v/>
      </c>
      <c r="BJ112" s="15" t="str">
        <f>IF(ISBLANK('Original data'!BG112),"",'Original data'!BG112)</f>
        <v/>
      </c>
      <c r="BK112" s="15" t="str">
        <f>IF(ISBLANK('Original data'!BH112),"",'Original data'!BH112)</f>
        <v/>
      </c>
      <c r="BL112" s="15" t="str">
        <f>IF(ISBLANK('Original data'!BI112),"",'Original data'!BI112)</f>
        <v/>
      </c>
      <c r="BM112" s="15" t="str">
        <f>IF(ISBLANK('Original data'!BJ112),"",'Original data'!BJ112)</f>
        <v/>
      </c>
      <c r="BN112" s="15" t="str">
        <f>IF(ISBLANK('Original data'!BK112),"",'Original data'!BK112)</f>
        <v/>
      </c>
      <c r="BO112" s="15" t="str">
        <f>IF(ISBLANK('Original data'!BL112),"",'Original data'!BL112)</f>
        <v/>
      </c>
      <c r="BP112" s="15" t="str">
        <f>IF(ISBLANK('Original data'!BM112),"",'Original data'!BM112)</f>
        <v/>
      </c>
      <c r="BQ112" s="15" t="str">
        <f>IF(ISBLANK('Original data'!BN112),"",'Original data'!BN112)</f>
        <v/>
      </c>
      <c r="BR112" s="15" t="str">
        <f>IF(ISBLANK('Original data'!BO112),"",'Original data'!BO112)</f>
        <v/>
      </c>
      <c r="BS112" s="15" t="str">
        <f>IF(ISBLANK('Original data'!BP112),"",'Original data'!BP112)</f>
        <v/>
      </c>
      <c r="BT112" s="15" t="str">
        <f>IF(ISBLANK('Original data'!BQ112),"",'Original data'!BQ112)</f>
        <v/>
      </c>
      <c r="BU112" s="15" t="str">
        <f>IF(ISBLANK('Original data'!BR112),"",'Original data'!BR112)</f>
        <v/>
      </c>
      <c r="BV112" s="15" t="str">
        <f>IF(ISBLANK('Original data'!BS112),"",'Original data'!BS112)</f>
        <v/>
      </c>
      <c r="BW112" s="15" t="str">
        <f>IF(ISBLANK('Original data'!BT112),"",'Original data'!BT112)</f>
        <v/>
      </c>
      <c r="BX112" s="15" t="str">
        <f>IF(ISBLANK('Original data'!BU112),"",'Original data'!BU112)</f>
        <v/>
      </c>
      <c r="BY112" s="15" t="str">
        <f>IF(ISBLANK('Original data'!BV112),"",'Original data'!BV112)</f>
        <v/>
      </c>
      <c r="BZ112" s="15" t="str">
        <f>IF(ISBLANK('Original data'!BW112),"",'Original data'!BW112)</f>
        <v/>
      </c>
      <c r="CA112" s="15" t="str">
        <f>IF(ISBLANK('Original data'!BX112),"",'Original data'!BX112)</f>
        <v/>
      </c>
      <c r="CB112" s="15" t="str">
        <f>IF(ISBLANK('Original data'!BY112),"",'Original data'!BY112)</f>
        <v/>
      </c>
      <c r="CC112" s="15" t="str">
        <f>IF(ISBLANK('Original data'!BZ112),"",'Original data'!BZ112)</f>
        <v/>
      </c>
      <c r="CD112" s="15" t="str">
        <f>IF(ISBLANK('Original data'!CA112),"",'Original data'!CA112)</f>
        <v/>
      </c>
    </row>
    <row r="113" spans="1:82" x14ac:dyDescent="0.2">
      <c r="A113" s="14" t="str">
        <f>IF(ISBLANK('Original data'!A113),"",'Original data'!A113)</f>
        <v/>
      </c>
      <c r="B113" s="14" t="str">
        <f>IF(ISBLANK('Original data'!B113),"",'Original data'!B113)</f>
        <v/>
      </c>
      <c r="C113" s="14" t="str">
        <f>IF(ISBLANK('Original data'!C113),"",'Original data'!C113)</f>
        <v/>
      </c>
      <c r="D113" s="14" t="str">
        <f>IF(ISBLANK('Original data'!D113),"",'Original data'!D113)</f>
        <v/>
      </c>
      <c r="E113" s="14" t="str">
        <f>IF(ISBLANK('Original data'!E113),"",'Original data'!E113)</f>
        <v/>
      </c>
      <c r="F113" s="14">
        <f>IF(ISBLANK('Original data'!CC113),"",'Original data'!CC113)</f>
        <v>0</v>
      </c>
      <c r="G113" s="14">
        <f>IF(ISBLANK('Original data'!CD113),"",'Original data'!CD113)</f>
        <v>0</v>
      </c>
      <c r="H113" s="14"/>
      <c r="I113" s="15" t="str">
        <f>IF(ISBLANK('Original data'!F113),"",'Original data'!F113)</f>
        <v/>
      </c>
      <c r="J113" s="15" t="str">
        <f>IF(ISBLANK('Original data'!G113),"",'Original data'!G113)</f>
        <v/>
      </c>
      <c r="K113" s="15" t="str">
        <f>IF(ISBLANK('Original data'!H113),"",'Original data'!H113)</f>
        <v/>
      </c>
      <c r="L113" s="15" t="str">
        <f>IF(ISBLANK('Original data'!I113),"",'Original data'!I113)</f>
        <v/>
      </c>
      <c r="M113" s="15" t="str">
        <f>IF(ISBLANK('Original data'!J113),"",'Original data'!J113)</f>
        <v/>
      </c>
      <c r="N113" s="15" t="str">
        <f>IF(ISBLANK('Original data'!K113),"",'Original data'!K113)</f>
        <v/>
      </c>
      <c r="O113" s="15" t="str">
        <f>IF(ISBLANK('Original data'!L113),"",'Original data'!L113)</f>
        <v/>
      </c>
      <c r="P113" s="15" t="str">
        <f>IF(ISBLANK('Original data'!M113),"",'Original data'!M113)</f>
        <v/>
      </c>
      <c r="Q113" s="15" t="str">
        <f>IF(ISBLANK('Original data'!N113),"",'Original data'!N113)</f>
        <v/>
      </c>
      <c r="R113" s="15" t="str">
        <f>IF(ISBLANK('Original data'!O113),"",'Original data'!O113)</f>
        <v/>
      </c>
      <c r="S113" s="15" t="str">
        <f>IF(ISBLANK('Original data'!P113),"",'Original data'!P113)</f>
        <v/>
      </c>
      <c r="T113" s="15" t="str">
        <f>IF(ISBLANK('Original data'!Q113),"",'Original data'!Q113)</f>
        <v/>
      </c>
      <c r="U113" s="15" t="str">
        <f>IF(ISBLANK('Original data'!R113),"",'Original data'!R113)</f>
        <v/>
      </c>
      <c r="V113" s="15" t="str">
        <f>IF(ISBLANK('Original data'!S113),"",'Original data'!S113)</f>
        <v/>
      </c>
      <c r="W113" s="15" t="str">
        <f>IF(ISBLANK('Original data'!T113),"",'Original data'!T113)</f>
        <v/>
      </c>
      <c r="X113" s="15" t="str">
        <f>IF(ISBLANK('Original data'!U113),"",'Original data'!U113)</f>
        <v/>
      </c>
      <c r="Y113" s="15" t="str">
        <f>IF(ISBLANK('Original data'!V113),"",'Original data'!V113)</f>
        <v/>
      </c>
      <c r="Z113" s="15" t="str">
        <f>IF(ISBLANK('Original data'!W113),"",'Original data'!W113)</f>
        <v/>
      </c>
      <c r="AA113" s="15" t="str">
        <f>IF(ISBLANK('Original data'!X113),"",'Original data'!X113)</f>
        <v/>
      </c>
      <c r="AB113" s="15" t="str">
        <f>IF(ISBLANK('Original data'!Y113),"",'Original data'!Y113)</f>
        <v/>
      </c>
      <c r="AC113" s="15" t="str">
        <f>IF(ISBLANK('Original data'!Z113),"",'Original data'!Z113)</f>
        <v/>
      </c>
      <c r="AD113" s="15" t="str">
        <f>IF(ISBLANK('Original data'!AA113),"",'Original data'!AA113)</f>
        <v/>
      </c>
      <c r="AE113" s="15" t="str">
        <f>IF(ISBLANK('Original data'!AB113),"",'Original data'!AB113)</f>
        <v/>
      </c>
      <c r="AF113" s="15" t="str">
        <f>IF(ISBLANK('Original data'!AC113),"",'Original data'!AC113)</f>
        <v/>
      </c>
      <c r="AG113" s="15" t="str">
        <f>IF(ISBLANK('Original data'!AD113),"",'Original data'!AD113)</f>
        <v/>
      </c>
      <c r="AH113" s="15" t="str">
        <f>IF(ISBLANK('Original data'!AE113),"",'Original data'!AE113)</f>
        <v/>
      </c>
      <c r="AI113" s="15" t="str">
        <f>IF(ISBLANK('Original data'!AF113),"",'Original data'!AF113)</f>
        <v/>
      </c>
      <c r="AJ113" s="15" t="str">
        <f>IF(ISBLANK('Original data'!AG113),"",'Original data'!AG113)</f>
        <v/>
      </c>
      <c r="AK113" s="15" t="str">
        <f>IF(ISBLANK('Original data'!AH113),"",'Original data'!AH113)</f>
        <v/>
      </c>
      <c r="AL113" s="15" t="str">
        <f>IF(ISBLANK('Original data'!AI113),"",'Original data'!AI113)</f>
        <v/>
      </c>
      <c r="AM113" s="15" t="str">
        <f>IF(ISBLANK('Original data'!AJ113),"",'Original data'!AJ113)</f>
        <v/>
      </c>
      <c r="AN113" s="15" t="str">
        <f>IF(ISBLANK('Original data'!AK113),"",'Original data'!AK113)</f>
        <v/>
      </c>
      <c r="AO113" s="15" t="str">
        <f>IF(ISBLANK('Original data'!AL113),"",'Original data'!AL113)</f>
        <v/>
      </c>
      <c r="AP113" s="15" t="str">
        <f>IF(ISBLANK('Original data'!AM113),"",'Original data'!AM113)</f>
        <v/>
      </c>
      <c r="AQ113" s="15" t="str">
        <f>IF(ISBLANK('Original data'!AN113),"",'Original data'!AN113)</f>
        <v/>
      </c>
      <c r="AR113" s="15" t="str">
        <f>IF(ISBLANK('Original data'!AO113),"",'Original data'!AO113)</f>
        <v/>
      </c>
      <c r="AS113" s="15" t="str">
        <f>IF(ISBLANK('Original data'!AP113),"",'Original data'!AP113)</f>
        <v/>
      </c>
      <c r="AT113" s="15" t="str">
        <f>IF(ISBLANK('Original data'!AQ113),"",'Original data'!AQ113)</f>
        <v/>
      </c>
      <c r="AU113" s="15" t="str">
        <f>IF(ISBLANK('Original data'!AR113),"",'Original data'!AR113)</f>
        <v/>
      </c>
      <c r="AV113" s="15" t="str">
        <f>IF(ISBLANK('Original data'!AS113),"",'Original data'!AS113)</f>
        <v/>
      </c>
      <c r="AW113" s="15" t="str">
        <f>IF(ISBLANK('Original data'!AT113),"",'Original data'!AT113)</f>
        <v/>
      </c>
      <c r="AX113" s="15" t="str">
        <f>IF(ISBLANK('Original data'!AU113),"",'Original data'!AU113)</f>
        <v/>
      </c>
      <c r="AY113" s="15" t="str">
        <f>IF(ISBLANK('Original data'!AV113),"",'Original data'!AV113)</f>
        <v/>
      </c>
      <c r="AZ113" s="15" t="str">
        <f>IF(ISBLANK('Original data'!AW113),"",'Original data'!AW113)</f>
        <v/>
      </c>
      <c r="BA113" s="15" t="str">
        <f>IF(ISBLANK('Original data'!AX113),"",'Original data'!AX113)</f>
        <v/>
      </c>
      <c r="BB113" s="15" t="str">
        <f>IF(ISBLANK('Original data'!AY113),"",'Original data'!AY113)</f>
        <v/>
      </c>
      <c r="BC113" s="15" t="str">
        <f>IF(ISBLANK('Original data'!AZ113),"",'Original data'!AZ113)</f>
        <v/>
      </c>
      <c r="BD113" s="15" t="str">
        <f>IF(ISBLANK('Original data'!BA113),"",'Original data'!BA113)</f>
        <v/>
      </c>
      <c r="BE113" s="15" t="str">
        <f>IF(ISBLANK('Original data'!BB113),"",'Original data'!BB113)</f>
        <v/>
      </c>
      <c r="BF113" s="15" t="str">
        <f>IF(ISBLANK('Original data'!BC113),"",'Original data'!BC113)</f>
        <v/>
      </c>
      <c r="BG113" s="15" t="str">
        <f>IF(ISBLANK('Original data'!BD113),"",'Original data'!BD113)</f>
        <v/>
      </c>
      <c r="BH113" s="15" t="str">
        <f>IF(ISBLANK('Original data'!BE113),"",'Original data'!BE113)</f>
        <v/>
      </c>
      <c r="BI113" s="15" t="str">
        <f>IF(ISBLANK('Original data'!BF113),"",'Original data'!BF113)</f>
        <v/>
      </c>
      <c r="BJ113" s="15" t="str">
        <f>IF(ISBLANK('Original data'!BG113),"",'Original data'!BG113)</f>
        <v/>
      </c>
      <c r="BK113" s="15" t="str">
        <f>IF(ISBLANK('Original data'!BH113),"",'Original data'!BH113)</f>
        <v/>
      </c>
      <c r="BL113" s="15" t="str">
        <f>IF(ISBLANK('Original data'!BI113),"",'Original data'!BI113)</f>
        <v/>
      </c>
      <c r="BM113" s="15" t="str">
        <f>IF(ISBLANK('Original data'!BJ113),"",'Original data'!BJ113)</f>
        <v/>
      </c>
      <c r="BN113" s="15" t="str">
        <f>IF(ISBLANK('Original data'!BK113),"",'Original data'!BK113)</f>
        <v/>
      </c>
      <c r="BO113" s="15" t="str">
        <f>IF(ISBLANK('Original data'!BL113),"",'Original data'!BL113)</f>
        <v/>
      </c>
      <c r="BP113" s="15" t="str">
        <f>IF(ISBLANK('Original data'!BM113),"",'Original data'!BM113)</f>
        <v/>
      </c>
      <c r="BQ113" s="15" t="str">
        <f>IF(ISBLANK('Original data'!BN113),"",'Original data'!BN113)</f>
        <v/>
      </c>
      <c r="BR113" s="15" t="str">
        <f>IF(ISBLANK('Original data'!BO113),"",'Original data'!BO113)</f>
        <v/>
      </c>
      <c r="BS113" s="15" t="str">
        <f>IF(ISBLANK('Original data'!BP113),"",'Original data'!BP113)</f>
        <v/>
      </c>
      <c r="BT113" s="15" t="str">
        <f>IF(ISBLANK('Original data'!BQ113),"",'Original data'!BQ113)</f>
        <v/>
      </c>
      <c r="BU113" s="15" t="str">
        <f>IF(ISBLANK('Original data'!BR113),"",'Original data'!BR113)</f>
        <v/>
      </c>
      <c r="BV113" s="15" t="str">
        <f>IF(ISBLANK('Original data'!BS113),"",'Original data'!BS113)</f>
        <v/>
      </c>
      <c r="BW113" s="15" t="str">
        <f>IF(ISBLANK('Original data'!BT113),"",'Original data'!BT113)</f>
        <v/>
      </c>
      <c r="BX113" s="15" t="str">
        <f>IF(ISBLANK('Original data'!BU113),"",'Original data'!BU113)</f>
        <v/>
      </c>
      <c r="BY113" s="15" t="str">
        <f>IF(ISBLANK('Original data'!BV113),"",'Original data'!BV113)</f>
        <v/>
      </c>
      <c r="BZ113" s="15" t="str">
        <f>IF(ISBLANK('Original data'!BW113),"",'Original data'!BW113)</f>
        <v/>
      </c>
      <c r="CA113" s="15" t="str">
        <f>IF(ISBLANK('Original data'!BX113),"",'Original data'!BX113)</f>
        <v/>
      </c>
      <c r="CB113" s="15" t="str">
        <f>IF(ISBLANK('Original data'!BY113),"",'Original data'!BY113)</f>
        <v/>
      </c>
      <c r="CC113" s="15" t="str">
        <f>IF(ISBLANK('Original data'!BZ113),"",'Original data'!BZ113)</f>
        <v/>
      </c>
      <c r="CD113" s="15" t="str">
        <f>IF(ISBLANK('Original data'!CA113),"",'Original data'!CA113)</f>
        <v/>
      </c>
    </row>
    <row r="114" spans="1:82" x14ac:dyDescent="0.2">
      <c r="A114" s="14" t="str">
        <f>IF(ISBLANK('Original data'!A114),"",'Original data'!A114)</f>
        <v/>
      </c>
      <c r="B114" s="14" t="str">
        <f>IF(ISBLANK('Original data'!B114),"",'Original data'!B114)</f>
        <v/>
      </c>
      <c r="C114" s="14" t="str">
        <f>IF(ISBLANK('Original data'!C114),"",'Original data'!C114)</f>
        <v/>
      </c>
      <c r="D114" s="14" t="str">
        <f>IF(ISBLANK('Original data'!D114),"",'Original data'!D114)</f>
        <v/>
      </c>
      <c r="E114" s="14" t="str">
        <f>IF(ISBLANK('Original data'!E114),"",'Original data'!E114)</f>
        <v/>
      </c>
      <c r="F114" s="14">
        <f>IF(ISBLANK('Original data'!CC114),"",'Original data'!CC114)</f>
        <v>0</v>
      </c>
      <c r="G114" s="14">
        <f>IF(ISBLANK('Original data'!CD114),"",'Original data'!CD114)</f>
        <v>0</v>
      </c>
      <c r="H114" s="14"/>
      <c r="I114" s="15" t="str">
        <f>IF(ISBLANK('Original data'!F114),"",'Original data'!F114)</f>
        <v/>
      </c>
      <c r="J114" s="15" t="str">
        <f>IF(ISBLANK('Original data'!G114),"",'Original data'!G114)</f>
        <v/>
      </c>
      <c r="K114" s="15" t="str">
        <f>IF(ISBLANK('Original data'!H114),"",'Original data'!H114)</f>
        <v/>
      </c>
      <c r="L114" s="15" t="str">
        <f>IF(ISBLANK('Original data'!I114),"",'Original data'!I114)</f>
        <v/>
      </c>
      <c r="M114" s="15" t="str">
        <f>IF(ISBLANK('Original data'!J114),"",'Original data'!J114)</f>
        <v/>
      </c>
      <c r="N114" s="15" t="str">
        <f>IF(ISBLANK('Original data'!K114),"",'Original data'!K114)</f>
        <v/>
      </c>
      <c r="O114" s="15" t="str">
        <f>IF(ISBLANK('Original data'!L114),"",'Original data'!L114)</f>
        <v/>
      </c>
      <c r="P114" s="15" t="str">
        <f>IF(ISBLANK('Original data'!M114),"",'Original data'!M114)</f>
        <v/>
      </c>
      <c r="Q114" s="15" t="str">
        <f>IF(ISBLANK('Original data'!N114),"",'Original data'!N114)</f>
        <v/>
      </c>
      <c r="R114" s="15" t="str">
        <f>IF(ISBLANK('Original data'!O114),"",'Original data'!O114)</f>
        <v/>
      </c>
      <c r="S114" s="15" t="str">
        <f>IF(ISBLANK('Original data'!P114),"",'Original data'!P114)</f>
        <v/>
      </c>
      <c r="T114" s="15" t="str">
        <f>IF(ISBLANK('Original data'!Q114),"",'Original data'!Q114)</f>
        <v/>
      </c>
      <c r="U114" s="15" t="str">
        <f>IF(ISBLANK('Original data'!R114),"",'Original data'!R114)</f>
        <v/>
      </c>
      <c r="V114" s="15" t="str">
        <f>IF(ISBLANK('Original data'!S114),"",'Original data'!S114)</f>
        <v/>
      </c>
      <c r="W114" s="15" t="str">
        <f>IF(ISBLANK('Original data'!T114),"",'Original data'!T114)</f>
        <v/>
      </c>
      <c r="X114" s="15" t="str">
        <f>IF(ISBLANK('Original data'!U114),"",'Original data'!U114)</f>
        <v/>
      </c>
      <c r="Y114" s="15" t="str">
        <f>IF(ISBLANK('Original data'!V114),"",'Original data'!V114)</f>
        <v/>
      </c>
      <c r="Z114" s="15" t="str">
        <f>IF(ISBLANK('Original data'!W114),"",'Original data'!W114)</f>
        <v/>
      </c>
      <c r="AA114" s="15" t="str">
        <f>IF(ISBLANK('Original data'!X114),"",'Original data'!X114)</f>
        <v/>
      </c>
      <c r="AB114" s="15" t="str">
        <f>IF(ISBLANK('Original data'!Y114),"",'Original data'!Y114)</f>
        <v/>
      </c>
      <c r="AC114" s="15" t="str">
        <f>IF(ISBLANK('Original data'!Z114),"",'Original data'!Z114)</f>
        <v/>
      </c>
      <c r="AD114" s="15" t="str">
        <f>IF(ISBLANK('Original data'!AA114),"",'Original data'!AA114)</f>
        <v/>
      </c>
      <c r="AE114" s="15" t="str">
        <f>IF(ISBLANK('Original data'!AB114),"",'Original data'!AB114)</f>
        <v/>
      </c>
      <c r="AF114" s="15" t="str">
        <f>IF(ISBLANK('Original data'!AC114),"",'Original data'!AC114)</f>
        <v/>
      </c>
      <c r="AG114" s="15" t="str">
        <f>IF(ISBLANK('Original data'!AD114),"",'Original data'!AD114)</f>
        <v/>
      </c>
      <c r="AH114" s="15" t="str">
        <f>IF(ISBLANK('Original data'!AE114),"",'Original data'!AE114)</f>
        <v/>
      </c>
      <c r="AI114" s="15" t="str">
        <f>IF(ISBLANK('Original data'!AF114),"",'Original data'!AF114)</f>
        <v/>
      </c>
      <c r="AJ114" s="15" t="str">
        <f>IF(ISBLANK('Original data'!AG114),"",'Original data'!AG114)</f>
        <v/>
      </c>
      <c r="AK114" s="15" t="str">
        <f>IF(ISBLANK('Original data'!AH114),"",'Original data'!AH114)</f>
        <v/>
      </c>
      <c r="AL114" s="15" t="str">
        <f>IF(ISBLANK('Original data'!AI114),"",'Original data'!AI114)</f>
        <v/>
      </c>
      <c r="AM114" s="15" t="str">
        <f>IF(ISBLANK('Original data'!AJ114),"",'Original data'!AJ114)</f>
        <v/>
      </c>
      <c r="AN114" s="15" t="str">
        <f>IF(ISBLANK('Original data'!AK114),"",'Original data'!AK114)</f>
        <v/>
      </c>
      <c r="AO114" s="15" t="str">
        <f>IF(ISBLANK('Original data'!AL114),"",'Original data'!AL114)</f>
        <v/>
      </c>
      <c r="AP114" s="15" t="str">
        <f>IF(ISBLANK('Original data'!AM114),"",'Original data'!AM114)</f>
        <v/>
      </c>
      <c r="AQ114" s="15" t="str">
        <f>IF(ISBLANK('Original data'!AN114),"",'Original data'!AN114)</f>
        <v/>
      </c>
      <c r="AR114" s="15" t="str">
        <f>IF(ISBLANK('Original data'!AO114),"",'Original data'!AO114)</f>
        <v/>
      </c>
      <c r="AS114" s="15" t="str">
        <f>IF(ISBLANK('Original data'!AP114),"",'Original data'!AP114)</f>
        <v/>
      </c>
      <c r="AT114" s="15" t="str">
        <f>IF(ISBLANK('Original data'!AQ114),"",'Original data'!AQ114)</f>
        <v/>
      </c>
      <c r="AU114" s="15" t="str">
        <f>IF(ISBLANK('Original data'!AR114),"",'Original data'!AR114)</f>
        <v/>
      </c>
      <c r="AV114" s="15" t="str">
        <f>IF(ISBLANK('Original data'!AS114),"",'Original data'!AS114)</f>
        <v/>
      </c>
      <c r="AW114" s="15" t="str">
        <f>IF(ISBLANK('Original data'!AT114),"",'Original data'!AT114)</f>
        <v/>
      </c>
      <c r="AX114" s="15" t="str">
        <f>IF(ISBLANK('Original data'!AU114),"",'Original data'!AU114)</f>
        <v/>
      </c>
      <c r="AY114" s="15" t="str">
        <f>IF(ISBLANK('Original data'!AV114),"",'Original data'!AV114)</f>
        <v/>
      </c>
      <c r="AZ114" s="15" t="str">
        <f>IF(ISBLANK('Original data'!AW114),"",'Original data'!AW114)</f>
        <v/>
      </c>
      <c r="BA114" s="15" t="str">
        <f>IF(ISBLANK('Original data'!AX114),"",'Original data'!AX114)</f>
        <v/>
      </c>
      <c r="BB114" s="15" t="str">
        <f>IF(ISBLANK('Original data'!AY114),"",'Original data'!AY114)</f>
        <v/>
      </c>
      <c r="BC114" s="15" t="str">
        <f>IF(ISBLANK('Original data'!AZ114),"",'Original data'!AZ114)</f>
        <v/>
      </c>
      <c r="BD114" s="15" t="str">
        <f>IF(ISBLANK('Original data'!BA114),"",'Original data'!BA114)</f>
        <v/>
      </c>
      <c r="BE114" s="15" t="str">
        <f>IF(ISBLANK('Original data'!BB114),"",'Original data'!BB114)</f>
        <v/>
      </c>
      <c r="BF114" s="15" t="str">
        <f>IF(ISBLANK('Original data'!BC114),"",'Original data'!BC114)</f>
        <v/>
      </c>
      <c r="BG114" s="15" t="str">
        <f>IF(ISBLANK('Original data'!BD114),"",'Original data'!BD114)</f>
        <v/>
      </c>
      <c r="BH114" s="15" t="str">
        <f>IF(ISBLANK('Original data'!BE114),"",'Original data'!BE114)</f>
        <v/>
      </c>
      <c r="BI114" s="15" t="str">
        <f>IF(ISBLANK('Original data'!BF114),"",'Original data'!BF114)</f>
        <v/>
      </c>
      <c r="BJ114" s="15" t="str">
        <f>IF(ISBLANK('Original data'!BG114),"",'Original data'!BG114)</f>
        <v/>
      </c>
      <c r="BK114" s="15" t="str">
        <f>IF(ISBLANK('Original data'!BH114),"",'Original data'!BH114)</f>
        <v/>
      </c>
      <c r="BL114" s="15" t="str">
        <f>IF(ISBLANK('Original data'!BI114),"",'Original data'!BI114)</f>
        <v/>
      </c>
      <c r="BM114" s="15" t="str">
        <f>IF(ISBLANK('Original data'!BJ114),"",'Original data'!BJ114)</f>
        <v/>
      </c>
      <c r="BN114" s="15" t="str">
        <f>IF(ISBLANK('Original data'!BK114),"",'Original data'!BK114)</f>
        <v/>
      </c>
      <c r="BO114" s="15" t="str">
        <f>IF(ISBLANK('Original data'!BL114),"",'Original data'!BL114)</f>
        <v/>
      </c>
      <c r="BP114" s="15" t="str">
        <f>IF(ISBLANK('Original data'!BM114),"",'Original data'!BM114)</f>
        <v/>
      </c>
      <c r="BQ114" s="15" t="str">
        <f>IF(ISBLANK('Original data'!BN114),"",'Original data'!BN114)</f>
        <v/>
      </c>
      <c r="BR114" s="15" t="str">
        <f>IF(ISBLANK('Original data'!BO114),"",'Original data'!BO114)</f>
        <v/>
      </c>
      <c r="BS114" s="15" t="str">
        <f>IF(ISBLANK('Original data'!BP114),"",'Original data'!BP114)</f>
        <v/>
      </c>
      <c r="BT114" s="15" t="str">
        <f>IF(ISBLANK('Original data'!BQ114),"",'Original data'!BQ114)</f>
        <v/>
      </c>
      <c r="BU114" s="15" t="str">
        <f>IF(ISBLANK('Original data'!BR114),"",'Original data'!BR114)</f>
        <v/>
      </c>
      <c r="BV114" s="15" t="str">
        <f>IF(ISBLANK('Original data'!BS114),"",'Original data'!BS114)</f>
        <v/>
      </c>
      <c r="BW114" s="15" t="str">
        <f>IF(ISBLANK('Original data'!BT114),"",'Original data'!BT114)</f>
        <v/>
      </c>
      <c r="BX114" s="15" t="str">
        <f>IF(ISBLANK('Original data'!BU114),"",'Original data'!BU114)</f>
        <v/>
      </c>
      <c r="BY114" s="15" t="str">
        <f>IF(ISBLANK('Original data'!BV114),"",'Original data'!BV114)</f>
        <v/>
      </c>
      <c r="BZ114" s="15" t="str">
        <f>IF(ISBLANK('Original data'!BW114),"",'Original data'!BW114)</f>
        <v/>
      </c>
      <c r="CA114" s="15" t="str">
        <f>IF(ISBLANK('Original data'!BX114),"",'Original data'!BX114)</f>
        <v/>
      </c>
      <c r="CB114" s="15" t="str">
        <f>IF(ISBLANK('Original data'!BY114),"",'Original data'!BY114)</f>
        <v/>
      </c>
      <c r="CC114" s="15" t="str">
        <f>IF(ISBLANK('Original data'!BZ114),"",'Original data'!BZ114)</f>
        <v/>
      </c>
      <c r="CD114" s="15" t="str">
        <f>IF(ISBLANK('Original data'!CA114),"",'Original data'!CA114)</f>
        <v/>
      </c>
    </row>
    <row r="115" spans="1:82" x14ac:dyDescent="0.2">
      <c r="A115" s="14" t="str">
        <f>IF(ISBLANK('Original data'!A115),"",'Original data'!A115)</f>
        <v/>
      </c>
      <c r="B115" s="14" t="str">
        <f>IF(ISBLANK('Original data'!B115),"",'Original data'!B115)</f>
        <v/>
      </c>
      <c r="C115" s="14" t="str">
        <f>IF(ISBLANK('Original data'!C115),"",'Original data'!C115)</f>
        <v/>
      </c>
      <c r="D115" s="14" t="str">
        <f>IF(ISBLANK('Original data'!D115),"",'Original data'!D115)</f>
        <v/>
      </c>
      <c r="E115" s="14" t="str">
        <f>IF(ISBLANK('Original data'!E115),"",'Original data'!E115)</f>
        <v/>
      </c>
      <c r="F115" s="14">
        <f>IF(ISBLANK('Original data'!CC115),"",'Original data'!CC115)</f>
        <v>0</v>
      </c>
      <c r="G115" s="14">
        <f>IF(ISBLANK('Original data'!CD115),"",'Original data'!CD115)</f>
        <v>0</v>
      </c>
      <c r="H115" s="14"/>
      <c r="I115" s="15" t="str">
        <f>IF(ISBLANK('Original data'!F115),"",'Original data'!F115)</f>
        <v/>
      </c>
      <c r="J115" s="15" t="str">
        <f>IF(ISBLANK('Original data'!G115),"",'Original data'!G115)</f>
        <v/>
      </c>
      <c r="K115" s="15" t="str">
        <f>IF(ISBLANK('Original data'!H115),"",'Original data'!H115)</f>
        <v/>
      </c>
      <c r="L115" s="15" t="str">
        <f>IF(ISBLANK('Original data'!I115),"",'Original data'!I115)</f>
        <v/>
      </c>
      <c r="M115" s="15" t="str">
        <f>IF(ISBLANK('Original data'!J115),"",'Original data'!J115)</f>
        <v/>
      </c>
      <c r="N115" s="15" t="str">
        <f>IF(ISBLANK('Original data'!K115),"",'Original data'!K115)</f>
        <v/>
      </c>
      <c r="O115" s="15" t="str">
        <f>IF(ISBLANK('Original data'!L115),"",'Original data'!L115)</f>
        <v/>
      </c>
      <c r="P115" s="15" t="str">
        <f>IF(ISBLANK('Original data'!M115),"",'Original data'!M115)</f>
        <v/>
      </c>
      <c r="Q115" s="15" t="str">
        <f>IF(ISBLANK('Original data'!N115),"",'Original data'!N115)</f>
        <v/>
      </c>
      <c r="R115" s="15" t="str">
        <f>IF(ISBLANK('Original data'!O115),"",'Original data'!O115)</f>
        <v/>
      </c>
      <c r="S115" s="15" t="str">
        <f>IF(ISBLANK('Original data'!P115),"",'Original data'!P115)</f>
        <v/>
      </c>
      <c r="T115" s="15" t="str">
        <f>IF(ISBLANK('Original data'!Q115),"",'Original data'!Q115)</f>
        <v/>
      </c>
      <c r="U115" s="15" t="str">
        <f>IF(ISBLANK('Original data'!R115),"",'Original data'!R115)</f>
        <v/>
      </c>
      <c r="V115" s="15" t="str">
        <f>IF(ISBLANK('Original data'!S115),"",'Original data'!S115)</f>
        <v/>
      </c>
      <c r="W115" s="15" t="str">
        <f>IF(ISBLANK('Original data'!T115),"",'Original data'!T115)</f>
        <v/>
      </c>
      <c r="X115" s="15" t="str">
        <f>IF(ISBLANK('Original data'!U115),"",'Original data'!U115)</f>
        <v/>
      </c>
      <c r="Y115" s="15" t="str">
        <f>IF(ISBLANK('Original data'!V115),"",'Original data'!V115)</f>
        <v/>
      </c>
      <c r="Z115" s="15" t="str">
        <f>IF(ISBLANK('Original data'!W115),"",'Original data'!W115)</f>
        <v/>
      </c>
      <c r="AA115" s="15" t="str">
        <f>IF(ISBLANK('Original data'!X115),"",'Original data'!X115)</f>
        <v/>
      </c>
      <c r="AB115" s="15" t="str">
        <f>IF(ISBLANK('Original data'!Y115),"",'Original data'!Y115)</f>
        <v/>
      </c>
      <c r="AC115" s="15" t="str">
        <f>IF(ISBLANK('Original data'!Z115),"",'Original data'!Z115)</f>
        <v/>
      </c>
      <c r="AD115" s="15" t="str">
        <f>IF(ISBLANK('Original data'!AA115),"",'Original data'!AA115)</f>
        <v/>
      </c>
      <c r="AE115" s="15" t="str">
        <f>IF(ISBLANK('Original data'!AB115),"",'Original data'!AB115)</f>
        <v/>
      </c>
      <c r="AF115" s="15" t="str">
        <f>IF(ISBLANK('Original data'!AC115),"",'Original data'!AC115)</f>
        <v/>
      </c>
      <c r="AG115" s="15" t="str">
        <f>IF(ISBLANK('Original data'!AD115),"",'Original data'!AD115)</f>
        <v/>
      </c>
      <c r="AH115" s="15" t="str">
        <f>IF(ISBLANK('Original data'!AE115),"",'Original data'!AE115)</f>
        <v/>
      </c>
      <c r="AI115" s="15" t="str">
        <f>IF(ISBLANK('Original data'!AF115),"",'Original data'!AF115)</f>
        <v/>
      </c>
      <c r="AJ115" s="15" t="str">
        <f>IF(ISBLANK('Original data'!AG115),"",'Original data'!AG115)</f>
        <v/>
      </c>
      <c r="AK115" s="15" t="str">
        <f>IF(ISBLANK('Original data'!AH115),"",'Original data'!AH115)</f>
        <v/>
      </c>
      <c r="AL115" s="15" t="str">
        <f>IF(ISBLANK('Original data'!AI115),"",'Original data'!AI115)</f>
        <v/>
      </c>
      <c r="AM115" s="15" t="str">
        <f>IF(ISBLANK('Original data'!AJ115),"",'Original data'!AJ115)</f>
        <v/>
      </c>
      <c r="AN115" s="15" t="str">
        <f>IF(ISBLANK('Original data'!AK115),"",'Original data'!AK115)</f>
        <v/>
      </c>
      <c r="AO115" s="15" t="str">
        <f>IF(ISBLANK('Original data'!AL115),"",'Original data'!AL115)</f>
        <v/>
      </c>
      <c r="AP115" s="15" t="str">
        <f>IF(ISBLANK('Original data'!AM115),"",'Original data'!AM115)</f>
        <v/>
      </c>
      <c r="AQ115" s="15" t="str">
        <f>IF(ISBLANK('Original data'!AN115),"",'Original data'!AN115)</f>
        <v/>
      </c>
      <c r="AR115" s="15" t="str">
        <f>IF(ISBLANK('Original data'!AO115),"",'Original data'!AO115)</f>
        <v/>
      </c>
      <c r="AS115" s="15" t="str">
        <f>IF(ISBLANK('Original data'!AP115),"",'Original data'!AP115)</f>
        <v/>
      </c>
      <c r="AT115" s="15" t="str">
        <f>IF(ISBLANK('Original data'!AQ115),"",'Original data'!AQ115)</f>
        <v/>
      </c>
      <c r="AU115" s="15" t="str">
        <f>IF(ISBLANK('Original data'!AR115),"",'Original data'!AR115)</f>
        <v/>
      </c>
      <c r="AV115" s="15" t="str">
        <f>IF(ISBLANK('Original data'!AS115),"",'Original data'!AS115)</f>
        <v/>
      </c>
      <c r="AW115" s="15" t="str">
        <f>IF(ISBLANK('Original data'!AT115),"",'Original data'!AT115)</f>
        <v/>
      </c>
      <c r="AX115" s="15" t="str">
        <f>IF(ISBLANK('Original data'!AU115),"",'Original data'!AU115)</f>
        <v/>
      </c>
      <c r="AY115" s="15" t="str">
        <f>IF(ISBLANK('Original data'!AV115),"",'Original data'!AV115)</f>
        <v/>
      </c>
      <c r="AZ115" s="15" t="str">
        <f>IF(ISBLANK('Original data'!AW115),"",'Original data'!AW115)</f>
        <v/>
      </c>
      <c r="BA115" s="15" t="str">
        <f>IF(ISBLANK('Original data'!AX115),"",'Original data'!AX115)</f>
        <v/>
      </c>
      <c r="BB115" s="15" t="str">
        <f>IF(ISBLANK('Original data'!AY115),"",'Original data'!AY115)</f>
        <v/>
      </c>
      <c r="BC115" s="15" t="str">
        <f>IF(ISBLANK('Original data'!AZ115),"",'Original data'!AZ115)</f>
        <v/>
      </c>
      <c r="BD115" s="15" t="str">
        <f>IF(ISBLANK('Original data'!BA115),"",'Original data'!BA115)</f>
        <v/>
      </c>
      <c r="BE115" s="15" t="str">
        <f>IF(ISBLANK('Original data'!BB115),"",'Original data'!BB115)</f>
        <v/>
      </c>
      <c r="BF115" s="15" t="str">
        <f>IF(ISBLANK('Original data'!BC115),"",'Original data'!BC115)</f>
        <v/>
      </c>
      <c r="BG115" s="15" t="str">
        <f>IF(ISBLANK('Original data'!BD115),"",'Original data'!BD115)</f>
        <v/>
      </c>
      <c r="BH115" s="15" t="str">
        <f>IF(ISBLANK('Original data'!BE115),"",'Original data'!BE115)</f>
        <v/>
      </c>
      <c r="BI115" s="15" t="str">
        <f>IF(ISBLANK('Original data'!BF115),"",'Original data'!BF115)</f>
        <v/>
      </c>
      <c r="BJ115" s="15" t="str">
        <f>IF(ISBLANK('Original data'!BG115),"",'Original data'!BG115)</f>
        <v/>
      </c>
      <c r="BK115" s="15" t="str">
        <f>IF(ISBLANK('Original data'!BH115),"",'Original data'!BH115)</f>
        <v/>
      </c>
      <c r="BL115" s="15" t="str">
        <f>IF(ISBLANK('Original data'!BI115),"",'Original data'!BI115)</f>
        <v/>
      </c>
      <c r="BM115" s="15" t="str">
        <f>IF(ISBLANK('Original data'!BJ115),"",'Original data'!BJ115)</f>
        <v/>
      </c>
      <c r="BN115" s="15" t="str">
        <f>IF(ISBLANK('Original data'!BK115),"",'Original data'!BK115)</f>
        <v/>
      </c>
      <c r="BO115" s="15" t="str">
        <f>IF(ISBLANK('Original data'!BL115),"",'Original data'!BL115)</f>
        <v/>
      </c>
      <c r="BP115" s="15" t="str">
        <f>IF(ISBLANK('Original data'!BM115),"",'Original data'!BM115)</f>
        <v/>
      </c>
      <c r="BQ115" s="15" t="str">
        <f>IF(ISBLANK('Original data'!BN115),"",'Original data'!BN115)</f>
        <v/>
      </c>
      <c r="BR115" s="15" t="str">
        <f>IF(ISBLANK('Original data'!BO115),"",'Original data'!BO115)</f>
        <v/>
      </c>
      <c r="BS115" s="15" t="str">
        <f>IF(ISBLANK('Original data'!BP115),"",'Original data'!BP115)</f>
        <v/>
      </c>
      <c r="BT115" s="15" t="str">
        <f>IF(ISBLANK('Original data'!BQ115),"",'Original data'!BQ115)</f>
        <v/>
      </c>
      <c r="BU115" s="15" t="str">
        <f>IF(ISBLANK('Original data'!BR115),"",'Original data'!BR115)</f>
        <v/>
      </c>
      <c r="BV115" s="15" t="str">
        <f>IF(ISBLANK('Original data'!BS115),"",'Original data'!BS115)</f>
        <v/>
      </c>
      <c r="BW115" s="15" t="str">
        <f>IF(ISBLANK('Original data'!BT115),"",'Original data'!BT115)</f>
        <v/>
      </c>
      <c r="BX115" s="15" t="str">
        <f>IF(ISBLANK('Original data'!BU115),"",'Original data'!BU115)</f>
        <v/>
      </c>
      <c r="BY115" s="15" t="str">
        <f>IF(ISBLANK('Original data'!BV115),"",'Original data'!BV115)</f>
        <v/>
      </c>
      <c r="BZ115" s="15" t="str">
        <f>IF(ISBLANK('Original data'!BW115),"",'Original data'!BW115)</f>
        <v/>
      </c>
      <c r="CA115" s="15" t="str">
        <f>IF(ISBLANK('Original data'!BX115),"",'Original data'!BX115)</f>
        <v/>
      </c>
      <c r="CB115" s="15" t="str">
        <f>IF(ISBLANK('Original data'!BY115),"",'Original data'!BY115)</f>
        <v/>
      </c>
      <c r="CC115" s="15" t="str">
        <f>IF(ISBLANK('Original data'!BZ115),"",'Original data'!BZ115)</f>
        <v/>
      </c>
      <c r="CD115" s="15" t="str">
        <f>IF(ISBLANK('Original data'!CA115),"",'Original data'!CA115)</f>
        <v/>
      </c>
    </row>
    <row r="116" spans="1:82" x14ac:dyDescent="0.2">
      <c r="A116" s="14" t="str">
        <f>IF(ISBLANK('Original data'!A116),"",'Original data'!A116)</f>
        <v/>
      </c>
      <c r="B116" s="14" t="str">
        <f>IF(ISBLANK('Original data'!B116),"",'Original data'!B116)</f>
        <v/>
      </c>
      <c r="C116" s="14" t="str">
        <f>IF(ISBLANK('Original data'!C116),"",'Original data'!C116)</f>
        <v/>
      </c>
      <c r="D116" s="14" t="str">
        <f>IF(ISBLANK('Original data'!D116),"",'Original data'!D116)</f>
        <v/>
      </c>
      <c r="E116" s="14" t="str">
        <f>IF(ISBLANK('Original data'!E116),"",'Original data'!E116)</f>
        <v/>
      </c>
      <c r="F116" s="14">
        <f>IF(ISBLANK('Original data'!CC116),"",'Original data'!CC116)</f>
        <v>0</v>
      </c>
      <c r="G116" s="14">
        <f>IF(ISBLANK('Original data'!CD116),"",'Original data'!CD116)</f>
        <v>0</v>
      </c>
      <c r="H116" s="14"/>
      <c r="I116" s="15" t="str">
        <f>IF(ISBLANK('Original data'!F116),"",'Original data'!F116)</f>
        <v/>
      </c>
      <c r="J116" s="15" t="str">
        <f>IF(ISBLANK('Original data'!G116),"",'Original data'!G116)</f>
        <v/>
      </c>
      <c r="K116" s="15" t="str">
        <f>IF(ISBLANK('Original data'!H116),"",'Original data'!H116)</f>
        <v/>
      </c>
      <c r="L116" s="15" t="str">
        <f>IF(ISBLANK('Original data'!I116),"",'Original data'!I116)</f>
        <v/>
      </c>
      <c r="M116" s="15" t="str">
        <f>IF(ISBLANK('Original data'!J116),"",'Original data'!J116)</f>
        <v/>
      </c>
      <c r="N116" s="15" t="str">
        <f>IF(ISBLANK('Original data'!K116),"",'Original data'!K116)</f>
        <v/>
      </c>
      <c r="O116" s="15" t="str">
        <f>IF(ISBLANK('Original data'!L116),"",'Original data'!L116)</f>
        <v/>
      </c>
      <c r="P116" s="15" t="str">
        <f>IF(ISBLANK('Original data'!M116),"",'Original data'!M116)</f>
        <v/>
      </c>
      <c r="Q116" s="15" t="str">
        <f>IF(ISBLANK('Original data'!N116),"",'Original data'!N116)</f>
        <v/>
      </c>
      <c r="R116" s="15" t="str">
        <f>IF(ISBLANK('Original data'!O116),"",'Original data'!O116)</f>
        <v/>
      </c>
      <c r="S116" s="15" t="str">
        <f>IF(ISBLANK('Original data'!P116),"",'Original data'!P116)</f>
        <v/>
      </c>
      <c r="T116" s="15" t="str">
        <f>IF(ISBLANK('Original data'!Q116),"",'Original data'!Q116)</f>
        <v/>
      </c>
      <c r="U116" s="15" t="str">
        <f>IF(ISBLANK('Original data'!R116),"",'Original data'!R116)</f>
        <v/>
      </c>
      <c r="V116" s="15" t="str">
        <f>IF(ISBLANK('Original data'!S116),"",'Original data'!S116)</f>
        <v/>
      </c>
      <c r="W116" s="15" t="str">
        <f>IF(ISBLANK('Original data'!T116),"",'Original data'!T116)</f>
        <v/>
      </c>
      <c r="X116" s="15" t="str">
        <f>IF(ISBLANK('Original data'!U116),"",'Original data'!U116)</f>
        <v/>
      </c>
      <c r="Y116" s="15" t="str">
        <f>IF(ISBLANK('Original data'!V116),"",'Original data'!V116)</f>
        <v/>
      </c>
      <c r="Z116" s="15" t="str">
        <f>IF(ISBLANK('Original data'!W116),"",'Original data'!W116)</f>
        <v/>
      </c>
      <c r="AA116" s="15" t="str">
        <f>IF(ISBLANK('Original data'!X116),"",'Original data'!X116)</f>
        <v/>
      </c>
      <c r="AB116" s="15" t="str">
        <f>IF(ISBLANK('Original data'!Y116),"",'Original data'!Y116)</f>
        <v/>
      </c>
      <c r="AC116" s="15" t="str">
        <f>IF(ISBLANK('Original data'!Z116),"",'Original data'!Z116)</f>
        <v/>
      </c>
      <c r="AD116" s="15" t="str">
        <f>IF(ISBLANK('Original data'!AA116),"",'Original data'!AA116)</f>
        <v/>
      </c>
      <c r="AE116" s="15" t="str">
        <f>IF(ISBLANK('Original data'!AB116),"",'Original data'!AB116)</f>
        <v/>
      </c>
      <c r="AF116" s="15" t="str">
        <f>IF(ISBLANK('Original data'!AC116),"",'Original data'!AC116)</f>
        <v/>
      </c>
      <c r="AG116" s="15" t="str">
        <f>IF(ISBLANK('Original data'!AD116),"",'Original data'!AD116)</f>
        <v/>
      </c>
      <c r="AH116" s="15" t="str">
        <f>IF(ISBLANK('Original data'!AE116),"",'Original data'!AE116)</f>
        <v/>
      </c>
      <c r="AI116" s="15" t="str">
        <f>IF(ISBLANK('Original data'!AF116),"",'Original data'!AF116)</f>
        <v/>
      </c>
      <c r="AJ116" s="15" t="str">
        <f>IF(ISBLANK('Original data'!AG116),"",'Original data'!AG116)</f>
        <v/>
      </c>
      <c r="AK116" s="15" t="str">
        <f>IF(ISBLANK('Original data'!AH116),"",'Original data'!AH116)</f>
        <v/>
      </c>
      <c r="AL116" s="15" t="str">
        <f>IF(ISBLANK('Original data'!AI116),"",'Original data'!AI116)</f>
        <v/>
      </c>
      <c r="AM116" s="15" t="str">
        <f>IF(ISBLANK('Original data'!AJ116),"",'Original data'!AJ116)</f>
        <v/>
      </c>
      <c r="AN116" s="15" t="str">
        <f>IF(ISBLANK('Original data'!AK116),"",'Original data'!AK116)</f>
        <v/>
      </c>
      <c r="AO116" s="15" t="str">
        <f>IF(ISBLANK('Original data'!AL116),"",'Original data'!AL116)</f>
        <v/>
      </c>
      <c r="AP116" s="15" t="str">
        <f>IF(ISBLANK('Original data'!AM116),"",'Original data'!AM116)</f>
        <v/>
      </c>
      <c r="AQ116" s="15" t="str">
        <f>IF(ISBLANK('Original data'!AN116),"",'Original data'!AN116)</f>
        <v/>
      </c>
      <c r="AR116" s="15" t="str">
        <f>IF(ISBLANK('Original data'!AO116),"",'Original data'!AO116)</f>
        <v/>
      </c>
      <c r="AS116" s="15" t="str">
        <f>IF(ISBLANK('Original data'!AP116),"",'Original data'!AP116)</f>
        <v/>
      </c>
      <c r="AT116" s="15" t="str">
        <f>IF(ISBLANK('Original data'!AQ116),"",'Original data'!AQ116)</f>
        <v/>
      </c>
      <c r="AU116" s="15" t="str">
        <f>IF(ISBLANK('Original data'!AR116),"",'Original data'!AR116)</f>
        <v/>
      </c>
      <c r="AV116" s="15" t="str">
        <f>IF(ISBLANK('Original data'!AS116),"",'Original data'!AS116)</f>
        <v/>
      </c>
      <c r="AW116" s="15" t="str">
        <f>IF(ISBLANK('Original data'!AT116),"",'Original data'!AT116)</f>
        <v/>
      </c>
      <c r="AX116" s="15" t="str">
        <f>IF(ISBLANK('Original data'!AU116),"",'Original data'!AU116)</f>
        <v/>
      </c>
      <c r="AY116" s="15" t="str">
        <f>IF(ISBLANK('Original data'!AV116),"",'Original data'!AV116)</f>
        <v/>
      </c>
      <c r="AZ116" s="15" t="str">
        <f>IF(ISBLANK('Original data'!AW116),"",'Original data'!AW116)</f>
        <v/>
      </c>
      <c r="BA116" s="15" t="str">
        <f>IF(ISBLANK('Original data'!AX116),"",'Original data'!AX116)</f>
        <v/>
      </c>
      <c r="BB116" s="15" t="str">
        <f>IF(ISBLANK('Original data'!AY116),"",'Original data'!AY116)</f>
        <v/>
      </c>
      <c r="BC116" s="15" t="str">
        <f>IF(ISBLANK('Original data'!AZ116),"",'Original data'!AZ116)</f>
        <v/>
      </c>
      <c r="BD116" s="15" t="str">
        <f>IF(ISBLANK('Original data'!BA116),"",'Original data'!BA116)</f>
        <v/>
      </c>
      <c r="BE116" s="15" t="str">
        <f>IF(ISBLANK('Original data'!BB116),"",'Original data'!BB116)</f>
        <v/>
      </c>
      <c r="BF116" s="15" t="str">
        <f>IF(ISBLANK('Original data'!BC116),"",'Original data'!BC116)</f>
        <v/>
      </c>
      <c r="BG116" s="15" t="str">
        <f>IF(ISBLANK('Original data'!BD116),"",'Original data'!BD116)</f>
        <v/>
      </c>
      <c r="BH116" s="15" t="str">
        <f>IF(ISBLANK('Original data'!BE116),"",'Original data'!BE116)</f>
        <v/>
      </c>
      <c r="BI116" s="15" t="str">
        <f>IF(ISBLANK('Original data'!BF116),"",'Original data'!BF116)</f>
        <v/>
      </c>
      <c r="BJ116" s="15" t="str">
        <f>IF(ISBLANK('Original data'!BG116),"",'Original data'!BG116)</f>
        <v/>
      </c>
      <c r="BK116" s="15" t="str">
        <f>IF(ISBLANK('Original data'!BH116),"",'Original data'!BH116)</f>
        <v/>
      </c>
      <c r="BL116" s="15" t="str">
        <f>IF(ISBLANK('Original data'!BI116),"",'Original data'!BI116)</f>
        <v/>
      </c>
      <c r="BM116" s="15" t="str">
        <f>IF(ISBLANK('Original data'!BJ116),"",'Original data'!BJ116)</f>
        <v/>
      </c>
      <c r="BN116" s="15" t="str">
        <f>IF(ISBLANK('Original data'!BK116),"",'Original data'!BK116)</f>
        <v/>
      </c>
      <c r="BO116" s="15" t="str">
        <f>IF(ISBLANK('Original data'!BL116),"",'Original data'!BL116)</f>
        <v/>
      </c>
      <c r="BP116" s="15" t="str">
        <f>IF(ISBLANK('Original data'!BM116),"",'Original data'!BM116)</f>
        <v/>
      </c>
      <c r="BQ116" s="15" t="str">
        <f>IF(ISBLANK('Original data'!BN116),"",'Original data'!BN116)</f>
        <v/>
      </c>
      <c r="BR116" s="15" t="str">
        <f>IF(ISBLANK('Original data'!BO116),"",'Original data'!BO116)</f>
        <v/>
      </c>
      <c r="BS116" s="15" t="str">
        <f>IF(ISBLANK('Original data'!BP116),"",'Original data'!BP116)</f>
        <v/>
      </c>
      <c r="BT116" s="15" t="str">
        <f>IF(ISBLANK('Original data'!BQ116),"",'Original data'!BQ116)</f>
        <v/>
      </c>
      <c r="BU116" s="15" t="str">
        <f>IF(ISBLANK('Original data'!BR116),"",'Original data'!BR116)</f>
        <v/>
      </c>
      <c r="BV116" s="15" t="str">
        <f>IF(ISBLANK('Original data'!BS116),"",'Original data'!BS116)</f>
        <v/>
      </c>
      <c r="BW116" s="15" t="str">
        <f>IF(ISBLANK('Original data'!BT116),"",'Original data'!BT116)</f>
        <v/>
      </c>
      <c r="BX116" s="15" t="str">
        <f>IF(ISBLANK('Original data'!BU116),"",'Original data'!BU116)</f>
        <v/>
      </c>
      <c r="BY116" s="15" t="str">
        <f>IF(ISBLANK('Original data'!BV116),"",'Original data'!BV116)</f>
        <v/>
      </c>
      <c r="BZ116" s="15" t="str">
        <f>IF(ISBLANK('Original data'!BW116),"",'Original data'!BW116)</f>
        <v/>
      </c>
      <c r="CA116" s="15" t="str">
        <f>IF(ISBLANK('Original data'!BX116),"",'Original data'!BX116)</f>
        <v/>
      </c>
      <c r="CB116" s="15" t="str">
        <f>IF(ISBLANK('Original data'!BY116),"",'Original data'!BY116)</f>
        <v/>
      </c>
      <c r="CC116" s="15" t="str">
        <f>IF(ISBLANK('Original data'!BZ116),"",'Original data'!BZ116)</f>
        <v/>
      </c>
      <c r="CD116" s="15" t="str">
        <f>IF(ISBLANK('Original data'!CA116),"",'Original data'!CA116)</f>
        <v/>
      </c>
    </row>
    <row r="117" spans="1:82" x14ac:dyDescent="0.2">
      <c r="A117" s="14" t="str">
        <f>IF(ISBLANK('Original data'!A117),"",'Original data'!A117)</f>
        <v/>
      </c>
      <c r="B117" s="14" t="str">
        <f>IF(ISBLANK('Original data'!B117),"",'Original data'!B117)</f>
        <v/>
      </c>
      <c r="C117" s="14" t="str">
        <f>IF(ISBLANK('Original data'!C117),"",'Original data'!C117)</f>
        <v/>
      </c>
      <c r="D117" s="14" t="str">
        <f>IF(ISBLANK('Original data'!D117),"",'Original data'!D117)</f>
        <v/>
      </c>
      <c r="E117" s="14" t="str">
        <f>IF(ISBLANK('Original data'!E117),"",'Original data'!E117)</f>
        <v/>
      </c>
      <c r="F117" s="14">
        <f>IF(ISBLANK('Original data'!CC117),"",'Original data'!CC117)</f>
        <v>0</v>
      </c>
      <c r="G117" s="14">
        <f>IF(ISBLANK('Original data'!CD117),"",'Original data'!CD117)</f>
        <v>0</v>
      </c>
      <c r="H117" s="14"/>
      <c r="I117" s="15" t="str">
        <f>IF(ISBLANK('Original data'!F117),"",'Original data'!F117)</f>
        <v/>
      </c>
      <c r="J117" s="15" t="str">
        <f>IF(ISBLANK('Original data'!G117),"",'Original data'!G117)</f>
        <v/>
      </c>
      <c r="K117" s="15" t="str">
        <f>IF(ISBLANK('Original data'!H117),"",'Original data'!H117)</f>
        <v/>
      </c>
      <c r="L117" s="15" t="str">
        <f>IF(ISBLANK('Original data'!I117),"",'Original data'!I117)</f>
        <v/>
      </c>
      <c r="M117" s="15" t="str">
        <f>IF(ISBLANK('Original data'!J117),"",'Original data'!J117)</f>
        <v/>
      </c>
      <c r="N117" s="15" t="str">
        <f>IF(ISBLANK('Original data'!K117),"",'Original data'!K117)</f>
        <v/>
      </c>
      <c r="O117" s="15" t="str">
        <f>IF(ISBLANK('Original data'!L117),"",'Original data'!L117)</f>
        <v/>
      </c>
      <c r="P117" s="15" t="str">
        <f>IF(ISBLANK('Original data'!M117),"",'Original data'!M117)</f>
        <v/>
      </c>
      <c r="Q117" s="15" t="str">
        <f>IF(ISBLANK('Original data'!N117),"",'Original data'!N117)</f>
        <v/>
      </c>
      <c r="R117" s="15" t="str">
        <f>IF(ISBLANK('Original data'!O117),"",'Original data'!O117)</f>
        <v/>
      </c>
      <c r="S117" s="15" t="str">
        <f>IF(ISBLANK('Original data'!P117),"",'Original data'!P117)</f>
        <v/>
      </c>
      <c r="T117" s="15" t="str">
        <f>IF(ISBLANK('Original data'!Q117),"",'Original data'!Q117)</f>
        <v/>
      </c>
      <c r="U117" s="15" t="str">
        <f>IF(ISBLANK('Original data'!R117),"",'Original data'!R117)</f>
        <v/>
      </c>
      <c r="V117" s="15" t="str">
        <f>IF(ISBLANK('Original data'!S117),"",'Original data'!S117)</f>
        <v/>
      </c>
      <c r="W117" s="15" t="str">
        <f>IF(ISBLANK('Original data'!T117),"",'Original data'!T117)</f>
        <v/>
      </c>
      <c r="X117" s="15" t="str">
        <f>IF(ISBLANK('Original data'!U117),"",'Original data'!U117)</f>
        <v/>
      </c>
      <c r="Y117" s="15" t="str">
        <f>IF(ISBLANK('Original data'!V117),"",'Original data'!V117)</f>
        <v/>
      </c>
      <c r="Z117" s="15" t="str">
        <f>IF(ISBLANK('Original data'!W117),"",'Original data'!W117)</f>
        <v/>
      </c>
      <c r="AA117" s="15" t="str">
        <f>IF(ISBLANK('Original data'!X117),"",'Original data'!X117)</f>
        <v/>
      </c>
      <c r="AB117" s="15" t="str">
        <f>IF(ISBLANK('Original data'!Y117),"",'Original data'!Y117)</f>
        <v/>
      </c>
      <c r="AC117" s="15" t="str">
        <f>IF(ISBLANK('Original data'!Z117),"",'Original data'!Z117)</f>
        <v/>
      </c>
      <c r="AD117" s="15" t="str">
        <f>IF(ISBLANK('Original data'!AA117),"",'Original data'!AA117)</f>
        <v/>
      </c>
      <c r="AE117" s="15" t="str">
        <f>IF(ISBLANK('Original data'!AB117),"",'Original data'!AB117)</f>
        <v/>
      </c>
      <c r="AF117" s="15" t="str">
        <f>IF(ISBLANK('Original data'!AC117),"",'Original data'!AC117)</f>
        <v/>
      </c>
      <c r="AG117" s="15" t="str">
        <f>IF(ISBLANK('Original data'!AD117),"",'Original data'!AD117)</f>
        <v/>
      </c>
      <c r="AH117" s="15" t="str">
        <f>IF(ISBLANK('Original data'!AE117),"",'Original data'!AE117)</f>
        <v/>
      </c>
      <c r="AI117" s="15" t="str">
        <f>IF(ISBLANK('Original data'!AF117),"",'Original data'!AF117)</f>
        <v/>
      </c>
      <c r="AJ117" s="15" t="str">
        <f>IF(ISBLANK('Original data'!AG117),"",'Original data'!AG117)</f>
        <v/>
      </c>
      <c r="AK117" s="15" t="str">
        <f>IF(ISBLANK('Original data'!AH117),"",'Original data'!AH117)</f>
        <v/>
      </c>
      <c r="AL117" s="15" t="str">
        <f>IF(ISBLANK('Original data'!AI117),"",'Original data'!AI117)</f>
        <v/>
      </c>
      <c r="AM117" s="15" t="str">
        <f>IF(ISBLANK('Original data'!AJ117),"",'Original data'!AJ117)</f>
        <v/>
      </c>
      <c r="AN117" s="15" t="str">
        <f>IF(ISBLANK('Original data'!AK117),"",'Original data'!AK117)</f>
        <v/>
      </c>
      <c r="AO117" s="15" t="str">
        <f>IF(ISBLANK('Original data'!AL117),"",'Original data'!AL117)</f>
        <v/>
      </c>
      <c r="AP117" s="15" t="str">
        <f>IF(ISBLANK('Original data'!AM117),"",'Original data'!AM117)</f>
        <v/>
      </c>
      <c r="AQ117" s="15" t="str">
        <f>IF(ISBLANK('Original data'!AN117),"",'Original data'!AN117)</f>
        <v/>
      </c>
      <c r="AR117" s="15" t="str">
        <f>IF(ISBLANK('Original data'!AO117),"",'Original data'!AO117)</f>
        <v/>
      </c>
      <c r="AS117" s="15" t="str">
        <f>IF(ISBLANK('Original data'!AP117),"",'Original data'!AP117)</f>
        <v/>
      </c>
      <c r="AT117" s="15" t="str">
        <f>IF(ISBLANK('Original data'!AQ117),"",'Original data'!AQ117)</f>
        <v/>
      </c>
      <c r="AU117" s="15" t="str">
        <f>IF(ISBLANK('Original data'!AR117),"",'Original data'!AR117)</f>
        <v/>
      </c>
      <c r="AV117" s="15" t="str">
        <f>IF(ISBLANK('Original data'!AS117),"",'Original data'!AS117)</f>
        <v/>
      </c>
      <c r="AW117" s="15" t="str">
        <f>IF(ISBLANK('Original data'!AT117),"",'Original data'!AT117)</f>
        <v/>
      </c>
      <c r="AX117" s="15" t="str">
        <f>IF(ISBLANK('Original data'!AU117),"",'Original data'!AU117)</f>
        <v/>
      </c>
      <c r="AY117" s="15" t="str">
        <f>IF(ISBLANK('Original data'!AV117),"",'Original data'!AV117)</f>
        <v/>
      </c>
      <c r="AZ117" s="15" t="str">
        <f>IF(ISBLANK('Original data'!AW117),"",'Original data'!AW117)</f>
        <v/>
      </c>
      <c r="BA117" s="15" t="str">
        <f>IF(ISBLANK('Original data'!AX117),"",'Original data'!AX117)</f>
        <v/>
      </c>
      <c r="BB117" s="15" t="str">
        <f>IF(ISBLANK('Original data'!AY117),"",'Original data'!AY117)</f>
        <v/>
      </c>
      <c r="BC117" s="15" t="str">
        <f>IF(ISBLANK('Original data'!AZ117),"",'Original data'!AZ117)</f>
        <v/>
      </c>
      <c r="BD117" s="15" t="str">
        <f>IF(ISBLANK('Original data'!BA117),"",'Original data'!BA117)</f>
        <v/>
      </c>
      <c r="BE117" s="15" t="str">
        <f>IF(ISBLANK('Original data'!BB117),"",'Original data'!BB117)</f>
        <v/>
      </c>
      <c r="BF117" s="15" t="str">
        <f>IF(ISBLANK('Original data'!BC117),"",'Original data'!BC117)</f>
        <v/>
      </c>
      <c r="BG117" s="15" t="str">
        <f>IF(ISBLANK('Original data'!BD117),"",'Original data'!BD117)</f>
        <v/>
      </c>
      <c r="BH117" s="15" t="str">
        <f>IF(ISBLANK('Original data'!BE117),"",'Original data'!BE117)</f>
        <v/>
      </c>
      <c r="BI117" s="15" t="str">
        <f>IF(ISBLANK('Original data'!BF117),"",'Original data'!BF117)</f>
        <v/>
      </c>
      <c r="BJ117" s="15" t="str">
        <f>IF(ISBLANK('Original data'!BG117),"",'Original data'!BG117)</f>
        <v/>
      </c>
      <c r="BK117" s="15" t="str">
        <f>IF(ISBLANK('Original data'!BH117),"",'Original data'!BH117)</f>
        <v/>
      </c>
      <c r="BL117" s="15" t="str">
        <f>IF(ISBLANK('Original data'!BI117),"",'Original data'!BI117)</f>
        <v/>
      </c>
      <c r="BM117" s="15" t="str">
        <f>IF(ISBLANK('Original data'!BJ117),"",'Original data'!BJ117)</f>
        <v/>
      </c>
      <c r="BN117" s="15" t="str">
        <f>IF(ISBLANK('Original data'!BK117),"",'Original data'!BK117)</f>
        <v/>
      </c>
      <c r="BO117" s="15" t="str">
        <f>IF(ISBLANK('Original data'!BL117),"",'Original data'!BL117)</f>
        <v/>
      </c>
      <c r="BP117" s="15" t="str">
        <f>IF(ISBLANK('Original data'!BM117),"",'Original data'!BM117)</f>
        <v/>
      </c>
      <c r="BQ117" s="15" t="str">
        <f>IF(ISBLANK('Original data'!BN117),"",'Original data'!BN117)</f>
        <v/>
      </c>
      <c r="BR117" s="15" t="str">
        <f>IF(ISBLANK('Original data'!BO117),"",'Original data'!BO117)</f>
        <v/>
      </c>
      <c r="BS117" s="15" t="str">
        <f>IF(ISBLANK('Original data'!BP117),"",'Original data'!BP117)</f>
        <v/>
      </c>
      <c r="BT117" s="15" t="str">
        <f>IF(ISBLANK('Original data'!BQ117),"",'Original data'!BQ117)</f>
        <v/>
      </c>
      <c r="BU117" s="15" t="str">
        <f>IF(ISBLANK('Original data'!BR117),"",'Original data'!BR117)</f>
        <v/>
      </c>
      <c r="BV117" s="15" t="str">
        <f>IF(ISBLANK('Original data'!BS117),"",'Original data'!BS117)</f>
        <v/>
      </c>
      <c r="BW117" s="15" t="str">
        <f>IF(ISBLANK('Original data'!BT117),"",'Original data'!BT117)</f>
        <v/>
      </c>
      <c r="BX117" s="15" t="str">
        <f>IF(ISBLANK('Original data'!BU117),"",'Original data'!BU117)</f>
        <v/>
      </c>
      <c r="BY117" s="15" t="str">
        <f>IF(ISBLANK('Original data'!BV117),"",'Original data'!BV117)</f>
        <v/>
      </c>
      <c r="BZ117" s="15" t="str">
        <f>IF(ISBLANK('Original data'!BW117),"",'Original data'!BW117)</f>
        <v/>
      </c>
      <c r="CA117" s="15" t="str">
        <f>IF(ISBLANK('Original data'!BX117),"",'Original data'!BX117)</f>
        <v/>
      </c>
      <c r="CB117" s="15" t="str">
        <f>IF(ISBLANK('Original data'!BY117),"",'Original data'!BY117)</f>
        <v/>
      </c>
      <c r="CC117" s="15" t="str">
        <f>IF(ISBLANK('Original data'!BZ117),"",'Original data'!BZ117)</f>
        <v/>
      </c>
      <c r="CD117" s="15" t="str">
        <f>IF(ISBLANK('Original data'!CA117),"",'Original data'!CA117)</f>
        <v/>
      </c>
    </row>
    <row r="118" spans="1:82" x14ac:dyDescent="0.2">
      <c r="A118" s="14" t="str">
        <f>IF(ISBLANK('Original data'!A118),"",'Original data'!A118)</f>
        <v/>
      </c>
      <c r="B118" s="14" t="str">
        <f>IF(ISBLANK('Original data'!B118),"",'Original data'!B118)</f>
        <v/>
      </c>
      <c r="C118" s="14" t="str">
        <f>IF(ISBLANK('Original data'!C118),"",'Original data'!C118)</f>
        <v/>
      </c>
      <c r="D118" s="14" t="str">
        <f>IF(ISBLANK('Original data'!D118),"",'Original data'!D118)</f>
        <v/>
      </c>
      <c r="E118" s="14" t="str">
        <f>IF(ISBLANK('Original data'!E118),"",'Original data'!E118)</f>
        <v/>
      </c>
      <c r="F118" s="14">
        <f>IF(ISBLANK('Original data'!CC118),"",'Original data'!CC118)</f>
        <v>0</v>
      </c>
      <c r="G118" s="14">
        <f>IF(ISBLANK('Original data'!CD118),"",'Original data'!CD118)</f>
        <v>0</v>
      </c>
      <c r="H118" s="14"/>
      <c r="I118" s="15" t="str">
        <f>IF(ISBLANK('Original data'!F118),"",'Original data'!F118)</f>
        <v/>
      </c>
      <c r="J118" s="15" t="str">
        <f>IF(ISBLANK('Original data'!G118),"",'Original data'!G118)</f>
        <v/>
      </c>
      <c r="K118" s="15" t="str">
        <f>IF(ISBLANK('Original data'!H118),"",'Original data'!H118)</f>
        <v/>
      </c>
      <c r="L118" s="15" t="str">
        <f>IF(ISBLANK('Original data'!I118),"",'Original data'!I118)</f>
        <v/>
      </c>
      <c r="M118" s="15" t="str">
        <f>IF(ISBLANK('Original data'!J118),"",'Original data'!J118)</f>
        <v/>
      </c>
      <c r="N118" s="15" t="str">
        <f>IF(ISBLANK('Original data'!K118),"",'Original data'!K118)</f>
        <v/>
      </c>
      <c r="O118" s="15" t="str">
        <f>IF(ISBLANK('Original data'!L118),"",'Original data'!L118)</f>
        <v/>
      </c>
      <c r="P118" s="15" t="str">
        <f>IF(ISBLANK('Original data'!M118),"",'Original data'!M118)</f>
        <v/>
      </c>
      <c r="Q118" s="15" t="str">
        <f>IF(ISBLANK('Original data'!N118),"",'Original data'!N118)</f>
        <v/>
      </c>
      <c r="R118" s="15" t="str">
        <f>IF(ISBLANK('Original data'!O118),"",'Original data'!O118)</f>
        <v/>
      </c>
      <c r="S118" s="15" t="str">
        <f>IF(ISBLANK('Original data'!P118),"",'Original data'!P118)</f>
        <v/>
      </c>
      <c r="T118" s="15" t="str">
        <f>IF(ISBLANK('Original data'!Q118),"",'Original data'!Q118)</f>
        <v/>
      </c>
      <c r="U118" s="15" t="str">
        <f>IF(ISBLANK('Original data'!R118),"",'Original data'!R118)</f>
        <v/>
      </c>
      <c r="V118" s="15" t="str">
        <f>IF(ISBLANK('Original data'!S118),"",'Original data'!S118)</f>
        <v/>
      </c>
      <c r="W118" s="15" t="str">
        <f>IF(ISBLANK('Original data'!T118),"",'Original data'!T118)</f>
        <v/>
      </c>
      <c r="X118" s="15" t="str">
        <f>IF(ISBLANK('Original data'!U118),"",'Original data'!U118)</f>
        <v/>
      </c>
      <c r="Y118" s="15" t="str">
        <f>IF(ISBLANK('Original data'!V118),"",'Original data'!V118)</f>
        <v/>
      </c>
      <c r="Z118" s="15" t="str">
        <f>IF(ISBLANK('Original data'!W118),"",'Original data'!W118)</f>
        <v/>
      </c>
      <c r="AA118" s="15" t="str">
        <f>IF(ISBLANK('Original data'!X118),"",'Original data'!X118)</f>
        <v/>
      </c>
      <c r="AB118" s="15" t="str">
        <f>IF(ISBLANK('Original data'!Y118),"",'Original data'!Y118)</f>
        <v/>
      </c>
      <c r="AC118" s="15" t="str">
        <f>IF(ISBLANK('Original data'!Z118),"",'Original data'!Z118)</f>
        <v/>
      </c>
      <c r="AD118" s="15" t="str">
        <f>IF(ISBLANK('Original data'!AA118),"",'Original data'!AA118)</f>
        <v/>
      </c>
      <c r="AE118" s="15" t="str">
        <f>IF(ISBLANK('Original data'!AB118),"",'Original data'!AB118)</f>
        <v/>
      </c>
      <c r="AF118" s="15" t="str">
        <f>IF(ISBLANK('Original data'!AC118),"",'Original data'!AC118)</f>
        <v/>
      </c>
      <c r="AG118" s="15" t="str">
        <f>IF(ISBLANK('Original data'!AD118),"",'Original data'!AD118)</f>
        <v/>
      </c>
      <c r="AH118" s="15" t="str">
        <f>IF(ISBLANK('Original data'!AE118),"",'Original data'!AE118)</f>
        <v/>
      </c>
      <c r="AI118" s="15" t="str">
        <f>IF(ISBLANK('Original data'!AF118),"",'Original data'!AF118)</f>
        <v/>
      </c>
      <c r="AJ118" s="15" t="str">
        <f>IF(ISBLANK('Original data'!AG118),"",'Original data'!AG118)</f>
        <v/>
      </c>
      <c r="AK118" s="15" t="str">
        <f>IF(ISBLANK('Original data'!AH118),"",'Original data'!AH118)</f>
        <v/>
      </c>
      <c r="AL118" s="15" t="str">
        <f>IF(ISBLANK('Original data'!AI118),"",'Original data'!AI118)</f>
        <v/>
      </c>
      <c r="AM118" s="15" t="str">
        <f>IF(ISBLANK('Original data'!AJ118),"",'Original data'!AJ118)</f>
        <v/>
      </c>
      <c r="AN118" s="15" t="str">
        <f>IF(ISBLANK('Original data'!AK118),"",'Original data'!AK118)</f>
        <v/>
      </c>
      <c r="AO118" s="15" t="str">
        <f>IF(ISBLANK('Original data'!AL118),"",'Original data'!AL118)</f>
        <v/>
      </c>
      <c r="AP118" s="15" t="str">
        <f>IF(ISBLANK('Original data'!AM118),"",'Original data'!AM118)</f>
        <v/>
      </c>
      <c r="AQ118" s="15" t="str">
        <f>IF(ISBLANK('Original data'!AN118),"",'Original data'!AN118)</f>
        <v/>
      </c>
      <c r="AR118" s="15" t="str">
        <f>IF(ISBLANK('Original data'!AO118),"",'Original data'!AO118)</f>
        <v/>
      </c>
      <c r="AS118" s="15" t="str">
        <f>IF(ISBLANK('Original data'!AP118),"",'Original data'!AP118)</f>
        <v/>
      </c>
      <c r="AT118" s="15" t="str">
        <f>IF(ISBLANK('Original data'!AQ118),"",'Original data'!AQ118)</f>
        <v/>
      </c>
      <c r="AU118" s="15" t="str">
        <f>IF(ISBLANK('Original data'!AR118),"",'Original data'!AR118)</f>
        <v/>
      </c>
      <c r="AV118" s="15" t="str">
        <f>IF(ISBLANK('Original data'!AS118),"",'Original data'!AS118)</f>
        <v/>
      </c>
      <c r="AW118" s="15" t="str">
        <f>IF(ISBLANK('Original data'!AT118),"",'Original data'!AT118)</f>
        <v/>
      </c>
      <c r="AX118" s="15" t="str">
        <f>IF(ISBLANK('Original data'!AU118),"",'Original data'!AU118)</f>
        <v/>
      </c>
      <c r="AY118" s="15" t="str">
        <f>IF(ISBLANK('Original data'!AV118),"",'Original data'!AV118)</f>
        <v/>
      </c>
      <c r="AZ118" s="15" t="str">
        <f>IF(ISBLANK('Original data'!AW118),"",'Original data'!AW118)</f>
        <v/>
      </c>
      <c r="BA118" s="15" t="str">
        <f>IF(ISBLANK('Original data'!AX118),"",'Original data'!AX118)</f>
        <v/>
      </c>
      <c r="BB118" s="15" t="str">
        <f>IF(ISBLANK('Original data'!AY118),"",'Original data'!AY118)</f>
        <v/>
      </c>
      <c r="BC118" s="15" t="str">
        <f>IF(ISBLANK('Original data'!AZ118),"",'Original data'!AZ118)</f>
        <v/>
      </c>
      <c r="BD118" s="15" t="str">
        <f>IF(ISBLANK('Original data'!BA118),"",'Original data'!BA118)</f>
        <v/>
      </c>
      <c r="BE118" s="15" t="str">
        <f>IF(ISBLANK('Original data'!BB118),"",'Original data'!BB118)</f>
        <v/>
      </c>
      <c r="BF118" s="15" t="str">
        <f>IF(ISBLANK('Original data'!BC118),"",'Original data'!BC118)</f>
        <v/>
      </c>
      <c r="BG118" s="15" t="str">
        <f>IF(ISBLANK('Original data'!BD118),"",'Original data'!BD118)</f>
        <v/>
      </c>
      <c r="BH118" s="15" t="str">
        <f>IF(ISBLANK('Original data'!BE118),"",'Original data'!BE118)</f>
        <v/>
      </c>
      <c r="BI118" s="15" t="str">
        <f>IF(ISBLANK('Original data'!BF118),"",'Original data'!BF118)</f>
        <v/>
      </c>
      <c r="BJ118" s="15" t="str">
        <f>IF(ISBLANK('Original data'!BG118),"",'Original data'!BG118)</f>
        <v/>
      </c>
      <c r="BK118" s="15" t="str">
        <f>IF(ISBLANK('Original data'!BH118),"",'Original data'!BH118)</f>
        <v/>
      </c>
      <c r="BL118" s="15" t="str">
        <f>IF(ISBLANK('Original data'!BI118),"",'Original data'!BI118)</f>
        <v/>
      </c>
      <c r="BM118" s="15" t="str">
        <f>IF(ISBLANK('Original data'!BJ118),"",'Original data'!BJ118)</f>
        <v/>
      </c>
      <c r="BN118" s="15" t="str">
        <f>IF(ISBLANK('Original data'!BK118),"",'Original data'!BK118)</f>
        <v/>
      </c>
      <c r="BO118" s="15" t="str">
        <f>IF(ISBLANK('Original data'!BL118),"",'Original data'!BL118)</f>
        <v/>
      </c>
      <c r="BP118" s="15" t="str">
        <f>IF(ISBLANK('Original data'!BM118),"",'Original data'!BM118)</f>
        <v/>
      </c>
      <c r="BQ118" s="15" t="str">
        <f>IF(ISBLANK('Original data'!BN118),"",'Original data'!BN118)</f>
        <v/>
      </c>
      <c r="BR118" s="15" t="str">
        <f>IF(ISBLANK('Original data'!BO118),"",'Original data'!BO118)</f>
        <v/>
      </c>
      <c r="BS118" s="15" t="str">
        <f>IF(ISBLANK('Original data'!BP118),"",'Original data'!BP118)</f>
        <v/>
      </c>
      <c r="BT118" s="15" t="str">
        <f>IF(ISBLANK('Original data'!BQ118),"",'Original data'!BQ118)</f>
        <v/>
      </c>
      <c r="BU118" s="15" t="str">
        <f>IF(ISBLANK('Original data'!BR118),"",'Original data'!BR118)</f>
        <v/>
      </c>
      <c r="BV118" s="15" t="str">
        <f>IF(ISBLANK('Original data'!BS118),"",'Original data'!BS118)</f>
        <v/>
      </c>
      <c r="BW118" s="15" t="str">
        <f>IF(ISBLANK('Original data'!BT118),"",'Original data'!BT118)</f>
        <v/>
      </c>
      <c r="BX118" s="15" t="str">
        <f>IF(ISBLANK('Original data'!BU118),"",'Original data'!BU118)</f>
        <v/>
      </c>
      <c r="BY118" s="15" t="str">
        <f>IF(ISBLANK('Original data'!BV118),"",'Original data'!BV118)</f>
        <v/>
      </c>
      <c r="BZ118" s="15" t="str">
        <f>IF(ISBLANK('Original data'!BW118),"",'Original data'!BW118)</f>
        <v/>
      </c>
      <c r="CA118" s="15" t="str">
        <f>IF(ISBLANK('Original data'!BX118),"",'Original data'!BX118)</f>
        <v/>
      </c>
      <c r="CB118" s="15" t="str">
        <f>IF(ISBLANK('Original data'!BY118),"",'Original data'!BY118)</f>
        <v/>
      </c>
      <c r="CC118" s="15" t="str">
        <f>IF(ISBLANK('Original data'!BZ118),"",'Original data'!BZ118)</f>
        <v/>
      </c>
      <c r="CD118" s="15" t="str">
        <f>IF(ISBLANK('Original data'!CA118),"",'Original data'!CA118)</f>
        <v/>
      </c>
    </row>
    <row r="119" spans="1:82" x14ac:dyDescent="0.2">
      <c r="A119" s="14" t="str">
        <f>IF(ISBLANK('Original data'!A119),"",'Original data'!A119)</f>
        <v/>
      </c>
      <c r="B119" s="14" t="str">
        <f>IF(ISBLANK('Original data'!B119),"",'Original data'!B119)</f>
        <v/>
      </c>
      <c r="C119" s="14" t="str">
        <f>IF(ISBLANK('Original data'!C119),"",'Original data'!C119)</f>
        <v/>
      </c>
      <c r="D119" s="14" t="str">
        <f>IF(ISBLANK('Original data'!D119),"",'Original data'!D119)</f>
        <v/>
      </c>
      <c r="E119" s="14" t="str">
        <f>IF(ISBLANK('Original data'!E119),"",'Original data'!E119)</f>
        <v/>
      </c>
      <c r="F119" s="14">
        <f>IF(ISBLANK('Original data'!CC119),"",'Original data'!CC119)</f>
        <v>0</v>
      </c>
      <c r="G119" s="14">
        <f>IF(ISBLANK('Original data'!CD119),"",'Original data'!CD119)</f>
        <v>0</v>
      </c>
      <c r="H119" s="14"/>
      <c r="I119" s="15" t="str">
        <f>IF(ISBLANK('Original data'!F119),"",'Original data'!F119)</f>
        <v/>
      </c>
      <c r="J119" s="15" t="str">
        <f>IF(ISBLANK('Original data'!G119),"",'Original data'!G119)</f>
        <v/>
      </c>
      <c r="K119" s="15" t="str">
        <f>IF(ISBLANK('Original data'!H119),"",'Original data'!H119)</f>
        <v/>
      </c>
      <c r="L119" s="15" t="str">
        <f>IF(ISBLANK('Original data'!I119),"",'Original data'!I119)</f>
        <v/>
      </c>
      <c r="M119" s="15" t="str">
        <f>IF(ISBLANK('Original data'!J119),"",'Original data'!J119)</f>
        <v/>
      </c>
      <c r="N119" s="15" t="str">
        <f>IF(ISBLANK('Original data'!K119),"",'Original data'!K119)</f>
        <v/>
      </c>
      <c r="O119" s="15" t="str">
        <f>IF(ISBLANK('Original data'!L119),"",'Original data'!L119)</f>
        <v/>
      </c>
      <c r="P119" s="15" t="str">
        <f>IF(ISBLANK('Original data'!M119),"",'Original data'!M119)</f>
        <v/>
      </c>
      <c r="Q119" s="15" t="str">
        <f>IF(ISBLANK('Original data'!N119),"",'Original data'!N119)</f>
        <v/>
      </c>
      <c r="R119" s="15" t="str">
        <f>IF(ISBLANK('Original data'!O119),"",'Original data'!O119)</f>
        <v/>
      </c>
      <c r="S119" s="15" t="str">
        <f>IF(ISBLANK('Original data'!P119),"",'Original data'!P119)</f>
        <v/>
      </c>
      <c r="T119" s="15" t="str">
        <f>IF(ISBLANK('Original data'!Q119),"",'Original data'!Q119)</f>
        <v/>
      </c>
      <c r="U119" s="15" t="str">
        <f>IF(ISBLANK('Original data'!R119),"",'Original data'!R119)</f>
        <v/>
      </c>
      <c r="V119" s="15" t="str">
        <f>IF(ISBLANK('Original data'!S119),"",'Original data'!S119)</f>
        <v/>
      </c>
      <c r="W119" s="15" t="str">
        <f>IF(ISBLANK('Original data'!T119),"",'Original data'!T119)</f>
        <v/>
      </c>
      <c r="X119" s="15" t="str">
        <f>IF(ISBLANK('Original data'!U119),"",'Original data'!U119)</f>
        <v/>
      </c>
      <c r="Y119" s="15" t="str">
        <f>IF(ISBLANK('Original data'!V119),"",'Original data'!V119)</f>
        <v/>
      </c>
      <c r="Z119" s="15" t="str">
        <f>IF(ISBLANK('Original data'!W119),"",'Original data'!W119)</f>
        <v/>
      </c>
      <c r="AA119" s="15" t="str">
        <f>IF(ISBLANK('Original data'!X119),"",'Original data'!X119)</f>
        <v/>
      </c>
      <c r="AB119" s="15" t="str">
        <f>IF(ISBLANK('Original data'!Y119),"",'Original data'!Y119)</f>
        <v/>
      </c>
      <c r="AC119" s="15" t="str">
        <f>IF(ISBLANK('Original data'!Z119),"",'Original data'!Z119)</f>
        <v/>
      </c>
      <c r="AD119" s="15" t="str">
        <f>IF(ISBLANK('Original data'!AA119),"",'Original data'!AA119)</f>
        <v/>
      </c>
      <c r="AE119" s="15" t="str">
        <f>IF(ISBLANK('Original data'!AB119),"",'Original data'!AB119)</f>
        <v/>
      </c>
      <c r="AF119" s="15" t="str">
        <f>IF(ISBLANK('Original data'!AC119),"",'Original data'!AC119)</f>
        <v/>
      </c>
      <c r="AG119" s="15" t="str">
        <f>IF(ISBLANK('Original data'!AD119),"",'Original data'!AD119)</f>
        <v/>
      </c>
      <c r="AH119" s="15" t="str">
        <f>IF(ISBLANK('Original data'!AE119),"",'Original data'!AE119)</f>
        <v/>
      </c>
      <c r="AI119" s="15" t="str">
        <f>IF(ISBLANK('Original data'!AF119),"",'Original data'!AF119)</f>
        <v/>
      </c>
      <c r="AJ119" s="15" t="str">
        <f>IF(ISBLANK('Original data'!AG119),"",'Original data'!AG119)</f>
        <v/>
      </c>
      <c r="AK119" s="15" t="str">
        <f>IF(ISBLANK('Original data'!AH119),"",'Original data'!AH119)</f>
        <v/>
      </c>
      <c r="AL119" s="15" t="str">
        <f>IF(ISBLANK('Original data'!AI119),"",'Original data'!AI119)</f>
        <v/>
      </c>
      <c r="AM119" s="15" t="str">
        <f>IF(ISBLANK('Original data'!AJ119),"",'Original data'!AJ119)</f>
        <v/>
      </c>
      <c r="AN119" s="15" t="str">
        <f>IF(ISBLANK('Original data'!AK119),"",'Original data'!AK119)</f>
        <v/>
      </c>
      <c r="AO119" s="15" t="str">
        <f>IF(ISBLANK('Original data'!AL119),"",'Original data'!AL119)</f>
        <v/>
      </c>
      <c r="AP119" s="15" t="str">
        <f>IF(ISBLANK('Original data'!AM119),"",'Original data'!AM119)</f>
        <v/>
      </c>
      <c r="AQ119" s="15" t="str">
        <f>IF(ISBLANK('Original data'!AN119),"",'Original data'!AN119)</f>
        <v/>
      </c>
      <c r="AR119" s="15" t="str">
        <f>IF(ISBLANK('Original data'!AO119),"",'Original data'!AO119)</f>
        <v/>
      </c>
      <c r="AS119" s="15" t="str">
        <f>IF(ISBLANK('Original data'!AP119),"",'Original data'!AP119)</f>
        <v/>
      </c>
      <c r="AT119" s="15" t="str">
        <f>IF(ISBLANK('Original data'!AQ119),"",'Original data'!AQ119)</f>
        <v/>
      </c>
      <c r="AU119" s="15" t="str">
        <f>IF(ISBLANK('Original data'!AR119),"",'Original data'!AR119)</f>
        <v/>
      </c>
      <c r="AV119" s="15" t="str">
        <f>IF(ISBLANK('Original data'!AS119),"",'Original data'!AS119)</f>
        <v/>
      </c>
      <c r="AW119" s="15" t="str">
        <f>IF(ISBLANK('Original data'!AT119),"",'Original data'!AT119)</f>
        <v/>
      </c>
      <c r="AX119" s="15" t="str">
        <f>IF(ISBLANK('Original data'!AU119),"",'Original data'!AU119)</f>
        <v/>
      </c>
      <c r="AY119" s="15" t="str">
        <f>IF(ISBLANK('Original data'!AV119),"",'Original data'!AV119)</f>
        <v/>
      </c>
      <c r="AZ119" s="15" t="str">
        <f>IF(ISBLANK('Original data'!AW119),"",'Original data'!AW119)</f>
        <v/>
      </c>
      <c r="BA119" s="15" t="str">
        <f>IF(ISBLANK('Original data'!AX119),"",'Original data'!AX119)</f>
        <v/>
      </c>
      <c r="BB119" s="15" t="str">
        <f>IF(ISBLANK('Original data'!AY119),"",'Original data'!AY119)</f>
        <v/>
      </c>
      <c r="BC119" s="15" t="str">
        <f>IF(ISBLANK('Original data'!AZ119),"",'Original data'!AZ119)</f>
        <v/>
      </c>
      <c r="BD119" s="15" t="str">
        <f>IF(ISBLANK('Original data'!BA119),"",'Original data'!BA119)</f>
        <v/>
      </c>
      <c r="BE119" s="15" t="str">
        <f>IF(ISBLANK('Original data'!BB119),"",'Original data'!BB119)</f>
        <v/>
      </c>
      <c r="BF119" s="15" t="str">
        <f>IF(ISBLANK('Original data'!BC119),"",'Original data'!BC119)</f>
        <v/>
      </c>
      <c r="BG119" s="15" t="str">
        <f>IF(ISBLANK('Original data'!BD119),"",'Original data'!BD119)</f>
        <v/>
      </c>
      <c r="BH119" s="15" t="str">
        <f>IF(ISBLANK('Original data'!BE119),"",'Original data'!BE119)</f>
        <v/>
      </c>
      <c r="BI119" s="15" t="str">
        <f>IF(ISBLANK('Original data'!BF119),"",'Original data'!BF119)</f>
        <v/>
      </c>
      <c r="BJ119" s="15" t="str">
        <f>IF(ISBLANK('Original data'!BG119),"",'Original data'!BG119)</f>
        <v/>
      </c>
      <c r="BK119" s="15" t="str">
        <f>IF(ISBLANK('Original data'!BH119),"",'Original data'!BH119)</f>
        <v/>
      </c>
      <c r="BL119" s="15" t="str">
        <f>IF(ISBLANK('Original data'!BI119),"",'Original data'!BI119)</f>
        <v/>
      </c>
      <c r="BM119" s="15" t="str">
        <f>IF(ISBLANK('Original data'!BJ119),"",'Original data'!BJ119)</f>
        <v/>
      </c>
      <c r="BN119" s="15" t="str">
        <f>IF(ISBLANK('Original data'!BK119),"",'Original data'!BK119)</f>
        <v/>
      </c>
      <c r="BO119" s="15" t="str">
        <f>IF(ISBLANK('Original data'!BL119),"",'Original data'!BL119)</f>
        <v/>
      </c>
      <c r="BP119" s="15" t="str">
        <f>IF(ISBLANK('Original data'!BM119),"",'Original data'!BM119)</f>
        <v/>
      </c>
      <c r="BQ119" s="15" t="str">
        <f>IF(ISBLANK('Original data'!BN119),"",'Original data'!BN119)</f>
        <v/>
      </c>
      <c r="BR119" s="15" t="str">
        <f>IF(ISBLANK('Original data'!BO119),"",'Original data'!BO119)</f>
        <v/>
      </c>
      <c r="BS119" s="15" t="str">
        <f>IF(ISBLANK('Original data'!BP119),"",'Original data'!BP119)</f>
        <v/>
      </c>
      <c r="BT119" s="15" t="str">
        <f>IF(ISBLANK('Original data'!BQ119),"",'Original data'!BQ119)</f>
        <v/>
      </c>
      <c r="BU119" s="15" t="str">
        <f>IF(ISBLANK('Original data'!BR119),"",'Original data'!BR119)</f>
        <v/>
      </c>
      <c r="BV119" s="15" t="str">
        <f>IF(ISBLANK('Original data'!BS119),"",'Original data'!BS119)</f>
        <v/>
      </c>
      <c r="BW119" s="15" t="str">
        <f>IF(ISBLANK('Original data'!BT119),"",'Original data'!BT119)</f>
        <v/>
      </c>
      <c r="BX119" s="15" t="str">
        <f>IF(ISBLANK('Original data'!BU119),"",'Original data'!BU119)</f>
        <v/>
      </c>
      <c r="BY119" s="15" t="str">
        <f>IF(ISBLANK('Original data'!BV119),"",'Original data'!BV119)</f>
        <v/>
      </c>
      <c r="BZ119" s="15" t="str">
        <f>IF(ISBLANK('Original data'!BW119),"",'Original data'!BW119)</f>
        <v/>
      </c>
      <c r="CA119" s="15" t="str">
        <f>IF(ISBLANK('Original data'!BX119),"",'Original data'!BX119)</f>
        <v/>
      </c>
      <c r="CB119" s="15" t="str">
        <f>IF(ISBLANK('Original data'!BY119),"",'Original data'!BY119)</f>
        <v/>
      </c>
      <c r="CC119" s="15" t="str">
        <f>IF(ISBLANK('Original data'!BZ119),"",'Original data'!BZ119)</f>
        <v/>
      </c>
      <c r="CD119" s="15" t="str">
        <f>IF(ISBLANK('Original data'!CA119),"",'Original data'!CA119)</f>
        <v/>
      </c>
    </row>
    <row r="120" spans="1:82" x14ac:dyDescent="0.2">
      <c r="A120" s="14" t="str">
        <f>IF(ISBLANK('Original data'!A120),"",'Original data'!A120)</f>
        <v/>
      </c>
      <c r="B120" s="14" t="str">
        <f>IF(ISBLANK('Original data'!B120),"",'Original data'!B120)</f>
        <v/>
      </c>
      <c r="C120" s="14" t="str">
        <f>IF(ISBLANK('Original data'!C120),"",'Original data'!C120)</f>
        <v/>
      </c>
      <c r="D120" s="14" t="str">
        <f>IF(ISBLANK('Original data'!D120),"",'Original data'!D120)</f>
        <v/>
      </c>
      <c r="E120" s="14" t="str">
        <f>IF(ISBLANK('Original data'!E120),"",'Original data'!E120)</f>
        <v/>
      </c>
      <c r="F120" s="14">
        <f>IF(ISBLANK('Original data'!CC120),"",'Original data'!CC120)</f>
        <v>0</v>
      </c>
      <c r="G120" s="14">
        <f>IF(ISBLANK('Original data'!CD120),"",'Original data'!CD120)</f>
        <v>0</v>
      </c>
      <c r="H120" s="14"/>
      <c r="I120" s="15" t="str">
        <f>IF(ISBLANK('Original data'!F120),"",'Original data'!F120)</f>
        <v/>
      </c>
      <c r="J120" s="15" t="str">
        <f>IF(ISBLANK('Original data'!G120),"",'Original data'!G120)</f>
        <v/>
      </c>
      <c r="K120" s="15" t="str">
        <f>IF(ISBLANK('Original data'!H120),"",'Original data'!H120)</f>
        <v/>
      </c>
      <c r="L120" s="15" t="str">
        <f>IF(ISBLANK('Original data'!I120),"",'Original data'!I120)</f>
        <v/>
      </c>
      <c r="M120" s="15" t="str">
        <f>IF(ISBLANK('Original data'!J120),"",'Original data'!J120)</f>
        <v/>
      </c>
      <c r="N120" s="15" t="str">
        <f>IF(ISBLANK('Original data'!K120),"",'Original data'!K120)</f>
        <v/>
      </c>
      <c r="O120" s="15" t="str">
        <f>IF(ISBLANK('Original data'!L120),"",'Original data'!L120)</f>
        <v/>
      </c>
      <c r="P120" s="15" t="str">
        <f>IF(ISBLANK('Original data'!M120),"",'Original data'!M120)</f>
        <v/>
      </c>
      <c r="Q120" s="15" t="str">
        <f>IF(ISBLANK('Original data'!N120),"",'Original data'!N120)</f>
        <v/>
      </c>
      <c r="R120" s="15" t="str">
        <f>IF(ISBLANK('Original data'!O120),"",'Original data'!O120)</f>
        <v/>
      </c>
      <c r="S120" s="15" t="str">
        <f>IF(ISBLANK('Original data'!P120),"",'Original data'!P120)</f>
        <v/>
      </c>
      <c r="T120" s="15" t="str">
        <f>IF(ISBLANK('Original data'!Q120),"",'Original data'!Q120)</f>
        <v/>
      </c>
      <c r="U120" s="15" t="str">
        <f>IF(ISBLANK('Original data'!R120),"",'Original data'!R120)</f>
        <v/>
      </c>
      <c r="V120" s="15" t="str">
        <f>IF(ISBLANK('Original data'!S120),"",'Original data'!S120)</f>
        <v/>
      </c>
      <c r="W120" s="15" t="str">
        <f>IF(ISBLANK('Original data'!T120),"",'Original data'!T120)</f>
        <v/>
      </c>
      <c r="X120" s="15" t="str">
        <f>IF(ISBLANK('Original data'!U120),"",'Original data'!U120)</f>
        <v/>
      </c>
      <c r="Y120" s="15" t="str">
        <f>IF(ISBLANK('Original data'!V120),"",'Original data'!V120)</f>
        <v/>
      </c>
      <c r="Z120" s="15" t="str">
        <f>IF(ISBLANK('Original data'!W120),"",'Original data'!W120)</f>
        <v/>
      </c>
      <c r="AA120" s="15" t="str">
        <f>IF(ISBLANK('Original data'!X120),"",'Original data'!X120)</f>
        <v/>
      </c>
      <c r="AB120" s="15" t="str">
        <f>IF(ISBLANK('Original data'!Y120),"",'Original data'!Y120)</f>
        <v/>
      </c>
      <c r="AC120" s="15" t="str">
        <f>IF(ISBLANK('Original data'!Z120),"",'Original data'!Z120)</f>
        <v/>
      </c>
      <c r="AD120" s="15" t="str">
        <f>IF(ISBLANK('Original data'!AA120),"",'Original data'!AA120)</f>
        <v/>
      </c>
      <c r="AE120" s="15" t="str">
        <f>IF(ISBLANK('Original data'!AB120),"",'Original data'!AB120)</f>
        <v/>
      </c>
      <c r="AF120" s="15" t="str">
        <f>IF(ISBLANK('Original data'!AC120),"",'Original data'!AC120)</f>
        <v/>
      </c>
      <c r="AG120" s="15" t="str">
        <f>IF(ISBLANK('Original data'!AD120),"",'Original data'!AD120)</f>
        <v/>
      </c>
      <c r="AH120" s="15" t="str">
        <f>IF(ISBLANK('Original data'!AE120),"",'Original data'!AE120)</f>
        <v/>
      </c>
      <c r="AI120" s="15" t="str">
        <f>IF(ISBLANK('Original data'!AF120),"",'Original data'!AF120)</f>
        <v/>
      </c>
      <c r="AJ120" s="15" t="str">
        <f>IF(ISBLANK('Original data'!AG120),"",'Original data'!AG120)</f>
        <v/>
      </c>
      <c r="AK120" s="15" t="str">
        <f>IF(ISBLANK('Original data'!AH120),"",'Original data'!AH120)</f>
        <v/>
      </c>
      <c r="AL120" s="15" t="str">
        <f>IF(ISBLANK('Original data'!AI120),"",'Original data'!AI120)</f>
        <v/>
      </c>
      <c r="AM120" s="15" t="str">
        <f>IF(ISBLANK('Original data'!AJ120),"",'Original data'!AJ120)</f>
        <v/>
      </c>
      <c r="AN120" s="15" t="str">
        <f>IF(ISBLANK('Original data'!AK120),"",'Original data'!AK120)</f>
        <v/>
      </c>
      <c r="AO120" s="15" t="str">
        <f>IF(ISBLANK('Original data'!AL120),"",'Original data'!AL120)</f>
        <v/>
      </c>
      <c r="AP120" s="15" t="str">
        <f>IF(ISBLANK('Original data'!AM120),"",'Original data'!AM120)</f>
        <v/>
      </c>
      <c r="AQ120" s="15" t="str">
        <f>IF(ISBLANK('Original data'!AN120),"",'Original data'!AN120)</f>
        <v/>
      </c>
      <c r="AR120" s="15" t="str">
        <f>IF(ISBLANK('Original data'!AO120),"",'Original data'!AO120)</f>
        <v/>
      </c>
      <c r="AS120" s="15" t="str">
        <f>IF(ISBLANK('Original data'!AP120),"",'Original data'!AP120)</f>
        <v/>
      </c>
      <c r="AT120" s="15" t="str">
        <f>IF(ISBLANK('Original data'!AQ120),"",'Original data'!AQ120)</f>
        <v/>
      </c>
      <c r="AU120" s="15" t="str">
        <f>IF(ISBLANK('Original data'!AR120),"",'Original data'!AR120)</f>
        <v/>
      </c>
      <c r="AV120" s="15" t="str">
        <f>IF(ISBLANK('Original data'!AS120),"",'Original data'!AS120)</f>
        <v/>
      </c>
      <c r="AW120" s="15" t="str">
        <f>IF(ISBLANK('Original data'!AT120),"",'Original data'!AT120)</f>
        <v/>
      </c>
      <c r="AX120" s="15" t="str">
        <f>IF(ISBLANK('Original data'!AU120),"",'Original data'!AU120)</f>
        <v/>
      </c>
      <c r="AY120" s="15" t="str">
        <f>IF(ISBLANK('Original data'!AV120),"",'Original data'!AV120)</f>
        <v/>
      </c>
      <c r="AZ120" s="15" t="str">
        <f>IF(ISBLANK('Original data'!AW120),"",'Original data'!AW120)</f>
        <v/>
      </c>
      <c r="BA120" s="15" t="str">
        <f>IF(ISBLANK('Original data'!AX120),"",'Original data'!AX120)</f>
        <v/>
      </c>
      <c r="BB120" s="15" t="str">
        <f>IF(ISBLANK('Original data'!AY120),"",'Original data'!AY120)</f>
        <v/>
      </c>
      <c r="BC120" s="15" t="str">
        <f>IF(ISBLANK('Original data'!AZ120),"",'Original data'!AZ120)</f>
        <v/>
      </c>
      <c r="BD120" s="15" t="str">
        <f>IF(ISBLANK('Original data'!BA120),"",'Original data'!BA120)</f>
        <v/>
      </c>
      <c r="BE120" s="15" t="str">
        <f>IF(ISBLANK('Original data'!BB120),"",'Original data'!BB120)</f>
        <v/>
      </c>
      <c r="BF120" s="15" t="str">
        <f>IF(ISBLANK('Original data'!BC120),"",'Original data'!BC120)</f>
        <v/>
      </c>
      <c r="BG120" s="15" t="str">
        <f>IF(ISBLANK('Original data'!BD120),"",'Original data'!BD120)</f>
        <v/>
      </c>
      <c r="BH120" s="15" t="str">
        <f>IF(ISBLANK('Original data'!BE120),"",'Original data'!BE120)</f>
        <v/>
      </c>
      <c r="BI120" s="15" t="str">
        <f>IF(ISBLANK('Original data'!BF120),"",'Original data'!BF120)</f>
        <v/>
      </c>
      <c r="BJ120" s="15" t="str">
        <f>IF(ISBLANK('Original data'!BG120),"",'Original data'!BG120)</f>
        <v/>
      </c>
      <c r="BK120" s="15" t="str">
        <f>IF(ISBLANK('Original data'!BH120),"",'Original data'!BH120)</f>
        <v/>
      </c>
      <c r="BL120" s="15" t="str">
        <f>IF(ISBLANK('Original data'!BI120),"",'Original data'!BI120)</f>
        <v/>
      </c>
      <c r="BM120" s="15" t="str">
        <f>IF(ISBLANK('Original data'!BJ120),"",'Original data'!BJ120)</f>
        <v/>
      </c>
      <c r="BN120" s="15" t="str">
        <f>IF(ISBLANK('Original data'!BK120),"",'Original data'!BK120)</f>
        <v/>
      </c>
      <c r="BO120" s="15" t="str">
        <f>IF(ISBLANK('Original data'!BL120),"",'Original data'!BL120)</f>
        <v/>
      </c>
      <c r="BP120" s="15" t="str">
        <f>IF(ISBLANK('Original data'!BM120),"",'Original data'!BM120)</f>
        <v/>
      </c>
      <c r="BQ120" s="15" t="str">
        <f>IF(ISBLANK('Original data'!BN120),"",'Original data'!BN120)</f>
        <v/>
      </c>
      <c r="BR120" s="15" t="str">
        <f>IF(ISBLANK('Original data'!BO120),"",'Original data'!BO120)</f>
        <v/>
      </c>
      <c r="BS120" s="15" t="str">
        <f>IF(ISBLANK('Original data'!BP120),"",'Original data'!BP120)</f>
        <v/>
      </c>
      <c r="BT120" s="15" t="str">
        <f>IF(ISBLANK('Original data'!BQ120),"",'Original data'!BQ120)</f>
        <v/>
      </c>
      <c r="BU120" s="15" t="str">
        <f>IF(ISBLANK('Original data'!BR120),"",'Original data'!BR120)</f>
        <v/>
      </c>
      <c r="BV120" s="15" t="str">
        <f>IF(ISBLANK('Original data'!BS120),"",'Original data'!BS120)</f>
        <v/>
      </c>
      <c r="BW120" s="15" t="str">
        <f>IF(ISBLANK('Original data'!BT120),"",'Original data'!BT120)</f>
        <v/>
      </c>
      <c r="BX120" s="15" t="str">
        <f>IF(ISBLANK('Original data'!BU120),"",'Original data'!BU120)</f>
        <v/>
      </c>
      <c r="BY120" s="15" t="str">
        <f>IF(ISBLANK('Original data'!BV120),"",'Original data'!BV120)</f>
        <v/>
      </c>
      <c r="BZ120" s="15" t="str">
        <f>IF(ISBLANK('Original data'!BW120),"",'Original data'!BW120)</f>
        <v/>
      </c>
      <c r="CA120" s="15" t="str">
        <f>IF(ISBLANK('Original data'!BX120),"",'Original data'!BX120)</f>
        <v/>
      </c>
      <c r="CB120" s="15" t="str">
        <f>IF(ISBLANK('Original data'!BY120),"",'Original data'!BY120)</f>
        <v/>
      </c>
      <c r="CC120" s="15" t="str">
        <f>IF(ISBLANK('Original data'!BZ120),"",'Original data'!BZ120)</f>
        <v/>
      </c>
      <c r="CD120" s="15" t="str">
        <f>IF(ISBLANK('Original data'!CA120),"",'Original data'!CA120)</f>
        <v/>
      </c>
    </row>
    <row r="121" spans="1:82" x14ac:dyDescent="0.2">
      <c r="A121" s="14" t="str">
        <f>IF(ISBLANK('Original data'!A121),"",'Original data'!A121)</f>
        <v/>
      </c>
      <c r="B121" s="14" t="str">
        <f>IF(ISBLANK('Original data'!B121),"",'Original data'!B121)</f>
        <v/>
      </c>
      <c r="C121" s="14" t="str">
        <f>IF(ISBLANK('Original data'!C121),"",'Original data'!C121)</f>
        <v/>
      </c>
      <c r="D121" s="14" t="str">
        <f>IF(ISBLANK('Original data'!D121),"",'Original data'!D121)</f>
        <v/>
      </c>
      <c r="E121" s="14" t="str">
        <f>IF(ISBLANK('Original data'!E121),"",'Original data'!E121)</f>
        <v/>
      </c>
      <c r="F121" s="14">
        <f>IF(ISBLANK('Original data'!CC121),"",'Original data'!CC121)</f>
        <v>0</v>
      </c>
      <c r="G121" s="14">
        <f>IF(ISBLANK('Original data'!CD121),"",'Original data'!CD121)</f>
        <v>0</v>
      </c>
      <c r="H121" s="14"/>
      <c r="I121" s="15" t="str">
        <f>IF(ISBLANK('Original data'!F121),"",'Original data'!F121)</f>
        <v/>
      </c>
      <c r="J121" s="15" t="str">
        <f>IF(ISBLANK('Original data'!G121),"",'Original data'!G121)</f>
        <v/>
      </c>
      <c r="K121" s="15" t="str">
        <f>IF(ISBLANK('Original data'!H121),"",'Original data'!H121)</f>
        <v/>
      </c>
      <c r="L121" s="15" t="str">
        <f>IF(ISBLANK('Original data'!I121),"",'Original data'!I121)</f>
        <v/>
      </c>
      <c r="M121" s="15" t="str">
        <f>IF(ISBLANK('Original data'!J121),"",'Original data'!J121)</f>
        <v/>
      </c>
      <c r="N121" s="15" t="str">
        <f>IF(ISBLANK('Original data'!K121),"",'Original data'!K121)</f>
        <v/>
      </c>
      <c r="O121" s="15" t="str">
        <f>IF(ISBLANK('Original data'!L121),"",'Original data'!L121)</f>
        <v/>
      </c>
      <c r="P121" s="15" t="str">
        <f>IF(ISBLANK('Original data'!M121),"",'Original data'!M121)</f>
        <v/>
      </c>
      <c r="Q121" s="15" t="str">
        <f>IF(ISBLANK('Original data'!N121),"",'Original data'!N121)</f>
        <v/>
      </c>
      <c r="R121" s="15" t="str">
        <f>IF(ISBLANK('Original data'!O121),"",'Original data'!O121)</f>
        <v/>
      </c>
      <c r="S121" s="15" t="str">
        <f>IF(ISBLANK('Original data'!P121),"",'Original data'!P121)</f>
        <v/>
      </c>
      <c r="T121" s="15" t="str">
        <f>IF(ISBLANK('Original data'!Q121),"",'Original data'!Q121)</f>
        <v/>
      </c>
      <c r="U121" s="15" t="str">
        <f>IF(ISBLANK('Original data'!R121),"",'Original data'!R121)</f>
        <v/>
      </c>
      <c r="V121" s="15" t="str">
        <f>IF(ISBLANK('Original data'!S121),"",'Original data'!S121)</f>
        <v/>
      </c>
      <c r="W121" s="15" t="str">
        <f>IF(ISBLANK('Original data'!T121),"",'Original data'!T121)</f>
        <v/>
      </c>
      <c r="X121" s="15" t="str">
        <f>IF(ISBLANK('Original data'!U121),"",'Original data'!U121)</f>
        <v/>
      </c>
      <c r="Y121" s="15" t="str">
        <f>IF(ISBLANK('Original data'!V121),"",'Original data'!V121)</f>
        <v/>
      </c>
      <c r="Z121" s="15" t="str">
        <f>IF(ISBLANK('Original data'!W121),"",'Original data'!W121)</f>
        <v/>
      </c>
      <c r="AA121" s="15" t="str">
        <f>IF(ISBLANK('Original data'!X121),"",'Original data'!X121)</f>
        <v/>
      </c>
      <c r="AB121" s="15" t="str">
        <f>IF(ISBLANK('Original data'!Y121),"",'Original data'!Y121)</f>
        <v/>
      </c>
      <c r="AC121" s="15" t="str">
        <f>IF(ISBLANK('Original data'!Z121),"",'Original data'!Z121)</f>
        <v/>
      </c>
      <c r="AD121" s="15" t="str">
        <f>IF(ISBLANK('Original data'!AA121),"",'Original data'!AA121)</f>
        <v/>
      </c>
      <c r="AE121" s="15" t="str">
        <f>IF(ISBLANK('Original data'!AB121),"",'Original data'!AB121)</f>
        <v/>
      </c>
      <c r="AF121" s="15" t="str">
        <f>IF(ISBLANK('Original data'!AC121),"",'Original data'!AC121)</f>
        <v/>
      </c>
      <c r="AG121" s="15" t="str">
        <f>IF(ISBLANK('Original data'!AD121),"",'Original data'!AD121)</f>
        <v/>
      </c>
      <c r="AH121" s="15" t="str">
        <f>IF(ISBLANK('Original data'!AE121),"",'Original data'!AE121)</f>
        <v/>
      </c>
      <c r="AI121" s="15" t="str">
        <f>IF(ISBLANK('Original data'!AF121),"",'Original data'!AF121)</f>
        <v/>
      </c>
      <c r="AJ121" s="15" t="str">
        <f>IF(ISBLANK('Original data'!AG121),"",'Original data'!AG121)</f>
        <v/>
      </c>
      <c r="AK121" s="15" t="str">
        <f>IF(ISBLANK('Original data'!AH121),"",'Original data'!AH121)</f>
        <v/>
      </c>
      <c r="AL121" s="15" t="str">
        <f>IF(ISBLANK('Original data'!AI121),"",'Original data'!AI121)</f>
        <v/>
      </c>
      <c r="AM121" s="15" t="str">
        <f>IF(ISBLANK('Original data'!AJ121),"",'Original data'!AJ121)</f>
        <v/>
      </c>
      <c r="AN121" s="15" t="str">
        <f>IF(ISBLANK('Original data'!AK121),"",'Original data'!AK121)</f>
        <v/>
      </c>
      <c r="AO121" s="15" t="str">
        <f>IF(ISBLANK('Original data'!AL121),"",'Original data'!AL121)</f>
        <v/>
      </c>
      <c r="AP121" s="15" t="str">
        <f>IF(ISBLANK('Original data'!AM121),"",'Original data'!AM121)</f>
        <v/>
      </c>
      <c r="AQ121" s="15" t="str">
        <f>IF(ISBLANK('Original data'!AN121),"",'Original data'!AN121)</f>
        <v/>
      </c>
      <c r="AR121" s="15" t="str">
        <f>IF(ISBLANK('Original data'!AO121),"",'Original data'!AO121)</f>
        <v/>
      </c>
      <c r="AS121" s="15" t="str">
        <f>IF(ISBLANK('Original data'!AP121),"",'Original data'!AP121)</f>
        <v/>
      </c>
      <c r="AT121" s="15" t="str">
        <f>IF(ISBLANK('Original data'!AQ121),"",'Original data'!AQ121)</f>
        <v/>
      </c>
      <c r="AU121" s="15" t="str">
        <f>IF(ISBLANK('Original data'!AR121),"",'Original data'!AR121)</f>
        <v/>
      </c>
      <c r="AV121" s="15" t="str">
        <f>IF(ISBLANK('Original data'!AS121),"",'Original data'!AS121)</f>
        <v/>
      </c>
      <c r="AW121" s="15" t="str">
        <f>IF(ISBLANK('Original data'!AT121),"",'Original data'!AT121)</f>
        <v/>
      </c>
      <c r="AX121" s="15" t="str">
        <f>IF(ISBLANK('Original data'!AU121),"",'Original data'!AU121)</f>
        <v/>
      </c>
      <c r="AY121" s="15" t="str">
        <f>IF(ISBLANK('Original data'!AV121),"",'Original data'!AV121)</f>
        <v/>
      </c>
      <c r="AZ121" s="15" t="str">
        <f>IF(ISBLANK('Original data'!AW121),"",'Original data'!AW121)</f>
        <v/>
      </c>
      <c r="BA121" s="15" t="str">
        <f>IF(ISBLANK('Original data'!AX121),"",'Original data'!AX121)</f>
        <v/>
      </c>
      <c r="BB121" s="15" t="str">
        <f>IF(ISBLANK('Original data'!AY121),"",'Original data'!AY121)</f>
        <v/>
      </c>
      <c r="BC121" s="15" t="str">
        <f>IF(ISBLANK('Original data'!AZ121),"",'Original data'!AZ121)</f>
        <v/>
      </c>
      <c r="BD121" s="15" t="str">
        <f>IF(ISBLANK('Original data'!BA121),"",'Original data'!BA121)</f>
        <v/>
      </c>
      <c r="BE121" s="15" t="str">
        <f>IF(ISBLANK('Original data'!BB121),"",'Original data'!BB121)</f>
        <v/>
      </c>
      <c r="BF121" s="15" t="str">
        <f>IF(ISBLANK('Original data'!BC121),"",'Original data'!BC121)</f>
        <v/>
      </c>
      <c r="BG121" s="15" t="str">
        <f>IF(ISBLANK('Original data'!BD121),"",'Original data'!BD121)</f>
        <v/>
      </c>
      <c r="BH121" s="15" t="str">
        <f>IF(ISBLANK('Original data'!BE121),"",'Original data'!BE121)</f>
        <v/>
      </c>
      <c r="BI121" s="15" t="str">
        <f>IF(ISBLANK('Original data'!BF121),"",'Original data'!BF121)</f>
        <v/>
      </c>
      <c r="BJ121" s="15" t="str">
        <f>IF(ISBLANK('Original data'!BG121),"",'Original data'!BG121)</f>
        <v/>
      </c>
      <c r="BK121" s="15" t="str">
        <f>IF(ISBLANK('Original data'!BH121),"",'Original data'!BH121)</f>
        <v/>
      </c>
      <c r="BL121" s="15" t="str">
        <f>IF(ISBLANK('Original data'!BI121),"",'Original data'!BI121)</f>
        <v/>
      </c>
      <c r="BM121" s="15" t="str">
        <f>IF(ISBLANK('Original data'!BJ121),"",'Original data'!BJ121)</f>
        <v/>
      </c>
      <c r="BN121" s="15" t="str">
        <f>IF(ISBLANK('Original data'!BK121),"",'Original data'!BK121)</f>
        <v/>
      </c>
      <c r="BO121" s="15" t="str">
        <f>IF(ISBLANK('Original data'!BL121),"",'Original data'!BL121)</f>
        <v/>
      </c>
      <c r="BP121" s="15" t="str">
        <f>IF(ISBLANK('Original data'!BM121),"",'Original data'!BM121)</f>
        <v/>
      </c>
      <c r="BQ121" s="15" t="str">
        <f>IF(ISBLANK('Original data'!BN121),"",'Original data'!BN121)</f>
        <v/>
      </c>
      <c r="BR121" s="15" t="str">
        <f>IF(ISBLANK('Original data'!BO121),"",'Original data'!BO121)</f>
        <v/>
      </c>
      <c r="BS121" s="15" t="str">
        <f>IF(ISBLANK('Original data'!BP121),"",'Original data'!BP121)</f>
        <v/>
      </c>
      <c r="BT121" s="15" t="str">
        <f>IF(ISBLANK('Original data'!BQ121),"",'Original data'!BQ121)</f>
        <v/>
      </c>
      <c r="BU121" s="15" t="str">
        <f>IF(ISBLANK('Original data'!BR121),"",'Original data'!BR121)</f>
        <v/>
      </c>
      <c r="BV121" s="15" t="str">
        <f>IF(ISBLANK('Original data'!BS121),"",'Original data'!BS121)</f>
        <v/>
      </c>
      <c r="BW121" s="15" t="str">
        <f>IF(ISBLANK('Original data'!BT121),"",'Original data'!BT121)</f>
        <v/>
      </c>
      <c r="BX121" s="15" t="str">
        <f>IF(ISBLANK('Original data'!BU121),"",'Original data'!BU121)</f>
        <v/>
      </c>
      <c r="BY121" s="15" t="str">
        <f>IF(ISBLANK('Original data'!BV121),"",'Original data'!BV121)</f>
        <v/>
      </c>
      <c r="BZ121" s="15" t="str">
        <f>IF(ISBLANK('Original data'!BW121),"",'Original data'!BW121)</f>
        <v/>
      </c>
      <c r="CA121" s="15" t="str">
        <f>IF(ISBLANK('Original data'!BX121),"",'Original data'!BX121)</f>
        <v/>
      </c>
      <c r="CB121" s="15" t="str">
        <f>IF(ISBLANK('Original data'!BY121),"",'Original data'!BY121)</f>
        <v/>
      </c>
      <c r="CC121" s="15" t="str">
        <f>IF(ISBLANK('Original data'!BZ121),"",'Original data'!BZ121)</f>
        <v/>
      </c>
      <c r="CD121" s="15" t="str">
        <f>IF(ISBLANK('Original data'!CA121),"",'Original data'!CA121)</f>
        <v/>
      </c>
    </row>
    <row r="122" spans="1:82" x14ac:dyDescent="0.2">
      <c r="A122" s="14" t="str">
        <f>IF(ISBLANK('Original data'!A122),"",'Original data'!A122)</f>
        <v/>
      </c>
      <c r="B122" s="14" t="str">
        <f>IF(ISBLANK('Original data'!B122),"",'Original data'!B122)</f>
        <v/>
      </c>
      <c r="C122" s="14" t="str">
        <f>IF(ISBLANK('Original data'!C122),"",'Original data'!C122)</f>
        <v/>
      </c>
      <c r="D122" s="14" t="str">
        <f>IF(ISBLANK('Original data'!D122),"",'Original data'!D122)</f>
        <v/>
      </c>
      <c r="E122" s="14" t="str">
        <f>IF(ISBLANK('Original data'!E122),"",'Original data'!E122)</f>
        <v/>
      </c>
      <c r="F122" s="14">
        <f>IF(ISBLANK('Original data'!CC122),"",'Original data'!CC122)</f>
        <v>0</v>
      </c>
      <c r="G122" s="14">
        <f>IF(ISBLANK('Original data'!CD122),"",'Original data'!CD122)</f>
        <v>0</v>
      </c>
      <c r="H122" s="14"/>
      <c r="I122" s="15" t="str">
        <f>IF(ISBLANK('Original data'!F122),"",'Original data'!F122)</f>
        <v/>
      </c>
      <c r="J122" s="15" t="str">
        <f>IF(ISBLANK('Original data'!G122),"",'Original data'!G122)</f>
        <v/>
      </c>
      <c r="K122" s="15" t="str">
        <f>IF(ISBLANK('Original data'!H122),"",'Original data'!H122)</f>
        <v/>
      </c>
      <c r="L122" s="15" t="str">
        <f>IF(ISBLANK('Original data'!I122),"",'Original data'!I122)</f>
        <v/>
      </c>
      <c r="M122" s="15" t="str">
        <f>IF(ISBLANK('Original data'!J122),"",'Original data'!J122)</f>
        <v/>
      </c>
      <c r="N122" s="15" t="str">
        <f>IF(ISBLANK('Original data'!K122),"",'Original data'!K122)</f>
        <v/>
      </c>
      <c r="O122" s="15" t="str">
        <f>IF(ISBLANK('Original data'!L122),"",'Original data'!L122)</f>
        <v/>
      </c>
      <c r="P122" s="15" t="str">
        <f>IF(ISBLANK('Original data'!M122),"",'Original data'!M122)</f>
        <v/>
      </c>
      <c r="Q122" s="15" t="str">
        <f>IF(ISBLANK('Original data'!N122),"",'Original data'!N122)</f>
        <v/>
      </c>
      <c r="R122" s="15" t="str">
        <f>IF(ISBLANK('Original data'!O122),"",'Original data'!O122)</f>
        <v/>
      </c>
      <c r="S122" s="15" t="str">
        <f>IF(ISBLANK('Original data'!P122),"",'Original data'!P122)</f>
        <v/>
      </c>
      <c r="T122" s="15" t="str">
        <f>IF(ISBLANK('Original data'!Q122),"",'Original data'!Q122)</f>
        <v/>
      </c>
      <c r="U122" s="15" t="str">
        <f>IF(ISBLANK('Original data'!R122),"",'Original data'!R122)</f>
        <v/>
      </c>
      <c r="V122" s="15" t="str">
        <f>IF(ISBLANK('Original data'!S122),"",'Original data'!S122)</f>
        <v/>
      </c>
      <c r="W122" s="15" t="str">
        <f>IF(ISBLANK('Original data'!T122),"",'Original data'!T122)</f>
        <v/>
      </c>
      <c r="X122" s="15" t="str">
        <f>IF(ISBLANK('Original data'!U122),"",'Original data'!U122)</f>
        <v/>
      </c>
      <c r="Y122" s="15" t="str">
        <f>IF(ISBLANK('Original data'!V122),"",'Original data'!V122)</f>
        <v/>
      </c>
      <c r="Z122" s="15" t="str">
        <f>IF(ISBLANK('Original data'!W122),"",'Original data'!W122)</f>
        <v/>
      </c>
      <c r="AA122" s="15" t="str">
        <f>IF(ISBLANK('Original data'!X122),"",'Original data'!X122)</f>
        <v/>
      </c>
      <c r="AB122" s="15" t="str">
        <f>IF(ISBLANK('Original data'!Y122),"",'Original data'!Y122)</f>
        <v/>
      </c>
      <c r="AC122" s="15" t="str">
        <f>IF(ISBLANK('Original data'!Z122),"",'Original data'!Z122)</f>
        <v/>
      </c>
      <c r="AD122" s="15" t="str">
        <f>IF(ISBLANK('Original data'!AA122),"",'Original data'!AA122)</f>
        <v/>
      </c>
      <c r="AE122" s="15" t="str">
        <f>IF(ISBLANK('Original data'!AB122),"",'Original data'!AB122)</f>
        <v/>
      </c>
      <c r="AF122" s="15" t="str">
        <f>IF(ISBLANK('Original data'!AC122),"",'Original data'!AC122)</f>
        <v/>
      </c>
      <c r="AG122" s="15" t="str">
        <f>IF(ISBLANK('Original data'!AD122),"",'Original data'!AD122)</f>
        <v/>
      </c>
      <c r="AH122" s="15" t="str">
        <f>IF(ISBLANK('Original data'!AE122),"",'Original data'!AE122)</f>
        <v/>
      </c>
      <c r="AI122" s="15" t="str">
        <f>IF(ISBLANK('Original data'!AF122),"",'Original data'!AF122)</f>
        <v/>
      </c>
      <c r="AJ122" s="15" t="str">
        <f>IF(ISBLANK('Original data'!AG122),"",'Original data'!AG122)</f>
        <v/>
      </c>
      <c r="AK122" s="15" t="str">
        <f>IF(ISBLANK('Original data'!AH122),"",'Original data'!AH122)</f>
        <v/>
      </c>
      <c r="AL122" s="15" t="str">
        <f>IF(ISBLANK('Original data'!AI122),"",'Original data'!AI122)</f>
        <v/>
      </c>
      <c r="AM122" s="15" t="str">
        <f>IF(ISBLANK('Original data'!AJ122),"",'Original data'!AJ122)</f>
        <v/>
      </c>
      <c r="AN122" s="15" t="str">
        <f>IF(ISBLANK('Original data'!AK122),"",'Original data'!AK122)</f>
        <v/>
      </c>
      <c r="AO122" s="15" t="str">
        <f>IF(ISBLANK('Original data'!AL122),"",'Original data'!AL122)</f>
        <v/>
      </c>
      <c r="AP122" s="15" t="str">
        <f>IF(ISBLANK('Original data'!AM122),"",'Original data'!AM122)</f>
        <v/>
      </c>
      <c r="AQ122" s="15" t="str">
        <f>IF(ISBLANK('Original data'!AN122),"",'Original data'!AN122)</f>
        <v/>
      </c>
      <c r="AR122" s="15" t="str">
        <f>IF(ISBLANK('Original data'!AO122),"",'Original data'!AO122)</f>
        <v/>
      </c>
      <c r="AS122" s="15" t="str">
        <f>IF(ISBLANK('Original data'!AP122),"",'Original data'!AP122)</f>
        <v/>
      </c>
      <c r="AT122" s="15" t="str">
        <f>IF(ISBLANK('Original data'!AQ122),"",'Original data'!AQ122)</f>
        <v/>
      </c>
      <c r="AU122" s="15" t="str">
        <f>IF(ISBLANK('Original data'!AR122),"",'Original data'!AR122)</f>
        <v/>
      </c>
      <c r="AV122" s="15" t="str">
        <f>IF(ISBLANK('Original data'!AS122),"",'Original data'!AS122)</f>
        <v/>
      </c>
      <c r="AW122" s="15" t="str">
        <f>IF(ISBLANK('Original data'!AT122),"",'Original data'!AT122)</f>
        <v/>
      </c>
      <c r="AX122" s="15" t="str">
        <f>IF(ISBLANK('Original data'!AU122),"",'Original data'!AU122)</f>
        <v/>
      </c>
      <c r="AY122" s="15" t="str">
        <f>IF(ISBLANK('Original data'!AV122),"",'Original data'!AV122)</f>
        <v/>
      </c>
      <c r="AZ122" s="15" t="str">
        <f>IF(ISBLANK('Original data'!AW122),"",'Original data'!AW122)</f>
        <v/>
      </c>
      <c r="BA122" s="15" t="str">
        <f>IF(ISBLANK('Original data'!AX122),"",'Original data'!AX122)</f>
        <v/>
      </c>
      <c r="BB122" s="15" t="str">
        <f>IF(ISBLANK('Original data'!AY122),"",'Original data'!AY122)</f>
        <v/>
      </c>
      <c r="BC122" s="15" t="str">
        <f>IF(ISBLANK('Original data'!AZ122),"",'Original data'!AZ122)</f>
        <v/>
      </c>
      <c r="BD122" s="15" t="str">
        <f>IF(ISBLANK('Original data'!BA122),"",'Original data'!BA122)</f>
        <v/>
      </c>
      <c r="BE122" s="15" t="str">
        <f>IF(ISBLANK('Original data'!BB122),"",'Original data'!BB122)</f>
        <v/>
      </c>
      <c r="BF122" s="15" t="str">
        <f>IF(ISBLANK('Original data'!BC122),"",'Original data'!BC122)</f>
        <v/>
      </c>
      <c r="BG122" s="15" t="str">
        <f>IF(ISBLANK('Original data'!BD122),"",'Original data'!BD122)</f>
        <v/>
      </c>
      <c r="BH122" s="15" t="str">
        <f>IF(ISBLANK('Original data'!BE122),"",'Original data'!BE122)</f>
        <v/>
      </c>
      <c r="BI122" s="15" t="str">
        <f>IF(ISBLANK('Original data'!BF122),"",'Original data'!BF122)</f>
        <v/>
      </c>
      <c r="BJ122" s="15" t="str">
        <f>IF(ISBLANK('Original data'!BG122),"",'Original data'!BG122)</f>
        <v/>
      </c>
      <c r="BK122" s="15" t="str">
        <f>IF(ISBLANK('Original data'!BH122),"",'Original data'!BH122)</f>
        <v/>
      </c>
      <c r="BL122" s="15" t="str">
        <f>IF(ISBLANK('Original data'!BI122),"",'Original data'!BI122)</f>
        <v/>
      </c>
      <c r="BM122" s="15" t="str">
        <f>IF(ISBLANK('Original data'!BJ122),"",'Original data'!BJ122)</f>
        <v/>
      </c>
      <c r="BN122" s="15" t="str">
        <f>IF(ISBLANK('Original data'!BK122),"",'Original data'!BK122)</f>
        <v/>
      </c>
      <c r="BO122" s="15" t="str">
        <f>IF(ISBLANK('Original data'!BL122),"",'Original data'!BL122)</f>
        <v/>
      </c>
      <c r="BP122" s="15" t="str">
        <f>IF(ISBLANK('Original data'!BM122),"",'Original data'!BM122)</f>
        <v/>
      </c>
      <c r="BQ122" s="15" t="str">
        <f>IF(ISBLANK('Original data'!BN122),"",'Original data'!BN122)</f>
        <v/>
      </c>
      <c r="BR122" s="15" t="str">
        <f>IF(ISBLANK('Original data'!BO122),"",'Original data'!BO122)</f>
        <v/>
      </c>
      <c r="BS122" s="15" t="str">
        <f>IF(ISBLANK('Original data'!BP122),"",'Original data'!BP122)</f>
        <v/>
      </c>
      <c r="BT122" s="15" t="str">
        <f>IF(ISBLANK('Original data'!BQ122),"",'Original data'!BQ122)</f>
        <v/>
      </c>
      <c r="BU122" s="15" t="str">
        <f>IF(ISBLANK('Original data'!BR122),"",'Original data'!BR122)</f>
        <v/>
      </c>
      <c r="BV122" s="15" t="str">
        <f>IF(ISBLANK('Original data'!BS122),"",'Original data'!BS122)</f>
        <v/>
      </c>
      <c r="BW122" s="15" t="str">
        <f>IF(ISBLANK('Original data'!BT122),"",'Original data'!BT122)</f>
        <v/>
      </c>
      <c r="BX122" s="15" t="str">
        <f>IF(ISBLANK('Original data'!BU122),"",'Original data'!BU122)</f>
        <v/>
      </c>
      <c r="BY122" s="15" t="str">
        <f>IF(ISBLANK('Original data'!BV122),"",'Original data'!BV122)</f>
        <v/>
      </c>
      <c r="BZ122" s="15" t="str">
        <f>IF(ISBLANK('Original data'!BW122),"",'Original data'!BW122)</f>
        <v/>
      </c>
      <c r="CA122" s="15" t="str">
        <f>IF(ISBLANK('Original data'!BX122),"",'Original data'!BX122)</f>
        <v/>
      </c>
      <c r="CB122" s="15" t="str">
        <f>IF(ISBLANK('Original data'!BY122),"",'Original data'!BY122)</f>
        <v/>
      </c>
      <c r="CC122" s="15" t="str">
        <f>IF(ISBLANK('Original data'!BZ122),"",'Original data'!BZ122)</f>
        <v/>
      </c>
      <c r="CD122" s="15" t="str">
        <f>IF(ISBLANK('Original data'!CA122),"",'Original data'!CA122)</f>
        <v/>
      </c>
    </row>
    <row r="123" spans="1:82" x14ac:dyDescent="0.2">
      <c r="A123" s="14" t="str">
        <f>IF(ISBLANK('Original data'!A123),"",'Original data'!A123)</f>
        <v/>
      </c>
      <c r="B123" s="14" t="str">
        <f>IF(ISBLANK('Original data'!B123),"",'Original data'!B123)</f>
        <v/>
      </c>
      <c r="C123" s="14" t="str">
        <f>IF(ISBLANK('Original data'!C123),"",'Original data'!C123)</f>
        <v/>
      </c>
      <c r="D123" s="14" t="str">
        <f>IF(ISBLANK('Original data'!D123),"",'Original data'!D123)</f>
        <v/>
      </c>
      <c r="E123" s="14" t="str">
        <f>IF(ISBLANK('Original data'!E123),"",'Original data'!E123)</f>
        <v/>
      </c>
      <c r="F123" s="14">
        <f>IF(ISBLANK('Original data'!CC123),"",'Original data'!CC123)</f>
        <v>0</v>
      </c>
      <c r="G123" s="14">
        <f>IF(ISBLANK('Original data'!CD123),"",'Original data'!CD123)</f>
        <v>0</v>
      </c>
      <c r="H123" s="14"/>
      <c r="I123" s="15" t="str">
        <f>IF(ISBLANK('Original data'!F123),"",'Original data'!F123)</f>
        <v/>
      </c>
      <c r="J123" s="15" t="str">
        <f>IF(ISBLANK('Original data'!G123),"",'Original data'!G123)</f>
        <v/>
      </c>
      <c r="K123" s="15" t="str">
        <f>IF(ISBLANK('Original data'!H123),"",'Original data'!H123)</f>
        <v/>
      </c>
      <c r="L123" s="15" t="str">
        <f>IF(ISBLANK('Original data'!I123),"",'Original data'!I123)</f>
        <v/>
      </c>
      <c r="M123" s="15" t="str">
        <f>IF(ISBLANK('Original data'!J123),"",'Original data'!J123)</f>
        <v/>
      </c>
      <c r="N123" s="15" t="str">
        <f>IF(ISBLANK('Original data'!K123),"",'Original data'!K123)</f>
        <v/>
      </c>
      <c r="O123" s="15" t="str">
        <f>IF(ISBLANK('Original data'!L123),"",'Original data'!L123)</f>
        <v/>
      </c>
      <c r="P123" s="15" t="str">
        <f>IF(ISBLANK('Original data'!M123),"",'Original data'!M123)</f>
        <v/>
      </c>
      <c r="Q123" s="15" t="str">
        <f>IF(ISBLANK('Original data'!N123),"",'Original data'!N123)</f>
        <v/>
      </c>
      <c r="R123" s="15" t="str">
        <f>IF(ISBLANK('Original data'!O123),"",'Original data'!O123)</f>
        <v/>
      </c>
      <c r="S123" s="15" t="str">
        <f>IF(ISBLANK('Original data'!P123),"",'Original data'!P123)</f>
        <v/>
      </c>
      <c r="T123" s="15" t="str">
        <f>IF(ISBLANK('Original data'!Q123),"",'Original data'!Q123)</f>
        <v/>
      </c>
      <c r="U123" s="15" t="str">
        <f>IF(ISBLANK('Original data'!R123),"",'Original data'!R123)</f>
        <v/>
      </c>
      <c r="V123" s="15" t="str">
        <f>IF(ISBLANK('Original data'!S123),"",'Original data'!S123)</f>
        <v/>
      </c>
      <c r="W123" s="15" t="str">
        <f>IF(ISBLANK('Original data'!T123),"",'Original data'!T123)</f>
        <v/>
      </c>
      <c r="X123" s="15" t="str">
        <f>IF(ISBLANK('Original data'!U123),"",'Original data'!U123)</f>
        <v/>
      </c>
      <c r="Y123" s="15" t="str">
        <f>IF(ISBLANK('Original data'!V123),"",'Original data'!V123)</f>
        <v/>
      </c>
      <c r="Z123" s="15" t="str">
        <f>IF(ISBLANK('Original data'!W123),"",'Original data'!W123)</f>
        <v/>
      </c>
      <c r="AA123" s="15" t="str">
        <f>IF(ISBLANK('Original data'!X123),"",'Original data'!X123)</f>
        <v/>
      </c>
      <c r="AB123" s="15" t="str">
        <f>IF(ISBLANK('Original data'!Y123),"",'Original data'!Y123)</f>
        <v/>
      </c>
      <c r="AC123" s="15" t="str">
        <f>IF(ISBLANK('Original data'!Z123),"",'Original data'!Z123)</f>
        <v/>
      </c>
      <c r="AD123" s="15" t="str">
        <f>IF(ISBLANK('Original data'!AA123),"",'Original data'!AA123)</f>
        <v/>
      </c>
      <c r="AE123" s="15" t="str">
        <f>IF(ISBLANK('Original data'!AB123),"",'Original data'!AB123)</f>
        <v/>
      </c>
      <c r="AF123" s="15" t="str">
        <f>IF(ISBLANK('Original data'!AC123),"",'Original data'!AC123)</f>
        <v/>
      </c>
      <c r="AG123" s="15" t="str">
        <f>IF(ISBLANK('Original data'!AD123),"",'Original data'!AD123)</f>
        <v/>
      </c>
      <c r="AH123" s="15" t="str">
        <f>IF(ISBLANK('Original data'!AE123),"",'Original data'!AE123)</f>
        <v/>
      </c>
      <c r="AI123" s="15" t="str">
        <f>IF(ISBLANK('Original data'!AF123),"",'Original data'!AF123)</f>
        <v/>
      </c>
      <c r="AJ123" s="15" t="str">
        <f>IF(ISBLANK('Original data'!AG123),"",'Original data'!AG123)</f>
        <v/>
      </c>
      <c r="AK123" s="15" t="str">
        <f>IF(ISBLANK('Original data'!AH123),"",'Original data'!AH123)</f>
        <v/>
      </c>
      <c r="AL123" s="15" t="str">
        <f>IF(ISBLANK('Original data'!AI123),"",'Original data'!AI123)</f>
        <v/>
      </c>
      <c r="AM123" s="15" t="str">
        <f>IF(ISBLANK('Original data'!AJ123),"",'Original data'!AJ123)</f>
        <v/>
      </c>
      <c r="AN123" s="15" t="str">
        <f>IF(ISBLANK('Original data'!AK123),"",'Original data'!AK123)</f>
        <v/>
      </c>
      <c r="AO123" s="15" t="str">
        <f>IF(ISBLANK('Original data'!AL123),"",'Original data'!AL123)</f>
        <v/>
      </c>
      <c r="AP123" s="15" t="str">
        <f>IF(ISBLANK('Original data'!AM123),"",'Original data'!AM123)</f>
        <v/>
      </c>
      <c r="AQ123" s="15" t="str">
        <f>IF(ISBLANK('Original data'!AN123),"",'Original data'!AN123)</f>
        <v/>
      </c>
      <c r="AR123" s="15" t="str">
        <f>IF(ISBLANK('Original data'!AO123),"",'Original data'!AO123)</f>
        <v/>
      </c>
      <c r="AS123" s="15" t="str">
        <f>IF(ISBLANK('Original data'!AP123),"",'Original data'!AP123)</f>
        <v/>
      </c>
      <c r="AT123" s="15" t="str">
        <f>IF(ISBLANK('Original data'!AQ123),"",'Original data'!AQ123)</f>
        <v/>
      </c>
      <c r="AU123" s="15" t="str">
        <f>IF(ISBLANK('Original data'!AR123),"",'Original data'!AR123)</f>
        <v/>
      </c>
      <c r="AV123" s="15" t="str">
        <f>IF(ISBLANK('Original data'!AS123),"",'Original data'!AS123)</f>
        <v/>
      </c>
      <c r="AW123" s="15" t="str">
        <f>IF(ISBLANK('Original data'!AT123),"",'Original data'!AT123)</f>
        <v/>
      </c>
      <c r="AX123" s="15" t="str">
        <f>IF(ISBLANK('Original data'!AU123),"",'Original data'!AU123)</f>
        <v/>
      </c>
      <c r="AY123" s="15" t="str">
        <f>IF(ISBLANK('Original data'!AV123),"",'Original data'!AV123)</f>
        <v/>
      </c>
      <c r="AZ123" s="15" t="str">
        <f>IF(ISBLANK('Original data'!AW123),"",'Original data'!AW123)</f>
        <v/>
      </c>
      <c r="BA123" s="15" t="str">
        <f>IF(ISBLANK('Original data'!AX123),"",'Original data'!AX123)</f>
        <v/>
      </c>
      <c r="BB123" s="15" t="str">
        <f>IF(ISBLANK('Original data'!AY123),"",'Original data'!AY123)</f>
        <v/>
      </c>
      <c r="BC123" s="15" t="str">
        <f>IF(ISBLANK('Original data'!AZ123),"",'Original data'!AZ123)</f>
        <v/>
      </c>
      <c r="BD123" s="15" t="str">
        <f>IF(ISBLANK('Original data'!BA123),"",'Original data'!BA123)</f>
        <v/>
      </c>
      <c r="BE123" s="15" t="str">
        <f>IF(ISBLANK('Original data'!BB123),"",'Original data'!BB123)</f>
        <v/>
      </c>
      <c r="BF123" s="15" t="str">
        <f>IF(ISBLANK('Original data'!BC123),"",'Original data'!BC123)</f>
        <v/>
      </c>
      <c r="BG123" s="15" t="str">
        <f>IF(ISBLANK('Original data'!BD123),"",'Original data'!BD123)</f>
        <v/>
      </c>
      <c r="BH123" s="15" t="str">
        <f>IF(ISBLANK('Original data'!BE123),"",'Original data'!BE123)</f>
        <v/>
      </c>
      <c r="BI123" s="15" t="str">
        <f>IF(ISBLANK('Original data'!BF123),"",'Original data'!BF123)</f>
        <v/>
      </c>
      <c r="BJ123" s="15" t="str">
        <f>IF(ISBLANK('Original data'!BG123),"",'Original data'!BG123)</f>
        <v/>
      </c>
      <c r="BK123" s="15" t="str">
        <f>IF(ISBLANK('Original data'!BH123),"",'Original data'!BH123)</f>
        <v/>
      </c>
      <c r="BL123" s="15" t="str">
        <f>IF(ISBLANK('Original data'!BI123),"",'Original data'!BI123)</f>
        <v/>
      </c>
      <c r="BM123" s="15" t="str">
        <f>IF(ISBLANK('Original data'!BJ123),"",'Original data'!BJ123)</f>
        <v/>
      </c>
      <c r="BN123" s="15" t="str">
        <f>IF(ISBLANK('Original data'!BK123),"",'Original data'!BK123)</f>
        <v/>
      </c>
      <c r="BO123" s="15" t="str">
        <f>IF(ISBLANK('Original data'!BL123),"",'Original data'!BL123)</f>
        <v/>
      </c>
      <c r="BP123" s="15" t="str">
        <f>IF(ISBLANK('Original data'!BM123),"",'Original data'!BM123)</f>
        <v/>
      </c>
      <c r="BQ123" s="15" t="str">
        <f>IF(ISBLANK('Original data'!BN123),"",'Original data'!BN123)</f>
        <v/>
      </c>
      <c r="BR123" s="15" t="str">
        <f>IF(ISBLANK('Original data'!BO123),"",'Original data'!BO123)</f>
        <v/>
      </c>
      <c r="BS123" s="15" t="str">
        <f>IF(ISBLANK('Original data'!BP123),"",'Original data'!BP123)</f>
        <v/>
      </c>
      <c r="BT123" s="15" t="str">
        <f>IF(ISBLANK('Original data'!BQ123),"",'Original data'!BQ123)</f>
        <v/>
      </c>
      <c r="BU123" s="15" t="str">
        <f>IF(ISBLANK('Original data'!BR123),"",'Original data'!BR123)</f>
        <v/>
      </c>
      <c r="BV123" s="15" t="str">
        <f>IF(ISBLANK('Original data'!BS123),"",'Original data'!BS123)</f>
        <v/>
      </c>
      <c r="BW123" s="15" t="str">
        <f>IF(ISBLANK('Original data'!BT123),"",'Original data'!BT123)</f>
        <v/>
      </c>
      <c r="BX123" s="15" t="str">
        <f>IF(ISBLANK('Original data'!BU123),"",'Original data'!BU123)</f>
        <v/>
      </c>
      <c r="BY123" s="15" t="str">
        <f>IF(ISBLANK('Original data'!BV123),"",'Original data'!BV123)</f>
        <v/>
      </c>
      <c r="BZ123" s="15" t="str">
        <f>IF(ISBLANK('Original data'!BW123),"",'Original data'!BW123)</f>
        <v/>
      </c>
      <c r="CA123" s="15" t="str">
        <f>IF(ISBLANK('Original data'!BX123),"",'Original data'!BX123)</f>
        <v/>
      </c>
      <c r="CB123" s="15" t="str">
        <f>IF(ISBLANK('Original data'!BY123),"",'Original data'!BY123)</f>
        <v/>
      </c>
      <c r="CC123" s="15" t="str">
        <f>IF(ISBLANK('Original data'!BZ123),"",'Original data'!BZ123)</f>
        <v/>
      </c>
      <c r="CD123" s="15" t="str">
        <f>IF(ISBLANK('Original data'!CA123),"",'Original data'!CA123)</f>
        <v/>
      </c>
    </row>
    <row r="124" spans="1:82" x14ac:dyDescent="0.2">
      <c r="A124" s="14" t="str">
        <f>IF(ISBLANK('Original data'!A124),"",'Original data'!A124)</f>
        <v/>
      </c>
      <c r="B124" s="14" t="str">
        <f>IF(ISBLANK('Original data'!B124),"",'Original data'!B124)</f>
        <v/>
      </c>
      <c r="C124" s="14" t="str">
        <f>IF(ISBLANK('Original data'!C124),"",'Original data'!C124)</f>
        <v/>
      </c>
      <c r="D124" s="14" t="str">
        <f>IF(ISBLANK('Original data'!D124),"",'Original data'!D124)</f>
        <v/>
      </c>
      <c r="E124" s="14" t="str">
        <f>IF(ISBLANK('Original data'!E124),"",'Original data'!E124)</f>
        <v/>
      </c>
      <c r="F124" s="14">
        <f>IF(ISBLANK('Original data'!CC124),"",'Original data'!CC124)</f>
        <v>0</v>
      </c>
      <c r="G124" s="14">
        <f>IF(ISBLANK('Original data'!CD124),"",'Original data'!CD124)</f>
        <v>0</v>
      </c>
      <c r="H124" s="14"/>
      <c r="I124" s="15" t="str">
        <f>IF(ISBLANK('Original data'!F124),"",'Original data'!F124)</f>
        <v/>
      </c>
      <c r="J124" s="15" t="str">
        <f>IF(ISBLANK('Original data'!G124),"",'Original data'!G124)</f>
        <v/>
      </c>
      <c r="K124" s="15" t="str">
        <f>IF(ISBLANK('Original data'!H124),"",'Original data'!H124)</f>
        <v/>
      </c>
      <c r="L124" s="15" t="str">
        <f>IF(ISBLANK('Original data'!I124),"",'Original data'!I124)</f>
        <v/>
      </c>
      <c r="M124" s="15" t="str">
        <f>IF(ISBLANK('Original data'!J124),"",'Original data'!J124)</f>
        <v/>
      </c>
      <c r="N124" s="15" t="str">
        <f>IF(ISBLANK('Original data'!K124),"",'Original data'!K124)</f>
        <v/>
      </c>
      <c r="O124" s="15" t="str">
        <f>IF(ISBLANK('Original data'!L124),"",'Original data'!L124)</f>
        <v/>
      </c>
      <c r="P124" s="15" t="str">
        <f>IF(ISBLANK('Original data'!M124),"",'Original data'!M124)</f>
        <v/>
      </c>
      <c r="Q124" s="15" t="str">
        <f>IF(ISBLANK('Original data'!N124),"",'Original data'!N124)</f>
        <v/>
      </c>
      <c r="R124" s="15" t="str">
        <f>IF(ISBLANK('Original data'!O124),"",'Original data'!O124)</f>
        <v/>
      </c>
      <c r="S124" s="15" t="str">
        <f>IF(ISBLANK('Original data'!P124),"",'Original data'!P124)</f>
        <v/>
      </c>
      <c r="T124" s="15" t="str">
        <f>IF(ISBLANK('Original data'!Q124),"",'Original data'!Q124)</f>
        <v/>
      </c>
      <c r="U124" s="15" t="str">
        <f>IF(ISBLANK('Original data'!R124),"",'Original data'!R124)</f>
        <v/>
      </c>
      <c r="V124" s="15" t="str">
        <f>IF(ISBLANK('Original data'!S124),"",'Original data'!S124)</f>
        <v/>
      </c>
      <c r="W124" s="15" t="str">
        <f>IF(ISBLANK('Original data'!T124),"",'Original data'!T124)</f>
        <v/>
      </c>
      <c r="X124" s="15" t="str">
        <f>IF(ISBLANK('Original data'!U124),"",'Original data'!U124)</f>
        <v/>
      </c>
      <c r="Y124" s="15" t="str">
        <f>IF(ISBLANK('Original data'!V124),"",'Original data'!V124)</f>
        <v/>
      </c>
      <c r="Z124" s="15" t="str">
        <f>IF(ISBLANK('Original data'!W124),"",'Original data'!W124)</f>
        <v/>
      </c>
      <c r="AA124" s="15" t="str">
        <f>IF(ISBLANK('Original data'!X124),"",'Original data'!X124)</f>
        <v/>
      </c>
      <c r="AB124" s="15" t="str">
        <f>IF(ISBLANK('Original data'!Y124),"",'Original data'!Y124)</f>
        <v/>
      </c>
      <c r="AC124" s="15" t="str">
        <f>IF(ISBLANK('Original data'!Z124),"",'Original data'!Z124)</f>
        <v/>
      </c>
      <c r="AD124" s="15" t="str">
        <f>IF(ISBLANK('Original data'!AA124),"",'Original data'!AA124)</f>
        <v/>
      </c>
      <c r="AE124" s="15" t="str">
        <f>IF(ISBLANK('Original data'!AB124),"",'Original data'!AB124)</f>
        <v/>
      </c>
      <c r="AF124" s="15" t="str">
        <f>IF(ISBLANK('Original data'!AC124),"",'Original data'!AC124)</f>
        <v/>
      </c>
      <c r="AG124" s="15" t="str">
        <f>IF(ISBLANK('Original data'!AD124),"",'Original data'!AD124)</f>
        <v/>
      </c>
      <c r="AH124" s="15" t="str">
        <f>IF(ISBLANK('Original data'!AE124),"",'Original data'!AE124)</f>
        <v/>
      </c>
      <c r="AI124" s="15" t="str">
        <f>IF(ISBLANK('Original data'!AF124),"",'Original data'!AF124)</f>
        <v/>
      </c>
      <c r="AJ124" s="15" t="str">
        <f>IF(ISBLANK('Original data'!AG124),"",'Original data'!AG124)</f>
        <v/>
      </c>
      <c r="AK124" s="15" t="str">
        <f>IF(ISBLANK('Original data'!AH124),"",'Original data'!AH124)</f>
        <v/>
      </c>
      <c r="AL124" s="15" t="str">
        <f>IF(ISBLANK('Original data'!AI124),"",'Original data'!AI124)</f>
        <v/>
      </c>
      <c r="AM124" s="15" t="str">
        <f>IF(ISBLANK('Original data'!AJ124),"",'Original data'!AJ124)</f>
        <v/>
      </c>
      <c r="AN124" s="15" t="str">
        <f>IF(ISBLANK('Original data'!AK124),"",'Original data'!AK124)</f>
        <v/>
      </c>
      <c r="AO124" s="15" t="str">
        <f>IF(ISBLANK('Original data'!AL124),"",'Original data'!AL124)</f>
        <v/>
      </c>
      <c r="AP124" s="15" t="str">
        <f>IF(ISBLANK('Original data'!AM124),"",'Original data'!AM124)</f>
        <v/>
      </c>
      <c r="AQ124" s="15" t="str">
        <f>IF(ISBLANK('Original data'!AN124),"",'Original data'!AN124)</f>
        <v/>
      </c>
      <c r="AR124" s="15" t="str">
        <f>IF(ISBLANK('Original data'!AO124),"",'Original data'!AO124)</f>
        <v/>
      </c>
      <c r="AS124" s="15" t="str">
        <f>IF(ISBLANK('Original data'!AP124),"",'Original data'!AP124)</f>
        <v/>
      </c>
      <c r="AT124" s="15" t="str">
        <f>IF(ISBLANK('Original data'!AQ124),"",'Original data'!AQ124)</f>
        <v/>
      </c>
      <c r="AU124" s="15" t="str">
        <f>IF(ISBLANK('Original data'!AR124),"",'Original data'!AR124)</f>
        <v/>
      </c>
      <c r="AV124" s="15" t="str">
        <f>IF(ISBLANK('Original data'!AS124),"",'Original data'!AS124)</f>
        <v/>
      </c>
      <c r="AW124" s="15" t="str">
        <f>IF(ISBLANK('Original data'!AT124),"",'Original data'!AT124)</f>
        <v/>
      </c>
      <c r="AX124" s="15" t="str">
        <f>IF(ISBLANK('Original data'!AU124),"",'Original data'!AU124)</f>
        <v/>
      </c>
      <c r="AY124" s="15" t="str">
        <f>IF(ISBLANK('Original data'!AV124),"",'Original data'!AV124)</f>
        <v/>
      </c>
      <c r="AZ124" s="15" t="str">
        <f>IF(ISBLANK('Original data'!AW124),"",'Original data'!AW124)</f>
        <v/>
      </c>
      <c r="BA124" s="15" t="str">
        <f>IF(ISBLANK('Original data'!AX124),"",'Original data'!AX124)</f>
        <v/>
      </c>
      <c r="BB124" s="15" t="str">
        <f>IF(ISBLANK('Original data'!AY124),"",'Original data'!AY124)</f>
        <v/>
      </c>
      <c r="BC124" s="15" t="str">
        <f>IF(ISBLANK('Original data'!AZ124),"",'Original data'!AZ124)</f>
        <v/>
      </c>
      <c r="BD124" s="15" t="str">
        <f>IF(ISBLANK('Original data'!BA124),"",'Original data'!BA124)</f>
        <v/>
      </c>
      <c r="BE124" s="15" t="str">
        <f>IF(ISBLANK('Original data'!BB124),"",'Original data'!BB124)</f>
        <v/>
      </c>
      <c r="BF124" s="15" t="str">
        <f>IF(ISBLANK('Original data'!BC124),"",'Original data'!BC124)</f>
        <v/>
      </c>
      <c r="BG124" s="15" t="str">
        <f>IF(ISBLANK('Original data'!BD124),"",'Original data'!BD124)</f>
        <v/>
      </c>
      <c r="BH124" s="15" t="str">
        <f>IF(ISBLANK('Original data'!BE124),"",'Original data'!BE124)</f>
        <v/>
      </c>
      <c r="BI124" s="15" t="str">
        <f>IF(ISBLANK('Original data'!BF124),"",'Original data'!BF124)</f>
        <v/>
      </c>
      <c r="BJ124" s="15" t="str">
        <f>IF(ISBLANK('Original data'!BG124),"",'Original data'!BG124)</f>
        <v/>
      </c>
      <c r="BK124" s="15" t="str">
        <f>IF(ISBLANK('Original data'!BH124),"",'Original data'!BH124)</f>
        <v/>
      </c>
      <c r="BL124" s="15" t="str">
        <f>IF(ISBLANK('Original data'!BI124),"",'Original data'!BI124)</f>
        <v/>
      </c>
      <c r="BM124" s="15" t="str">
        <f>IF(ISBLANK('Original data'!BJ124),"",'Original data'!BJ124)</f>
        <v/>
      </c>
      <c r="BN124" s="15" t="str">
        <f>IF(ISBLANK('Original data'!BK124),"",'Original data'!BK124)</f>
        <v/>
      </c>
      <c r="BO124" s="15" t="str">
        <f>IF(ISBLANK('Original data'!BL124),"",'Original data'!BL124)</f>
        <v/>
      </c>
      <c r="BP124" s="15" t="str">
        <f>IF(ISBLANK('Original data'!BM124),"",'Original data'!BM124)</f>
        <v/>
      </c>
      <c r="BQ124" s="15" t="str">
        <f>IF(ISBLANK('Original data'!BN124),"",'Original data'!BN124)</f>
        <v/>
      </c>
      <c r="BR124" s="15" t="str">
        <f>IF(ISBLANK('Original data'!BO124),"",'Original data'!BO124)</f>
        <v/>
      </c>
      <c r="BS124" s="15" t="str">
        <f>IF(ISBLANK('Original data'!BP124),"",'Original data'!BP124)</f>
        <v/>
      </c>
      <c r="BT124" s="15" t="str">
        <f>IF(ISBLANK('Original data'!BQ124),"",'Original data'!BQ124)</f>
        <v/>
      </c>
      <c r="BU124" s="15" t="str">
        <f>IF(ISBLANK('Original data'!BR124),"",'Original data'!BR124)</f>
        <v/>
      </c>
      <c r="BV124" s="15" t="str">
        <f>IF(ISBLANK('Original data'!BS124),"",'Original data'!BS124)</f>
        <v/>
      </c>
      <c r="BW124" s="15" t="str">
        <f>IF(ISBLANK('Original data'!BT124),"",'Original data'!BT124)</f>
        <v/>
      </c>
      <c r="BX124" s="15" t="str">
        <f>IF(ISBLANK('Original data'!BU124),"",'Original data'!BU124)</f>
        <v/>
      </c>
      <c r="BY124" s="15" t="str">
        <f>IF(ISBLANK('Original data'!BV124),"",'Original data'!BV124)</f>
        <v/>
      </c>
      <c r="BZ124" s="15" t="str">
        <f>IF(ISBLANK('Original data'!BW124),"",'Original data'!BW124)</f>
        <v/>
      </c>
      <c r="CA124" s="15" t="str">
        <f>IF(ISBLANK('Original data'!BX124),"",'Original data'!BX124)</f>
        <v/>
      </c>
      <c r="CB124" s="15" t="str">
        <f>IF(ISBLANK('Original data'!BY124),"",'Original data'!BY124)</f>
        <v/>
      </c>
      <c r="CC124" s="15" t="str">
        <f>IF(ISBLANK('Original data'!BZ124),"",'Original data'!BZ124)</f>
        <v/>
      </c>
      <c r="CD124" s="15" t="str">
        <f>IF(ISBLANK('Original data'!CA124),"",'Original data'!CA124)</f>
        <v/>
      </c>
    </row>
    <row r="125" spans="1:82" x14ac:dyDescent="0.2">
      <c r="A125" s="14" t="str">
        <f>IF(ISBLANK('Original data'!A125),"",'Original data'!A125)</f>
        <v/>
      </c>
      <c r="B125" s="14" t="str">
        <f>IF(ISBLANK('Original data'!B125),"",'Original data'!B125)</f>
        <v/>
      </c>
      <c r="C125" s="14" t="str">
        <f>IF(ISBLANK('Original data'!C125),"",'Original data'!C125)</f>
        <v/>
      </c>
      <c r="D125" s="14" t="str">
        <f>IF(ISBLANK('Original data'!D125),"",'Original data'!D125)</f>
        <v/>
      </c>
      <c r="E125" s="14" t="str">
        <f>IF(ISBLANK('Original data'!E125),"",'Original data'!E125)</f>
        <v/>
      </c>
      <c r="F125" s="14">
        <f>IF(ISBLANK('Original data'!CC125),"",'Original data'!CC125)</f>
        <v>0</v>
      </c>
      <c r="G125" s="14">
        <f>IF(ISBLANK('Original data'!CD125),"",'Original data'!CD125)</f>
        <v>0</v>
      </c>
      <c r="H125" s="14"/>
      <c r="I125" s="15" t="str">
        <f>IF(ISBLANK('Original data'!F125),"",'Original data'!F125)</f>
        <v/>
      </c>
      <c r="J125" s="15" t="str">
        <f>IF(ISBLANK('Original data'!G125),"",'Original data'!G125)</f>
        <v/>
      </c>
      <c r="K125" s="15" t="str">
        <f>IF(ISBLANK('Original data'!H125),"",'Original data'!H125)</f>
        <v/>
      </c>
      <c r="L125" s="15" t="str">
        <f>IF(ISBLANK('Original data'!I125),"",'Original data'!I125)</f>
        <v/>
      </c>
      <c r="M125" s="15" t="str">
        <f>IF(ISBLANK('Original data'!J125),"",'Original data'!J125)</f>
        <v/>
      </c>
      <c r="N125" s="15" t="str">
        <f>IF(ISBLANK('Original data'!K125),"",'Original data'!K125)</f>
        <v/>
      </c>
      <c r="O125" s="15" t="str">
        <f>IF(ISBLANK('Original data'!L125),"",'Original data'!L125)</f>
        <v/>
      </c>
      <c r="P125" s="15" t="str">
        <f>IF(ISBLANK('Original data'!M125),"",'Original data'!M125)</f>
        <v/>
      </c>
      <c r="Q125" s="15" t="str">
        <f>IF(ISBLANK('Original data'!N125),"",'Original data'!N125)</f>
        <v/>
      </c>
      <c r="R125" s="15" t="str">
        <f>IF(ISBLANK('Original data'!O125),"",'Original data'!O125)</f>
        <v/>
      </c>
      <c r="S125" s="15" t="str">
        <f>IF(ISBLANK('Original data'!P125),"",'Original data'!P125)</f>
        <v/>
      </c>
      <c r="T125" s="15" t="str">
        <f>IF(ISBLANK('Original data'!Q125),"",'Original data'!Q125)</f>
        <v/>
      </c>
      <c r="U125" s="15" t="str">
        <f>IF(ISBLANK('Original data'!R125),"",'Original data'!R125)</f>
        <v/>
      </c>
      <c r="V125" s="15" t="str">
        <f>IF(ISBLANK('Original data'!S125),"",'Original data'!S125)</f>
        <v/>
      </c>
      <c r="W125" s="15" t="str">
        <f>IF(ISBLANK('Original data'!T125),"",'Original data'!T125)</f>
        <v/>
      </c>
      <c r="X125" s="15" t="str">
        <f>IF(ISBLANK('Original data'!U125),"",'Original data'!U125)</f>
        <v/>
      </c>
      <c r="Y125" s="15" t="str">
        <f>IF(ISBLANK('Original data'!V125),"",'Original data'!V125)</f>
        <v/>
      </c>
      <c r="Z125" s="15" t="str">
        <f>IF(ISBLANK('Original data'!W125),"",'Original data'!W125)</f>
        <v/>
      </c>
      <c r="AA125" s="15" t="str">
        <f>IF(ISBLANK('Original data'!X125),"",'Original data'!X125)</f>
        <v/>
      </c>
      <c r="AB125" s="15" t="str">
        <f>IF(ISBLANK('Original data'!Y125),"",'Original data'!Y125)</f>
        <v/>
      </c>
      <c r="AC125" s="15" t="str">
        <f>IF(ISBLANK('Original data'!Z125),"",'Original data'!Z125)</f>
        <v/>
      </c>
      <c r="AD125" s="15" t="str">
        <f>IF(ISBLANK('Original data'!AA125),"",'Original data'!AA125)</f>
        <v/>
      </c>
      <c r="AE125" s="15" t="str">
        <f>IF(ISBLANK('Original data'!AB125),"",'Original data'!AB125)</f>
        <v/>
      </c>
      <c r="AF125" s="15" t="str">
        <f>IF(ISBLANK('Original data'!AC125),"",'Original data'!AC125)</f>
        <v/>
      </c>
      <c r="AG125" s="15" t="str">
        <f>IF(ISBLANK('Original data'!AD125),"",'Original data'!AD125)</f>
        <v/>
      </c>
      <c r="AH125" s="15" t="str">
        <f>IF(ISBLANK('Original data'!AE125),"",'Original data'!AE125)</f>
        <v/>
      </c>
      <c r="AI125" s="15" t="str">
        <f>IF(ISBLANK('Original data'!AF125),"",'Original data'!AF125)</f>
        <v/>
      </c>
      <c r="AJ125" s="15" t="str">
        <f>IF(ISBLANK('Original data'!AG125),"",'Original data'!AG125)</f>
        <v/>
      </c>
      <c r="AK125" s="15" t="str">
        <f>IF(ISBLANK('Original data'!AH125),"",'Original data'!AH125)</f>
        <v/>
      </c>
      <c r="AL125" s="15" t="str">
        <f>IF(ISBLANK('Original data'!AI125),"",'Original data'!AI125)</f>
        <v/>
      </c>
      <c r="AM125" s="15" t="str">
        <f>IF(ISBLANK('Original data'!AJ125),"",'Original data'!AJ125)</f>
        <v/>
      </c>
      <c r="AN125" s="15" t="str">
        <f>IF(ISBLANK('Original data'!AK125),"",'Original data'!AK125)</f>
        <v/>
      </c>
      <c r="AO125" s="15" t="str">
        <f>IF(ISBLANK('Original data'!AL125),"",'Original data'!AL125)</f>
        <v/>
      </c>
      <c r="AP125" s="15" t="str">
        <f>IF(ISBLANK('Original data'!AM125),"",'Original data'!AM125)</f>
        <v/>
      </c>
      <c r="AQ125" s="15" t="str">
        <f>IF(ISBLANK('Original data'!AN125),"",'Original data'!AN125)</f>
        <v/>
      </c>
      <c r="AR125" s="15" t="str">
        <f>IF(ISBLANK('Original data'!AO125),"",'Original data'!AO125)</f>
        <v/>
      </c>
      <c r="AS125" s="15" t="str">
        <f>IF(ISBLANK('Original data'!AP125),"",'Original data'!AP125)</f>
        <v/>
      </c>
      <c r="AT125" s="15" t="str">
        <f>IF(ISBLANK('Original data'!AQ125),"",'Original data'!AQ125)</f>
        <v/>
      </c>
      <c r="AU125" s="15" t="str">
        <f>IF(ISBLANK('Original data'!AR125),"",'Original data'!AR125)</f>
        <v/>
      </c>
      <c r="AV125" s="15" t="str">
        <f>IF(ISBLANK('Original data'!AS125),"",'Original data'!AS125)</f>
        <v/>
      </c>
      <c r="AW125" s="15" t="str">
        <f>IF(ISBLANK('Original data'!AT125),"",'Original data'!AT125)</f>
        <v/>
      </c>
      <c r="AX125" s="15" t="str">
        <f>IF(ISBLANK('Original data'!AU125),"",'Original data'!AU125)</f>
        <v/>
      </c>
      <c r="AY125" s="15" t="str">
        <f>IF(ISBLANK('Original data'!AV125),"",'Original data'!AV125)</f>
        <v/>
      </c>
      <c r="AZ125" s="15" t="str">
        <f>IF(ISBLANK('Original data'!AW125),"",'Original data'!AW125)</f>
        <v/>
      </c>
      <c r="BA125" s="15" t="str">
        <f>IF(ISBLANK('Original data'!AX125),"",'Original data'!AX125)</f>
        <v/>
      </c>
      <c r="BB125" s="15" t="str">
        <f>IF(ISBLANK('Original data'!AY125),"",'Original data'!AY125)</f>
        <v/>
      </c>
      <c r="BC125" s="15" t="str">
        <f>IF(ISBLANK('Original data'!AZ125),"",'Original data'!AZ125)</f>
        <v/>
      </c>
      <c r="BD125" s="15" t="str">
        <f>IF(ISBLANK('Original data'!BA125),"",'Original data'!BA125)</f>
        <v/>
      </c>
      <c r="BE125" s="15" t="str">
        <f>IF(ISBLANK('Original data'!BB125),"",'Original data'!BB125)</f>
        <v/>
      </c>
      <c r="BF125" s="15" t="str">
        <f>IF(ISBLANK('Original data'!BC125),"",'Original data'!BC125)</f>
        <v/>
      </c>
      <c r="BG125" s="15" t="str">
        <f>IF(ISBLANK('Original data'!BD125),"",'Original data'!BD125)</f>
        <v/>
      </c>
      <c r="BH125" s="15" t="str">
        <f>IF(ISBLANK('Original data'!BE125),"",'Original data'!BE125)</f>
        <v/>
      </c>
      <c r="BI125" s="15" t="str">
        <f>IF(ISBLANK('Original data'!BF125),"",'Original data'!BF125)</f>
        <v/>
      </c>
      <c r="BJ125" s="15" t="str">
        <f>IF(ISBLANK('Original data'!BG125),"",'Original data'!BG125)</f>
        <v/>
      </c>
      <c r="BK125" s="15" t="str">
        <f>IF(ISBLANK('Original data'!BH125),"",'Original data'!BH125)</f>
        <v/>
      </c>
      <c r="BL125" s="15" t="str">
        <f>IF(ISBLANK('Original data'!BI125),"",'Original data'!BI125)</f>
        <v/>
      </c>
      <c r="BM125" s="15" t="str">
        <f>IF(ISBLANK('Original data'!BJ125),"",'Original data'!BJ125)</f>
        <v/>
      </c>
      <c r="BN125" s="15" t="str">
        <f>IF(ISBLANK('Original data'!BK125),"",'Original data'!BK125)</f>
        <v/>
      </c>
      <c r="BO125" s="15" t="str">
        <f>IF(ISBLANK('Original data'!BL125),"",'Original data'!BL125)</f>
        <v/>
      </c>
      <c r="BP125" s="15" t="str">
        <f>IF(ISBLANK('Original data'!BM125),"",'Original data'!BM125)</f>
        <v/>
      </c>
      <c r="BQ125" s="15" t="str">
        <f>IF(ISBLANK('Original data'!BN125),"",'Original data'!BN125)</f>
        <v/>
      </c>
      <c r="BR125" s="15" t="str">
        <f>IF(ISBLANK('Original data'!BO125),"",'Original data'!BO125)</f>
        <v/>
      </c>
      <c r="BS125" s="15" t="str">
        <f>IF(ISBLANK('Original data'!BP125),"",'Original data'!BP125)</f>
        <v/>
      </c>
      <c r="BT125" s="15" t="str">
        <f>IF(ISBLANK('Original data'!BQ125),"",'Original data'!BQ125)</f>
        <v/>
      </c>
      <c r="BU125" s="15" t="str">
        <f>IF(ISBLANK('Original data'!BR125),"",'Original data'!BR125)</f>
        <v/>
      </c>
      <c r="BV125" s="15" t="str">
        <f>IF(ISBLANK('Original data'!BS125),"",'Original data'!BS125)</f>
        <v/>
      </c>
      <c r="BW125" s="15" t="str">
        <f>IF(ISBLANK('Original data'!BT125),"",'Original data'!BT125)</f>
        <v/>
      </c>
      <c r="BX125" s="15" t="str">
        <f>IF(ISBLANK('Original data'!BU125),"",'Original data'!BU125)</f>
        <v/>
      </c>
      <c r="BY125" s="15" t="str">
        <f>IF(ISBLANK('Original data'!BV125),"",'Original data'!BV125)</f>
        <v/>
      </c>
      <c r="BZ125" s="15" t="str">
        <f>IF(ISBLANK('Original data'!BW125),"",'Original data'!BW125)</f>
        <v/>
      </c>
      <c r="CA125" s="15" t="str">
        <f>IF(ISBLANK('Original data'!BX125),"",'Original data'!BX125)</f>
        <v/>
      </c>
      <c r="CB125" s="15" t="str">
        <f>IF(ISBLANK('Original data'!BY125),"",'Original data'!BY125)</f>
        <v/>
      </c>
      <c r="CC125" s="15" t="str">
        <f>IF(ISBLANK('Original data'!BZ125),"",'Original data'!BZ125)</f>
        <v/>
      </c>
      <c r="CD125" s="15" t="str">
        <f>IF(ISBLANK('Original data'!CA125),"",'Original data'!CA125)</f>
        <v/>
      </c>
    </row>
    <row r="126" spans="1:82" x14ac:dyDescent="0.2">
      <c r="A126" s="14" t="str">
        <f>IF(ISBLANK('Original data'!A126),"",'Original data'!A126)</f>
        <v/>
      </c>
      <c r="B126" s="14" t="str">
        <f>IF(ISBLANK('Original data'!B126),"",'Original data'!B126)</f>
        <v/>
      </c>
      <c r="C126" s="14" t="str">
        <f>IF(ISBLANK('Original data'!C126),"",'Original data'!C126)</f>
        <v/>
      </c>
      <c r="D126" s="14" t="str">
        <f>IF(ISBLANK('Original data'!D126),"",'Original data'!D126)</f>
        <v/>
      </c>
      <c r="E126" s="14" t="str">
        <f>IF(ISBLANK('Original data'!E126),"",'Original data'!E126)</f>
        <v/>
      </c>
      <c r="F126" s="14">
        <f>IF(ISBLANK('Original data'!CC126),"",'Original data'!CC126)</f>
        <v>0</v>
      </c>
      <c r="G126" s="14">
        <f>IF(ISBLANK('Original data'!CD126),"",'Original data'!CD126)</f>
        <v>0</v>
      </c>
      <c r="H126" s="14"/>
      <c r="I126" s="15" t="str">
        <f>IF(ISBLANK('Original data'!F126),"",'Original data'!F126)</f>
        <v/>
      </c>
      <c r="J126" s="15" t="str">
        <f>IF(ISBLANK('Original data'!G126),"",'Original data'!G126)</f>
        <v/>
      </c>
      <c r="K126" s="15" t="str">
        <f>IF(ISBLANK('Original data'!H126),"",'Original data'!H126)</f>
        <v/>
      </c>
      <c r="L126" s="15" t="str">
        <f>IF(ISBLANK('Original data'!I126),"",'Original data'!I126)</f>
        <v/>
      </c>
      <c r="M126" s="15" t="str">
        <f>IF(ISBLANK('Original data'!J126),"",'Original data'!J126)</f>
        <v/>
      </c>
      <c r="N126" s="15" t="str">
        <f>IF(ISBLANK('Original data'!K126),"",'Original data'!K126)</f>
        <v/>
      </c>
      <c r="O126" s="15" t="str">
        <f>IF(ISBLANK('Original data'!L126),"",'Original data'!L126)</f>
        <v/>
      </c>
      <c r="P126" s="15" t="str">
        <f>IF(ISBLANK('Original data'!M126),"",'Original data'!M126)</f>
        <v/>
      </c>
      <c r="Q126" s="15" t="str">
        <f>IF(ISBLANK('Original data'!N126),"",'Original data'!N126)</f>
        <v/>
      </c>
      <c r="R126" s="15" t="str">
        <f>IF(ISBLANK('Original data'!O126),"",'Original data'!O126)</f>
        <v/>
      </c>
      <c r="S126" s="15" t="str">
        <f>IF(ISBLANK('Original data'!P126),"",'Original data'!P126)</f>
        <v/>
      </c>
      <c r="T126" s="15" t="str">
        <f>IF(ISBLANK('Original data'!Q126),"",'Original data'!Q126)</f>
        <v/>
      </c>
      <c r="U126" s="15" t="str">
        <f>IF(ISBLANK('Original data'!R126),"",'Original data'!R126)</f>
        <v/>
      </c>
      <c r="V126" s="15" t="str">
        <f>IF(ISBLANK('Original data'!S126),"",'Original data'!S126)</f>
        <v/>
      </c>
      <c r="W126" s="15" t="str">
        <f>IF(ISBLANK('Original data'!T126),"",'Original data'!T126)</f>
        <v/>
      </c>
      <c r="X126" s="15" t="str">
        <f>IF(ISBLANK('Original data'!U126),"",'Original data'!U126)</f>
        <v/>
      </c>
      <c r="Y126" s="15" t="str">
        <f>IF(ISBLANK('Original data'!V126),"",'Original data'!V126)</f>
        <v/>
      </c>
      <c r="Z126" s="15" t="str">
        <f>IF(ISBLANK('Original data'!W126),"",'Original data'!W126)</f>
        <v/>
      </c>
      <c r="AA126" s="15" t="str">
        <f>IF(ISBLANK('Original data'!X126),"",'Original data'!X126)</f>
        <v/>
      </c>
      <c r="AB126" s="15" t="str">
        <f>IF(ISBLANK('Original data'!Y126),"",'Original data'!Y126)</f>
        <v/>
      </c>
      <c r="AC126" s="15" t="str">
        <f>IF(ISBLANK('Original data'!Z126),"",'Original data'!Z126)</f>
        <v/>
      </c>
      <c r="AD126" s="15" t="str">
        <f>IF(ISBLANK('Original data'!AA126),"",'Original data'!AA126)</f>
        <v/>
      </c>
      <c r="AE126" s="15" t="str">
        <f>IF(ISBLANK('Original data'!AB126),"",'Original data'!AB126)</f>
        <v/>
      </c>
      <c r="AF126" s="15" t="str">
        <f>IF(ISBLANK('Original data'!AC126),"",'Original data'!AC126)</f>
        <v/>
      </c>
      <c r="AG126" s="15" t="str">
        <f>IF(ISBLANK('Original data'!AD126),"",'Original data'!AD126)</f>
        <v/>
      </c>
      <c r="AH126" s="15" t="str">
        <f>IF(ISBLANK('Original data'!AE126),"",'Original data'!AE126)</f>
        <v/>
      </c>
      <c r="AI126" s="15" t="str">
        <f>IF(ISBLANK('Original data'!AF126),"",'Original data'!AF126)</f>
        <v/>
      </c>
      <c r="AJ126" s="15" t="str">
        <f>IF(ISBLANK('Original data'!AG126),"",'Original data'!AG126)</f>
        <v/>
      </c>
      <c r="AK126" s="15" t="str">
        <f>IF(ISBLANK('Original data'!AH126),"",'Original data'!AH126)</f>
        <v/>
      </c>
      <c r="AL126" s="15" t="str">
        <f>IF(ISBLANK('Original data'!AI126),"",'Original data'!AI126)</f>
        <v/>
      </c>
      <c r="AM126" s="15" t="str">
        <f>IF(ISBLANK('Original data'!AJ126),"",'Original data'!AJ126)</f>
        <v/>
      </c>
      <c r="AN126" s="15" t="str">
        <f>IF(ISBLANK('Original data'!AK126),"",'Original data'!AK126)</f>
        <v/>
      </c>
      <c r="AO126" s="15" t="str">
        <f>IF(ISBLANK('Original data'!AL126),"",'Original data'!AL126)</f>
        <v/>
      </c>
      <c r="AP126" s="15" t="str">
        <f>IF(ISBLANK('Original data'!AM126),"",'Original data'!AM126)</f>
        <v/>
      </c>
      <c r="AQ126" s="15" t="str">
        <f>IF(ISBLANK('Original data'!AN126),"",'Original data'!AN126)</f>
        <v/>
      </c>
      <c r="AR126" s="15" t="str">
        <f>IF(ISBLANK('Original data'!AO126),"",'Original data'!AO126)</f>
        <v/>
      </c>
      <c r="AS126" s="15" t="str">
        <f>IF(ISBLANK('Original data'!AP126),"",'Original data'!AP126)</f>
        <v/>
      </c>
      <c r="AT126" s="15" t="str">
        <f>IF(ISBLANK('Original data'!AQ126),"",'Original data'!AQ126)</f>
        <v/>
      </c>
      <c r="AU126" s="15" t="str">
        <f>IF(ISBLANK('Original data'!AR126),"",'Original data'!AR126)</f>
        <v/>
      </c>
      <c r="AV126" s="15" t="str">
        <f>IF(ISBLANK('Original data'!AS126),"",'Original data'!AS126)</f>
        <v/>
      </c>
      <c r="AW126" s="15" t="str">
        <f>IF(ISBLANK('Original data'!AT126),"",'Original data'!AT126)</f>
        <v/>
      </c>
      <c r="AX126" s="15" t="str">
        <f>IF(ISBLANK('Original data'!AU126),"",'Original data'!AU126)</f>
        <v/>
      </c>
      <c r="AY126" s="15" t="str">
        <f>IF(ISBLANK('Original data'!AV126),"",'Original data'!AV126)</f>
        <v/>
      </c>
      <c r="AZ126" s="15" t="str">
        <f>IF(ISBLANK('Original data'!AW126),"",'Original data'!AW126)</f>
        <v/>
      </c>
      <c r="BA126" s="15" t="str">
        <f>IF(ISBLANK('Original data'!AX126),"",'Original data'!AX126)</f>
        <v/>
      </c>
      <c r="BB126" s="15" t="str">
        <f>IF(ISBLANK('Original data'!AY126),"",'Original data'!AY126)</f>
        <v/>
      </c>
      <c r="BC126" s="15" t="str">
        <f>IF(ISBLANK('Original data'!AZ126),"",'Original data'!AZ126)</f>
        <v/>
      </c>
      <c r="BD126" s="15" t="str">
        <f>IF(ISBLANK('Original data'!BA126),"",'Original data'!BA126)</f>
        <v/>
      </c>
      <c r="BE126" s="15" t="str">
        <f>IF(ISBLANK('Original data'!BB126),"",'Original data'!BB126)</f>
        <v/>
      </c>
      <c r="BF126" s="15" t="str">
        <f>IF(ISBLANK('Original data'!BC126),"",'Original data'!BC126)</f>
        <v/>
      </c>
      <c r="BG126" s="15" t="str">
        <f>IF(ISBLANK('Original data'!BD126),"",'Original data'!BD126)</f>
        <v/>
      </c>
      <c r="BH126" s="15" t="str">
        <f>IF(ISBLANK('Original data'!BE126),"",'Original data'!BE126)</f>
        <v/>
      </c>
      <c r="BI126" s="15" t="str">
        <f>IF(ISBLANK('Original data'!BF126),"",'Original data'!BF126)</f>
        <v/>
      </c>
      <c r="BJ126" s="15" t="str">
        <f>IF(ISBLANK('Original data'!BG126),"",'Original data'!BG126)</f>
        <v/>
      </c>
      <c r="BK126" s="15" t="str">
        <f>IF(ISBLANK('Original data'!BH126),"",'Original data'!BH126)</f>
        <v/>
      </c>
      <c r="BL126" s="15" t="str">
        <f>IF(ISBLANK('Original data'!BI126),"",'Original data'!BI126)</f>
        <v/>
      </c>
      <c r="BM126" s="15" t="str">
        <f>IF(ISBLANK('Original data'!BJ126),"",'Original data'!BJ126)</f>
        <v/>
      </c>
      <c r="BN126" s="15" t="str">
        <f>IF(ISBLANK('Original data'!BK126),"",'Original data'!BK126)</f>
        <v/>
      </c>
      <c r="BO126" s="15" t="str">
        <f>IF(ISBLANK('Original data'!BL126),"",'Original data'!BL126)</f>
        <v/>
      </c>
      <c r="BP126" s="15" t="str">
        <f>IF(ISBLANK('Original data'!BM126),"",'Original data'!BM126)</f>
        <v/>
      </c>
      <c r="BQ126" s="15" t="str">
        <f>IF(ISBLANK('Original data'!BN126),"",'Original data'!BN126)</f>
        <v/>
      </c>
      <c r="BR126" s="15" t="str">
        <f>IF(ISBLANK('Original data'!BO126),"",'Original data'!BO126)</f>
        <v/>
      </c>
      <c r="BS126" s="15" t="str">
        <f>IF(ISBLANK('Original data'!BP126),"",'Original data'!BP126)</f>
        <v/>
      </c>
      <c r="BT126" s="15" t="str">
        <f>IF(ISBLANK('Original data'!BQ126),"",'Original data'!BQ126)</f>
        <v/>
      </c>
      <c r="BU126" s="15" t="str">
        <f>IF(ISBLANK('Original data'!BR126),"",'Original data'!BR126)</f>
        <v/>
      </c>
      <c r="BV126" s="15" t="str">
        <f>IF(ISBLANK('Original data'!BS126),"",'Original data'!BS126)</f>
        <v/>
      </c>
      <c r="BW126" s="15" t="str">
        <f>IF(ISBLANK('Original data'!BT126),"",'Original data'!BT126)</f>
        <v/>
      </c>
      <c r="BX126" s="15" t="str">
        <f>IF(ISBLANK('Original data'!BU126),"",'Original data'!BU126)</f>
        <v/>
      </c>
      <c r="BY126" s="15" t="str">
        <f>IF(ISBLANK('Original data'!BV126),"",'Original data'!BV126)</f>
        <v/>
      </c>
      <c r="BZ126" s="15" t="str">
        <f>IF(ISBLANK('Original data'!BW126),"",'Original data'!BW126)</f>
        <v/>
      </c>
      <c r="CA126" s="15" t="str">
        <f>IF(ISBLANK('Original data'!BX126),"",'Original data'!BX126)</f>
        <v/>
      </c>
      <c r="CB126" s="15" t="str">
        <f>IF(ISBLANK('Original data'!BY126),"",'Original data'!BY126)</f>
        <v/>
      </c>
      <c r="CC126" s="15" t="str">
        <f>IF(ISBLANK('Original data'!BZ126),"",'Original data'!BZ126)</f>
        <v/>
      </c>
      <c r="CD126" s="15" t="str">
        <f>IF(ISBLANK('Original data'!CA126),"",'Original data'!CA126)</f>
        <v/>
      </c>
    </row>
    <row r="127" spans="1:82" x14ac:dyDescent="0.2">
      <c r="A127" s="14" t="str">
        <f>IF(ISBLANK('Original data'!A127),"",'Original data'!A127)</f>
        <v/>
      </c>
      <c r="B127" s="14" t="str">
        <f>IF(ISBLANK('Original data'!B127),"",'Original data'!B127)</f>
        <v/>
      </c>
      <c r="C127" s="14" t="str">
        <f>IF(ISBLANK('Original data'!C127),"",'Original data'!C127)</f>
        <v/>
      </c>
      <c r="D127" s="14" t="str">
        <f>IF(ISBLANK('Original data'!D127),"",'Original data'!D127)</f>
        <v/>
      </c>
      <c r="E127" s="14" t="str">
        <f>IF(ISBLANK('Original data'!E127),"",'Original data'!E127)</f>
        <v/>
      </c>
      <c r="F127" s="14">
        <f>IF(ISBLANK('Original data'!CC127),"",'Original data'!CC127)</f>
        <v>0</v>
      </c>
      <c r="G127" s="14">
        <f>IF(ISBLANK('Original data'!CD127),"",'Original data'!CD127)</f>
        <v>0</v>
      </c>
      <c r="H127" s="14"/>
      <c r="I127" s="15" t="str">
        <f>IF(ISBLANK('Original data'!F127),"",'Original data'!F127)</f>
        <v/>
      </c>
      <c r="J127" s="15" t="str">
        <f>IF(ISBLANK('Original data'!G127),"",'Original data'!G127)</f>
        <v/>
      </c>
      <c r="K127" s="15" t="str">
        <f>IF(ISBLANK('Original data'!H127),"",'Original data'!H127)</f>
        <v/>
      </c>
      <c r="L127" s="15" t="str">
        <f>IF(ISBLANK('Original data'!I127),"",'Original data'!I127)</f>
        <v/>
      </c>
      <c r="M127" s="15" t="str">
        <f>IF(ISBLANK('Original data'!J127),"",'Original data'!J127)</f>
        <v/>
      </c>
      <c r="N127" s="15" t="str">
        <f>IF(ISBLANK('Original data'!K127),"",'Original data'!K127)</f>
        <v/>
      </c>
      <c r="O127" s="15" t="str">
        <f>IF(ISBLANK('Original data'!L127),"",'Original data'!L127)</f>
        <v/>
      </c>
      <c r="P127" s="15" t="str">
        <f>IF(ISBLANK('Original data'!M127),"",'Original data'!M127)</f>
        <v/>
      </c>
      <c r="Q127" s="15" t="str">
        <f>IF(ISBLANK('Original data'!N127),"",'Original data'!N127)</f>
        <v/>
      </c>
      <c r="R127" s="15" t="str">
        <f>IF(ISBLANK('Original data'!O127),"",'Original data'!O127)</f>
        <v/>
      </c>
      <c r="S127" s="15" t="str">
        <f>IF(ISBLANK('Original data'!P127),"",'Original data'!P127)</f>
        <v/>
      </c>
      <c r="T127" s="15" t="str">
        <f>IF(ISBLANK('Original data'!Q127),"",'Original data'!Q127)</f>
        <v/>
      </c>
      <c r="U127" s="15" t="str">
        <f>IF(ISBLANK('Original data'!R127),"",'Original data'!R127)</f>
        <v/>
      </c>
      <c r="V127" s="15" t="str">
        <f>IF(ISBLANK('Original data'!S127),"",'Original data'!S127)</f>
        <v/>
      </c>
      <c r="W127" s="15" t="str">
        <f>IF(ISBLANK('Original data'!T127),"",'Original data'!T127)</f>
        <v/>
      </c>
      <c r="X127" s="15" t="str">
        <f>IF(ISBLANK('Original data'!U127),"",'Original data'!U127)</f>
        <v/>
      </c>
      <c r="Y127" s="15" t="str">
        <f>IF(ISBLANK('Original data'!V127),"",'Original data'!V127)</f>
        <v/>
      </c>
      <c r="Z127" s="15" t="str">
        <f>IF(ISBLANK('Original data'!W127),"",'Original data'!W127)</f>
        <v/>
      </c>
      <c r="AA127" s="15" t="str">
        <f>IF(ISBLANK('Original data'!X127),"",'Original data'!X127)</f>
        <v/>
      </c>
      <c r="AB127" s="15" t="str">
        <f>IF(ISBLANK('Original data'!Y127),"",'Original data'!Y127)</f>
        <v/>
      </c>
      <c r="AC127" s="15" t="str">
        <f>IF(ISBLANK('Original data'!Z127),"",'Original data'!Z127)</f>
        <v/>
      </c>
      <c r="AD127" s="15" t="str">
        <f>IF(ISBLANK('Original data'!AA127),"",'Original data'!AA127)</f>
        <v/>
      </c>
      <c r="AE127" s="15" t="str">
        <f>IF(ISBLANK('Original data'!AB127),"",'Original data'!AB127)</f>
        <v/>
      </c>
      <c r="AF127" s="15" t="str">
        <f>IF(ISBLANK('Original data'!AC127),"",'Original data'!AC127)</f>
        <v/>
      </c>
      <c r="AG127" s="15" t="str">
        <f>IF(ISBLANK('Original data'!AD127),"",'Original data'!AD127)</f>
        <v/>
      </c>
      <c r="AH127" s="15" t="str">
        <f>IF(ISBLANK('Original data'!AE127),"",'Original data'!AE127)</f>
        <v/>
      </c>
      <c r="AI127" s="15" t="str">
        <f>IF(ISBLANK('Original data'!AF127),"",'Original data'!AF127)</f>
        <v/>
      </c>
      <c r="AJ127" s="15" t="str">
        <f>IF(ISBLANK('Original data'!AG127),"",'Original data'!AG127)</f>
        <v/>
      </c>
      <c r="AK127" s="15" t="str">
        <f>IF(ISBLANK('Original data'!AH127),"",'Original data'!AH127)</f>
        <v/>
      </c>
      <c r="AL127" s="15" t="str">
        <f>IF(ISBLANK('Original data'!AI127),"",'Original data'!AI127)</f>
        <v/>
      </c>
      <c r="AM127" s="15" t="str">
        <f>IF(ISBLANK('Original data'!AJ127),"",'Original data'!AJ127)</f>
        <v/>
      </c>
      <c r="AN127" s="15" t="str">
        <f>IF(ISBLANK('Original data'!AK127),"",'Original data'!AK127)</f>
        <v/>
      </c>
      <c r="AO127" s="15" t="str">
        <f>IF(ISBLANK('Original data'!AL127),"",'Original data'!AL127)</f>
        <v/>
      </c>
      <c r="AP127" s="15" t="str">
        <f>IF(ISBLANK('Original data'!AM127),"",'Original data'!AM127)</f>
        <v/>
      </c>
      <c r="AQ127" s="15" t="str">
        <f>IF(ISBLANK('Original data'!AN127),"",'Original data'!AN127)</f>
        <v/>
      </c>
      <c r="AR127" s="15" t="str">
        <f>IF(ISBLANK('Original data'!AO127),"",'Original data'!AO127)</f>
        <v/>
      </c>
      <c r="AS127" s="15" t="str">
        <f>IF(ISBLANK('Original data'!AP127),"",'Original data'!AP127)</f>
        <v/>
      </c>
      <c r="AT127" s="15" t="str">
        <f>IF(ISBLANK('Original data'!AQ127),"",'Original data'!AQ127)</f>
        <v/>
      </c>
      <c r="AU127" s="15" t="str">
        <f>IF(ISBLANK('Original data'!AR127),"",'Original data'!AR127)</f>
        <v/>
      </c>
      <c r="AV127" s="15" t="str">
        <f>IF(ISBLANK('Original data'!AS127),"",'Original data'!AS127)</f>
        <v/>
      </c>
      <c r="AW127" s="15" t="str">
        <f>IF(ISBLANK('Original data'!AT127),"",'Original data'!AT127)</f>
        <v/>
      </c>
      <c r="AX127" s="15" t="str">
        <f>IF(ISBLANK('Original data'!AU127),"",'Original data'!AU127)</f>
        <v/>
      </c>
      <c r="AY127" s="15" t="str">
        <f>IF(ISBLANK('Original data'!AV127),"",'Original data'!AV127)</f>
        <v/>
      </c>
      <c r="AZ127" s="15" t="str">
        <f>IF(ISBLANK('Original data'!AW127),"",'Original data'!AW127)</f>
        <v/>
      </c>
      <c r="BA127" s="15" t="str">
        <f>IF(ISBLANK('Original data'!AX127),"",'Original data'!AX127)</f>
        <v/>
      </c>
      <c r="BB127" s="15" t="str">
        <f>IF(ISBLANK('Original data'!AY127),"",'Original data'!AY127)</f>
        <v/>
      </c>
      <c r="BC127" s="15" t="str">
        <f>IF(ISBLANK('Original data'!AZ127),"",'Original data'!AZ127)</f>
        <v/>
      </c>
      <c r="BD127" s="15" t="str">
        <f>IF(ISBLANK('Original data'!BA127),"",'Original data'!BA127)</f>
        <v/>
      </c>
      <c r="BE127" s="15" t="str">
        <f>IF(ISBLANK('Original data'!BB127),"",'Original data'!BB127)</f>
        <v/>
      </c>
      <c r="BF127" s="15" t="str">
        <f>IF(ISBLANK('Original data'!BC127),"",'Original data'!BC127)</f>
        <v/>
      </c>
      <c r="BG127" s="15" t="str">
        <f>IF(ISBLANK('Original data'!BD127),"",'Original data'!BD127)</f>
        <v/>
      </c>
      <c r="BH127" s="15" t="str">
        <f>IF(ISBLANK('Original data'!BE127),"",'Original data'!BE127)</f>
        <v/>
      </c>
      <c r="BI127" s="15" t="str">
        <f>IF(ISBLANK('Original data'!BF127),"",'Original data'!BF127)</f>
        <v/>
      </c>
      <c r="BJ127" s="15" t="str">
        <f>IF(ISBLANK('Original data'!BG127),"",'Original data'!BG127)</f>
        <v/>
      </c>
      <c r="BK127" s="15" t="str">
        <f>IF(ISBLANK('Original data'!BH127),"",'Original data'!BH127)</f>
        <v/>
      </c>
      <c r="BL127" s="15" t="str">
        <f>IF(ISBLANK('Original data'!BI127),"",'Original data'!BI127)</f>
        <v/>
      </c>
      <c r="BM127" s="15" t="str">
        <f>IF(ISBLANK('Original data'!BJ127),"",'Original data'!BJ127)</f>
        <v/>
      </c>
      <c r="BN127" s="15" t="str">
        <f>IF(ISBLANK('Original data'!BK127),"",'Original data'!BK127)</f>
        <v/>
      </c>
      <c r="BO127" s="15" t="str">
        <f>IF(ISBLANK('Original data'!BL127),"",'Original data'!BL127)</f>
        <v/>
      </c>
      <c r="BP127" s="15" t="str">
        <f>IF(ISBLANK('Original data'!BM127),"",'Original data'!BM127)</f>
        <v/>
      </c>
      <c r="BQ127" s="15" t="str">
        <f>IF(ISBLANK('Original data'!BN127),"",'Original data'!BN127)</f>
        <v/>
      </c>
      <c r="BR127" s="15" t="str">
        <f>IF(ISBLANK('Original data'!BO127),"",'Original data'!BO127)</f>
        <v/>
      </c>
      <c r="BS127" s="15" t="str">
        <f>IF(ISBLANK('Original data'!BP127),"",'Original data'!BP127)</f>
        <v/>
      </c>
      <c r="BT127" s="15" t="str">
        <f>IF(ISBLANK('Original data'!BQ127),"",'Original data'!BQ127)</f>
        <v/>
      </c>
      <c r="BU127" s="15" t="str">
        <f>IF(ISBLANK('Original data'!BR127),"",'Original data'!BR127)</f>
        <v/>
      </c>
      <c r="BV127" s="15" t="str">
        <f>IF(ISBLANK('Original data'!BS127),"",'Original data'!BS127)</f>
        <v/>
      </c>
      <c r="BW127" s="15" t="str">
        <f>IF(ISBLANK('Original data'!BT127),"",'Original data'!BT127)</f>
        <v/>
      </c>
      <c r="BX127" s="15" t="str">
        <f>IF(ISBLANK('Original data'!BU127),"",'Original data'!BU127)</f>
        <v/>
      </c>
      <c r="BY127" s="15" t="str">
        <f>IF(ISBLANK('Original data'!BV127),"",'Original data'!BV127)</f>
        <v/>
      </c>
      <c r="BZ127" s="15" t="str">
        <f>IF(ISBLANK('Original data'!BW127),"",'Original data'!BW127)</f>
        <v/>
      </c>
      <c r="CA127" s="15" t="str">
        <f>IF(ISBLANK('Original data'!BX127),"",'Original data'!BX127)</f>
        <v/>
      </c>
      <c r="CB127" s="15" t="str">
        <f>IF(ISBLANK('Original data'!BY127),"",'Original data'!BY127)</f>
        <v/>
      </c>
      <c r="CC127" s="15" t="str">
        <f>IF(ISBLANK('Original data'!BZ127),"",'Original data'!BZ127)</f>
        <v/>
      </c>
      <c r="CD127" s="15" t="str">
        <f>IF(ISBLANK('Original data'!CA127),"",'Original data'!CA127)</f>
        <v/>
      </c>
    </row>
    <row r="128" spans="1:82" x14ac:dyDescent="0.2">
      <c r="A128" s="14" t="str">
        <f>IF(ISBLANK('Original data'!A128),"",'Original data'!A128)</f>
        <v/>
      </c>
      <c r="B128" s="14" t="str">
        <f>IF(ISBLANK('Original data'!B128),"",'Original data'!B128)</f>
        <v/>
      </c>
      <c r="C128" s="14" t="str">
        <f>IF(ISBLANK('Original data'!C128),"",'Original data'!C128)</f>
        <v/>
      </c>
      <c r="D128" s="14" t="str">
        <f>IF(ISBLANK('Original data'!D128),"",'Original data'!D128)</f>
        <v/>
      </c>
      <c r="E128" s="14" t="str">
        <f>IF(ISBLANK('Original data'!E128),"",'Original data'!E128)</f>
        <v/>
      </c>
      <c r="F128" s="14">
        <f>IF(ISBLANK('Original data'!CC128),"",'Original data'!CC128)</f>
        <v>0</v>
      </c>
      <c r="G128" s="14">
        <f>IF(ISBLANK('Original data'!CD128),"",'Original data'!CD128)</f>
        <v>0</v>
      </c>
      <c r="H128" s="14"/>
      <c r="I128" s="15" t="str">
        <f>IF(ISBLANK('Original data'!F128),"",'Original data'!F128)</f>
        <v/>
      </c>
      <c r="J128" s="15" t="str">
        <f>IF(ISBLANK('Original data'!G128),"",'Original data'!G128)</f>
        <v/>
      </c>
      <c r="K128" s="15" t="str">
        <f>IF(ISBLANK('Original data'!H128),"",'Original data'!H128)</f>
        <v/>
      </c>
      <c r="L128" s="15" t="str">
        <f>IF(ISBLANK('Original data'!I128),"",'Original data'!I128)</f>
        <v/>
      </c>
      <c r="M128" s="15" t="str">
        <f>IF(ISBLANK('Original data'!J128),"",'Original data'!J128)</f>
        <v/>
      </c>
      <c r="N128" s="15" t="str">
        <f>IF(ISBLANK('Original data'!K128),"",'Original data'!K128)</f>
        <v/>
      </c>
      <c r="O128" s="15" t="str">
        <f>IF(ISBLANK('Original data'!L128),"",'Original data'!L128)</f>
        <v/>
      </c>
      <c r="P128" s="15" t="str">
        <f>IF(ISBLANK('Original data'!M128),"",'Original data'!M128)</f>
        <v/>
      </c>
      <c r="Q128" s="15" t="str">
        <f>IF(ISBLANK('Original data'!N128),"",'Original data'!N128)</f>
        <v/>
      </c>
      <c r="R128" s="15" t="str">
        <f>IF(ISBLANK('Original data'!O128),"",'Original data'!O128)</f>
        <v/>
      </c>
      <c r="S128" s="15" t="str">
        <f>IF(ISBLANK('Original data'!P128),"",'Original data'!P128)</f>
        <v/>
      </c>
      <c r="T128" s="15" t="str">
        <f>IF(ISBLANK('Original data'!Q128),"",'Original data'!Q128)</f>
        <v/>
      </c>
      <c r="U128" s="15" t="str">
        <f>IF(ISBLANK('Original data'!R128),"",'Original data'!R128)</f>
        <v/>
      </c>
      <c r="V128" s="15" t="str">
        <f>IF(ISBLANK('Original data'!S128),"",'Original data'!S128)</f>
        <v/>
      </c>
      <c r="W128" s="15" t="str">
        <f>IF(ISBLANK('Original data'!T128),"",'Original data'!T128)</f>
        <v/>
      </c>
      <c r="X128" s="15" t="str">
        <f>IF(ISBLANK('Original data'!U128),"",'Original data'!U128)</f>
        <v/>
      </c>
      <c r="Y128" s="15" t="str">
        <f>IF(ISBLANK('Original data'!V128),"",'Original data'!V128)</f>
        <v/>
      </c>
      <c r="Z128" s="15" t="str">
        <f>IF(ISBLANK('Original data'!W128),"",'Original data'!W128)</f>
        <v/>
      </c>
      <c r="AA128" s="15" t="str">
        <f>IF(ISBLANK('Original data'!X128),"",'Original data'!X128)</f>
        <v/>
      </c>
      <c r="AB128" s="15" t="str">
        <f>IF(ISBLANK('Original data'!Y128),"",'Original data'!Y128)</f>
        <v/>
      </c>
      <c r="AC128" s="15" t="str">
        <f>IF(ISBLANK('Original data'!Z128),"",'Original data'!Z128)</f>
        <v/>
      </c>
      <c r="AD128" s="15" t="str">
        <f>IF(ISBLANK('Original data'!AA128),"",'Original data'!AA128)</f>
        <v/>
      </c>
      <c r="AE128" s="15" t="str">
        <f>IF(ISBLANK('Original data'!AB128),"",'Original data'!AB128)</f>
        <v/>
      </c>
      <c r="AF128" s="15" t="str">
        <f>IF(ISBLANK('Original data'!AC128),"",'Original data'!AC128)</f>
        <v/>
      </c>
      <c r="AG128" s="15" t="str">
        <f>IF(ISBLANK('Original data'!AD128),"",'Original data'!AD128)</f>
        <v/>
      </c>
      <c r="AH128" s="15" t="str">
        <f>IF(ISBLANK('Original data'!AE128),"",'Original data'!AE128)</f>
        <v/>
      </c>
      <c r="AI128" s="15" t="str">
        <f>IF(ISBLANK('Original data'!AF128),"",'Original data'!AF128)</f>
        <v/>
      </c>
      <c r="AJ128" s="15" t="str">
        <f>IF(ISBLANK('Original data'!AG128),"",'Original data'!AG128)</f>
        <v/>
      </c>
      <c r="AK128" s="15" t="str">
        <f>IF(ISBLANK('Original data'!AH128),"",'Original data'!AH128)</f>
        <v/>
      </c>
      <c r="AL128" s="15" t="str">
        <f>IF(ISBLANK('Original data'!AI128),"",'Original data'!AI128)</f>
        <v/>
      </c>
      <c r="AM128" s="15" t="str">
        <f>IF(ISBLANK('Original data'!AJ128),"",'Original data'!AJ128)</f>
        <v/>
      </c>
      <c r="AN128" s="15" t="str">
        <f>IF(ISBLANK('Original data'!AK128),"",'Original data'!AK128)</f>
        <v/>
      </c>
      <c r="AO128" s="15" t="str">
        <f>IF(ISBLANK('Original data'!AL128),"",'Original data'!AL128)</f>
        <v/>
      </c>
      <c r="AP128" s="15" t="str">
        <f>IF(ISBLANK('Original data'!AM128),"",'Original data'!AM128)</f>
        <v/>
      </c>
      <c r="AQ128" s="15" t="str">
        <f>IF(ISBLANK('Original data'!AN128),"",'Original data'!AN128)</f>
        <v/>
      </c>
      <c r="AR128" s="15" t="str">
        <f>IF(ISBLANK('Original data'!AO128),"",'Original data'!AO128)</f>
        <v/>
      </c>
      <c r="AS128" s="15" t="str">
        <f>IF(ISBLANK('Original data'!AP128),"",'Original data'!AP128)</f>
        <v/>
      </c>
      <c r="AT128" s="15" t="str">
        <f>IF(ISBLANK('Original data'!AQ128),"",'Original data'!AQ128)</f>
        <v/>
      </c>
      <c r="AU128" s="15" t="str">
        <f>IF(ISBLANK('Original data'!AR128),"",'Original data'!AR128)</f>
        <v/>
      </c>
      <c r="AV128" s="15" t="str">
        <f>IF(ISBLANK('Original data'!AS128),"",'Original data'!AS128)</f>
        <v/>
      </c>
      <c r="AW128" s="15" t="str">
        <f>IF(ISBLANK('Original data'!AT128),"",'Original data'!AT128)</f>
        <v/>
      </c>
      <c r="AX128" s="15" t="str">
        <f>IF(ISBLANK('Original data'!AU128),"",'Original data'!AU128)</f>
        <v/>
      </c>
      <c r="AY128" s="15" t="str">
        <f>IF(ISBLANK('Original data'!AV128),"",'Original data'!AV128)</f>
        <v/>
      </c>
      <c r="AZ128" s="15" t="str">
        <f>IF(ISBLANK('Original data'!AW128),"",'Original data'!AW128)</f>
        <v/>
      </c>
      <c r="BA128" s="15" t="str">
        <f>IF(ISBLANK('Original data'!AX128),"",'Original data'!AX128)</f>
        <v/>
      </c>
      <c r="BB128" s="15" t="str">
        <f>IF(ISBLANK('Original data'!AY128),"",'Original data'!AY128)</f>
        <v/>
      </c>
      <c r="BC128" s="15" t="str">
        <f>IF(ISBLANK('Original data'!AZ128),"",'Original data'!AZ128)</f>
        <v/>
      </c>
      <c r="BD128" s="15" t="str">
        <f>IF(ISBLANK('Original data'!BA128),"",'Original data'!BA128)</f>
        <v/>
      </c>
      <c r="BE128" s="15" t="str">
        <f>IF(ISBLANK('Original data'!BB128),"",'Original data'!BB128)</f>
        <v/>
      </c>
      <c r="BF128" s="15" t="str">
        <f>IF(ISBLANK('Original data'!BC128),"",'Original data'!BC128)</f>
        <v/>
      </c>
      <c r="BG128" s="15" t="str">
        <f>IF(ISBLANK('Original data'!BD128),"",'Original data'!BD128)</f>
        <v/>
      </c>
      <c r="BH128" s="15" t="str">
        <f>IF(ISBLANK('Original data'!BE128),"",'Original data'!BE128)</f>
        <v/>
      </c>
      <c r="BI128" s="15" t="str">
        <f>IF(ISBLANK('Original data'!BF128),"",'Original data'!BF128)</f>
        <v/>
      </c>
      <c r="BJ128" s="15" t="str">
        <f>IF(ISBLANK('Original data'!BG128),"",'Original data'!BG128)</f>
        <v/>
      </c>
      <c r="BK128" s="15" t="str">
        <f>IF(ISBLANK('Original data'!BH128),"",'Original data'!BH128)</f>
        <v/>
      </c>
      <c r="BL128" s="15" t="str">
        <f>IF(ISBLANK('Original data'!BI128),"",'Original data'!BI128)</f>
        <v/>
      </c>
      <c r="BM128" s="15" t="str">
        <f>IF(ISBLANK('Original data'!BJ128),"",'Original data'!BJ128)</f>
        <v/>
      </c>
      <c r="BN128" s="15" t="str">
        <f>IF(ISBLANK('Original data'!BK128),"",'Original data'!BK128)</f>
        <v/>
      </c>
      <c r="BO128" s="15" t="str">
        <f>IF(ISBLANK('Original data'!BL128),"",'Original data'!BL128)</f>
        <v/>
      </c>
      <c r="BP128" s="15" t="str">
        <f>IF(ISBLANK('Original data'!BM128),"",'Original data'!BM128)</f>
        <v/>
      </c>
      <c r="BQ128" s="15" t="str">
        <f>IF(ISBLANK('Original data'!BN128),"",'Original data'!BN128)</f>
        <v/>
      </c>
      <c r="BR128" s="15" t="str">
        <f>IF(ISBLANK('Original data'!BO128),"",'Original data'!BO128)</f>
        <v/>
      </c>
      <c r="BS128" s="15" t="str">
        <f>IF(ISBLANK('Original data'!BP128),"",'Original data'!BP128)</f>
        <v/>
      </c>
      <c r="BT128" s="15" t="str">
        <f>IF(ISBLANK('Original data'!BQ128),"",'Original data'!BQ128)</f>
        <v/>
      </c>
      <c r="BU128" s="15" t="str">
        <f>IF(ISBLANK('Original data'!BR128),"",'Original data'!BR128)</f>
        <v/>
      </c>
      <c r="BV128" s="15" t="str">
        <f>IF(ISBLANK('Original data'!BS128),"",'Original data'!BS128)</f>
        <v/>
      </c>
      <c r="BW128" s="15" t="str">
        <f>IF(ISBLANK('Original data'!BT128),"",'Original data'!BT128)</f>
        <v/>
      </c>
      <c r="BX128" s="15" t="str">
        <f>IF(ISBLANK('Original data'!BU128),"",'Original data'!BU128)</f>
        <v/>
      </c>
      <c r="BY128" s="15" t="str">
        <f>IF(ISBLANK('Original data'!BV128),"",'Original data'!BV128)</f>
        <v/>
      </c>
      <c r="BZ128" s="15" t="str">
        <f>IF(ISBLANK('Original data'!BW128),"",'Original data'!BW128)</f>
        <v/>
      </c>
      <c r="CA128" s="15" t="str">
        <f>IF(ISBLANK('Original data'!BX128),"",'Original data'!BX128)</f>
        <v/>
      </c>
      <c r="CB128" s="15" t="str">
        <f>IF(ISBLANK('Original data'!BY128),"",'Original data'!BY128)</f>
        <v/>
      </c>
      <c r="CC128" s="15" t="str">
        <f>IF(ISBLANK('Original data'!BZ128),"",'Original data'!BZ128)</f>
        <v/>
      </c>
      <c r="CD128" s="15" t="str">
        <f>IF(ISBLANK('Original data'!CA128),"",'Original data'!CA128)</f>
        <v/>
      </c>
    </row>
    <row r="129" spans="1:82" x14ac:dyDescent="0.2">
      <c r="A129" s="14" t="str">
        <f>IF(ISBLANK('Original data'!A129),"",'Original data'!A129)</f>
        <v/>
      </c>
      <c r="B129" s="14" t="str">
        <f>IF(ISBLANK('Original data'!B129),"",'Original data'!B129)</f>
        <v/>
      </c>
      <c r="C129" s="14" t="str">
        <f>IF(ISBLANK('Original data'!C129),"",'Original data'!C129)</f>
        <v/>
      </c>
      <c r="D129" s="14" t="str">
        <f>IF(ISBLANK('Original data'!D129),"",'Original data'!D129)</f>
        <v/>
      </c>
      <c r="E129" s="14" t="str">
        <f>IF(ISBLANK('Original data'!E129),"",'Original data'!E129)</f>
        <v/>
      </c>
      <c r="F129" s="14">
        <f>IF(ISBLANK('Original data'!CC129),"",'Original data'!CC129)</f>
        <v>0</v>
      </c>
      <c r="G129" s="14">
        <f>IF(ISBLANK('Original data'!CD129),"",'Original data'!CD129)</f>
        <v>0</v>
      </c>
      <c r="H129" s="14"/>
      <c r="I129" s="15" t="str">
        <f>IF(ISBLANK('Original data'!F129),"",'Original data'!F129)</f>
        <v/>
      </c>
      <c r="J129" s="15" t="str">
        <f>IF(ISBLANK('Original data'!G129),"",'Original data'!G129)</f>
        <v/>
      </c>
      <c r="K129" s="15" t="str">
        <f>IF(ISBLANK('Original data'!H129),"",'Original data'!H129)</f>
        <v/>
      </c>
      <c r="L129" s="15" t="str">
        <f>IF(ISBLANK('Original data'!I129),"",'Original data'!I129)</f>
        <v/>
      </c>
      <c r="M129" s="15" t="str">
        <f>IF(ISBLANK('Original data'!J129),"",'Original data'!J129)</f>
        <v/>
      </c>
      <c r="N129" s="15" t="str">
        <f>IF(ISBLANK('Original data'!K129),"",'Original data'!K129)</f>
        <v/>
      </c>
      <c r="O129" s="15" t="str">
        <f>IF(ISBLANK('Original data'!L129),"",'Original data'!L129)</f>
        <v/>
      </c>
      <c r="P129" s="15" t="str">
        <f>IF(ISBLANK('Original data'!M129),"",'Original data'!M129)</f>
        <v/>
      </c>
      <c r="Q129" s="15" t="str">
        <f>IF(ISBLANK('Original data'!N129),"",'Original data'!N129)</f>
        <v/>
      </c>
      <c r="R129" s="15" t="str">
        <f>IF(ISBLANK('Original data'!O129),"",'Original data'!O129)</f>
        <v/>
      </c>
      <c r="S129" s="15" t="str">
        <f>IF(ISBLANK('Original data'!P129),"",'Original data'!P129)</f>
        <v/>
      </c>
      <c r="T129" s="15" t="str">
        <f>IF(ISBLANK('Original data'!Q129),"",'Original data'!Q129)</f>
        <v/>
      </c>
      <c r="U129" s="15" t="str">
        <f>IF(ISBLANK('Original data'!R129),"",'Original data'!R129)</f>
        <v/>
      </c>
      <c r="V129" s="15" t="str">
        <f>IF(ISBLANK('Original data'!S129),"",'Original data'!S129)</f>
        <v/>
      </c>
      <c r="W129" s="15" t="str">
        <f>IF(ISBLANK('Original data'!T129),"",'Original data'!T129)</f>
        <v/>
      </c>
      <c r="X129" s="15" t="str">
        <f>IF(ISBLANK('Original data'!U129),"",'Original data'!U129)</f>
        <v/>
      </c>
      <c r="Y129" s="15" t="str">
        <f>IF(ISBLANK('Original data'!V129),"",'Original data'!V129)</f>
        <v/>
      </c>
      <c r="Z129" s="15" t="str">
        <f>IF(ISBLANK('Original data'!W129),"",'Original data'!W129)</f>
        <v/>
      </c>
      <c r="AA129" s="15" t="str">
        <f>IF(ISBLANK('Original data'!X129),"",'Original data'!X129)</f>
        <v/>
      </c>
      <c r="AB129" s="15" t="str">
        <f>IF(ISBLANK('Original data'!Y129),"",'Original data'!Y129)</f>
        <v/>
      </c>
      <c r="AC129" s="15" t="str">
        <f>IF(ISBLANK('Original data'!Z129),"",'Original data'!Z129)</f>
        <v/>
      </c>
      <c r="AD129" s="15" t="str">
        <f>IF(ISBLANK('Original data'!AA129),"",'Original data'!AA129)</f>
        <v/>
      </c>
      <c r="AE129" s="15" t="str">
        <f>IF(ISBLANK('Original data'!AB129),"",'Original data'!AB129)</f>
        <v/>
      </c>
      <c r="AF129" s="15" t="str">
        <f>IF(ISBLANK('Original data'!AC129),"",'Original data'!AC129)</f>
        <v/>
      </c>
      <c r="AG129" s="15" t="str">
        <f>IF(ISBLANK('Original data'!AD129),"",'Original data'!AD129)</f>
        <v/>
      </c>
      <c r="AH129" s="15" t="str">
        <f>IF(ISBLANK('Original data'!AE129),"",'Original data'!AE129)</f>
        <v/>
      </c>
      <c r="AI129" s="15" t="str">
        <f>IF(ISBLANK('Original data'!AF129),"",'Original data'!AF129)</f>
        <v/>
      </c>
      <c r="AJ129" s="15" t="str">
        <f>IF(ISBLANK('Original data'!AG129),"",'Original data'!AG129)</f>
        <v/>
      </c>
      <c r="AK129" s="15" t="str">
        <f>IF(ISBLANK('Original data'!AH129),"",'Original data'!AH129)</f>
        <v/>
      </c>
      <c r="AL129" s="15" t="str">
        <f>IF(ISBLANK('Original data'!AI129),"",'Original data'!AI129)</f>
        <v/>
      </c>
      <c r="AM129" s="15" t="str">
        <f>IF(ISBLANK('Original data'!AJ129),"",'Original data'!AJ129)</f>
        <v/>
      </c>
      <c r="AN129" s="15" t="str">
        <f>IF(ISBLANK('Original data'!AK129),"",'Original data'!AK129)</f>
        <v/>
      </c>
      <c r="AO129" s="15" t="str">
        <f>IF(ISBLANK('Original data'!AL129),"",'Original data'!AL129)</f>
        <v/>
      </c>
      <c r="AP129" s="15" t="str">
        <f>IF(ISBLANK('Original data'!AM129),"",'Original data'!AM129)</f>
        <v/>
      </c>
      <c r="AQ129" s="15" t="str">
        <f>IF(ISBLANK('Original data'!AN129),"",'Original data'!AN129)</f>
        <v/>
      </c>
      <c r="AR129" s="15" t="str">
        <f>IF(ISBLANK('Original data'!AO129),"",'Original data'!AO129)</f>
        <v/>
      </c>
      <c r="AS129" s="15" t="str">
        <f>IF(ISBLANK('Original data'!AP129),"",'Original data'!AP129)</f>
        <v/>
      </c>
      <c r="AT129" s="15" t="str">
        <f>IF(ISBLANK('Original data'!AQ129),"",'Original data'!AQ129)</f>
        <v/>
      </c>
      <c r="AU129" s="15" t="str">
        <f>IF(ISBLANK('Original data'!AR129),"",'Original data'!AR129)</f>
        <v/>
      </c>
      <c r="AV129" s="15" t="str">
        <f>IF(ISBLANK('Original data'!AS129),"",'Original data'!AS129)</f>
        <v/>
      </c>
      <c r="AW129" s="15" t="str">
        <f>IF(ISBLANK('Original data'!AT129),"",'Original data'!AT129)</f>
        <v/>
      </c>
      <c r="AX129" s="15" t="str">
        <f>IF(ISBLANK('Original data'!AU129),"",'Original data'!AU129)</f>
        <v/>
      </c>
      <c r="AY129" s="15" t="str">
        <f>IF(ISBLANK('Original data'!AV129),"",'Original data'!AV129)</f>
        <v/>
      </c>
      <c r="AZ129" s="15" t="str">
        <f>IF(ISBLANK('Original data'!AW129),"",'Original data'!AW129)</f>
        <v/>
      </c>
      <c r="BA129" s="15" t="str">
        <f>IF(ISBLANK('Original data'!AX129),"",'Original data'!AX129)</f>
        <v/>
      </c>
      <c r="BB129" s="15" t="str">
        <f>IF(ISBLANK('Original data'!AY129),"",'Original data'!AY129)</f>
        <v/>
      </c>
      <c r="BC129" s="15" t="str">
        <f>IF(ISBLANK('Original data'!AZ129),"",'Original data'!AZ129)</f>
        <v/>
      </c>
      <c r="BD129" s="15" t="str">
        <f>IF(ISBLANK('Original data'!BA129),"",'Original data'!BA129)</f>
        <v/>
      </c>
      <c r="BE129" s="15" t="str">
        <f>IF(ISBLANK('Original data'!BB129),"",'Original data'!BB129)</f>
        <v/>
      </c>
      <c r="BF129" s="15" t="str">
        <f>IF(ISBLANK('Original data'!BC129),"",'Original data'!BC129)</f>
        <v/>
      </c>
      <c r="BG129" s="15" t="str">
        <f>IF(ISBLANK('Original data'!BD129),"",'Original data'!BD129)</f>
        <v/>
      </c>
      <c r="BH129" s="15" t="str">
        <f>IF(ISBLANK('Original data'!BE129),"",'Original data'!BE129)</f>
        <v/>
      </c>
      <c r="BI129" s="15" t="str">
        <f>IF(ISBLANK('Original data'!BF129),"",'Original data'!BF129)</f>
        <v/>
      </c>
      <c r="BJ129" s="15" t="str">
        <f>IF(ISBLANK('Original data'!BG129),"",'Original data'!BG129)</f>
        <v/>
      </c>
      <c r="BK129" s="15" t="str">
        <f>IF(ISBLANK('Original data'!BH129),"",'Original data'!BH129)</f>
        <v/>
      </c>
      <c r="BL129" s="15" t="str">
        <f>IF(ISBLANK('Original data'!BI129),"",'Original data'!BI129)</f>
        <v/>
      </c>
      <c r="BM129" s="15" t="str">
        <f>IF(ISBLANK('Original data'!BJ129),"",'Original data'!BJ129)</f>
        <v/>
      </c>
      <c r="BN129" s="15" t="str">
        <f>IF(ISBLANK('Original data'!BK129),"",'Original data'!BK129)</f>
        <v/>
      </c>
      <c r="BO129" s="15" t="str">
        <f>IF(ISBLANK('Original data'!BL129),"",'Original data'!BL129)</f>
        <v/>
      </c>
      <c r="BP129" s="15" t="str">
        <f>IF(ISBLANK('Original data'!BM129),"",'Original data'!BM129)</f>
        <v/>
      </c>
      <c r="BQ129" s="15" t="str">
        <f>IF(ISBLANK('Original data'!BN129),"",'Original data'!BN129)</f>
        <v/>
      </c>
      <c r="BR129" s="15" t="str">
        <f>IF(ISBLANK('Original data'!BO129),"",'Original data'!BO129)</f>
        <v/>
      </c>
      <c r="BS129" s="15" t="str">
        <f>IF(ISBLANK('Original data'!BP129),"",'Original data'!BP129)</f>
        <v/>
      </c>
      <c r="BT129" s="15" t="str">
        <f>IF(ISBLANK('Original data'!BQ129),"",'Original data'!BQ129)</f>
        <v/>
      </c>
      <c r="BU129" s="15" t="str">
        <f>IF(ISBLANK('Original data'!BR129),"",'Original data'!BR129)</f>
        <v/>
      </c>
      <c r="BV129" s="15" t="str">
        <f>IF(ISBLANK('Original data'!BS129),"",'Original data'!BS129)</f>
        <v/>
      </c>
      <c r="BW129" s="15" t="str">
        <f>IF(ISBLANK('Original data'!BT129),"",'Original data'!BT129)</f>
        <v/>
      </c>
      <c r="BX129" s="15" t="str">
        <f>IF(ISBLANK('Original data'!BU129),"",'Original data'!BU129)</f>
        <v/>
      </c>
      <c r="BY129" s="15" t="str">
        <f>IF(ISBLANK('Original data'!BV129),"",'Original data'!BV129)</f>
        <v/>
      </c>
      <c r="BZ129" s="15" t="str">
        <f>IF(ISBLANK('Original data'!BW129),"",'Original data'!BW129)</f>
        <v/>
      </c>
      <c r="CA129" s="15" t="str">
        <f>IF(ISBLANK('Original data'!BX129),"",'Original data'!BX129)</f>
        <v/>
      </c>
      <c r="CB129" s="15" t="str">
        <f>IF(ISBLANK('Original data'!BY129),"",'Original data'!BY129)</f>
        <v/>
      </c>
      <c r="CC129" s="15" t="str">
        <f>IF(ISBLANK('Original data'!BZ129),"",'Original data'!BZ129)</f>
        <v/>
      </c>
      <c r="CD129" s="15" t="str">
        <f>IF(ISBLANK('Original data'!CA129),"",'Original data'!CA129)</f>
        <v/>
      </c>
    </row>
    <row r="130" spans="1:82" x14ac:dyDescent="0.2">
      <c r="A130" s="14" t="str">
        <f>IF(ISBLANK('Original data'!A130),"",'Original data'!A130)</f>
        <v/>
      </c>
      <c r="B130" s="14" t="str">
        <f>IF(ISBLANK('Original data'!B130),"",'Original data'!B130)</f>
        <v/>
      </c>
      <c r="C130" s="14" t="str">
        <f>IF(ISBLANK('Original data'!C130),"",'Original data'!C130)</f>
        <v/>
      </c>
      <c r="D130" s="14" t="str">
        <f>IF(ISBLANK('Original data'!D130),"",'Original data'!D130)</f>
        <v/>
      </c>
      <c r="E130" s="14" t="str">
        <f>IF(ISBLANK('Original data'!E130),"",'Original data'!E130)</f>
        <v/>
      </c>
      <c r="F130" s="14">
        <f>IF(ISBLANK('Original data'!CC130),"",'Original data'!CC130)</f>
        <v>0</v>
      </c>
      <c r="G130" s="14">
        <f>IF(ISBLANK('Original data'!CD130),"",'Original data'!CD130)</f>
        <v>0</v>
      </c>
      <c r="H130" s="14"/>
      <c r="I130" s="15" t="str">
        <f>IF(ISBLANK('Original data'!F130),"",'Original data'!F130)</f>
        <v/>
      </c>
      <c r="J130" s="15" t="str">
        <f>IF(ISBLANK('Original data'!G130),"",'Original data'!G130)</f>
        <v/>
      </c>
      <c r="K130" s="15" t="str">
        <f>IF(ISBLANK('Original data'!H130),"",'Original data'!H130)</f>
        <v/>
      </c>
      <c r="L130" s="15" t="str">
        <f>IF(ISBLANK('Original data'!I130),"",'Original data'!I130)</f>
        <v/>
      </c>
      <c r="M130" s="15" t="str">
        <f>IF(ISBLANK('Original data'!J130),"",'Original data'!J130)</f>
        <v/>
      </c>
      <c r="N130" s="15" t="str">
        <f>IF(ISBLANK('Original data'!K130),"",'Original data'!K130)</f>
        <v/>
      </c>
      <c r="O130" s="15" t="str">
        <f>IF(ISBLANK('Original data'!L130),"",'Original data'!L130)</f>
        <v/>
      </c>
      <c r="P130" s="15" t="str">
        <f>IF(ISBLANK('Original data'!M130),"",'Original data'!M130)</f>
        <v/>
      </c>
      <c r="Q130" s="15" t="str">
        <f>IF(ISBLANK('Original data'!N130),"",'Original data'!N130)</f>
        <v/>
      </c>
      <c r="R130" s="15" t="str">
        <f>IF(ISBLANK('Original data'!O130),"",'Original data'!O130)</f>
        <v/>
      </c>
      <c r="S130" s="15" t="str">
        <f>IF(ISBLANK('Original data'!P130),"",'Original data'!P130)</f>
        <v/>
      </c>
      <c r="T130" s="15" t="str">
        <f>IF(ISBLANK('Original data'!Q130),"",'Original data'!Q130)</f>
        <v/>
      </c>
      <c r="U130" s="15" t="str">
        <f>IF(ISBLANK('Original data'!R130),"",'Original data'!R130)</f>
        <v/>
      </c>
      <c r="V130" s="15" t="str">
        <f>IF(ISBLANK('Original data'!S130),"",'Original data'!S130)</f>
        <v/>
      </c>
      <c r="W130" s="15" t="str">
        <f>IF(ISBLANK('Original data'!T130),"",'Original data'!T130)</f>
        <v/>
      </c>
      <c r="X130" s="15" t="str">
        <f>IF(ISBLANK('Original data'!U130),"",'Original data'!U130)</f>
        <v/>
      </c>
      <c r="Y130" s="15" t="str">
        <f>IF(ISBLANK('Original data'!V130),"",'Original data'!V130)</f>
        <v/>
      </c>
      <c r="Z130" s="15" t="str">
        <f>IF(ISBLANK('Original data'!W130),"",'Original data'!W130)</f>
        <v/>
      </c>
      <c r="AA130" s="15" t="str">
        <f>IF(ISBLANK('Original data'!X130),"",'Original data'!X130)</f>
        <v/>
      </c>
      <c r="AB130" s="15" t="str">
        <f>IF(ISBLANK('Original data'!Y130),"",'Original data'!Y130)</f>
        <v/>
      </c>
      <c r="AC130" s="15" t="str">
        <f>IF(ISBLANK('Original data'!Z130),"",'Original data'!Z130)</f>
        <v/>
      </c>
      <c r="AD130" s="15" t="str">
        <f>IF(ISBLANK('Original data'!AA130),"",'Original data'!AA130)</f>
        <v/>
      </c>
      <c r="AE130" s="15" t="str">
        <f>IF(ISBLANK('Original data'!AB130),"",'Original data'!AB130)</f>
        <v/>
      </c>
      <c r="AF130" s="15" t="str">
        <f>IF(ISBLANK('Original data'!AC130),"",'Original data'!AC130)</f>
        <v/>
      </c>
      <c r="AG130" s="15" t="str">
        <f>IF(ISBLANK('Original data'!AD130),"",'Original data'!AD130)</f>
        <v/>
      </c>
      <c r="AH130" s="15" t="str">
        <f>IF(ISBLANK('Original data'!AE130),"",'Original data'!AE130)</f>
        <v/>
      </c>
      <c r="AI130" s="15" t="str">
        <f>IF(ISBLANK('Original data'!AF130),"",'Original data'!AF130)</f>
        <v/>
      </c>
      <c r="AJ130" s="15" t="str">
        <f>IF(ISBLANK('Original data'!AG130),"",'Original data'!AG130)</f>
        <v/>
      </c>
      <c r="AK130" s="15" t="str">
        <f>IF(ISBLANK('Original data'!AH130),"",'Original data'!AH130)</f>
        <v/>
      </c>
      <c r="AL130" s="15" t="str">
        <f>IF(ISBLANK('Original data'!AI130),"",'Original data'!AI130)</f>
        <v/>
      </c>
      <c r="AM130" s="15" t="str">
        <f>IF(ISBLANK('Original data'!AJ130),"",'Original data'!AJ130)</f>
        <v/>
      </c>
      <c r="AN130" s="15" t="str">
        <f>IF(ISBLANK('Original data'!AK130),"",'Original data'!AK130)</f>
        <v/>
      </c>
      <c r="AO130" s="15" t="str">
        <f>IF(ISBLANK('Original data'!AL130),"",'Original data'!AL130)</f>
        <v/>
      </c>
      <c r="AP130" s="15" t="str">
        <f>IF(ISBLANK('Original data'!AM130),"",'Original data'!AM130)</f>
        <v/>
      </c>
      <c r="AQ130" s="15" t="str">
        <f>IF(ISBLANK('Original data'!AN130),"",'Original data'!AN130)</f>
        <v/>
      </c>
      <c r="AR130" s="15" t="str">
        <f>IF(ISBLANK('Original data'!AO130),"",'Original data'!AO130)</f>
        <v/>
      </c>
      <c r="AS130" s="15" t="str">
        <f>IF(ISBLANK('Original data'!AP130),"",'Original data'!AP130)</f>
        <v/>
      </c>
      <c r="AT130" s="15" t="str">
        <f>IF(ISBLANK('Original data'!AQ130),"",'Original data'!AQ130)</f>
        <v/>
      </c>
      <c r="AU130" s="15" t="str">
        <f>IF(ISBLANK('Original data'!AR130),"",'Original data'!AR130)</f>
        <v/>
      </c>
      <c r="AV130" s="15" t="str">
        <f>IF(ISBLANK('Original data'!AS130),"",'Original data'!AS130)</f>
        <v/>
      </c>
      <c r="AW130" s="15" t="str">
        <f>IF(ISBLANK('Original data'!AT130),"",'Original data'!AT130)</f>
        <v/>
      </c>
      <c r="AX130" s="15" t="str">
        <f>IF(ISBLANK('Original data'!AU130),"",'Original data'!AU130)</f>
        <v/>
      </c>
      <c r="AY130" s="15" t="str">
        <f>IF(ISBLANK('Original data'!AV130),"",'Original data'!AV130)</f>
        <v/>
      </c>
      <c r="AZ130" s="15" t="str">
        <f>IF(ISBLANK('Original data'!AW130),"",'Original data'!AW130)</f>
        <v/>
      </c>
      <c r="BA130" s="15" t="str">
        <f>IF(ISBLANK('Original data'!AX130),"",'Original data'!AX130)</f>
        <v/>
      </c>
      <c r="BB130" s="15" t="str">
        <f>IF(ISBLANK('Original data'!AY130),"",'Original data'!AY130)</f>
        <v/>
      </c>
      <c r="BC130" s="15" t="str">
        <f>IF(ISBLANK('Original data'!AZ130),"",'Original data'!AZ130)</f>
        <v/>
      </c>
      <c r="BD130" s="15" t="str">
        <f>IF(ISBLANK('Original data'!BA130),"",'Original data'!BA130)</f>
        <v/>
      </c>
      <c r="BE130" s="15" t="str">
        <f>IF(ISBLANK('Original data'!BB130),"",'Original data'!BB130)</f>
        <v/>
      </c>
      <c r="BF130" s="15" t="str">
        <f>IF(ISBLANK('Original data'!BC130),"",'Original data'!BC130)</f>
        <v/>
      </c>
      <c r="BG130" s="15" t="str">
        <f>IF(ISBLANK('Original data'!BD130),"",'Original data'!BD130)</f>
        <v/>
      </c>
      <c r="BH130" s="15" t="str">
        <f>IF(ISBLANK('Original data'!BE130),"",'Original data'!BE130)</f>
        <v/>
      </c>
      <c r="BI130" s="15" t="str">
        <f>IF(ISBLANK('Original data'!BF130),"",'Original data'!BF130)</f>
        <v/>
      </c>
      <c r="BJ130" s="15" t="str">
        <f>IF(ISBLANK('Original data'!BG130),"",'Original data'!BG130)</f>
        <v/>
      </c>
      <c r="BK130" s="15" t="str">
        <f>IF(ISBLANK('Original data'!BH130),"",'Original data'!BH130)</f>
        <v/>
      </c>
      <c r="BL130" s="15" t="str">
        <f>IF(ISBLANK('Original data'!BI130),"",'Original data'!BI130)</f>
        <v/>
      </c>
      <c r="BM130" s="15" t="str">
        <f>IF(ISBLANK('Original data'!BJ130),"",'Original data'!BJ130)</f>
        <v/>
      </c>
      <c r="BN130" s="15" t="str">
        <f>IF(ISBLANK('Original data'!BK130),"",'Original data'!BK130)</f>
        <v/>
      </c>
      <c r="BO130" s="15" t="str">
        <f>IF(ISBLANK('Original data'!BL130),"",'Original data'!BL130)</f>
        <v/>
      </c>
      <c r="BP130" s="15" t="str">
        <f>IF(ISBLANK('Original data'!BM130),"",'Original data'!BM130)</f>
        <v/>
      </c>
      <c r="BQ130" s="15" t="str">
        <f>IF(ISBLANK('Original data'!BN130),"",'Original data'!BN130)</f>
        <v/>
      </c>
      <c r="BR130" s="15" t="str">
        <f>IF(ISBLANK('Original data'!BO130),"",'Original data'!BO130)</f>
        <v/>
      </c>
      <c r="BS130" s="15" t="str">
        <f>IF(ISBLANK('Original data'!BP130),"",'Original data'!BP130)</f>
        <v/>
      </c>
      <c r="BT130" s="15" t="str">
        <f>IF(ISBLANK('Original data'!BQ130),"",'Original data'!BQ130)</f>
        <v/>
      </c>
      <c r="BU130" s="15" t="str">
        <f>IF(ISBLANK('Original data'!BR130),"",'Original data'!BR130)</f>
        <v/>
      </c>
      <c r="BV130" s="15" t="str">
        <f>IF(ISBLANK('Original data'!BS130),"",'Original data'!BS130)</f>
        <v/>
      </c>
      <c r="BW130" s="15" t="str">
        <f>IF(ISBLANK('Original data'!BT130),"",'Original data'!BT130)</f>
        <v/>
      </c>
      <c r="BX130" s="15" t="str">
        <f>IF(ISBLANK('Original data'!BU130),"",'Original data'!BU130)</f>
        <v/>
      </c>
      <c r="BY130" s="15" t="str">
        <f>IF(ISBLANK('Original data'!BV130),"",'Original data'!BV130)</f>
        <v/>
      </c>
      <c r="BZ130" s="15" t="str">
        <f>IF(ISBLANK('Original data'!BW130),"",'Original data'!BW130)</f>
        <v/>
      </c>
      <c r="CA130" s="15" t="str">
        <f>IF(ISBLANK('Original data'!BX130),"",'Original data'!BX130)</f>
        <v/>
      </c>
      <c r="CB130" s="15" t="str">
        <f>IF(ISBLANK('Original data'!BY130),"",'Original data'!BY130)</f>
        <v/>
      </c>
      <c r="CC130" s="15" t="str">
        <f>IF(ISBLANK('Original data'!BZ130),"",'Original data'!BZ130)</f>
        <v/>
      </c>
      <c r="CD130" s="15" t="str">
        <f>IF(ISBLANK('Original data'!CA130),"",'Original data'!CA130)</f>
        <v/>
      </c>
    </row>
    <row r="131" spans="1:82" x14ac:dyDescent="0.2">
      <c r="A131" s="14" t="str">
        <f>IF(ISBLANK('Original data'!A131),"",'Original data'!A131)</f>
        <v/>
      </c>
      <c r="B131" s="14" t="str">
        <f>IF(ISBLANK('Original data'!B131),"",'Original data'!B131)</f>
        <v/>
      </c>
      <c r="C131" s="14" t="str">
        <f>IF(ISBLANK('Original data'!C131),"",'Original data'!C131)</f>
        <v/>
      </c>
      <c r="D131" s="14" t="str">
        <f>IF(ISBLANK('Original data'!D131),"",'Original data'!D131)</f>
        <v/>
      </c>
      <c r="E131" s="14" t="str">
        <f>IF(ISBLANK('Original data'!E131),"",'Original data'!E131)</f>
        <v/>
      </c>
      <c r="F131" s="14">
        <f>IF(ISBLANK('Original data'!CC131),"",'Original data'!CC131)</f>
        <v>0</v>
      </c>
      <c r="G131" s="14">
        <f>IF(ISBLANK('Original data'!CD131),"",'Original data'!CD131)</f>
        <v>0</v>
      </c>
      <c r="H131" s="14"/>
      <c r="I131" s="15" t="str">
        <f>IF(ISBLANK('Original data'!F131),"",'Original data'!F131)</f>
        <v/>
      </c>
      <c r="J131" s="15" t="str">
        <f>IF(ISBLANK('Original data'!G131),"",'Original data'!G131)</f>
        <v/>
      </c>
      <c r="K131" s="15" t="str">
        <f>IF(ISBLANK('Original data'!H131),"",'Original data'!H131)</f>
        <v/>
      </c>
      <c r="L131" s="15" t="str">
        <f>IF(ISBLANK('Original data'!I131),"",'Original data'!I131)</f>
        <v/>
      </c>
      <c r="M131" s="15" t="str">
        <f>IF(ISBLANK('Original data'!J131),"",'Original data'!J131)</f>
        <v/>
      </c>
      <c r="N131" s="15" t="str">
        <f>IF(ISBLANK('Original data'!K131),"",'Original data'!K131)</f>
        <v/>
      </c>
      <c r="O131" s="15" t="str">
        <f>IF(ISBLANK('Original data'!L131),"",'Original data'!L131)</f>
        <v/>
      </c>
      <c r="P131" s="15" t="str">
        <f>IF(ISBLANK('Original data'!M131),"",'Original data'!M131)</f>
        <v/>
      </c>
      <c r="Q131" s="15" t="str">
        <f>IF(ISBLANK('Original data'!N131),"",'Original data'!N131)</f>
        <v/>
      </c>
      <c r="R131" s="15" t="str">
        <f>IF(ISBLANK('Original data'!O131),"",'Original data'!O131)</f>
        <v/>
      </c>
      <c r="S131" s="15" t="str">
        <f>IF(ISBLANK('Original data'!P131),"",'Original data'!P131)</f>
        <v/>
      </c>
      <c r="T131" s="15" t="str">
        <f>IF(ISBLANK('Original data'!Q131),"",'Original data'!Q131)</f>
        <v/>
      </c>
      <c r="U131" s="15" t="str">
        <f>IF(ISBLANK('Original data'!R131),"",'Original data'!R131)</f>
        <v/>
      </c>
      <c r="V131" s="15" t="str">
        <f>IF(ISBLANK('Original data'!S131),"",'Original data'!S131)</f>
        <v/>
      </c>
      <c r="W131" s="15" t="str">
        <f>IF(ISBLANK('Original data'!T131),"",'Original data'!T131)</f>
        <v/>
      </c>
      <c r="X131" s="15" t="str">
        <f>IF(ISBLANK('Original data'!U131),"",'Original data'!U131)</f>
        <v/>
      </c>
      <c r="Y131" s="15" t="str">
        <f>IF(ISBLANK('Original data'!V131),"",'Original data'!V131)</f>
        <v/>
      </c>
      <c r="Z131" s="15" t="str">
        <f>IF(ISBLANK('Original data'!W131),"",'Original data'!W131)</f>
        <v/>
      </c>
      <c r="AA131" s="15" t="str">
        <f>IF(ISBLANK('Original data'!X131),"",'Original data'!X131)</f>
        <v/>
      </c>
      <c r="AB131" s="15" t="str">
        <f>IF(ISBLANK('Original data'!Y131),"",'Original data'!Y131)</f>
        <v/>
      </c>
      <c r="AC131" s="15" t="str">
        <f>IF(ISBLANK('Original data'!Z131),"",'Original data'!Z131)</f>
        <v/>
      </c>
      <c r="AD131" s="15" t="str">
        <f>IF(ISBLANK('Original data'!AA131),"",'Original data'!AA131)</f>
        <v/>
      </c>
      <c r="AE131" s="15" t="str">
        <f>IF(ISBLANK('Original data'!AB131),"",'Original data'!AB131)</f>
        <v/>
      </c>
      <c r="AF131" s="15" t="str">
        <f>IF(ISBLANK('Original data'!AC131),"",'Original data'!AC131)</f>
        <v/>
      </c>
      <c r="AG131" s="15" t="str">
        <f>IF(ISBLANK('Original data'!AD131),"",'Original data'!AD131)</f>
        <v/>
      </c>
      <c r="AH131" s="15" t="str">
        <f>IF(ISBLANK('Original data'!AE131),"",'Original data'!AE131)</f>
        <v/>
      </c>
      <c r="AI131" s="15" t="str">
        <f>IF(ISBLANK('Original data'!AF131),"",'Original data'!AF131)</f>
        <v/>
      </c>
      <c r="AJ131" s="15" t="str">
        <f>IF(ISBLANK('Original data'!AG131),"",'Original data'!AG131)</f>
        <v/>
      </c>
      <c r="AK131" s="15" t="str">
        <f>IF(ISBLANK('Original data'!AH131),"",'Original data'!AH131)</f>
        <v/>
      </c>
      <c r="AL131" s="15" t="str">
        <f>IF(ISBLANK('Original data'!AI131),"",'Original data'!AI131)</f>
        <v/>
      </c>
      <c r="AM131" s="15" t="str">
        <f>IF(ISBLANK('Original data'!AJ131),"",'Original data'!AJ131)</f>
        <v/>
      </c>
      <c r="AN131" s="15" t="str">
        <f>IF(ISBLANK('Original data'!AK131),"",'Original data'!AK131)</f>
        <v/>
      </c>
      <c r="AO131" s="15" t="str">
        <f>IF(ISBLANK('Original data'!AL131),"",'Original data'!AL131)</f>
        <v/>
      </c>
      <c r="AP131" s="15" t="str">
        <f>IF(ISBLANK('Original data'!AM131),"",'Original data'!AM131)</f>
        <v/>
      </c>
      <c r="AQ131" s="15" t="str">
        <f>IF(ISBLANK('Original data'!AN131),"",'Original data'!AN131)</f>
        <v/>
      </c>
      <c r="AR131" s="15" t="str">
        <f>IF(ISBLANK('Original data'!AO131),"",'Original data'!AO131)</f>
        <v/>
      </c>
      <c r="AS131" s="15" t="str">
        <f>IF(ISBLANK('Original data'!AP131),"",'Original data'!AP131)</f>
        <v/>
      </c>
      <c r="AT131" s="15" t="str">
        <f>IF(ISBLANK('Original data'!AQ131),"",'Original data'!AQ131)</f>
        <v/>
      </c>
      <c r="AU131" s="15" t="str">
        <f>IF(ISBLANK('Original data'!AR131),"",'Original data'!AR131)</f>
        <v/>
      </c>
      <c r="AV131" s="15" t="str">
        <f>IF(ISBLANK('Original data'!AS131),"",'Original data'!AS131)</f>
        <v/>
      </c>
      <c r="AW131" s="15" t="str">
        <f>IF(ISBLANK('Original data'!AT131),"",'Original data'!AT131)</f>
        <v/>
      </c>
      <c r="AX131" s="15" t="str">
        <f>IF(ISBLANK('Original data'!AU131),"",'Original data'!AU131)</f>
        <v/>
      </c>
      <c r="AY131" s="15" t="str">
        <f>IF(ISBLANK('Original data'!AV131),"",'Original data'!AV131)</f>
        <v/>
      </c>
      <c r="AZ131" s="15" t="str">
        <f>IF(ISBLANK('Original data'!AW131),"",'Original data'!AW131)</f>
        <v/>
      </c>
      <c r="BA131" s="15" t="str">
        <f>IF(ISBLANK('Original data'!AX131),"",'Original data'!AX131)</f>
        <v/>
      </c>
      <c r="BB131" s="15" t="str">
        <f>IF(ISBLANK('Original data'!AY131),"",'Original data'!AY131)</f>
        <v/>
      </c>
      <c r="BC131" s="15" t="str">
        <f>IF(ISBLANK('Original data'!AZ131),"",'Original data'!AZ131)</f>
        <v/>
      </c>
      <c r="BD131" s="15" t="str">
        <f>IF(ISBLANK('Original data'!BA131),"",'Original data'!BA131)</f>
        <v/>
      </c>
      <c r="BE131" s="15" t="str">
        <f>IF(ISBLANK('Original data'!BB131),"",'Original data'!BB131)</f>
        <v/>
      </c>
      <c r="BF131" s="15" t="str">
        <f>IF(ISBLANK('Original data'!BC131),"",'Original data'!BC131)</f>
        <v/>
      </c>
      <c r="BG131" s="15" t="str">
        <f>IF(ISBLANK('Original data'!BD131),"",'Original data'!BD131)</f>
        <v/>
      </c>
      <c r="BH131" s="15" t="str">
        <f>IF(ISBLANK('Original data'!BE131),"",'Original data'!BE131)</f>
        <v/>
      </c>
      <c r="BI131" s="15" t="str">
        <f>IF(ISBLANK('Original data'!BF131),"",'Original data'!BF131)</f>
        <v/>
      </c>
      <c r="BJ131" s="15" t="str">
        <f>IF(ISBLANK('Original data'!BG131),"",'Original data'!BG131)</f>
        <v/>
      </c>
      <c r="BK131" s="15" t="str">
        <f>IF(ISBLANK('Original data'!BH131),"",'Original data'!BH131)</f>
        <v/>
      </c>
      <c r="BL131" s="15" t="str">
        <f>IF(ISBLANK('Original data'!BI131),"",'Original data'!BI131)</f>
        <v/>
      </c>
      <c r="BM131" s="15" t="str">
        <f>IF(ISBLANK('Original data'!BJ131),"",'Original data'!BJ131)</f>
        <v/>
      </c>
      <c r="BN131" s="15" t="str">
        <f>IF(ISBLANK('Original data'!BK131),"",'Original data'!BK131)</f>
        <v/>
      </c>
      <c r="BO131" s="15" t="str">
        <f>IF(ISBLANK('Original data'!BL131),"",'Original data'!BL131)</f>
        <v/>
      </c>
      <c r="BP131" s="15" t="str">
        <f>IF(ISBLANK('Original data'!BM131),"",'Original data'!BM131)</f>
        <v/>
      </c>
      <c r="BQ131" s="15" t="str">
        <f>IF(ISBLANK('Original data'!BN131),"",'Original data'!BN131)</f>
        <v/>
      </c>
      <c r="BR131" s="15" t="str">
        <f>IF(ISBLANK('Original data'!BO131),"",'Original data'!BO131)</f>
        <v/>
      </c>
      <c r="BS131" s="15" t="str">
        <f>IF(ISBLANK('Original data'!BP131),"",'Original data'!BP131)</f>
        <v/>
      </c>
      <c r="BT131" s="15" t="str">
        <f>IF(ISBLANK('Original data'!BQ131),"",'Original data'!BQ131)</f>
        <v/>
      </c>
      <c r="BU131" s="15" t="str">
        <f>IF(ISBLANK('Original data'!BR131),"",'Original data'!BR131)</f>
        <v/>
      </c>
      <c r="BV131" s="15" t="str">
        <f>IF(ISBLANK('Original data'!BS131),"",'Original data'!BS131)</f>
        <v/>
      </c>
      <c r="BW131" s="15" t="str">
        <f>IF(ISBLANK('Original data'!BT131),"",'Original data'!BT131)</f>
        <v/>
      </c>
      <c r="BX131" s="15" t="str">
        <f>IF(ISBLANK('Original data'!BU131),"",'Original data'!BU131)</f>
        <v/>
      </c>
      <c r="BY131" s="15" t="str">
        <f>IF(ISBLANK('Original data'!BV131),"",'Original data'!BV131)</f>
        <v/>
      </c>
      <c r="BZ131" s="15" t="str">
        <f>IF(ISBLANK('Original data'!BW131),"",'Original data'!BW131)</f>
        <v/>
      </c>
      <c r="CA131" s="15" t="str">
        <f>IF(ISBLANK('Original data'!BX131),"",'Original data'!BX131)</f>
        <v/>
      </c>
      <c r="CB131" s="15" t="str">
        <f>IF(ISBLANK('Original data'!BY131),"",'Original data'!BY131)</f>
        <v/>
      </c>
      <c r="CC131" s="15" t="str">
        <f>IF(ISBLANK('Original data'!BZ131),"",'Original data'!BZ131)</f>
        <v/>
      </c>
      <c r="CD131" s="15" t="str">
        <f>IF(ISBLANK('Original data'!CA131),"",'Original data'!CA131)</f>
        <v/>
      </c>
    </row>
    <row r="132" spans="1:82" x14ac:dyDescent="0.2">
      <c r="A132" s="14" t="str">
        <f>IF(ISBLANK('Original data'!A132),"",'Original data'!A132)</f>
        <v/>
      </c>
      <c r="B132" s="14" t="str">
        <f>IF(ISBLANK('Original data'!B132),"",'Original data'!B132)</f>
        <v/>
      </c>
      <c r="C132" s="14" t="str">
        <f>IF(ISBLANK('Original data'!C132),"",'Original data'!C132)</f>
        <v/>
      </c>
      <c r="D132" s="14" t="str">
        <f>IF(ISBLANK('Original data'!D132),"",'Original data'!D132)</f>
        <v/>
      </c>
      <c r="E132" s="14" t="str">
        <f>IF(ISBLANK('Original data'!E132),"",'Original data'!E132)</f>
        <v/>
      </c>
      <c r="F132" s="14">
        <f>IF(ISBLANK('Original data'!CC132),"",'Original data'!CC132)</f>
        <v>0</v>
      </c>
      <c r="G132" s="14">
        <f>IF(ISBLANK('Original data'!CD132),"",'Original data'!CD132)</f>
        <v>0</v>
      </c>
      <c r="H132" s="14"/>
      <c r="I132" s="15" t="str">
        <f>IF(ISBLANK('Original data'!F132),"",'Original data'!F132)</f>
        <v/>
      </c>
      <c r="J132" s="15" t="str">
        <f>IF(ISBLANK('Original data'!G132),"",'Original data'!G132)</f>
        <v/>
      </c>
      <c r="K132" s="15" t="str">
        <f>IF(ISBLANK('Original data'!H132),"",'Original data'!H132)</f>
        <v/>
      </c>
      <c r="L132" s="15" t="str">
        <f>IF(ISBLANK('Original data'!I132),"",'Original data'!I132)</f>
        <v/>
      </c>
      <c r="M132" s="15" t="str">
        <f>IF(ISBLANK('Original data'!J132),"",'Original data'!J132)</f>
        <v/>
      </c>
      <c r="N132" s="15" t="str">
        <f>IF(ISBLANK('Original data'!K132),"",'Original data'!K132)</f>
        <v/>
      </c>
      <c r="O132" s="15" t="str">
        <f>IF(ISBLANK('Original data'!L132),"",'Original data'!L132)</f>
        <v/>
      </c>
      <c r="P132" s="15" t="str">
        <f>IF(ISBLANK('Original data'!M132),"",'Original data'!M132)</f>
        <v/>
      </c>
      <c r="Q132" s="15" t="str">
        <f>IF(ISBLANK('Original data'!N132),"",'Original data'!N132)</f>
        <v/>
      </c>
      <c r="R132" s="15" t="str">
        <f>IF(ISBLANK('Original data'!O132),"",'Original data'!O132)</f>
        <v/>
      </c>
      <c r="S132" s="15" t="str">
        <f>IF(ISBLANK('Original data'!P132),"",'Original data'!P132)</f>
        <v/>
      </c>
      <c r="T132" s="15" t="str">
        <f>IF(ISBLANK('Original data'!Q132),"",'Original data'!Q132)</f>
        <v/>
      </c>
      <c r="U132" s="15" t="str">
        <f>IF(ISBLANK('Original data'!R132),"",'Original data'!R132)</f>
        <v/>
      </c>
      <c r="V132" s="15" t="str">
        <f>IF(ISBLANK('Original data'!S132),"",'Original data'!S132)</f>
        <v/>
      </c>
      <c r="W132" s="15" t="str">
        <f>IF(ISBLANK('Original data'!T132),"",'Original data'!T132)</f>
        <v/>
      </c>
      <c r="X132" s="15" t="str">
        <f>IF(ISBLANK('Original data'!U132),"",'Original data'!U132)</f>
        <v/>
      </c>
      <c r="Y132" s="15" t="str">
        <f>IF(ISBLANK('Original data'!V132),"",'Original data'!V132)</f>
        <v/>
      </c>
      <c r="Z132" s="15" t="str">
        <f>IF(ISBLANK('Original data'!W132),"",'Original data'!W132)</f>
        <v/>
      </c>
      <c r="AA132" s="15" t="str">
        <f>IF(ISBLANK('Original data'!X132),"",'Original data'!X132)</f>
        <v/>
      </c>
      <c r="AB132" s="15" t="str">
        <f>IF(ISBLANK('Original data'!Y132),"",'Original data'!Y132)</f>
        <v/>
      </c>
      <c r="AC132" s="15" t="str">
        <f>IF(ISBLANK('Original data'!Z132),"",'Original data'!Z132)</f>
        <v/>
      </c>
      <c r="AD132" s="15" t="str">
        <f>IF(ISBLANK('Original data'!AA132),"",'Original data'!AA132)</f>
        <v/>
      </c>
      <c r="AE132" s="15" t="str">
        <f>IF(ISBLANK('Original data'!AB132),"",'Original data'!AB132)</f>
        <v/>
      </c>
      <c r="AF132" s="15" t="str">
        <f>IF(ISBLANK('Original data'!AC132),"",'Original data'!AC132)</f>
        <v/>
      </c>
      <c r="AG132" s="15" t="str">
        <f>IF(ISBLANK('Original data'!AD132),"",'Original data'!AD132)</f>
        <v/>
      </c>
      <c r="AH132" s="15" t="str">
        <f>IF(ISBLANK('Original data'!AE132),"",'Original data'!AE132)</f>
        <v/>
      </c>
      <c r="AI132" s="15" t="str">
        <f>IF(ISBLANK('Original data'!AF132),"",'Original data'!AF132)</f>
        <v/>
      </c>
      <c r="AJ132" s="15" t="str">
        <f>IF(ISBLANK('Original data'!AG132),"",'Original data'!AG132)</f>
        <v/>
      </c>
      <c r="AK132" s="15" t="str">
        <f>IF(ISBLANK('Original data'!AH132),"",'Original data'!AH132)</f>
        <v/>
      </c>
      <c r="AL132" s="15" t="str">
        <f>IF(ISBLANK('Original data'!AI132),"",'Original data'!AI132)</f>
        <v/>
      </c>
      <c r="AM132" s="15" t="str">
        <f>IF(ISBLANK('Original data'!AJ132),"",'Original data'!AJ132)</f>
        <v/>
      </c>
      <c r="AN132" s="15" t="str">
        <f>IF(ISBLANK('Original data'!AK132),"",'Original data'!AK132)</f>
        <v/>
      </c>
      <c r="AO132" s="15" t="str">
        <f>IF(ISBLANK('Original data'!AL132),"",'Original data'!AL132)</f>
        <v/>
      </c>
      <c r="AP132" s="15" t="str">
        <f>IF(ISBLANK('Original data'!AM132),"",'Original data'!AM132)</f>
        <v/>
      </c>
      <c r="AQ132" s="15" t="str">
        <f>IF(ISBLANK('Original data'!AN132),"",'Original data'!AN132)</f>
        <v/>
      </c>
      <c r="AR132" s="15" t="str">
        <f>IF(ISBLANK('Original data'!AO132),"",'Original data'!AO132)</f>
        <v/>
      </c>
      <c r="AS132" s="15" t="str">
        <f>IF(ISBLANK('Original data'!AP132),"",'Original data'!AP132)</f>
        <v/>
      </c>
      <c r="AT132" s="15" t="str">
        <f>IF(ISBLANK('Original data'!AQ132),"",'Original data'!AQ132)</f>
        <v/>
      </c>
      <c r="AU132" s="15" t="str">
        <f>IF(ISBLANK('Original data'!AR132),"",'Original data'!AR132)</f>
        <v/>
      </c>
      <c r="AV132" s="15" t="str">
        <f>IF(ISBLANK('Original data'!AS132),"",'Original data'!AS132)</f>
        <v/>
      </c>
      <c r="AW132" s="15" t="str">
        <f>IF(ISBLANK('Original data'!AT132),"",'Original data'!AT132)</f>
        <v/>
      </c>
      <c r="AX132" s="15" t="str">
        <f>IF(ISBLANK('Original data'!AU132),"",'Original data'!AU132)</f>
        <v/>
      </c>
      <c r="AY132" s="15" t="str">
        <f>IF(ISBLANK('Original data'!AV132),"",'Original data'!AV132)</f>
        <v/>
      </c>
      <c r="AZ132" s="15" t="str">
        <f>IF(ISBLANK('Original data'!AW132),"",'Original data'!AW132)</f>
        <v/>
      </c>
      <c r="BA132" s="15" t="str">
        <f>IF(ISBLANK('Original data'!AX132),"",'Original data'!AX132)</f>
        <v/>
      </c>
      <c r="BB132" s="15" t="str">
        <f>IF(ISBLANK('Original data'!AY132),"",'Original data'!AY132)</f>
        <v/>
      </c>
      <c r="BC132" s="15" t="str">
        <f>IF(ISBLANK('Original data'!AZ132),"",'Original data'!AZ132)</f>
        <v/>
      </c>
      <c r="BD132" s="15" t="str">
        <f>IF(ISBLANK('Original data'!BA132),"",'Original data'!BA132)</f>
        <v/>
      </c>
      <c r="BE132" s="15" t="str">
        <f>IF(ISBLANK('Original data'!BB132),"",'Original data'!BB132)</f>
        <v/>
      </c>
      <c r="BF132" s="15" t="str">
        <f>IF(ISBLANK('Original data'!BC132),"",'Original data'!BC132)</f>
        <v/>
      </c>
      <c r="BG132" s="15" t="str">
        <f>IF(ISBLANK('Original data'!BD132),"",'Original data'!BD132)</f>
        <v/>
      </c>
      <c r="BH132" s="15" t="str">
        <f>IF(ISBLANK('Original data'!BE132),"",'Original data'!BE132)</f>
        <v/>
      </c>
      <c r="BI132" s="15" t="str">
        <f>IF(ISBLANK('Original data'!BF132),"",'Original data'!BF132)</f>
        <v/>
      </c>
      <c r="BJ132" s="15" t="str">
        <f>IF(ISBLANK('Original data'!BG132),"",'Original data'!BG132)</f>
        <v/>
      </c>
      <c r="BK132" s="15" t="str">
        <f>IF(ISBLANK('Original data'!BH132),"",'Original data'!BH132)</f>
        <v/>
      </c>
      <c r="BL132" s="15" t="str">
        <f>IF(ISBLANK('Original data'!BI132),"",'Original data'!BI132)</f>
        <v/>
      </c>
      <c r="BM132" s="15" t="str">
        <f>IF(ISBLANK('Original data'!BJ132),"",'Original data'!BJ132)</f>
        <v/>
      </c>
      <c r="BN132" s="15" t="str">
        <f>IF(ISBLANK('Original data'!BK132),"",'Original data'!BK132)</f>
        <v/>
      </c>
      <c r="BO132" s="15" t="str">
        <f>IF(ISBLANK('Original data'!BL132),"",'Original data'!BL132)</f>
        <v/>
      </c>
      <c r="BP132" s="15" t="str">
        <f>IF(ISBLANK('Original data'!BM132),"",'Original data'!BM132)</f>
        <v/>
      </c>
      <c r="BQ132" s="15" t="str">
        <f>IF(ISBLANK('Original data'!BN132),"",'Original data'!BN132)</f>
        <v/>
      </c>
      <c r="BR132" s="15" t="str">
        <f>IF(ISBLANK('Original data'!BO132),"",'Original data'!BO132)</f>
        <v/>
      </c>
      <c r="BS132" s="15" t="str">
        <f>IF(ISBLANK('Original data'!BP132),"",'Original data'!BP132)</f>
        <v/>
      </c>
      <c r="BT132" s="15" t="str">
        <f>IF(ISBLANK('Original data'!BQ132),"",'Original data'!BQ132)</f>
        <v/>
      </c>
      <c r="BU132" s="15" t="str">
        <f>IF(ISBLANK('Original data'!BR132),"",'Original data'!BR132)</f>
        <v/>
      </c>
      <c r="BV132" s="15" t="str">
        <f>IF(ISBLANK('Original data'!BS132),"",'Original data'!BS132)</f>
        <v/>
      </c>
      <c r="BW132" s="15" t="str">
        <f>IF(ISBLANK('Original data'!BT132),"",'Original data'!BT132)</f>
        <v/>
      </c>
      <c r="BX132" s="15" t="str">
        <f>IF(ISBLANK('Original data'!BU132),"",'Original data'!BU132)</f>
        <v/>
      </c>
      <c r="BY132" s="15" t="str">
        <f>IF(ISBLANK('Original data'!BV132),"",'Original data'!BV132)</f>
        <v/>
      </c>
      <c r="BZ132" s="15" t="str">
        <f>IF(ISBLANK('Original data'!BW132),"",'Original data'!BW132)</f>
        <v/>
      </c>
      <c r="CA132" s="15" t="str">
        <f>IF(ISBLANK('Original data'!BX132),"",'Original data'!BX132)</f>
        <v/>
      </c>
      <c r="CB132" s="15" t="str">
        <f>IF(ISBLANK('Original data'!BY132),"",'Original data'!BY132)</f>
        <v/>
      </c>
      <c r="CC132" s="15" t="str">
        <f>IF(ISBLANK('Original data'!BZ132),"",'Original data'!BZ132)</f>
        <v/>
      </c>
      <c r="CD132" s="15" t="str">
        <f>IF(ISBLANK('Original data'!CA132),"",'Original data'!CA132)</f>
        <v/>
      </c>
    </row>
    <row r="133" spans="1:82" x14ac:dyDescent="0.2">
      <c r="A133" s="14" t="str">
        <f>IF(ISBLANK('Original data'!A133),"",'Original data'!A133)</f>
        <v/>
      </c>
      <c r="B133" s="14" t="str">
        <f>IF(ISBLANK('Original data'!B133),"",'Original data'!B133)</f>
        <v/>
      </c>
      <c r="C133" s="14" t="str">
        <f>IF(ISBLANK('Original data'!C133),"",'Original data'!C133)</f>
        <v/>
      </c>
      <c r="D133" s="14" t="str">
        <f>IF(ISBLANK('Original data'!D133),"",'Original data'!D133)</f>
        <v/>
      </c>
      <c r="E133" s="14" t="str">
        <f>IF(ISBLANK('Original data'!E133),"",'Original data'!E133)</f>
        <v/>
      </c>
      <c r="F133" s="14">
        <f>IF(ISBLANK('Original data'!CC133),"",'Original data'!CC133)</f>
        <v>0</v>
      </c>
      <c r="G133" s="14">
        <f>IF(ISBLANK('Original data'!CD133),"",'Original data'!CD133)</f>
        <v>0</v>
      </c>
      <c r="H133" s="14"/>
      <c r="I133" s="15" t="str">
        <f>IF(ISBLANK('Original data'!F133),"",'Original data'!F133)</f>
        <v/>
      </c>
      <c r="J133" s="15" t="str">
        <f>IF(ISBLANK('Original data'!G133),"",'Original data'!G133)</f>
        <v/>
      </c>
      <c r="K133" s="15" t="str">
        <f>IF(ISBLANK('Original data'!H133),"",'Original data'!H133)</f>
        <v/>
      </c>
      <c r="L133" s="15" t="str">
        <f>IF(ISBLANK('Original data'!I133),"",'Original data'!I133)</f>
        <v/>
      </c>
      <c r="M133" s="15" t="str">
        <f>IF(ISBLANK('Original data'!J133),"",'Original data'!J133)</f>
        <v/>
      </c>
      <c r="N133" s="15" t="str">
        <f>IF(ISBLANK('Original data'!K133),"",'Original data'!K133)</f>
        <v/>
      </c>
      <c r="O133" s="15" t="str">
        <f>IF(ISBLANK('Original data'!L133),"",'Original data'!L133)</f>
        <v/>
      </c>
      <c r="P133" s="15" t="str">
        <f>IF(ISBLANK('Original data'!M133),"",'Original data'!M133)</f>
        <v/>
      </c>
      <c r="Q133" s="15" t="str">
        <f>IF(ISBLANK('Original data'!N133),"",'Original data'!N133)</f>
        <v/>
      </c>
      <c r="R133" s="15" t="str">
        <f>IF(ISBLANK('Original data'!O133),"",'Original data'!O133)</f>
        <v/>
      </c>
      <c r="S133" s="15" t="str">
        <f>IF(ISBLANK('Original data'!P133),"",'Original data'!P133)</f>
        <v/>
      </c>
      <c r="T133" s="15" t="str">
        <f>IF(ISBLANK('Original data'!Q133),"",'Original data'!Q133)</f>
        <v/>
      </c>
      <c r="U133" s="15" t="str">
        <f>IF(ISBLANK('Original data'!R133),"",'Original data'!R133)</f>
        <v/>
      </c>
      <c r="V133" s="15" t="str">
        <f>IF(ISBLANK('Original data'!S133),"",'Original data'!S133)</f>
        <v/>
      </c>
      <c r="W133" s="15" t="str">
        <f>IF(ISBLANK('Original data'!T133),"",'Original data'!T133)</f>
        <v/>
      </c>
      <c r="X133" s="15" t="str">
        <f>IF(ISBLANK('Original data'!U133),"",'Original data'!U133)</f>
        <v/>
      </c>
      <c r="Y133" s="15" t="str">
        <f>IF(ISBLANK('Original data'!V133),"",'Original data'!V133)</f>
        <v/>
      </c>
      <c r="Z133" s="15" t="str">
        <f>IF(ISBLANK('Original data'!W133),"",'Original data'!W133)</f>
        <v/>
      </c>
      <c r="AA133" s="15" t="str">
        <f>IF(ISBLANK('Original data'!X133),"",'Original data'!X133)</f>
        <v/>
      </c>
      <c r="AB133" s="15" t="str">
        <f>IF(ISBLANK('Original data'!Y133),"",'Original data'!Y133)</f>
        <v/>
      </c>
      <c r="AC133" s="15" t="str">
        <f>IF(ISBLANK('Original data'!Z133),"",'Original data'!Z133)</f>
        <v/>
      </c>
      <c r="AD133" s="15" t="str">
        <f>IF(ISBLANK('Original data'!AA133),"",'Original data'!AA133)</f>
        <v/>
      </c>
      <c r="AE133" s="15" t="str">
        <f>IF(ISBLANK('Original data'!AB133),"",'Original data'!AB133)</f>
        <v/>
      </c>
      <c r="AF133" s="15" t="str">
        <f>IF(ISBLANK('Original data'!AC133),"",'Original data'!AC133)</f>
        <v/>
      </c>
      <c r="AG133" s="15" t="str">
        <f>IF(ISBLANK('Original data'!AD133),"",'Original data'!AD133)</f>
        <v/>
      </c>
      <c r="AH133" s="15" t="str">
        <f>IF(ISBLANK('Original data'!AE133),"",'Original data'!AE133)</f>
        <v/>
      </c>
      <c r="AI133" s="15" t="str">
        <f>IF(ISBLANK('Original data'!AF133),"",'Original data'!AF133)</f>
        <v/>
      </c>
      <c r="AJ133" s="15" t="str">
        <f>IF(ISBLANK('Original data'!AG133),"",'Original data'!AG133)</f>
        <v/>
      </c>
      <c r="AK133" s="15" t="str">
        <f>IF(ISBLANK('Original data'!AH133),"",'Original data'!AH133)</f>
        <v/>
      </c>
      <c r="AL133" s="15" t="str">
        <f>IF(ISBLANK('Original data'!AI133),"",'Original data'!AI133)</f>
        <v/>
      </c>
      <c r="AM133" s="15" t="str">
        <f>IF(ISBLANK('Original data'!AJ133),"",'Original data'!AJ133)</f>
        <v/>
      </c>
      <c r="AN133" s="15" t="str">
        <f>IF(ISBLANK('Original data'!AK133),"",'Original data'!AK133)</f>
        <v/>
      </c>
      <c r="AO133" s="15" t="str">
        <f>IF(ISBLANK('Original data'!AL133),"",'Original data'!AL133)</f>
        <v/>
      </c>
      <c r="AP133" s="15" t="str">
        <f>IF(ISBLANK('Original data'!AM133),"",'Original data'!AM133)</f>
        <v/>
      </c>
      <c r="AQ133" s="15" t="str">
        <f>IF(ISBLANK('Original data'!AN133),"",'Original data'!AN133)</f>
        <v/>
      </c>
      <c r="AR133" s="15" t="str">
        <f>IF(ISBLANK('Original data'!AO133),"",'Original data'!AO133)</f>
        <v/>
      </c>
      <c r="AS133" s="15" t="str">
        <f>IF(ISBLANK('Original data'!AP133),"",'Original data'!AP133)</f>
        <v/>
      </c>
      <c r="AT133" s="15" t="str">
        <f>IF(ISBLANK('Original data'!AQ133),"",'Original data'!AQ133)</f>
        <v/>
      </c>
      <c r="AU133" s="15" t="str">
        <f>IF(ISBLANK('Original data'!AR133),"",'Original data'!AR133)</f>
        <v/>
      </c>
      <c r="AV133" s="15" t="str">
        <f>IF(ISBLANK('Original data'!AS133),"",'Original data'!AS133)</f>
        <v/>
      </c>
      <c r="AW133" s="15" t="str">
        <f>IF(ISBLANK('Original data'!AT133),"",'Original data'!AT133)</f>
        <v/>
      </c>
      <c r="AX133" s="15" t="str">
        <f>IF(ISBLANK('Original data'!AU133),"",'Original data'!AU133)</f>
        <v/>
      </c>
      <c r="AY133" s="15" t="str">
        <f>IF(ISBLANK('Original data'!AV133),"",'Original data'!AV133)</f>
        <v/>
      </c>
      <c r="AZ133" s="15" t="str">
        <f>IF(ISBLANK('Original data'!AW133),"",'Original data'!AW133)</f>
        <v/>
      </c>
      <c r="BA133" s="15" t="str">
        <f>IF(ISBLANK('Original data'!AX133),"",'Original data'!AX133)</f>
        <v/>
      </c>
      <c r="BB133" s="15" t="str">
        <f>IF(ISBLANK('Original data'!AY133),"",'Original data'!AY133)</f>
        <v/>
      </c>
      <c r="BC133" s="15" t="str">
        <f>IF(ISBLANK('Original data'!AZ133),"",'Original data'!AZ133)</f>
        <v/>
      </c>
      <c r="BD133" s="15" t="str">
        <f>IF(ISBLANK('Original data'!BA133),"",'Original data'!BA133)</f>
        <v/>
      </c>
      <c r="BE133" s="15" t="str">
        <f>IF(ISBLANK('Original data'!BB133),"",'Original data'!BB133)</f>
        <v/>
      </c>
      <c r="BF133" s="15" t="str">
        <f>IF(ISBLANK('Original data'!BC133),"",'Original data'!BC133)</f>
        <v/>
      </c>
      <c r="BG133" s="15" t="str">
        <f>IF(ISBLANK('Original data'!BD133),"",'Original data'!BD133)</f>
        <v/>
      </c>
      <c r="BH133" s="15" t="str">
        <f>IF(ISBLANK('Original data'!BE133),"",'Original data'!BE133)</f>
        <v/>
      </c>
      <c r="BI133" s="15" t="str">
        <f>IF(ISBLANK('Original data'!BF133),"",'Original data'!BF133)</f>
        <v/>
      </c>
      <c r="BJ133" s="15" t="str">
        <f>IF(ISBLANK('Original data'!BG133),"",'Original data'!BG133)</f>
        <v/>
      </c>
      <c r="BK133" s="15" t="str">
        <f>IF(ISBLANK('Original data'!BH133),"",'Original data'!BH133)</f>
        <v/>
      </c>
      <c r="BL133" s="15" t="str">
        <f>IF(ISBLANK('Original data'!BI133),"",'Original data'!BI133)</f>
        <v/>
      </c>
      <c r="BM133" s="15" t="str">
        <f>IF(ISBLANK('Original data'!BJ133),"",'Original data'!BJ133)</f>
        <v/>
      </c>
      <c r="BN133" s="15" t="str">
        <f>IF(ISBLANK('Original data'!BK133),"",'Original data'!BK133)</f>
        <v/>
      </c>
      <c r="BO133" s="15" t="str">
        <f>IF(ISBLANK('Original data'!BL133),"",'Original data'!BL133)</f>
        <v/>
      </c>
      <c r="BP133" s="15" t="str">
        <f>IF(ISBLANK('Original data'!BM133),"",'Original data'!BM133)</f>
        <v/>
      </c>
      <c r="BQ133" s="15" t="str">
        <f>IF(ISBLANK('Original data'!BN133),"",'Original data'!BN133)</f>
        <v/>
      </c>
      <c r="BR133" s="15" t="str">
        <f>IF(ISBLANK('Original data'!BO133),"",'Original data'!BO133)</f>
        <v/>
      </c>
      <c r="BS133" s="15" t="str">
        <f>IF(ISBLANK('Original data'!BP133),"",'Original data'!BP133)</f>
        <v/>
      </c>
      <c r="BT133" s="15" t="str">
        <f>IF(ISBLANK('Original data'!BQ133),"",'Original data'!BQ133)</f>
        <v/>
      </c>
      <c r="BU133" s="15" t="str">
        <f>IF(ISBLANK('Original data'!BR133),"",'Original data'!BR133)</f>
        <v/>
      </c>
      <c r="BV133" s="15" t="str">
        <f>IF(ISBLANK('Original data'!BS133),"",'Original data'!BS133)</f>
        <v/>
      </c>
      <c r="BW133" s="15" t="str">
        <f>IF(ISBLANK('Original data'!BT133),"",'Original data'!BT133)</f>
        <v/>
      </c>
      <c r="BX133" s="15" t="str">
        <f>IF(ISBLANK('Original data'!BU133),"",'Original data'!BU133)</f>
        <v/>
      </c>
      <c r="BY133" s="15" t="str">
        <f>IF(ISBLANK('Original data'!BV133),"",'Original data'!BV133)</f>
        <v/>
      </c>
      <c r="BZ133" s="15" t="str">
        <f>IF(ISBLANK('Original data'!BW133),"",'Original data'!BW133)</f>
        <v/>
      </c>
      <c r="CA133" s="15" t="str">
        <f>IF(ISBLANK('Original data'!BX133),"",'Original data'!BX133)</f>
        <v/>
      </c>
      <c r="CB133" s="15" t="str">
        <f>IF(ISBLANK('Original data'!BY133),"",'Original data'!BY133)</f>
        <v/>
      </c>
      <c r="CC133" s="15" t="str">
        <f>IF(ISBLANK('Original data'!BZ133),"",'Original data'!BZ133)</f>
        <v/>
      </c>
      <c r="CD133" s="15" t="str">
        <f>IF(ISBLANK('Original data'!CA133),"",'Original data'!CA133)</f>
        <v/>
      </c>
    </row>
    <row r="134" spans="1:82" x14ac:dyDescent="0.2">
      <c r="A134" s="14" t="str">
        <f>IF(ISBLANK('Original data'!A134),"",'Original data'!A134)</f>
        <v/>
      </c>
      <c r="B134" s="14" t="str">
        <f>IF(ISBLANK('Original data'!B134),"",'Original data'!B134)</f>
        <v/>
      </c>
      <c r="C134" s="14" t="str">
        <f>IF(ISBLANK('Original data'!C134),"",'Original data'!C134)</f>
        <v/>
      </c>
      <c r="D134" s="14" t="str">
        <f>IF(ISBLANK('Original data'!D134),"",'Original data'!D134)</f>
        <v/>
      </c>
      <c r="E134" s="14" t="str">
        <f>IF(ISBLANK('Original data'!E134),"",'Original data'!E134)</f>
        <v/>
      </c>
      <c r="F134" s="14">
        <f>IF(ISBLANK('Original data'!CC134),"",'Original data'!CC134)</f>
        <v>0</v>
      </c>
      <c r="G134" s="14">
        <f>IF(ISBLANK('Original data'!CD134),"",'Original data'!CD134)</f>
        <v>0</v>
      </c>
      <c r="H134" s="14"/>
      <c r="I134" s="15" t="str">
        <f>IF(ISBLANK('Original data'!F134),"",'Original data'!F134)</f>
        <v/>
      </c>
      <c r="J134" s="15" t="str">
        <f>IF(ISBLANK('Original data'!G134),"",'Original data'!G134)</f>
        <v/>
      </c>
      <c r="K134" s="15" t="str">
        <f>IF(ISBLANK('Original data'!H134),"",'Original data'!H134)</f>
        <v/>
      </c>
      <c r="L134" s="15" t="str">
        <f>IF(ISBLANK('Original data'!I134),"",'Original data'!I134)</f>
        <v/>
      </c>
      <c r="M134" s="15" t="str">
        <f>IF(ISBLANK('Original data'!J134),"",'Original data'!J134)</f>
        <v/>
      </c>
      <c r="N134" s="15" t="str">
        <f>IF(ISBLANK('Original data'!K134),"",'Original data'!K134)</f>
        <v/>
      </c>
      <c r="O134" s="15" t="str">
        <f>IF(ISBLANK('Original data'!L134),"",'Original data'!L134)</f>
        <v/>
      </c>
      <c r="P134" s="15" t="str">
        <f>IF(ISBLANK('Original data'!M134),"",'Original data'!M134)</f>
        <v/>
      </c>
      <c r="Q134" s="15" t="str">
        <f>IF(ISBLANK('Original data'!N134),"",'Original data'!N134)</f>
        <v/>
      </c>
      <c r="R134" s="15" t="str">
        <f>IF(ISBLANK('Original data'!O134),"",'Original data'!O134)</f>
        <v/>
      </c>
      <c r="S134" s="15" t="str">
        <f>IF(ISBLANK('Original data'!P134),"",'Original data'!P134)</f>
        <v/>
      </c>
      <c r="T134" s="15" t="str">
        <f>IF(ISBLANK('Original data'!Q134),"",'Original data'!Q134)</f>
        <v/>
      </c>
      <c r="U134" s="15" t="str">
        <f>IF(ISBLANK('Original data'!R134),"",'Original data'!R134)</f>
        <v/>
      </c>
      <c r="V134" s="15" t="str">
        <f>IF(ISBLANK('Original data'!S134),"",'Original data'!S134)</f>
        <v/>
      </c>
      <c r="W134" s="15" t="str">
        <f>IF(ISBLANK('Original data'!T134),"",'Original data'!T134)</f>
        <v/>
      </c>
      <c r="X134" s="15" t="str">
        <f>IF(ISBLANK('Original data'!U134),"",'Original data'!U134)</f>
        <v/>
      </c>
      <c r="Y134" s="15" t="str">
        <f>IF(ISBLANK('Original data'!V134),"",'Original data'!V134)</f>
        <v/>
      </c>
      <c r="Z134" s="15" t="str">
        <f>IF(ISBLANK('Original data'!W134),"",'Original data'!W134)</f>
        <v/>
      </c>
      <c r="AA134" s="15" t="str">
        <f>IF(ISBLANK('Original data'!X134),"",'Original data'!X134)</f>
        <v/>
      </c>
      <c r="AB134" s="15" t="str">
        <f>IF(ISBLANK('Original data'!Y134),"",'Original data'!Y134)</f>
        <v/>
      </c>
      <c r="AC134" s="15" t="str">
        <f>IF(ISBLANK('Original data'!Z134),"",'Original data'!Z134)</f>
        <v/>
      </c>
      <c r="AD134" s="15" t="str">
        <f>IF(ISBLANK('Original data'!AA134),"",'Original data'!AA134)</f>
        <v/>
      </c>
      <c r="AE134" s="15" t="str">
        <f>IF(ISBLANK('Original data'!AB134),"",'Original data'!AB134)</f>
        <v/>
      </c>
      <c r="AF134" s="15" t="str">
        <f>IF(ISBLANK('Original data'!AC134),"",'Original data'!AC134)</f>
        <v/>
      </c>
      <c r="AG134" s="15" t="str">
        <f>IF(ISBLANK('Original data'!AD134),"",'Original data'!AD134)</f>
        <v/>
      </c>
      <c r="AH134" s="15" t="str">
        <f>IF(ISBLANK('Original data'!AE134),"",'Original data'!AE134)</f>
        <v/>
      </c>
      <c r="AI134" s="15" t="str">
        <f>IF(ISBLANK('Original data'!AF134),"",'Original data'!AF134)</f>
        <v/>
      </c>
      <c r="AJ134" s="15" t="str">
        <f>IF(ISBLANK('Original data'!AG134),"",'Original data'!AG134)</f>
        <v/>
      </c>
      <c r="AK134" s="15" t="str">
        <f>IF(ISBLANK('Original data'!AH134),"",'Original data'!AH134)</f>
        <v/>
      </c>
      <c r="AL134" s="15" t="str">
        <f>IF(ISBLANK('Original data'!AI134),"",'Original data'!AI134)</f>
        <v/>
      </c>
      <c r="AM134" s="15" t="str">
        <f>IF(ISBLANK('Original data'!AJ134),"",'Original data'!AJ134)</f>
        <v/>
      </c>
      <c r="AN134" s="15" t="str">
        <f>IF(ISBLANK('Original data'!AK134),"",'Original data'!AK134)</f>
        <v/>
      </c>
      <c r="AO134" s="15" t="str">
        <f>IF(ISBLANK('Original data'!AL134),"",'Original data'!AL134)</f>
        <v/>
      </c>
      <c r="AP134" s="15" t="str">
        <f>IF(ISBLANK('Original data'!AM134),"",'Original data'!AM134)</f>
        <v/>
      </c>
      <c r="AQ134" s="15" t="str">
        <f>IF(ISBLANK('Original data'!AN134),"",'Original data'!AN134)</f>
        <v/>
      </c>
      <c r="AR134" s="15" t="str">
        <f>IF(ISBLANK('Original data'!AO134),"",'Original data'!AO134)</f>
        <v/>
      </c>
      <c r="AS134" s="15" t="str">
        <f>IF(ISBLANK('Original data'!AP134),"",'Original data'!AP134)</f>
        <v/>
      </c>
      <c r="AT134" s="15" t="str">
        <f>IF(ISBLANK('Original data'!AQ134),"",'Original data'!AQ134)</f>
        <v/>
      </c>
      <c r="AU134" s="15" t="str">
        <f>IF(ISBLANK('Original data'!AR134),"",'Original data'!AR134)</f>
        <v/>
      </c>
      <c r="AV134" s="15" t="str">
        <f>IF(ISBLANK('Original data'!AS134),"",'Original data'!AS134)</f>
        <v/>
      </c>
      <c r="AW134" s="15" t="str">
        <f>IF(ISBLANK('Original data'!AT134),"",'Original data'!AT134)</f>
        <v/>
      </c>
      <c r="AX134" s="15" t="str">
        <f>IF(ISBLANK('Original data'!AU134),"",'Original data'!AU134)</f>
        <v/>
      </c>
      <c r="AY134" s="15" t="str">
        <f>IF(ISBLANK('Original data'!AV134),"",'Original data'!AV134)</f>
        <v/>
      </c>
      <c r="AZ134" s="15" t="str">
        <f>IF(ISBLANK('Original data'!AW134),"",'Original data'!AW134)</f>
        <v/>
      </c>
      <c r="BA134" s="15" t="str">
        <f>IF(ISBLANK('Original data'!AX134),"",'Original data'!AX134)</f>
        <v/>
      </c>
      <c r="BB134" s="15" t="str">
        <f>IF(ISBLANK('Original data'!AY134),"",'Original data'!AY134)</f>
        <v/>
      </c>
      <c r="BC134" s="15" t="str">
        <f>IF(ISBLANK('Original data'!AZ134),"",'Original data'!AZ134)</f>
        <v/>
      </c>
      <c r="BD134" s="15" t="str">
        <f>IF(ISBLANK('Original data'!BA134),"",'Original data'!BA134)</f>
        <v/>
      </c>
      <c r="BE134" s="15" t="str">
        <f>IF(ISBLANK('Original data'!BB134),"",'Original data'!BB134)</f>
        <v/>
      </c>
      <c r="BF134" s="15" t="str">
        <f>IF(ISBLANK('Original data'!BC134),"",'Original data'!BC134)</f>
        <v/>
      </c>
      <c r="BG134" s="15" t="str">
        <f>IF(ISBLANK('Original data'!BD134),"",'Original data'!BD134)</f>
        <v/>
      </c>
      <c r="BH134" s="15" t="str">
        <f>IF(ISBLANK('Original data'!BE134),"",'Original data'!BE134)</f>
        <v/>
      </c>
      <c r="BI134" s="15" t="str">
        <f>IF(ISBLANK('Original data'!BF134),"",'Original data'!BF134)</f>
        <v/>
      </c>
      <c r="BJ134" s="15" t="str">
        <f>IF(ISBLANK('Original data'!BG134),"",'Original data'!BG134)</f>
        <v/>
      </c>
      <c r="BK134" s="15" t="str">
        <f>IF(ISBLANK('Original data'!BH134),"",'Original data'!BH134)</f>
        <v/>
      </c>
      <c r="BL134" s="15" t="str">
        <f>IF(ISBLANK('Original data'!BI134),"",'Original data'!BI134)</f>
        <v/>
      </c>
      <c r="BM134" s="15" t="str">
        <f>IF(ISBLANK('Original data'!BJ134),"",'Original data'!BJ134)</f>
        <v/>
      </c>
      <c r="BN134" s="15" t="str">
        <f>IF(ISBLANK('Original data'!BK134),"",'Original data'!BK134)</f>
        <v/>
      </c>
      <c r="BO134" s="15" t="str">
        <f>IF(ISBLANK('Original data'!BL134),"",'Original data'!BL134)</f>
        <v/>
      </c>
      <c r="BP134" s="15" t="str">
        <f>IF(ISBLANK('Original data'!BM134),"",'Original data'!BM134)</f>
        <v/>
      </c>
      <c r="BQ134" s="15" t="str">
        <f>IF(ISBLANK('Original data'!BN134),"",'Original data'!BN134)</f>
        <v/>
      </c>
      <c r="BR134" s="15" t="str">
        <f>IF(ISBLANK('Original data'!BO134),"",'Original data'!BO134)</f>
        <v/>
      </c>
      <c r="BS134" s="15" t="str">
        <f>IF(ISBLANK('Original data'!BP134),"",'Original data'!BP134)</f>
        <v/>
      </c>
      <c r="BT134" s="15" t="str">
        <f>IF(ISBLANK('Original data'!BQ134),"",'Original data'!BQ134)</f>
        <v/>
      </c>
      <c r="BU134" s="15" t="str">
        <f>IF(ISBLANK('Original data'!BR134),"",'Original data'!BR134)</f>
        <v/>
      </c>
      <c r="BV134" s="15" t="str">
        <f>IF(ISBLANK('Original data'!BS134),"",'Original data'!BS134)</f>
        <v/>
      </c>
      <c r="BW134" s="15" t="str">
        <f>IF(ISBLANK('Original data'!BT134),"",'Original data'!BT134)</f>
        <v/>
      </c>
      <c r="BX134" s="15" t="str">
        <f>IF(ISBLANK('Original data'!BU134),"",'Original data'!BU134)</f>
        <v/>
      </c>
      <c r="BY134" s="15" t="str">
        <f>IF(ISBLANK('Original data'!BV134),"",'Original data'!BV134)</f>
        <v/>
      </c>
      <c r="BZ134" s="15" t="str">
        <f>IF(ISBLANK('Original data'!BW134),"",'Original data'!BW134)</f>
        <v/>
      </c>
      <c r="CA134" s="15" t="str">
        <f>IF(ISBLANK('Original data'!BX134),"",'Original data'!BX134)</f>
        <v/>
      </c>
      <c r="CB134" s="15" t="str">
        <f>IF(ISBLANK('Original data'!BY134),"",'Original data'!BY134)</f>
        <v/>
      </c>
      <c r="CC134" s="15" t="str">
        <f>IF(ISBLANK('Original data'!BZ134),"",'Original data'!BZ134)</f>
        <v/>
      </c>
      <c r="CD134" s="15" t="str">
        <f>IF(ISBLANK('Original data'!CA134),"",'Original data'!CA134)</f>
        <v/>
      </c>
    </row>
    <row r="135" spans="1:82" x14ac:dyDescent="0.2">
      <c r="A135" s="14" t="str">
        <f>IF(ISBLANK('Original data'!A135),"",'Original data'!A135)</f>
        <v/>
      </c>
      <c r="B135" s="14" t="str">
        <f>IF(ISBLANK('Original data'!B135),"",'Original data'!B135)</f>
        <v/>
      </c>
      <c r="C135" s="14" t="str">
        <f>IF(ISBLANK('Original data'!C135),"",'Original data'!C135)</f>
        <v/>
      </c>
      <c r="D135" s="14" t="str">
        <f>IF(ISBLANK('Original data'!D135),"",'Original data'!D135)</f>
        <v/>
      </c>
      <c r="E135" s="14" t="str">
        <f>IF(ISBLANK('Original data'!E135),"",'Original data'!E135)</f>
        <v/>
      </c>
      <c r="F135" s="14">
        <f>IF(ISBLANK('Original data'!CC135),"",'Original data'!CC135)</f>
        <v>0</v>
      </c>
      <c r="G135" s="14">
        <f>IF(ISBLANK('Original data'!CD135),"",'Original data'!CD135)</f>
        <v>0</v>
      </c>
      <c r="H135" s="14"/>
      <c r="I135" s="15" t="str">
        <f>IF(ISBLANK('Original data'!F135),"",'Original data'!F135)</f>
        <v/>
      </c>
      <c r="J135" s="15" t="str">
        <f>IF(ISBLANK('Original data'!G135),"",'Original data'!G135)</f>
        <v/>
      </c>
      <c r="K135" s="15" t="str">
        <f>IF(ISBLANK('Original data'!H135),"",'Original data'!H135)</f>
        <v/>
      </c>
      <c r="L135" s="15" t="str">
        <f>IF(ISBLANK('Original data'!I135),"",'Original data'!I135)</f>
        <v/>
      </c>
      <c r="M135" s="15" t="str">
        <f>IF(ISBLANK('Original data'!J135),"",'Original data'!J135)</f>
        <v/>
      </c>
      <c r="N135" s="15" t="str">
        <f>IF(ISBLANK('Original data'!K135),"",'Original data'!K135)</f>
        <v/>
      </c>
      <c r="O135" s="15" t="str">
        <f>IF(ISBLANK('Original data'!L135),"",'Original data'!L135)</f>
        <v/>
      </c>
      <c r="P135" s="15" t="str">
        <f>IF(ISBLANK('Original data'!M135),"",'Original data'!M135)</f>
        <v/>
      </c>
      <c r="Q135" s="15" t="str">
        <f>IF(ISBLANK('Original data'!N135),"",'Original data'!N135)</f>
        <v/>
      </c>
      <c r="R135" s="15" t="str">
        <f>IF(ISBLANK('Original data'!O135),"",'Original data'!O135)</f>
        <v/>
      </c>
      <c r="S135" s="15" t="str">
        <f>IF(ISBLANK('Original data'!P135),"",'Original data'!P135)</f>
        <v/>
      </c>
      <c r="T135" s="15" t="str">
        <f>IF(ISBLANK('Original data'!Q135),"",'Original data'!Q135)</f>
        <v/>
      </c>
      <c r="U135" s="15" t="str">
        <f>IF(ISBLANK('Original data'!R135),"",'Original data'!R135)</f>
        <v/>
      </c>
      <c r="V135" s="15" t="str">
        <f>IF(ISBLANK('Original data'!S135),"",'Original data'!S135)</f>
        <v/>
      </c>
      <c r="W135" s="15" t="str">
        <f>IF(ISBLANK('Original data'!T135),"",'Original data'!T135)</f>
        <v/>
      </c>
      <c r="X135" s="15" t="str">
        <f>IF(ISBLANK('Original data'!U135),"",'Original data'!U135)</f>
        <v/>
      </c>
      <c r="Y135" s="15" t="str">
        <f>IF(ISBLANK('Original data'!V135),"",'Original data'!V135)</f>
        <v/>
      </c>
      <c r="Z135" s="15" t="str">
        <f>IF(ISBLANK('Original data'!W135),"",'Original data'!W135)</f>
        <v/>
      </c>
      <c r="AA135" s="15" t="str">
        <f>IF(ISBLANK('Original data'!X135),"",'Original data'!X135)</f>
        <v/>
      </c>
      <c r="AB135" s="15" t="str">
        <f>IF(ISBLANK('Original data'!Y135),"",'Original data'!Y135)</f>
        <v/>
      </c>
      <c r="AC135" s="15" t="str">
        <f>IF(ISBLANK('Original data'!Z135),"",'Original data'!Z135)</f>
        <v/>
      </c>
      <c r="AD135" s="15" t="str">
        <f>IF(ISBLANK('Original data'!AA135),"",'Original data'!AA135)</f>
        <v/>
      </c>
      <c r="AE135" s="15" t="str">
        <f>IF(ISBLANK('Original data'!AB135),"",'Original data'!AB135)</f>
        <v/>
      </c>
      <c r="AF135" s="15" t="str">
        <f>IF(ISBLANK('Original data'!AC135),"",'Original data'!AC135)</f>
        <v/>
      </c>
      <c r="AG135" s="15" t="str">
        <f>IF(ISBLANK('Original data'!AD135),"",'Original data'!AD135)</f>
        <v/>
      </c>
      <c r="AH135" s="15" t="str">
        <f>IF(ISBLANK('Original data'!AE135),"",'Original data'!AE135)</f>
        <v/>
      </c>
      <c r="AI135" s="15" t="str">
        <f>IF(ISBLANK('Original data'!AF135),"",'Original data'!AF135)</f>
        <v/>
      </c>
      <c r="AJ135" s="15" t="str">
        <f>IF(ISBLANK('Original data'!AG135),"",'Original data'!AG135)</f>
        <v/>
      </c>
      <c r="AK135" s="15" t="str">
        <f>IF(ISBLANK('Original data'!AH135),"",'Original data'!AH135)</f>
        <v/>
      </c>
      <c r="AL135" s="15" t="str">
        <f>IF(ISBLANK('Original data'!AI135),"",'Original data'!AI135)</f>
        <v/>
      </c>
      <c r="AM135" s="15" t="str">
        <f>IF(ISBLANK('Original data'!AJ135),"",'Original data'!AJ135)</f>
        <v/>
      </c>
      <c r="AN135" s="15" t="str">
        <f>IF(ISBLANK('Original data'!AK135),"",'Original data'!AK135)</f>
        <v/>
      </c>
      <c r="AO135" s="15" t="str">
        <f>IF(ISBLANK('Original data'!AL135),"",'Original data'!AL135)</f>
        <v/>
      </c>
      <c r="AP135" s="15" t="str">
        <f>IF(ISBLANK('Original data'!AM135),"",'Original data'!AM135)</f>
        <v/>
      </c>
      <c r="AQ135" s="15" t="str">
        <f>IF(ISBLANK('Original data'!AN135),"",'Original data'!AN135)</f>
        <v/>
      </c>
      <c r="AR135" s="15" t="str">
        <f>IF(ISBLANK('Original data'!AO135),"",'Original data'!AO135)</f>
        <v/>
      </c>
      <c r="AS135" s="15" t="str">
        <f>IF(ISBLANK('Original data'!AP135),"",'Original data'!AP135)</f>
        <v/>
      </c>
      <c r="AT135" s="15" t="str">
        <f>IF(ISBLANK('Original data'!AQ135),"",'Original data'!AQ135)</f>
        <v/>
      </c>
      <c r="AU135" s="15" t="str">
        <f>IF(ISBLANK('Original data'!AR135),"",'Original data'!AR135)</f>
        <v/>
      </c>
      <c r="AV135" s="15" t="str">
        <f>IF(ISBLANK('Original data'!AS135),"",'Original data'!AS135)</f>
        <v/>
      </c>
      <c r="AW135" s="15" t="str">
        <f>IF(ISBLANK('Original data'!AT135),"",'Original data'!AT135)</f>
        <v/>
      </c>
      <c r="AX135" s="15" t="str">
        <f>IF(ISBLANK('Original data'!AU135),"",'Original data'!AU135)</f>
        <v/>
      </c>
      <c r="AY135" s="15" t="str">
        <f>IF(ISBLANK('Original data'!AV135),"",'Original data'!AV135)</f>
        <v/>
      </c>
      <c r="AZ135" s="15" t="str">
        <f>IF(ISBLANK('Original data'!AW135),"",'Original data'!AW135)</f>
        <v/>
      </c>
      <c r="BA135" s="15" t="str">
        <f>IF(ISBLANK('Original data'!AX135),"",'Original data'!AX135)</f>
        <v/>
      </c>
      <c r="BB135" s="15" t="str">
        <f>IF(ISBLANK('Original data'!AY135),"",'Original data'!AY135)</f>
        <v/>
      </c>
      <c r="BC135" s="15" t="str">
        <f>IF(ISBLANK('Original data'!AZ135),"",'Original data'!AZ135)</f>
        <v/>
      </c>
      <c r="BD135" s="15" t="str">
        <f>IF(ISBLANK('Original data'!BA135),"",'Original data'!BA135)</f>
        <v/>
      </c>
      <c r="BE135" s="15" t="str">
        <f>IF(ISBLANK('Original data'!BB135),"",'Original data'!BB135)</f>
        <v/>
      </c>
      <c r="BF135" s="15" t="str">
        <f>IF(ISBLANK('Original data'!BC135),"",'Original data'!BC135)</f>
        <v/>
      </c>
      <c r="BG135" s="15" t="str">
        <f>IF(ISBLANK('Original data'!BD135),"",'Original data'!BD135)</f>
        <v/>
      </c>
      <c r="BH135" s="15" t="str">
        <f>IF(ISBLANK('Original data'!BE135),"",'Original data'!BE135)</f>
        <v/>
      </c>
      <c r="BI135" s="15" t="str">
        <f>IF(ISBLANK('Original data'!BF135),"",'Original data'!BF135)</f>
        <v/>
      </c>
      <c r="BJ135" s="15" t="str">
        <f>IF(ISBLANK('Original data'!BG135),"",'Original data'!BG135)</f>
        <v/>
      </c>
      <c r="BK135" s="15" t="str">
        <f>IF(ISBLANK('Original data'!BH135),"",'Original data'!BH135)</f>
        <v/>
      </c>
      <c r="BL135" s="15" t="str">
        <f>IF(ISBLANK('Original data'!BI135),"",'Original data'!BI135)</f>
        <v/>
      </c>
      <c r="BM135" s="15" t="str">
        <f>IF(ISBLANK('Original data'!BJ135),"",'Original data'!BJ135)</f>
        <v/>
      </c>
      <c r="BN135" s="15" t="str">
        <f>IF(ISBLANK('Original data'!BK135),"",'Original data'!BK135)</f>
        <v/>
      </c>
      <c r="BO135" s="15" t="str">
        <f>IF(ISBLANK('Original data'!BL135),"",'Original data'!BL135)</f>
        <v/>
      </c>
      <c r="BP135" s="15" t="str">
        <f>IF(ISBLANK('Original data'!BM135),"",'Original data'!BM135)</f>
        <v/>
      </c>
      <c r="BQ135" s="15" t="str">
        <f>IF(ISBLANK('Original data'!BN135),"",'Original data'!BN135)</f>
        <v/>
      </c>
      <c r="BR135" s="15" t="str">
        <f>IF(ISBLANK('Original data'!BO135),"",'Original data'!BO135)</f>
        <v/>
      </c>
      <c r="BS135" s="15" t="str">
        <f>IF(ISBLANK('Original data'!BP135),"",'Original data'!BP135)</f>
        <v/>
      </c>
      <c r="BT135" s="15" t="str">
        <f>IF(ISBLANK('Original data'!BQ135),"",'Original data'!BQ135)</f>
        <v/>
      </c>
      <c r="BU135" s="15" t="str">
        <f>IF(ISBLANK('Original data'!BR135),"",'Original data'!BR135)</f>
        <v/>
      </c>
      <c r="BV135" s="15" t="str">
        <f>IF(ISBLANK('Original data'!BS135),"",'Original data'!BS135)</f>
        <v/>
      </c>
      <c r="BW135" s="15" t="str">
        <f>IF(ISBLANK('Original data'!BT135),"",'Original data'!BT135)</f>
        <v/>
      </c>
      <c r="BX135" s="15" t="str">
        <f>IF(ISBLANK('Original data'!BU135),"",'Original data'!BU135)</f>
        <v/>
      </c>
      <c r="BY135" s="15" t="str">
        <f>IF(ISBLANK('Original data'!BV135),"",'Original data'!BV135)</f>
        <v/>
      </c>
      <c r="BZ135" s="15" t="str">
        <f>IF(ISBLANK('Original data'!BW135),"",'Original data'!BW135)</f>
        <v/>
      </c>
      <c r="CA135" s="15" t="str">
        <f>IF(ISBLANK('Original data'!BX135),"",'Original data'!BX135)</f>
        <v/>
      </c>
      <c r="CB135" s="15" t="str">
        <f>IF(ISBLANK('Original data'!BY135),"",'Original data'!BY135)</f>
        <v/>
      </c>
      <c r="CC135" s="15" t="str">
        <f>IF(ISBLANK('Original data'!BZ135),"",'Original data'!BZ135)</f>
        <v/>
      </c>
      <c r="CD135" s="15" t="str">
        <f>IF(ISBLANK('Original data'!CA135),"",'Original data'!CA135)</f>
        <v/>
      </c>
    </row>
    <row r="136" spans="1:82" x14ac:dyDescent="0.2">
      <c r="A136" s="14" t="str">
        <f>IF(ISBLANK('Original data'!A136),"",'Original data'!A136)</f>
        <v/>
      </c>
      <c r="B136" s="14" t="str">
        <f>IF(ISBLANK('Original data'!B136),"",'Original data'!B136)</f>
        <v/>
      </c>
      <c r="C136" s="14" t="str">
        <f>IF(ISBLANK('Original data'!C136),"",'Original data'!C136)</f>
        <v/>
      </c>
      <c r="D136" s="14" t="str">
        <f>IF(ISBLANK('Original data'!D136),"",'Original data'!D136)</f>
        <v/>
      </c>
      <c r="E136" s="14" t="str">
        <f>IF(ISBLANK('Original data'!E136),"",'Original data'!E136)</f>
        <v/>
      </c>
      <c r="F136" s="14">
        <f>IF(ISBLANK('Original data'!CC136),"",'Original data'!CC136)</f>
        <v>0</v>
      </c>
      <c r="G136" s="14">
        <f>IF(ISBLANK('Original data'!CD136),"",'Original data'!CD136)</f>
        <v>0</v>
      </c>
      <c r="H136" s="14"/>
      <c r="I136" s="15" t="str">
        <f>IF(ISBLANK('Original data'!F136),"",'Original data'!F136)</f>
        <v/>
      </c>
      <c r="J136" s="15" t="str">
        <f>IF(ISBLANK('Original data'!G136),"",'Original data'!G136)</f>
        <v/>
      </c>
      <c r="K136" s="15" t="str">
        <f>IF(ISBLANK('Original data'!H136),"",'Original data'!H136)</f>
        <v/>
      </c>
      <c r="L136" s="15" t="str">
        <f>IF(ISBLANK('Original data'!I136),"",'Original data'!I136)</f>
        <v/>
      </c>
      <c r="M136" s="15" t="str">
        <f>IF(ISBLANK('Original data'!J136),"",'Original data'!J136)</f>
        <v/>
      </c>
      <c r="N136" s="15" t="str">
        <f>IF(ISBLANK('Original data'!K136),"",'Original data'!K136)</f>
        <v/>
      </c>
      <c r="O136" s="15" t="str">
        <f>IF(ISBLANK('Original data'!L136),"",'Original data'!L136)</f>
        <v/>
      </c>
      <c r="P136" s="15" t="str">
        <f>IF(ISBLANK('Original data'!M136),"",'Original data'!M136)</f>
        <v/>
      </c>
      <c r="Q136" s="15" t="str">
        <f>IF(ISBLANK('Original data'!N136),"",'Original data'!N136)</f>
        <v/>
      </c>
      <c r="R136" s="15" t="str">
        <f>IF(ISBLANK('Original data'!O136),"",'Original data'!O136)</f>
        <v/>
      </c>
      <c r="S136" s="15" t="str">
        <f>IF(ISBLANK('Original data'!P136),"",'Original data'!P136)</f>
        <v/>
      </c>
      <c r="T136" s="15" t="str">
        <f>IF(ISBLANK('Original data'!Q136),"",'Original data'!Q136)</f>
        <v/>
      </c>
      <c r="U136" s="15" t="str">
        <f>IF(ISBLANK('Original data'!R136),"",'Original data'!R136)</f>
        <v/>
      </c>
      <c r="V136" s="15" t="str">
        <f>IF(ISBLANK('Original data'!S136),"",'Original data'!S136)</f>
        <v/>
      </c>
      <c r="W136" s="15" t="str">
        <f>IF(ISBLANK('Original data'!T136),"",'Original data'!T136)</f>
        <v/>
      </c>
      <c r="X136" s="15" t="str">
        <f>IF(ISBLANK('Original data'!U136),"",'Original data'!U136)</f>
        <v/>
      </c>
      <c r="Y136" s="15" t="str">
        <f>IF(ISBLANK('Original data'!V136),"",'Original data'!V136)</f>
        <v/>
      </c>
      <c r="Z136" s="15" t="str">
        <f>IF(ISBLANK('Original data'!W136),"",'Original data'!W136)</f>
        <v/>
      </c>
      <c r="AA136" s="15" t="str">
        <f>IF(ISBLANK('Original data'!X136),"",'Original data'!X136)</f>
        <v/>
      </c>
      <c r="AB136" s="15" t="str">
        <f>IF(ISBLANK('Original data'!Y136),"",'Original data'!Y136)</f>
        <v/>
      </c>
      <c r="AC136" s="15" t="str">
        <f>IF(ISBLANK('Original data'!Z136),"",'Original data'!Z136)</f>
        <v/>
      </c>
      <c r="AD136" s="15" t="str">
        <f>IF(ISBLANK('Original data'!AA136),"",'Original data'!AA136)</f>
        <v/>
      </c>
      <c r="AE136" s="15" t="str">
        <f>IF(ISBLANK('Original data'!AB136),"",'Original data'!AB136)</f>
        <v/>
      </c>
      <c r="AF136" s="15" t="str">
        <f>IF(ISBLANK('Original data'!AC136),"",'Original data'!AC136)</f>
        <v/>
      </c>
      <c r="AG136" s="15" t="str">
        <f>IF(ISBLANK('Original data'!AD136),"",'Original data'!AD136)</f>
        <v/>
      </c>
      <c r="AH136" s="15" t="str">
        <f>IF(ISBLANK('Original data'!AE136),"",'Original data'!AE136)</f>
        <v/>
      </c>
      <c r="AI136" s="15" t="str">
        <f>IF(ISBLANK('Original data'!AF136),"",'Original data'!AF136)</f>
        <v/>
      </c>
      <c r="AJ136" s="15" t="str">
        <f>IF(ISBLANK('Original data'!AG136),"",'Original data'!AG136)</f>
        <v/>
      </c>
      <c r="AK136" s="15" t="str">
        <f>IF(ISBLANK('Original data'!AH136),"",'Original data'!AH136)</f>
        <v/>
      </c>
      <c r="AL136" s="15" t="str">
        <f>IF(ISBLANK('Original data'!AI136),"",'Original data'!AI136)</f>
        <v/>
      </c>
      <c r="AM136" s="15" t="str">
        <f>IF(ISBLANK('Original data'!AJ136),"",'Original data'!AJ136)</f>
        <v/>
      </c>
      <c r="AN136" s="15" t="str">
        <f>IF(ISBLANK('Original data'!AK136),"",'Original data'!AK136)</f>
        <v/>
      </c>
      <c r="AO136" s="15" t="str">
        <f>IF(ISBLANK('Original data'!AL136),"",'Original data'!AL136)</f>
        <v/>
      </c>
      <c r="AP136" s="15" t="str">
        <f>IF(ISBLANK('Original data'!AM136),"",'Original data'!AM136)</f>
        <v/>
      </c>
      <c r="AQ136" s="15" t="str">
        <f>IF(ISBLANK('Original data'!AN136),"",'Original data'!AN136)</f>
        <v/>
      </c>
      <c r="AR136" s="15" t="str">
        <f>IF(ISBLANK('Original data'!AO136),"",'Original data'!AO136)</f>
        <v/>
      </c>
      <c r="AS136" s="15" t="str">
        <f>IF(ISBLANK('Original data'!AP136),"",'Original data'!AP136)</f>
        <v/>
      </c>
      <c r="AT136" s="15" t="str">
        <f>IF(ISBLANK('Original data'!AQ136),"",'Original data'!AQ136)</f>
        <v/>
      </c>
      <c r="AU136" s="15" t="str">
        <f>IF(ISBLANK('Original data'!AR136),"",'Original data'!AR136)</f>
        <v/>
      </c>
      <c r="AV136" s="15" t="str">
        <f>IF(ISBLANK('Original data'!AS136),"",'Original data'!AS136)</f>
        <v/>
      </c>
      <c r="AW136" s="15" t="str">
        <f>IF(ISBLANK('Original data'!AT136),"",'Original data'!AT136)</f>
        <v/>
      </c>
      <c r="AX136" s="15" t="str">
        <f>IF(ISBLANK('Original data'!AU136),"",'Original data'!AU136)</f>
        <v/>
      </c>
      <c r="AY136" s="15" t="str">
        <f>IF(ISBLANK('Original data'!AV136),"",'Original data'!AV136)</f>
        <v/>
      </c>
      <c r="AZ136" s="15" t="str">
        <f>IF(ISBLANK('Original data'!AW136),"",'Original data'!AW136)</f>
        <v/>
      </c>
      <c r="BA136" s="15" t="str">
        <f>IF(ISBLANK('Original data'!AX136),"",'Original data'!AX136)</f>
        <v/>
      </c>
      <c r="BB136" s="15" t="str">
        <f>IF(ISBLANK('Original data'!AY136),"",'Original data'!AY136)</f>
        <v/>
      </c>
      <c r="BC136" s="15" t="str">
        <f>IF(ISBLANK('Original data'!AZ136),"",'Original data'!AZ136)</f>
        <v/>
      </c>
      <c r="BD136" s="15" t="str">
        <f>IF(ISBLANK('Original data'!BA136),"",'Original data'!BA136)</f>
        <v/>
      </c>
      <c r="BE136" s="15" t="str">
        <f>IF(ISBLANK('Original data'!BB136),"",'Original data'!BB136)</f>
        <v/>
      </c>
      <c r="BF136" s="15" t="str">
        <f>IF(ISBLANK('Original data'!BC136),"",'Original data'!BC136)</f>
        <v/>
      </c>
      <c r="BG136" s="15" t="str">
        <f>IF(ISBLANK('Original data'!BD136),"",'Original data'!BD136)</f>
        <v/>
      </c>
      <c r="BH136" s="15" t="str">
        <f>IF(ISBLANK('Original data'!BE136),"",'Original data'!BE136)</f>
        <v/>
      </c>
      <c r="BI136" s="15" t="str">
        <f>IF(ISBLANK('Original data'!BF136),"",'Original data'!BF136)</f>
        <v/>
      </c>
      <c r="BJ136" s="15" t="str">
        <f>IF(ISBLANK('Original data'!BG136),"",'Original data'!BG136)</f>
        <v/>
      </c>
      <c r="BK136" s="15" t="str">
        <f>IF(ISBLANK('Original data'!BH136),"",'Original data'!BH136)</f>
        <v/>
      </c>
      <c r="BL136" s="15" t="str">
        <f>IF(ISBLANK('Original data'!BI136),"",'Original data'!BI136)</f>
        <v/>
      </c>
      <c r="BM136" s="15" t="str">
        <f>IF(ISBLANK('Original data'!BJ136),"",'Original data'!BJ136)</f>
        <v/>
      </c>
      <c r="BN136" s="15" t="str">
        <f>IF(ISBLANK('Original data'!BK136),"",'Original data'!BK136)</f>
        <v/>
      </c>
      <c r="BO136" s="15" t="str">
        <f>IF(ISBLANK('Original data'!BL136),"",'Original data'!BL136)</f>
        <v/>
      </c>
      <c r="BP136" s="15" t="str">
        <f>IF(ISBLANK('Original data'!BM136),"",'Original data'!BM136)</f>
        <v/>
      </c>
      <c r="BQ136" s="15" t="str">
        <f>IF(ISBLANK('Original data'!BN136),"",'Original data'!BN136)</f>
        <v/>
      </c>
      <c r="BR136" s="15" t="str">
        <f>IF(ISBLANK('Original data'!BO136),"",'Original data'!BO136)</f>
        <v/>
      </c>
      <c r="BS136" s="15" t="str">
        <f>IF(ISBLANK('Original data'!BP136),"",'Original data'!BP136)</f>
        <v/>
      </c>
      <c r="BT136" s="15" t="str">
        <f>IF(ISBLANK('Original data'!BQ136),"",'Original data'!BQ136)</f>
        <v/>
      </c>
      <c r="BU136" s="15" t="str">
        <f>IF(ISBLANK('Original data'!BR136),"",'Original data'!BR136)</f>
        <v/>
      </c>
      <c r="BV136" s="15" t="str">
        <f>IF(ISBLANK('Original data'!BS136),"",'Original data'!BS136)</f>
        <v/>
      </c>
      <c r="BW136" s="15" t="str">
        <f>IF(ISBLANK('Original data'!BT136),"",'Original data'!BT136)</f>
        <v/>
      </c>
      <c r="BX136" s="15" t="str">
        <f>IF(ISBLANK('Original data'!BU136),"",'Original data'!BU136)</f>
        <v/>
      </c>
      <c r="BY136" s="15" t="str">
        <f>IF(ISBLANK('Original data'!BV136),"",'Original data'!BV136)</f>
        <v/>
      </c>
      <c r="BZ136" s="15" t="str">
        <f>IF(ISBLANK('Original data'!BW136),"",'Original data'!BW136)</f>
        <v/>
      </c>
      <c r="CA136" s="15" t="str">
        <f>IF(ISBLANK('Original data'!BX136),"",'Original data'!BX136)</f>
        <v/>
      </c>
      <c r="CB136" s="15" t="str">
        <f>IF(ISBLANK('Original data'!BY136),"",'Original data'!BY136)</f>
        <v/>
      </c>
      <c r="CC136" s="15" t="str">
        <f>IF(ISBLANK('Original data'!BZ136),"",'Original data'!BZ136)</f>
        <v/>
      </c>
      <c r="CD136" s="15" t="str">
        <f>IF(ISBLANK('Original data'!CA136),"",'Original data'!CA136)</f>
        <v/>
      </c>
    </row>
    <row r="137" spans="1:82" x14ac:dyDescent="0.2">
      <c r="A137" s="14" t="str">
        <f>IF(ISBLANK('Original data'!A137),"",'Original data'!A137)</f>
        <v/>
      </c>
      <c r="B137" s="14" t="str">
        <f>IF(ISBLANK('Original data'!B137),"",'Original data'!B137)</f>
        <v/>
      </c>
      <c r="C137" s="14" t="str">
        <f>IF(ISBLANK('Original data'!C137),"",'Original data'!C137)</f>
        <v/>
      </c>
      <c r="D137" s="14" t="str">
        <f>IF(ISBLANK('Original data'!D137),"",'Original data'!D137)</f>
        <v/>
      </c>
      <c r="E137" s="14" t="str">
        <f>IF(ISBLANK('Original data'!E137),"",'Original data'!E137)</f>
        <v/>
      </c>
      <c r="F137" s="14">
        <f>IF(ISBLANK('Original data'!CC137),"",'Original data'!CC137)</f>
        <v>0</v>
      </c>
      <c r="G137" s="14">
        <f>IF(ISBLANK('Original data'!CD137),"",'Original data'!CD137)</f>
        <v>0</v>
      </c>
      <c r="H137" s="14"/>
      <c r="I137" s="15" t="str">
        <f>IF(ISBLANK('Original data'!F137),"",'Original data'!F137)</f>
        <v/>
      </c>
      <c r="J137" s="15" t="str">
        <f>IF(ISBLANK('Original data'!G137),"",'Original data'!G137)</f>
        <v/>
      </c>
      <c r="K137" s="15" t="str">
        <f>IF(ISBLANK('Original data'!H137),"",'Original data'!H137)</f>
        <v/>
      </c>
      <c r="L137" s="15" t="str">
        <f>IF(ISBLANK('Original data'!I137),"",'Original data'!I137)</f>
        <v/>
      </c>
      <c r="M137" s="15" t="str">
        <f>IF(ISBLANK('Original data'!J137),"",'Original data'!J137)</f>
        <v/>
      </c>
      <c r="N137" s="15" t="str">
        <f>IF(ISBLANK('Original data'!K137),"",'Original data'!K137)</f>
        <v/>
      </c>
      <c r="O137" s="15" t="str">
        <f>IF(ISBLANK('Original data'!L137),"",'Original data'!L137)</f>
        <v/>
      </c>
      <c r="P137" s="15" t="str">
        <f>IF(ISBLANK('Original data'!M137),"",'Original data'!M137)</f>
        <v/>
      </c>
      <c r="Q137" s="15" t="str">
        <f>IF(ISBLANK('Original data'!N137),"",'Original data'!N137)</f>
        <v/>
      </c>
      <c r="R137" s="15" t="str">
        <f>IF(ISBLANK('Original data'!O137),"",'Original data'!O137)</f>
        <v/>
      </c>
      <c r="S137" s="15" t="str">
        <f>IF(ISBLANK('Original data'!P137),"",'Original data'!P137)</f>
        <v/>
      </c>
      <c r="T137" s="15" t="str">
        <f>IF(ISBLANK('Original data'!Q137),"",'Original data'!Q137)</f>
        <v/>
      </c>
      <c r="U137" s="15" t="str">
        <f>IF(ISBLANK('Original data'!R137),"",'Original data'!R137)</f>
        <v/>
      </c>
      <c r="V137" s="15" t="str">
        <f>IF(ISBLANK('Original data'!S137),"",'Original data'!S137)</f>
        <v/>
      </c>
      <c r="W137" s="15" t="str">
        <f>IF(ISBLANK('Original data'!T137),"",'Original data'!T137)</f>
        <v/>
      </c>
      <c r="X137" s="15" t="str">
        <f>IF(ISBLANK('Original data'!U137),"",'Original data'!U137)</f>
        <v/>
      </c>
      <c r="Y137" s="15" t="str">
        <f>IF(ISBLANK('Original data'!V137),"",'Original data'!V137)</f>
        <v/>
      </c>
      <c r="Z137" s="15" t="str">
        <f>IF(ISBLANK('Original data'!W137),"",'Original data'!W137)</f>
        <v/>
      </c>
      <c r="AA137" s="15" t="str">
        <f>IF(ISBLANK('Original data'!X137),"",'Original data'!X137)</f>
        <v/>
      </c>
      <c r="AB137" s="15" t="str">
        <f>IF(ISBLANK('Original data'!Y137),"",'Original data'!Y137)</f>
        <v/>
      </c>
      <c r="AC137" s="15" t="str">
        <f>IF(ISBLANK('Original data'!Z137),"",'Original data'!Z137)</f>
        <v/>
      </c>
      <c r="AD137" s="15" t="str">
        <f>IF(ISBLANK('Original data'!AA137),"",'Original data'!AA137)</f>
        <v/>
      </c>
      <c r="AE137" s="15" t="str">
        <f>IF(ISBLANK('Original data'!AB137),"",'Original data'!AB137)</f>
        <v/>
      </c>
      <c r="AF137" s="15" t="str">
        <f>IF(ISBLANK('Original data'!AC137),"",'Original data'!AC137)</f>
        <v/>
      </c>
      <c r="AG137" s="15" t="str">
        <f>IF(ISBLANK('Original data'!AD137),"",'Original data'!AD137)</f>
        <v/>
      </c>
      <c r="AH137" s="15" t="str">
        <f>IF(ISBLANK('Original data'!AE137),"",'Original data'!AE137)</f>
        <v/>
      </c>
      <c r="AI137" s="15" t="str">
        <f>IF(ISBLANK('Original data'!AF137),"",'Original data'!AF137)</f>
        <v/>
      </c>
      <c r="AJ137" s="15" t="str">
        <f>IF(ISBLANK('Original data'!AG137),"",'Original data'!AG137)</f>
        <v/>
      </c>
      <c r="AK137" s="15" t="str">
        <f>IF(ISBLANK('Original data'!AH137),"",'Original data'!AH137)</f>
        <v/>
      </c>
      <c r="AL137" s="15" t="str">
        <f>IF(ISBLANK('Original data'!AI137),"",'Original data'!AI137)</f>
        <v/>
      </c>
      <c r="AM137" s="15" t="str">
        <f>IF(ISBLANK('Original data'!AJ137),"",'Original data'!AJ137)</f>
        <v/>
      </c>
      <c r="AN137" s="15" t="str">
        <f>IF(ISBLANK('Original data'!AK137),"",'Original data'!AK137)</f>
        <v/>
      </c>
      <c r="AO137" s="15" t="str">
        <f>IF(ISBLANK('Original data'!AL137),"",'Original data'!AL137)</f>
        <v/>
      </c>
      <c r="AP137" s="15" t="str">
        <f>IF(ISBLANK('Original data'!AM137),"",'Original data'!AM137)</f>
        <v/>
      </c>
      <c r="AQ137" s="15" t="str">
        <f>IF(ISBLANK('Original data'!AN137),"",'Original data'!AN137)</f>
        <v/>
      </c>
      <c r="AR137" s="15" t="str">
        <f>IF(ISBLANK('Original data'!AO137),"",'Original data'!AO137)</f>
        <v/>
      </c>
      <c r="AS137" s="15" t="str">
        <f>IF(ISBLANK('Original data'!AP137),"",'Original data'!AP137)</f>
        <v/>
      </c>
      <c r="AT137" s="15" t="str">
        <f>IF(ISBLANK('Original data'!AQ137),"",'Original data'!AQ137)</f>
        <v/>
      </c>
      <c r="AU137" s="15" t="str">
        <f>IF(ISBLANK('Original data'!AR137),"",'Original data'!AR137)</f>
        <v/>
      </c>
      <c r="AV137" s="15" t="str">
        <f>IF(ISBLANK('Original data'!AS137),"",'Original data'!AS137)</f>
        <v/>
      </c>
      <c r="AW137" s="15" t="str">
        <f>IF(ISBLANK('Original data'!AT137),"",'Original data'!AT137)</f>
        <v/>
      </c>
      <c r="AX137" s="15" t="str">
        <f>IF(ISBLANK('Original data'!AU137),"",'Original data'!AU137)</f>
        <v/>
      </c>
      <c r="AY137" s="15" t="str">
        <f>IF(ISBLANK('Original data'!AV137),"",'Original data'!AV137)</f>
        <v/>
      </c>
      <c r="AZ137" s="15" t="str">
        <f>IF(ISBLANK('Original data'!AW137),"",'Original data'!AW137)</f>
        <v/>
      </c>
      <c r="BA137" s="15" t="str">
        <f>IF(ISBLANK('Original data'!AX137),"",'Original data'!AX137)</f>
        <v/>
      </c>
      <c r="BB137" s="15" t="str">
        <f>IF(ISBLANK('Original data'!AY137),"",'Original data'!AY137)</f>
        <v/>
      </c>
      <c r="BC137" s="15" t="str">
        <f>IF(ISBLANK('Original data'!AZ137),"",'Original data'!AZ137)</f>
        <v/>
      </c>
      <c r="BD137" s="15" t="str">
        <f>IF(ISBLANK('Original data'!BA137),"",'Original data'!BA137)</f>
        <v/>
      </c>
      <c r="BE137" s="15" t="str">
        <f>IF(ISBLANK('Original data'!BB137),"",'Original data'!BB137)</f>
        <v/>
      </c>
      <c r="BF137" s="15" t="str">
        <f>IF(ISBLANK('Original data'!BC137),"",'Original data'!BC137)</f>
        <v/>
      </c>
      <c r="BG137" s="15" t="str">
        <f>IF(ISBLANK('Original data'!BD137),"",'Original data'!BD137)</f>
        <v/>
      </c>
      <c r="BH137" s="15" t="str">
        <f>IF(ISBLANK('Original data'!BE137),"",'Original data'!BE137)</f>
        <v/>
      </c>
      <c r="BI137" s="15" t="str">
        <f>IF(ISBLANK('Original data'!BF137),"",'Original data'!BF137)</f>
        <v/>
      </c>
      <c r="BJ137" s="15" t="str">
        <f>IF(ISBLANK('Original data'!BG137),"",'Original data'!BG137)</f>
        <v/>
      </c>
      <c r="BK137" s="15" t="str">
        <f>IF(ISBLANK('Original data'!BH137),"",'Original data'!BH137)</f>
        <v/>
      </c>
      <c r="BL137" s="15" t="str">
        <f>IF(ISBLANK('Original data'!BI137),"",'Original data'!BI137)</f>
        <v/>
      </c>
      <c r="BM137" s="15" t="str">
        <f>IF(ISBLANK('Original data'!BJ137),"",'Original data'!BJ137)</f>
        <v/>
      </c>
      <c r="BN137" s="15" t="str">
        <f>IF(ISBLANK('Original data'!BK137),"",'Original data'!BK137)</f>
        <v/>
      </c>
      <c r="BO137" s="15" t="str">
        <f>IF(ISBLANK('Original data'!BL137),"",'Original data'!BL137)</f>
        <v/>
      </c>
      <c r="BP137" s="15" t="str">
        <f>IF(ISBLANK('Original data'!BM137),"",'Original data'!BM137)</f>
        <v/>
      </c>
      <c r="BQ137" s="15" t="str">
        <f>IF(ISBLANK('Original data'!BN137),"",'Original data'!BN137)</f>
        <v/>
      </c>
      <c r="BR137" s="15" t="str">
        <f>IF(ISBLANK('Original data'!BO137),"",'Original data'!BO137)</f>
        <v/>
      </c>
      <c r="BS137" s="15" t="str">
        <f>IF(ISBLANK('Original data'!BP137),"",'Original data'!BP137)</f>
        <v/>
      </c>
      <c r="BT137" s="15" t="str">
        <f>IF(ISBLANK('Original data'!BQ137),"",'Original data'!BQ137)</f>
        <v/>
      </c>
      <c r="BU137" s="15" t="str">
        <f>IF(ISBLANK('Original data'!BR137),"",'Original data'!BR137)</f>
        <v/>
      </c>
      <c r="BV137" s="15" t="str">
        <f>IF(ISBLANK('Original data'!BS137),"",'Original data'!BS137)</f>
        <v/>
      </c>
      <c r="BW137" s="15" t="str">
        <f>IF(ISBLANK('Original data'!BT137),"",'Original data'!BT137)</f>
        <v/>
      </c>
      <c r="BX137" s="15" t="str">
        <f>IF(ISBLANK('Original data'!BU137),"",'Original data'!BU137)</f>
        <v/>
      </c>
      <c r="BY137" s="15" t="str">
        <f>IF(ISBLANK('Original data'!BV137),"",'Original data'!BV137)</f>
        <v/>
      </c>
      <c r="BZ137" s="15" t="str">
        <f>IF(ISBLANK('Original data'!BW137),"",'Original data'!BW137)</f>
        <v/>
      </c>
      <c r="CA137" s="15" t="str">
        <f>IF(ISBLANK('Original data'!BX137),"",'Original data'!BX137)</f>
        <v/>
      </c>
      <c r="CB137" s="15" t="str">
        <f>IF(ISBLANK('Original data'!BY137),"",'Original data'!BY137)</f>
        <v/>
      </c>
      <c r="CC137" s="15" t="str">
        <f>IF(ISBLANK('Original data'!BZ137),"",'Original data'!BZ137)</f>
        <v/>
      </c>
      <c r="CD137" s="15" t="str">
        <f>IF(ISBLANK('Original data'!CA137),"",'Original data'!CA137)</f>
        <v/>
      </c>
    </row>
    <row r="138" spans="1:82" x14ac:dyDescent="0.2">
      <c r="A138" s="14" t="str">
        <f>IF(ISBLANK('Original data'!A138),"",'Original data'!A138)</f>
        <v/>
      </c>
      <c r="B138" s="14" t="str">
        <f>IF(ISBLANK('Original data'!B138),"",'Original data'!B138)</f>
        <v/>
      </c>
      <c r="C138" s="14" t="str">
        <f>IF(ISBLANK('Original data'!C138),"",'Original data'!C138)</f>
        <v/>
      </c>
      <c r="D138" s="14" t="str">
        <f>IF(ISBLANK('Original data'!D138),"",'Original data'!D138)</f>
        <v/>
      </c>
      <c r="E138" s="14" t="str">
        <f>IF(ISBLANK('Original data'!E138),"",'Original data'!E138)</f>
        <v/>
      </c>
      <c r="F138" s="14">
        <f>IF(ISBLANK('Original data'!CC138),"",'Original data'!CC138)</f>
        <v>0</v>
      </c>
      <c r="G138" s="14">
        <f>IF(ISBLANK('Original data'!CD138),"",'Original data'!CD138)</f>
        <v>0</v>
      </c>
      <c r="H138" s="14"/>
      <c r="I138" s="15" t="str">
        <f>IF(ISBLANK('Original data'!F138),"",'Original data'!F138)</f>
        <v/>
      </c>
      <c r="J138" s="15" t="str">
        <f>IF(ISBLANK('Original data'!G138),"",'Original data'!G138)</f>
        <v/>
      </c>
      <c r="K138" s="15" t="str">
        <f>IF(ISBLANK('Original data'!H138),"",'Original data'!H138)</f>
        <v/>
      </c>
      <c r="L138" s="15" t="str">
        <f>IF(ISBLANK('Original data'!I138),"",'Original data'!I138)</f>
        <v/>
      </c>
      <c r="M138" s="15" t="str">
        <f>IF(ISBLANK('Original data'!J138),"",'Original data'!J138)</f>
        <v/>
      </c>
      <c r="N138" s="15" t="str">
        <f>IF(ISBLANK('Original data'!K138),"",'Original data'!K138)</f>
        <v/>
      </c>
      <c r="O138" s="15" t="str">
        <f>IF(ISBLANK('Original data'!L138),"",'Original data'!L138)</f>
        <v/>
      </c>
      <c r="P138" s="15" t="str">
        <f>IF(ISBLANK('Original data'!M138),"",'Original data'!M138)</f>
        <v/>
      </c>
      <c r="Q138" s="15" t="str">
        <f>IF(ISBLANK('Original data'!N138),"",'Original data'!N138)</f>
        <v/>
      </c>
      <c r="R138" s="15" t="str">
        <f>IF(ISBLANK('Original data'!O138),"",'Original data'!O138)</f>
        <v/>
      </c>
      <c r="S138" s="15" t="str">
        <f>IF(ISBLANK('Original data'!P138),"",'Original data'!P138)</f>
        <v/>
      </c>
      <c r="T138" s="15" t="str">
        <f>IF(ISBLANK('Original data'!Q138),"",'Original data'!Q138)</f>
        <v/>
      </c>
      <c r="U138" s="15" t="str">
        <f>IF(ISBLANK('Original data'!R138),"",'Original data'!R138)</f>
        <v/>
      </c>
      <c r="V138" s="15" t="str">
        <f>IF(ISBLANK('Original data'!S138),"",'Original data'!S138)</f>
        <v/>
      </c>
      <c r="W138" s="15" t="str">
        <f>IF(ISBLANK('Original data'!T138),"",'Original data'!T138)</f>
        <v/>
      </c>
      <c r="X138" s="15" t="str">
        <f>IF(ISBLANK('Original data'!U138),"",'Original data'!U138)</f>
        <v/>
      </c>
      <c r="Y138" s="15" t="str">
        <f>IF(ISBLANK('Original data'!V138),"",'Original data'!V138)</f>
        <v/>
      </c>
      <c r="Z138" s="15" t="str">
        <f>IF(ISBLANK('Original data'!W138),"",'Original data'!W138)</f>
        <v/>
      </c>
      <c r="AA138" s="15" t="str">
        <f>IF(ISBLANK('Original data'!X138),"",'Original data'!X138)</f>
        <v/>
      </c>
      <c r="AB138" s="15" t="str">
        <f>IF(ISBLANK('Original data'!Y138),"",'Original data'!Y138)</f>
        <v/>
      </c>
      <c r="AC138" s="15" t="str">
        <f>IF(ISBLANK('Original data'!Z138),"",'Original data'!Z138)</f>
        <v/>
      </c>
      <c r="AD138" s="15" t="str">
        <f>IF(ISBLANK('Original data'!AA138),"",'Original data'!AA138)</f>
        <v/>
      </c>
      <c r="AE138" s="15" t="str">
        <f>IF(ISBLANK('Original data'!AB138),"",'Original data'!AB138)</f>
        <v/>
      </c>
      <c r="AF138" s="15" t="str">
        <f>IF(ISBLANK('Original data'!AC138),"",'Original data'!AC138)</f>
        <v/>
      </c>
      <c r="AG138" s="15" t="str">
        <f>IF(ISBLANK('Original data'!AD138),"",'Original data'!AD138)</f>
        <v/>
      </c>
      <c r="AH138" s="15" t="str">
        <f>IF(ISBLANK('Original data'!AE138),"",'Original data'!AE138)</f>
        <v/>
      </c>
      <c r="AI138" s="15" t="str">
        <f>IF(ISBLANK('Original data'!AF138),"",'Original data'!AF138)</f>
        <v/>
      </c>
      <c r="AJ138" s="15" t="str">
        <f>IF(ISBLANK('Original data'!AG138),"",'Original data'!AG138)</f>
        <v/>
      </c>
      <c r="AK138" s="15" t="str">
        <f>IF(ISBLANK('Original data'!AH138),"",'Original data'!AH138)</f>
        <v/>
      </c>
      <c r="AL138" s="15" t="str">
        <f>IF(ISBLANK('Original data'!AI138),"",'Original data'!AI138)</f>
        <v/>
      </c>
      <c r="AM138" s="15" t="str">
        <f>IF(ISBLANK('Original data'!AJ138),"",'Original data'!AJ138)</f>
        <v/>
      </c>
      <c r="AN138" s="15" t="str">
        <f>IF(ISBLANK('Original data'!AK138),"",'Original data'!AK138)</f>
        <v/>
      </c>
      <c r="AO138" s="15" t="str">
        <f>IF(ISBLANK('Original data'!AL138),"",'Original data'!AL138)</f>
        <v/>
      </c>
      <c r="AP138" s="15" t="str">
        <f>IF(ISBLANK('Original data'!AM138),"",'Original data'!AM138)</f>
        <v/>
      </c>
      <c r="AQ138" s="15" t="str">
        <f>IF(ISBLANK('Original data'!AN138),"",'Original data'!AN138)</f>
        <v/>
      </c>
      <c r="AR138" s="15" t="str">
        <f>IF(ISBLANK('Original data'!AO138),"",'Original data'!AO138)</f>
        <v/>
      </c>
      <c r="AS138" s="15" t="str">
        <f>IF(ISBLANK('Original data'!AP138),"",'Original data'!AP138)</f>
        <v/>
      </c>
      <c r="AT138" s="15" t="str">
        <f>IF(ISBLANK('Original data'!AQ138),"",'Original data'!AQ138)</f>
        <v/>
      </c>
      <c r="AU138" s="15" t="str">
        <f>IF(ISBLANK('Original data'!AR138),"",'Original data'!AR138)</f>
        <v/>
      </c>
      <c r="AV138" s="15" t="str">
        <f>IF(ISBLANK('Original data'!AS138),"",'Original data'!AS138)</f>
        <v/>
      </c>
      <c r="AW138" s="15" t="str">
        <f>IF(ISBLANK('Original data'!AT138),"",'Original data'!AT138)</f>
        <v/>
      </c>
      <c r="AX138" s="15" t="str">
        <f>IF(ISBLANK('Original data'!AU138),"",'Original data'!AU138)</f>
        <v/>
      </c>
      <c r="AY138" s="15" t="str">
        <f>IF(ISBLANK('Original data'!AV138),"",'Original data'!AV138)</f>
        <v/>
      </c>
      <c r="AZ138" s="15" t="str">
        <f>IF(ISBLANK('Original data'!AW138),"",'Original data'!AW138)</f>
        <v/>
      </c>
      <c r="BA138" s="15" t="str">
        <f>IF(ISBLANK('Original data'!AX138),"",'Original data'!AX138)</f>
        <v/>
      </c>
      <c r="BB138" s="15" t="str">
        <f>IF(ISBLANK('Original data'!AY138),"",'Original data'!AY138)</f>
        <v/>
      </c>
      <c r="BC138" s="15" t="str">
        <f>IF(ISBLANK('Original data'!AZ138),"",'Original data'!AZ138)</f>
        <v/>
      </c>
      <c r="BD138" s="15" t="str">
        <f>IF(ISBLANK('Original data'!BA138),"",'Original data'!BA138)</f>
        <v/>
      </c>
      <c r="BE138" s="15" t="str">
        <f>IF(ISBLANK('Original data'!BB138),"",'Original data'!BB138)</f>
        <v/>
      </c>
      <c r="BF138" s="15" t="str">
        <f>IF(ISBLANK('Original data'!BC138),"",'Original data'!BC138)</f>
        <v/>
      </c>
      <c r="BG138" s="15" t="str">
        <f>IF(ISBLANK('Original data'!BD138),"",'Original data'!BD138)</f>
        <v/>
      </c>
      <c r="BH138" s="15" t="str">
        <f>IF(ISBLANK('Original data'!BE138),"",'Original data'!BE138)</f>
        <v/>
      </c>
      <c r="BI138" s="15" t="str">
        <f>IF(ISBLANK('Original data'!BF138),"",'Original data'!BF138)</f>
        <v/>
      </c>
      <c r="BJ138" s="15" t="str">
        <f>IF(ISBLANK('Original data'!BG138),"",'Original data'!BG138)</f>
        <v/>
      </c>
      <c r="BK138" s="15" t="str">
        <f>IF(ISBLANK('Original data'!BH138),"",'Original data'!BH138)</f>
        <v/>
      </c>
      <c r="BL138" s="15" t="str">
        <f>IF(ISBLANK('Original data'!BI138),"",'Original data'!BI138)</f>
        <v/>
      </c>
      <c r="BM138" s="15" t="str">
        <f>IF(ISBLANK('Original data'!BJ138),"",'Original data'!BJ138)</f>
        <v/>
      </c>
      <c r="BN138" s="15" t="str">
        <f>IF(ISBLANK('Original data'!BK138),"",'Original data'!BK138)</f>
        <v/>
      </c>
      <c r="BO138" s="15" t="str">
        <f>IF(ISBLANK('Original data'!BL138),"",'Original data'!BL138)</f>
        <v/>
      </c>
      <c r="BP138" s="15" t="str">
        <f>IF(ISBLANK('Original data'!BM138),"",'Original data'!BM138)</f>
        <v/>
      </c>
      <c r="BQ138" s="15" t="str">
        <f>IF(ISBLANK('Original data'!BN138),"",'Original data'!BN138)</f>
        <v/>
      </c>
      <c r="BR138" s="15" t="str">
        <f>IF(ISBLANK('Original data'!BO138),"",'Original data'!BO138)</f>
        <v/>
      </c>
      <c r="BS138" s="15" t="str">
        <f>IF(ISBLANK('Original data'!BP138),"",'Original data'!BP138)</f>
        <v/>
      </c>
      <c r="BT138" s="15" t="str">
        <f>IF(ISBLANK('Original data'!BQ138),"",'Original data'!BQ138)</f>
        <v/>
      </c>
      <c r="BU138" s="15" t="str">
        <f>IF(ISBLANK('Original data'!BR138),"",'Original data'!BR138)</f>
        <v/>
      </c>
      <c r="BV138" s="15" t="str">
        <f>IF(ISBLANK('Original data'!BS138),"",'Original data'!BS138)</f>
        <v/>
      </c>
      <c r="BW138" s="15" t="str">
        <f>IF(ISBLANK('Original data'!BT138),"",'Original data'!BT138)</f>
        <v/>
      </c>
      <c r="BX138" s="15" t="str">
        <f>IF(ISBLANK('Original data'!BU138),"",'Original data'!BU138)</f>
        <v/>
      </c>
      <c r="BY138" s="15" t="str">
        <f>IF(ISBLANK('Original data'!BV138),"",'Original data'!BV138)</f>
        <v/>
      </c>
      <c r="BZ138" s="15" t="str">
        <f>IF(ISBLANK('Original data'!BW138),"",'Original data'!BW138)</f>
        <v/>
      </c>
      <c r="CA138" s="15" t="str">
        <f>IF(ISBLANK('Original data'!BX138),"",'Original data'!BX138)</f>
        <v/>
      </c>
      <c r="CB138" s="15" t="str">
        <f>IF(ISBLANK('Original data'!BY138),"",'Original data'!BY138)</f>
        <v/>
      </c>
      <c r="CC138" s="15" t="str">
        <f>IF(ISBLANK('Original data'!BZ138),"",'Original data'!BZ138)</f>
        <v/>
      </c>
      <c r="CD138" s="15" t="str">
        <f>IF(ISBLANK('Original data'!CA138),"",'Original data'!CA138)</f>
        <v/>
      </c>
    </row>
    <row r="139" spans="1:82" x14ac:dyDescent="0.2">
      <c r="A139" s="14" t="str">
        <f>IF(ISBLANK('Original data'!A139),"",'Original data'!A139)</f>
        <v/>
      </c>
      <c r="B139" s="14" t="str">
        <f>IF(ISBLANK('Original data'!B139),"",'Original data'!B139)</f>
        <v/>
      </c>
      <c r="C139" s="14" t="str">
        <f>IF(ISBLANK('Original data'!C139),"",'Original data'!C139)</f>
        <v/>
      </c>
      <c r="D139" s="14" t="str">
        <f>IF(ISBLANK('Original data'!D139),"",'Original data'!D139)</f>
        <v/>
      </c>
      <c r="E139" s="14" t="str">
        <f>IF(ISBLANK('Original data'!E139),"",'Original data'!E139)</f>
        <v/>
      </c>
      <c r="F139" s="14">
        <f>IF(ISBLANK('Original data'!CC139),"",'Original data'!CC139)</f>
        <v>0</v>
      </c>
      <c r="G139" s="14">
        <f>IF(ISBLANK('Original data'!CD139),"",'Original data'!CD139)</f>
        <v>0</v>
      </c>
      <c r="H139" s="14"/>
      <c r="I139" s="15" t="str">
        <f>IF(ISBLANK('Original data'!F139),"",'Original data'!F139)</f>
        <v/>
      </c>
      <c r="J139" s="15" t="str">
        <f>IF(ISBLANK('Original data'!G139),"",'Original data'!G139)</f>
        <v/>
      </c>
      <c r="K139" s="15" t="str">
        <f>IF(ISBLANK('Original data'!H139),"",'Original data'!H139)</f>
        <v/>
      </c>
      <c r="L139" s="15" t="str">
        <f>IF(ISBLANK('Original data'!I139),"",'Original data'!I139)</f>
        <v/>
      </c>
      <c r="M139" s="15" t="str">
        <f>IF(ISBLANK('Original data'!J139),"",'Original data'!J139)</f>
        <v/>
      </c>
      <c r="N139" s="15" t="str">
        <f>IF(ISBLANK('Original data'!K139),"",'Original data'!K139)</f>
        <v/>
      </c>
      <c r="O139" s="15" t="str">
        <f>IF(ISBLANK('Original data'!L139),"",'Original data'!L139)</f>
        <v/>
      </c>
      <c r="P139" s="15" t="str">
        <f>IF(ISBLANK('Original data'!M139),"",'Original data'!M139)</f>
        <v/>
      </c>
      <c r="Q139" s="15" t="str">
        <f>IF(ISBLANK('Original data'!N139),"",'Original data'!N139)</f>
        <v/>
      </c>
      <c r="R139" s="15" t="str">
        <f>IF(ISBLANK('Original data'!O139),"",'Original data'!O139)</f>
        <v/>
      </c>
      <c r="S139" s="15" t="str">
        <f>IF(ISBLANK('Original data'!P139),"",'Original data'!P139)</f>
        <v/>
      </c>
      <c r="T139" s="15" t="str">
        <f>IF(ISBLANK('Original data'!Q139),"",'Original data'!Q139)</f>
        <v/>
      </c>
      <c r="U139" s="15" t="str">
        <f>IF(ISBLANK('Original data'!R139),"",'Original data'!R139)</f>
        <v/>
      </c>
      <c r="V139" s="15" t="str">
        <f>IF(ISBLANK('Original data'!S139),"",'Original data'!S139)</f>
        <v/>
      </c>
      <c r="W139" s="15" t="str">
        <f>IF(ISBLANK('Original data'!T139),"",'Original data'!T139)</f>
        <v/>
      </c>
      <c r="X139" s="15" t="str">
        <f>IF(ISBLANK('Original data'!U139),"",'Original data'!U139)</f>
        <v/>
      </c>
      <c r="Y139" s="15" t="str">
        <f>IF(ISBLANK('Original data'!V139),"",'Original data'!V139)</f>
        <v/>
      </c>
      <c r="Z139" s="15" t="str">
        <f>IF(ISBLANK('Original data'!W139),"",'Original data'!W139)</f>
        <v/>
      </c>
      <c r="AA139" s="15" t="str">
        <f>IF(ISBLANK('Original data'!X139),"",'Original data'!X139)</f>
        <v/>
      </c>
      <c r="AB139" s="15" t="str">
        <f>IF(ISBLANK('Original data'!Y139),"",'Original data'!Y139)</f>
        <v/>
      </c>
      <c r="AC139" s="15" t="str">
        <f>IF(ISBLANK('Original data'!Z139),"",'Original data'!Z139)</f>
        <v/>
      </c>
      <c r="AD139" s="15" t="str">
        <f>IF(ISBLANK('Original data'!AA139),"",'Original data'!AA139)</f>
        <v/>
      </c>
      <c r="AE139" s="15" t="str">
        <f>IF(ISBLANK('Original data'!AB139),"",'Original data'!AB139)</f>
        <v/>
      </c>
      <c r="AF139" s="15" t="str">
        <f>IF(ISBLANK('Original data'!AC139),"",'Original data'!AC139)</f>
        <v/>
      </c>
      <c r="AG139" s="15" t="str">
        <f>IF(ISBLANK('Original data'!AD139),"",'Original data'!AD139)</f>
        <v/>
      </c>
      <c r="AH139" s="15" t="str">
        <f>IF(ISBLANK('Original data'!AE139),"",'Original data'!AE139)</f>
        <v/>
      </c>
      <c r="AI139" s="15" t="str">
        <f>IF(ISBLANK('Original data'!AF139),"",'Original data'!AF139)</f>
        <v/>
      </c>
      <c r="AJ139" s="15" t="str">
        <f>IF(ISBLANK('Original data'!AG139),"",'Original data'!AG139)</f>
        <v/>
      </c>
      <c r="AK139" s="15" t="str">
        <f>IF(ISBLANK('Original data'!AH139),"",'Original data'!AH139)</f>
        <v/>
      </c>
      <c r="AL139" s="15" t="str">
        <f>IF(ISBLANK('Original data'!AI139),"",'Original data'!AI139)</f>
        <v/>
      </c>
      <c r="AM139" s="15" t="str">
        <f>IF(ISBLANK('Original data'!AJ139),"",'Original data'!AJ139)</f>
        <v/>
      </c>
      <c r="AN139" s="15" t="str">
        <f>IF(ISBLANK('Original data'!AK139),"",'Original data'!AK139)</f>
        <v/>
      </c>
      <c r="AO139" s="15" t="str">
        <f>IF(ISBLANK('Original data'!AL139),"",'Original data'!AL139)</f>
        <v/>
      </c>
      <c r="AP139" s="15" t="str">
        <f>IF(ISBLANK('Original data'!AM139),"",'Original data'!AM139)</f>
        <v/>
      </c>
      <c r="AQ139" s="15" t="str">
        <f>IF(ISBLANK('Original data'!AN139),"",'Original data'!AN139)</f>
        <v/>
      </c>
      <c r="AR139" s="15" t="str">
        <f>IF(ISBLANK('Original data'!AO139),"",'Original data'!AO139)</f>
        <v/>
      </c>
      <c r="AS139" s="15" t="str">
        <f>IF(ISBLANK('Original data'!AP139),"",'Original data'!AP139)</f>
        <v/>
      </c>
      <c r="AT139" s="15" t="str">
        <f>IF(ISBLANK('Original data'!AQ139),"",'Original data'!AQ139)</f>
        <v/>
      </c>
      <c r="AU139" s="15" t="str">
        <f>IF(ISBLANK('Original data'!AR139),"",'Original data'!AR139)</f>
        <v/>
      </c>
      <c r="AV139" s="15" t="str">
        <f>IF(ISBLANK('Original data'!AS139),"",'Original data'!AS139)</f>
        <v/>
      </c>
      <c r="AW139" s="15" t="str">
        <f>IF(ISBLANK('Original data'!AT139),"",'Original data'!AT139)</f>
        <v/>
      </c>
      <c r="AX139" s="15" t="str">
        <f>IF(ISBLANK('Original data'!AU139),"",'Original data'!AU139)</f>
        <v/>
      </c>
      <c r="AY139" s="15" t="str">
        <f>IF(ISBLANK('Original data'!AV139),"",'Original data'!AV139)</f>
        <v/>
      </c>
      <c r="AZ139" s="15" t="str">
        <f>IF(ISBLANK('Original data'!AW139),"",'Original data'!AW139)</f>
        <v/>
      </c>
      <c r="BA139" s="15" t="str">
        <f>IF(ISBLANK('Original data'!AX139),"",'Original data'!AX139)</f>
        <v/>
      </c>
      <c r="BB139" s="15" t="str">
        <f>IF(ISBLANK('Original data'!AY139),"",'Original data'!AY139)</f>
        <v/>
      </c>
      <c r="BC139" s="15" t="str">
        <f>IF(ISBLANK('Original data'!AZ139),"",'Original data'!AZ139)</f>
        <v/>
      </c>
      <c r="BD139" s="15" t="str">
        <f>IF(ISBLANK('Original data'!BA139),"",'Original data'!BA139)</f>
        <v/>
      </c>
      <c r="BE139" s="15" t="str">
        <f>IF(ISBLANK('Original data'!BB139),"",'Original data'!BB139)</f>
        <v/>
      </c>
      <c r="BF139" s="15" t="str">
        <f>IF(ISBLANK('Original data'!BC139),"",'Original data'!BC139)</f>
        <v/>
      </c>
      <c r="BG139" s="15" t="str">
        <f>IF(ISBLANK('Original data'!BD139),"",'Original data'!BD139)</f>
        <v/>
      </c>
      <c r="BH139" s="15" t="str">
        <f>IF(ISBLANK('Original data'!BE139),"",'Original data'!BE139)</f>
        <v/>
      </c>
      <c r="BI139" s="15" t="str">
        <f>IF(ISBLANK('Original data'!BF139),"",'Original data'!BF139)</f>
        <v/>
      </c>
      <c r="BJ139" s="15" t="str">
        <f>IF(ISBLANK('Original data'!BG139),"",'Original data'!BG139)</f>
        <v/>
      </c>
      <c r="BK139" s="15" t="str">
        <f>IF(ISBLANK('Original data'!BH139),"",'Original data'!BH139)</f>
        <v/>
      </c>
      <c r="BL139" s="15" t="str">
        <f>IF(ISBLANK('Original data'!BI139),"",'Original data'!BI139)</f>
        <v/>
      </c>
      <c r="BM139" s="15" t="str">
        <f>IF(ISBLANK('Original data'!BJ139),"",'Original data'!BJ139)</f>
        <v/>
      </c>
      <c r="BN139" s="15" t="str">
        <f>IF(ISBLANK('Original data'!BK139),"",'Original data'!BK139)</f>
        <v/>
      </c>
      <c r="BO139" s="15" t="str">
        <f>IF(ISBLANK('Original data'!BL139),"",'Original data'!BL139)</f>
        <v/>
      </c>
      <c r="BP139" s="15" t="str">
        <f>IF(ISBLANK('Original data'!BM139),"",'Original data'!BM139)</f>
        <v/>
      </c>
      <c r="BQ139" s="15" t="str">
        <f>IF(ISBLANK('Original data'!BN139),"",'Original data'!BN139)</f>
        <v/>
      </c>
      <c r="BR139" s="15" t="str">
        <f>IF(ISBLANK('Original data'!BO139),"",'Original data'!BO139)</f>
        <v/>
      </c>
      <c r="BS139" s="15" t="str">
        <f>IF(ISBLANK('Original data'!BP139),"",'Original data'!BP139)</f>
        <v/>
      </c>
      <c r="BT139" s="15" t="str">
        <f>IF(ISBLANK('Original data'!BQ139),"",'Original data'!BQ139)</f>
        <v/>
      </c>
      <c r="BU139" s="15" t="str">
        <f>IF(ISBLANK('Original data'!BR139),"",'Original data'!BR139)</f>
        <v/>
      </c>
      <c r="BV139" s="15" t="str">
        <f>IF(ISBLANK('Original data'!BS139),"",'Original data'!BS139)</f>
        <v/>
      </c>
      <c r="BW139" s="15" t="str">
        <f>IF(ISBLANK('Original data'!BT139),"",'Original data'!BT139)</f>
        <v/>
      </c>
      <c r="BX139" s="15" t="str">
        <f>IF(ISBLANK('Original data'!BU139),"",'Original data'!BU139)</f>
        <v/>
      </c>
      <c r="BY139" s="15" t="str">
        <f>IF(ISBLANK('Original data'!BV139),"",'Original data'!BV139)</f>
        <v/>
      </c>
      <c r="BZ139" s="15" t="str">
        <f>IF(ISBLANK('Original data'!BW139),"",'Original data'!BW139)</f>
        <v/>
      </c>
      <c r="CA139" s="15" t="str">
        <f>IF(ISBLANK('Original data'!BX139),"",'Original data'!BX139)</f>
        <v/>
      </c>
      <c r="CB139" s="15" t="str">
        <f>IF(ISBLANK('Original data'!BY139),"",'Original data'!BY139)</f>
        <v/>
      </c>
      <c r="CC139" s="15" t="str">
        <f>IF(ISBLANK('Original data'!BZ139),"",'Original data'!BZ139)</f>
        <v/>
      </c>
      <c r="CD139" s="15" t="str">
        <f>IF(ISBLANK('Original data'!CA139),"",'Original data'!CA139)</f>
        <v/>
      </c>
    </row>
    <row r="140" spans="1:82" x14ac:dyDescent="0.2">
      <c r="A140" s="14" t="str">
        <f>IF(ISBLANK('Original data'!A140),"",'Original data'!A140)</f>
        <v/>
      </c>
      <c r="B140" s="14" t="str">
        <f>IF(ISBLANK('Original data'!B140),"",'Original data'!B140)</f>
        <v/>
      </c>
      <c r="C140" s="14" t="str">
        <f>IF(ISBLANK('Original data'!C140),"",'Original data'!C140)</f>
        <v/>
      </c>
      <c r="D140" s="14" t="str">
        <f>IF(ISBLANK('Original data'!D140),"",'Original data'!D140)</f>
        <v/>
      </c>
      <c r="E140" s="14" t="str">
        <f>IF(ISBLANK('Original data'!E140),"",'Original data'!E140)</f>
        <v/>
      </c>
      <c r="F140" s="14">
        <f>IF(ISBLANK('Original data'!CC140),"",'Original data'!CC140)</f>
        <v>0</v>
      </c>
      <c r="G140" s="14">
        <f>IF(ISBLANK('Original data'!CD140),"",'Original data'!CD140)</f>
        <v>0</v>
      </c>
      <c r="H140" s="14"/>
      <c r="I140" s="15" t="str">
        <f>IF(ISBLANK('Original data'!F140),"",'Original data'!F140)</f>
        <v/>
      </c>
      <c r="J140" s="15" t="str">
        <f>IF(ISBLANK('Original data'!G140),"",'Original data'!G140)</f>
        <v/>
      </c>
      <c r="K140" s="15" t="str">
        <f>IF(ISBLANK('Original data'!H140),"",'Original data'!H140)</f>
        <v/>
      </c>
      <c r="L140" s="15" t="str">
        <f>IF(ISBLANK('Original data'!I140),"",'Original data'!I140)</f>
        <v/>
      </c>
      <c r="M140" s="15" t="str">
        <f>IF(ISBLANK('Original data'!J140),"",'Original data'!J140)</f>
        <v/>
      </c>
      <c r="N140" s="15" t="str">
        <f>IF(ISBLANK('Original data'!K140),"",'Original data'!K140)</f>
        <v/>
      </c>
      <c r="O140" s="15" t="str">
        <f>IF(ISBLANK('Original data'!L140),"",'Original data'!L140)</f>
        <v/>
      </c>
      <c r="P140" s="15" t="str">
        <f>IF(ISBLANK('Original data'!M140),"",'Original data'!M140)</f>
        <v/>
      </c>
      <c r="Q140" s="15" t="str">
        <f>IF(ISBLANK('Original data'!N140),"",'Original data'!N140)</f>
        <v/>
      </c>
      <c r="R140" s="15" t="str">
        <f>IF(ISBLANK('Original data'!O140),"",'Original data'!O140)</f>
        <v/>
      </c>
      <c r="S140" s="15" t="str">
        <f>IF(ISBLANK('Original data'!P140),"",'Original data'!P140)</f>
        <v/>
      </c>
      <c r="T140" s="15" t="str">
        <f>IF(ISBLANK('Original data'!Q140),"",'Original data'!Q140)</f>
        <v/>
      </c>
      <c r="U140" s="15" t="str">
        <f>IF(ISBLANK('Original data'!R140),"",'Original data'!R140)</f>
        <v/>
      </c>
      <c r="V140" s="15" t="str">
        <f>IF(ISBLANK('Original data'!S140),"",'Original data'!S140)</f>
        <v/>
      </c>
      <c r="W140" s="15" t="str">
        <f>IF(ISBLANK('Original data'!T140),"",'Original data'!T140)</f>
        <v/>
      </c>
      <c r="X140" s="15" t="str">
        <f>IF(ISBLANK('Original data'!U140),"",'Original data'!U140)</f>
        <v/>
      </c>
      <c r="Y140" s="15" t="str">
        <f>IF(ISBLANK('Original data'!V140),"",'Original data'!V140)</f>
        <v/>
      </c>
      <c r="Z140" s="15" t="str">
        <f>IF(ISBLANK('Original data'!W140),"",'Original data'!W140)</f>
        <v/>
      </c>
      <c r="AA140" s="15" t="str">
        <f>IF(ISBLANK('Original data'!X140),"",'Original data'!X140)</f>
        <v/>
      </c>
      <c r="AB140" s="15" t="str">
        <f>IF(ISBLANK('Original data'!Y140),"",'Original data'!Y140)</f>
        <v/>
      </c>
      <c r="AC140" s="15" t="str">
        <f>IF(ISBLANK('Original data'!Z140),"",'Original data'!Z140)</f>
        <v/>
      </c>
      <c r="AD140" s="15" t="str">
        <f>IF(ISBLANK('Original data'!AA140),"",'Original data'!AA140)</f>
        <v/>
      </c>
      <c r="AE140" s="15" t="str">
        <f>IF(ISBLANK('Original data'!AB140),"",'Original data'!AB140)</f>
        <v/>
      </c>
      <c r="AF140" s="15" t="str">
        <f>IF(ISBLANK('Original data'!AC140),"",'Original data'!AC140)</f>
        <v/>
      </c>
      <c r="AG140" s="15" t="str">
        <f>IF(ISBLANK('Original data'!AD140),"",'Original data'!AD140)</f>
        <v/>
      </c>
      <c r="AH140" s="15" t="str">
        <f>IF(ISBLANK('Original data'!AE140),"",'Original data'!AE140)</f>
        <v/>
      </c>
      <c r="AI140" s="15" t="str">
        <f>IF(ISBLANK('Original data'!AF140),"",'Original data'!AF140)</f>
        <v/>
      </c>
      <c r="AJ140" s="15" t="str">
        <f>IF(ISBLANK('Original data'!AG140),"",'Original data'!AG140)</f>
        <v/>
      </c>
      <c r="AK140" s="15" t="str">
        <f>IF(ISBLANK('Original data'!AH140),"",'Original data'!AH140)</f>
        <v/>
      </c>
      <c r="AL140" s="15" t="str">
        <f>IF(ISBLANK('Original data'!AI140),"",'Original data'!AI140)</f>
        <v/>
      </c>
      <c r="AM140" s="15" t="str">
        <f>IF(ISBLANK('Original data'!AJ140),"",'Original data'!AJ140)</f>
        <v/>
      </c>
      <c r="AN140" s="15" t="str">
        <f>IF(ISBLANK('Original data'!AK140),"",'Original data'!AK140)</f>
        <v/>
      </c>
      <c r="AO140" s="15" t="str">
        <f>IF(ISBLANK('Original data'!AL140),"",'Original data'!AL140)</f>
        <v/>
      </c>
      <c r="AP140" s="15" t="str">
        <f>IF(ISBLANK('Original data'!AM140),"",'Original data'!AM140)</f>
        <v/>
      </c>
      <c r="AQ140" s="15" t="str">
        <f>IF(ISBLANK('Original data'!AN140),"",'Original data'!AN140)</f>
        <v/>
      </c>
      <c r="AR140" s="15" t="str">
        <f>IF(ISBLANK('Original data'!AO140),"",'Original data'!AO140)</f>
        <v/>
      </c>
      <c r="AS140" s="15" t="str">
        <f>IF(ISBLANK('Original data'!AP140),"",'Original data'!AP140)</f>
        <v/>
      </c>
      <c r="AT140" s="15" t="str">
        <f>IF(ISBLANK('Original data'!AQ140),"",'Original data'!AQ140)</f>
        <v/>
      </c>
      <c r="AU140" s="15" t="str">
        <f>IF(ISBLANK('Original data'!AR140),"",'Original data'!AR140)</f>
        <v/>
      </c>
      <c r="AV140" s="15" t="str">
        <f>IF(ISBLANK('Original data'!AS140),"",'Original data'!AS140)</f>
        <v/>
      </c>
      <c r="AW140" s="15" t="str">
        <f>IF(ISBLANK('Original data'!AT140),"",'Original data'!AT140)</f>
        <v/>
      </c>
      <c r="AX140" s="15" t="str">
        <f>IF(ISBLANK('Original data'!AU140),"",'Original data'!AU140)</f>
        <v/>
      </c>
      <c r="AY140" s="15" t="str">
        <f>IF(ISBLANK('Original data'!AV140),"",'Original data'!AV140)</f>
        <v/>
      </c>
      <c r="AZ140" s="15" t="str">
        <f>IF(ISBLANK('Original data'!AW140),"",'Original data'!AW140)</f>
        <v/>
      </c>
      <c r="BA140" s="15" t="str">
        <f>IF(ISBLANK('Original data'!AX140),"",'Original data'!AX140)</f>
        <v/>
      </c>
      <c r="BB140" s="15" t="str">
        <f>IF(ISBLANK('Original data'!AY140),"",'Original data'!AY140)</f>
        <v/>
      </c>
      <c r="BC140" s="15" t="str">
        <f>IF(ISBLANK('Original data'!AZ140),"",'Original data'!AZ140)</f>
        <v/>
      </c>
      <c r="BD140" s="15" t="str">
        <f>IF(ISBLANK('Original data'!BA140),"",'Original data'!BA140)</f>
        <v/>
      </c>
      <c r="BE140" s="15" t="str">
        <f>IF(ISBLANK('Original data'!BB140),"",'Original data'!BB140)</f>
        <v/>
      </c>
      <c r="BF140" s="15" t="str">
        <f>IF(ISBLANK('Original data'!BC140),"",'Original data'!BC140)</f>
        <v/>
      </c>
      <c r="BG140" s="15" t="str">
        <f>IF(ISBLANK('Original data'!BD140),"",'Original data'!BD140)</f>
        <v/>
      </c>
      <c r="BH140" s="15" t="str">
        <f>IF(ISBLANK('Original data'!BE140),"",'Original data'!BE140)</f>
        <v/>
      </c>
      <c r="BI140" s="15" t="str">
        <f>IF(ISBLANK('Original data'!BF140),"",'Original data'!BF140)</f>
        <v/>
      </c>
      <c r="BJ140" s="15" t="str">
        <f>IF(ISBLANK('Original data'!BG140),"",'Original data'!BG140)</f>
        <v/>
      </c>
      <c r="BK140" s="15" t="str">
        <f>IF(ISBLANK('Original data'!BH140),"",'Original data'!BH140)</f>
        <v/>
      </c>
      <c r="BL140" s="15" t="str">
        <f>IF(ISBLANK('Original data'!BI140),"",'Original data'!BI140)</f>
        <v/>
      </c>
      <c r="BM140" s="15" t="str">
        <f>IF(ISBLANK('Original data'!BJ140),"",'Original data'!BJ140)</f>
        <v/>
      </c>
      <c r="BN140" s="15" t="str">
        <f>IF(ISBLANK('Original data'!BK140),"",'Original data'!BK140)</f>
        <v/>
      </c>
      <c r="BO140" s="15" t="str">
        <f>IF(ISBLANK('Original data'!BL140),"",'Original data'!BL140)</f>
        <v/>
      </c>
      <c r="BP140" s="15" t="str">
        <f>IF(ISBLANK('Original data'!BM140),"",'Original data'!BM140)</f>
        <v/>
      </c>
      <c r="BQ140" s="15" t="str">
        <f>IF(ISBLANK('Original data'!BN140),"",'Original data'!BN140)</f>
        <v/>
      </c>
      <c r="BR140" s="15" t="str">
        <f>IF(ISBLANK('Original data'!BO140),"",'Original data'!BO140)</f>
        <v/>
      </c>
      <c r="BS140" s="15" t="str">
        <f>IF(ISBLANK('Original data'!BP140),"",'Original data'!BP140)</f>
        <v/>
      </c>
      <c r="BT140" s="15" t="str">
        <f>IF(ISBLANK('Original data'!BQ140),"",'Original data'!BQ140)</f>
        <v/>
      </c>
      <c r="BU140" s="15" t="str">
        <f>IF(ISBLANK('Original data'!BR140),"",'Original data'!BR140)</f>
        <v/>
      </c>
      <c r="BV140" s="15" t="str">
        <f>IF(ISBLANK('Original data'!BS140),"",'Original data'!BS140)</f>
        <v/>
      </c>
      <c r="BW140" s="15" t="str">
        <f>IF(ISBLANK('Original data'!BT140),"",'Original data'!BT140)</f>
        <v/>
      </c>
      <c r="BX140" s="15" t="str">
        <f>IF(ISBLANK('Original data'!BU140),"",'Original data'!BU140)</f>
        <v/>
      </c>
      <c r="BY140" s="15" t="str">
        <f>IF(ISBLANK('Original data'!BV140),"",'Original data'!BV140)</f>
        <v/>
      </c>
      <c r="BZ140" s="15" t="str">
        <f>IF(ISBLANK('Original data'!BW140),"",'Original data'!BW140)</f>
        <v/>
      </c>
      <c r="CA140" s="15" t="str">
        <f>IF(ISBLANK('Original data'!BX140),"",'Original data'!BX140)</f>
        <v/>
      </c>
      <c r="CB140" s="15" t="str">
        <f>IF(ISBLANK('Original data'!BY140),"",'Original data'!BY140)</f>
        <v/>
      </c>
      <c r="CC140" s="15" t="str">
        <f>IF(ISBLANK('Original data'!BZ140),"",'Original data'!BZ140)</f>
        <v/>
      </c>
      <c r="CD140" s="15" t="str">
        <f>IF(ISBLANK('Original data'!CA140),"",'Original data'!CA140)</f>
        <v/>
      </c>
    </row>
    <row r="141" spans="1:82" x14ac:dyDescent="0.2">
      <c r="A141" s="14" t="str">
        <f>IF(ISBLANK('Original data'!A141),"",'Original data'!A141)</f>
        <v/>
      </c>
      <c r="B141" s="14" t="str">
        <f>IF(ISBLANK('Original data'!B141),"",'Original data'!B141)</f>
        <v/>
      </c>
      <c r="C141" s="14" t="str">
        <f>IF(ISBLANK('Original data'!C141),"",'Original data'!C141)</f>
        <v/>
      </c>
      <c r="D141" s="14" t="str">
        <f>IF(ISBLANK('Original data'!D141),"",'Original data'!D141)</f>
        <v/>
      </c>
      <c r="E141" s="14" t="str">
        <f>IF(ISBLANK('Original data'!E141),"",'Original data'!E141)</f>
        <v/>
      </c>
      <c r="F141" s="14">
        <f>IF(ISBLANK('Original data'!CC141),"",'Original data'!CC141)</f>
        <v>0</v>
      </c>
      <c r="G141" s="14">
        <f>IF(ISBLANK('Original data'!CD141),"",'Original data'!CD141)</f>
        <v>0</v>
      </c>
      <c r="H141" s="14"/>
      <c r="I141" s="15" t="str">
        <f>IF(ISBLANK('Original data'!F141),"",'Original data'!F141)</f>
        <v/>
      </c>
      <c r="J141" s="15" t="str">
        <f>IF(ISBLANK('Original data'!G141),"",'Original data'!G141)</f>
        <v/>
      </c>
      <c r="K141" s="15" t="str">
        <f>IF(ISBLANK('Original data'!H141),"",'Original data'!H141)</f>
        <v/>
      </c>
      <c r="L141" s="15" t="str">
        <f>IF(ISBLANK('Original data'!I141),"",'Original data'!I141)</f>
        <v/>
      </c>
      <c r="M141" s="15" t="str">
        <f>IF(ISBLANK('Original data'!J141),"",'Original data'!J141)</f>
        <v/>
      </c>
      <c r="N141" s="15" t="str">
        <f>IF(ISBLANK('Original data'!K141),"",'Original data'!K141)</f>
        <v/>
      </c>
      <c r="O141" s="15" t="str">
        <f>IF(ISBLANK('Original data'!L141),"",'Original data'!L141)</f>
        <v/>
      </c>
      <c r="P141" s="15" t="str">
        <f>IF(ISBLANK('Original data'!M141),"",'Original data'!M141)</f>
        <v/>
      </c>
      <c r="Q141" s="15" t="str">
        <f>IF(ISBLANK('Original data'!N141),"",'Original data'!N141)</f>
        <v/>
      </c>
      <c r="R141" s="15" t="str">
        <f>IF(ISBLANK('Original data'!O141),"",'Original data'!O141)</f>
        <v/>
      </c>
      <c r="S141" s="15" t="str">
        <f>IF(ISBLANK('Original data'!P141),"",'Original data'!P141)</f>
        <v/>
      </c>
      <c r="T141" s="15" t="str">
        <f>IF(ISBLANK('Original data'!Q141),"",'Original data'!Q141)</f>
        <v/>
      </c>
      <c r="U141" s="15" t="str">
        <f>IF(ISBLANK('Original data'!R141),"",'Original data'!R141)</f>
        <v/>
      </c>
      <c r="V141" s="15" t="str">
        <f>IF(ISBLANK('Original data'!S141),"",'Original data'!S141)</f>
        <v/>
      </c>
      <c r="W141" s="15" t="str">
        <f>IF(ISBLANK('Original data'!T141),"",'Original data'!T141)</f>
        <v/>
      </c>
      <c r="X141" s="15" t="str">
        <f>IF(ISBLANK('Original data'!U141),"",'Original data'!U141)</f>
        <v/>
      </c>
      <c r="Y141" s="15" t="str">
        <f>IF(ISBLANK('Original data'!V141),"",'Original data'!V141)</f>
        <v/>
      </c>
      <c r="Z141" s="15" t="str">
        <f>IF(ISBLANK('Original data'!W141),"",'Original data'!W141)</f>
        <v/>
      </c>
      <c r="AA141" s="15" t="str">
        <f>IF(ISBLANK('Original data'!X141),"",'Original data'!X141)</f>
        <v/>
      </c>
      <c r="AB141" s="15" t="str">
        <f>IF(ISBLANK('Original data'!Y141),"",'Original data'!Y141)</f>
        <v/>
      </c>
      <c r="AC141" s="15" t="str">
        <f>IF(ISBLANK('Original data'!Z141),"",'Original data'!Z141)</f>
        <v/>
      </c>
      <c r="AD141" s="15" t="str">
        <f>IF(ISBLANK('Original data'!AA141),"",'Original data'!AA141)</f>
        <v/>
      </c>
      <c r="AE141" s="15" t="str">
        <f>IF(ISBLANK('Original data'!AB141),"",'Original data'!AB141)</f>
        <v/>
      </c>
      <c r="AF141" s="15" t="str">
        <f>IF(ISBLANK('Original data'!AC141),"",'Original data'!AC141)</f>
        <v/>
      </c>
      <c r="AG141" s="15" t="str">
        <f>IF(ISBLANK('Original data'!AD141),"",'Original data'!AD141)</f>
        <v/>
      </c>
      <c r="AH141" s="15" t="str">
        <f>IF(ISBLANK('Original data'!AE141),"",'Original data'!AE141)</f>
        <v/>
      </c>
      <c r="AI141" s="15" t="str">
        <f>IF(ISBLANK('Original data'!AF141),"",'Original data'!AF141)</f>
        <v/>
      </c>
      <c r="AJ141" s="15" t="str">
        <f>IF(ISBLANK('Original data'!AG141),"",'Original data'!AG141)</f>
        <v/>
      </c>
      <c r="AK141" s="15" t="str">
        <f>IF(ISBLANK('Original data'!AH141),"",'Original data'!AH141)</f>
        <v/>
      </c>
      <c r="AL141" s="15" t="str">
        <f>IF(ISBLANK('Original data'!AI141),"",'Original data'!AI141)</f>
        <v/>
      </c>
      <c r="AM141" s="15" t="str">
        <f>IF(ISBLANK('Original data'!AJ141),"",'Original data'!AJ141)</f>
        <v/>
      </c>
      <c r="AN141" s="15" t="str">
        <f>IF(ISBLANK('Original data'!AK141),"",'Original data'!AK141)</f>
        <v/>
      </c>
      <c r="AO141" s="15" t="str">
        <f>IF(ISBLANK('Original data'!AL141),"",'Original data'!AL141)</f>
        <v/>
      </c>
      <c r="AP141" s="15" t="str">
        <f>IF(ISBLANK('Original data'!AM141),"",'Original data'!AM141)</f>
        <v/>
      </c>
      <c r="AQ141" s="15" t="str">
        <f>IF(ISBLANK('Original data'!AN141),"",'Original data'!AN141)</f>
        <v/>
      </c>
      <c r="AR141" s="15" t="str">
        <f>IF(ISBLANK('Original data'!AO141),"",'Original data'!AO141)</f>
        <v/>
      </c>
      <c r="AS141" s="15" t="str">
        <f>IF(ISBLANK('Original data'!AP141),"",'Original data'!AP141)</f>
        <v/>
      </c>
      <c r="AT141" s="15" t="str">
        <f>IF(ISBLANK('Original data'!AQ141),"",'Original data'!AQ141)</f>
        <v/>
      </c>
      <c r="AU141" s="15" t="str">
        <f>IF(ISBLANK('Original data'!AR141),"",'Original data'!AR141)</f>
        <v/>
      </c>
      <c r="AV141" s="15" t="str">
        <f>IF(ISBLANK('Original data'!AS141),"",'Original data'!AS141)</f>
        <v/>
      </c>
      <c r="AW141" s="15" t="str">
        <f>IF(ISBLANK('Original data'!AT141),"",'Original data'!AT141)</f>
        <v/>
      </c>
      <c r="AX141" s="15" t="str">
        <f>IF(ISBLANK('Original data'!AU141),"",'Original data'!AU141)</f>
        <v/>
      </c>
      <c r="AY141" s="15" t="str">
        <f>IF(ISBLANK('Original data'!AV141),"",'Original data'!AV141)</f>
        <v/>
      </c>
      <c r="AZ141" s="15" t="str">
        <f>IF(ISBLANK('Original data'!AW141),"",'Original data'!AW141)</f>
        <v/>
      </c>
      <c r="BA141" s="15" t="str">
        <f>IF(ISBLANK('Original data'!AX141),"",'Original data'!AX141)</f>
        <v/>
      </c>
      <c r="BB141" s="15" t="str">
        <f>IF(ISBLANK('Original data'!AY141),"",'Original data'!AY141)</f>
        <v/>
      </c>
      <c r="BC141" s="15" t="str">
        <f>IF(ISBLANK('Original data'!AZ141),"",'Original data'!AZ141)</f>
        <v/>
      </c>
      <c r="BD141" s="15" t="str">
        <f>IF(ISBLANK('Original data'!BA141),"",'Original data'!BA141)</f>
        <v/>
      </c>
      <c r="BE141" s="15" t="str">
        <f>IF(ISBLANK('Original data'!BB141),"",'Original data'!BB141)</f>
        <v/>
      </c>
      <c r="BF141" s="15" t="str">
        <f>IF(ISBLANK('Original data'!BC141),"",'Original data'!BC141)</f>
        <v/>
      </c>
      <c r="BG141" s="15" t="str">
        <f>IF(ISBLANK('Original data'!BD141),"",'Original data'!BD141)</f>
        <v/>
      </c>
      <c r="BH141" s="15" t="str">
        <f>IF(ISBLANK('Original data'!BE141),"",'Original data'!BE141)</f>
        <v/>
      </c>
      <c r="BI141" s="15" t="str">
        <f>IF(ISBLANK('Original data'!BF141),"",'Original data'!BF141)</f>
        <v/>
      </c>
      <c r="BJ141" s="15" t="str">
        <f>IF(ISBLANK('Original data'!BG141),"",'Original data'!BG141)</f>
        <v/>
      </c>
      <c r="BK141" s="15" t="str">
        <f>IF(ISBLANK('Original data'!BH141),"",'Original data'!BH141)</f>
        <v/>
      </c>
      <c r="BL141" s="15" t="str">
        <f>IF(ISBLANK('Original data'!BI141),"",'Original data'!BI141)</f>
        <v/>
      </c>
      <c r="BM141" s="15" t="str">
        <f>IF(ISBLANK('Original data'!BJ141),"",'Original data'!BJ141)</f>
        <v/>
      </c>
      <c r="BN141" s="15" t="str">
        <f>IF(ISBLANK('Original data'!BK141),"",'Original data'!BK141)</f>
        <v/>
      </c>
      <c r="BO141" s="15" t="str">
        <f>IF(ISBLANK('Original data'!BL141),"",'Original data'!BL141)</f>
        <v/>
      </c>
      <c r="BP141" s="15" t="str">
        <f>IF(ISBLANK('Original data'!BM141),"",'Original data'!BM141)</f>
        <v/>
      </c>
      <c r="BQ141" s="15" t="str">
        <f>IF(ISBLANK('Original data'!BN141),"",'Original data'!BN141)</f>
        <v/>
      </c>
      <c r="BR141" s="15" t="str">
        <f>IF(ISBLANK('Original data'!BO141),"",'Original data'!BO141)</f>
        <v/>
      </c>
      <c r="BS141" s="15" t="str">
        <f>IF(ISBLANK('Original data'!BP141),"",'Original data'!BP141)</f>
        <v/>
      </c>
      <c r="BT141" s="15" t="str">
        <f>IF(ISBLANK('Original data'!BQ141),"",'Original data'!BQ141)</f>
        <v/>
      </c>
      <c r="BU141" s="15" t="str">
        <f>IF(ISBLANK('Original data'!BR141),"",'Original data'!BR141)</f>
        <v/>
      </c>
      <c r="BV141" s="15" t="str">
        <f>IF(ISBLANK('Original data'!BS141),"",'Original data'!BS141)</f>
        <v/>
      </c>
      <c r="BW141" s="15" t="str">
        <f>IF(ISBLANK('Original data'!BT141),"",'Original data'!BT141)</f>
        <v/>
      </c>
      <c r="BX141" s="15" t="str">
        <f>IF(ISBLANK('Original data'!BU141),"",'Original data'!BU141)</f>
        <v/>
      </c>
      <c r="BY141" s="15" t="str">
        <f>IF(ISBLANK('Original data'!BV141),"",'Original data'!BV141)</f>
        <v/>
      </c>
      <c r="BZ141" s="15" t="str">
        <f>IF(ISBLANK('Original data'!BW141),"",'Original data'!BW141)</f>
        <v/>
      </c>
      <c r="CA141" s="15" t="str">
        <f>IF(ISBLANK('Original data'!BX141),"",'Original data'!BX141)</f>
        <v/>
      </c>
      <c r="CB141" s="15" t="str">
        <f>IF(ISBLANK('Original data'!BY141),"",'Original data'!BY141)</f>
        <v/>
      </c>
      <c r="CC141" s="15" t="str">
        <f>IF(ISBLANK('Original data'!BZ141),"",'Original data'!BZ141)</f>
        <v/>
      </c>
      <c r="CD141" s="15" t="str">
        <f>IF(ISBLANK('Original data'!CA141),"",'Original data'!CA141)</f>
        <v/>
      </c>
    </row>
    <row r="142" spans="1:82" x14ac:dyDescent="0.2">
      <c r="A142" s="14" t="str">
        <f>IF(ISBLANK('Original data'!A142),"",'Original data'!A142)</f>
        <v/>
      </c>
      <c r="B142" s="14" t="str">
        <f>IF(ISBLANK('Original data'!B142),"",'Original data'!B142)</f>
        <v/>
      </c>
      <c r="C142" s="14" t="str">
        <f>IF(ISBLANK('Original data'!C142),"",'Original data'!C142)</f>
        <v/>
      </c>
      <c r="D142" s="14" t="str">
        <f>IF(ISBLANK('Original data'!D142),"",'Original data'!D142)</f>
        <v/>
      </c>
      <c r="E142" s="14" t="str">
        <f>IF(ISBLANK('Original data'!E142),"",'Original data'!E142)</f>
        <v/>
      </c>
      <c r="F142" s="14">
        <f>IF(ISBLANK('Original data'!CC142),"",'Original data'!CC142)</f>
        <v>0</v>
      </c>
      <c r="G142" s="14">
        <f>IF(ISBLANK('Original data'!CD142),"",'Original data'!CD142)</f>
        <v>0</v>
      </c>
      <c r="H142" s="14"/>
      <c r="I142" s="15" t="str">
        <f>IF(ISBLANK('Original data'!F142),"",'Original data'!F142)</f>
        <v/>
      </c>
      <c r="J142" s="15" t="str">
        <f>IF(ISBLANK('Original data'!G142),"",'Original data'!G142)</f>
        <v/>
      </c>
      <c r="K142" s="15" t="str">
        <f>IF(ISBLANK('Original data'!H142),"",'Original data'!H142)</f>
        <v/>
      </c>
      <c r="L142" s="15" t="str">
        <f>IF(ISBLANK('Original data'!I142),"",'Original data'!I142)</f>
        <v/>
      </c>
      <c r="M142" s="15" t="str">
        <f>IF(ISBLANK('Original data'!J142),"",'Original data'!J142)</f>
        <v/>
      </c>
      <c r="N142" s="15" t="str">
        <f>IF(ISBLANK('Original data'!K142),"",'Original data'!K142)</f>
        <v/>
      </c>
      <c r="O142" s="15" t="str">
        <f>IF(ISBLANK('Original data'!L142),"",'Original data'!L142)</f>
        <v/>
      </c>
      <c r="P142" s="15" t="str">
        <f>IF(ISBLANK('Original data'!M142),"",'Original data'!M142)</f>
        <v/>
      </c>
      <c r="Q142" s="15" t="str">
        <f>IF(ISBLANK('Original data'!N142),"",'Original data'!N142)</f>
        <v/>
      </c>
      <c r="R142" s="15" t="str">
        <f>IF(ISBLANK('Original data'!O142),"",'Original data'!O142)</f>
        <v/>
      </c>
      <c r="S142" s="15" t="str">
        <f>IF(ISBLANK('Original data'!P142),"",'Original data'!P142)</f>
        <v/>
      </c>
      <c r="T142" s="15" t="str">
        <f>IF(ISBLANK('Original data'!Q142),"",'Original data'!Q142)</f>
        <v/>
      </c>
      <c r="U142" s="15" t="str">
        <f>IF(ISBLANK('Original data'!R142),"",'Original data'!R142)</f>
        <v/>
      </c>
      <c r="V142" s="15" t="str">
        <f>IF(ISBLANK('Original data'!S142),"",'Original data'!S142)</f>
        <v/>
      </c>
      <c r="W142" s="15" t="str">
        <f>IF(ISBLANK('Original data'!T142),"",'Original data'!T142)</f>
        <v/>
      </c>
      <c r="X142" s="15" t="str">
        <f>IF(ISBLANK('Original data'!U142),"",'Original data'!U142)</f>
        <v/>
      </c>
      <c r="Y142" s="15" t="str">
        <f>IF(ISBLANK('Original data'!V142),"",'Original data'!V142)</f>
        <v/>
      </c>
      <c r="Z142" s="15" t="str">
        <f>IF(ISBLANK('Original data'!W142),"",'Original data'!W142)</f>
        <v/>
      </c>
      <c r="AA142" s="15" t="str">
        <f>IF(ISBLANK('Original data'!X142),"",'Original data'!X142)</f>
        <v/>
      </c>
      <c r="AB142" s="15" t="str">
        <f>IF(ISBLANK('Original data'!Y142),"",'Original data'!Y142)</f>
        <v/>
      </c>
      <c r="AC142" s="15" t="str">
        <f>IF(ISBLANK('Original data'!Z142),"",'Original data'!Z142)</f>
        <v/>
      </c>
      <c r="AD142" s="15" t="str">
        <f>IF(ISBLANK('Original data'!AA142),"",'Original data'!AA142)</f>
        <v/>
      </c>
      <c r="AE142" s="15" t="str">
        <f>IF(ISBLANK('Original data'!AB142),"",'Original data'!AB142)</f>
        <v/>
      </c>
      <c r="AF142" s="15" t="str">
        <f>IF(ISBLANK('Original data'!AC142),"",'Original data'!AC142)</f>
        <v/>
      </c>
      <c r="AG142" s="15" t="str">
        <f>IF(ISBLANK('Original data'!AD142),"",'Original data'!AD142)</f>
        <v/>
      </c>
      <c r="AH142" s="15" t="str">
        <f>IF(ISBLANK('Original data'!AE142),"",'Original data'!AE142)</f>
        <v/>
      </c>
      <c r="AI142" s="15" t="str">
        <f>IF(ISBLANK('Original data'!AF142),"",'Original data'!AF142)</f>
        <v/>
      </c>
      <c r="AJ142" s="15" t="str">
        <f>IF(ISBLANK('Original data'!AG142),"",'Original data'!AG142)</f>
        <v/>
      </c>
      <c r="AK142" s="15" t="str">
        <f>IF(ISBLANK('Original data'!AH142),"",'Original data'!AH142)</f>
        <v/>
      </c>
      <c r="AL142" s="15" t="str">
        <f>IF(ISBLANK('Original data'!AI142),"",'Original data'!AI142)</f>
        <v/>
      </c>
      <c r="AM142" s="15" t="str">
        <f>IF(ISBLANK('Original data'!AJ142),"",'Original data'!AJ142)</f>
        <v/>
      </c>
      <c r="AN142" s="15" t="str">
        <f>IF(ISBLANK('Original data'!AK142),"",'Original data'!AK142)</f>
        <v/>
      </c>
      <c r="AO142" s="15" t="str">
        <f>IF(ISBLANK('Original data'!AL142),"",'Original data'!AL142)</f>
        <v/>
      </c>
      <c r="AP142" s="15" t="str">
        <f>IF(ISBLANK('Original data'!AM142),"",'Original data'!AM142)</f>
        <v/>
      </c>
      <c r="AQ142" s="15" t="str">
        <f>IF(ISBLANK('Original data'!AN142),"",'Original data'!AN142)</f>
        <v/>
      </c>
      <c r="AR142" s="15" t="str">
        <f>IF(ISBLANK('Original data'!AO142),"",'Original data'!AO142)</f>
        <v/>
      </c>
      <c r="AS142" s="15" t="str">
        <f>IF(ISBLANK('Original data'!AP142),"",'Original data'!AP142)</f>
        <v/>
      </c>
      <c r="AT142" s="15" t="str">
        <f>IF(ISBLANK('Original data'!AQ142),"",'Original data'!AQ142)</f>
        <v/>
      </c>
      <c r="AU142" s="15" t="str">
        <f>IF(ISBLANK('Original data'!AR142),"",'Original data'!AR142)</f>
        <v/>
      </c>
      <c r="AV142" s="15" t="str">
        <f>IF(ISBLANK('Original data'!AS142),"",'Original data'!AS142)</f>
        <v/>
      </c>
      <c r="AW142" s="15" t="str">
        <f>IF(ISBLANK('Original data'!AT142),"",'Original data'!AT142)</f>
        <v/>
      </c>
      <c r="AX142" s="15" t="str">
        <f>IF(ISBLANK('Original data'!AU142),"",'Original data'!AU142)</f>
        <v/>
      </c>
      <c r="AY142" s="15" t="str">
        <f>IF(ISBLANK('Original data'!AV142),"",'Original data'!AV142)</f>
        <v/>
      </c>
      <c r="AZ142" s="15" t="str">
        <f>IF(ISBLANK('Original data'!AW142),"",'Original data'!AW142)</f>
        <v/>
      </c>
      <c r="BA142" s="15" t="str">
        <f>IF(ISBLANK('Original data'!AX142),"",'Original data'!AX142)</f>
        <v/>
      </c>
      <c r="BB142" s="15" t="str">
        <f>IF(ISBLANK('Original data'!AY142),"",'Original data'!AY142)</f>
        <v/>
      </c>
      <c r="BC142" s="15" t="str">
        <f>IF(ISBLANK('Original data'!AZ142),"",'Original data'!AZ142)</f>
        <v/>
      </c>
      <c r="BD142" s="15" t="str">
        <f>IF(ISBLANK('Original data'!BA142),"",'Original data'!BA142)</f>
        <v/>
      </c>
      <c r="BE142" s="15" t="str">
        <f>IF(ISBLANK('Original data'!BB142),"",'Original data'!BB142)</f>
        <v/>
      </c>
      <c r="BF142" s="15" t="str">
        <f>IF(ISBLANK('Original data'!BC142),"",'Original data'!BC142)</f>
        <v/>
      </c>
      <c r="BG142" s="15" t="str">
        <f>IF(ISBLANK('Original data'!BD142),"",'Original data'!BD142)</f>
        <v/>
      </c>
      <c r="BH142" s="15" t="str">
        <f>IF(ISBLANK('Original data'!BE142),"",'Original data'!BE142)</f>
        <v/>
      </c>
      <c r="BI142" s="15" t="str">
        <f>IF(ISBLANK('Original data'!BF142),"",'Original data'!BF142)</f>
        <v/>
      </c>
      <c r="BJ142" s="15" t="str">
        <f>IF(ISBLANK('Original data'!BG142),"",'Original data'!BG142)</f>
        <v/>
      </c>
      <c r="BK142" s="15" t="str">
        <f>IF(ISBLANK('Original data'!BH142),"",'Original data'!BH142)</f>
        <v/>
      </c>
      <c r="BL142" s="15" t="str">
        <f>IF(ISBLANK('Original data'!BI142),"",'Original data'!BI142)</f>
        <v/>
      </c>
      <c r="BM142" s="15" t="str">
        <f>IF(ISBLANK('Original data'!BJ142),"",'Original data'!BJ142)</f>
        <v/>
      </c>
      <c r="BN142" s="15" t="str">
        <f>IF(ISBLANK('Original data'!BK142),"",'Original data'!BK142)</f>
        <v/>
      </c>
      <c r="BO142" s="15" t="str">
        <f>IF(ISBLANK('Original data'!BL142),"",'Original data'!BL142)</f>
        <v/>
      </c>
      <c r="BP142" s="15" t="str">
        <f>IF(ISBLANK('Original data'!BM142),"",'Original data'!BM142)</f>
        <v/>
      </c>
      <c r="BQ142" s="15" t="str">
        <f>IF(ISBLANK('Original data'!BN142),"",'Original data'!BN142)</f>
        <v/>
      </c>
      <c r="BR142" s="15" t="str">
        <f>IF(ISBLANK('Original data'!BO142),"",'Original data'!BO142)</f>
        <v/>
      </c>
      <c r="BS142" s="15" t="str">
        <f>IF(ISBLANK('Original data'!BP142),"",'Original data'!BP142)</f>
        <v/>
      </c>
      <c r="BT142" s="15" t="str">
        <f>IF(ISBLANK('Original data'!BQ142),"",'Original data'!BQ142)</f>
        <v/>
      </c>
      <c r="BU142" s="15" t="str">
        <f>IF(ISBLANK('Original data'!BR142),"",'Original data'!BR142)</f>
        <v/>
      </c>
      <c r="BV142" s="15" t="str">
        <f>IF(ISBLANK('Original data'!BS142),"",'Original data'!BS142)</f>
        <v/>
      </c>
      <c r="BW142" s="15" t="str">
        <f>IF(ISBLANK('Original data'!BT142),"",'Original data'!BT142)</f>
        <v/>
      </c>
      <c r="BX142" s="15" t="str">
        <f>IF(ISBLANK('Original data'!BU142),"",'Original data'!BU142)</f>
        <v/>
      </c>
      <c r="BY142" s="15" t="str">
        <f>IF(ISBLANK('Original data'!BV142),"",'Original data'!BV142)</f>
        <v/>
      </c>
      <c r="BZ142" s="15" t="str">
        <f>IF(ISBLANK('Original data'!BW142),"",'Original data'!BW142)</f>
        <v/>
      </c>
      <c r="CA142" s="15" t="str">
        <f>IF(ISBLANK('Original data'!BX142),"",'Original data'!BX142)</f>
        <v/>
      </c>
      <c r="CB142" s="15" t="str">
        <f>IF(ISBLANK('Original data'!BY142),"",'Original data'!BY142)</f>
        <v/>
      </c>
      <c r="CC142" s="15" t="str">
        <f>IF(ISBLANK('Original data'!BZ142),"",'Original data'!BZ142)</f>
        <v/>
      </c>
      <c r="CD142" s="15" t="str">
        <f>IF(ISBLANK('Original data'!CA142),"",'Original data'!CA142)</f>
        <v/>
      </c>
    </row>
    <row r="143" spans="1:82" x14ac:dyDescent="0.2">
      <c r="A143" s="14" t="str">
        <f>IF(ISBLANK('Original data'!A143),"",'Original data'!A143)</f>
        <v/>
      </c>
      <c r="B143" s="14" t="str">
        <f>IF(ISBLANK('Original data'!B143),"",'Original data'!B143)</f>
        <v/>
      </c>
      <c r="C143" s="14" t="str">
        <f>IF(ISBLANK('Original data'!C143),"",'Original data'!C143)</f>
        <v/>
      </c>
      <c r="D143" s="14" t="str">
        <f>IF(ISBLANK('Original data'!D143),"",'Original data'!D143)</f>
        <v/>
      </c>
      <c r="E143" s="14" t="str">
        <f>IF(ISBLANK('Original data'!E143),"",'Original data'!E143)</f>
        <v/>
      </c>
      <c r="F143" s="14">
        <f>IF(ISBLANK('Original data'!CC143),"",'Original data'!CC143)</f>
        <v>0</v>
      </c>
      <c r="G143" s="14">
        <f>IF(ISBLANK('Original data'!CD143),"",'Original data'!CD143)</f>
        <v>0</v>
      </c>
      <c r="H143" s="14"/>
      <c r="I143" s="15" t="str">
        <f>IF(ISBLANK('Original data'!F143),"",'Original data'!F143)</f>
        <v/>
      </c>
      <c r="J143" s="15" t="str">
        <f>IF(ISBLANK('Original data'!G143),"",'Original data'!G143)</f>
        <v/>
      </c>
      <c r="K143" s="15" t="str">
        <f>IF(ISBLANK('Original data'!H143),"",'Original data'!H143)</f>
        <v/>
      </c>
      <c r="L143" s="15" t="str">
        <f>IF(ISBLANK('Original data'!I143),"",'Original data'!I143)</f>
        <v/>
      </c>
      <c r="M143" s="15" t="str">
        <f>IF(ISBLANK('Original data'!J143),"",'Original data'!J143)</f>
        <v/>
      </c>
      <c r="N143" s="15" t="str">
        <f>IF(ISBLANK('Original data'!K143),"",'Original data'!K143)</f>
        <v/>
      </c>
      <c r="O143" s="15" t="str">
        <f>IF(ISBLANK('Original data'!L143),"",'Original data'!L143)</f>
        <v/>
      </c>
      <c r="P143" s="15" t="str">
        <f>IF(ISBLANK('Original data'!M143),"",'Original data'!M143)</f>
        <v/>
      </c>
      <c r="Q143" s="15" t="str">
        <f>IF(ISBLANK('Original data'!N143),"",'Original data'!N143)</f>
        <v/>
      </c>
      <c r="R143" s="15" t="str">
        <f>IF(ISBLANK('Original data'!O143),"",'Original data'!O143)</f>
        <v/>
      </c>
      <c r="S143" s="15" t="str">
        <f>IF(ISBLANK('Original data'!P143),"",'Original data'!P143)</f>
        <v/>
      </c>
      <c r="T143" s="15" t="str">
        <f>IF(ISBLANK('Original data'!Q143),"",'Original data'!Q143)</f>
        <v/>
      </c>
      <c r="U143" s="15" t="str">
        <f>IF(ISBLANK('Original data'!R143),"",'Original data'!R143)</f>
        <v/>
      </c>
      <c r="V143" s="15" t="str">
        <f>IF(ISBLANK('Original data'!S143),"",'Original data'!S143)</f>
        <v/>
      </c>
      <c r="W143" s="15" t="str">
        <f>IF(ISBLANK('Original data'!T143),"",'Original data'!T143)</f>
        <v/>
      </c>
      <c r="X143" s="15" t="str">
        <f>IF(ISBLANK('Original data'!U143),"",'Original data'!U143)</f>
        <v/>
      </c>
      <c r="Y143" s="15" t="str">
        <f>IF(ISBLANK('Original data'!V143),"",'Original data'!V143)</f>
        <v/>
      </c>
      <c r="Z143" s="15" t="str">
        <f>IF(ISBLANK('Original data'!W143),"",'Original data'!W143)</f>
        <v/>
      </c>
      <c r="AA143" s="15" t="str">
        <f>IF(ISBLANK('Original data'!X143),"",'Original data'!X143)</f>
        <v/>
      </c>
      <c r="AB143" s="15" t="str">
        <f>IF(ISBLANK('Original data'!Y143),"",'Original data'!Y143)</f>
        <v/>
      </c>
      <c r="AC143" s="15" t="str">
        <f>IF(ISBLANK('Original data'!Z143),"",'Original data'!Z143)</f>
        <v/>
      </c>
      <c r="AD143" s="15" t="str">
        <f>IF(ISBLANK('Original data'!AA143),"",'Original data'!AA143)</f>
        <v/>
      </c>
      <c r="AE143" s="15" t="str">
        <f>IF(ISBLANK('Original data'!AB143),"",'Original data'!AB143)</f>
        <v/>
      </c>
      <c r="AF143" s="15" t="str">
        <f>IF(ISBLANK('Original data'!AC143),"",'Original data'!AC143)</f>
        <v/>
      </c>
      <c r="AG143" s="15" t="str">
        <f>IF(ISBLANK('Original data'!AD143),"",'Original data'!AD143)</f>
        <v/>
      </c>
      <c r="AH143" s="15" t="str">
        <f>IF(ISBLANK('Original data'!AE143),"",'Original data'!AE143)</f>
        <v/>
      </c>
      <c r="AI143" s="15" t="str">
        <f>IF(ISBLANK('Original data'!AF143),"",'Original data'!AF143)</f>
        <v/>
      </c>
      <c r="AJ143" s="15" t="str">
        <f>IF(ISBLANK('Original data'!AG143),"",'Original data'!AG143)</f>
        <v/>
      </c>
      <c r="AK143" s="15" t="str">
        <f>IF(ISBLANK('Original data'!AH143),"",'Original data'!AH143)</f>
        <v/>
      </c>
      <c r="AL143" s="15" t="str">
        <f>IF(ISBLANK('Original data'!AI143),"",'Original data'!AI143)</f>
        <v/>
      </c>
      <c r="AM143" s="15" t="str">
        <f>IF(ISBLANK('Original data'!AJ143),"",'Original data'!AJ143)</f>
        <v/>
      </c>
      <c r="AN143" s="15" t="str">
        <f>IF(ISBLANK('Original data'!AK143),"",'Original data'!AK143)</f>
        <v/>
      </c>
      <c r="AO143" s="15" t="str">
        <f>IF(ISBLANK('Original data'!AL143),"",'Original data'!AL143)</f>
        <v/>
      </c>
      <c r="AP143" s="15" t="str">
        <f>IF(ISBLANK('Original data'!AM143),"",'Original data'!AM143)</f>
        <v/>
      </c>
      <c r="AQ143" s="15" t="str">
        <f>IF(ISBLANK('Original data'!AN143),"",'Original data'!AN143)</f>
        <v/>
      </c>
      <c r="AR143" s="15" t="str">
        <f>IF(ISBLANK('Original data'!AO143),"",'Original data'!AO143)</f>
        <v/>
      </c>
      <c r="AS143" s="15" t="str">
        <f>IF(ISBLANK('Original data'!AP143),"",'Original data'!AP143)</f>
        <v/>
      </c>
      <c r="AT143" s="15" t="str">
        <f>IF(ISBLANK('Original data'!AQ143),"",'Original data'!AQ143)</f>
        <v/>
      </c>
      <c r="AU143" s="15" t="str">
        <f>IF(ISBLANK('Original data'!AR143),"",'Original data'!AR143)</f>
        <v/>
      </c>
      <c r="AV143" s="15" t="str">
        <f>IF(ISBLANK('Original data'!AS143),"",'Original data'!AS143)</f>
        <v/>
      </c>
      <c r="AW143" s="15" t="str">
        <f>IF(ISBLANK('Original data'!AT143),"",'Original data'!AT143)</f>
        <v/>
      </c>
      <c r="AX143" s="15" t="str">
        <f>IF(ISBLANK('Original data'!AU143),"",'Original data'!AU143)</f>
        <v/>
      </c>
      <c r="AY143" s="15" t="str">
        <f>IF(ISBLANK('Original data'!AV143),"",'Original data'!AV143)</f>
        <v/>
      </c>
      <c r="AZ143" s="15" t="str">
        <f>IF(ISBLANK('Original data'!AW143),"",'Original data'!AW143)</f>
        <v/>
      </c>
      <c r="BA143" s="15" t="str">
        <f>IF(ISBLANK('Original data'!AX143),"",'Original data'!AX143)</f>
        <v/>
      </c>
      <c r="BB143" s="15" t="str">
        <f>IF(ISBLANK('Original data'!AY143),"",'Original data'!AY143)</f>
        <v/>
      </c>
      <c r="BC143" s="15" t="str">
        <f>IF(ISBLANK('Original data'!AZ143),"",'Original data'!AZ143)</f>
        <v/>
      </c>
      <c r="BD143" s="15" t="str">
        <f>IF(ISBLANK('Original data'!BA143),"",'Original data'!BA143)</f>
        <v/>
      </c>
      <c r="BE143" s="15" t="str">
        <f>IF(ISBLANK('Original data'!BB143),"",'Original data'!BB143)</f>
        <v/>
      </c>
      <c r="BF143" s="15" t="str">
        <f>IF(ISBLANK('Original data'!BC143),"",'Original data'!BC143)</f>
        <v/>
      </c>
      <c r="BG143" s="15" t="str">
        <f>IF(ISBLANK('Original data'!BD143),"",'Original data'!BD143)</f>
        <v/>
      </c>
      <c r="BH143" s="15" t="str">
        <f>IF(ISBLANK('Original data'!BE143),"",'Original data'!BE143)</f>
        <v/>
      </c>
      <c r="BI143" s="15" t="str">
        <f>IF(ISBLANK('Original data'!BF143),"",'Original data'!BF143)</f>
        <v/>
      </c>
      <c r="BJ143" s="15" t="str">
        <f>IF(ISBLANK('Original data'!BG143),"",'Original data'!BG143)</f>
        <v/>
      </c>
      <c r="BK143" s="15" t="str">
        <f>IF(ISBLANK('Original data'!BH143),"",'Original data'!BH143)</f>
        <v/>
      </c>
      <c r="BL143" s="15" t="str">
        <f>IF(ISBLANK('Original data'!BI143),"",'Original data'!BI143)</f>
        <v/>
      </c>
      <c r="BM143" s="15" t="str">
        <f>IF(ISBLANK('Original data'!BJ143),"",'Original data'!BJ143)</f>
        <v/>
      </c>
      <c r="BN143" s="15" t="str">
        <f>IF(ISBLANK('Original data'!BK143),"",'Original data'!BK143)</f>
        <v/>
      </c>
      <c r="BO143" s="15" t="str">
        <f>IF(ISBLANK('Original data'!BL143),"",'Original data'!BL143)</f>
        <v/>
      </c>
      <c r="BP143" s="15" t="str">
        <f>IF(ISBLANK('Original data'!BM143),"",'Original data'!BM143)</f>
        <v/>
      </c>
      <c r="BQ143" s="15" t="str">
        <f>IF(ISBLANK('Original data'!BN143),"",'Original data'!BN143)</f>
        <v/>
      </c>
      <c r="BR143" s="15" t="str">
        <f>IF(ISBLANK('Original data'!BO143),"",'Original data'!BO143)</f>
        <v/>
      </c>
      <c r="BS143" s="15" t="str">
        <f>IF(ISBLANK('Original data'!BP143),"",'Original data'!BP143)</f>
        <v/>
      </c>
      <c r="BT143" s="15" t="str">
        <f>IF(ISBLANK('Original data'!BQ143),"",'Original data'!BQ143)</f>
        <v/>
      </c>
      <c r="BU143" s="15" t="str">
        <f>IF(ISBLANK('Original data'!BR143),"",'Original data'!BR143)</f>
        <v/>
      </c>
      <c r="BV143" s="15" t="str">
        <f>IF(ISBLANK('Original data'!BS143),"",'Original data'!BS143)</f>
        <v/>
      </c>
      <c r="BW143" s="15" t="str">
        <f>IF(ISBLANK('Original data'!BT143),"",'Original data'!BT143)</f>
        <v/>
      </c>
      <c r="BX143" s="15" t="str">
        <f>IF(ISBLANK('Original data'!BU143),"",'Original data'!BU143)</f>
        <v/>
      </c>
      <c r="BY143" s="15" t="str">
        <f>IF(ISBLANK('Original data'!BV143),"",'Original data'!BV143)</f>
        <v/>
      </c>
      <c r="BZ143" s="15" t="str">
        <f>IF(ISBLANK('Original data'!BW143),"",'Original data'!BW143)</f>
        <v/>
      </c>
      <c r="CA143" s="15" t="str">
        <f>IF(ISBLANK('Original data'!BX143),"",'Original data'!BX143)</f>
        <v/>
      </c>
      <c r="CB143" s="15" t="str">
        <f>IF(ISBLANK('Original data'!BY143),"",'Original data'!BY143)</f>
        <v/>
      </c>
      <c r="CC143" s="15" t="str">
        <f>IF(ISBLANK('Original data'!BZ143),"",'Original data'!BZ143)</f>
        <v/>
      </c>
      <c r="CD143" s="15" t="str">
        <f>IF(ISBLANK('Original data'!CA143),"",'Original data'!CA143)</f>
        <v/>
      </c>
    </row>
    <row r="144" spans="1:82" x14ac:dyDescent="0.2">
      <c r="A144" s="14" t="str">
        <f>IF(ISBLANK('Original data'!A144),"",'Original data'!A144)</f>
        <v/>
      </c>
      <c r="B144" s="14" t="str">
        <f>IF(ISBLANK('Original data'!B144),"",'Original data'!B144)</f>
        <v/>
      </c>
      <c r="C144" s="14" t="str">
        <f>IF(ISBLANK('Original data'!C144),"",'Original data'!C144)</f>
        <v/>
      </c>
      <c r="D144" s="14" t="str">
        <f>IF(ISBLANK('Original data'!D144),"",'Original data'!D144)</f>
        <v/>
      </c>
      <c r="E144" s="14" t="str">
        <f>IF(ISBLANK('Original data'!E144),"",'Original data'!E144)</f>
        <v/>
      </c>
      <c r="F144" s="14">
        <f>IF(ISBLANK('Original data'!CC144),"",'Original data'!CC144)</f>
        <v>0</v>
      </c>
      <c r="G144" s="14">
        <f>IF(ISBLANK('Original data'!CD144),"",'Original data'!CD144)</f>
        <v>0</v>
      </c>
      <c r="H144" s="14"/>
      <c r="I144" s="15" t="str">
        <f>IF(ISBLANK('Original data'!F144),"",'Original data'!F144)</f>
        <v/>
      </c>
      <c r="J144" s="15" t="str">
        <f>IF(ISBLANK('Original data'!G144),"",'Original data'!G144)</f>
        <v/>
      </c>
      <c r="K144" s="15" t="str">
        <f>IF(ISBLANK('Original data'!H144),"",'Original data'!H144)</f>
        <v/>
      </c>
      <c r="L144" s="15" t="str">
        <f>IF(ISBLANK('Original data'!I144),"",'Original data'!I144)</f>
        <v/>
      </c>
      <c r="M144" s="15" t="str">
        <f>IF(ISBLANK('Original data'!J144),"",'Original data'!J144)</f>
        <v/>
      </c>
      <c r="N144" s="15" t="str">
        <f>IF(ISBLANK('Original data'!K144),"",'Original data'!K144)</f>
        <v/>
      </c>
      <c r="O144" s="15" t="str">
        <f>IF(ISBLANK('Original data'!L144),"",'Original data'!L144)</f>
        <v/>
      </c>
      <c r="P144" s="15" t="str">
        <f>IF(ISBLANK('Original data'!M144),"",'Original data'!M144)</f>
        <v/>
      </c>
      <c r="Q144" s="15" t="str">
        <f>IF(ISBLANK('Original data'!N144),"",'Original data'!N144)</f>
        <v/>
      </c>
      <c r="R144" s="15" t="str">
        <f>IF(ISBLANK('Original data'!O144),"",'Original data'!O144)</f>
        <v/>
      </c>
      <c r="S144" s="15" t="str">
        <f>IF(ISBLANK('Original data'!P144),"",'Original data'!P144)</f>
        <v/>
      </c>
      <c r="T144" s="15" t="str">
        <f>IF(ISBLANK('Original data'!Q144),"",'Original data'!Q144)</f>
        <v/>
      </c>
      <c r="U144" s="15" t="str">
        <f>IF(ISBLANK('Original data'!R144),"",'Original data'!R144)</f>
        <v/>
      </c>
      <c r="V144" s="15" t="str">
        <f>IF(ISBLANK('Original data'!S144),"",'Original data'!S144)</f>
        <v/>
      </c>
      <c r="W144" s="15" t="str">
        <f>IF(ISBLANK('Original data'!T144),"",'Original data'!T144)</f>
        <v/>
      </c>
      <c r="X144" s="15" t="str">
        <f>IF(ISBLANK('Original data'!U144),"",'Original data'!U144)</f>
        <v/>
      </c>
      <c r="Y144" s="15" t="str">
        <f>IF(ISBLANK('Original data'!V144),"",'Original data'!V144)</f>
        <v/>
      </c>
      <c r="Z144" s="15" t="str">
        <f>IF(ISBLANK('Original data'!W144),"",'Original data'!W144)</f>
        <v/>
      </c>
      <c r="AA144" s="15" t="str">
        <f>IF(ISBLANK('Original data'!X144),"",'Original data'!X144)</f>
        <v/>
      </c>
      <c r="AB144" s="15" t="str">
        <f>IF(ISBLANK('Original data'!Y144),"",'Original data'!Y144)</f>
        <v/>
      </c>
      <c r="AC144" s="15" t="str">
        <f>IF(ISBLANK('Original data'!Z144),"",'Original data'!Z144)</f>
        <v/>
      </c>
      <c r="AD144" s="15" t="str">
        <f>IF(ISBLANK('Original data'!AA144),"",'Original data'!AA144)</f>
        <v/>
      </c>
      <c r="AE144" s="15" t="str">
        <f>IF(ISBLANK('Original data'!AB144),"",'Original data'!AB144)</f>
        <v/>
      </c>
      <c r="AF144" s="15" t="str">
        <f>IF(ISBLANK('Original data'!AC144),"",'Original data'!AC144)</f>
        <v/>
      </c>
      <c r="AG144" s="15" t="str">
        <f>IF(ISBLANK('Original data'!AD144),"",'Original data'!AD144)</f>
        <v/>
      </c>
      <c r="AH144" s="15" t="str">
        <f>IF(ISBLANK('Original data'!AE144),"",'Original data'!AE144)</f>
        <v/>
      </c>
      <c r="AI144" s="15" t="str">
        <f>IF(ISBLANK('Original data'!AF144),"",'Original data'!AF144)</f>
        <v/>
      </c>
      <c r="AJ144" s="15" t="str">
        <f>IF(ISBLANK('Original data'!AG144),"",'Original data'!AG144)</f>
        <v/>
      </c>
      <c r="AK144" s="15" t="str">
        <f>IF(ISBLANK('Original data'!AH144),"",'Original data'!AH144)</f>
        <v/>
      </c>
      <c r="AL144" s="15" t="str">
        <f>IF(ISBLANK('Original data'!AI144),"",'Original data'!AI144)</f>
        <v/>
      </c>
      <c r="AM144" s="15" t="str">
        <f>IF(ISBLANK('Original data'!AJ144),"",'Original data'!AJ144)</f>
        <v/>
      </c>
      <c r="AN144" s="15" t="str">
        <f>IF(ISBLANK('Original data'!AK144),"",'Original data'!AK144)</f>
        <v/>
      </c>
      <c r="AO144" s="15" t="str">
        <f>IF(ISBLANK('Original data'!AL144),"",'Original data'!AL144)</f>
        <v/>
      </c>
      <c r="AP144" s="15" t="str">
        <f>IF(ISBLANK('Original data'!AM144),"",'Original data'!AM144)</f>
        <v/>
      </c>
      <c r="AQ144" s="15" t="str">
        <f>IF(ISBLANK('Original data'!AN144),"",'Original data'!AN144)</f>
        <v/>
      </c>
      <c r="AR144" s="15" t="str">
        <f>IF(ISBLANK('Original data'!AO144),"",'Original data'!AO144)</f>
        <v/>
      </c>
      <c r="AS144" s="15" t="str">
        <f>IF(ISBLANK('Original data'!AP144),"",'Original data'!AP144)</f>
        <v/>
      </c>
      <c r="AT144" s="15" t="str">
        <f>IF(ISBLANK('Original data'!AQ144),"",'Original data'!AQ144)</f>
        <v/>
      </c>
      <c r="AU144" s="15" t="str">
        <f>IF(ISBLANK('Original data'!AR144),"",'Original data'!AR144)</f>
        <v/>
      </c>
      <c r="AV144" s="15" t="str">
        <f>IF(ISBLANK('Original data'!AS144),"",'Original data'!AS144)</f>
        <v/>
      </c>
      <c r="AW144" s="15" t="str">
        <f>IF(ISBLANK('Original data'!AT144),"",'Original data'!AT144)</f>
        <v/>
      </c>
      <c r="AX144" s="15" t="str">
        <f>IF(ISBLANK('Original data'!AU144),"",'Original data'!AU144)</f>
        <v/>
      </c>
      <c r="AY144" s="15" t="str">
        <f>IF(ISBLANK('Original data'!AV144),"",'Original data'!AV144)</f>
        <v/>
      </c>
      <c r="AZ144" s="15" t="str">
        <f>IF(ISBLANK('Original data'!AW144),"",'Original data'!AW144)</f>
        <v/>
      </c>
      <c r="BA144" s="15" t="str">
        <f>IF(ISBLANK('Original data'!AX144),"",'Original data'!AX144)</f>
        <v/>
      </c>
      <c r="BB144" s="15" t="str">
        <f>IF(ISBLANK('Original data'!AY144),"",'Original data'!AY144)</f>
        <v/>
      </c>
      <c r="BC144" s="15" t="str">
        <f>IF(ISBLANK('Original data'!AZ144),"",'Original data'!AZ144)</f>
        <v/>
      </c>
      <c r="BD144" s="15" t="str">
        <f>IF(ISBLANK('Original data'!BA144),"",'Original data'!BA144)</f>
        <v/>
      </c>
      <c r="BE144" s="15" t="str">
        <f>IF(ISBLANK('Original data'!BB144),"",'Original data'!BB144)</f>
        <v/>
      </c>
      <c r="BF144" s="15" t="str">
        <f>IF(ISBLANK('Original data'!BC144),"",'Original data'!BC144)</f>
        <v/>
      </c>
      <c r="BG144" s="15" t="str">
        <f>IF(ISBLANK('Original data'!BD144),"",'Original data'!BD144)</f>
        <v/>
      </c>
      <c r="BH144" s="15" t="str">
        <f>IF(ISBLANK('Original data'!BE144),"",'Original data'!BE144)</f>
        <v/>
      </c>
      <c r="BI144" s="15" t="str">
        <f>IF(ISBLANK('Original data'!BF144),"",'Original data'!BF144)</f>
        <v/>
      </c>
      <c r="BJ144" s="15" t="str">
        <f>IF(ISBLANK('Original data'!BG144),"",'Original data'!BG144)</f>
        <v/>
      </c>
      <c r="BK144" s="15" t="str">
        <f>IF(ISBLANK('Original data'!BH144),"",'Original data'!BH144)</f>
        <v/>
      </c>
      <c r="BL144" s="15" t="str">
        <f>IF(ISBLANK('Original data'!BI144),"",'Original data'!BI144)</f>
        <v/>
      </c>
      <c r="BM144" s="15" t="str">
        <f>IF(ISBLANK('Original data'!BJ144),"",'Original data'!BJ144)</f>
        <v/>
      </c>
      <c r="BN144" s="15" t="str">
        <f>IF(ISBLANK('Original data'!BK144),"",'Original data'!BK144)</f>
        <v/>
      </c>
      <c r="BO144" s="15" t="str">
        <f>IF(ISBLANK('Original data'!BL144),"",'Original data'!BL144)</f>
        <v/>
      </c>
      <c r="BP144" s="15" t="str">
        <f>IF(ISBLANK('Original data'!BM144),"",'Original data'!BM144)</f>
        <v/>
      </c>
      <c r="BQ144" s="15" t="str">
        <f>IF(ISBLANK('Original data'!BN144),"",'Original data'!BN144)</f>
        <v/>
      </c>
      <c r="BR144" s="15" t="str">
        <f>IF(ISBLANK('Original data'!BO144),"",'Original data'!BO144)</f>
        <v/>
      </c>
      <c r="BS144" s="15" t="str">
        <f>IF(ISBLANK('Original data'!BP144),"",'Original data'!BP144)</f>
        <v/>
      </c>
      <c r="BT144" s="15" t="str">
        <f>IF(ISBLANK('Original data'!BQ144),"",'Original data'!BQ144)</f>
        <v/>
      </c>
      <c r="BU144" s="15" t="str">
        <f>IF(ISBLANK('Original data'!BR144),"",'Original data'!BR144)</f>
        <v/>
      </c>
      <c r="BV144" s="15" t="str">
        <f>IF(ISBLANK('Original data'!BS144),"",'Original data'!BS144)</f>
        <v/>
      </c>
      <c r="BW144" s="15" t="str">
        <f>IF(ISBLANK('Original data'!BT144),"",'Original data'!BT144)</f>
        <v/>
      </c>
      <c r="BX144" s="15" t="str">
        <f>IF(ISBLANK('Original data'!BU144),"",'Original data'!BU144)</f>
        <v/>
      </c>
      <c r="BY144" s="15" t="str">
        <f>IF(ISBLANK('Original data'!BV144),"",'Original data'!BV144)</f>
        <v/>
      </c>
      <c r="BZ144" s="15" t="str">
        <f>IF(ISBLANK('Original data'!BW144),"",'Original data'!BW144)</f>
        <v/>
      </c>
      <c r="CA144" s="15" t="str">
        <f>IF(ISBLANK('Original data'!BX144),"",'Original data'!BX144)</f>
        <v/>
      </c>
      <c r="CB144" s="15" t="str">
        <f>IF(ISBLANK('Original data'!BY144),"",'Original data'!BY144)</f>
        <v/>
      </c>
      <c r="CC144" s="15" t="str">
        <f>IF(ISBLANK('Original data'!BZ144),"",'Original data'!BZ144)</f>
        <v/>
      </c>
      <c r="CD144" s="15" t="str">
        <f>IF(ISBLANK('Original data'!CA144),"",'Original data'!CA144)</f>
        <v/>
      </c>
    </row>
    <row r="145" spans="1:82" x14ac:dyDescent="0.2">
      <c r="A145" s="14" t="str">
        <f>IF(ISBLANK('Original data'!A145),"",'Original data'!A145)</f>
        <v/>
      </c>
      <c r="B145" s="14" t="str">
        <f>IF(ISBLANK('Original data'!B145),"",'Original data'!B145)</f>
        <v/>
      </c>
      <c r="C145" s="14" t="str">
        <f>IF(ISBLANK('Original data'!C145),"",'Original data'!C145)</f>
        <v/>
      </c>
      <c r="D145" s="14" t="str">
        <f>IF(ISBLANK('Original data'!D145),"",'Original data'!D145)</f>
        <v/>
      </c>
      <c r="E145" s="14" t="str">
        <f>IF(ISBLANK('Original data'!E145),"",'Original data'!E145)</f>
        <v/>
      </c>
      <c r="F145" s="14">
        <f>IF(ISBLANK('Original data'!CC145),"",'Original data'!CC145)</f>
        <v>0</v>
      </c>
      <c r="G145" s="14">
        <f>IF(ISBLANK('Original data'!CD145),"",'Original data'!CD145)</f>
        <v>0</v>
      </c>
      <c r="H145" s="14"/>
      <c r="I145" s="15" t="str">
        <f>IF(ISBLANK('Original data'!F145),"",'Original data'!F145)</f>
        <v/>
      </c>
      <c r="J145" s="15" t="str">
        <f>IF(ISBLANK('Original data'!G145),"",'Original data'!G145)</f>
        <v/>
      </c>
      <c r="K145" s="15" t="str">
        <f>IF(ISBLANK('Original data'!H145),"",'Original data'!H145)</f>
        <v/>
      </c>
      <c r="L145" s="15" t="str">
        <f>IF(ISBLANK('Original data'!I145),"",'Original data'!I145)</f>
        <v/>
      </c>
      <c r="M145" s="15" t="str">
        <f>IF(ISBLANK('Original data'!J145),"",'Original data'!J145)</f>
        <v/>
      </c>
      <c r="N145" s="15" t="str">
        <f>IF(ISBLANK('Original data'!K145),"",'Original data'!K145)</f>
        <v/>
      </c>
      <c r="O145" s="15" t="str">
        <f>IF(ISBLANK('Original data'!L145),"",'Original data'!L145)</f>
        <v/>
      </c>
      <c r="P145" s="15" t="str">
        <f>IF(ISBLANK('Original data'!M145),"",'Original data'!M145)</f>
        <v/>
      </c>
      <c r="Q145" s="15" t="str">
        <f>IF(ISBLANK('Original data'!N145),"",'Original data'!N145)</f>
        <v/>
      </c>
      <c r="R145" s="15" t="str">
        <f>IF(ISBLANK('Original data'!O145),"",'Original data'!O145)</f>
        <v/>
      </c>
      <c r="S145" s="15" t="str">
        <f>IF(ISBLANK('Original data'!P145),"",'Original data'!P145)</f>
        <v/>
      </c>
      <c r="T145" s="15" t="str">
        <f>IF(ISBLANK('Original data'!Q145),"",'Original data'!Q145)</f>
        <v/>
      </c>
      <c r="U145" s="15" t="str">
        <f>IF(ISBLANK('Original data'!R145),"",'Original data'!R145)</f>
        <v/>
      </c>
      <c r="V145" s="15" t="str">
        <f>IF(ISBLANK('Original data'!S145),"",'Original data'!S145)</f>
        <v/>
      </c>
      <c r="W145" s="15" t="str">
        <f>IF(ISBLANK('Original data'!T145),"",'Original data'!T145)</f>
        <v/>
      </c>
      <c r="X145" s="15" t="str">
        <f>IF(ISBLANK('Original data'!U145),"",'Original data'!U145)</f>
        <v/>
      </c>
      <c r="Y145" s="15" t="str">
        <f>IF(ISBLANK('Original data'!V145),"",'Original data'!V145)</f>
        <v/>
      </c>
      <c r="Z145" s="15" t="str">
        <f>IF(ISBLANK('Original data'!W145),"",'Original data'!W145)</f>
        <v/>
      </c>
      <c r="AA145" s="15" t="str">
        <f>IF(ISBLANK('Original data'!X145),"",'Original data'!X145)</f>
        <v/>
      </c>
      <c r="AB145" s="15" t="str">
        <f>IF(ISBLANK('Original data'!Y145),"",'Original data'!Y145)</f>
        <v/>
      </c>
      <c r="AC145" s="15" t="str">
        <f>IF(ISBLANK('Original data'!Z145),"",'Original data'!Z145)</f>
        <v/>
      </c>
      <c r="AD145" s="15" t="str">
        <f>IF(ISBLANK('Original data'!AA145),"",'Original data'!AA145)</f>
        <v/>
      </c>
      <c r="AE145" s="15" t="str">
        <f>IF(ISBLANK('Original data'!AB145),"",'Original data'!AB145)</f>
        <v/>
      </c>
      <c r="AF145" s="15" t="str">
        <f>IF(ISBLANK('Original data'!AC145),"",'Original data'!AC145)</f>
        <v/>
      </c>
      <c r="AG145" s="15" t="str">
        <f>IF(ISBLANK('Original data'!AD145),"",'Original data'!AD145)</f>
        <v/>
      </c>
      <c r="AH145" s="15" t="str">
        <f>IF(ISBLANK('Original data'!AE145),"",'Original data'!AE145)</f>
        <v/>
      </c>
      <c r="AI145" s="15" t="str">
        <f>IF(ISBLANK('Original data'!AF145),"",'Original data'!AF145)</f>
        <v/>
      </c>
      <c r="AJ145" s="15" t="str">
        <f>IF(ISBLANK('Original data'!AG145),"",'Original data'!AG145)</f>
        <v/>
      </c>
      <c r="AK145" s="15" t="str">
        <f>IF(ISBLANK('Original data'!AH145),"",'Original data'!AH145)</f>
        <v/>
      </c>
      <c r="AL145" s="15" t="str">
        <f>IF(ISBLANK('Original data'!AI145),"",'Original data'!AI145)</f>
        <v/>
      </c>
      <c r="AM145" s="15" t="str">
        <f>IF(ISBLANK('Original data'!AJ145),"",'Original data'!AJ145)</f>
        <v/>
      </c>
      <c r="AN145" s="15" t="str">
        <f>IF(ISBLANK('Original data'!AK145),"",'Original data'!AK145)</f>
        <v/>
      </c>
      <c r="AO145" s="15" t="str">
        <f>IF(ISBLANK('Original data'!AL145),"",'Original data'!AL145)</f>
        <v/>
      </c>
      <c r="AP145" s="15" t="str">
        <f>IF(ISBLANK('Original data'!AM145),"",'Original data'!AM145)</f>
        <v/>
      </c>
      <c r="AQ145" s="15" t="str">
        <f>IF(ISBLANK('Original data'!AN145),"",'Original data'!AN145)</f>
        <v/>
      </c>
      <c r="AR145" s="15" t="str">
        <f>IF(ISBLANK('Original data'!AO145),"",'Original data'!AO145)</f>
        <v/>
      </c>
      <c r="AS145" s="15" t="str">
        <f>IF(ISBLANK('Original data'!AP145),"",'Original data'!AP145)</f>
        <v/>
      </c>
      <c r="AT145" s="15" t="str">
        <f>IF(ISBLANK('Original data'!AQ145),"",'Original data'!AQ145)</f>
        <v/>
      </c>
      <c r="AU145" s="15" t="str">
        <f>IF(ISBLANK('Original data'!AR145),"",'Original data'!AR145)</f>
        <v/>
      </c>
      <c r="AV145" s="15" t="str">
        <f>IF(ISBLANK('Original data'!AS145),"",'Original data'!AS145)</f>
        <v/>
      </c>
      <c r="AW145" s="15" t="str">
        <f>IF(ISBLANK('Original data'!AT145),"",'Original data'!AT145)</f>
        <v/>
      </c>
      <c r="AX145" s="15" t="str">
        <f>IF(ISBLANK('Original data'!AU145),"",'Original data'!AU145)</f>
        <v/>
      </c>
      <c r="AY145" s="15" t="str">
        <f>IF(ISBLANK('Original data'!AV145),"",'Original data'!AV145)</f>
        <v/>
      </c>
      <c r="AZ145" s="15" t="str">
        <f>IF(ISBLANK('Original data'!AW145),"",'Original data'!AW145)</f>
        <v/>
      </c>
      <c r="BA145" s="15" t="str">
        <f>IF(ISBLANK('Original data'!AX145),"",'Original data'!AX145)</f>
        <v/>
      </c>
      <c r="BB145" s="15" t="str">
        <f>IF(ISBLANK('Original data'!AY145),"",'Original data'!AY145)</f>
        <v/>
      </c>
      <c r="BC145" s="15" t="str">
        <f>IF(ISBLANK('Original data'!AZ145),"",'Original data'!AZ145)</f>
        <v/>
      </c>
      <c r="BD145" s="15" t="str">
        <f>IF(ISBLANK('Original data'!BA145),"",'Original data'!BA145)</f>
        <v/>
      </c>
      <c r="BE145" s="15" t="str">
        <f>IF(ISBLANK('Original data'!BB145),"",'Original data'!BB145)</f>
        <v/>
      </c>
      <c r="BF145" s="15" t="str">
        <f>IF(ISBLANK('Original data'!BC145),"",'Original data'!BC145)</f>
        <v/>
      </c>
      <c r="BG145" s="15" t="str">
        <f>IF(ISBLANK('Original data'!BD145),"",'Original data'!BD145)</f>
        <v/>
      </c>
      <c r="BH145" s="15" t="str">
        <f>IF(ISBLANK('Original data'!BE145),"",'Original data'!BE145)</f>
        <v/>
      </c>
      <c r="BI145" s="15" t="str">
        <f>IF(ISBLANK('Original data'!BF145),"",'Original data'!BF145)</f>
        <v/>
      </c>
      <c r="BJ145" s="15" t="str">
        <f>IF(ISBLANK('Original data'!BG145),"",'Original data'!BG145)</f>
        <v/>
      </c>
      <c r="BK145" s="15" t="str">
        <f>IF(ISBLANK('Original data'!BH145),"",'Original data'!BH145)</f>
        <v/>
      </c>
      <c r="BL145" s="15" t="str">
        <f>IF(ISBLANK('Original data'!BI145),"",'Original data'!BI145)</f>
        <v/>
      </c>
      <c r="BM145" s="15" t="str">
        <f>IF(ISBLANK('Original data'!BJ145),"",'Original data'!BJ145)</f>
        <v/>
      </c>
      <c r="BN145" s="15" t="str">
        <f>IF(ISBLANK('Original data'!BK145),"",'Original data'!BK145)</f>
        <v/>
      </c>
      <c r="BO145" s="15" t="str">
        <f>IF(ISBLANK('Original data'!BL145),"",'Original data'!BL145)</f>
        <v/>
      </c>
      <c r="BP145" s="15" t="str">
        <f>IF(ISBLANK('Original data'!BM145),"",'Original data'!BM145)</f>
        <v/>
      </c>
      <c r="BQ145" s="15" t="str">
        <f>IF(ISBLANK('Original data'!BN145),"",'Original data'!BN145)</f>
        <v/>
      </c>
      <c r="BR145" s="15" t="str">
        <f>IF(ISBLANK('Original data'!BO145),"",'Original data'!BO145)</f>
        <v/>
      </c>
      <c r="BS145" s="15" t="str">
        <f>IF(ISBLANK('Original data'!BP145),"",'Original data'!BP145)</f>
        <v/>
      </c>
      <c r="BT145" s="15" t="str">
        <f>IF(ISBLANK('Original data'!BQ145),"",'Original data'!BQ145)</f>
        <v/>
      </c>
      <c r="BU145" s="15" t="str">
        <f>IF(ISBLANK('Original data'!BR145),"",'Original data'!BR145)</f>
        <v/>
      </c>
      <c r="BV145" s="15" t="str">
        <f>IF(ISBLANK('Original data'!BS145),"",'Original data'!BS145)</f>
        <v/>
      </c>
      <c r="BW145" s="15" t="str">
        <f>IF(ISBLANK('Original data'!BT145),"",'Original data'!BT145)</f>
        <v/>
      </c>
      <c r="BX145" s="15" t="str">
        <f>IF(ISBLANK('Original data'!BU145),"",'Original data'!BU145)</f>
        <v/>
      </c>
      <c r="BY145" s="15" t="str">
        <f>IF(ISBLANK('Original data'!BV145),"",'Original data'!BV145)</f>
        <v/>
      </c>
      <c r="BZ145" s="15" t="str">
        <f>IF(ISBLANK('Original data'!BW145),"",'Original data'!BW145)</f>
        <v/>
      </c>
      <c r="CA145" s="15" t="str">
        <f>IF(ISBLANK('Original data'!BX145),"",'Original data'!BX145)</f>
        <v/>
      </c>
      <c r="CB145" s="15" t="str">
        <f>IF(ISBLANK('Original data'!BY145),"",'Original data'!BY145)</f>
        <v/>
      </c>
      <c r="CC145" s="15" t="str">
        <f>IF(ISBLANK('Original data'!BZ145),"",'Original data'!BZ145)</f>
        <v/>
      </c>
      <c r="CD145" s="15" t="str">
        <f>IF(ISBLANK('Original data'!CA145),"",'Original data'!CA145)</f>
        <v/>
      </c>
    </row>
    <row r="146" spans="1:82" x14ac:dyDescent="0.2">
      <c r="A146" s="14" t="str">
        <f>IF(ISBLANK('Original data'!A146),"",'Original data'!A146)</f>
        <v/>
      </c>
      <c r="B146" s="14" t="str">
        <f>IF(ISBLANK('Original data'!B146),"",'Original data'!B146)</f>
        <v/>
      </c>
      <c r="C146" s="14" t="str">
        <f>IF(ISBLANK('Original data'!C146),"",'Original data'!C146)</f>
        <v/>
      </c>
      <c r="D146" s="14" t="str">
        <f>IF(ISBLANK('Original data'!D146),"",'Original data'!D146)</f>
        <v/>
      </c>
      <c r="E146" s="14" t="str">
        <f>IF(ISBLANK('Original data'!E146),"",'Original data'!E146)</f>
        <v/>
      </c>
      <c r="F146" s="14">
        <f>IF(ISBLANK('Original data'!CC146),"",'Original data'!CC146)</f>
        <v>0</v>
      </c>
      <c r="G146" s="14">
        <f>IF(ISBLANK('Original data'!CD146),"",'Original data'!CD146)</f>
        <v>0</v>
      </c>
      <c r="H146" s="14"/>
      <c r="I146" s="15" t="str">
        <f>IF(ISBLANK('Original data'!F146),"",'Original data'!F146)</f>
        <v/>
      </c>
      <c r="J146" s="15" t="str">
        <f>IF(ISBLANK('Original data'!G146),"",'Original data'!G146)</f>
        <v/>
      </c>
      <c r="K146" s="15" t="str">
        <f>IF(ISBLANK('Original data'!H146),"",'Original data'!H146)</f>
        <v/>
      </c>
      <c r="L146" s="15" t="str">
        <f>IF(ISBLANK('Original data'!I146),"",'Original data'!I146)</f>
        <v/>
      </c>
      <c r="M146" s="15" t="str">
        <f>IF(ISBLANK('Original data'!J146),"",'Original data'!J146)</f>
        <v/>
      </c>
      <c r="N146" s="15" t="str">
        <f>IF(ISBLANK('Original data'!K146),"",'Original data'!K146)</f>
        <v/>
      </c>
      <c r="O146" s="15" t="str">
        <f>IF(ISBLANK('Original data'!L146),"",'Original data'!L146)</f>
        <v/>
      </c>
      <c r="P146" s="15" t="str">
        <f>IF(ISBLANK('Original data'!M146),"",'Original data'!M146)</f>
        <v/>
      </c>
      <c r="Q146" s="15" t="str">
        <f>IF(ISBLANK('Original data'!N146),"",'Original data'!N146)</f>
        <v/>
      </c>
      <c r="R146" s="15" t="str">
        <f>IF(ISBLANK('Original data'!O146),"",'Original data'!O146)</f>
        <v/>
      </c>
      <c r="S146" s="15" t="str">
        <f>IF(ISBLANK('Original data'!P146),"",'Original data'!P146)</f>
        <v/>
      </c>
      <c r="T146" s="15" t="str">
        <f>IF(ISBLANK('Original data'!Q146),"",'Original data'!Q146)</f>
        <v/>
      </c>
      <c r="U146" s="15" t="str">
        <f>IF(ISBLANK('Original data'!R146),"",'Original data'!R146)</f>
        <v/>
      </c>
      <c r="V146" s="15" t="str">
        <f>IF(ISBLANK('Original data'!S146),"",'Original data'!S146)</f>
        <v/>
      </c>
      <c r="W146" s="15" t="str">
        <f>IF(ISBLANK('Original data'!T146),"",'Original data'!T146)</f>
        <v/>
      </c>
      <c r="X146" s="15" t="str">
        <f>IF(ISBLANK('Original data'!U146),"",'Original data'!U146)</f>
        <v/>
      </c>
      <c r="Y146" s="15" t="str">
        <f>IF(ISBLANK('Original data'!V146),"",'Original data'!V146)</f>
        <v/>
      </c>
      <c r="Z146" s="15" t="str">
        <f>IF(ISBLANK('Original data'!W146),"",'Original data'!W146)</f>
        <v/>
      </c>
      <c r="AA146" s="15" t="str">
        <f>IF(ISBLANK('Original data'!X146),"",'Original data'!X146)</f>
        <v/>
      </c>
      <c r="AB146" s="15" t="str">
        <f>IF(ISBLANK('Original data'!Y146),"",'Original data'!Y146)</f>
        <v/>
      </c>
      <c r="AC146" s="15" t="str">
        <f>IF(ISBLANK('Original data'!Z146),"",'Original data'!Z146)</f>
        <v/>
      </c>
      <c r="AD146" s="15" t="str">
        <f>IF(ISBLANK('Original data'!AA146),"",'Original data'!AA146)</f>
        <v/>
      </c>
      <c r="AE146" s="15" t="str">
        <f>IF(ISBLANK('Original data'!AB146),"",'Original data'!AB146)</f>
        <v/>
      </c>
      <c r="AF146" s="15" t="str">
        <f>IF(ISBLANK('Original data'!AC146),"",'Original data'!AC146)</f>
        <v/>
      </c>
      <c r="AG146" s="15" t="str">
        <f>IF(ISBLANK('Original data'!AD146),"",'Original data'!AD146)</f>
        <v/>
      </c>
      <c r="AH146" s="15" t="str">
        <f>IF(ISBLANK('Original data'!AE146),"",'Original data'!AE146)</f>
        <v/>
      </c>
      <c r="AI146" s="15" t="str">
        <f>IF(ISBLANK('Original data'!AF146),"",'Original data'!AF146)</f>
        <v/>
      </c>
      <c r="AJ146" s="15" t="str">
        <f>IF(ISBLANK('Original data'!AG146),"",'Original data'!AG146)</f>
        <v/>
      </c>
      <c r="AK146" s="15" t="str">
        <f>IF(ISBLANK('Original data'!AH146),"",'Original data'!AH146)</f>
        <v/>
      </c>
      <c r="AL146" s="15" t="str">
        <f>IF(ISBLANK('Original data'!AI146),"",'Original data'!AI146)</f>
        <v/>
      </c>
      <c r="AM146" s="15" t="str">
        <f>IF(ISBLANK('Original data'!AJ146),"",'Original data'!AJ146)</f>
        <v/>
      </c>
      <c r="AN146" s="15" t="str">
        <f>IF(ISBLANK('Original data'!AK146),"",'Original data'!AK146)</f>
        <v/>
      </c>
      <c r="AO146" s="15" t="str">
        <f>IF(ISBLANK('Original data'!AL146),"",'Original data'!AL146)</f>
        <v/>
      </c>
      <c r="AP146" s="15" t="str">
        <f>IF(ISBLANK('Original data'!AM146),"",'Original data'!AM146)</f>
        <v/>
      </c>
      <c r="AQ146" s="15" t="str">
        <f>IF(ISBLANK('Original data'!AN146),"",'Original data'!AN146)</f>
        <v/>
      </c>
      <c r="AR146" s="15" t="str">
        <f>IF(ISBLANK('Original data'!AO146),"",'Original data'!AO146)</f>
        <v/>
      </c>
      <c r="AS146" s="15" t="str">
        <f>IF(ISBLANK('Original data'!AP146),"",'Original data'!AP146)</f>
        <v/>
      </c>
      <c r="AT146" s="15" t="str">
        <f>IF(ISBLANK('Original data'!AQ146),"",'Original data'!AQ146)</f>
        <v/>
      </c>
      <c r="AU146" s="15" t="str">
        <f>IF(ISBLANK('Original data'!AR146),"",'Original data'!AR146)</f>
        <v/>
      </c>
      <c r="AV146" s="15" t="str">
        <f>IF(ISBLANK('Original data'!AS146),"",'Original data'!AS146)</f>
        <v/>
      </c>
      <c r="AW146" s="15" t="str">
        <f>IF(ISBLANK('Original data'!AT146),"",'Original data'!AT146)</f>
        <v/>
      </c>
      <c r="AX146" s="15" t="str">
        <f>IF(ISBLANK('Original data'!AU146),"",'Original data'!AU146)</f>
        <v/>
      </c>
      <c r="AY146" s="15" t="str">
        <f>IF(ISBLANK('Original data'!AV146),"",'Original data'!AV146)</f>
        <v/>
      </c>
      <c r="AZ146" s="15" t="str">
        <f>IF(ISBLANK('Original data'!AW146),"",'Original data'!AW146)</f>
        <v/>
      </c>
      <c r="BA146" s="15" t="str">
        <f>IF(ISBLANK('Original data'!AX146),"",'Original data'!AX146)</f>
        <v/>
      </c>
      <c r="BB146" s="15" t="str">
        <f>IF(ISBLANK('Original data'!AY146),"",'Original data'!AY146)</f>
        <v/>
      </c>
      <c r="BC146" s="15" t="str">
        <f>IF(ISBLANK('Original data'!AZ146),"",'Original data'!AZ146)</f>
        <v/>
      </c>
      <c r="BD146" s="15" t="str">
        <f>IF(ISBLANK('Original data'!BA146),"",'Original data'!BA146)</f>
        <v/>
      </c>
      <c r="BE146" s="15" t="str">
        <f>IF(ISBLANK('Original data'!BB146),"",'Original data'!BB146)</f>
        <v/>
      </c>
      <c r="BF146" s="15" t="str">
        <f>IF(ISBLANK('Original data'!BC146),"",'Original data'!BC146)</f>
        <v/>
      </c>
      <c r="BG146" s="15" t="str">
        <f>IF(ISBLANK('Original data'!BD146),"",'Original data'!BD146)</f>
        <v/>
      </c>
      <c r="BH146" s="15" t="str">
        <f>IF(ISBLANK('Original data'!BE146),"",'Original data'!BE146)</f>
        <v/>
      </c>
      <c r="BI146" s="15" t="str">
        <f>IF(ISBLANK('Original data'!BF146),"",'Original data'!BF146)</f>
        <v/>
      </c>
      <c r="BJ146" s="15" t="str">
        <f>IF(ISBLANK('Original data'!BG146),"",'Original data'!BG146)</f>
        <v/>
      </c>
      <c r="BK146" s="15" t="str">
        <f>IF(ISBLANK('Original data'!BH146),"",'Original data'!BH146)</f>
        <v/>
      </c>
      <c r="BL146" s="15" t="str">
        <f>IF(ISBLANK('Original data'!BI146),"",'Original data'!BI146)</f>
        <v/>
      </c>
      <c r="BM146" s="15" t="str">
        <f>IF(ISBLANK('Original data'!BJ146),"",'Original data'!BJ146)</f>
        <v/>
      </c>
      <c r="BN146" s="15" t="str">
        <f>IF(ISBLANK('Original data'!BK146),"",'Original data'!BK146)</f>
        <v/>
      </c>
      <c r="BO146" s="15" t="str">
        <f>IF(ISBLANK('Original data'!BL146),"",'Original data'!BL146)</f>
        <v/>
      </c>
      <c r="BP146" s="15" t="str">
        <f>IF(ISBLANK('Original data'!BM146),"",'Original data'!BM146)</f>
        <v/>
      </c>
      <c r="BQ146" s="15" t="str">
        <f>IF(ISBLANK('Original data'!BN146),"",'Original data'!BN146)</f>
        <v/>
      </c>
      <c r="BR146" s="15" t="str">
        <f>IF(ISBLANK('Original data'!BO146),"",'Original data'!BO146)</f>
        <v/>
      </c>
      <c r="BS146" s="15" t="str">
        <f>IF(ISBLANK('Original data'!BP146),"",'Original data'!BP146)</f>
        <v/>
      </c>
      <c r="BT146" s="15" t="str">
        <f>IF(ISBLANK('Original data'!BQ146),"",'Original data'!BQ146)</f>
        <v/>
      </c>
      <c r="BU146" s="15" t="str">
        <f>IF(ISBLANK('Original data'!BR146),"",'Original data'!BR146)</f>
        <v/>
      </c>
      <c r="BV146" s="15" t="str">
        <f>IF(ISBLANK('Original data'!BS146),"",'Original data'!BS146)</f>
        <v/>
      </c>
      <c r="BW146" s="15" t="str">
        <f>IF(ISBLANK('Original data'!BT146),"",'Original data'!BT146)</f>
        <v/>
      </c>
      <c r="BX146" s="15" t="str">
        <f>IF(ISBLANK('Original data'!BU146),"",'Original data'!BU146)</f>
        <v/>
      </c>
      <c r="BY146" s="15" t="str">
        <f>IF(ISBLANK('Original data'!BV146),"",'Original data'!BV146)</f>
        <v/>
      </c>
      <c r="BZ146" s="15" t="str">
        <f>IF(ISBLANK('Original data'!BW146),"",'Original data'!BW146)</f>
        <v/>
      </c>
      <c r="CA146" s="15" t="str">
        <f>IF(ISBLANK('Original data'!BX146),"",'Original data'!BX146)</f>
        <v/>
      </c>
      <c r="CB146" s="15" t="str">
        <f>IF(ISBLANK('Original data'!BY146),"",'Original data'!BY146)</f>
        <v/>
      </c>
      <c r="CC146" s="15" t="str">
        <f>IF(ISBLANK('Original data'!BZ146),"",'Original data'!BZ146)</f>
        <v/>
      </c>
      <c r="CD146" s="15" t="str">
        <f>IF(ISBLANK('Original data'!CA146),"",'Original data'!CA146)</f>
        <v/>
      </c>
    </row>
    <row r="147" spans="1:82" x14ac:dyDescent="0.2">
      <c r="A147" s="14" t="str">
        <f>IF(ISBLANK('Original data'!A147),"",'Original data'!A147)</f>
        <v/>
      </c>
      <c r="B147" s="14" t="str">
        <f>IF(ISBLANK('Original data'!B147),"",'Original data'!B147)</f>
        <v/>
      </c>
      <c r="C147" s="14" t="str">
        <f>IF(ISBLANK('Original data'!C147),"",'Original data'!C147)</f>
        <v/>
      </c>
      <c r="D147" s="14" t="str">
        <f>IF(ISBLANK('Original data'!D147),"",'Original data'!D147)</f>
        <v/>
      </c>
      <c r="E147" s="14" t="str">
        <f>IF(ISBLANK('Original data'!E147),"",'Original data'!E147)</f>
        <v/>
      </c>
      <c r="F147" s="14">
        <f>IF(ISBLANK('Original data'!CC147),"",'Original data'!CC147)</f>
        <v>0</v>
      </c>
      <c r="G147" s="14">
        <f>IF(ISBLANK('Original data'!CD147),"",'Original data'!CD147)</f>
        <v>0</v>
      </c>
      <c r="H147" s="14"/>
      <c r="I147" s="15" t="str">
        <f>IF(ISBLANK('Original data'!F147),"",'Original data'!F147)</f>
        <v/>
      </c>
      <c r="J147" s="15" t="str">
        <f>IF(ISBLANK('Original data'!G147),"",'Original data'!G147)</f>
        <v/>
      </c>
      <c r="K147" s="15" t="str">
        <f>IF(ISBLANK('Original data'!H147),"",'Original data'!H147)</f>
        <v/>
      </c>
      <c r="L147" s="15" t="str">
        <f>IF(ISBLANK('Original data'!I147),"",'Original data'!I147)</f>
        <v/>
      </c>
      <c r="M147" s="15" t="str">
        <f>IF(ISBLANK('Original data'!J147),"",'Original data'!J147)</f>
        <v/>
      </c>
      <c r="N147" s="15" t="str">
        <f>IF(ISBLANK('Original data'!K147),"",'Original data'!K147)</f>
        <v/>
      </c>
      <c r="O147" s="15" t="str">
        <f>IF(ISBLANK('Original data'!L147),"",'Original data'!L147)</f>
        <v/>
      </c>
      <c r="P147" s="15" t="str">
        <f>IF(ISBLANK('Original data'!M147),"",'Original data'!M147)</f>
        <v/>
      </c>
      <c r="Q147" s="15" t="str">
        <f>IF(ISBLANK('Original data'!N147),"",'Original data'!N147)</f>
        <v/>
      </c>
      <c r="R147" s="15" t="str">
        <f>IF(ISBLANK('Original data'!O147),"",'Original data'!O147)</f>
        <v/>
      </c>
      <c r="S147" s="15" t="str">
        <f>IF(ISBLANK('Original data'!P147),"",'Original data'!P147)</f>
        <v/>
      </c>
      <c r="T147" s="15" t="str">
        <f>IF(ISBLANK('Original data'!Q147),"",'Original data'!Q147)</f>
        <v/>
      </c>
      <c r="U147" s="15" t="str">
        <f>IF(ISBLANK('Original data'!R147),"",'Original data'!R147)</f>
        <v/>
      </c>
      <c r="V147" s="15" t="str">
        <f>IF(ISBLANK('Original data'!S147),"",'Original data'!S147)</f>
        <v/>
      </c>
      <c r="W147" s="15" t="str">
        <f>IF(ISBLANK('Original data'!T147),"",'Original data'!T147)</f>
        <v/>
      </c>
      <c r="X147" s="15" t="str">
        <f>IF(ISBLANK('Original data'!U147),"",'Original data'!U147)</f>
        <v/>
      </c>
      <c r="Y147" s="15" t="str">
        <f>IF(ISBLANK('Original data'!V147),"",'Original data'!V147)</f>
        <v/>
      </c>
      <c r="Z147" s="15" t="str">
        <f>IF(ISBLANK('Original data'!W147),"",'Original data'!W147)</f>
        <v/>
      </c>
      <c r="AA147" s="15" t="str">
        <f>IF(ISBLANK('Original data'!X147),"",'Original data'!X147)</f>
        <v/>
      </c>
      <c r="AB147" s="15" t="str">
        <f>IF(ISBLANK('Original data'!Y147),"",'Original data'!Y147)</f>
        <v/>
      </c>
      <c r="AC147" s="15" t="str">
        <f>IF(ISBLANK('Original data'!Z147),"",'Original data'!Z147)</f>
        <v/>
      </c>
      <c r="AD147" s="15" t="str">
        <f>IF(ISBLANK('Original data'!AA147),"",'Original data'!AA147)</f>
        <v/>
      </c>
      <c r="AE147" s="15" t="str">
        <f>IF(ISBLANK('Original data'!AB147),"",'Original data'!AB147)</f>
        <v/>
      </c>
      <c r="AF147" s="15" t="str">
        <f>IF(ISBLANK('Original data'!AC147),"",'Original data'!AC147)</f>
        <v/>
      </c>
      <c r="AG147" s="15" t="str">
        <f>IF(ISBLANK('Original data'!AD147),"",'Original data'!AD147)</f>
        <v/>
      </c>
      <c r="AH147" s="15" t="str">
        <f>IF(ISBLANK('Original data'!AE147),"",'Original data'!AE147)</f>
        <v/>
      </c>
      <c r="AI147" s="15" t="str">
        <f>IF(ISBLANK('Original data'!AF147),"",'Original data'!AF147)</f>
        <v/>
      </c>
      <c r="AJ147" s="15" t="str">
        <f>IF(ISBLANK('Original data'!AG147),"",'Original data'!AG147)</f>
        <v/>
      </c>
      <c r="AK147" s="15" t="str">
        <f>IF(ISBLANK('Original data'!AH147),"",'Original data'!AH147)</f>
        <v/>
      </c>
      <c r="AL147" s="15" t="str">
        <f>IF(ISBLANK('Original data'!AI147),"",'Original data'!AI147)</f>
        <v/>
      </c>
      <c r="AM147" s="15" t="str">
        <f>IF(ISBLANK('Original data'!AJ147),"",'Original data'!AJ147)</f>
        <v/>
      </c>
      <c r="AN147" s="15" t="str">
        <f>IF(ISBLANK('Original data'!AK147),"",'Original data'!AK147)</f>
        <v/>
      </c>
      <c r="AO147" s="15" t="str">
        <f>IF(ISBLANK('Original data'!AL147),"",'Original data'!AL147)</f>
        <v/>
      </c>
      <c r="AP147" s="15" t="str">
        <f>IF(ISBLANK('Original data'!AM147),"",'Original data'!AM147)</f>
        <v/>
      </c>
      <c r="AQ147" s="15" t="str">
        <f>IF(ISBLANK('Original data'!AN147),"",'Original data'!AN147)</f>
        <v/>
      </c>
      <c r="AR147" s="15" t="str">
        <f>IF(ISBLANK('Original data'!AO147),"",'Original data'!AO147)</f>
        <v/>
      </c>
      <c r="AS147" s="15" t="str">
        <f>IF(ISBLANK('Original data'!AP147),"",'Original data'!AP147)</f>
        <v/>
      </c>
      <c r="AT147" s="15" t="str">
        <f>IF(ISBLANK('Original data'!AQ147),"",'Original data'!AQ147)</f>
        <v/>
      </c>
      <c r="AU147" s="15" t="str">
        <f>IF(ISBLANK('Original data'!AR147),"",'Original data'!AR147)</f>
        <v/>
      </c>
      <c r="AV147" s="15" t="str">
        <f>IF(ISBLANK('Original data'!AS147),"",'Original data'!AS147)</f>
        <v/>
      </c>
      <c r="AW147" s="15" t="str">
        <f>IF(ISBLANK('Original data'!AT147),"",'Original data'!AT147)</f>
        <v/>
      </c>
      <c r="AX147" s="15" t="str">
        <f>IF(ISBLANK('Original data'!AU147),"",'Original data'!AU147)</f>
        <v/>
      </c>
      <c r="AY147" s="15" t="str">
        <f>IF(ISBLANK('Original data'!AV147),"",'Original data'!AV147)</f>
        <v/>
      </c>
      <c r="AZ147" s="15" t="str">
        <f>IF(ISBLANK('Original data'!AW147),"",'Original data'!AW147)</f>
        <v/>
      </c>
      <c r="BA147" s="15" t="str">
        <f>IF(ISBLANK('Original data'!AX147),"",'Original data'!AX147)</f>
        <v/>
      </c>
      <c r="BB147" s="15" t="str">
        <f>IF(ISBLANK('Original data'!AY147),"",'Original data'!AY147)</f>
        <v/>
      </c>
      <c r="BC147" s="15" t="str">
        <f>IF(ISBLANK('Original data'!AZ147),"",'Original data'!AZ147)</f>
        <v/>
      </c>
      <c r="BD147" s="15" t="str">
        <f>IF(ISBLANK('Original data'!BA147),"",'Original data'!BA147)</f>
        <v/>
      </c>
      <c r="BE147" s="15" t="str">
        <f>IF(ISBLANK('Original data'!BB147),"",'Original data'!BB147)</f>
        <v/>
      </c>
      <c r="BF147" s="15" t="str">
        <f>IF(ISBLANK('Original data'!BC147),"",'Original data'!BC147)</f>
        <v/>
      </c>
      <c r="BG147" s="15" t="str">
        <f>IF(ISBLANK('Original data'!BD147),"",'Original data'!BD147)</f>
        <v/>
      </c>
      <c r="BH147" s="15" t="str">
        <f>IF(ISBLANK('Original data'!BE147),"",'Original data'!BE147)</f>
        <v/>
      </c>
      <c r="BI147" s="15" t="str">
        <f>IF(ISBLANK('Original data'!BF147),"",'Original data'!BF147)</f>
        <v/>
      </c>
      <c r="BJ147" s="15" t="str">
        <f>IF(ISBLANK('Original data'!BG147),"",'Original data'!BG147)</f>
        <v/>
      </c>
      <c r="BK147" s="15" t="str">
        <f>IF(ISBLANK('Original data'!BH147),"",'Original data'!BH147)</f>
        <v/>
      </c>
      <c r="BL147" s="15" t="str">
        <f>IF(ISBLANK('Original data'!BI147),"",'Original data'!BI147)</f>
        <v/>
      </c>
      <c r="BM147" s="15" t="str">
        <f>IF(ISBLANK('Original data'!BJ147),"",'Original data'!BJ147)</f>
        <v/>
      </c>
      <c r="BN147" s="15" t="str">
        <f>IF(ISBLANK('Original data'!BK147),"",'Original data'!BK147)</f>
        <v/>
      </c>
      <c r="BO147" s="15" t="str">
        <f>IF(ISBLANK('Original data'!BL147),"",'Original data'!BL147)</f>
        <v/>
      </c>
      <c r="BP147" s="15" t="str">
        <f>IF(ISBLANK('Original data'!BM147),"",'Original data'!BM147)</f>
        <v/>
      </c>
      <c r="BQ147" s="15" t="str">
        <f>IF(ISBLANK('Original data'!BN147),"",'Original data'!BN147)</f>
        <v/>
      </c>
      <c r="BR147" s="15" t="str">
        <f>IF(ISBLANK('Original data'!BO147),"",'Original data'!BO147)</f>
        <v/>
      </c>
      <c r="BS147" s="15" t="str">
        <f>IF(ISBLANK('Original data'!BP147),"",'Original data'!BP147)</f>
        <v/>
      </c>
      <c r="BT147" s="15" t="str">
        <f>IF(ISBLANK('Original data'!BQ147),"",'Original data'!BQ147)</f>
        <v/>
      </c>
      <c r="BU147" s="15" t="str">
        <f>IF(ISBLANK('Original data'!BR147),"",'Original data'!BR147)</f>
        <v/>
      </c>
      <c r="BV147" s="15" t="str">
        <f>IF(ISBLANK('Original data'!BS147),"",'Original data'!BS147)</f>
        <v/>
      </c>
      <c r="BW147" s="15" t="str">
        <f>IF(ISBLANK('Original data'!BT147),"",'Original data'!BT147)</f>
        <v/>
      </c>
      <c r="BX147" s="15" t="str">
        <f>IF(ISBLANK('Original data'!BU147),"",'Original data'!BU147)</f>
        <v/>
      </c>
      <c r="BY147" s="15" t="str">
        <f>IF(ISBLANK('Original data'!BV147),"",'Original data'!BV147)</f>
        <v/>
      </c>
      <c r="BZ147" s="15" t="str">
        <f>IF(ISBLANK('Original data'!BW147),"",'Original data'!BW147)</f>
        <v/>
      </c>
      <c r="CA147" s="15" t="str">
        <f>IF(ISBLANK('Original data'!BX147),"",'Original data'!BX147)</f>
        <v/>
      </c>
      <c r="CB147" s="15" t="str">
        <f>IF(ISBLANK('Original data'!BY147),"",'Original data'!BY147)</f>
        <v/>
      </c>
      <c r="CC147" s="15" t="str">
        <f>IF(ISBLANK('Original data'!BZ147),"",'Original data'!BZ147)</f>
        <v/>
      </c>
      <c r="CD147" s="15" t="str">
        <f>IF(ISBLANK('Original data'!CA147),"",'Original data'!CA147)</f>
        <v/>
      </c>
    </row>
    <row r="148" spans="1:82" x14ac:dyDescent="0.2">
      <c r="A148" s="14" t="str">
        <f>IF(ISBLANK('Original data'!A148),"",'Original data'!A148)</f>
        <v/>
      </c>
      <c r="B148" s="14" t="str">
        <f>IF(ISBLANK('Original data'!B148),"",'Original data'!B148)</f>
        <v/>
      </c>
      <c r="C148" s="14" t="str">
        <f>IF(ISBLANK('Original data'!C148),"",'Original data'!C148)</f>
        <v/>
      </c>
      <c r="D148" s="14" t="str">
        <f>IF(ISBLANK('Original data'!D148),"",'Original data'!D148)</f>
        <v/>
      </c>
      <c r="E148" s="14" t="str">
        <f>IF(ISBLANK('Original data'!E148),"",'Original data'!E148)</f>
        <v/>
      </c>
      <c r="F148" s="14">
        <f>IF(ISBLANK('Original data'!CC148),"",'Original data'!CC148)</f>
        <v>0</v>
      </c>
      <c r="G148" s="14">
        <f>IF(ISBLANK('Original data'!CD148),"",'Original data'!CD148)</f>
        <v>0</v>
      </c>
      <c r="H148" s="14"/>
      <c r="I148" s="15" t="str">
        <f>IF(ISBLANK('Original data'!F148),"",'Original data'!F148)</f>
        <v/>
      </c>
      <c r="J148" s="15" t="str">
        <f>IF(ISBLANK('Original data'!G148),"",'Original data'!G148)</f>
        <v/>
      </c>
      <c r="K148" s="15" t="str">
        <f>IF(ISBLANK('Original data'!H148),"",'Original data'!H148)</f>
        <v/>
      </c>
      <c r="L148" s="15" t="str">
        <f>IF(ISBLANK('Original data'!I148),"",'Original data'!I148)</f>
        <v/>
      </c>
      <c r="M148" s="15" t="str">
        <f>IF(ISBLANK('Original data'!J148),"",'Original data'!J148)</f>
        <v/>
      </c>
      <c r="N148" s="15" t="str">
        <f>IF(ISBLANK('Original data'!K148),"",'Original data'!K148)</f>
        <v/>
      </c>
      <c r="O148" s="15" t="str">
        <f>IF(ISBLANK('Original data'!L148),"",'Original data'!L148)</f>
        <v/>
      </c>
      <c r="P148" s="15" t="str">
        <f>IF(ISBLANK('Original data'!M148),"",'Original data'!M148)</f>
        <v/>
      </c>
      <c r="Q148" s="15" t="str">
        <f>IF(ISBLANK('Original data'!N148),"",'Original data'!N148)</f>
        <v/>
      </c>
      <c r="R148" s="15" t="str">
        <f>IF(ISBLANK('Original data'!O148),"",'Original data'!O148)</f>
        <v/>
      </c>
      <c r="S148" s="15" t="str">
        <f>IF(ISBLANK('Original data'!P148),"",'Original data'!P148)</f>
        <v/>
      </c>
      <c r="T148" s="15" t="str">
        <f>IF(ISBLANK('Original data'!Q148),"",'Original data'!Q148)</f>
        <v/>
      </c>
      <c r="U148" s="15" t="str">
        <f>IF(ISBLANK('Original data'!R148),"",'Original data'!R148)</f>
        <v/>
      </c>
      <c r="V148" s="15" t="str">
        <f>IF(ISBLANK('Original data'!S148),"",'Original data'!S148)</f>
        <v/>
      </c>
      <c r="W148" s="15" t="str">
        <f>IF(ISBLANK('Original data'!T148),"",'Original data'!T148)</f>
        <v/>
      </c>
      <c r="X148" s="15" t="str">
        <f>IF(ISBLANK('Original data'!U148),"",'Original data'!U148)</f>
        <v/>
      </c>
      <c r="Y148" s="15" t="str">
        <f>IF(ISBLANK('Original data'!V148),"",'Original data'!V148)</f>
        <v/>
      </c>
      <c r="Z148" s="15" t="str">
        <f>IF(ISBLANK('Original data'!W148),"",'Original data'!W148)</f>
        <v/>
      </c>
      <c r="AA148" s="15" t="str">
        <f>IF(ISBLANK('Original data'!X148),"",'Original data'!X148)</f>
        <v/>
      </c>
      <c r="AB148" s="15" t="str">
        <f>IF(ISBLANK('Original data'!Y148),"",'Original data'!Y148)</f>
        <v/>
      </c>
      <c r="AC148" s="15" t="str">
        <f>IF(ISBLANK('Original data'!Z148),"",'Original data'!Z148)</f>
        <v/>
      </c>
      <c r="AD148" s="15" t="str">
        <f>IF(ISBLANK('Original data'!AA148),"",'Original data'!AA148)</f>
        <v/>
      </c>
      <c r="AE148" s="15" t="str">
        <f>IF(ISBLANK('Original data'!AB148),"",'Original data'!AB148)</f>
        <v/>
      </c>
      <c r="AF148" s="15" t="str">
        <f>IF(ISBLANK('Original data'!AC148),"",'Original data'!AC148)</f>
        <v/>
      </c>
      <c r="AG148" s="15" t="str">
        <f>IF(ISBLANK('Original data'!AD148),"",'Original data'!AD148)</f>
        <v/>
      </c>
      <c r="AH148" s="15" t="str">
        <f>IF(ISBLANK('Original data'!AE148),"",'Original data'!AE148)</f>
        <v/>
      </c>
      <c r="AI148" s="15" t="str">
        <f>IF(ISBLANK('Original data'!AF148),"",'Original data'!AF148)</f>
        <v/>
      </c>
      <c r="AJ148" s="15" t="str">
        <f>IF(ISBLANK('Original data'!AG148),"",'Original data'!AG148)</f>
        <v/>
      </c>
      <c r="AK148" s="15" t="str">
        <f>IF(ISBLANK('Original data'!AH148),"",'Original data'!AH148)</f>
        <v/>
      </c>
      <c r="AL148" s="15" t="str">
        <f>IF(ISBLANK('Original data'!AI148),"",'Original data'!AI148)</f>
        <v/>
      </c>
      <c r="AM148" s="15" t="str">
        <f>IF(ISBLANK('Original data'!AJ148),"",'Original data'!AJ148)</f>
        <v/>
      </c>
      <c r="AN148" s="15" t="str">
        <f>IF(ISBLANK('Original data'!AK148),"",'Original data'!AK148)</f>
        <v/>
      </c>
      <c r="AO148" s="15" t="str">
        <f>IF(ISBLANK('Original data'!AL148),"",'Original data'!AL148)</f>
        <v/>
      </c>
      <c r="AP148" s="15" t="str">
        <f>IF(ISBLANK('Original data'!AM148),"",'Original data'!AM148)</f>
        <v/>
      </c>
      <c r="AQ148" s="15" t="str">
        <f>IF(ISBLANK('Original data'!AN148),"",'Original data'!AN148)</f>
        <v/>
      </c>
      <c r="AR148" s="15" t="str">
        <f>IF(ISBLANK('Original data'!AO148),"",'Original data'!AO148)</f>
        <v/>
      </c>
      <c r="AS148" s="15" t="str">
        <f>IF(ISBLANK('Original data'!AP148),"",'Original data'!AP148)</f>
        <v/>
      </c>
      <c r="AT148" s="15" t="str">
        <f>IF(ISBLANK('Original data'!AQ148),"",'Original data'!AQ148)</f>
        <v/>
      </c>
      <c r="AU148" s="15" t="str">
        <f>IF(ISBLANK('Original data'!AR148),"",'Original data'!AR148)</f>
        <v/>
      </c>
      <c r="AV148" s="15" t="str">
        <f>IF(ISBLANK('Original data'!AS148),"",'Original data'!AS148)</f>
        <v/>
      </c>
      <c r="AW148" s="15" t="str">
        <f>IF(ISBLANK('Original data'!AT148),"",'Original data'!AT148)</f>
        <v/>
      </c>
      <c r="AX148" s="15" t="str">
        <f>IF(ISBLANK('Original data'!AU148),"",'Original data'!AU148)</f>
        <v/>
      </c>
      <c r="AY148" s="15" t="str">
        <f>IF(ISBLANK('Original data'!AV148),"",'Original data'!AV148)</f>
        <v/>
      </c>
      <c r="AZ148" s="15" t="str">
        <f>IF(ISBLANK('Original data'!AW148),"",'Original data'!AW148)</f>
        <v/>
      </c>
      <c r="BA148" s="15" t="str">
        <f>IF(ISBLANK('Original data'!AX148),"",'Original data'!AX148)</f>
        <v/>
      </c>
      <c r="BB148" s="15" t="str">
        <f>IF(ISBLANK('Original data'!AY148),"",'Original data'!AY148)</f>
        <v/>
      </c>
      <c r="BC148" s="15" t="str">
        <f>IF(ISBLANK('Original data'!AZ148),"",'Original data'!AZ148)</f>
        <v/>
      </c>
      <c r="BD148" s="15" t="str">
        <f>IF(ISBLANK('Original data'!BA148),"",'Original data'!BA148)</f>
        <v/>
      </c>
      <c r="BE148" s="15" t="str">
        <f>IF(ISBLANK('Original data'!BB148),"",'Original data'!BB148)</f>
        <v/>
      </c>
      <c r="BF148" s="15" t="str">
        <f>IF(ISBLANK('Original data'!BC148),"",'Original data'!BC148)</f>
        <v/>
      </c>
      <c r="BG148" s="15" t="str">
        <f>IF(ISBLANK('Original data'!BD148),"",'Original data'!BD148)</f>
        <v/>
      </c>
      <c r="BH148" s="15" t="str">
        <f>IF(ISBLANK('Original data'!BE148),"",'Original data'!BE148)</f>
        <v/>
      </c>
      <c r="BI148" s="15" t="str">
        <f>IF(ISBLANK('Original data'!BF148),"",'Original data'!BF148)</f>
        <v/>
      </c>
      <c r="BJ148" s="15" t="str">
        <f>IF(ISBLANK('Original data'!BG148),"",'Original data'!BG148)</f>
        <v/>
      </c>
      <c r="BK148" s="15" t="str">
        <f>IF(ISBLANK('Original data'!BH148),"",'Original data'!BH148)</f>
        <v/>
      </c>
      <c r="BL148" s="15" t="str">
        <f>IF(ISBLANK('Original data'!BI148),"",'Original data'!BI148)</f>
        <v/>
      </c>
      <c r="BM148" s="15" t="str">
        <f>IF(ISBLANK('Original data'!BJ148),"",'Original data'!BJ148)</f>
        <v/>
      </c>
      <c r="BN148" s="15" t="str">
        <f>IF(ISBLANK('Original data'!BK148),"",'Original data'!BK148)</f>
        <v/>
      </c>
      <c r="BO148" s="15" t="str">
        <f>IF(ISBLANK('Original data'!BL148),"",'Original data'!BL148)</f>
        <v/>
      </c>
      <c r="BP148" s="15" t="str">
        <f>IF(ISBLANK('Original data'!BM148),"",'Original data'!BM148)</f>
        <v/>
      </c>
      <c r="BQ148" s="15" t="str">
        <f>IF(ISBLANK('Original data'!BN148),"",'Original data'!BN148)</f>
        <v/>
      </c>
      <c r="BR148" s="15" t="str">
        <f>IF(ISBLANK('Original data'!BO148),"",'Original data'!BO148)</f>
        <v/>
      </c>
      <c r="BS148" s="15" t="str">
        <f>IF(ISBLANK('Original data'!BP148),"",'Original data'!BP148)</f>
        <v/>
      </c>
      <c r="BT148" s="15" t="str">
        <f>IF(ISBLANK('Original data'!BQ148),"",'Original data'!BQ148)</f>
        <v/>
      </c>
      <c r="BU148" s="15" t="str">
        <f>IF(ISBLANK('Original data'!BR148),"",'Original data'!BR148)</f>
        <v/>
      </c>
      <c r="BV148" s="15" t="str">
        <f>IF(ISBLANK('Original data'!BS148),"",'Original data'!BS148)</f>
        <v/>
      </c>
      <c r="BW148" s="15" t="str">
        <f>IF(ISBLANK('Original data'!BT148),"",'Original data'!BT148)</f>
        <v/>
      </c>
      <c r="BX148" s="15" t="str">
        <f>IF(ISBLANK('Original data'!BU148),"",'Original data'!BU148)</f>
        <v/>
      </c>
      <c r="BY148" s="15" t="str">
        <f>IF(ISBLANK('Original data'!BV148),"",'Original data'!BV148)</f>
        <v/>
      </c>
      <c r="BZ148" s="15" t="str">
        <f>IF(ISBLANK('Original data'!BW148),"",'Original data'!BW148)</f>
        <v/>
      </c>
      <c r="CA148" s="15" t="str">
        <f>IF(ISBLANK('Original data'!BX148),"",'Original data'!BX148)</f>
        <v/>
      </c>
      <c r="CB148" s="15" t="str">
        <f>IF(ISBLANK('Original data'!BY148),"",'Original data'!BY148)</f>
        <v/>
      </c>
      <c r="CC148" s="15" t="str">
        <f>IF(ISBLANK('Original data'!BZ148),"",'Original data'!BZ148)</f>
        <v/>
      </c>
      <c r="CD148" s="15" t="str">
        <f>IF(ISBLANK('Original data'!CA148),"",'Original data'!CA148)</f>
        <v/>
      </c>
    </row>
    <row r="149" spans="1:82" x14ac:dyDescent="0.2">
      <c r="A149" s="14" t="str">
        <f>IF(ISBLANK('Original data'!A149),"",'Original data'!A149)</f>
        <v/>
      </c>
      <c r="B149" s="14" t="str">
        <f>IF(ISBLANK('Original data'!B149),"",'Original data'!B149)</f>
        <v/>
      </c>
      <c r="C149" s="14" t="str">
        <f>IF(ISBLANK('Original data'!C149),"",'Original data'!C149)</f>
        <v/>
      </c>
      <c r="D149" s="14" t="str">
        <f>IF(ISBLANK('Original data'!D149),"",'Original data'!D149)</f>
        <v/>
      </c>
      <c r="E149" s="14" t="str">
        <f>IF(ISBLANK('Original data'!E149),"",'Original data'!E149)</f>
        <v/>
      </c>
      <c r="F149" s="14">
        <f>IF(ISBLANK('Original data'!CC149),"",'Original data'!CC149)</f>
        <v>0</v>
      </c>
      <c r="G149" s="14">
        <f>IF(ISBLANK('Original data'!CD149),"",'Original data'!CD149)</f>
        <v>0</v>
      </c>
      <c r="H149" s="14"/>
      <c r="I149" s="15" t="str">
        <f>IF(ISBLANK('Original data'!F149),"",'Original data'!F149)</f>
        <v/>
      </c>
      <c r="J149" s="15" t="str">
        <f>IF(ISBLANK('Original data'!G149),"",'Original data'!G149)</f>
        <v/>
      </c>
      <c r="K149" s="15" t="str">
        <f>IF(ISBLANK('Original data'!H149),"",'Original data'!H149)</f>
        <v/>
      </c>
      <c r="L149" s="15" t="str">
        <f>IF(ISBLANK('Original data'!I149),"",'Original data'!I149)</f>
        <v/>
      </c>
      <c r="M149" s="15" t="str">
        <f>IF(ISBLANK('Original data'!J149),"",'Original data'!J149)</f>
        <v/>
      </c>
      <c r="N149" s="15" t="str">
        <f>IF(ISBLANK('Original data'!K149),"",'Original data'!K149)</f>
        <v/>
      </c>
      <c r="O149" s="15" t="str">
        <f>IF(ISBLANK('Original data'!L149),"",'Original data'!L149)</f>
        <v/>
      </c>
      <c r="P149" s="15" t="str">
        <f>IF(ISBLANK('Original data'!M149),"",'Original data'!M149)</f>
        <v/>
      </c>
      <c r="Q149" s="15" t="str">
        <f>IF(ISBLANK('Original data'!N149),"",'Original data'!N149)</f>
        <v/>
      </c>
      <c r="R149" s="15" t="str">
        <f>IF(ISBLANK('Original data'!O149),"",'Original data'!O149)</f>
        <v/>
      </c>
      <c r="S149" s="15" t="str">
        <f>IF(ISBLANK('Original data'!P149),"",'Original data'!P149)</f>
        <v/>
      </c>
      <c r="T149" s="15" t="str">
        <f>IF(ISBLANK('Original data'!Q149),"",'Original data'!Q149)</f>
        <v/>
      </c>
      <c r="U149" s="15" t="str">
        <f>IF(ISBLANK('Original data'!R149),"",'Original data'!R149)</f>
        <v/>
      </c>
      <c r="V149" s="15" t="str">
        <f>IF(ISBLANK('Original data'!S149),"",'Original data'!S149)</f>
        <v/>
      </c>
      <c r="W149" s="15" t="str">
        <f>IF(ISBLANK('Original data'!T149),"",'Original data'!T149)</f>
        <v/>
      </c>
      <c r="X149" s="15" t="str">
        <f>IF(ISBLANK('Original data'!U149),"",'Original data'!U149)</f>
        <v/>
      </c>
      <c r="Y149" s="15" t="str">
        <f>IF(ISBLANK('Original data'!V149),"",'Original data'!V149)</f>
        <v/>
      </c>
      <c r="Z149" s="15" t="str">
        <f>IF(ISBLANK('Original data'!W149),"",'Original data'!W149)</f>
        <v/>
      </c>
      <c r="AA149" s="15" t="str">
        <f>IF(ISBLANK('Original data'!X149),"",'Original data'!X149)</f>
        <v/>
      </c>
      <c r="AB149" s="15" t="str">
        <f>IF(ISBLANK('Original data'!Y149),"",'Original data'!Y149)</f>
        <v/>
      </c>
      <c r="AC149" s="15" t="str">
        <f>IF(ISBLANK('Original data'!Z149),"",'Original data'!Z149)</f>
        <v/>
      </c>
      <c r="AD149" s="15" t="str">
        <f>IF(ISBLANK('Original data'!AA149),"",'Original data'!AA149)</f>
        <v/>
      </c>
      <c r="AE149" s="15" t="str">
        <f>IF(ISBLANK('Original data'!AB149),"",'Original data'!AB149)</f>
        <v/>
      </c>
      <c r="AF149" s="15" t="str">
        <f>IF(ISBLANK('Original data'!AC149),"",'Original data'!AC149)</f>
        <v/>
      </c>
      <c r="AG149" s="15" t="str">
        <f>IF(ISBLANK('Original data'!AD149),"",'Original data'!AD149)</f>
        <v/>
      </c>
      <c r="AH149" s="15" t="str">
        <f>IF(ISBLANK('Original data'!AE149),"",'Original data'!AE149)</f>
        <v/>
      </c>
      <c r="AI149" s="15" t="str">
        <f>IF(ISBLANK('Original data'!AF149),"",'Original data'!AF149)</f>
        <v/>
      </c>
      <c r="AJ149" s="15" t="str">
        <f>IF(ISBLANK('Original data'!AG149),"",'Original data'!AG149)</f>
        <v/>
      </c>
      <c r="AK149" s="15" t="str">
        <f>IF(ISBLANK('Original data'!AH149),"",'Original data'!AH149)</f>
        <v/>
      </c>
      <c r="AL149" s="15" t="str">
        <f>IF(ISBLANK('Original data'!AI149),"",'Original data'!AI149)</f>
        <v/>
      </c>
      <c r="AM149" s="15" t="str">
        <f>IF(ISBLANK('Original data'!AJ149),"",'Original data'!AJ149)</f>
        <v/>
      </c>
      <c r="AN149" s="15" t="str">
        <f>IF(ISBLANK('Original data'!AK149),"",'Original data'!AK149)</f>
        <v/>
      </c>
      <c r="AO149" s="15" t="str">
        <f>IF(ISBLANK('Original data'!AL149),"",'Original data'!AL149)</f>
        <v/>
      </c>
      <c r="AP149" s="15" t="str">
        <f>IF(ISBLANK('Original data'!AM149),"",'Original data'!AM149)</f>
        <v/>
      </c>
      <c r="AQ149" s="15" t="str">
        <f>IF(ISBLANK('Original data'!AN149),"",'Original data'!AN149)</f>
        <v/>
      </c>
      <c r="AR149" s="15" t="str">
        <f>IF(ISBLANK('Original data'!AO149),"",'Original data'!AO149)</f>
        <v/>
      </c>
      <c r="AS149" s="15" t="str">
        <f>IF(ISBLANK('Original data'!AP149),"",'Original data'!AP149)</f>
        <v/>
      </c>
      <c r="AT149" s="15" t="str">
        <f>IF(ISBLANK('Original data'!AQ149),"",'Original data'!AQ149)</f>
        <v/>
      </c>
      <c r="AU149" s="15" t="str">
        <f>IF(ISBLANK('Original data'!AR149),"",'Original data'!AR149)</f>
        <v/>
      </c>
      <c r="AV149" s="15" t="str">
        <f>IF(ISBLANK('Original data'!AS149),"",'Original data'!AS149)</f>
        <v/>
      </c>
      <c r="AW149" s="15" t="str">
        <f>IF(ISBLANK('Original data'!AT149),"",'Original data'!AT149)</f>
        <v/>
      </c>
      <c r="AX149" s="15" t="str">
        <f>IF(ISBLANK('Original data'!AU149),"",'Original data'!AU149)</f>
        <v/>
      </c>
      <c r="AY149" s="15" t="str">
        <f>IF(ISBLANK('Original data'!AV149),"",'Original data'!AV149)</f>
        <v/>
      </c>
      <c r="AZ149" s="15" t="str">
        <f>IF(ISBLANK('Original data'!AW149),"",'Original data'!AW149)</f>
        <v/>
      </c>
      <c r="BA149" s="15" t="str">
        <f>IF(ISBLANK('Original data'!AX149),"",'Original data'!AX149)</f>
        <v/>
      </c>
      <c r="BB149" s="15" t="str">
        <f>IF(ISBLANK('Original data'!AY149),"",'Original data'!AY149)</f>
        <v/>
      </c>
      <c r="BC149" s="15" t="str">
        <f>IF(ISBLANK('Original data'!AZ149),"",'Original data'!AZ149)</f>
        <v/>
      </c>
      <c r="BD149" s="15" t="str">
        <f>IF(ISBLANK('Original data'!BA149),"",'Original data'!BA149)</f>
        <v/>
      </c>
      <c r="BE149" s="15" t="str">
        <f>IF(ISBLANK('Original data'!BB149),"",'Original data'!BB149)</f>
        <v/>
      </c>
      <c r="BF149" s="15" t="str">
        <f>IF(ISBLANK('Original data'!BC149),"",'Original data'!BC149)</f>
        <v/>
      </c>
      <c r="BG149" s="15" t="str">
        <f>IF(ISBLANK('Original data'!BD149),"",'Original data'!BD149)</f>
        <v/>
      </c>
      <c r="BH149" s="15" t="str">
        <f>IF(ISBLANK('Original data'!BE149),"",'Original data'!BE149)</f>
        <v/>
      </c>
      <c r="BI149" s="15" t="str">
        <f>IF(ISBLANK('Original data'!BF149),"",'Original data'!BF149)</f>
        <v/>
      </c>
      <c r="BJ149" s="15" t="str">
        <f>IF(ISBLANK('Original data'!BG149),"",'Original data'!BG149)</f>
        <v/>
      </c>
      <c r="BK149" s="15" t="str">
        <f>IF(ISBLANK('Original data'!BH149),"",'Original data'!BH149)</f>
        <v/>
      </c>
      <c r="BL149" s="15" t="str">
        <f>IF(ISBLANK('Original data'!BI149),"",'Original data'!BI149)</f>
        <v/>
      </c>
      <c r="BM149" s="15" t="str">
        <f>IF(ISBLANK('Original data'!BJ149),"",'Original data'!BJ149)</f>
        <v/>
      </c>
      <c r="BN149" s="15" t="str">
        <f>IF(ISBLANK('Original data'!BK149),"",'Original data'!BK149)</f>
        <v/>
      </c>
      <c r="BO149" s="15" t="str">
        <f>IF(ISBLANK('Original data'!BL149),"",'Original data'!BL149)</f>
        <v/>
      </c>
      <c r="BP149" s="15" t="str">
        <f>IF(ISBLANK('Original data'!BM149),"",'Original data'!BM149)</f>
        <v/>
      </c>
      <c r="BQ149" s="15" t="str">
        <f>IF(ISBLANK('Original data'!BN149),"",'Original data'!BN149)</f>
        <v/>
      </c>
      <c r="BR149" s="15" t="str">
        <f>IF(ISBLANK('Original data'!BO149),"",'Original data'!BO149)</f>
        <v/>
      </c>
      <c r="BS149" s="15" t="str">
        <f>IF(ISBLANK('Original data'!BP149),"",'Original data'!BP149)</f>
        <v/>
      </c>
      <c r="BT149" s="15" t="str">
        <f>IF(ISBLANK('Original data'!BQ149),"",'Original data'!BQ149)</f>
        <v/>
      </c>
      <c r="BU149" s="15" t="str">
        <f>IF(ISBLANK('Original data'!BR149),"",'Original data'!BR149)</f>
        <v/>
      </c>
      <c r="BV149" s="15" t="str">
        <f>IF(ISBLANK('Original data'!BS149),"",'Original data'!BS149)</f>
        <v/>
      </c>
      <c r="BW149" s="15" t="str">
        <f>IF(ISBLANK('Original data'!BT149),"",'Original data'!BT149)</f>
        <v/>
      </c>
      <c r="BX149" s="15" t="str">
        <f>IF(ISBLANK('Original data'!BU149),"",'Original data'!BU149)</f>
        <v/>
      </c>
      <c r="BY149" s="15" t="str">
        <f>IF(ISBLANK('Original data'!BV149),"",'Original data'!BV149)</f>
        <v/>
      </c>
      <c r="BZ149" s="15" t="str">
        <f>IF(ISBLANK('Original data'!BW149),"",'Original data'!BW149)</f>
        <v/>
      </c>
      <c r="CA149" s="15" t="str">
        <f>IF(ISBLANK('Original data'!BX149),"",'Original data'!BX149)</f>
        <v/>
      </c>
      <c r="CB149" s="15" t="str">
        <f>IF(ISBLANK('Original data'!BY149),"",'Original data'!BY149)</f>
        <v/>
      </c>
      <c r="CC149" s="15" t="str">
        <f>IF(ISBLANK('Original data'!BZ149),"",'Original data'!BZ149)</f>
        <v/>
      </c>
      <c r="CD149" s="15" t="str">
        <f>IF(ISBLANK('Original data'!CA149),"",'Original data'!CA149)</f>
        <v/>
      </c>
    </row>
    <row r="150" spans="1:82" x14ac:dyDescent="0.2">
      <c r="A150" s="14" t="str">
        <f>IF(ISBLANK('Original data'!A150),"",'Original data'!A150)</f>
        <v/>
      </c>
      <c r="B150" s="14" t="str">
        <f>IF(ISBLANK('Original data'!B150),"",'Original data'!B150)</f>
        <v/>
      </c>
      <c r="C150" s="14" t="str">
        <f>IF(ISBLANK('Original data'!C150),"",'Original data'!C150)</f>
        <v/>
      </c>
      <c r="D150" s="14" t="str">
        <f>IF(ISBLANK('Original data'!D150),"",'Original data'!D150)</f>
        <v/>
      </c>
      <c r="E150" s="14" t="str">
        <f>IF(ISBLANK('Original data'!E150),"",'Original data'!E150)</f>
        <v/>
      </c>
      <c r="F150" s="14">
        <f>IF(ISBLANK('Original data'!CC150),"",'Original data'!CC150)</f>
        <v>0</v>
      </c>
      <c r="G150" s="14">
        <f>IF(ISBLANK('Original data'!CD150),"",'Original data'!CD150)</f>
        <v>0</v>
      </c>
      <c r="H150" s="14"/>
      <c r="I150" s="15" t="str">
        <f>IF(ISBLANK('Original data'!F150),"",'Original data'!F150)</f>
        <v/>
      </c>
      <c r="J150" s="15" t="str">
        <f>IF(ISBLANK('Original data'!G150),"",'Original data'!G150)</f>
        <v/>
      </c>
      <c r="K150" s="15" t="str">
        <f>IF(ISBLANK('Original data'!H150),"",'Original data'!H150)</f>
        <v/>
      </c>
      <c r="L150" s="15" t="str">
        <f>IF(ISBLANK('Original data'!I150),"",'Original data'!I150)</f>
        <v/>
      </c>
      <c r="M150" s="15" t="str">
        <f>IF(ISBLANK('Original data'!J150),"",'Original data'!J150)</f>
        <v/>
      </c>
      <c r="N150" s="15" t="str">
        <f>IF(ISBLANK('Original data'!K150),"",'Original data'!K150)</f>
        <v/>
      </c>
      <c r="O150" s="15" t="str">
        <f>IF(ISBLANK('Original data'!L150),"",'Original data'!L150)</f>
        <v/>
      </c>
      <c r="P150" s="15" t="str">
        <f>IF(ISBLANK('Original data'!M150),"",'Original data'!M150)</f>
        <v/>
      </c>
      <c r="Q150" s="15" t="str">
        <f>IF(ISBLANK('Original data'!N150),"",'Original data'!N150)</f>
        <v/>
      </c>
      <c r="R150" s="15" t="str">
        <f>IF(ISBLANK('Original data'!O150),"",'Original data'!O150)</f>
        <v/>
      </c>
      <c r="S150" s="15" t="str">
        <f>IF(ISBLANK('Original data'!P150),"",'Original data'!P150)</f>
        <v/>
      </c>
      <c r="T150" s="15" t="str">
        <f>IF(ISBLANK('Original data'!Q150),"",'Original data'!Q150)</f>
        <v/>
      </c>
      <c r="U150" s="15" t="str">
        <f>IF(ISBLANK('Original data'!R150),"",'Original data'!R150)</f>
        <v/>
      </c>
      <c r="V150" s="15" t="str">
        <f>IF(ISBLANK('Original data'!S150),"",'Original data'!S150)</f>
        <v/>
      </c>
      <c r="W150" s="15" t="str">
        <f>IF(ISBLANK('Original data'!T150),"",'Original data'!T150)</f>
        <v/>
      </c>
      <c r="X150" s="15" t="str">
        <f>IF(ISBLANK('Original data'!U150),"",'Original data'!U150)</f>
        <v/>
      </c>
      <c r="Y150" s="15" t="str">
        <f>IF(ISBLANK('Original data'!V150),"",'Original data'!V150)</f>
        <v/>
      </c>
      <c r="Z150" s="15" t="str">
        <f>IF(ISBLANK('Original data'!W150),"",'Original data'!W150)</f>
        <v/>
      </c>
      <c r="AA150" s="15" t="str">
        <f>IF(ISBLANK('Original data'!X150),"",'Original data'!X150)</f>
        <v/>
      </c>
      <c r="AB150" s="15" t="str">
        <f>IF(ISBLANK('Original data'!Y150),"",'Original data'!Y150)</f>
        <v/>
      </c>
      <c r="AC150" s="15" t="str">
        <f>IF(ISBLANK('Original data'!Z150),"",'Original data'!Z150)</f>
        <v/>
      </c>
      <c r="AD150" s="15" t="str">
        <f>IF(ISBLANK('Original data'!AA150),"",'Original data'!AA150)</f>
        <v/>
      </c>
      <c r="AE150" s="15" t="str">
        <f>IF(ISBLANK('Original data'!AB150),"",'Original data'!AB150)</f>
        <v/>
      </c>
      <c r="AF150" s="15" t="str">
        <f>IF(ISBLANK('Original data'!AC150),"",'Original data'!AC150)</f>
        <v/>
      </c>
      <c r="AG150" s="15" t="str">
        <f>IF(ISBLANK('Original data'!AD150),"",'Original data'!AD150)</f>
        <v/>
      </c>
      <c r="AH150" s="15" t="str">
        <f>IF(ISBLANK('Original data'!AE150),"",'Original data'!AE150)</f>
        <v/>
      </c>
      <c r="AI150" s="15" t="str">
        <f>IF(ISBLANK('Original data'!AF150),"",'Original data'!AF150)</f>
        <v/>
      </c>
      <c r="AJ150" s="15" t="str">
        <f>IF(ISBLANK('Original data'!AG150),"",'Original data'!AG150)</f>
        <v/>
      </c>
      <c r="AK150" s="15" t="str">
        <f>IF(ISBLANK('Original data'!AH150),"",'Original data'!AH150)</f>
        <v/>
      </c>
      <c r="AL150" s="15" t="str">
        <f>IF(ISBLANK('Original data'!AI150),"",'Original data'!AI150)</f>
        <v/>
      </c>
      <c r="AM150" s="15" t="str">
        <f>IF(ISBLANK('Original data'!AJ150),"",'Original data'!AJ150)</f>
        <v/>
      </c>
      <c r="AN150" s="15" t="str">
        <f>IF(ISBLANK('Original data'!AK150),"",'Original data'!AK150)</f>
        <v/>
      </c>
      <c r="AO150" s="15" t="str">
        <f>IF(ISBLANK('Original data'!AL150),"",'Original data'!AL150)</f>
        <v/>
      </c>
      <c r="AP150" s="15" t="str">
        <f>IF(ISBLANK('Original data'!AM150),"",'Original data'!AM150)</f>
        <v/>
      </c>
      <c r="AQ150" s="15" t="str">
        <f>IF(ISBLANK('Original data'!AN150),"",'Original data'!AN150)</f>
        <v/>
      </c>
      <c r="AR150" s="15" t="str">
        <f>IF(ISBLANK('Original data'!AO150),"",'Original data'!AO150)</f>
        <v/>
      </c>
      <c r="AS150" s="15" t="str">
        <f>IF(ISBLANK('Original data'!AP150),"",'Original data'!AP150)</f>
        <v/>
      </c>
      <c r="AT150" s="15" t="str">
        <f>IF(ISBLANK('Original data'!AQ150),"",'Original data'!AQ150)</f>
        <v/>
      </c>
      <c r="AU150" s="15" t="str">
        <f>IF(ISBLANK('Original data'!AR150),"",'Original data'!AR150)</f>
        <v/>
      </c>
      <c r="AV150" s="15" t="str">
        <f>IF(ISBLANK('Original data'!AS150),"",'Original data'!AS150)</f>
        <v/>
      </c>
      <c r="AW150" s="15" t="str">
        <f>IF(ISBLANK('Original data'!AT150),"",'Original data'!AT150)</f>
        <v/>
      </c>
      <c r="AX150" s="15" t="str">
        <f>IF(ISBLANK('Original data'!AU150),"",'Original data'!AU150)</f>
        <v/>
      </c>
      <c r="AY150" s="15" t="str">
        <f>IF(ISBLANK('Original data'!AV150),"",'Original data'!AV150)</f>
        <v/>
      </c>
      <c r="AZ150" s="15" t="str">
        <f>IF(ISBLANK('Original data'!AW150),"",'Original data'!AW150)</f>
        <v/>
      </c>
      <c r="BA150" s="15" t="str">
        <f>IF(ISBLANK('Original data'!AX150),"",'Original data'!AX150)</f>
        <v/>
      </c>
      <c r="BB150" s="15" t="str">
        <f>IF(ISBLANK('Original data'!AY150),"",'Original data'!AY150)</f>
        <v/>
      </c>
      <c r="BC150" s="15" t="str">
        <f>IF(ISBLANK('Original data'!AZ150),"",'Original data'!AZ150)</f>
        <v/>
      </c>
      <c r="BD150" s="15" t="str">
        <f>IF(ISBLANK('Original data'!BA150),"",'Original data'!BA150)</f>
        <v/>
      </c>
      <c r="BE150" s="15" t="str">
        <f>IF(ISBLANK('Original data'!BB150),"",'Original data'!BB150)</f>
        <v/>
      </c>
      <c r="BF150" s="15" t="str">
        <f>IF(ISBLANK('Original data'!BC150),"",'Original data'!BC150)</f>
        <v/>
      </c>
      <c r="BG150" s="15" t="str">
        <f>IF(ISBLANK('Original data'!BD150),"",'Original data'!BD150)</f>
        <v/>
      </c>
      <c r="BH150" s="15" t="str">
        <f>IF(ISBLANK('Original data'!BE150),"",'Original data'!BE150)</f>
        <v/>
      </c>
      <c r="BI150" s="15" t="str">
        <f>IF(ISBLANK('Original data'!BF150),"",'Original data'!BF150)</f>
        <v/>
      </c>
      <c r="BJ150" s="15" t="str">
        <f>IF(ISBLANK('Original data'!BG150),"",'Original data'!BG150)</f>
        <v/>
      </c>
      <c r="BK150" s="15" t="str">
        <f>IF(ISBLANK('Original data'!BH150),"",'Original data'!BH150)</f>
        <v/>
      </c>
      <c r="BL150" s="15" t="str">
        <f>IF(ISBLANK('Original data'!BI150),"",'Original data'!BI150)</f>
        <v/>
      </c>
      <c r="BM150" s="15" t="str">
        <f>IF(ISBLANK('Original data'!BJ150),"",'Original data'!BJ150)</f>
        <v/>
      </c>
      <c r="BN150" s="15" t="str">
        <f>IF(ISBLANK('Original data'!BK150),"",'Original data'!BK150)</f>
        <v/>
      </c>
      <c r="BO150" s="15" t="str">
        <f>IF(ISBLANK('Original data'!BL150),"",'Original data'!BL150)</f>
        <v/>
      </c>
      <c r="BP150" s="15" t="str">
        <f>IF(ISBLANK('Original data'!BM150),"",'Original data'!BM150)</f>
        <v/>
      </c>
      <c r="BQ150" s="15" t="str">
        <f>IF(ISBLANK('Original data'!BN150),"",'Original data'!BN150)</f>
        <v/>
      </c>
      <c r="BR150" s="15" t="str">
        <f>IF(ISBLANK('Original data'!BO150),"",'Original data'!BO150)</f>
        <v/>
      </c>
      <c r="BS150" s="15" t="str">
        <f>IF(ISBLANK('Original data'!BP150),"",'Original data'!BP150)</f>
        <v/>
      </c>
      <c r="BT150" s="15" t="str">
        <f>IF(ISBLANK('Original data'!BQ150),"",'Original data'!BQ150)</f>
        <v/>
      </c>
      <c r="BU150" s="15" t="str">
        <f>IF(ISBLANK('Original data'!BR150),"",'Original data'!BR150)</f>
        <v/>
      </c>
      <c r="BV150" s="15" t="str">
        <f>IF(ISBLANK('Original data'!BS150),"",'Original data'!BS150)</f>
        <v/>
      </c>
      <c r="BW150" s="15" t="str">
        <f>IF(ISBLANK('Original data'!BT150),"",'Original data'!BT150)</f>
        <v/>
      </c>
      <c r="BX150" s="15" t="str">
        <f>IF(ISBLANK('Original data'!BU150),"",'Original data'!BU150)</f>
        <v/>
      </c>
      <c r="BY150" s="15" t="str">
        <f>IF(ISBLANK('Original data'!BV150),"",'Original data'!BV150)</f>
        <v/>
      </c>
      <c r="BZ150" s="15" t="str">
        <f>IF(ISBLANK('Original data'!BW150),"",'Original data'!BW150)</f>
        <v/>
      </c>
      <c r="CA150" s="15" t="str">
        <f>IF(ISBLANK('Original data'!BX150),"",'Original data'!BX150)</f>
        <v/>
      </c>
      <c r="CB150" s="15" t="str">
        <f>IF(ISBLANK('Original data'!BY150),"",'Original data'!BY150)</f>
        <v/>
      </c>
      <c r="CC150" s="15" t="str">
        <f>IF(ISBLANK('Original data'!BZ150),"",'Original data'!BZ150)</f>
        <v/>
      </c>
      <c r="CD150" s="15" t="str">
        <f>IF(ISBLANK('Original data'!CA150),"",'Original data'!CA150)</f>
        <v/>
      </c>
    </row>
    <row r="151" spans="1:82" x14ac:dyDescent="0.2">
      <c r="A151" s="14" t="str">
        <f>IF(ISBLANK('Original data'!A151),"",'Original data'!A151)</f>
        <v/>
      </c>
      <c r="B151" s="14" t="str">
        <f>IF(ISBLANK('Original data'!B151),"",'Original data'!B151)</f>
        <v/>
      </c>
      <c r="C151" s="14" t="str">
        <f>IF(ISBLANK('Original data'!C151),"",'Original data'!C151)</f>
        <v/>
      </c>
      <c r="D151" s="14" t="str">
        <f>IF(ISBLANK('Original data'!D151),"",'Original data'!D151)</f>
        <v/>
      </c>
      <c r="E151" s="14" t="str">
        <f>IF(ISBLANK('Original data'!E151),"",'Original data'!E151)</f>
        <v/>
      </c>
      <c r="F151" s="14">
        <f>IF(ISBLANK('Original data'!CC151),"",'Original data'!CC151)</f>
        <v>0</v>
      </c>
      <c r="G151" s="14">
        <f>IF(ISBLANK('Original data'!CD151),"",'Original data'!CD151)</f>
        <v>0</v>
      </c>
      <c r="H151" s="14"/>
      <c r="I151" s="15" t="str">
        <f>IF(ISBLANK('Original data'!F151),"",'Original data'!F151)</f>
        <v/>
      </c>
      <c r="J151" s="15" t="str">
        <f>IF(ISBLANK('Original data'!G151),"",'Original data'!G151)</f>
        <v/>
      </c>
      <c r="K151" s="15" t="str">
        <f>IF(ISBLANK('Original data'!H151),"",'Original data'!H151)</f>
        <v/>
      </c>
      <c r="L151" s="15" t="str">
        <f>IF(ISBLANK('Original data'!I151),"",'Original data'!I151)</f>
        <v/>
      </c>
      <c r="M151" s="15" t="str">
        <f>IF(ISBLANK('Original data'!J151),"",'Original data'!J151)</f>
        <v/>
      </c>
      <c r="N151" s="15" t="str">
        <f>IF(ISBLANK('Original data'!K151),"",'Original data'!K151)</f>
        <v/>
      </c>
      <c r="O151" s="15" t="str">
        <f>IF(ISBLANK('Original data'!L151),"",'Original data'!L151)</f>
        <v/>
      </c>
      <c r="P151" s="15" t="str">
        <f>IF(ISBLANK('Original data'!M151),"",'Original data'!M151)</f>
        <v/>
      </c>
      <c r="Q151" s="15" t="str">
        <f>IF(ISBLANK('Original data'!N151),"",'Original data'!N151)</f>
        <v/>
      </c>
      <c r="R151" s="15" t="str">
        <f>IF(ISBLANK('Original data'!O151),"",'Original data'!O151)</f>
        <v/>
      </c>
      <c r="S151" s="15" t="str">
        <f>IF(ISBLANK('Original data'!P151),"",'Original data'!P151)</f>
        <v/>
      </c>
      <c r="T151" s="15" t="str">
        <f>IF(ISBLANK('Original data'!Q151),"",'Original data'!Q151)</f>
        <v/>
      </c>
      <c r="U151" s="15" t="str">
        <f>IF(ISBLANK('Original data'!R151),"",'Original data'!R151)</f>
        <v/>
      </c>
      <c r="V151" s="15" t="str">
        <f>IF(ISBLANK('Original data'!S151),"",'Original data'!S151)</f>
        <v/>
      </c>
      <c r="W151" s="15" t="str">
        <f>IF(ISBLANK('Original data'!T151),"",'Original data'!T151)</f>
        <v/>
      </c>
      <c r="X151" s="15" t="str">
        <f>IF(ISBLANK('Original data'!U151),"",'Original data'!U151)</f>
        <v/>
      </c>
      <c r="Y151" s="15" t="str">
        <f>IF(ISBLANK('Original data'!V151),"",'Original data'!V151)</f>
        <v/>
      </c>
      <c r="Z151" s="15" t="str">
        <f>IF(ISBLANK('Original data'!W151),"",'Original data'!W151)</f>
        <v/>
      </c>
      <c r="AA151" s="15" t="str">
        <f>IF(ISBLANK('Original data'!X151),"",'Original data'!X151)</f>
        <v/>
      </c>
      <c r="AB151" s="15" t="str">
        <f>IF(ISBLANK('Original data'!Y151),"",'Original data'!Y151)</f>
        <v/>
      </c>
      <c r="AC151" s="15" t="str">
        <f>IF(ISBLANK('Original data'!Z151),"",'Original data'!Z151)</f>
        <v/>
      </c>
      <c r="AD151" s="15" t="str">
        <f>IF(ISBLANK('Original data'!AA151),"",'Original data'!AA151)</f>
        <v/>
      </c>
      <c r="AE151" s="15" t="str">
        <f>IF(ISBLANK('Original data'!AB151),"",'Original data'!AB151)</f>
        <v/>
      </c>
      <c r="AF151" s="15" t="str">
        <f>IF(ISBLANK('Original data'!AC151),"",'Original data'!AC151)</f>
        <v/>
      </c>
      <c r="AG151" s="15" t="str">
        <f>IF(ISBLANK('Original data'!AD151),"",'Original data'!AD151)</f>
        <v/>
      </c>
      <c r="AH151" s="15" t="str">
        <f>IF(ISBLANK('Original data'!AE151),"",'Original data'!AE151)</f>
        <v/>
      </c>
      <c r="AI151" s="15" t="str">
        <f>IF(ISBLANK('Original data'!AF151),"",'Original data'!AF151)</f>
        <v/>
      </c>
      <c r="AJ151" s="15" t="str">
        <f>IF(ISBLANK('Original data'!AG151),"",'Original data'!AG151)</f>
        <v/>
      </c>
      <c r="AK151" s="15" t="str">
        <f>IF(ISBLANK('Original data'!AH151),"",'Original data'!AH151)</f>
        <v/>
      </c>
      <c r="AL151" s="15" t="str">
        <f>IF(ISBLANK('Original data'!AI151),"",'Original data'!AI151)</f>
        <v/>
      </c>
      <c r="AM151" s="15" t="str">
        <f>IF(ISBLANK('Original data'!AJ151),"",'Original data'!AJ151)</f>
        <v/>
      </c>
      <c r="AN151" s="15" t="str">
        <f>IF(ISBLANK('Original data'!AK151),"",'Original data'!AK151)</f>
        <v/>
      </c>
      <c r="AO151" s="15" t="str">
        <f>IF(ISBLANK('Original data'!AL151),"",'Original data'!AL151)</f>
        <v/>
      </c>
      <c r="AP151" s="15" t="str">
        <f>IF(ISBLANK('Original data'!AM151),"",'Original data'!AM151)</f>
        <v/>
      </c>
      <c r="AQ151" s="15" t="str">
        <f>IF(ISBLANK('Original data'!AN151),"",'Original data'!AN151)</f>
        <v/>
      </c>
      <c r="AR151" s="15" t="str">
        <f>IF(ISBLANK('Original data'!AO151),"",'Original data'!AO151)</f>
        <v/>
      </c>
      <c r="AS151" s="15" t="str">
        <f>IF(ISBLANK('Original data'!AP151),"",'Original data'!AP151)</f>
        <v/>
      </c>
      <c r="AT151" s="15" t="str">
        <f>IF(ISBLANK('Original data'!AQ151),"",'Original data'!AQ151)</f>
        <v/>
      </c>
      <c r="AU151" s="15" t="str">
        <f>IF(ISBLANK('Original data'!AR151),"",'Original data'!AR151)</f>
        <v/>
      </c>
      <c r="AV151" s="15" t="str">
        <f>IF(ISBLANK('Original data'!AS151),"",'Original data'!AS151)</f>
        <v/>
      </c>
      <c r="AW151" s="15" t="str">
        <f>IF(ISBLANK('Original data'!AT151),"",'Original data'!AT151)</f>
        <v/>
      </c>
      <c r="AX151" s="15" t="str">
        <f>IF(ISBLANK('Original data'!AU151),"",'Original data'!AU151)</f>
        <v/>
      </c>
      <c r="AY151" s="15" t="str">
        <f>IF(ISBLANK('Original data'!AV151),"",'Original data'!AV151)</f>
        <v/>
      </c>
      <c r="AZ151" s="15" t="str">
        <f>IF(ISBLANK('Original data'!AW151),"",'Original data'!AW151)</f>
        <v/>
      </c>
      <c r="BA151" s="15" t="str">
        <f>IF(ISBLANK('Original data'!AX151),"",'Original data'!AX151)</f>
        <v/>
      </c>
      <c r="BB151" s="15" t="str">
        <f>IF(ISBLANK('Original data'!AY151),"",'Original data'!AY151)</f>
        <v/>
      </c>
      <c r="BC151" s="15" t="str">
        <f>IF(ISBLANK('Original data'!AZ151),"",'Original data'!AZ151)</f>
        <v/>
      </c>
      <c r="BD151" s="15" t="str">
        <f>IF(ISBLANK('Original data'!BA151),"",'Original data'!BA151)</f>
        <v/>
      </c>
      <c r="BE151" s="15" t="str">
        <f>IF(ISBLANK('Original data'!BB151),"",'Original data'!BB151)</f>
        <v/>
      </c>
      <c r="BF151" s="15" t="str">
        <f>IF(ISBLANK('Original data'!BC151),"",'Original data'!BC151)</f>
        <v/>
      </c>
      <c r="BG151" s="15" t="str">
        <f>IF(ISBLANK('Original data'!BD151),"",'Original data'!BD151)</f>
        <v/>
      </c>
      <c r="BH151" s="15" t="str">
        <f>IF(ISBLANK('Original data'!BE151),"",'Original data'!BE151)</f>
        <v/>
      </c>
      <c r="BI151" s="15" t="str">
        <f>IF(ISBLANK('Original data'!BF151),"",'Original data'!BF151)</f>
        <v/>
      </c>
      <c r="BJ151" s="15" t="str">
        <f>IF(ISBLANK('Original data'!BG151),"",'Original data'!BG151)</f>
        <v/>
      </c>
      <c r="BK151" s="15" t="str">
        <f>IF(ISBLANK('Original data'!BH151),"",'Original data'!BH151)</f>
        <v/>
      </c>
      <c r="BL151" s="15" t="str">
        <f>IF(ISBLANK('Original data'!BI151),"",'Original data'!BI151)</f>
        <v/>
      </c>
      <c r="BM151" s="15" t="str">
        <f>IF(ISBLANK('Original data'!BJ151),"",'Original data'!BJ151)</f>
        <v/>
      </c>
      <c r="BN151" s="15" t="str">
        <f>IF(ISBLANK('Original data'!BK151),"",'Original data'!BK151)</f>
        <v/>
      </c>
      <c r="BO151" s="15" t="str">
        <f>IF(ISBLANK('Original data'!BL151),"",'Original data'!BL151)</f>
        <v/>
      </c>
      <c r="BP151" s="15" t="str">
        <f>IF(ISBLANK('Original data'!BM151),"",'Original data'!BM151)</f>
        <v/>
      </c>
      <c r="BQ151" s="15" t="str">
        <f>IF(ISBLANK('Original data'!BN151),"",'Original data'!BN151)</f>
        <v/>
      </c>
      <c r="BR151" s="15" t="str">
        <f>IF(ISBLANK('Original data'!BO151),"",'Original data'!BO151)</f>
        <v/>
      </c>
      <c r="BS151" s="15" t="str">
        <f>IF(ISBLANK('Original data'!BP151),"",'Original data'!BP151)</f>
        <v/>
      </c>
      <c r="BT151" s="15" t="str">
        <f>IF(ISBLANK('Original data'!BQ151),"",'Original data'!BQ151)</f>
        <v/>
      </c>
      <c r="BU151" s="15" t="str">
        <f>IF(ISBLANK('Original data'!BR151),"",'Original data'!BR151)</f>
        <v/>
      </c>
      <c r="BV151" s="15" t="str">
        <f>IF(ISBLANK('Original data'!BS151),"",'Original data'!BS151)</f>
        <v/>
      </c>
      <c r="BW151" s="15" t="str">
        <f>IF(ISBLANK('Original data'!BT151),"",'Original data'!BT151)</f>
        <v/>
      </c>
      <c r="BX151" s="15" t="str">
        <f>IF(ISBLANK('Original data'!BU151),"",'Original data'!BU151)</f>
        <v/>
      </c>
      <c r="BY151" s="15" t="str">
        <f>IF(ISBLANK('Original data'!BV151),"",'Original data'!BV151)</f>
        <v/>
      </c>
      <c r="BZ151" s="15" t="str">
        <f>IF(ISBLANK('Original data'!BW151),"",'Original data'!BW151)</f>
        <v/>
      </c>
      <c r="CA151" s="15" t="str">
        <f>IF(ISBLANK('Original data'!BX151),"",'Original data'!BX151)</f>
        <v/>
      </c>
      <c r="CB151" s="15" t="str">
        <f>IF(ISBLANK('Original data'!BY151),"",'Original data'!BY151)</f>
        <v/>
      </c>
      <c r="CC151" s="15" t="str">
        <f>IF(ISBLANK('Original data'!BZ151),"",'Original data'!BZ151)</f>
        <v/>
      </c>
      <c r="CD151" s="15" t="str">
        <f>IF(ISBLANK('Original data'!CA151),"",'Original data'!CA151)</f>
        <v/>
      </c>
    </row>
    <row r="152" spans="1:82" x14ac:dyDescent="0.2">
      <c r="A152" s="14" t="str">
        <f>IF(ISBLANK('Original data'!A152),"",'Original data'!A152)</f>
        <v/>
      </c>
      <c r="B152" s="14" t="str">
        <f>IF(ISBLANK('Original data'!B152),"",'Original data'!B152)</f>
        <v/>
      </c>
      <c r="C152" s="14" t="str">
        <f>IF(ISBLANK('Original data'!C152),"",'Original data'!C152)</f>
        <v/>
      </c>
      <c r="D152" s="14" t="str">
        <f>IF(ISBLANK('Original data'!D152),"",'Original data'!D152)</f>
        <v/>
      </c>
      <c r="E152" s="14" t="str">
        <f>IF(ISBLANK('Original data'!E152),"",'Original data'!E152)</f>
        <v/>
      </c>
      <c r="F152" s="14">
        <f>IF(ISBLANK('Original data'!CC152),"",'Original data'!CC152)</f>
        <v>0</v>
      </c>
      <c r="G152" s="14">
        <f>IF(ISBLANK('Original data'!CD152),"",'Original data'!CD152)</f>
        <v>0</v>
      </c>
      <c r="H152" s="14"/>
      <c r="I152" s="15" t="str">
        <f>IF(ISBLANK('Original data'!F152),"",'Original data'!F152)</f>
        <v/>
      </c>
      <c r="J152" s="15" t="str">
        <f>IF(ISBLANK('Original data'!G152),"",'Original data'!G152)</f>
        <v/>
      </c>
      <c r="K152" s="15" t="str">
        <f>IF(ISBLANK('Original data'!H152),"",'Original data'!H152)</f>
        <v/>
      </c>
      <c r="L152" s="15" t="str">
        <f>IF(ISBLANK('Original data'!I152),"",'Original data'!I152)</f>
        <v/>
      </c>
      <c r="M152" s="15" t="str">
        <f>IF(ISBLANK('Original data'!J152),"",'Original data'!J152)</f>
        <v/>
      </c>
      <c r="N152" s="15" t="str">
        <f>IF(ISBLANK('Original data'!K152),"",'Original data'!K152)</f>
        <v/>
      </c>
      <c r="O152" s="15" t="str">
        <f>IF(ISBLANK('Original data'!L152),"",'Original data'!L152)</f>
        <v/>
      </c>
      <c r="P152" s="15" t="str">
        <f>IF(ISBLANK('Original data'!M152),"",'Original data'!M152)</f>
        <v/>
      </c>
      <c r="Q152" s="15" t="str">
        <f>IF(ISBLANK('Original data'!N152),"",'Original data'!N152)</f>
        <v/>
      </c>
      <c r="R152" s="15" t="str">
        <f>IF(ISBLANK('Original data'!O152),"",'Original data'!O152)</f>
        <v/>
      </c>
      <c r="S152" s="15" t="str">
        <f>IF(ISBLANK('Original data'!P152),"",'Original data'!P152)</f>
        <v/>
      </c>
      <c r="T152" s="15" t="str">
        <f>IF(ISBLANK('Original data'!Q152),"",'Original data'!Q152)</f>
        <v/>
      </c>
      <c r="U152" s="15" t="str">
        <f>IF(ISBLANK('Original data'!R152),"",'Original data'!R152)</f>
        <v/>
      </c>
      <c r="V152" s="15" t="str">
        <f>IF(ISBLANK('Original data'!S152),"",'Original data'!S152)</f>
        <v/>
      </c>
      <c r="W152" s="15" t="str">
        <f>IF(ISBLANK('Original data'!T152),"",'Original data'!T152)</f>
        <v/>
      </c>
      <c r="X152" s="15" t="str">
        <f>IF(ISBLANK('Original data'!U152),"",'Original data'!U152)</f>
        <v/>
      </c>
      <c r="Y152" s="15" t="str">
        <f>IF(ISBLANK('Original data'!V152),"",'Original data'!V152)</f>
        <v/>
      </c>
      <c r="Z152" s="15" t="str">
        <f>IF(ISBLANK('Original data'!W152),"",'Original data'!W152)</f>
        <v/>
      </c>
      <c r="AA152" s="15" t="str">
        <f>IF(ISBLANK('Original data'!X152),"",'Original data'!X152)</f>
        <v/>
      </c>
      <c r="AB152" s="15" t="str">
        <f>IF(ISBLANK('Original data'!Y152),"",'Original data'!Y152)</f>
        <v/>
      </c>
      <c r="AC152" s="15" t="str">
        <f>IF(ISBLANK('Original data'!Z152),"",'Original data'!Z152)</f>
        <v/>
      </c>
      <c r="AD152" s="15" t="str">
        <f>IF(ISBLANK('Original data'!AA152),"",'Original data'!AA152)</f>
        <v/>
      </c>
      <c r="AE152" s="15" t="str">
        <f>IF(ISBLANK('Original data'!AB152),"",'Original data'!AB152)</f>
        <v/>
      </c>
      <c r="AF152" s="15" t="str">
        <f>IF(ISBLANK('Original data'!AC152),"",'Original data'!AC152)</f>
        <v/>
      </c>
      <c r="AG152" s="15" t="str">
        <f>IF(ISBLANK('Original data'!AD152),"",'Original data'!AD152)</f>
        <v/>
      </c>
      <c r="AH152" s="15" t="str">
        <f>IF(ISBLANK('Original data'!AE152),"",'Original data'!AE152)</f>
        <v/>
      </c>
      <c r="AI152" s="15" t="str">
        <f>IF(ISBLANK('Original data'!AF152),"",'Original data'!AF152)</f>
        <v/>
      </c>
      <c r="AJ152" s="15" t="str">
        <f>IF(ISBLANK('Original data'!AG152),"",'Original data'!AG152)</f>
        <v/>
      </c>
      <c r="AK152" s="15" t="str">
        <f>IF(ISBLANK('Original data'!AH152),"",'Original data'!AH152)</f>
        <v/>
      </c>
      <c r="AL152" s="15" t="str">
        <f>IF(ISBLANK('Original data'!AI152),"",'Original data'!AI152)</f>
        <v/>
      </c>
      <c r="AM152" s="15" t="str">
        <f>IF(ISBLANK('Original data'!AJ152),"",'Original data'!AJ152)</f>
        <v/>
      </c>
      <c r="AN152" s="15" t="str">
        <f>IF(ISBLANK('Original data'!AK152),"",'Original data'!AK152)</f>
        <v/>
      </c>
      <c r="AO152" s="15" t="str">
        <f>IF(ISBLANK('Original data'!AL152),"",'Original data'!AL152)</f>
        <v/>
      </c>
      <c r="AP152" s="15" t="str">
        <f>IF(ISBLANK('Original data'!AM152),"",'Original data'!AM152)</f>
        <v/>
      </c>
      <c r="AQ152" s="15" t="str">
        <f>IF(ISBLANK('Original data'!AN152),"",'Original data'!AN152)</f>
        <v/>
      </c>
      <c r="AR152" s="15" t="str">
        <f>IF(ISBLANK('Original data'!AO152),"",'Original data'!AO152)</f>
        <v/>
      </c>
      <c r="AS152" s="15" t="str">
        <f>IF(ISBLANK('Original data'!AP152),"",'Original data'!AP152)</f>
        <v/>
      </c>
      <c r="AT152" s="15" t="str">
        <f>IF(ISBLANK('Original data'!AQ152),"",'Original data'!AQ152)</f>
        <v/>
      </c>
      <c r="AU152" s="15" t="str">
        <f>IF(ISBLANK('Original data'!AR152),"",'Original data'!AR152)</f>
        <v/>
      </c>
      <c r="AV152" s="15" t="str">
        <f>IF(ISBLANK('Original data'!AS152),"",'Original data'!AS152)</f>
        <v/>
      </c>
      <c r="AW152" s="15" t="str">
        <f>IF(ISBLANK('Original data'!AT152),"",'Original data'!AT152)</f>
        <v/>
      </c>
      <c r="AX152" s="15" t="str">
        <f>IF(ISBLANK('Original data'!AU152),"",'Original data'!AU152)</f>
        <v/>
      </c>
      <c r="AY152" s="15" t="str">
        <f>IF(ISBLANK('Original data'!AV152),"",'Original data'!AV152)</f>
        <v/>
      </c>
      <c r="AZ152" s="15" t="str">
        <f>IF(ISBLANK('Original data'!AW152),"",'Original data'!AW152)</f>
        <v/>
      </c>
      <c r="BA152" s="15" t="str">
        <f>IF(ISBLANK('Original data'!AX152),"",'Original data'!AX152)</f>
        <v/>
      </c>
      <c r="BB152" s="15" t="str">
        <f>IF(ISBLANK('Original data'!AY152),"",'Original data'!AY152)</f>
        <v/>
      </c>
      <c r="BC152" s="15" t="str">
        <f>IF(ISBLANK('Original data'!AZ152),"",'Original data'!AZ152)</f>
        <v/>
      </c>
      <c r="BD152" s="15" t="str">
        <f>IF(ISBLANK('Original data'!BA152),"",'Original data'!BA152)</f>
        <v/>
      </c>
      <c r="BE152" s="15" t="str">
        <f>IF(ISBLANK('Original data'!BB152),"",'Original data'!BB152)</f>
        <v/>
      </c>
      <c r="BF152" s="15" t="str">
        <f>IF(ISBLANK('Original data'!BC152),"",'Original data'!BC152)</f>
        <v/>
      </c>
      <c r="BG152" s="15" t="str">
        <f>IF(ISBLANK('Original data'!BD152),"",'Original data'!BD152)</f>
        <v/>
      </c>
      <c r="BH152" s="15" t="str">
        <f>IF(ISBLANK('Original data'!BE152),"",'Original data'!BE152)</f>
        <v/>
      </c>
      <c r="BI152" s="15" t="str">
        <f>IF(ISBLANK('Original data'!BF152),"",'Original data'!BF152)</f>
        <v/>
      </c>
      <c r="BJ152" s="15" t="str">
        <f>IF(ISBLANK('Original data'!BG152),"",'Original data'!BG152)</f>
        <v/>
      </c>
      <c r="BK152" s="15" t="str">
        <f>IF(ISBLANK('Original data'!BH152),"",'Original data'!BH152)</f>
        <v/>
      </c>
      <c r="BL152" s="15" t="str">
        <f>IF(ISBLANK('Original data'!BI152),"",'Original data'!BI152)</f>
        <v/>
      </c>
      <c r="BM152" s="15" t="str">
        <f>IF(ISBLANK('Original data'!BJ152),"",'Original data'!BJ152)</f>
        <v/>
      </c>
      <c r="BN152" s="15" t="str">
        <f>IF(ISBLANK('Original data'!BK152),"",'Original data'!BK152)</f>
        <v/>
      </c>
      <c r="BO152" s="15" t="str">
        <f>IF(ISBLANK('Original data'!BL152),"",'Original data'!BL152)</f>
        <v/>
      </c>
      <c r="BP152" s="15" t="str">
        <f>IF(ISBLANK('Original data'!BM152),"",'Original data'!BM152)</f>
        <v/>
      </c>
      <c r="BQ152" s="15" t="str">
        <f>IF(ISBLANK('Original data'!BN152),"",'Original data'!BN152)</f>
        <v/>
      </c>
      <c r="BR152" s="15" t="str">
        <f>IF(ISBLANK('Original data'!BO152),"",'Original data'!BO152)</f>
        <v/>
      </c>
      <c r="BS152" s="15" t="str">
        <f>IF(ISBLANK('Original data'!BP152),"",'Original data'!BP152)</f>
        <v/>
      </c>
      <c r="BT152" s="15" t="str">
        <f>IF(ISBLANK('Original data'!BQ152),"",'Original data'!BQ152)</f>
        <v/>
      </c>
      <c r="BU152" s="15" t="str">
        <f>IF(ISBLANK('Original data'!BR152),"",'Original data'!BR152)</f>
        <v/>
      </c>
      <c r="BV152" s="15" t="str">
        <f>IF(ISBLANK('Original data'!BS152),"",'Original data'!BS152)</f>
        <v/>
      </c>
      <c r="BW152" s="15" t="str">
        <f>IF(ISBLANK('Original data'!BT152),"",'Original data'!BT152)</f>
        <v/>
      </c>
      <c r="BX152" s="15" t="str">
        <f>IF(ISBLANK('Original data'!BU152),"",'Original data'!BU152)</f>
        <v/>
      </c>
      <c r="BY152" s="15" t="str">
        <f>IF(ISBLANK('Original data'!BV152),"",'Original data'!BV152)</f>
        <v/>
      </c>
      <c r="BZ152" s="15" t="str">
        <f>IF(ISBLANK('Original data'!BW152),"",'Original data'!BW152)</f>
        <v/>
      </c>
      <c r="CA152" s="15" t="str">
        <f>IF(ISBLANK('Original data'!BX152),"",'Original data'!BX152)</f>
        <v/>
      </c>
      <c r="CB152" s="15" t="str">
        <f>IF(ISBLANK('Original data'!BY152),"",'Original data'!BY152)</f>
        <v/>
      </c>
      <c r="CC152" s="15" t="str">
        <f>IF(ISBLANK('Original data'!BZ152),"",'Original data'!BZ152)</f>
        <v/>
      </c>
      <c r="CD152" s="15" t="str">
        <f>IF(ISBLANK('Original data'!CA152),"",'Original data'!CA152)</f>
        <v/>
      </c>
    </row>
    <row r="153" spans="1:82" x14ac:dyDescent="0.2">
      <c r="A153" s="14" t="str">
        <f>IF(ISBLANK('Original data'!A153),"",'Original data'!A153)</f>
        <v/>
      </c>
      <c r="B153" s="14" t="str">
        <f>IF(ISBLANK('Original data'!B153),"",'Original data'!B153)</f>
        <v/>
      </c>
      <c r="C153" s="14" t="str">
        <f>IF(ISBLANK('Original data'!C153),"",'Original data'!C153)</f>
        <v/>
      </c>
      <c r="D153" s="14" t="str">
        <f>IF(ISBLANK('Original data'!D153),"",'Original data'!D153)</f>
        <v/>
      </c>
      <c r="E153" s="14" t="str">
        <f>IF(ISBLANK('Original data'!E153),"",'Original data'!E153)</f>
        <v/>
      </c>
      <c r="F153" s="14">
        <f>IF(ISBLANK('Original data'!CC153),"",'Original data'!CC153)</f>
        <v>0</v>
      </c>
      <c r="G153" s="14">
        <f>IF(ISBLANK('Original data'!CD153),"",'Original data'!CD153)</f>
        <v>0</v>
      </c>
      <c r="H153" s="14"/>
      <c r="I153" s="15" t="str">
        <f>IF(ISBLANK('Original data'!F153),"",'Original data'!F153)</f>
        <v/>
      </c>
      <c r="J153" s="15" t="str">
        <f>IF(ISBLANK('Original data'!G153),"",'Original data'!G153)</f>
        <v/>
      </c>
      <c r="K153" s="15" t="str">
        <f>IF(ISBLANK('Original data'!H153),"",'Original data'!H153)</f>
        <v/>
      </c>
      <c r="L153" s="15" t="str">
        <f>IF(ISBLANK('Original data'!I153),"",'Original data'!I153)</f>
        <v/>
      </c>
      <c r="M153" s="15" t="str">
        <f>IF(ISBLANK('Original data'!J153),"",'Original data'!J153)</f>
        <v/>
      </c>
      <c r="N153" s="15" t="str">
        <f>IF(ISBLANK('Original data'!K153),"",'Original data'!K153)</f>
        <v/>
      </c>
      <c r="O153" s="15" t="str">
        <f>IF(ISBLANK('Original data'!L153),"",'Original data'!L153)</f>
        <v/>
      </c>
      <c r="P153" s="15" t="str">
        <f>IF(ISBLANK('Original data'!M153),"",'Original data'!M153)</f>
        <v/>
      </c>
      <c r="Q153" s="15" t="str">
        <f>IF(ISBLANK('Original data'!N153),"",'Original data'!N153)</f>
        <v/>
      </c>
      <c r="R153" s="15" t="str">
        <f>IF(ISBLANK('Original data'!O153),"",'Original data'!O153)</f>
        <v/>
      </c>
      <c r="S153" s="15" t="str">
        <f>IF(ISBLANK('Original data'!P153),"",'Original data'!P153)</f>
        <v/>
      </c>
      <c r="T153" s="15" t="str">
        <f>IF(ISBLANK('Original data'!Q153),"",'Original data'!Q153)</f>
        <v/>
      </c>
      <c r="U153" s="15" t="str">
        <f>IF(ISBLANK('Original data'!R153),"",'Original data'!R153)</f>
        <v/>
      </c>
      <c r="V153" s="15" t="str">
        <f>IF(ISBLANK('Original data'!S153),"",'Original data'!S153)</f>
        <v/>
      </c>
      <c r="W153" s="15" t="str">
        <f>IF(ISBLANK('Original data'!T153),"",'Original data'!T153)</f>
        <v/>
      </c>
      <c r="X153" s="15" t="str">
        <f>IF(ISBLANK('Original data'!U153),"",'Original data'!U153)</f>
        <v/>
      </c>
      <c r="Y153" s="15" t="str">
        <f>IF(ISBLANK('Original data'!V153),"",'Original data'!V153)</f>
        <v/>
      </c>
      <c r="Z153" s="15" t="str">
        <f>IF(ISBLANK('Original data'!W153),"",'Original data'!W153)</f>
        <v/>
      </c>
      <c r="AA153" s="15" t="str">
        <f>IF(ISBLANK('Original data'!X153),"",'Original data'!X153)</f>
        <v/>
      </c>
      <c r="AB153" s="15" t="str">
        <f>IF(ISBLANK('Original data'!Y153),"",'Original data'!Y153)</f>
        <v/>
      </c>
      <c r="AC153" s="15" t="str">
        <f>IF(ISBLANK('Original data'!Z153),"",'Original data'!Z153)</f>
        <v/>
      </c>
      <c r="AD153" s="15" t="str">
        <f>IF(ISBLANK('Original data'!AA153),"",'Original data'!AA153)</f>
        <v/>
      </c>
      <c r="AE153" s="15" t="str">
        <f>IF(ISBLANK('Original data'!AB153),"",'Original data'!AB153)</f>
        <v/>
      </c>
      <c r="AF153" s="15" t="str">
        <f>IF(ISBLANK('Original data'!AC153),"",'Original data'!AC153)</f>
        <v/>
      </c>
      <c r="AG153" s="15" t="str">
        <f>IF(ISBLANK('Original data'!AD153),"",'Original data'!AD153)</f>
        <v/>
      </c>
      <c r="AH153" s="15" t="str">
        <f>IF(ISBLANK('Original data'!AE153),"",'Original data'!AE153)</f>
        <v/>
      </c>
      <c r="AI153" s="15" t="str">
        <f>IF(ISBLANK('Original data'!AF153),"",'Original data'!AF153)</f>
        <v/>
      </c>
      <c r="AJ153" s="15" t="str">
        <f>IF(ISBLANK('Original data'!AG153),"",'Original data'!AG153)</f>
        <v/>
      </c>
      <c r="AK153" s="15" t="str">
        <f>IF(ISBLANK('Original data'!AH153),"",'Original data'!AH153)</f>
        <v/>
      </c>
      <c r="AL153" s="15" t="str">
        <f>IF(ISBLANK('Original data'!AI153),"",'Original data'!AI153)</f>
        <v/>
      </c>
      <c r="AM153" s="15" t="str">
        <f>IF(ISBLANK('Original data'!AJ153),"",'Original data'!AJ153)</f>
        <v/>
      </c>
      <c r="AN153" s="15" t="str">
        <f>IF(ISBLANK('Original data'!AK153),"",'Original data'!AK153)</f>
        <v/>
      </c>
      <c r="AO153" s="15" t="str">
        <f>IF(ISBLANK('Original data'!AL153),"",'Original data'!AL153)</f>
        <v/>
      </c>
      <c r="AP153" s="15" t="str">
        <f>IF(ISBLANK('Original data'!AM153),"",'Original data'!AM153)</f>
        <v/>
      </c>
      <c r="AQ153" s="15" t="str">
        <f>IF(ISBLANK('Original data'!AN153),"",'Original data'!AN153)</f>
        <v/>
      </c>
      <c r="AR153" s="15" t="str">
        <f>IF(ISBLANK('Original data'!AO153),"",'Original data'!AO153)</f>
        <v/>
      </c>
      <c r="AS153" s="15" t="str">
        <f>IF(ISBLANK('Original data'!AP153),"",'Original data'!AP153)</f>
        <v/>
      </c>
      <c r="AT153" s="15" t="str">
        <f>IF(ISBLANK('Original data'!AQ153),"",'Original data'!AQ153)</f>
        <v/>
      </c>
      <c r="AU153" s="15" t="str">
        <f>IF(ISBLANK('Original data'!AR153),"",'Original data'!AR153)</f>
        <v/>
      </c>
      <c r="AV153" s="15" t="str">
        <f>IF(ISBLANK('Original data'!AS153),"",'Original data'!AS153)</f>
        <v/>
      </c>
      <c r="AW153" s="15" t="str">
        <f>IF(ISBLANK('Original data'!AT153),"",'Original data'!AT153)</f>
        <v/>
      </c>
      <c r="AX153" s="15" t="str">
        <f>IF(ISBLANK('Original data'!AU153),"",'Original data'!AU153)</f>
        <v/>
      </c>
      <c r="AY153" s="15" t="str">
        <f>IF(ISBLANK('Original data'!AV153),"",'Original data'!AV153)</f>
        <v/>
      </c>
      <c r="AZ153" s="15" t="str">
        <f>IF(ISBLANK('Original data'!AW153),"",'Original data'!AW153)</f>
        <v/>
      </c>
      <c r="BA153" s="15" t="str">
        <f>IF(ISBLANK('Original data'!AX153),"",'Original data'!AX153)</f>
        <v/>
      </c>
      <c r="BB153" s="15" t="str">
        <f>IF(ISBLANK('Original data'!AY153),"",'Original data'!AY153)</f>
        <v/>
      </c>
      <c r="BC153" s="15" t="str">
        <f>IF(ISBLANK('Original data'!AZ153),"",'Original data'!AZ153)</f>
        <v/>
      </c>
      <c r="BD153" s="15" t="str">
        <f>IF(ISBLANK('Original data'!BA153),"",'Original data'!BA153)</f>
        <v/>
      </c>
      <c r="BE153" s="15" t="str">
        <f>IF(ISBLANK('Original data'!BB153),"",'Original data'!BB153)</f>
        <v/>
      </c>
      <c r="BF153" s="15" t="str">
        <f>IF(ISBLANK('Original data'!BC153),"",'Original data'!BC153)</f>
        <v/>
      </c>
      <c r="BG153" s="15" t="str">
        <f>IF(ISBLANK('Original data'!BD153),"",'Original data'!BD153)</f>
        <v/>
      </c>
      <c r="BH153" s="15" t="str">
        <f>IF(ISBLANK('Original data'!BE153),"",'Original data'!BE153)</f>
        <v/>
      </c>
      <c r="BI153" s="15" t="str">
        <f>IF(ISBLANK('Original data'!BF153),"",'Original data'!BF153)</f>
        <v/>
      </c>
      <c r="BJ153" s="15" t="str">
        <f>IF(ISBLANK('Original data'!BG153),"",'Original data'!BG153)</f>
        <v/>
      </c>
      <c r="BK153" s="15" t="str">
        <f>IF(ISBLANK('Original data'!BH153),"",'Original data'!BH153)</f>
        <v/>
      </c>
      <c r="BL153" s="15" t="str">
        <f>IF(ISBLANK('Original data'!BI153),"",'Original data'!BI153)</f>
        <v/>
      </c>
      <c r="BM153" s="15" t="str">
        <f>IF(ISBLANK('Original data'!BJ153),"",'Original data'!BJ153)</f>
        <v/>
      </c>
      <c r="BN153" s="15" t="str">
        <f>IF(ISBLANK('Original data'!BK153),"",'Original data'!BK153)</f>
        <v/>
      </c>
      <c r="BO153" s="15" t="str">
        <f>IF(ISBLANK('Original data'!BL153),"",'Original data'!BL153)</f>
        <v/>
      </c>
      <c r="BP153" s="15" t="str">
        <f>IF(ISBLANK('Original data'!BM153),"",'Original data'!BM153)</f>
        <v/>
      </c>
      <c r="BQ153" s="15" t="str">
        <f>IF(ISBLANK('Original data'!BN153),"",'Original data'!BN153)</f>
        <v/>
      </c>
      <c r="BR153" s="15" t="str">
        <f>IF(ISBLANK('Original data'!BO153),"",'Original data'!BO153)</f>
        <v/>
      </c>
      <c r="BS153" s="15" t="str">
        <f>IF(ISBLANK('Original data'!BP153),"",'Original data'!BP153)</f>
        <v/>
      </c>
      <c r="BT153" s="15" t="str">
        <f>IF(ISBLANK('Original data'!BQ153),"",'Original data'!BQ153)</f>
        <v/>
      </c>
      <c r="BU153" s="15" t="str">
        <f>IF(ISBLANK('Original data'!BR153),"",'Original data'!BR153)</f>
        <v/>
      </c>
      <c r="BV153" s="15" t="str">
        <f>IF(ISBLANK('Original data'!BS153),"",'Original data'!BS153)</f>
        <v/>
      </c>
      <c r="BW153" s="15" t="str">
        <f>IF(ISBLANK('Original data'!BT153),"",'Original data'!BT153)</f>
        <v/>
      </c>
      <c r="BX153" s="15" t="str">
        <f>IF(ISBLANK('Original data'!BU153),"",'Original data'!BU153)</f>
        <v/>
      </c>
      <c r="BY153" s="15" t="str">
        <f>IF(ISBLANK('Original data'!BV153),"",'Original data'!BV153)</f>
        <v/>
      </c>
      <c r="BZ153" s="15" t="str">
        <f>IF(ISBLANK('Original data'!BW153),"",'Original data'!BW153)</f>
        <v/>
      </c>
      <c r="CA153" s="15" t="str">
        <f>IF(ISBLANK('Original data'!BX153),"",'Original data'!BX153)</f>
        <v/>
      </c>
      <c r="CB153" s="15" t="str">
        <f>IF(ISBLANK('Original data'!BY153),"",'Original data'!BY153)</f>
        <v/>
      </c>
      <c r="CC153" s="15" t="str">
        <f>IF(ISBLANK('Original data'!BZ153),"",'Original data'!BZ153)</f>
        <v/>
      </c>
      <c r="CD153" s="15" t="str">
        <f>IF(ISBLANK('Original data'!CA153),"",'Original data'!CA153)</f>
        <v/>
      </c>
    </row>
    <row r="154" spans="1:82" x14ac:dyDescent="0.2">
      <c r="A154" s="14" t="str">
        <f>IF(ISBLANK('Original data'!A154),"",'Original data'!A154)</f>
        <v/>
      </c>
      <c r="B154" s="14" t="str">
        <f>IF(ISBLANK('Original data'!B154),"",'Original data'!B154)</f>
        <v/>
      </c>
      <c r="C154" s="14" t="str">
        <f>IF(ISBLANK('Original data'!C154),"",'Original data'!C154)</f>
        <v/>
      </c>
      <c r="D154" s="14" t="str">
        <f>IF(ISBLANK('Original data'!D154),"",'Original data'!D154)</f>
        <v/>
      </c>
      <c r="E154" s="14" t="str">
        <f>IF(ISBLANK('Original data'!E154),"",'Original data'!E154)</f>
        <v/>
      </c>
      <c r="F154" s="14">
        <f>IF(ISBLANK('Original data'!CC154),"",'Original data'!CC154)</f>
        <v>0</v>
      </c>
      <c r="G154" s="14">
        <f>IF(ISBLANK('Original data'!CD154),"",'Original data'!CD154)</f>
        <v>0</v>
      </c>
      <c r="H154" s="14"/>
      <c r="I154" s="15" t="str">
        <f>IF(ISBLANK('Original data'!F154),"",'Original data'!F154)</f>
        <v/>
      </c>
      <c r="J154" s="15" t="str">
        <f>IF(ISBLANK('Original data'!G154),"",'Original data'!G154)</f>
        <v/>
      </c>
      <c r="K154" s="15" t="str">
        <f>IF(ISBLANK('Original data'!H154),"",'Original data'!H154)</f>
        <v/>
      </c>
      <c r="L154" s="15" t="str">
        <f>IF(ISBLANK('Original data'!I154),"",'Original data'!I154)</f>
        <v/>
      </c>
      <c r="M154" s="15" t="str">
        <f>IF(ISBLANK('Original data'!J154),"",'Original data'!J154)</f>
        <v/>
      </c>
      <c r="N154" s="15" t="str">
        <f>IF(ISBLANK('Original data'!K154),"",'Original data'!K154)</f>
        <v/>
      </c>
      <c r="O154" s="15" t="str">
        <f>IF(ISBLANK('Original data'!L154),"",'Original data'!L154)</f>
        <v/>
      </c>
      <c r="P154" s="15" t="str">
        <f>IF(ISBLANK('Original data'!M154),"",'Original data'!M154)</f>
        <v/>
      </c>
      <c r="Q154" s="15" t="str">
        <f>IF(ISBLANK('Original data'!N154),"",'Original data'!N154)</f>
        <v/>
      </c>
      <c r="R154" s="15" t="str">
        <f>IF(ISBLANK('Original data'!O154),"",'Original data'!O154)</f>
        <v/>
      </c>
      <c r="S154" s="15" t="str">
        <f>IF(ISBLANK('Original data'!P154),"",'Original data'!P154)</f>
        <v/>
      </c>
      <c r="T154" s="15" t="str">
        <f>IF(ISBLANK('Original data'!Q154),"",'Original data'!Q154)</f>
        <v/>
      </c>
      <c r="U154" s="15" t="str">
        <f>IF(ISBLANK('Original data'!R154),"",'Original data'!R154)</f>
        <v/>
      </c>
      <c r="V154" s="15" t="str">
        <f>IF(ISBLANK('Original data'!S154),"",'Original data'!S154)</f>
        <v/>
      </c>
      <c r="W154" s="15" t="str">
        <f>IF(ISBLANK('Original data'!T154),"",'Original data'!T154)</f>
        <v/>
      </c>
      <c r="X154" s="15" t="str">
        <f>IF(ISBLANK('Original data'!U154),"",'Original data'!U154)</f>
        <v/>
      </c>
      <c r="Y154" s="15" t="str">
        <f>IF(ISBLANK('Original data'!V154),"",'Original data'!V154)</f>
        <v/>
      </c>
      <c r="Z154" s="15" t="str">
        <f>IF(ISBLANK('Original data'!W154),"",'Original data'!W154)</f>
        <v/>
      </c>
      <c r="AA154" s="15" t="str">
        <f>IF(ISBLANK('Original data'!X154),"",'Original data'!X154)</f>
        <v/>
      </c>
      <c r="AB154" s="15" t="str">
        <f>IF(ISBLANK('Original data'!Y154),"",'Original data'!Y154)</f>
        <v/>
      </c>
      <c r="AC154" s="15" t="str">
        <f>IF(ISBLANK('Original data'!Z154),"",'Original data'!Z154)</f>
        <v/>
      </c>
      <c r="AD154" s="15" t="str">
        <f>IF(ISBLANK('Original data'!AA154),"",'Original data'!AA154)</f>
        <v/>
      </c>
      <c r="AE154" s="15" t="str">
        <f>IF(ISBLANK('Original data'!AB154),"",'Original data'!AB154)</f>
        <v/>
      </c>
      <c r="AF154" s="15" t="str">
        <f>IF(ISBLANK('Original data'!AC154),"",'Original data'!AC154)</f>
        <v/>
      </c>
      <c r="AG154" s="15" t="str">
        <f>IF(ISBLANK('Original data'!AD154),"",'Original data'!AD154)</f>
        <v/>
      </c>
      <c r="AH154" s="15" t="str">
        <f>IF(ISBLANK('Original data'!AE154),"",'Original data'!AE154)</f>
        <v/>
      </c>
      <c r="AI154" s="15" t="str">
        <f>IF(ISBLANK('Original data'!AF154),"",'Original data'!AF154)</f>
        <v/>
      </c>
      <c r="AJ154" s="15" t="str">
        <f>IF(ISBLANK('Original data'!AG154),"",'Original data'!AG154)</f>
        <v/>
      </c>
      <c r="AK154" s="15" t="str">
        <f>IF(ISBLANK('Original data'!AH154),"",'Original data'!AH154)</f>
        <v/>
      </c>
      <c r="AL154" s="15" t="str">
        <f>IF(ISBLANK('Original data'!AI154),"",'Original data'!AI154)</f>
        <v/>
      </c>
      <c r="AM154" s="15" t="str">
        <f>IF(ISBLANK('Original data'!AJ154),"",'Original data'!AJ154)</f>
        <v/>
      </c>
      <c r="AN154" s="15" t="str">
        <f>IF(ISBLANK('Original data'!AK154),"",'Original data'!AK154)</f>
        <v/>
      </c>
      <c r="AO154" s="15" t="str">
        <f>IF(ISBLANK('Original data'!AL154),"",'Original data'!AL154)</f>
        <v/>
      </c>
      <c r="AP154" s="15" t="str">
        <f>IF(ISBLANK('Original data'!AM154),"",'Original data'!AM154)</f>
        <v/>
      </c>
      <c r="AQ154" s="15" t="str">
        <f>IF(ISBLANK('Original data'!AN154),"",'Original data'!AN154)</f>
        <v/>
      </c>
      <c r="AR154" s="15" t="str">
        <f>IF(ISBLANK('Original data'!AO154),"",'Original data'!AO154)</f>
        <v/>
      </c>
      <c r="AS154" s="15" t="str">
        <f>IF(ISBLANK('Original data'!AP154),"",'Original data'!AP154)</f>
        <v/>
      </c>
      <c r="AT154" s="15" t="str">
        <f>IF(ISBLANK('Original data'!AQ154),"",'Original data'!AQ154)</f>
        <v/>
      </c>
      <c r="AU154" s="15" t="str">
        <f>IF(ISBLANK('Original data'!AR154),"",'Original data'!AR154)</f>
        <v/>
      </c>
      <c r="AV154" s="15" t="str">
        <f>IF(ISBLANK('Original data'!AS154),"",'Original data'!AS154)</f>
        <v/>
      </c>
      <c r="AW154" s="15" t="str">
        <f>IF(ISBLANK('Original data'!AT154),"",'Original data'!AT154)</f>
        <v/>
      </c>
      <c r="AX154" s="15" t="str">
        <f>IF(ISBLANK('Original data'!AU154),"",'Original data'!AU154)</f>
        <v/>
      </c>
      <c r="AY154" s="15" t="str">
        <f>IF(ISBLANK('Original data'!AV154),"",'Original data'!AV154)</f>
        <v/>
      </c>
      <c r="AZ154" s="15" t="str">
        <f>IF(ISBLANK('Original data'!AW154),"",'Original data'!AW154)</f>
        <v/>
      </c>
      <c r="BA154" s="15" t="str">
        <f>IF(ISBLANK('Original data'!AX154),"",'Original data'!AX154)</f>
        <v/>
      </c>
      <c r="BB154" s="15" t="str">
        <f>IF(ISBLANK('Original data'!AY154),"",'Original data'!AY154)</f>
        <v/>
      </c>
      <c r="BC154" s="15" t="str">
        <f>IF(ISBLANK('Original data'!AZ154),"",'Original data'!AZ154)</f>
        <v/>
      </c>
      <c r="BD154" s="15" t="str">
        <f>IF(ISBLANK('Original data'!BA154),"",'Original data'!BA154)</f>
        <v/>
      </c>
      <c r="BE154" s="15" t="str">
        <f>IF(ISBLANK('Original data'!BB154),"",'Original data'!BB154)</f>
        <v/>
      </c>
      <c r="BF154" s="15" t="str">
        <f>IF(ISBLANK('Original data'!BC154),"",'Original data'!BC154)</f>
        <v/>
      </c>
      <c r="BG154" s="15" t="str">
        <f>IF(ISBLANK('Original data'!BD154),"",'Original data'!BD154)</f>
        <v/>
      </c>
      <c r="BH154" s="15" t="str">
        <f>IF(ISBLANK('Original data'!BE154),"",'Original data'!BE154)</f>
        <v/>
      </c>
      <c r="BI154" s="15" t="str">
        <f>IF(ISBLANK('Original data'!BF154),"",'Original data'!BF154)</f>
        <v/>
      </c>
      <c r="BJ154" s="15" t="str">
        <f>IF(ISBLANK('Original data'!BG154),"",'Original data'!BG154)</f>
        <v/>
      </c>
      <c r="BK154" s="15" t="str">
        <f>IF(ISBLANK('Original data'!BH154),"",'Original data'!BH154)</f>
        <v/>
      </c>
      <c r="BL154" s="15" t="str">
        <f>IF(ISBLANK('Original data'!BI154),"",'Original data'!BI154)</f>
        <v/>
      </c>
      <c r="BM154" s="15" t="str">
        <f>IF(ISBLANK('Original data'!BJ154),"",'Original data'!BJ154)</f>
        <v/>
      </c>
      <c r="BN154" s="15" t="str">
        <f>IF(ISBLANK('Original data'!BK154),"",'Original data'!BK154)</f>
        <v/>
      </c>
      <c r="BO154" s="15" t="str">
        <f>IF(ISBLANK('Original data'!BL154),"",'Original data'!BL154)</f>
        <v/>
      </c>
      <c r="BP154" s="15" t="str">
        <f>IF(ISBLANK('Original data'!BM154),"",'Original data'!BM154)</f>
        <v/>
      </c>
      <c r="BQ154" s="15" t="str">
        <f>IF(ISBLANK('Original data'!BN154),"",'Original data'!BN154)</f>
        <v/>
      </c>
      <c r="BR154" s="15" t="str">
        <f>IF(ISBLANK('Original data'!BO154),"",'Original data'!BO154)</f>
        <v/>
      </c>
      <c r="BS154" s="15" t="str">
        <f>IF(ISBLANK('Original data'!BP154),"",'Original data'!BP154)</f>
        <v/>
      </c>
      <c r="BT154" s="15" t="str">
        <f>IF(ISBLANK('Original data'!BQ154),"",'Original data'!BQ154)</f>
        <v/>
      </c>
      <c r="BU154" s="15" t="str">
        <f>IF(ISBLANK('Original data'!BR154),"",'Original data'!BR154)</f>
        <v/>
      </c>
      <c r="BV154" s="15" t="str">
        <f>IF(ISBLANK('Original data'!BS154),"",'Original data'!BS154)</f>
        <v/>
      </c>
      <c r="BW154" s="15" t="str">
        <f>IF(ISBLANK('Original data'!BT154),"",'Original data'!BT154)</f>
        <v/>
      </c>
      <c r="BX154" s="15" t="str">
        <f>IF(ISBLANK('Original data'!BU154),"",'Original data'!BU154)</f>
        <v/>
      </c>
      <c r="BY154" s="15" t="str">
        <f>IF(ISBLANK('Original data'!BV154),"",'Original data'!BV154)</f>
        <v/>
      </c>
      <c r="BZ154" s="15" t="str">
        <f>IF(ISBLANK('Original data'!BW154),"",'Original data'!BW154)</f>
        <v/>
      </c>
      <c r="CA154" s="15" t="str">
        <f>IF(ISBLANK('Original data'!BX154),"",'Original data'!BX154)</f>
        <v/>
      </c>
      <c r="CB154" s="15" t="str">
        <f>IF(ISBLANK('Original data'!BY154),"",'Original data'!BY154)</f>
        <v/>
      </c>
      <c r="CC154" s="15" t="str">
        <f>IF(ISBLANK('Original data'!BZ154),"",'Original data'!BZ154)</f>
        <v/>
      </c>
      <c r="CD154" s="15" t="str">
        <f>IF(ISBLANK('Original data'!CA154),"",'Original data'!CA154)</f>
        <v/>
      </c>
    </row>
    <row r="155" spans="1:82" x14ac:dyDescent="0.2">
      <c r="A155" s="14" t="str">
        <f>IF(ISBLANK('Original data'!A155),"",'Original data'!A155)</f>
        <v/>
      </c>
      <c r="B155" s="14" t="str">
        <f>IF(ISBLANK('Original data'!B155),"",'Original data'!B155)</f>
        <v/>
      </c>
      <c r="C155" s="14" t="str">
        <f>IF(ISBLANK('Original data'!C155),"",'Original data'!C155)</f>
        <v/>
      </c>
      <c r="D155" s="14" t="str">
        <f>IF(ISBLANK('Original data'!D155),"",'Original data'!D155)</f>
        <v/>
      </c>
      <c r="E155" s="14" t="str">
        <f>IF(ISBLANK('Original data'!E155),"",'Original data'!E155)</f>
        <v/>
      </c>
      <c r="F155" s="14">
        <f>IF(ISBLANK('Original data'!CC155),"",'Original data'!CC155)</f>
        <v>0</v>
      </c>
      <c r="G155" s="14">
        <f>IF(ISBLANK('Original data'!CD155),"",'Original data'!CD155)</f>
        <v>0</v>
      </c>
      <c r="H155" s="14"/>
      <c r="I155" s="15" t="str">
        <f>IF(ISBLANK('Original data'!F155),"",'Original data'!F155)</f>
        <v/>
      </c>
      <c r="J155" s="15" t="str">
        <f>IF(ISBLANK('Original data'!G155),"",'Original data'!G155)</f>
        <v/>
      </c>
      <c r="K155" s="15" t="str">
        <f>IF(ISBLANK('Original data'!H155),"",'Original data'!H155)</f>
        <v/>
      </c>
      <c r="L155" s="15" t="str">
        <f>IF(ISBLANK('Original data'!I155),"",'Original data'!I155)</f>
        <v/>
      </c>
      <c r="M155" s="15" t="str">
        <f>IF(ISBLANK('Original data'!J155),"",'Original data'!J155)</f>
        <v/>
      </c>
      <c r="N155" s="15" t="str">
        <f>IF(ISBLANK('Original data'!K155),"",'Original data'!K155)</f>
        <v/>
      </c>
      <c r="O155" s="15" t="str">
        <f>IF(ISBLANK('Original data'!L155),"",'Original data'!L155)</f>
        <v/>
      </c>
      <c r="P155" s="15" t="str">
        <f>IF(ISBLANK('Original data'!M155),"",'Original data'!M155)</f>
        <v/>
      </c>
      <c r="Q155" s="15" t="str">
        <f>IF(ISBLANK('Original data'!N155),"",'Original data'!N155)</f>
        <v/>
      </c>
      <c r="R155" s="15" t="str">
        <f>IF(ISBLANK('Original data'!O155),"",'Original data'!O155)</f>
        <v/>
      </c>
      <c r="S155" s="15" t="str">
        <f>IF(ISBLANK('Original data'!P155),"",'Original data'!P155)</f>
        <v/>
      </c>
      <c r="T155" s="15" t="str">
        <f>IF(ISBLANK('Original data'!Q155),"",'Original data'!Q155)</f>
        <v/>
      </c>
      <c r="U155" s="15" t="str">
        <f>IF(ISBLANK('Original data'!R155),"",'Original data'!R155)</f>
        <v/>
      </c>
      <c r="V155" s="15" t="str">
        <f>IF(ISBLANK('Original data'!S155),"",'Original data'!S155)</f>
        <v/>
      </c>
      <c r="W155" s="15" t="str">
        <f>IF(ISBLANK('Original data'!T155),"",'Original data'!T155)</f>
        <v/>
      </c>
      <c r="X155" s="15" t="str">
        <f>IF(ISBLANK('Original data'!U155),"",'Original data'!U155)</f>
        <v/>
      </c>
      <c r="Y155" s="15" t="str">
        <f>IF(ISBLANK('Original data'!V155),"",'Original data'!V155)</f>
        <v/>
      </c>
      <c r="Z155" s="15" t="str">
        <f>IF(ISBLANK('Original data'!W155),"",'Original data'!W155)</f>
        <v/>
      </c>
      <c r="AA155" s="15" t="str">
        <f>IF(ISBLANK('Original data'!X155),"",'Original data'!X155)</f>
        <v/>
      </c>
      <c r="AB155" s="15" t="str">
        <f>IF(ISBLANK('Original data'!Y155),"",'Original data'!Y155)</f>
        <v/>
      </c>
      <c r="AC155" s="15" t="str">
        <f>IF(ISBLANK('Original data'!Z155),"",'Original data'!Z155)</f>
        <v/>
      </c>
      <c r="AD155" s="15" t="str">
        <f>IF(ISBLANK('Original data'!AA155),"",'Original data'!AA155)</f>
        <v/>
      </c>
      <c r="AE155" s="15" t="str">
        <f>IF(ISBLANK('Original data'!AB155),"",'Original data'!AB155)</f>
        <v/>
      </c>
      <c r="AF155" s="15" t="str">
        <f>IF(ISBLANK('Original data'!AC155),"",'Original data'!AC155)</f>
        <v/>
      </c>
      <c r="AG155" s="15" t="str">
        <f>IF(ISBLANK('Original data'!AD155),"",'Original data'!AD155)</f>
        <v/>
      </c>
      <c r="AH155" s="15" t="str">
        <f>IF(ISBLANK('Original data'!AE155),"",'Original data'!AE155)</f>
        <v/>
      </c>
      <c r="AI155" s="15" t="str">
        <f>IF(ISBLANK('Original data'!AF155),"",'Original data'!AF155)</f>
        <v/>
      </c>
      <c r="AJ155" s="15" t="str">
        <f>IF(ISBLANK('Original data'!AG155),"",'Original data'!AG155)</f>
        <v/>
      </c>
      <c r="AK155" s="15" t="str">
        <f>IF(ISBLANK('Original data'!AH155),"",'Original data'!AH155)</f>
        <v/>
      </c>
      <c r="AL155" s="15" t="str">
        <f>IF(ISBLANK('Original data'!AI155),"",'Original data'!AI155)</f>
        <v/>
      </c>
      <c r="AM155" s="15" t="str">
        <f>IF(ISBLANK('Original data'!AJ155),"",'Original data'!AJ155)</f>
        <v/>
      </c>
      <c r="AN155" s="15" t="str">
        <f>IF(ISBLANK('Original data'!AK155),"",'Original data'!AK155)</f>
        <v/>
      </c>
      <c r="AO155" s="15" t="str">
        <f>IF(ISBLANK('Original data'!AL155),"",'Original data'!AL155)</f>
        <v/>
      </c>
      <c r="AP155" s="15" t="str">
        <f>IF(ISBLANK('Original data'!AM155),"",'Original data'!AM155)</f>
        <v/>
      </c>
      <c r="AQ155" s="15" t="str">
        <f>IF(ISBLANK('Original data'!AN155),"",'Original data'!AN155)</f>
        <v/>
      </c>
      <c r="AR155" s="15" t="str">
        <f>IF(ISBLANK('Original data'!AO155),"",'Original data'!AO155)</f>
        <v/>
      </c>
      <c r="AS155" s="15" t="str">
        <f>IF(ISBLANK('Original data'!AP155),"",'Original data'!AP155)</f>
        <v/>
      </c>
      <c r="AT155" s="15" t="str">
        <f>IF(ISBLANK('Original data'!AQ155),"",'Original data'!AQ155)</f>
        <v/>
      </c>
      <c r="AU155" s="15" t="str">
        <f>IF(ISBLANK('Original data'!AR155),"",'Original data'!AR155)</f>
        <v/>
      </c>
      <c r="AV155" s="15" t="str">
        <f>IF(ISBLANK('Original data'!AS155),"",'Original data'!AS155)</f>
        <v/>
      </c>
      <c r="AW155" s="15" t="str">
        <f>IF(ISBLANK('Original data'!AT155),"",'Original data'!AT155)</f>
        <v/>
      </c>
      <c r="AX155" s="15" t="str">
        <f>IF(ISBLANK('Original data'!AU155),"",'Original data'!AU155)</f>
        <v/>
      </c>
      <c r="AY155" s="15" t="str">
        <f>IF(ISBLANK('Original data'!AV155),"",'Original data'!AV155)</f>
        <v/>
      </c>
      <c r="AZ155" s="15" t="str">
        <f>IF(ISBLANK('Original data'!AW155),"",'Original data'!AW155)</f>
        <v/>
      </c>
      <c r="BA155" s="15" t="str">
        <f>IF(ISBLANK('Original data'!AX155),"",'Original data'!AX155)</f>
        <v/>
      </c>
      <c r="BB155" s="15" t="str">
        <f>IF(ISBLANK('Original data'!AY155),"",'Original data'!AY155)</f>
        <v/>
      </c>
      <c r="BC155" s="15" t="str">
        <f>IF(ISBLANK('Original data'!AZ155),"",'Original data'!AZ155)</f>
        <v/>
      </c>
      <c r="BD155" s="15" t="str">
        <f>IF(ISBLANK('Original data'!BA155),"",'Original data'!BA155)</f>
        <v/>
      </c>
      <c r="BE155" s="15" t="str">
        <f>IF(ISBLANK('Original data'!BB155),"",'Original data'!BB155)</f>
        <v/>
      </c>
      <c r="BF155" s="15" t="str">
        <f>IF(ISBLANK('Original data'!BC155),"",'Original data'!BC155)</f>
        <v/>
      </c>
      <c r="BG155" s="15" t="str">
        <f>IF(ISBLANK('Original data'!BD155),"",'Original data'!BD155)</f>
        <v/>
      </c>
      <c r="BH155" s="15" t="str">
        <f>IF(ISBLANK('Original data'!BE155),"",'Original data'!BE155)</f>
        <v/>
      </c>
      <c r="BI155" s="15" t="str">
        <f>IF(ISBLANK('Original data'!BF155),"",'Original data'!BF155)</f>
        <v/>
      </c>
      <c r="BJ155" s="15" t="str">
        <f>IF(ISBLANK('Original data'!BG155),"",'Original data'!BG155)</f>
        <v/>
      </c>
      <c r="BK155" s="15" t="str">
        <f>IF(ISBLANK('Original data'!BH155),"",'Original data'!BH155)</f>
        <v/>
      </c>
      <c r="BL155" s="15" t="str">
        <f>IF(ISBLANK('Original data'!BI155),"",'Original data'!BI155)</f>
        <v/>
      </c>
      <c r="BM155" s="15" t="str">
        <f>IF(ISBLANK('Original data'!BJ155),"",'Original data'!BJ155)</f>
        <v/>
      </c>
      <c r="BN155" s="15" t="str">
        <f>IF(ISBLANK('Original data'!BK155),"",'Original data'!BK155)</f>
        <v/>
      </c>
      <c r="BO155" s="15" t="str">
        <f>IF(ISBLANK('Original data'!BL155),"",'Original data'!BL155)</f>
        <v/>
      </c>
      <c r="BP155" s="15" t="str">
        <f>IF(ISBLANK('Original data'!BM155),"",'Original data'!BM155)</f>
        <v/>
      </c>
      <c r="BQ155" s="15" t="str">
        <f>IF(ISBLANK('Original data'!BN155),"",'Original data'!BN155)</f>
        <v/>
      </c>
      <c r="BR155" s="15" t="str">
        <f>IF(ISBLANK('Original data'!BO155),"",'Original data'!BO155)</f>
        <v/>
      </c>
      <c r="BS155" s="15" t="str">
        <f>IF(ISBLANK('Original data'!BP155),"",'Original data'!BP155)</f>
        <v/>
      </c>
      <c r="BT155" s="15" t="str">
        <f>IF(ISBLANK('Original data'!BQ155),"",'Original data'!BQ155)</f>
        <v/>
      </c>
      <c r="BU155" s="15" t="str">
        <f>IF(ISBLANK('Original data'!BR155),"",'Original data'!BR155)</f>
        <v/>
      </c>
      <c r="BV155" s="15" t="str">
        <f>IF(ISBLANK('Original data'!BS155),"",'Original data'!BS155)</f>
        <v/>
      </c>
      <c r="BW155" s="15" t="str">
        <f>IF(ISBLANK('Original data'!BT155),"",'Original data'!BT155)</f>
        <v/>
      </c>
      <c r="BX155" s="15" t="str">
        <f>IF(ISBLANK('Original data'!BU155),"",'Original data'!BU155)</f>
        <v/>
      </c>
      <c r="BY155" s="15" t="str">
        <f>IF(ISBLANK('Original data'!BV155),"",'Original data'!BV155)</f>
        <v/>
      </c>
      <c r="BZ155" s="15" t="str">
        <f>IF(ISBLANK('Original data'!BW155),"",'Original data'!BW155)</f>
        <v/>
      </c>
      <c r="CA155" s="15" t="str">
        <f>IF(ISBLANK('Original data'!BX155),"",'Original data'!BX155)</f>
        <v/>
      </c>
      <c r="CB155" s="15" t="str">
        <f>IF(ISBLANK('Original data'!BY155),"",'Original data'!BY155)</f>
        <v/>
      </c>
      <c r="CC155" s="15" t="str">
        <f>IF(ISBLANK('Original data'!BZ155),"",'Original data'!BZ155)</f>
        <v/>
      </c>
      <c r="CD155" s="15" t="str">
        <f>IF(ISBLANK('Original data'!CA155),"",'Original data'!CA155)</f>
        <v/>
      </c>
    </row>
    <row r="156" spans="1:82" x14ac:dyDescent="0.2">
      <c r="A156" s="14" t="str">
        <f>IF(ISBLANK('Original data'!A156),"",'Original data'!A156)</f>
        <v/>
      </c>
      <c r="B156" s="14" t="str">
        <f>IF(ISBLANK('Original data'!B156),"",'Original data'!B156)</f>
        <v/>
      </c>
      <c r="C156" s="14" t="str">
        <f>IF(ISBLANK('Original data'!C156),"",'Original data'!C156)</f>
        <v/>
      </c>
      <c r="D156" s="14" t="str">
        <f>IF(ISBLANK('Original data'!D156),"",'Original data'!D156)</f>
        <v/>
      </c>
      <c r="E156" s="14" t="str">
        <f>IF(ISBLANK('Original data'!E156),"",'Original data'!E156)</f>
        <v/>
      </c>
      <c r="F156" s="14">
        <f>IF(ISBLANK('Original data'!CC156),"",'Original data'!CC156)</f>
        <v>0</v>
      </c>
      <c r="G156" s="14">
        <f>IF(ISBLANK('Original data'!CD156),"",'Original data'!CD156)</f>
        <v>0</v>
      </c>
      <c r="H156" s="14"/>
      <c r="I156" s="15" t="str">
        <f>IF(ISBLANK('Original data'!F156),"",'Original data'!F156)</f>
        <v/>
      </c>
      <c r="J156" s="15" t="str">
        <f>IF(ISBLANK('Original data'!G156),"",'Original data'!G156)</f>
        <v/>
      </c>
      <c r="K156" s="15" t="str">
        <f>IF(ISBLANK('Original data'!H156),"",'Original data'!H156)</f>
        <v/>
      </c>
      <c r="L156" s="15" t="str">
        <f>IF(ISBLANK('Original data'!I156),"",'Original data'!I156)</f>
        <v/>
      </c>
      <c r="M156" s="15" t="str">
        <f>IF(ISBLANK('Original data'!J156),"",'Original data'!J156)</f>
        <v/>
      </c>
      <c r="N156" s="15" t="str">
        <f>IF(ISBLANK('Original data'!K156),"",'Original data'!K156)</f>
        <v/>
      </c>
      <c r="O156" s="15" t="str">
        <f>IF(ISBLANK('Original data'!L156),"",'Original data'!L156)</f>
        <v/>
      </c>
      <c r="P156" s="15" t="str">
        <f>IF(ISBLANK('Original data'!M156),"",'Original data'!M156)</f>
        <v/>
      </c>
      <c r="Q156" s="15" t="str">
        <f>IF(ISBLANK('Original data'!N156),"",'Original data'!N156)</f>
        <v/>
      </c>
      <c r="R156" s="15" t="str">
        <f>IF(ISBLANK('Original data'!O156),"",'Original data'!O156)</f>
        <v/>
      </c>
      <c r="S156" s="15" t="str">
        <f>IF(ISBLANK('Original data'!P156),"",'Original data'!P156)</f>
        <v/>
      </c>
      <c r="T156" s="15" t="str">
        <f>IF(ISBLANK('Original data'!Q156),"",'Original data'!Q156)</f>
        <v/>
      </c>
      <c r="U156" s="15" t="str">
        <f>IF(ISBLANK('Original data'!R156),"",'Original data'!R156)</f>
        <v/>
      </c>
      <c r="V156" s="15" t="str">
        <f>IF(ISBLANK('Original data'!S156),"",'Original data'!S156)</f>
        <v/>
      </c>
      <c r="W156" s="15" t="str">
        <f>IF(ISBLANK('Original data'!T156),"",'Original data'!T156)</f>
        <v/>
      </c>
      <c r="X156" s="15" t="str">
        <f>IF(ISBLANK('Original data'!U156),"",'Original data'!U156)</f>
        <v/>
      </c>
      <c r="Y156" s="15" t="str">
        <f>IF(ISBLANK('Original data'!V156),"",'Original data'!V156)</f>
        <v/>
      </c>
      <c r="Z156" s="15" t="str">
        <f>IF(ISBLANK('Original data'!W156),"",'Original data'!W156)</f>
        <v/>
      </c>
      <c r="AA156" s="15" t="str">
        <f>IF(ISBLANK('Original data'!X156),"",'Original data'!X156)</f>
        <v/>
      </c>
      <c r="AB156" s="15" t="str">
        <f>IF(ISBLANK('Original data'!Y156),"",'Original data'!Y156)</f>
        <v/>
      </c>
      <c r="AC156" s="15" t="str">
        <f>IF(ISBLANK('Original data'!Z156),"",'Original data'!Z156)</f>
        <v/>
      </c>
      <c r="AD156" s="15" t="str">
        <f>IF(ISBLANK('Original data'!AA156),"",'Original data'!AA156)</f>
        <v/>
      </c>
      <c r="AE156" s="15" t="str">
        <f>IF(ISBLANK('Original data'!AB156),"",'Original data'!AB156)</f>
        <v/>
      </c>
      <c r="AF156" s="15" t="str">
        <f>IF(ISBLANK('Original data'!AC156),"",'Original data'!AC156)</f>
        <v/>
      </c>
      <c r="AG156" s="15" t="str">
        <f>IF(ISBLANK('Original data'!AD156),"",'Original data'!AD156)</f>
        <v/>
      </c>
      <c r="AH156" s="15" t="str">
        <f>IF(ISBLANK('Original data'!AE156),"",'Original data'!AE156)</f>
        <v/>
      </c>
      <c r="AI156" s="15" t="str">
        <f>IF(ISBLANK('Original data'!AF156),"",'Original data'!AF156)</f>
        <v/>
      </c>
      <c r="AJ156" s="15" t="str">
        <f>IF(ISBLANK('Original data'!AG156),"",'Original data'!AG156)</f>
        <v/>
      </c>
      <c r="AK156" s="15" t="str">
        <f>IF(ISBLANK('Original data'!AH156),"",'Original data'!AH156)</f>
        <v/>
      </c>
      <c r="AL156" s="15" t="str">
        <f>IF(ISBLANK('Original data'!AI156),"",'Original data'!AI156)</f>
        <v/>
      </c>
      <c r="AM156" s="15" t="str">
        <f>IF(ISBLANK('Original data'!AJ156),"",'Original data'!AJ156)</f>
        <v/>
      </c>
      <c r="AN156" s="15" t="str">
        <f>IF(ISBLANK('Original data'!AK156),"",'Original data'!AK156)</f>
        <v/>
      </c>
      <c r="AO156" s="15" t="str">
        <f>IF(ISBLANK('Original data'!AL156),"",'Original data'!AL156)</f>
        <v/>
      </c>
      <c r="AP156" s="15" t="str">
        <f>IF(ISBLANK('Original data'!AM156),"",'Original data'!AM156)</f>
        <v/>
      </c>
      <c r="AQ156" s="15" t="str">
        <f>IF(ISBLANK('Original data'!AN156),"",'Original data'!AN156)</f>
        <v/>
      </c>
      <c r="AR156" s="15" t="str">
        <f>IF(ISBLANK('Original data'!AO156),"",'Original data'!AO156)</f>
        <v/>
      </c>
      <c r="AS156" s="15" t="str">
        <f>IF(ISBLANK('Original data'!AP156),"",'Original data'!AP156)</f>
        <v/>
      </c>
      <c r="AT156" s="15" t="str">
        <f>IF(ISBLANK('Original data'!AQ156),"",'Original data'!AQ156)</f>
        <v/>
      </c>
      <c r="AU156" s="15" t="str">
        <f>IF(ISBLANK('Original data'!AR156),"",'Original data'!AR156)</f>
        <v/>
      </c>
      <c r="AV156" s="15" t="str">
        <f>IF(ISBLANK('Original data'!AS156),"",'Original data'!AS156)</f>
        <v/>
      </c>
      <c r="AW156" s="15" t="str">
        <f>IF(ISBLANK('Original data'!AT156),"",'Original data'!AT156)</f>
        <v/>
      </c>
      <c r="AX156" s="15" t="str">
        <f>IF(ISBLANK('Original data'!AU156),"",'Original data'!AU156)</f>
        <v/>
      </c>
      <c r="AY156" s="15" t="str">
        <f>IF(ISBLANK('Original data'!AV156),"",'Original data'!AV156)</f>
        <v/>
      </c>
      <c r="AZ156" s="15" t="str">
        <f>IF(ISBLANK('Original data'!AW156),"",'Original data'!AW156)</f>
        <v/>
      </c>
      <c r="BA156" s="15" t="str">
        <f>IF(ISBLANK('Original data'!AX156),"",'Original data'!AX156)</f>
        <v/>
      </c>
      <c r="BB156" s="15" t="str">
        <f>IF(ISBLANK('Original data'!AY156),"",'Original data'!AY156)</f>
        <v/>
      </c>
      <c r="BC156" s="15" t="str">
        <f>IF(ISBLANK('Original data'!AZ156),"",'Original data'!AZ156)</f>
        <v/>
      </c>
      <c r="BD156" s="15" t="str">
        <f>IF(ISBLANK('Original data'!BA156),"",'Original data'!BA156)</f>
        <v/>
      </c>
      <c r="BE156" s="15" t="str">
        <f>IF(ISBLANK('Original data'!BB156),"",'Original data'!BB156)</f>
        <v/>
      </c>
      <c r="BF156" s="15" t="str">
        <f>IF(ISBLANK('Original data'!BC156),"",'Original data'!BC156)</f>
        <v/>
      </c>
      <c r="BG156" s="15" t="str">
        <f>IF(ISBLANK('Original data'!BD156),"",'Original data'!BD156)</f>
        <v/>
      </c>
      <c r="BH156" s="15" t="str">
        <f>IF(ISBLANK('Original data'!BE156),"",'Original data'!BE156)</f>
        <v/>
      </c>
      <c r="BI156" s="15" t="str">
        <f>IF(ISBLANK('Original data'!BF156),"",'Original data'!BF156)</f>
        <v/>
      </c>
      <c r="BJ156" s="15" t="str">
        <f>IF(ISBLANK('Original data'!BG156),"",'Original data'!BG156)</f>
        <v/>
      </c>
      <c r="BK156" s="15" t="str">
        <f>IF(ISBLANK('Original data'!BH156),"",'Original data'!BH156)</f>
        <v/>
      </c>
      <c r="BL156" s="15" t="str">
        <f>IF(ISBLANK('Original data'!BI156),"",'Original data'!BI156)</f>
        <v/>
      </c>
      <c r="BM156" s="15" t="str">
        <f>IF(ISBLANK('Original data'!BJ156),"",'Original data'!BJ156)</f>
        <v/>
      </c>
      <c r="BN156" s="15" t="str">
        <f>IF(ISBLANK('Original data'!BK156),"",'Original data'!BK156)</f>
        <v/>
      </c>
      <c r="BO156" s="15" t="str">
        <f>IF(ISBLANK('Original data'!BL156),"",'Original data'!BL156)</f>
        <v/>
      </c>
      <c r="BP156" s="15" t="str">
        <f>IF(ISBLANK('Original data'!BM156),"",'Original data'!BM156)</f>
        <v/>
      </c>
      <c r="BQ156" s="15" t="str">
        <f>IF(ISBLANK('Original data'!BN156),"",'Original data'!BN156)</f>
        <v/>
      </c>
      <c r="BR156" s="15" t="str">
        <f>IF(ISBLANK('Original data'!BO156),"",'Original data'!BO156)</f>
        <v/>
      </c>
      <c r="BS156" s="15" t="str">
        <f>IF(ISBLANK('Original data'!BP156),"",'Original data'!BP156)</f>
        <v/>
      </c>
      <c r="BT156" s="15" t="str">
        <f>IF(ISBLANK('Original data'!BQ156),"",'Original data'!BQ156)</f>
        <v/>
      </c>
      <c r="BU156" s="15" t="str">
        <f>IF(ISBLANK('Original data'!BR156),"",'Original data'!BR156)</f>
        <v/>
      </c>
      <c r="BV156" s="15" t="str">
        <f>IF(ISBLANK('Original data'!BS156),"",'Original data'!BS156)</f>
        <v/>
      </c>
      <c r="BW156" s="15" t="str">
        <f>IF(ISBLANK('Original data'!BT156),"",'Original data'!BT156)</f>
        <v/>
      </c>
      <c r="BX156" s="15" t="str">
        <f>IF(ISBLANK('Original data'!BU156),"",'Original data'!BU156)</f>
        <v/>
      </c>
      <c r="BY156" s="15" t="str">
        <f>IF(ISBLANK('Original data'!BV156),"",'Original data'!BV156)</f>
        <v/>
      </c>
      <c r="BZ156" s="15" t="str">
        <f>IF(ISBLANK('Original data'!BW156),"",'Original data'!BW156)</f>
        <v/>
      </c>
      <c r="CA156" s="15" t="str">
        <f>IF(ISBLANK('Original data'!BX156),"",'Original data'!BX156)</f>
        <v/>
      </c>
      <c r="CB156" s="15" t="str">
        <f>IF(ISBLANK('Original data'!BY156),"",'Original data'!BY156)</f>
        <v/>
      </c>
      <c r="CC156" s="15" t="str">
        <f>IF(ISBLANK('Original data'!BZ156),"",'Original data'!BZ156)</f>
        <v/>
      </c>
      <c r="CD156" s="15" t="str">
        <f>IF(ISBLANK('Original data'!CA156),"",'Original data'!CA156)</f>
        <v/>
      </c>
    </row>
    <row r="157" spans="1:82" x14ac:dyDescent="0.2">
      <c r="A157" s="14" t="str">
        <f>IF(ISBLANK('Original data'!A157),"",'Original data'!A157)</f>
        <v/>
      </c>
      <c r="B157" s="14" t="str">
        <f>IF(ISBLANK('Original data'!B157),"",'Original data'!B157)</f>
        <v/>
      </c>
      <c r="C157" s="14" t="str">
        <f>IF(ISBLANK('Original data'!C157),"",'Original data'!C157)</f>
        <v/>
      </c>
      <c r="D157" s="14" t="str">
        <f>IF(ISBLANK('Original data'!D157),"",'Original data'!D157)</f>
        <v/>
      </c>
      <c r="E157" s="14" t="str">
        <f>IF(ISBLANK('Original data'!E157),"",'Original data'!E157)</f>
        <v/>
      </c>
      <c r="F157" s="14">
        <f>IF(ISBLANK('Original data'!CC157),"",'Original data'!CC157)</f>
        <v>0</v>
      </c>
      <c r="G157" s="14">
        <f>IF(ISBLANK('Original data'!CD157),"",'Original data'!CD157)</f>
        <v>0</v>
      </c>
      <c r="H157" s="14"/>
      <c r="I157" s="15" t="str">
        <f>IF(ISBLANK('Original data'!F157),"",'Original data'!F157)</f>
        <v/>
      </c>
      <c r="J157" s="15" t="str">
        <f>IF(ISBLANK('Original data'!G157),"",'Original data'!G157)</f>
        <v/>
      </c>
      <c r="K157" s="15" t="str">
        <f>IF(ISBLANK('Original data'!H157),"",'Original data'!H157)</f>
        <v/>
      </c>
      <c r="L157" s="15" t="str">
        <f>IF(ISBLANK('Original data'!I157),"",'Original data'!I157)</f>
        <v/>
      </c>
      <c r="M157" s="15" t="str">
        <f>IF(ISBLANK('Original data'!J157),"",'Original data'!J157)</f>
        <v/>
      </c>
      <c r="N157" s="15" t="str">
        <f>IF(ISBLANK('Original data'!K157),"",'Original data'!K157)</f>
        <v/>
      </c>
      <c r="O157" s="15" t="str">
        <f>IF(ISBLANK('Original data'!L157),"",'Original data'!L157)</f>
        <v/>
      </c>
      <c r="P157" s="15" t="str">
        <f>IF(ISBLANK('Original data'!M157),"",'Original data'!M157)</f>
        <v/>
      </c>
      <c r="Q157" s="15" t="str">
        <f>IF(ISBLANK('Original data'!N157),"",'Original data'!N157)</f>
        <v/>
      </c>
      <c r="R157" s="15" t="str">
        <f>IF(ISBLANK('Original data'!O157),"",'Original data'!O157)</f>
        <v/>
      </c>
      <c r="S157" s="15" t="str">
        <f>IF(ISBLANK('Original data'!P157),"",'Original data'!P157)</f>
        <v/>
      </c>
      <c r="T157" s="15" t="str">
        <f>IF(ISBLANK('Original data'!Q157),"",'Original data'!Q157)</f>
        <v/>
      </c>
      <c r="U157" s="15" t="str">
        <f>IF(ISBLANK('Original data'!R157),"",'Original data'!R157)</f>
        <v/>
      </c>
      <c r="V157" s="15" t="str">
        <f>IF(ISBLANK('Original data'!S157),"",'Original data'!S157)</f>
        <v/>
      </c>
      <c r="W157" s="15" t="str">
        <f>IF(ISBLANK('Original data'!T157),"",'Original data'!T157)</f>
        <v/>
      </c>
      <c r="X157" s="15" t="str">
        <f>IF(ISBLANK('Original data'!U157),"",'Original data'!U157)</f>
        <v/>
      </c>
      <c r="Y157" s="15" t="str">
        <f>IF(ISBLANK('Original data'!V157),"",'Original data'!V157)</f>
        <v/>
      </c>
      <c r="Z157" s="15" t="str">
        <f>IF(ISBLANK('Original data'!W157),"",'Original data'!W157)</f>
        <v/>
      </c>
      <c r="AA157" s="15" t="str">
        <f>IF(ISBLANK('Original data'!X157),"",'Original data'!X157)</f>
        <v/>
      </c>
      <c r="AB157" s="15" t="str">
        <f>IF(ISBLANK('Original data'!Y157),"",'Original data'!Y157)</f>
        <v/>
      </c>
      <c r="AC157" s="15" t="str">
        <f>IF(ISBLANK('Original data'!Z157),"",'Original data'!Z157)</f>
        <v/>
      </c>
      <c r="AD157" s="15" t="str">
        <f>IF(ISBLANK('Original data'!AA157),"",'Original data'!AA157)</f>
        <v/>
      </c>
      <c r="AE157" s="15" t="str">
        <f>IF(ISBLANK('Original data'!AB157),"",'Original data'!AB157)</f>
        <v/>
      </c>
      <c r="AF157" s="15" t="str">
        <f>IF(ISBLANK('Original data'!AC157),"",'Original data'!AC157)</f>
        <v/>
      </c>
      <c r="AG157" s="15" t="str">
        <f>IF(ISBLANK('Original data'!AD157),"",'Original data'!AD157)</f>
        <v/>
      </c>
      <c r="AH157" s="15" t="str">
        <f>IF(ISBLANK('Original data'!AE157),"",'Original data'!AE157)</f>
        <v/>
      </c>
      <c r="AI157" s="15" t="str">
        <f>IF(ISBLANK('Original data'!AF157),"",'Original data'!AF157)</f>
        <v/>
      </c>
      <c r="AJ157" s="15" t="str">
        <f>IF(ISBLANK('Original data'!AG157),"",'Original data'!AG157)</f>
        <v/>
      </c>
      <c r="AK157" s="15" t="str">
        <f>IF(ISBLANK('Original data'!AH157),"",'Original data'!AH157)</f>
        <v/>
      </c>
      <c r="AL157" s="15" t="str">
        <f>IF(ISBLANK('Original data'!AI157),"",'Original data'!AI157)</f>
        <v/>
      </c>
      <c r="AM157" s="15" t="str">
        <f>IF(ISBLANK('Original data'!AJ157),"",'Original data'!AJ157)</f>
        <v/>
      </c>
      <c r="AN157" s="15" t="str">
        <f>IF(ISBLANK('Original data'!AK157),"",'Original data'!AK157)</f>
        <v/>
      </c>
      <c r="AO157" s="15" t="str">
        <f>IF(ISBLANK('Original data'!AL157),"",'Original data'!AL157)</f>
        <v/>
      </c>
      <c r="AP157" s="15" t="str">
        <f>IF(ISBLANK('Original data'!AM157),"",'Original data'!AM157)</f>
        <v/>
      </c>
      <c r="AQ157" s="15" t="str">
        <f>IF(ISBLANK('Original data'!AN157),"",'Original data'!AN157)</f>
        <v/>
      </c>
      <c r="AR157" s="15" t="str">
        <f>IF(ISBLANK('Original data'!AO157),"",'Original data'!AO157)</f>
        <v/>
      </c>
      <c r="AS157" s="15" t="str">
        <f>IF(ISBLANK('Original data'!AP157),"",'Original data'!AP157)</f>
        <v/>
      </c>
      <c r="AT157" s="15" t="str">
        <f>IF(ISBLANK('Original data'!AQ157),"",'Original data'!AQ157)</f>
        <v/>
      </c>
      <c r="AU157" s="15" t="str">
        <f>IF(ISBLANK('Original data'!AR157),"",'Original data'!AR157)</f>
        <v/>
      </c>
      <c r="AV157" s="15" t="str">
        <f>IF(ISBLANK('Original data'!AS157),"",'Original data'!AS157)</f>
        <v/>
      </c>
      <c r="AW157" s="15" t="str">
        <f>IF(ISBLANK('Original data'!AT157),"",'Original data'!AT157)</f>
        <v/>
      </c>
      <c r="AX157" s="15" t="str">
        <f>IF(ISBLANK('Original data'!AU157),"",'Original data'!AU157)</f>
        <v/>
      </c>
      <c r="AY157" s="15" t="str">
        <f>IF(ISBLANK('Original data'!AV157),"",'Original data'!AV157)</f>
        <v/>
      </c>
      <c r="AZ157" s="15" t="str">
        <f>IF(ISBLANK('Original data'!AW157),"",'Original data'!AW157)</f>
        <v/>
      </c>
      <c r="BA157" s="15" t="str">
        <f>IF(ISBLANK('Original data'!AX157),"",'Original data'!AX157)</f>
        <v/>
      </c>
      <c r="BB157" s="15" t="str">
        <f>IF(ISBLANK('Original data'!AY157),"",'Original data'!AY157)</f>
        <v/>
      </c>
      <c r="BC157" s="15" t="str">
        <f>IF(ISBLANK('Original data'!AZ157),"",'Original data'!AZ157)</f>
        <v/>
      </c>
      <c r="BD157" s="15" t="str">
        <f>IF(ISBLANK('Original data'!BA157),"",'Original data'!BA157)</f>
        <v/>
      </c>
      <c r="BE157" s="15" t="str">
        <f>IF(ISBLANK('Original data'!BB157),"",'Original data'!BB157)</f>
        <v/>
      </c>
      <c r="BF157" s="15" t="str">
        <f>IF(ISBLANK('Original data'!BC157),"",'Original data'!BC157)</f>
        <v/>
      </c>
      <c r="BG157" s="15" t="str">
        <f>IF(ISBLANK('Original data'!BD157),"",'Original data'!BD157)</f>
        <v/>
      </c>
      <c r="BH157" s="15" t="str">
        <f>IF(ISBLANK('Original data'!BE157),"",'Original data'!BE157)</f>
        <v/>
      </c>
      <c r="BI157" s="15" t="str">
        <f>IF(ISBLANK('Original data'!BF157),"",'Original data'!BF157)</f>
        <v/>
      </c>
      <c r="BJ157" s="15" t="str">
        <f>IF(ISBLANK('Original data'!BG157),"",'Original data'!BG157)</f>
        <v/>
      </c>
      <c r="BK157" s="15" t="str">
        <f>IF(ISBLANK('Original data'!BH157),"",'Original data'!BH157)</f>
        <v/>
      </c>
      <c r="BL157" s="15" t="str">
        <f>IF(ISBLANK('Original data'!BI157),"",'Original data'!BI157)</f>
        <v/>
      </c>
      <c r="BM157" s="15" t="str">
        <f>IF(ISBLANK('Original data'!BJ157),"",'Original data'!BJ157)</f>
        <v/>
      </c>
      <c r="BN157" s="15" t="str">
        <f>IF(ISBLANK('Original data'!BK157),"",'Original data'!BK157)</f>
        <v/>
      </c>
      <c r="BO157" s="15" t="str">
        <f>IF(ISBLANK('Original data'!BL157),"",'Original data'!BL157)</f>
        <v/>
      </c>
      <c r="BP157" s="15" t="str">
        <f>IF(ISBLANK('Original data'!BM157),"",'Original data'!BM157)</f>
        <v/>
      </c>
      <c r="BQ157" s="15" t="str">
        <f>IF(ISBLANK('Original data'!BN157),"",'Original data'!BN157)</f>
        <v/>
      </c>
      <c r="BR157" s="15" t="str">
        <f>IF(ISBLANK('Original data'!BO157),"",'Original data'!BO157)</f>
        <v/>
      </c>
      <c r="BS157" s="15" t="str">
        <f>IF(ISBLANK('Original data'!BP157),"",'Original data'!BP157)</f>
        <v/>
      </c>
      <c r="BT157" s="15" t="str">
        <f>IF(ISBLANK('Original data'!BQ157),"",'Original data'!BQ157)</f>
        <v/>
      </c>
      <c r="BU157" s="15" t="str">
        <f>IF(ISBLANK('Original data'!BR157),"",'Original data'!BR157)</f>
        <v/>
      </c>
      <c r="BV157" s="15" t="str">
        <f>IF(ISBLANK('Original data'!BS157),"",'Original data'!BS157)</f>
        <v/>
      </c>
      <c r="BW157" s="15" t="str">
        <f>IF(ISBLANK('Original data'!BT157),"",'Original data'!BT157)</f>
        <v/>
      </c>
      <c r="BX157" s="15" t="str">
        <f>IF(ISBLANK('Original data'!BU157),"",'Original data'!BU157)</f>
        <v/>
      </c>
      <c r="BY157" s="15" t="str">
        <f>IF(ISBLANK('Original data'!BV157),"",'Original data'!BV157)</f>
        <v/>
      </c>
      <c r="BZ157" s="15" t="str">
        <f>IF(ISBLANK('Original data'!BW157),"",'Original data'!BW157)</f>
        <v/>
      </c>
      <c r="CA157" s="15" t="str">
        <f>IF(ISBLANK('Original data'!BX157),"",'Original data'!BX157)</f>
        <v/>
      </c>
      <c r="CB157" s="15" t="str">
        <f>IF(ISBLANK('Original data'!BY157),"",'Original data'!BY157)</f>
        <v/>
      </c>
      <c r="CC157" s="15" t="str">
        <f>IF(ISBLANK('Original data'!BZ157),"",'Original data'!BZ157)</f>
        <v/>
      </c>
      <c r="CD157" s="15" t="str">
        <f>IF(ISBLANK('Original data'!CA157),"",'Original data'!CA157)</f>
        <v/>
      </c>
    </row>
    <row r="158" spans="1:82" x14ac:dyDescent="0.2">
      <c r="A158" s="14" t="str">
        <f>IF(ISBLANK('Original data'!A158),"",'Original data'!A158)</f>
        <v/>
      </c>
      <c r="B158" s="14" t="str">
        <f>IF(ISBLANK('Original data'!B158),"",'Original data'!B158)</f>
        <v/>
      </c>
      <c r="C158" s="14" t="str">
        <f>IF(ISBLANK('Original data'!C158),"",'Original data'!C158)</f>
        <v/>
      </c>
      <c r="D158" s="14" t="str">
        <f>IF(ISBLANK('Original data'!D158),"",'Original data'!D158)</f>
        <v/>
      </c>
      <c r="E158" s="14" t="str">
        <f>IF(ISBLANK('Original data'!E158),"",'Original data'!E158)</f>
        <v/>
      </c>
      <c r="F158" s="14">
        <f>IF(ISBLANK('Original data'!CC158),"",'Original data'!CC158)</f>
        <v>0</v>
      </c>
      <c r="G158" s="14">
        <f>IF(ISBLANK('Original data'!CD158),"",'Original data'!CD158)</f>
        <v>0</v>
      </c>
      <c r="H158" s="14"/>
      <c r="I158" s="15" t="str">
        <f>IF(ISBLANK('Original data'!F158),"",'Original data'!F158)</f>
        <v/>
      </c>
      <c r="J158" s="15" t="str">
        <f>IF(ISBLANK('Original data'!G158),"",'Original data'!G158)</f>
        <v/>
      </c>
      <c r="K158" s="15" t="str">
        <f>IF(ISBLANK('Original data'!H158),"",'Original data'!H158)</f>
        <v/>
      </c>
      <c r="L158" s="15" t="str">
        <f>IF(ISBLANK('Original data'!I158),"",'Original data'!I158)</f>
        <v/>
      </c>
      <c r="M158" s="15" t="str">
        <f>IF(ISBLANK('Original data'!J158),"",'Original data'!J158)</f>
        <v/>
      </c>
      <c r="N158" s="15" t="str">
        <f>IF(ISBLANK('Original data'!K158),"",'Original data'!K158)</f>
        <v/>
      </c>
      <c r="O158" s="15" t="str">
        <f>IF(ISBLANK('Original data'!L158),"",'Original data'!L158)</f>
        <v/>
      </c>
      <c r="P158" s="15" t="str">
        <f>IF(ISBLANK('Original data'!M158),"",'Original data'!M158)</f>
        <v/>
      </c>
      <c r="Q158" s="15" t="str">
        <f>IF(ISBLANK('Original data'!N158),"",'Original data'!N158)</f>
        <v/>
      </c>
      <c r="R158" s="15" t="str">
        <f>IF(ISBLANK('Original data'!O158),"",'Original data'!O158)</f>
        <v/>
      </c>
      <c r="S158" s="15" t="str">
        <f>IF(ISBLANK('Original data'!P158),"",'Original data'!P158)</f>
        <v/>
      </c>
      <c r="T158" s="15" t="str">
        <f>IF(ISBLANK('Original data'!Q158),"",'Original data'!Q158)</f>
        <v/>
      </c>
      <c r="U158" s="15" t="str">
        <f>IF(ISBLANK('Original data'!R158),"",'Original data'!R158)</f>
        <v/>
      </c>
      <c r="V158" s="15" t="str">
        <f>IF(ISBLANK('Original data'!S158),"",'Original data'!S158)</f>
        <v/>
      </c>
      <c r="W158" s="15" t="str">
        <f>IF(ISBLANK('Original data'!T158),"",'Original data'!T158)</f>
        <v/>
      </c>
      <c r="X158" s="15" t="str">
        <f>IF(ISBLANK('Original data'!U158),"",'Original data'!U158)</f>
        <v/>
      </c>
      <c r="Y158" s="15" t="str">
        <f>IF(ISBLANK('Original data'!V158),"",'Original data'!V158)</f>
        <v/>
      </c>
      <c r="Z158" s="15" t="str">
        <f>IF(ISBLANK('Original data'!W158),"",'Original data'!W158)</f>
        <v/>
      </c>
      <c r="AA158" s="15" t="str">
        <f>IF(ISBLANK('Original data'!X158),"",'Original data'!X158)</f>
        <v/>
      </c>
      <c r="AB158" s="15" t="str">
        <f>IF(ISBLANK('Original data'!Y158),"",'Original data'!Y158)</f>
        <v/>
      </c>
      <c r="AC158" s="15" t="str">
        <f>IF(ISBLANK('Original data'!Z158),"",'Original data'!Z158)</f>
        <v/>
      </c>
      <c r="AD158" s="15" t="str">
        <f>IF(ISBLANK('Original data'!AA158),"",'Original data'!AA158)</f>
        <v/>
      </c>
      <c r="AE158" s="15" t="str">
        <f>IF(ISBLANK('Original data'!AB158),"",'Original data'!AB158)</f>
        <v/>
      </c>
      <c r="AF158" s="15" t="str">
        <f>IF(ISBLANK('Original data'!AC158),"",'Original data'!AC158)</f>
        <v/>
      </c>
      <c r="AG158" s="15" t="str">
        <f>IF(ISBLANK('Original data'!AD158),"",'Original data'!AD158)</f>
        <v/>
      </c>
      <c r="AH158" s="15" t="str">
        <f>IF(ISBLANK('Original data'!AE158),"",'Original data'!AE158)</f>
        <v/>
      </c>
      <c r="AI158" s="15" t="str">
        <f>IF(ISBLANK('Original data'!AF158),"",'Original data'!AF158)</f>
        <v/>
      </c>
      <c r="AJ158" s="15" t="str">
        <f>IF(ISBLANK('Original data'!AG158),"",'Original data'!AG158)</f>
        <v/>
      </c>
      <c r="AK158" s="15" t="str">
        <f>IF(ISBLANK('Original data'!AH158),"",'Original data'!AH158)</f>
        <v/>
      </c>
      <c r="AL158" s="15" t="str">
        <f>IF(ISBLANK('Original data'!AI158),"",'Original data'!AI158)</f>
        <v/>
      </c>
      <c r="AM158" s="15" t="str">
        <f>IF(ISBLANK('Original data'!AJ158),"",'Original data'!AJ158)</f>
        <v/>
      </c>
      <c r="AN158" s="15" t="str">
        <f>IF(ISBLANK('Original data'!AK158),"",'Original data'!AK158)</f>
        <v/>
      </c>
      <c r="AO158" s="15" t="str">
        <f>IF(ISBLANK('Original data'!AL158),"",'Original data'!AL158)</f>
        <v/>
      </c>
      <c r="AP158" s="15" t="str">
        <f>IF(ISBLANK('Original data'!AM158),"",'Original data'!AM158)</f>
        <v/>
      </c>
      <c r="AQ158" s="15" t="str">
        <f>IF(ISBLANK('Original data'!AN158),"",'Original data'!AN158)</f>
        <v/>
      </c>
      <c r="AR158" s="15" t="str">
        <f>IF(ISBLANK('Original data'!AO158),"",'Original data'!AO158)</f>
        <v/>
      </c>
      <c r="AS158" s="15" t="str">
        <f>IF(ISBLANK('Original data'!AP158),"",'Original data'!AP158)</f>
        <v/>
      </c>
      <c r="AT158" s="15" t="str">
        <f>IF(ISBLANK('Original data'!AQ158),"",'Original data'!AQ158)</f>
        <v/>
      </c>
      <c r="AU158" s="15" t="str">
        <f>IF(ISBLANK('Original data'!AR158),"",'Original data'!AR158)</f>
        <v/>
      </c>
      <c r="AV158" s="15" t="str">
        <f>IF(ISBLANK('Original data'!AS158),"",'Original data'!AS158)</f>
        <v/>
      </c>
      <c r="AW158" s="15" t="str">
        <f>IF(ISBLANK('Original data'!AT158),"",'Original data'!AT158)</f>
        <v/>
      </c>
      <c r="AX158" s="15" t="str">
        <f>IF(ISBLANK('Original data'!AU158),"",'Original data'!AU158)</f>
        <v/>
      </c>
      <c r="AY158" s="15" t="str">
        <f>IF(ISBLANK('Original data'!AV158),"",'Original data'!AV158)</f>
        <v/>
      </c>
      <c r="AZ158" s="15" t="str">
        <f>IF(ISBLANK('Original data'!AW158),"",'Original data'!AW158)</f>
        <v/>
      </c>
      <c r="BA158" s="15" t="str">
        <f>IF(ISBLANK('Original data'!AX158),"",'Original data'!AX158)</f>
        <v/>
      </c>
      <c r="BB158" s="15" t="str">
        <f>IF(ISBLANK('Original data'!AY158),"",'Original data'!AY158)</f>
        <v/>
      </c>
      <c r="BC158" s="15" t="str">
        <f>IF(ISBLANK('Original data'!AZ158),"",'Original data'!AZ158)</f>
        <v/>
      </c>
      <c r="BD158" s="15" t="str">
        <f>IF(ISBLANK('Original data'!BA158),"",'Original data'!BA158)</f>
        <v/>
      </c>
      <c r="BE158" s="15" t="str">
        <f>IF(ISBLANK('Original data'!BB158),"",'Original data'!BB158)</f>
        <v/>
      </c>
      <c r="BF158" s="15" t="str">
        <f>IF(ISBLANK('Original data'!BC158),"",'Original data'!BC158)</f>
        <v/>
      </c>
      <c r="BG158" s="15" t="str">
        <f>IF(ISBLANK('Original data'!BD158),"",'Original data'!BD158)</f>
        <v/>
      </c>
      <c r="BH158" s="15" t="str">
        <f>IF(ISBLANK('Original data'!BE158),"",'Original data'!BE158)</f>
        <v/>
      </c>
      <c r="BI158" s="15" t="str">
        <f>IF(ISBLANK('Original data'!BF158),"",'Original data'!BF158)</f>
        <v/>
      </c>
      <c r="BJ158" s="15" t="str">
        <f>IF(ISBLANK('Original data'!BG158),"",'Original data'!BG158)</f>
        <v/>
      </c>
      <c r="BK158" s="15" t="str">
        <f>IF(ISBLANK('Original data'!BH158),"",'Original data'!BH158)</f>
        <v/>
      </c>
      <c r="BL158" s="15" t="str">
        <f>IF(ISBLANK('Original data'!BI158),"",'Original data'!BI158)</f>
        <v/>
      </c>
      <c r="BM158" s="15" t="str">
        <f>IF(ISBLANK('Original data'!BJ158),"",'Original data'!BJ158)</f>
        <v/>
      </c>
      <c r="BN158" s="15" t="str">
        <f>IF(ISBLANK('Original data'!BK158),"",'Original data'!BK158)</f>
        <v/>
      </c>
      <c r="BO158" s="15" t="str">
        <f>IF(ISBLANK('Original data'!BL158),"",'Original data'!BL158)</f>
        <v/>
      </c>
      <c r="BP158" s="15" t="str">
        <f>IF(ISBLANK('Original data'!BM158),"",'Original data'!BM158)</f>
        <v/>
      </c>
      <c r="BQ158" s="15" t="str">
        <f>IF(ISBLANK('Original data'!BN158),"",'Original data'!BN158)</f>
        <v/>
      </c>
      <c r="BR158" s="15" t="str">
        <f>IF(ISBLANK('Original data'!BO158),"",'Original data'!BO158)</f>
        <v/>
      </c>
      <c r="BS158" s="15" t="str">
        <f>IF(ISBLANK('Original data'!BP158),"",'Original data'!BP158)</f>
        <v/>
      </c>
      <c r="BT158" s="15" t="str">
        <f>IF(ISBLANK('Original data'!BQ158),"",'Original data'!BQ158)</f>
        <v/>
      </c>
      <c r="BU158" s="15" t="str">
        <f>IF(ISBLANK('Original data'!BR158),"",'Original data'!BR158)</f>
        <v/>
      </c>
      <c r="BV158" s="15" t="str">
        <f>IF(ISBLANK('Original data'!BS158),"",'Original data'!BS158)</f>
        <v/>
      </c>
      <c r="BW158" s="15" t="str">
        <f>IF(ISBLANK('Original data'!BT158),"",'Original data'!BT158)</f>
        <v/>
      </c>
      <c r="BX158" s="15" t="str">
        <f>IF(ISBLANK('Original data'!BU158),"",'Original data'!BU158)</f>
        <v/>
      </c>
      <c r="BY158" s="15" t="str">
        <f>IF(ISBLANK('Original data'!BV158),"",'Original data'!BV158)</f>
        <v/>
      </c>
      <c r="BZ158" s="15" t="str">
        <f>IF(ISBLANK('Original data'!BW158),"",'Original data'!BW158)</f>
        <v/>
      </c>
      <c r="CA158" s="15" t="str">
        <f>IF(ISBLANK('Original data'!BX158),"",'Original data'!BX158)</f>
        <v/>
      </c>
      <c r="CB158" s="15" t="str">
        <f>IF(ISBLANK('Original data'!BY158),"",'Original data'!BY158)</f>
        <v/>
      </c>
      <c r="CC158" s="15" t="str">
        <f>IF(ISBLANK('Original data'!BZ158),"",'Original data'!BZ158)</f>
        <v/>
      </c>
      <c r="CD158" s="15" t="str">
        <f>IF(ISBLANK('Original data'!CA158),"",'Original data'!CA158)</f>
        <v/>
      </c>
    </row>
    <row r="159" spans="1:82" x14ac:dyDescent="0.2">
      <c r="A159" s="14" t="str">
        <f>IF(ISBLANK('Original data'!A159),"",'Original data'!A159)</f>
        <v/>
      </c>
      <c r="B159" s="14" t="str">
        <f>IF(ISBLANK('Original data'!B159),"",'Original data'!B159)</f>
        <v/>
      </c>
      <c r="C159" s="14" t="str">
        <f>IF(ISBLANK('Original data'!C159),"",'Original data'!C159)</f>
        <v/>
      </c>
      <c r="D159" s="14" t="str">
        <f>IF(ISBLANK('Original data'!D159),"",'Original data'!D159)</f>
        <v/>
      </c>
      <c r="E159" s="14" t="str">
        <f>IF(ISBLANK('Original data'!E159),"",'Original data'!E159)</f>
        <v/>
      </c>
      <c r="F159" s="14">
        <f>IF(ISBLANK('Original data'!CC159),"",'Original data'!CC159)</f>
        <v>0</v>
      </c>
      <c r="G159" s="14">
        <f>IF(ISBLANK('Original data'!CD159),"",'Original data'!CD159)</f>
        <v>0</v>
      </c>
      <c r="H159" s="14"/>
      <c r="I159" s="15" t="str">
        <f>IF(ISBLANK('Original data'!F159),"",'Original data'!F159)</f>
        <v/>
      </c>
      <c r="J159" s="15" t="str">
        <f>IF(ISBLANK('Original data'!G159),"",'Original data'!G159)</f>
        <v/>
      </c>
      <c r="K159" s="15" t="str">
        <f>IF(ISBLANK('Original data'!H159),"",'Original data'!H159)</f>
        <v/>
      </c>
      <c r="L159" s="15" t="str">
        <f>IF(ISBLANK('Original data'!I159),"",'Original data'!I159)</f>
        <v/>
      </c>
      <c r="M159" s="15" t="str">
        <f>IF(ISBLANK('Original data'!J159),"",'Original data'!J159)</f>
        <v/>
      </c>
      <c r="N159" s="15" t="str">
        <f>IF(ISBLANK('Original data'!K159),"",'Original data'!K159)</f>
        <v/>
      </c>
      <c r="O159" s="15" t="str">
        <f>IF(ISBLANK('Original data'!L159),"",'Original data'!L159)</f>
        <v/>
      </c>
      <c r="P159" s="15" t="str">
        <f>IF(ISBLANK('Original data'!M159),"",'Original data'!M159)</f>
        <v/>
      </c>
      <c r="Q159" s="15" t="str">
        <f>IF(ISBLANK('Original data'!N159),"",'Original data'!N159)</f>
        <v/>
      </c>
      <c r="R159" s="15" t="str">
        <f>IF(ISBLANK('Original data'!O159),"",'Original data'!O159)</f>
        <v/>
      </c>
      <c r="S159" s="15" t="str">
        <f>IF(ISBLANK('Original data'!P159),"",'Original data'!P159)</f>
        <v/>
      </c>
      <c r="T159" s="15" t="str">
        <f>IF(ISBLANK('Original data'!Q159),"",'Original data'!Q159)</f>
        <v/>
      </c>
      <c r="U159" s="15" t="str">
        <f>IF(ISBLANK('Original data'!R159),"",'Original data'!R159)</f>
        <v/>
      </c>
      <c r="V159" s="15" t="str">
        <f>IF(ISBLANK('Original data'!S159),"",'Original data'!S159)</f>
        <v/>
      </c>
      <c r="W159" s="15" t="str">
        <f>IF(ISBLANK('Original data'!T159),"",'Original data'!T159)</f>
        <v/>
      </c>
      <c r="X159" s="15" t="str">
        <f>IF(ISBLANK('Original data'!U159),"",'Original data'!U159)</f>
        <v/>
      </c>
      <c r="Y159" s="15" t="str">
        <f>IF(ISBLANK('Original data'!V159),"",'Original data'!V159)</f>
        <v/>
      </c>
      <c r="Z159" s="15" t="str">
        <f>IF(ISBLANK('Original data'!W159),"",'Original data'!W159)</f>
        <v/>
      </c>
      <c r="AA159" s="15" t="str">
        <f>IF(ISBLANK('Original data'!X159),"",'Original data'!X159)</f>
        <v/>
      </c>
      <c r="AB159" s="15" t="str">
        <f>IF(ISBLANK('Original data'!Y159),"",'Original data'!Y159)</f>
        <v/>
      </c>
      <c r="AC159" s="15" t="str">
        <f>IF(ISBLANK('Original data'!Z159),"",'Original data'!Z159)</f>
        <v/>
      </c>
      <c r="AD159" s="15" t="str">
        <f>IF(ISBLANK('Original data'!AA159),"",'Original data'!AA159)</f>
        <v/>
      </c>
      <c r="AE159" s="15" t="str">
        <f>IF(ISBLANK('Original data'!AB159),"",'Original data'!AB159)</f>
        <v/>
      </c>
      <c r="AF159" s="15" t="str">
        <f>IF(ISBLANK('Original data'!AC159),"",'Original data'!AC159)</f>
        <v/>
      </c>
      <c r="AG159" s="15" t="str">
        <f>IF(ISBLANK('Original data'!AD159),"",'Original data'!AD159)</f>
        <v/>
      </c>
      <c r="AH159" s="15" t="str">
        <f>IF(ISBLANK('Original data'!AE159),"",'Original data'!AE159)</f>
        <v/>
      </c>
      <c r="AI159" s="15" t="str">
        <f>IF(ISBLANK('Original data'!AF159),"",'Original data'!AF159)</f>
        <v/>
      </c>
      <c r="AJ159" s="15" t="str">
        <f>IF(ISBLANK('Original data'!AG159),"",'Original data'!AG159)</f>
        <v/>
      </c>
      <c r="AK159" s="15" t="str">
        <f>IF(ISBLANK('Original data'!AH159),"",'Original data'!AH159)</f>
        <v/>
      </c>
      <c r="AL159" s="15" t="str">
        <f>IF(ISBLANK('Original data'!AI159),"",'Original data'!AI159)</f>
        <v/>
      </c>
      <c r="AM159" s="15" t="str">
        <f>IF(ISBLANK('Original data'!AJ159),"",'Original data'!AJ159)</f>
        <v/>
      </c>
      <c r="AN159" s="15" t="str">
        <f>IF(ISBLANK('Original data'!AK159),"",'Original data'!AK159)</f>
        <v/>
      </c>
      <c r="AO159" s="15" t="str">
        <f>IF(ISBLANK('Original data'!AL159),"",'Original data'!AL159)</f>
        <v/>
      </c>
      <c r="AP159" s="15" t="str">
        <f>IF(ISBLANK('Original data'!AM159),"",'Original data'!AM159)</f>
        <v/>
      </c>
      <c r="AQ159" s="15" t="str">
        <f>IF(ISBLANK('Original data'!AN159),"",'Original data'!AN159)</f>
        <v/>
      </c>
      <c r="AR159" s="15" t="str">
        <f>IF(ISBLANK('Original data'!AO159),"",'Original data'!AO159)</f>
        <v/>
      </c>
      <c r="AS159" s="15" t="str">
        <f>IF(ISBLANK('Original data'!AP159),"",'Original data'!AP159)</f>
        <v/>
      </c>
      <c r="AT159" s="15" t="str">
        <f>IF(ISBLANK('Original data'!AQ159),"",'Original data'!AQ159)</f>
        <v/>
      </c>
      <c r="AU159" s="15" t="str">
        <f>IF(ISBLANK('Original data'!AR159),"",'Original data'!AR159)</f>
        <v/>
      </c>
      <c r="AV159" s="15" t="str">
        <f>IF(ISBLANK('Original data'!AS159),"",'Original data'!AS159)</f>
        <v/>
      </c>
      <c r="AW159" s="15" t="str">
        <f>IF(ISBLANK('Original data'!AT159),"",'Original data'!AT159)</f>
        <v/>
      </c>
      <c r="AX159" s="15" t="str">
        <f>IF(ISBLANK('Original data'!AU159),"",'Original data'!AU159)</f>
        <v/>
      </c>
      <c r="AY159" s="15" t="str">
        <f>IF(ISBLANK('Original data'!AV159),"",'Original data'!AV159)</f>
        <v/>
      </c>
      <c r="AZ159" s="15" t="str">
        <f>IF(ISBLANK('Original data'!AW159),"",'Original data'!AW159)</f>
        <v/>
      </c>
      <c r="BA159" s="15" t="str">
        <f>IF(ISBLANK('Original data'!AX159),"",'Original data'!AX159)</f>
        <v/>
      </c>
      <c r="BB159" s="15" t="str">
        <f>IF(ISBLANK('Original data'!AY159),"",'Original data'!AY159)</f>
        <v/>
      </c>
      <c r="BC159" s="15" t="str">
        <f>IF(ISBLANK('Original data'!AZ159),"",'Original data'!AZ159)</f>
        <v/>
      </c>
      <c r="BD159" s="15" t="str">
        <f>IF(ISBLANK('Original data'!BA159),"",'Original data'!BA159)</f>
        <v/>
      </c>
      <c r="BE159" s="15" t="str">
        <f>IF(ISBLANK('Original data'!BB159),"",'Original data'!BB159)</f>
        <v/>
      </c>
      <c r="BF159" s="15" t="str">
        <f>IF(ISBLANK('Original data'!BC159),"",'Original data'!BC159)</f>
        <v/>
      </c>
      <c r="BG159" s="15" t="str">
        <f>IF(ISBLANK('Original data'!BD159),"",'Original data'!BD159)</f>
        <v/>
      </c>
      <c r="BH159" s="15" t="str">
        <f>IF(ISBLANK('Original data'!BE159),"",'Original data'!BE159)</f>
        <v/>
      </c>
      <c r="BI159" s="15" t="str">
        <f>IF(ISBLANK('Original data'!BF159),"",'Original data'!BF159)</f>
        <v/>
      </c>
      <c r="BJ159" s="15" t="str">
        <f>IF(ISBLANK('Original data'!BG159),"",'Original data'!BG159)</f>
        <v/>
      </c>
      <c r="BK159" s="15" t="str">
        <f>IF(ISBLANK('Original data'!BH159),"",'Original data'!BH159)</f>
        <v/>
      </c>
      <c r="BL159" s="15" t="str">
        <f>IF(ISBLANK('Original data'!BI159),"",'Original data'!BI159)</f>
        <v/>
      </c>
      <c r="BM159" s="15" t="str">
        <f>IF(ISBLANK('Original data'!BJ159),"",'Original data'!BJ159)</f>
        <v/>
      </c>
      <c r="BN159" s="15" t="str">
        <f>IF(ISBLANK('Original data'!BK159),"",'Original data'!BK159)</f>
        <v/>
      </c>
      <c r="BO159" s="15" t="str">
        <f>IF(ISBLANK('Original data'!BL159),"",'Original data'!BL159)</f>
        <v/>
      </c>
      <c r="BP159" s="15" t="str">
        <f>IF(ISBLANK('Original data'!BM159),"",'Original data'!BM159)</f>
        <v/>
      </c>
      <c r="BQ159" s="15" t="str">
        <f>IF(ISBLANK('Original data'!BN159),"",'Original data'!BN159)</f>
        <v/>
      </c>
      <c r="BR159" s="15" t="str">
        <f>IF(ISBLANK('Original data'!BO159),"",'Original data'!BO159)</f>
        <v/>
      </c>
      <c r="BS159" s="15" t="str">
        <f>IF(ISBLANK('Original data'!BP159),"",'Original data'!BP159)</f>
        <v/>
      </c>
      <c r="BT159" s="15" t="str">
        <f>IF(ISBLANK('Original data'!BQ159),"",'Original data'!BQ159)</f>
        <v/>
      </c>
      <c r="BU159" s="15" t="str">
        <f>IF(ISBLANK('Original data'!BR159),"",'Original data'!BR159)</f>
        <v/>
      </c>
      <c r="BV159" s="15" t="str">
        <f>IF(ISBLANK('Original data'!BS159),"",'Original data'!BS159)</f>
        <v/>
      </c>
      <c r="BW159" s="15" t="str">
        <f>IF(ISBLANK('Original data'!BT159),"",'Original data'!BT159)</f>
        <v/>
      </c>
      <c r="BX159" s="15" t="str">
        <f>IF(ISBLANK('Original data'!BU159),"",'Original data'!BU159)</f>
        <v/>
      </c>
      <c r="BY159" s="15" t="str">
        <f>IF(ISBLANK('Original data'!BV159),"",'Original data'!BV159)</f>
        <v/>
      </c>
      <c r="BZ159" s="15" t="str">
        <f>IF(ISBLANK('Original data'!BW159),"",'Original data'!BW159)</f>
        <v/>
      </c>
      <c r="CA159" s="15" t="str">
        <f>IF(ISBLANK('Original data'!BX159),"",'Original data'!BX159)</f>
        <v/>
      </c>
      <c r="CB159" s="15" t="str">
        <f>IF(ISBLANK('Original data'!BY159),"",'Original data'!BY159)</f>
        <v/>
      </c>
      <c r="CC159" s="15" t="str">
        <f>IF(ISBLANK('Original data'!BZ159),"",'Original data'!BZ159)</f>
        <v/>
      </c>
      <c r="CD159" s="15" t="str">
        <f>IF(ISBLANK('Original data'!CA159),"",'Original data'!CA159)</f>
        <v/>
      </c>
    </row>
    <row r="160" spans="1:82" x14ac:dyDescent="0.2">
      <c r="A160" s="14" t="str">
        <f>IF(ISBLANK('Original data'!A160),"",'Original data'!A160)</f>
        <v/>
      </c>
      <c r="B160" s="14" t="str">
        <f>IF(ISBLANK('Original data'!B160),"",'Original data'!B160)</f>
        <v/>
      </c>
      <c r="C160" s="14" t="str">
        <f>IF(ISBLANK('Original data'!C160),"",'Original data'!C160)</f>
        <v/>
      </c>
      <c r="D160" s="14" t="str">
        <f>IF(ISBLANK('Original data'!D160),"",'Original data'!D160)</f>
        <v/>
      </c>
      <c r="E160" s="14" t="str">
        <f>IF(ISBLANK('Original data'!E160),"",'Original data'!E160)</f>
        <v/>
      </c>
      <c r="F160" s="14">
        <f>IF(ISBLANK('Original data'!CC160),"",'Original data'!CC160)</f>
        <v>0</v>
      </c>
      <c r="G160" s="14">
        <f>IF(ISBLANK('Original data'!CD160),"",'Original data'!CD160)</f>
        <v>0</v>
      </c>
      <c r="H160" s="14"/>
      <c r="I160" s="15" t="str">
        <f>IF(ISBLANK('Original data'!F160),"",'Original data'!F160)</f>
        <v/>
      </c>
      <c r="J160" s="15" t="str">
        <f>IF(ISBLANK('Original data'!G160),"",'Original data'!G160)</f>
        <v/>
      </c>
      <c r="K160" s="15" t="str">
        <f>IF(ISBLANK('Original data'!H160),"",'Original data'!H160)</f>
        <v/>
      </c>
      <c r="L160" s="15" t="str">
        <f>IF(ISBLANK('Original data'!I160),"",'Original data'!I160)</f>
        <v/>
      </c>
      <c r="M160" s="15" t="str">
        <f>IF(ISBLANK('Original data'!J160),"",'Original data'!J160)</f>
        <v/>
      </c>
      <c r="N160" s="15" t="str">
        <f>IF(ISBLANK('Original data'!K160),"",'Original data'!K160)</f>
        <v/>
      </c>
      <c r="O160" s="15" t="str">
        <f>IF(ISBLANK('Original data'!L160),"",'Original data'!L160)</f>
        <v/>
      </c>
      <c r="P160" s="15" t="str">
        <f>IF(ISBLANK('Original data'!M160),"",'Original data'!M160)</f>
        <v/>
      </c>
      <c r="Q160" s="15" t="str">
        <f>IF(ISBLANK('Original data'!N160),"",'Original data'!N160)</f>
        <v/>
      </c>
      <c r="R160" s="15" t="str">
        <f>IF(ISBLANK('Original data'!O160),"",'Original data'!O160)</f>
        <v/>
      </c>
      <c r="S160" s="15" t="str">
        <f>IF(ISBLANK('Original data'!P160),"",'Original data'!P160)</f>
        <v/>
      </c>
      <c r="T160" s="15" t="str">
        <f>IF(ISBLANK('Original data'!Q160),"",'Original data'!Q160)</f>
        <v/>
      </c>
      <c r="U160" s="15" t="str">
        <f>IF(ISBLANK('Original data'!R160),"",'Original data'!R160)</f>
        <v/>
      </c>
      <c r="V160" s="15" t="str">
        <f>IF(ISBLANK('Original data'!S160),"",'Original data'!S160)</f>
        <v/>
      </c>
      <c r="W160" s="15" t="str">
        <f>IF(ISBLANK('Original data'!T160),"",'Original data'!T160)</f>
        <v/>
      </c>
      <c r="X160" s="15" t="str">
        <f>IF(ISBLANK('Original data'!U160),"",'Original data'!U160)</f>
        <v/>
      </c>
      <c r="Y160" s="15" t="str">
        <f>IF(ISBLANK('Original data'!V160),"",'Original data'!V160)</f>
        <v/>
      </c>
      <c r="Z160" s="15" t="str">
        <f>IF(ISBLANK('Original data'!W160),"",'Original data'!W160)</f>
        <v/>
      </c>
      <c r="AA160" s="15" t="str">
        <f>IF(ISBLANK('Original data'!X160),"",'Original data'!X160)</f>
        <v/>
      </c>
      <c r="AB160" s="15" t="str">
        <f>IF(ISBLANK('Original data'!Y160),"",'Original data'!Y160)</f>
        <v/>
      </c>
      <c r="AC160" s="15" t="str">
        <f>IF(ISBLANK('Original data'!Z160),"",'Original data'!Z160)</f>
        <v/>
      </c>
      <c r="AD160" s="15" t="str">
        <f>IF(ISBLANK('Original data'!AA160),"",'Original data'!AA160)</f>
        <v/>
      </c>
      <c r="AE160" s="15" t="str">
        <f>IF(ISBLANK('Original data'!AB160),"",'Original data'!AB160)</f>
        <v/>
      </c>
      <c r="AF160" s="15" t="str">
        <f>IF(ISBLANK('Original data'!AC160),"",'Original data'!AC160)</f>
        <v/>
      </c>
      <c r="AG160" s="15" t="str">
        <f>IF(ISBLANK('Original data'!AD160),"",'Original data'!AD160)</f>
        <v/>
      </c>
      <c r="AH160" s="15" t="str">
        <f>IF(ISBLANK('Original data'!AE160),"",'Original data'!AE160)</f>
        <v/>
      </c>
      <c r="AI160" s="15" t="str">
        <f>IF(ISBLANK('Original data'!AF160),"",'Original data'!AF160)</f>
        <v/>
      </c>
      <c r="AJ160" s="15" t="str">
        <f>IF(ISBLANK('Original data'!AG160),"",'Original data'!AG160)</f>
        <v/>
      </c>
      <c r="AK160" s="15" t="str">
        <f>IF(ISBLANK('Original data'!AH160),"",'Original data'!AH160)</f>
        <v/>
      </c>
      <c r="AL160" s="15" t="str">
        <f>IF(ISBLANK('Original data'!AI160),"",'Original data'!AI160)</f>
        <v/>
      </c>
      <c r="AM160" s="15" t="str">
        <f>IF(ISBLANK('Original data'!AJ160),"",'Original data'!AJ160)</f>
        <v/>
      </c>
      <c r="AN160" s="15" t="str">
        <f>IF(ISBLANK('Original data'!AK160),"",'Original data'!AK160)</f>
        <v/>
      </c>
      <c r="AO160" s="15" t="str">
        <f>IF(ISBLANK('Original data'!AL160),"",'Original data'!AL160)</f>
        <v/>
      </c>
      <c r="AP160" s="15" t="str">
        <f>IF(ISBLANK('Original data'!AM160),"",'Original data'!AM160)</f>
        <v/>
      </c>
      <c r="AQ160" s="15" t="str">
        <f>IF(ISBLANK('Original data'!AN160),"",'Original data'!AN160)</f>
        <v/>
      </c>
      <c r="AR160" s="15" t="str">
        <f>IF(ISBLANK('Original data'!AO160),"",'Original data'!AO160)</f>
        <v/>
      </c>
      <c r="AS160" s="15" t="str">
        <f>IF(ISBLANK('Original data'!AP160),"",'Original data'!AP160)</f>
        <v/>
      </c>
      <c r="AT160" s="15" t="str">
        <f>IF(ISBLANK('Original data'!AQ160),"",'Original data'!AQ160)</f>
        <v/>
      </c>
      <c r="AU160" s="15" t="str">
        <f>IF(ISBLANK('Original data'!AR160),"",'Original data'!AR160)</f>
        <v/>
      </c>
      <c r="AV160" s="15" t="str">
        <f>IF(ISBLANK('Original data'!AS160),"",'Original data'!AS160)</f>
        <v/>
      </c>
      <c r="AW160" s="15" t="str">
        <f>IF(ISBLANK('Original data'!AT160),"",'Original data'!AT160)</f>
        <v/>
      </c>
      <c r="AX160" s="15" t="str">
        <f>IF(ISBLANK('Original data'!AU160),"",'Original data'!AU160)</f>
        <v/>
      </c>
      <c r="AY160" s="15" t="str">
        <f>IF(ISBLANK('Original data'!AV160),"",'Original data'!AV160)</f>
        <v/>
      </c>
      <c r="AZ160" s="15" t="str">
        <f>IF(ISBLANK('Original data'!AW160),"",'Original data'!AW160)</f>
        <v/>
      </c>
      <c r="BA160" s="15" t="str">
        <f>IF(ISBLANK('Original data'!AX160),"",'Original data'!AX160)</f>
        <v/>
      </c>
      <c r="BB160" s="15" t="str">
        <f>IF(ISBLANK('Original data'!AY160),"",'Original data'!AY160)</f>
        <v/>
      </c>
      <c r="BC160" s="15" t="str">
        <f>IF(ISBLANK('Original data'!AZ160),"",'Original data'!AZ160)</f>
        <v/>
      </c>
      <c r="BD160" s="15" t="str">
        <f>IF(ISBLANK('Original data'!BA160),"",'Original data'!BA160)</f>
        <v/>
      </c>
      <c r="BE160" s="15" t="str">
        <f>IF(ISBLANK('Original data'!BB160),"",'Original data'!BB160)</f>
        <v/>
      </c>
      <c r="BF160" s="15" t="str">
        <f>IF(ISBLANK('Original data'!BC160),"",'Original data'!BC160)</f>
        <v/>
      </c>
      <c r="BG160" s="15" t="str">
        <f>IF(ISBLANK('Original data'!BD160),"",'Original data'!BD160)</f>
        <v/>
      </c>
      <c r="BH160" s="15" t="str">
        <f>IF(ISBLANK('Original data'!BE160),"",'Original data'!BE160)</f>
        <v/>
      </c>
      <c r="BI160" s="15" t="str">
        <f>IF(ISBLANK('Original data'!BF160),"",'Original data'!BF160)</f>
        <v/>
      </c>
      <c r="BJ160" s="15" t="str">
        <f>IF(ISBLANK('Original data'!BG160),"",'Original data'!BG160)</f>
        <v/>
      </c>
      <c r="BK160" s="15" t="str">
        <f>IF(ISBLANK('Original data'!BH160),"",'Original data'!BH160)</f>
        <v/>
      </c>
      <c r="BL160" s="15" t="str">
        <f>IF(ISBLANK('Original data'!BI160),"",'Original data'!BI160)</f>
        <v/>
      </c>
      <c r="BM160" s="15" t="str">
        <f>IF(ISBLANK('Original data'!BJ160),"",'Original data'!BJ160)</f>
        <v/>
      </c>
      <c r="BN160" s="15" t="str">
        <f>IF(ISBLANK('Original data'!BK160),"",'Original data'!BK160)</f>
        <v/>
      </c>
      <c r="BO160" s="15" t="str">
        <f>IF(ISBLANK('Original data'!BL160),"",'Original data'!BL160)</f>
        <v/>
      </c>
      <c r="BP160" s="15" t="str">
        <f>IF(ISBLANK('Original data'!BM160),"",'Original data'!BM160)</f>
        <v/>
      </c>
      <c r="BQ160" s="15" t="str">
        <f>IF(ISBLANK('Original data'!BN160),"",'Original data'!BN160)</f>
        <v/>
      </c>
      <c r="BR160" s="15" t="str">
        <f>IF(ISBLANK('Original data'!BO160),"",'Original data'!BO160)</f>
        <v/>
      </c>
      <c r="BS160" s="15" t="str">
        <f>IF(ISBLANK('Original data'!BP160),"",'Original data'!BP160)</f>
        <v/>
      </c>
      <c r="BT160" s="15" t="str">
        <f>IF(ISBLANK('Original data'!BQ160),"",'Original data'!BQ160)</f>
        <v/>
      </c>
      <c r="BU160" s="15" t="str">
        <f>IF(ISBLANK('Original data'!BR160),"",'Original data'!BR160)</f>
        <v/>
      </c>
      <c r="BV160" s="15" t="str">
        <f>IF(ISBLANK('Original data'!BS160),"",'Original data'!BS160)</f>
        <v/>
      </c>
      <c r="BW160" s="15" t="str">
        <f>IF(ISBLANK('Original data'!BT160),"",'Original data'!BT160)</f>
        <v/>
      </c>
      <c r="BX160" s="15" t="str">
        <f>IF(ISBLANK('Original data'!BU160),"",'Original data'!BU160)</f>
        <v/>
      </c>
      <c r="BY160" s="15" t="str">
        <f>IF(ISBLANK('Original data'!BV160),"",'Original data'!BV160)</f>
        <v/>
      </c>
      <c r="BZ160" s="15" t="str">
        <f>IF(ISBLANK('Original data'!BW160),"",'Original data'!BW160)</f>
        <v/>
      </c>
      <c r="CA160" s="15" t="str">
        <f>IF(ISBLANK('Original data'!BX160),"",'Original data'!BX160)</f>
        <v/>
      </c>
      <c r="CB160" s="15" t="str">
        <f>IF(ISBLANK('Original data'!BY160),"",'Original data'!BY160)</f>
        <v/>
      </c>
      <c r="CC160" s="15" t="str">
        <f>IF(ISBLANK('Original data'!BZ160),"",'Original data'!BZ160)</f>
        <v/>
      </c>
      <c r="CD160" s="15" t="str">
        <f>IF(ISBLANK('Original data'!CA160),"",'Original data'!CA160)</f>
        <v/>
      </c>
    </row>
    <row r="161" spans="1:82" x14ac:dyDescent="0.2">
      <c r="A161" s="14" t="str">
        <f>IF(ISBLANK('Original data'!A161),"",'Original data'!A161)</f>
        <v/>
      </c>
      <c r="B161" s="14" t="str">
        <f>IF(ISBLANK('Original data'!B161),"",'Original data'!B161)</f>
        <v/>
      </c>
      <c r="C161" s="14" t="str">
        <f>IF(ISBLANK('Original data'!C161),"",'Original data'!C161)</f>
        <v/>
      </c>
      <c r="D161" s="14" t="str">
        <f>IF(ISBLANK('Original data'!D161),"",'Original data'!D161)</f>
        <v/>
      </c>
      <c r="E161" s="14" t="str">
        <f>IF(ISBLANK('Original data'!E161),"",'Original data'!E161)</f>
        <v/>
      </c>
      <c r="F161" s="14">
        <f>IF(ISBLANK('Original data'!CC161),"",'Original data'!CC161)</f>
        <v>0</v>
      </c>
      <c r="G161" s="14">
        <f>IF(ISBLANK('Original data'!CD161),"",'Original data'!CD161)</f>
        <v>0</v>
      </c>
      <c r="H161" s="14"/>
      <c r="I161" s="15" t="str">
        <f>IF(ISBLANK('Original data'!F161),"",'Original data'!F161)</f>
        <v/>
      </c>
      <c r="J161" s="15" t="str">
        <f>IF(ISBLANK('Original data'!G161),"",'Original data'!G161)</f>
        <v/>
      </c>
      <c r="K161" s="15" t="str">
        <f>IF(ISBLANK('Original data'!H161),"",'Original data'!H161)</f>
        <v/>
      </c>
      <c r="L161" s="15" t="str">
        <f>IF(ISBLANK('Original data'!I161),"",'Original data'!I161)</f>
        <v/>
      </c>
      <c r="M161" s="15" t="str">
        <f>IF(ISBLANK('Original data'!J161),"",'Original data'!J161)</f>
        <v/>
      </c>
      <c r="N161" s="15" t="str">
        <f>IF(ISBLANK('Original data'!K161),"",'Original data'!K161)</f>
        <v/>
      </c>
      <c r="O161" s="15" t="str">
        <f>IF(ISBLANK('Original data'!L161),"",'Original data'!L161)</f>
        <v/>
      </c>
      <c r="P161" s="15" t="str">
        <f>IF(ISBLANK('Original data'!M161),"",'Original data'!M161)</f>
        <v/>
      </c>
      <c r="Q161" s="15" t="str">
        <f>IF(ISBLANK('Original data'!N161),"",'Original data'!N161)</f>
        <v/>
      </c>
      <c r="R161" s="15" t="str">
        <f>IF(ISBLANK('Original data'!O161),"",'Original data'!O161)</f>
        <v/>
      </c>
      <c r="S161" s="15" t="str">
        <f>IF(ISBLANK('Original data'!P161),"",'Original data'!P161)</f>
        <v/>
      </c>
      <c r="T161" s="15" t="str">
        <f>IF(ISBLANK('Original data'!Q161),"",'Original data'!Q161)</f>
        <v/>
      </c>
      <c r="U161" s="15" t="str">
        <f>IF(ISBLANK('Original data'!R161),"",'Original data'!R161)</f>
        <v/>
      </c>
      <c r="V161" s="15" t="str">
        <f>IF(ISBLANK('Original data'!S161),"",'Original data'!S161)</f>
        <v/>
      </c>
      <c r="W161" s="15" t="str">
        <f>IF(ISBLANK('Original data'!T161),"",'Original data'!T161)</f>
        <v/>
      </c>
      <c r="X161" s="15" t="str">
        <f>IF(ISBLANK('Original data'!U161),"",'Original data'!U161)</f>
        <v/>
      </c>
      <c r="Y161" s="15" t="str">
        <f>IF(ISBLANK('Original data'!V161),"",'Original data'!V161)</f>
        <v/>
      </c>
      <c r="Z161" s="15" t="str">
        <f>IF(ISBLANK('Original data'!W161),"",'Original data'!W161)</f>
        <v/>
      </c>
      <c r="AA161" s="15" t="str">
        <f>IF(ISBLANK('Original data'!X161),"",'Original data'!X161)</f>
        <v/>
      </c>
      <c r="AB161" s="15" t="str">
        <f>IF(ISBLANK('Original data'!Y161),"",'Original data'!Y161)</f>
        <v/>
      </c>
      <c r="AC161" s="15" t="str">
        <f>IF(ISBLANK('Original data'!Z161),"",'Original data'!Z161)</f>
        <v/>
      </c>
      <c r="AD161" s="15" t="str">
        <f>IF(ISBLANK('Original data'!AA161),"",'Original data'!AA161)</f>
        <v/>
      </c>
      <c r="AE161" s="15" t="str">
        <f>IF(ISBLANK('Original data'!AB161),"",'Original data'!AB161)</f>
        <v/>
      </c>
      <c r="AF161" s="15" t="str">
        <f>IF(ISBLANK('Original data'!AC161),"",'Original data'!AC161)</f>
        <v/>
      </c>
      <c r="AG161" s="15" t="str">
        <f>IF(ISBLANK('Original data'!AD161),"",'Original data'!AD161)</f>
        <v/>
      </c>
      <c r="AH161" s="15" t="str">
        <f>IF(ISBLANK('Original data'!AE161),"",'Original data'!AE161)</f>
        <v/>
      </c>
      <c r="AI161" s="15" t="str">
        <f>IF(ISBLANK('Original data'!AF161),"",'Original data'!AF161)</f>
        <v/>
      </c>
      <c r="AJ161" s="15" t="str">
        <f>IF(ISBLANK('Original data'!AG161),"",'Original data'!AG161)</f>
        <v/>
      </c>
      <c r="AK161" s="15" t="str">
        <f>IF(ISBLANK('Original data'!AH161),"",'Original data'!AH161)</f>
        <v/>
      </c>
      <c r="AL161" s="15" t="str">
        <f>IF(ISBLANK('Original data'!AI161),"",'Original data'!AI161)</f>
        <v/>
      </c>
      <c r="AM161" s="15" t="str">
        <f>IF(ISBLANK('Original data'!AJ161),"",'Original data'!AJ161)</f>
        <v/>
      </c>
      <c r="AN161" s="15" t="str">
        <f>IF(ISBLANK('Original data'!AK161),"",'Original data'!AK161)</f>
        <v/>
      </c>
      <c r="AO161" s="15" t="str">
        <f>IF(ISBLANK('Original data'!AL161),"",'Original data'!AL161)</f>
        <v/>
      </c>
      <c r="AP161" s="15" t="str">
        <f>IF(ISBLANK('Original data'!AM161),"",'Original data'!AM161)</f>
        <v/>
      </c>
      <c r="AQ161" s="15" t="str">
        <f>IF(ISBLANK('Original data'!AN161),"",'Original data'!AN161)</f>
        <v/>
      </c>
      <c r="AR161" s="15" t="str">
        <f>IF(ISBLANK('Original data'!AO161),"",'Original data'!AO161)</f>
        <v/>
      </c>
      <c r="AS161" s="15" t="str">
        <f>IF(ISBLANK('Original data'!AP161),"",'Original data'!AP161)</f>
        <v/>
      </c>
      <c r="AT161" s="15" t="str">
        <f>IF(ISBLANK('Original data'!AQ161),"",'Original data'!AQ161)</f>
        <v/>
      </c>
      <c r="AU161" s="15" t="str">
        <f>IF(ISBLANK('Original data'!AR161),"",'Original data'!AR161)</f>
        <v/>
      </c>
      <c r="AV161" s="15" t="str">
        <f>IF(ISBLANK('Original data'!AS161),"",'Original data'!AS161)</f>
        <v/>
      </c>
      <c r="AW161" s="15" t="str">
        <f>IF(ISBLANK('Original data'!AT161),"",'Original data'!AT161)</f>
        <v/>
      </c>
      <c r="AX161" s="15" t="str">
        <f>IF(ISBLANK('Original data'!AU161),"",'Original data'!AU161)</f>
        <v/>
      </c>
      <c r="AY161" s="15" t="str">
        <f>IF(ISBLANK('Original data'!AV161),"",'Original data'!AV161)</f>
        <v/>
      </c>
      <c r="AZ161" s="15" t="str">
        <f>IF(ISBLANK('Original data'!AW161),"",'Original data'!AW161)</f>
        <v/>
      </c>
      <c r="BA161" s="15" t="str">
        <f>IF(ISBLANK('Original data'!AX161),"",'Original data'!AX161)</f>
        <v/>
      </c>
      <c r="BB161" s="15" t="str">
        <f>IF(ISBLANK('Original data'!AY161),"",'Original data'!AY161)</f>
        <v/>
      </c>
      <c r="BC161" s="15" t="str">
        <f>IF(ISBLANK('Original data'!AZ161),"",'Original data'!AZ161)</f>
        <v/>
      </c>
      <c r="BD161" s="15" t="str">
        <f>IF(ISBLANK('Original data'!BA161),"",'Original data'!BA161)</f>
        <v/>
      </c>
      <c r="BE161" s="15" t="str">
        <f>IF(ISBLANK('Original data'!BB161),"",'Original data'!BB161)</f>
        <v/>
      </c>
      <c r="BF161" s="15" t="str">
        <f>IF(ISBLANK('Original data'!BC161),"",'Original data'!BC161)</f>
        <v/>
      </c>
      <c r="BG161" s="15" t="str">
        <f>IF(ISBLANK('Original data'!BD161),"",'Original data'!BD161)</f>
        <v/>
      </c>
      <c r="BH161" s="15" t="str">
        <f>IF(ISBLANK('Original data'!BE161),"",'Original data'!BE161)</f>
        <v/>
      </c>
      <c r="BI161" s="15" t="str">
        <f>IF(ISBLANK('Original data'!BF161),"",'Original data'!BF161)</f>
        <v/>
      </c>
      <c r="BJ161" s="15" t="str">
        <f>IF(ISBLANK('Original data'!BG161),"",'Original data'!BG161)</f>
        <v/>
      </c>
      <c r="BK161" s="15" t="str">
        <f>IF(ISBLANK('Original data'!BH161),"",'Original data'!BH161)</f>
        <v/>
      </c>
      <c r="BL161" s="15" t="str">
        <f>IF(ISBLANK('Original data'!BI161),"",'Original data'!BI161)</f>
        <v/>
      </c>
      <c r="BM161" s="15" t="str">
        <f>IF(ISBLANK('Original data'!BJ161),"",'Original data'!BJ161)</f>
        <v/>
      </c>
      <c r="BN161" s="15" t="str">
        <f>IF(ISBLANK('Original data'!BK161),"",'Original data'!BK161)</f>
        <v/>
      </c>
      <c r="BO161" s="15" t="str">
        <f>IF(ISBLANK('Original data'!BL161),"",'Original data'!BL161)</f>
        <v/>
      </c>
      <c r="BP161" s="15" t="str">
        <f>IF(ISBLANK('Original data'!BM161),"",'Original data'!BM161)</f>
        <v/>
      </c>
      <c r="BQ161" s="15" t="str">
        <f>IF(ISBLANK('Original data'!BN161),"",'Original data'!BN161)</f>
        <v/>
      </c>
      <c r="BR161" s="15" t="str">
        <f>IF(ISBLANK('Original data'!BO161),"",'Original data'!BO161)</f>
        <v/>
      </c>
      <c r="BS161" s="15" t="str">
        <f>IF(ISBLANK('Original data'!BP161),"",'Original data'!BP161)</f>
        <v/>
      </c>
      <c r="BT161" s="15" t="str">
        <f>IF(ISBLANK('Original data'!BQ161),"",'Original data'!BQ161)</f>
        <v/>
      </c>
      <c r="BU161" s="15" t="str">
        <f>IF(ISBLANK('Original data'!BR161),"",'Original data'!BR161)</f>
        <v/>
      </c>
      <c r="BV161" s="15" t="str">
        <f>IF(ISBLANK('Original data'!BS161),"",'Original data'!BS161)</f>
        <v/>
      </c>
      <c r="BW161" s="15" t="str">
        <f>IF(ISBLANK('Original data'!BT161),"",'Original data'!BT161)</f>
        <v/>
      </c>
      <c r="BX161" s="15" t="str">
        <f>IF(ISBLANK('Original data'!BU161),"",'Original data'!BU161)</f>
        <v/>
      </c>
      <c r="BY161" s="15" t="str">
        <f>IF(ISBLANK('Original data'!BV161),"",'Original data'!BV161)</f>
        <v/>
      </c>
      <c r="BZ161" s="15" t="str">
        <f>IF(ISBLANK('Original data'!BW161),"",'Original data'!BW161)</f>
        <v/>
      </c>
      <c r="CA161" s="15" t="str">
        <f>IF(ISBLANK('Original data'!BX161),"",'Original data'!BX161)</f>
        <v/>
      </c>
      <c r="CB161" s="15" t="str">
        <f>IF(ISBLANK('Original data'!BY161),"",'Original data'!BY161)</f>
        <v/>
      </c>
      <c r="CC161" s="15" t="str">
        <f>IF(ISBLANK('Original data'!BZ161),"",'Original data'!BZ161)</f>
        <v/>
      </c>
      <c r="CD161" s="15" t="str">
        <f>IF(ISBLANK('Original data'!CA161),"",'Original data'!CA161)</f>
        <v/>
      </c>
    </row>
    <row r="162" spans="1:82" x14ac:dyDescent="0.2">
      <c r="A162" s="14" t="str">
        <f>IF(ISBLANK('Original data'!A162),"",'Original data'!A162)</f>
        <v/>
      </c>
      <c r="B162" s="14" t="str">
        <f>IF(ISBLANK('Original data'!B162),"",'Original data'!B162)</f>
        <v/>
      </c>
      <c r="C162" s="14" t="str">
        <f>IF(ISBLANK('Original data'!C162),"",'Original data'!C162)</f>
        <v/>
      </c>
      <c r="D162" s="14" t="str">
        <f>IF(ISBLANK('Original data'!D162),"",'Original data'!D162)</f>
        <v/>
      </c>
      <c r="E162" s="14" t="str">
        <f>IF(ISBLANK('Original data'!E162),"",'Original data'!E162)</f>
        <v/>
      </c>
      <c r="F162" s="14">
        <f>IF(ISBLANK('Original data'!CC162),"",'Original data'!CC162)</f>
        <v>0</v>
      </c>
      <c r="G162" s="14">
        <f>IF(ISBLANK('Original data'!CD162),"",'Original data'!CD162)</f>
        <v>0</v>
      </c>
      <c r="H162" s="14"/>
      <c r="I162" s="15" t="str">
        <f>IF(ISBLANK('Original data'!F162),"",'Original data'!F162)</f>
        <v/>
      </c>
      <c r="J162" s="15" t="str">
        <f>IF(ISBLANK('Original data'!G162),"",'Original data'!G162)</f>
        <v/>
      </c>
      <c r="K162" s="15" t="str">
        <f>IF(ISBLANK('Original data'!H162),"",'Original data'!H162)</f>
        <v/>
      </c>
      <c r="L162" s="15" t="str">
        <f>IF(ISBLANK('Original data'!I162),"",'Original data'!I162)</f>
        <v/>
      </c>
      <c r="M162" s="15" t="str">
        <f>IF(ISBLANK('Original data'!J162),"",'Original data'!J162)</f>
        <v/>
      </c>
      <c r="N162" s="15" t="str">
        <f>IF(ISBLANK('Original data'!K162),"",'Original data'!K162)</f>
        <v/>
      </c>
      <c r="O162" s="15" t="str">
        <f>IF(ISBLANK('Original data'!L162),"",'Original data'!L162)</f>
        <v/>
      </c>
      <c r="P162" s="15" t="str">
        <f>IF(ISBLANK('Original data'!M162),"",'Original data'!M162)</f>
        <v/>
      </c>
      <c r="Q162" s="15" t="str">
        <f>IF(ISBLANK('Original data'!N162),"",'Original data'!N162)</f>
        <v/>
      </c>
      <c r="R162" s="15" t="str">
        <f>IF(ISBLANK('Original data'!O162),"",'Original data'!O162)</f>
        <v/>
      </c>
      <c r="S162" s="15" t="str">
        <f>IF(ISBLANK('Original data'!P162),"",'Original data'!P162)</f>
        <v/>
      </c>
      <c r="T162" s="15" t="str">
        <f>IF(ISBLANK('Original data'!Q162),"",'Original data'!Q162)</f>
        <v/>
      </c>
      <c r="U162" s="15" t="str">
        <f>IF(ISBLANK('Original data'!R162),"",'Original data'!R162)</f>
        <v/>
      </c>
      <c r="V162" s="15" t="str">
        <f>IF(ISBLANK('Original data'!S162),"",'Original data'!S162)</f>
        <v/>
      </c>
      <c r="W162" s="15" t="str">
        <f>IF(ISBLANK('Original data'!T162),"",'Original data'!T162)</f>
        <v/>
      </c>
      <c r="X162" s="15" t="str">
        <f>IF(ISBLANK('Original data'!U162),"",'Original data'!U162)</f>
        <v/>
      </c>
      <c r="Y162" s="15" t="str">
        <f>IF(ISBLANK('Original data'!V162),"",'Original data'!V162)</f>
        <v/>
      </c>
      <c r="Z162" s="15" t="str">
        <f>IF(ISBLANK('Original data'!W162),"",'Original data'!W162)</f>
        <v/>
      </c>
      <c r="AA162" s="15" t="str">
        <f>IF(ISBLANK('Original data'!X162),"",'Original data'!X162)</f>
        <v/>
      </c>
      <c r="AB162" s="15" t="str">
        <f>IF(ISBLANK('Original data'!Y162),"",'Original data'!Y162)</f>
        <v/>
      </c>
      <c r="AC162" s="15" t="str">
        <f>IF(ISBLANK('Original data'!Z162),"",'Original data'!Z162)</f>
        <v/>
      </c>
      <c r="AD162" s="15" t="str">
        <f>IF(ISBLANK('Original data'!AA162),"",'Original data'!AA162)</f>
        <v/>
      </c>
      <c r="AE162" s="15" t="str">
        <f>IF(ISBLANK('Original data'!AB162),"",'Original data'!AB162)</f>
        <v/>
      </c>
      <c r="AF162" s="15" t="str">
        <f>IF(ISBLANK('Original data'!AC162),"",'Original data'!AC162)</f>
        <v/>
      </c>
      <c r="AG162" s="15" t="str">
        <f>IF(ISBLANK('Original data'!AD162),"",'Original data'!AD162)</f>
        <v/>
      </c>
      <c r="AH162" s="15" t="str">
        <f>IF(ISBLANK('Original data'!AE162),"",'Original data'!AE162)</f>
        <v/>
      </c>
      <c r="AI162" s="15" t="str">
        <f>IF(ISBLANK('Original data'!AF162),"",'Original data'!AF162)</f>
        <v/>
      </c>
      <c r="AJ162" s="15" t="str">
        <f>IF(ISBLANK('Original data'!AG162),"",'Original data'!AG162)</f>
        <v/>
      </c>
      <c r="AK162" s="15" t="str">
        <f>IF(ISBLANK('Original data'!AH162),"",'Original data'!AH162)</f>
        <v/>
      </c>
      <c r="AL162" s="15" t="str">
        <f>IF(ISBLANK('Original data'!AI162),"",'Original data'!AI162)</f>
        <v/>
      </c>
      <c r="AM162" s="15" t="str">
        <f>IF(ISBLANK('Original data'!AJ162),"",'Original data'!AJ162)</f>
        <v/>
      </c>
      <c r="AN162" s="15" t="str">
        <f>IF(ISBLANK('Original data'!AK162),"",'Original data'!AK162)</f>
        <v/>
      </c>
      <c r="AO162" s="15" t="str">
        <f>IF(ISBLANK('Original data'!AL162),"",'Original data'!AL162)</f>
        <v/>
      </c>
      <c r="AP162" s="15" t="str">
        <f>IF(ISBLANK('Original data'!AM162),"",'Original data'!AM162)</f>
        <v/>
      </c>
      <c r="AQ162" s="15" t="str">
        <f>IF(ISBLANK('Original data'!AN162),"",'Original data'!AN162)</f>
        <v/>
      </c>
      <c r="AR162" s="15" t="str">
        <f>IF(ISBLANK('Original data'!AO162),"",'Original data'!AO162)</f>
        <v/>
      </c>
      <c r="AS162" s="15" t="str">
        <f>IF(ISBLANK('Original data'!AP162),"",'Original data'!AP162)</f>
        <v/>
      </c>
      <c r="AT162" s="15" t="str">
        <f>IF(ISBLANK('Original data'!AQ162),"",'Original data'!AQ162)</f>
        <v/>
      </c>
      <c r="AU162" s="15" t="str">
        <f>IF(ISBLANK('Original data'!AR162),"",'Original data'!AR162)</f>
        <v/>
      </c>
      <c r="AV162" s="15" t="str">
        <f>IF(ISBLANK('Original data'!AS162),"",'Original data'!AS162)</f>
        <v/>
      </c>
      <c r="AW162" s="15" t="str">
        <f>IF(ISBLANK('Original data'!AT162),"",'Original data'!AT162)</f>
        <v/>
      </c>
      <c r="AX162" s="15" t="str">
        <f>IF(ISBLANK('Original data'!AU162),"",'Original data'!AU162)</f>
        <v/>
      </c>
      <c r="AY162" s="15" t="str">
        <f>IF(ISBLANK('Original data'!AV162),"",'Original data'!AV162)</f>
        <v/>
      </c>
      <c r="AZ162" s="15" t="str">
        <f>IF(ISBLANK('Original data'!AW162),"",'Original data'!AW162)</f>
        <v/>
      </c>
      <c r="BA162" s="15" t="str">
        <f>IF(ISBLANK('Original data'!AX162),"",'Original data'!AX162)</f>
        <v/>
      </c>
      <c r="BB162" s="15" t="str">
        <f>IF(ISBLANK('Original data'!AY162),"",'Original data'!AY162)</f>
        <v/>
      </c>
      <c r="BC162" s="15" t="str">
        <f>IF(ISBLANK('Original data'!AZ162),"",'Original data'!AZ162)</f>
        <v/>
      </c>
      <c r="BD162" s="15" t="str">
        <f>IF(ISBLANK('Original data'!BA162),"",'Original data'!BA162)</f>
        <v/>
      </c>
      <c r="BE162" s="15" t="str">
        <f>IF(ISBLANK('Original data'!BB162),"",'Original data'!BB162)</f>
        <v/>
      </c>
      <c r="BF162" s="15" t="str">
        <f>IF(ISBLANK('Original data'!BC162),"",'Original data'!BC162)</f>
        <v/>
      </c>
      <c r="BG162" s="15" t="str">
        <f>IF(ISBLANK('Original data'!BD162),"",'Original data'!BD162)</f>
        <v/>
      </c>
      <c r="BH162" s="15" t="str">
        <f>IF(ISBLANK('Original data'!BE162),"",'Original data'!BE162)</f>
        <v/>
      </c>
      <c r="BI162" s="15" t="str">
        <f>IF(ISBLANK('Original data'!BF162),"",'Original data'!BF162)</f>
        <v/>
      </c>
      <c r="BJ162" s="15" t="str">
        <f>IF(ISBLANK('Original data'!BG162),"",'Original data'!BG162)</f>
        <v/>
      </c>
      <c r="BK162" s="15" t="str">
        <f>IF(ISBLANK('Original data'!BH162),"",'Original data'!BH162)</f>
        <v/>
      </c>
      <c r="BL162" s="15" t="str">
        <f>IF(ISBLANK('Original data'!BI162),"",'Original data'!BI162)</f>
        <v/>
      </c>
      <c r="BM162" s="15" t="str">
        <f>IF(ISBLANK('Original data'!BJ162),"",'Original data'!BJ162)</f>
        <v/>
      </c>
      <c r="BN162" s="15" t="str">
        <f>IF(ISBLANK('Original data'!BK162),"",'Original data'!BK162)</f>
        <v/>
      </c>
      <c r="BO162" s="15" t="str">
        <f>IF(ISBLANK('Original data'!BL162),"",'Original data'!BL162)</f>
        <v/>
      </c>
      <c r="BP162" s="15" t="str">
        <f>IF(ISBLANK('Original data'!BM162),"",'Original data'!BM162)</f>
        <v/>
      </c>
      <c r="BQ162" s="15" t="str">
        <f>IF(ISBLANK('Original data'!BN162),"",'Original data'!BN162)</f>
        <v/>
      </c>
      <c r="BR162" s="15" t="str">
        <f>IF(ISBLANK('Original data'!BO162),"",'Original data'!BO162)</f>
        <v/>
      </c>
      <c r="BS162" s="15" t="str">
        <f>IF(ISBLANK('Original data'!BP162),"",'Original data'!BP162)</f>
        <v/>
      </c>
      <c r="BT162" s="15" t="str">
        <f>IF(ISBLANK('Original data'!BQ162),"",'Original data'!BQ162)</f>
        <v/>
      </c>
      <c r="BU162" s="15" t="str">
        <f>IF(ISBLANK('Original data'!BR162),"",'Original data'!BR162)</f>
        <v/>
      </c>
      <c r="BV162" s="15" t="str">
        <f>IF(ISBLANK('Original data'!BS162),"",'Original data'!BS162)</f>
        <v/>
      </c>
      <c r="BW162" s="15" t="str">
        <f>IF(ISBLANK('Original data'!BT162),"",'Original data'!BT162)</f>
        <v/>
      </c>
      <c r="BX162" s="15" t="str">
        <f>IF(ISBLANK('Original data'!BU162),"",'Original data'!BU162)</f>
        <v/>
      </c>
      <c r="BY162" s="15" t="str">
        <f>IF(ISBLANK('Original data'!BV162),"",'Original data'!BV162)</f>
        <v/>
      </c>
      <c r="BZ162" s="15" t="str">
        <f>IF(ISBLANK('Original data'!BW162),"",'Original data'!BW162)</f>
        <v/>
      </c>
      <c r="CA162" s="15" t="str">
        <f>IF(ISBLANK('Original data'!BX162),"",'Original data'!BX162)</f>
        <v/>
      </c>
      <c r="CB162" s="15" t="str">
        <f>IF(ISBLANK('Original data'!BY162),"",'Original data'!BY162)</f>
        <v/>
      </c>
      <c r="CC162" s="15" t="str">
        <f>IF(ISBLANK('Original data'!BZ162),"",'Original data'!BZ162)</f>
        <v/>
      </c>
      <c r="CD162" s="15" t="str">
        <f>IF(ISBLANK('Original data'!CA162),"",'Original data'!CA162)</f>
        <v/>
      </c>
    </row>
    <row r="163" spans="1:82" x14ac:dyDescent="0.2">
      <c r="A163" s="14" t="str">
        <f>IF(ISBLANK('Original data'!A163),"",'Original data'!A163)</f>
        <v/>
      </c>
      <c r="B163" s="14" t="str">
        <f>IF(ISBLANK('Original data'!B163),"",'Original data'!B163)</f>
        <v/>
      </c>
      <c r="C163" s="14" t="str">
        <f>IF(ISBLANK('Original data'!C163),"",'Original data'!C163)</f>
        <v/>
      </c>
      <c r="D163" s="14" t="str">
        <f>IF(ISBLANK('Original data'!D163),"",'Original data'!D163)</f>
        <v/>
      </c>
      <c r="E163" s="14" t="str">
        <f>IF(ISBLANK('Original data'!E163),"",'Original data'!E163)</f>
        <v/>
      </c>
      <c r="F163" s="14">
        <f>IF(ISBLANK('Original data'!CC163),"",'Original data'!CC163)</f>
        <v>0</v>
      </c>
      <c r="G163" s="14">
        <f>IF(ISBLANK('Original data'!CD163),"",'Original data'!CD163)</f>
        <v>0</v>
      </c>
      <c r="H163" s="14"/>
      <c r="I163" s="15" t="str">
        <f>IF(ISBLANK('Original data'!F163),"",'Original data'!F163)</f>
        <v/>
      </c>
      <c r="J163" s="15" t="str">
        <f>IF(ISBLANK('Original data'!G163),"",'Original data'!G163)</f>
        <v/>
      </c>
      <c r="K163" s="15" t="str">
        <f>IF(ISBLANK('Original data'!H163),"",'Original data'!H163)</f>
        <v/>
      </c>
      <c r="L163" s="15" t="str">
        <f>IF(ISBLANK('Original data'!I163),"",'Original data'!I163)</f>
        <v/>
      </c>
      <c r="M163" s="15" t="str">
        <f>IF(ISBLANK('Original data'!J163),"",'Original data'!J163)</f>
        <v/>
      </c>
      <c r="N163" s="15" t="str">
        <f>IF(ISBLANK('Original data'!K163),"",'Original data'!K163)</f>
        <v/>
      </c>
      <c r="O163" s="15" t="str">
        <f>IF(ISBLANK('Original data'!L163),"",'Original data'!L163)</f>
        <v/>
      </c>
      <c r="P163" s="15" t="str">
        <f>IF(ISBLANK('Original data'!M163),"",'Original data'!M163)</f>
        <v/>
      </c>
      <c r="Q163" s="15" t="str">
        <f>IF(ISBLANK('Original data'!N163),"",'Original data'!N163)</f>
        <v/>
      </c>
      <c r="R163" s="15" t="str">
        <f>IF(ISBLANK('Original data'!O163),"",'Original data'!O163)</f>
        <v/>
      </c>
      <c r="S163" s="15" t="str">
        <f>IF(ISBLANK('Original data'!P163),"",'Original data'!P163)</f>
        <v/>
      </c>
      <c r="T163" s="15" t="str">
        <f>IF(ISBLANK('Original data'!Q163),"",'Original data'!Q163)</f>
        <v/>
      </c>
      <c r="U163" s="15" t="str">
        <f>IF(ISBLANK('Original data'!R163),"",'Original data'!R163)</f>
        <v/>
      </c>
      <c r="V163" s="15" t="str">
        <f>IF(ISBLANK('Original data'!S163),"",'Original data'!S163)</f>
        <v/>
      </c>
      <c r="W163" s="15" t="str">
        <f>IF(ISBLANK('Original data'!T163),"",'Original data'!T163)</f>
        <v/>
      </c>
      <c r="X163" s="15" t="str">
        <f>IF(ISBLANK('Original data'!U163),"",'Original data'!U163)</f>
        <v/>
      </c>
      <c r="Y163" s="15" t="str">
        <f>IF(ISBLANK('Original data'!V163),"",'Original data'!V163)</f>
        <v/>
      </c>
      <c r="Z163" s="15" t="str">
        <f>IF(ISBLANK('Original data'!W163),"",'Original data'!W163)</f>
        <v/>
      </c>
      <c r="AA163" s="15" t="str">
        <f>IF(ISBLANK('Original data'!X163),"",'Original data'!X163)</f>
        <v/>
      </c>
      <c r="AB163" s="15" t="str">
        <f>IF(ISBLANK('Original data'!Y163),"",'Original data'!Y163)</f>
        <v/>
      </c>
      <c r="AC163" s="15" t="str">
        <f>IF(ISBLANK('Original data'!Z163),"",'Original data'!Z163)</f>
        <v/>
      </c>
      <c r="AD163" s="15" t="str">
        <f>IF(ISBLANK('Original data'!AA163),"",'Original data'!AA163)</f>
        <v/>
      </c>
      <c r="AE163" s="15" t="str">
        <f>IF(ISBLANK('Original data'!AB163),"",'Original data'!AB163)</f>
        <v/>
      </c>
      <c r="AF163" s="15" t="str">
        <f>IF(ISBLANK('Original data'!AC163),"",'Original data'!AC163)</f>
        <v/>
      </c>
      <c r="AG163" s="15" t="str">
        <f>IF(ISBLANK('Original data'!AD163),"",'Original data'!AD163)</f>
        <v/>
      </c>
      <c r="AH163" s="15" t="str">
        <f>IF(ISBLANK('Original data'!AE163),"",'Original data'!AE163)</f>
        <v/>
      </c>
      <c r="AI163" s="15" t="str">
        <f>IF(ISBLANK('Original data'!AF163),"",'Original data'!AF163)</f>
        <v/>
      </c>
      <c r="AJ163" s="15" t="str">
        <f>IF(ISBLANK('Original data'!AG163),"",'Original data'!AG163)</f>
        <v/>
      </c>
      <c r="AK163" s="15" t="str">
        <f>IF(ISBLANK('Original data'!AH163),"",'Original data'!AH163)</f>
        <v/>
      </c>
      <c r="AL163" s="15" t="str">
        <f>IF(ISBLANK('Original data'!AI163),"",'Original data'!AI163)</f>
        <v/>
      </c>
      <c r="AM163" s="15" t="str">
        <f>IF(ISBLANK('Original data'!AJ163),"",'Original data'!AJ163)</f>
        <v/>
      </c>
      <c r="AN163" s="15" t="str">
        <f>IF(ISBLANK('Original data'!AK163),"",'Original data'!AK163)</f>
        <v/>
      </c>
      <c r="AO163" s="15" t="str">
        <f>IF(ISBLANK('Original data'!AL163),"",'Original data'!AL163)</f>
        <v/>
      </c>
      <c r="AP163" s="15" t="str">
        <f>IF(ISBLANK('Original data'!AM163),"",'Original data'!AM163)</f>
        <v/>
      </c>
      <c r="AQ163" s="15" t="str">
        <f>IF(ISBLANK('Original data'!AN163),"",'Original data'!AN163)</f>
        <v/>
      </c>
      <c r="AR163" s="15" t="str">
        <f>IF(ISBLANK('Original data'!AO163),"",'Original data'!AO163)</f>
        <v/>
      </c>
      <c r="AS163" s="15" t="str">
        <f>IF(ISBLANK('Original data'!AP163),"",'Original data'!AP163)</f>
        <v/>
      </c>
      <c r="AT163" s="15" t="str">
        <f>IF(ISBLANK('Original data'!AQ163),"",'Original data'!AQ163)</f>
        <v/>
      </c>
      <c r="AU163" s="15" t="str">
        <f>IF(ISBLANK('Original data'!AR163),"",'Original data'!AR163)</f>
        <v/>
      </c>
      <c r="AV163" s="15" t="str">
        <f>IF(ISBLANK('Original data'!AS163),"",'Original data'!AS163)</f>
        <v/>
      </c>
      <c r="AW163" s="15" t="str">
        <f>IF(ISBLANK('Original data'!AT163),"",'Original data'!AT163)</f>
        <v/>
      </c>
      <c r="AX163" s="15" t="str">
        <f>IF(ISBLANK('Original data'!AU163),"",'Original data'!AU163)</f>
        <v/>
      </c>
      <c r="AY163" s="15" t="str">
        <f>IF(ISBLANK('Original data'!AV163),"",'Original data'!AV163)</f>
        <v/>
      </c>
      <c r="AZ163" s="15" t="str">
        <f>IF(ISBLANK('Original data'!AW163),"",'Original data'!AW163)</f>
        <v/>
      </c>
      <c r="BA163" s="15" t="str">
        <f>IF(ISBLANK('Original data'!AX163),"",'Original data'!AX163)</f>
        <v/>
      </c>
      <c r="BB163" s="15" t="str">
        <f>IF(ISBLANK('Original data'!AY163),"",'Original data'!AY163)</f>
        <v/>
      </c>
      <c r="BC163" s="15" t="str">
        <f>IF(ISBLANK('Original data'!AZ163),"",'Original data'!AZ163)</f>
        <v/>
      </c>
      <c r="BD163" s="15" t="str">
        <f>IF(ISBLANK('Original data'!BA163),"",'Original data'!BA163)</f>
        <v/>
      </c>
      <c r="BE163" s="15" t="str">
        <f>IF(ISBLANK('Original data'!BB163),"",'Original data'!BB163)</f>
        <v/>
      </c>
      <c r="BF163" s="15" t="str">
        <f>IF(ISBLANK('Original data'!BC163),"",'Original data'!BC163)</f>
        <v/>
      </c>
      <c r="BG163" s="15" t="str">
        <f>IF(ISBLANK('Original data'!BD163),"",'Original data'!BD163)</f>
        <v/>
      </c>
      <c r="BH163" s="15" t="str">
        <f>IF(ISBLANK('Original data'!BE163),"",'Original data'!BE163)</f>
        <v/>
      </c>
      <c r="BI163" s="15" t="str">
        <f>IF(ISBLANK('Original data'!BF163),"",'Original data'!BF163)</f>
        <v/>
      </c>
      <c r="BJ163" s="15" t="str">
        <f>IF(ISBLANK('Original data'!BG163),"",'Original data'!BG163)</f>
        <v/>
      </c>
      <c r="BK163" s="15" t="str">
        <f>IF(ISBLANK('Original data'!BH163),"",'Original data'!BH163)</f>
        <v/>
      </c>
      <c r="BL163" s="15" t="str">
        <f>IF(ISBLANK('Original data'!BI163),"",'Original data'!BI163)</f>
        <v/>
      </c>
      <c r="BM163" s="15" t="str">
        <f>IF(ISBLANK('Original data'!BJ163),"",'Original data'!BJ163)</f>
        <v/>
      </c>
      <c r="BN163" s="15" t="str">
        <f>IF(ISBLANK('Original data'!BK163),"",'Original data'!BK163)</f>
        <v/>
      </c>
      <c r="BO163" s="15" t="str">
        <f>IF(ISBLANK('Original data'!BL163),"",'Original data'!BL163)</f>
        <v/>
      </c>
      <c r="BP163" s="15" t="str">
        <f>IF(ISBLANK('Original data'!BM163),"",'Original data'!BM163)</f>
        <v/>
      </c>
      <c r="BQ163" s="15" t="str">
        <f>IF(ISBLANK('Original data'!BN163),"",'Original data'!BN163)</f>
        <v/>
      </c>
      <c r="BR163" s="15" t="str">
        <f>IF(ISBLANK('Original data'!BO163),"",'Original data'!BO163)</f>
        <v/>
      </c>
      <c r="BS163" s="15" t="str">
        <f>IF(ISBLANK('Original data'!BP163),"",'Original data'!BP163)</f>
        <v/>
      </c>
      <c r="BT163" s="15" t="str">
        <f>IF(ISBLANK('Original data'!BQ163),"",'Original data'!BQ163)</f>
        <v/>
      </c>
      <c r="BU163" s="15" t="str">
        <f>IF(ISBLANK('Original data'!BR163),"",'Original data'!BR163)</f>
        <v/>
      </c>
      <c r="BV163" s="15" t="str">
        <f>IF(ISBLANK('Original data'!BS163),"",'Original data'!BS163)</f>
        <v/>
      </c>
      <c r="BW163" s="15" t="str">
        <f>IF(ISBLANK('Original data'!BT163),"",'Original data'!BT163)</f>
        <v/>
      </c>
      <c r="BX163" s="15" t="str">
        <f>IF(ISBLANK('Original data'!BU163),"",'Original data'!BU163)</f>
        <v/>
      </c>
      <c r="BY163" s="15" t="str">
        <f>IF(ISBLANK('Original data'!BV163),"",'Original data'!BV163)</f>
        <v/>
      </c>
      <c r="BZ163" s="15" t="str">
        <f>IF(ISBLANK('Original data'!BW163),"",'Original data'!BW163)</f>
        <v/>
      </c>
      <c r="CA163" s="15" t="str">
        <f>IF(ISBLANK('Original data'!BX163),"",'Original data'!BX163)</f>
        <v/>
      </c>
      <c r="CB163" s="15" t="str">
        <f>IF(ISBLANK('Original data'!BY163),"",'Original data'!BY163)</f>
        <v/>
      </c>
      <c r="CC163" s="15" t="str">
        <f>IF(ISBLANK('Original data'!BZ163),"",'Original data'!BZ163)</f>
        <v/>
      </c>
      <c r="CD163" s="15" t="str">
        <f>IF(ISBLANK('Original data'!CA163),"",'Original data'!CA163)</f>
        <v/>
      </c>
    </row>
    <row r="164" spans="1:82" x14ac:dyDescent="0.2">
      <c r="A164" s="14" t="str">
        <f>IF(ISBLANK('Original data'!A164),"",'Original data'!A164)</f>
        <v/>
      </c>
      <c r="B164" s="14" t="str">
        <f>IF(ISBLANK('Original data'!B164),"",'Original data'!B164)</f>
        <v/>
      </c>
      <c r="C164" s="14" t="str">
        <f>IF(ISBLANK('Original data'!C164),"",'Original data'!C164)</f>
        <v/>
      </c>
      <c r="D164" s="14" t="str">
        <f>IF(ISBLANK('Original data'!D164),"",'Original data'!D164)</f>
        <v/>
      </c>
      <c r="E164" s="14" t="str">
        <f>IF(ISBLANK('Original data'!E164),"",'Original data'!E164)</f>
        <v/>
      </c>
      <c r="F164" s="14">
        <f>IF(ISBLANK('Original data'!CC164),"",'Original data'!CC164)</f>
        <v>0</v>
      </c>
      <c r="G164" s="14">
        <f>IF(ISBLANK('Original data'!CD164),"",'Original data'!CD164)</f>
        <v>0</v>
      </c>
      <c r="H164" s="14"/>
      <c r="I164" s="15" t="str">
        <f>IF(ISBLANK('Original data'!F164),"",'Original data'!F164)</f>
        <v/>
      </c>
      <c r="J164" s="15" t="str">
        <f>IF(ISBLANK('Original data'!G164),"",'Original data'!G164)</f>
        <v/>
      </c>
      <c r="K164" s="15" t="str">
        <f>IF(ISBLANK('Original data'!H164),"",'Original data'!H164)</f>
        <v/>
      </c>
      <c r="L164" s="15" t="str">
        <f>IF(ISBLANK('Original data'!I164),"",'Original data'!I164)</f>
        <v/>
      </c>
      <c r="M164" s="15" t="str">
        <f>IF(ISBLANK('Original data'!J164),"",'Original data'!J164)</f>
        <v/>
      </c>
      <c r="N164" s="15" t="str">
        <f>IF(ISBLANK('Original data'!K164),"",'Original data'!K164)</f>
        <v/>
      </c>
      <c r="O164" s="15" t="str">
        <f>IF(ISBLANK('Original data'!L164),"",'Original data'!L164)</f>
        <v/>
      </c>
      <c r="P164" s="15" t="str">
        <f>IF(ISBLANK('Original data'!M164),"",'Original data'!M164)</f>
        <v/>
      </c>
      <c r="Q164" s="15" t="str">
        <f>IF(ISBLANK('Original data'!N164),"",'Original data'!N164)</f>
        <v/>
      </c>
      <c r="R164" s="15" t="str">
        <f>IF(ISBLANK('Original data'!O164),"",'Original data'!O164)</f>
        <v/>
      </c>
      <c r="S164" s="15" t="str">
        <f>IF(ISBLANK('Original data'!P164),"",'Original data'!P164)</f>
        <v/>
      </c>
      <c r="T164" s="15" t="str">
        <f>IF(ISBLANK('Original data'!Q164),"",'Original data'!Q164)</f>
        <v/>
      </c>
      <c r="U164" s="15" t="str">
        <f>IF(ISBLANK('Original data'!R164),"",'Original data'!R164)</f>
        <v/>
      </c>
      <c r="V164" s="15" t="str">
        <f>IF(ISBLANK('Original data'!S164),"",'Original data'!S164)</f>
        <v/>
      </c>
      <c r="W164" s="15" t="str">
        <f>IF(ISBLANK('Original data'!T164),"",'Original data'!T164)</f>
        <v/>
      </c>
      <c r="X164" s="15" t="str">
        <f>IF(ISBLANK('Original data'!U164),"",'Original data'!U164)</f>
        <v/>
      </c>
      <c r="Y164" s="15" t="str">
        <f>IF(ISBLANK('Original data'!V164),"",'Original data'!V164)</f>
        <v/>
      </c>
      <c r="Z164" s="15" t="str">
        <f>IF(ISBLANK('Original data'!W164),"",'Original data'!W164)</f>
        <v/>
      </c>
      <c r="AA164" s="15" t="str">
        <f>IF(ISBLANK('Original data'!X164),"",'Original data'!X164)</f>
        <v/>
      </c>
      <c r="AB164" s="15" t="str">
        <f>IF(ISBLANK('Original data'!Y164),"",'Original data'!Y164)</f>
        <v/>
      </c>
      <c r="AC164" s="15" t="str">
        <f>IF(ISBLANK('Original data'!Z164),"",'Original data'!Z164)</f>
        <v/>
      </c>
      <c r="AD164" s="15" t="str">
        <f>IF(ISBLANK('Original data'!AA164),"",'Original data'!AA164)</f>
        <v/>
      </c>
      <c r="AE164" s="15" t="str">
        <f>IF(ISBLANK('Original data'!AB164),"",'Original data'!AB164)</f>
        <v/>
      </c>
      <c r="AF164" s="15" t="str">
        <f>IF(ISBLANK('Original data'!AC164),"",'Original data'!AC164)</f>
        <v/>
      </c>
      <c r="AG164" s="15" t="str">
        <f>IF(ISBLANK('Original data'!AD164),"",'Original data'!AD164)</f>
        <v/>
      </c>
      <c r="AH164" s="15" t="str">
        <f>IF(ISBLANK('Original data'!AE164),"",'Original data'!AE164)</f>
        <v/>
      </c>
      <c r="AI164" s="15" t="str">
        <f>IF(ISBLANK('Original data'!AF164),"",'Original data'!AF164)</f>
        <v/>
      </c>
      <c r="AJ164" s="15" t="str">
        <f>IF(ISBLANK('Original data'!AG164),"",'Original data'!AG164)</f>
        <v/>
      </c>
      <c r="AK164" s="15" t="str">
        <f>IF(ISBLANK('Original data'!AH164),"",'Original data'!AH164)</f>
        <v/>
      </c>
      <c r="AL164" s="15" t="str">
        <f>IF(ISBLANK('Original data'!AI164),"",'Original data'!AI164)</f>
        <v/>
      </c>
      <c r="AM164" s="15" t="str">
        <f>IF(ISBLANK('Original data'!AJ164),"",'Original data'!AJ164)</f>
        <v/>
      </c>
      <c r="AN164" s="15" t="str">
        <f>IF(ISBLANK('Original data'!AK164),"",'Original data'!AK164)</f>
        <v/>
      </c>
      <c r="AO164" s="15" t="str">
        <f>IF(ISBLANK('Original data'!AL164),"",'Original data'!AL164)</f>
        <v/>
      </c>
      <c r="AP164" s="15" t="str">
        <f>IF(ISBLANK('Original data'!AM164),"",'Original data'!AM164)</f>
        <v/>
      </c>
      <c r="AQ164" s="15" t="str">
        <f>IF(ISBLANK('Original data'!AN164),"",'Original data'!AN164)</f>
        <v/>
      </c>
      <c r="AR164" s="15" t="str">
        <f>IF(ISBLANK('Original data'!AO164),"",'Original data'!AO164)</f>
        <v/>
      </c>
      <c r="AS164" s="15" t="str">
        <f>IF(ISBLANK('Original data'!AP164),"",'Original data'!AP164)</f>
        <v/>
      </c>
      <c r="AT164" s="15" t="str">
        <f>IF(ISBLANK('Original data'!AQ164),"",'Original data'!AQ164)</f>
        <v/>
      </c>
      <c r="AU164" s="15" t="str">
        <f>IF(ISBLANK('Original data'!AR164),"",'Original data'!AR164)</f>
        <v/>
      </c>
      <c r="AV164" s="15" t="str">
        <f>IF(ISBLANK('Original data'!AS164),"",'Original data'!AS164)</f>
        <v/>
      </c>
      <c r="AW164" s="15" t="str">
        <f>IF(ISBLANK('Original data'!AT164),"",'Original data'!AT164)</f>
        <v/>
      </c>
      <c r="AX164" s="15" t="str">
        <f>IF(ISBLANK('Original data'!AU164),"",'Original data'!AU164)</f>
        <v/>
      </c>
      <c r="AY164" s="15" t="str">
        <f>IF(ISBLANK('Original data'!AV164),"",'Original data'!AV164)</f>
        <v/>
      </c>
      <c r="AZ164" s="15" t="str">
        <f>IF(ISBLANK('Original data'!AW164),"",'Original data'!AW164)</f>
        <v/>
      </c>
      <c r="BA164" s="15" t="str">
        <f>IF(ISBLANK('Original data'!AX164),"",'Original data'!AX164)</f>
        <v/>
      </c>
      <c r="BB164" s="15" t="str">
        <f>IF(ISBLANK('Original data'!AY164),"",'Original data'!AY164)</f>
        <v/>
      </c>
      <c r="BC164" s="15" t="str">
        <f>IF(ISBLANK('Original data'!AZ164),"",'Original data'!AZ164)</f>
        <v/>
      </c>
      <c r="BD164" s="15" t="str">
        <f>IF(ISBLANK('Original data'!BA164),"",'Original data'!BA164)</f>
        <v/>
      </c>
      <c r="BE164" s="15" t="str">
        <f>IF(ISBLANK('Original data'!BB164),"",'Original data'!BB164)</f>
        <v/>
      </c>
      <c r="BF164" s="15" t="str">
        <f>IF(ISBLANK('Original data'!BC164),"",'Original data'!BC164)</f>
        <v/>
      </c>
      <c r="BG164" s="15" t="str">
        <f>IF(ISBLANK('Original data'!BD164),"",'Original data'!BD164)</f>
        <v/>
      </c>
      <c r="BH164" s="15" t="str">
        <f>IF(ISBLANK('Original data'!BE164),"",'Original data'!BE164)</f>
        <v/>
      </c>
      <c r="BI164" s="15" t="str">
        <f>IF(ISBLANK('Original data'!BF164),"",'Original data'!BF164)</f>
        <v/>
      </c>
      <c r="BJ164" s="15" t="str">
        <f>IF(ISBLANK('Original data'!BG164),"",'Original data'!BG164)</f>
        <v/>
      </c>
      <c r="BK164" s="15" t="str">
        <f>IF(ISBLANK('Original data'!BH164),"",'Original data'!BH164)</f>
        <v/>
      </c>
      <c r="BL164" s="15" t="str">
        <f>IF(ISBLANK('Original data'!BI164),"",'Original data'!BI164)</f>
        <v/>
      </c>
      <c r="BM164" s="15" t="str">
        <f>IF(ISBLANK('Original data'!BJ164),"",'Original data'!BJ164)</f>
        <v/>
      </c>
      <c r="BN164" s="15" t="str">
        <f>IF(ISBLANK('Original data'!BK164),"",'Original data'!BK164)</f>
        <v/>
      </c>
      <c r="BO164" s="15" t="str">
        <f>IF(ISBLANK('Original data'!BL164),"",'Original data'!BL164)</f>
        <v/>
      </c>
      <c r="BP164" s="15" t="str">
        <f>IF(ISBLANK('Original data'!BM164),"",'Original data'!BM164)</f>
        <v/>
      </c>
      <c r="BQ164" s="15" t="str">
        <f>IF(ISBLANK('Original data'!BN164),"",'Original data'!BN164)</f>
        <v/>
      </c>
      <c r="BR164" s="15" t="str">
        <f>IF(ISBLANK('Original data'!BO164),"",'Original data'!BO164)</f>
        <v/>
      </c>
      <c r="BS164" s="15" t="str">
        <f>IF(ISBLANK('Original data'!BP164),"",'Original data'!BP164)</f>
        <v/>
      </c>
      <c r="BT164" s="15" t="str">
        <f>IF(ISBLANK('Original data'!BQ164),"",'Original data'!BQ164)</f>
        <v/>
      </c>
      <c r="BU164" s="15" t="str">
        <f>IF(ISBLANK('Original data'!BR164),"",'Original data'!BR164)</f>
        <v/>
      </c>
      <c r="BV164" s="15" t="str">
        <f>IF(ISBLANK('Original data'!BS164),"",'Original data'!BS164)</f>
        <v/>
      </c>
      <c r="BW164" s="15" t="str">
        <f>IF(ISBLANK('Original data'!BT164),"",'Original data'!BT164)</f>
        <v/>
      </c>
      <c r="BX164" s="15" t="str">
        <f>IF(ISBLANK('Original data'!BU164),"",'Original data'!BU164)</f>
        <v/>
      </c>
      <c r="BY164" s="15" t="str">
        <f>IF(ISBLANK('Original data'!BV164),"",'Original data'!BV164)</f>
        <v/>
      </c>
      <c r="BZ164" s="15" t="str">
        <f>IF(ISBLANK('Original data'!BW164),"",'Original data'!BW164)</f>
        <v/>
      </c>
      <c r="CA164" s="15" t="str">
        <f>IF(ISBLANK('Original data'!BX164),"",'Original data'!BX164)</f>
        <v/>
      </c>
      <c r="CB164" s="15" t="str">
        <f>IF(ISBLANK('Original data'!BY164),"",'Original data'!BY164)</f>
        <v/>
      </c>
      <c r="CC164" s="15" t="str">
        <f>IF(ISBLANK('Original data'!BZ164),"",'Original data'!BZ164)</f>
        <v/>
      </c>
      <c r="CD164" s="15" t="str">
        <f>IF(ISBLANK('Original data'!CA164),"",'Original data'!CA164)</f>
        <v/>
      </c>
    </row>
    <row r="165" spans="1:82" x14ac:dyDescent="0.2">
      <c r="A165" s="14" t="str">
        <f>IF(ISBLANK('Original data'!A165),"",'Original data'!A165)</f>
        <v/>
      </c>
      <c r="B165" s="14" t="str">
        <f>IF(ISBLANK('Original data'!B165),"",'Original data'!B165)</f>
        <v/>
      </c>
      <c r="C165" s="14" t="str">
        <f>IF(ISBLANK('Original data'!C165),"",'Original data'!C165)</f>
        <v/>
      </c>
      <c r="D165" s="14" t="str">
        <f>IF(ISBLANK('Original data'!D165),"",'Original data'!D165)</f>
        <v/>
      </c>
      <c r="E165" s="14" t="str">
        <f>IF(ISBLANK('Original data'!E165),"",'Original data'!E165)</f>
        <v/>
      </c>
      <c r="F165" s="14">
        <f>IF(ISBLANK('Original data'!CC165),"",'Original data'!CC165)</f>
        <v>0</v>
      </c>
      <c r="G165" s="14">
        <f>IF(ISBLANK('Original data'!CD165),"",'Original data'!CD165)</f>
        <v>0</v>
      </c>
      <c r="H165" s="14"/>
      <c r="I165" s="15" t="str">
        <f>IF(ISBLANK('Original data'!F165),"",'Original data'!F165)</f>
        <v/>
      </c>
      <c r="J165" s="15" t="str">
        <f>IF(ISBLANK('Original data'!G165),"",'Original data'!G165)</f>
        <v/>
      </c>
      <c r="K165" s="15" t="str">
        <f>IF(ISBLANK('Original data'!H165),"",'Original data'!H165)</f>
        <v/>
      </c>
      <c r="L165" s="15" t="str">
        <f>IF(ISBLANK('Original data'!I165),"",'Original data'!I165)</f>
        <v/>
      </c>
      <c r="M165" s="15" t="str">
        <f>IF(ISBLANK('Original data'!J165),"",'Original data'!J165)</f>
        <v/>
      </c>
      <c r="N165" s="15" t="str">
        <f>IF(ISBLANK('Original data'!K165),"",'Original data'!K165)</f>
        <v/>
      </c>
      <c r="O165" s="15" t="str">
        <f>IF(ISBLANK('Original data'!L165),"",'Original data'!L165)</f>
        <v/>
      </c>
      <c r="P165" s="15" t="str">
        <f>IF(ISBLANK('Original data'!M165),"",'Original data'!M165)</f>
        <v/>
      </c>
      <c r="Q165" s="15" t="str">
        <f>IF(ISBLANK('Original data'!N165),"",'Original data'!N165)</f>
        <v/>
      </c>
      <c r="R165" s="15" t="str">
        <f>IF(ISBLANK('Original data'!O165),"",'Original data'!O165)</f>
        <v/>
      </c>
      <c r="S165" s="15" t="str">
        <f>IF(ISBLANK('Original data'!P165),"",'Original data'!P165)</f>
        <v/>
      </c>
      <c r="T165" s="15" t="str">
        <f>IF(ISBLANK('Original data'!Q165),"",'Original data'!Q165)</f>
        <v/>
      </c>
      <c r="U165" s="15" t="str">
        <f>IF(ISBLANK('Original data'!R165),"",'Original data'!R165)</f>
        <v/>
      </c>
      <c r="V165" s="15" t="str">
        <f>IF(ISBLANK('Original data'!S165),"",'Original data'!S165)</f>
        <v/>
      </c>
      <c r="W165" s="15" t="str">
        <f>IF(ISBLANK('Original data'!T165),"",'Original data'!T165)</f>
        <v/>
      </c>
      <c r="X165" s="15" t="str">
        <f>IF(ISBLANK('Original data'!U165),"",'Original data'!U165)</f>
        <v/>
      </c>
      <c r="Y165" s="15" t="str">
        <f>IF(ISBLANK('Original data'!V165),"",'Original data'!V165)</f>
        <v/>
      </c>
      <c r="Z165" s="15" t="str">
        <f>IF(ISBLANK('Original data'!W165),"",'Original data'!W165)</f>
        <v/>
      </c>
      <c r="AA165" s="15" t="str">
        <f>IF(ISBLANK('Original data'!X165),"",'Original data'!X165)</f>
        <v/>
      </c>
      <c r="AB165" s="15" t="str">
        <f>IF(ISBLANK('Original data'!Y165),"",'Original data'!Y165)</f>
        <v/>
      </c>
      <c r="AC165" s="15" t="str">
        <f>IF(ISBLANK('Original data'!Z165),"",'Original data'!Z165)</f>
        <v/>
      </c>
      <c r="AD165" s="15" t="str">
        <f>IF(ISBLANK('Original data'!AA165),"",'Original data'!AA165)</f>
        <v/>
      </c>
      <c r="AE165" s="15" t="str">
        <f>IF(ISBLANK('Original data'!AB165),"",'Original data'!AB165)</f>
        <v/>
      </c>
      <c r="AF165" s="15" t="str">
        <f>IF(ISBLANK('Original data'!AC165),"",'Original data'!AC165)</f>
        <v/>
      </c>
      <c r="AG165" s="15" t="str">
        <f>IF(ISBLANK('Original data'!AD165),"",'Original data'!AD165)</f>
        <v/>
      </c>
      <c r="AH165" s="15" t="str">
        <f>IF(ISBLANK('Original data'!AE165),"",'Original data'!AE165)</f>
        <v/>
      </c>
      <c r="AI165" s="15" t="str">
        <f>IF(ISBLANK('Original data'!AF165),"",'Original data'!AF165)</f>
        <v/>
      </c>
      <c r="AJ165" s="15" t="str">
        <f>IF(ISBLANK('Original data'!AG165),"",'Original data'!AG165)</f>
        <v/>
      </c>
      <c r="AK165" s="15" t="str">
        <f>IF(ISBLANK('Original data'!AH165),"",'Original data'!AH165)</f>
        <v/>
      </c>
      <c r="AL165" s="15" t="str">
        <f>IF(ISBLANK('Original data'!AI165),"",'Original data'!AI165)</f>
        <v/>
      </c>
      <c r="AM165" s="15" t="str">
        <f>IF(ISBLANK('Original data'!AJ165),"",'Original data'!AJ165)</f>
        <v/>
      </c>
      <c r="AN165" s="15" t="str">
        <f>IF(ISBLANK('Original data'!AK165),"",'Original data'!AK165)</f>
        <v/>
      </c>
      <c r="AO165" s="15" t="str">
        <f>IF(ISBLANK('Original data'!AL165),"",'Original data'!AL165)</f>
        <v/>
      </c>
      <c r="AP165" s="15" t="str">
        <f>IF(ISBLANK('Original data'!AM165),"",'Original data'!AM165)</f>
        <v/>
      </c>
      <c r="AQ165" s="15" t="str">
        <f>IF(ISBLANK('Original data'!AN165),"",'Original data'!AN165)</f>
        <v/>
      </c>
      <c r="AR165" s="15" t="str">
        <f>IF(ISBLANK('Original data'!AO165),"",'Original data'!AO165)</f>
        <v/>
      </c>
      <c r="AS165" s="15" t="str">
        <f>IF(ISBLANK('Original data'!AP165),"",'Original data'!AP165)</f>
        <v/>
      </c>
      <c r="AT165" s="15" t="str">
        <f>IF(ISBLANK('Original data'!AQ165),"",'Original data'!AQ165)</f>
        <v/>
      </c>
      <c r="AU165" s="15" t="str">
        <f>IF(ISBLANK('Original data'!AR165),"",'Original data'!AR165)</f>
        <v/>
      </c>
      <c r="AV165" s="15" t="str">
        <f>IF(ISBLANK('Original data'!AS165),"",'Original data'!AS165)</f>
        <v/>
      </c>
      <c r="AW165" s="15" t="str">
        <f>IF(ISBLANK('Original data'!AT165),"",'Original data'!AT165)</f>
        <v/>
      </c>
      <c r="AX165" s="15" t="str">
        <f>IF(ISBLANK('Original data'!AU165),"",'Original data'!AU165)</f>
        <v/>
      </c>
      <c r="AY165" s="15" t="str">
        <f>IF(ISBLANK('Original data'!AV165),"",'Original data'!AV165)</f>
        <v/>
      </c>
      <c r="AZ165" s="15" t="str">
        <f>IF(ISBLANK('Original data'!AW165),"",'Original data'!AW165)</f>
        <v/>
      </c>
      <c r="BA165" s="15" t="str">
        <f>IF(ISBLANK('Original data'!AX165),"",'Original data'!AX165)</f>
        <v/>
      </c>
      <c r="BB165" s="15" t="str">
        <f>IF(ISBLANK('Original data'!AY165),"",'Original data'!AY165)</f>
        <v/>
      </c>
      <c r="BC165" s="15" t="str">
        <f>IF(ISBLANK('Original data'!AZ165),"",'Original data'!AZ165)</f>
        <v/>
      </c>
      <c r="BD165" s="15" t="str">
        <f>IF(ISBLANK('Original data'!BA165),"",'Original data'!BA165)</f>
        <v/>
      </c>
      <c r="BE165" s="15" t="str">
        <f>IF(ISBLANK('Original data'!BB165),"",'Original data'!BB165)</f>
        <v/>
      </c>
      <c r="BF165" s="15" t="str">
        <f>IF(ISBLANK('Original data'!BC165),"",'Original data'!BC165)</f>
        <v/>
      </c>
      <c r="BG165" s="15" t="str">
        <f>IF(ISBLANK('Original data'!BD165),"",'Original data'!BD165)</f>
        <v/>
      </c>
      <c r="BH165" s="15" t="str">
        <f>IF(ISBLANK('Original data'!BE165),"",'Original data'!BE165)</f>
        <v/>
      </c>
      <c r="BI165" s="15" t="str">
        <f>IF(ISBLANK('Original data'!BF165),"",'Original data'!BF165)</f>
        <v/>
      </c>
      <c r="BJ165" s="15" t="str">
        <f>IF(ISBLANK('Original data'!BG165),"",'Original data'!BG165)</f>
        <v/>
      </c>
      <c r="BK165" s="15" t="str">
        <f>IF(ISBLANK('Original data'!BH165),"",'Original data'!BH165)</f>
        <v/>
      </c>
      <c r="BL165" s="15" t="str">
        <f>IF(ISBLANK('Original data'!BI165),"",'Original data'!BI165)</f>
        <v/>
      </c>
      <c r="BM165" s="15" t="str">
        <f>IF(ISBLANK('Original data'!BJ165),"",'Original data'!BJ165)</f>
        <v/>
      </c>
      <c r="BN165" s="15" t="str">
        <f>IF(ISBLANK('Original data'!BK165),"",'Original data'!BK165)</f>
        <v/>
      </c>
      <c r="BO165" s="15" t="str">
        <f>IF(ISBLANK('Original data'!BL165),"",'Original data'!BL165)</f>
        <v/>
      </c>
      <c r="BP165" s="15" t="str">
        <f>IF(ISBLANK('Original data'!BM165),"",'Original data'!BM165)</f>
        <v/>
      </c>
      <c r="BQ165" s="15" t="str">
        <f>IF(ISBLANK('Original data'!BN165),"",'Original data'!BN165)</f>
        <v/>
      </c>
      <c r="BR165" s="15" t="str">
        <f>IF(ISBLANK('Original data'!BO165),"",'Original data'!BO165)</f>
        <v/>
      </c>
      <c r="BS165" s="15" t="str">
        <f>IF(ISBLANK('Original data'!BP165),"",'Original data'!BP165)</f>
        <v/>
      </c>
      <c r="BT165" s="15" t="str">
        <f>IF(ISBLANK('Original data'!BQ165),"",'Original data'!BQ165)</f>
        <v/>
      </c>
      <c r="BU165" s="15" t="str">
        <f>IF(ISBLANK('Original data'!BR165),"",'Original data'!BR165)</f>
        <v/>
      </c>
      <c r="BV165" s="15" t="str">
        <f>IF(ISBLANK('Original data'!BS165),"",'Original data'!BS165)</f>
        <v/>
      </c>
      <c r="BW165" s="15" t="str">
        <f>IF(ISBLANK('Original data'!BT165),"",'Original data'!BT165)</f>
        <v/>
      </c>
      <c r="BX165" s="15" t="str">
        <f>IF(ISBLANK('Original data'!BU165),"",'Original data'!BU165)</f>
        <v/>
      </c>
      <c r="BY165" s="15" t="str">
        <f>IF(ISBLANK('Original data'!BV165),"",'Original data'!BV165)</f>
        <v/>
      </c>
      <c r="BZ165" s="15" t="str">
        <f>IF(ISBLANK('Original data'!BW165),"",'Original data'!BW165)</f>
        <v/>
      </c>
      <c r="CA165" s="15" t="str">
        <f>IF(ISBLANK('Original data'!BX165),"",'Original data'!BX165)</f>
        <v/>
      </c>
      <c r="CB165" s="15" t="str">
        <f>IF(ISBLANK('Original data'!BY165),"",'Original data'!BY165)</f>
        <v/>
      </c>
      <c r="CC165" s="15" t="str">
        <f>IF(ISBLANK('Original data'!BZ165),"",'Original data'!BZ165)</f>
        <v/>
      </c>
      <c r="CD165" s="15" t="str">
        <f>IF(ISBLANK('Original data'!CA165),"",'Original data'!CA165)</f>
        <v/>
      </c>
    </row>
    <row r="166" spans="1:82" x14ac:dyDescent="0.2">
      <c r="A166" s="14" t="str">
        <f>IF(ISBLANK('Original data'!A166),"",'Original data'!A166)</f>
        <v/>
      </c>
      <c r="B166" s="14" t="str">
        <f>IF(ISBLANK('Original data'!B166),"",'Original data'!B166)</f>
        <v/>
      </c>
      <c r="C166" s="14" t="str">
        <f>IF(ISBLANK('Original data'!C166),"",'Original data'!C166)</f>
        <v/>
      </c>
      <c r="D166" s="14" t="str">
        <f>IF(ISBLANK('Original data'!D166),"",'Original data'!D166)</f>
        <v/>
      </c>
      <c r="E166" s="14" t="str">
        <f>IF(ISBLANK('Original data'!E166),"",'Original data'!E166)</f>
        <v/>
      </c>
      <c r="F166" s="14">
        <f>IF(ISBLANK('Original data'!CC166),"",'Original data'!CC166)</f>
        <v>0</v>
      </c>
      <c r="G166" s="14">
        <f>IF(ISBLANK('Original data'!CD166),"",'Original data'!CD166)</f>
        <v>0</v>
      </c>
      <c r="H166" s="14"/>
      <c r="I166" s="15" t="str">
        <f>IF(ISBLANK('Original data'!F166),"",'Original data'!F166)</f>
        <v/>
      </c>
      <c r="J166" s="15" t="str">
        <f>IF(ISBLANK('Original data'!G166),"",'Original data'!G166)</f>
        <v/>
      </c>
      <c r="K166" s="15" t="str">
        <f>IF(ISBLANK('Original data'!H166),"",'Original data'!H166)</f>
        <v/>
      </c>
      <c r="L166" s="15" t="str">
        <f>IF(ISBLANK('Original data'!I166),"",'Original data'!I166)</f>
        <v/>
      </c>
      <c r="M166" s="15" t="str">
        <f>IF(ISBLANK('Original data'!J166),"",'Original data'!J166)</f>
        <v/>
      </c>
      <c r="N166" s="15" t="str">
        <f>IF(ISBLANK('Original data'!K166),"",'Original data'!K166)</f>
        <v/>
      </c>
      <c r="O166" s="15" t="str">
        <f>IF(ISBLANK('Original data'!L166),"",'Original data'!L166)</f>
        <v/>
      </c>
      <c r="P166" s="15" t="str">
        <f>IF(ISBLANK('Original data'!M166),"",'Original data'!M166)</f>
        <v/>
      </c>
      <c r="Q166" s="15" t="str">
        <f>IF(ISBLANK('Original data'!N166),"",'Original data'!N166)</f>
        <v/>
      </c>
      <c r="R166" s="15" t="str">
        <f>IF(ISBLANK('Original data'!O166),"",'Original data'!O166)</f>
        <v/>
      </c>
      <c r="S166" s="15" t="str">
        <f>IF(ISBLANK('Original data'!P166),"",'Original data'!P166)</f>
        <v/>
      </c>
      <c r="T166" s="15" t="str">
        <f>IF(ISBLANK('Original data'!Q166),"",'Original data'!Q166)</f>
        <v/>
      </c>
      <c r="U166" s="15" t="str">
        <f>IF(ISBLANK('Original data'!R166),"",'Original data'!R166)</f>
        <v/>
      </c>
      <c r="V166" s="15" t="str">
        <f>IF(ISBLANK('Original data'!S166),"",'Original data'!S166)</f>
        <v/>
      </c>
      <c r="W166" s="15" t="str">
        <f>IF(ISBLANK('Original data'!T166),"",'Original data'!T166)</f>
        <v/>
      </c>
      <c r="X166" s="15" t="str">
        <f>IF(ISBLANK('Original data'!U166),"",'Original data'!U166)</f>
        <v/>
      </c>
      <c r="Y166" s="15" t="str">
        <f>IF(ISBLANK('Original data'!V166),"",'Original data'!V166)</f>
        <v/>
      </c>
      <c r="Z166" s="15" t="str">
        <f>IF(ISBLANK('Original data'!W166),"",'Original data'!W166)</f>
        <v/>
      </c>
      <c r="AA166" s="15" t="str">
        <f>IF(ISBLANK('Original data'!X166),"",'Original data'!X166)</f>
        <v/>
      </c>
      <c r="AB166" s="15" t="str">
        <f>IF(ISBLANK('Original data'!Y166),"",'Original data'!Y166)</f>
        <v/>
      </c>
      <c r="AC166" s="15" t="str">
        <f>IF(ISBLANK('Original data'!Z166),"",'Original data'!Z166)</f>
        <v/>
      </c>
      <c r="AD166" s="15" t="str">
        <f>IF(ISBLANK('Original data'!AA166),"",'Original data'!AA166)</f>
        <v/>
      </c>
      <c r="AE166" s="15" t="str">
        <f>IF(ISBLANK('Original data'!AB166),"",'Original data'!AB166)</f>
        <v/>
      </c>
      <c r="AF166" s="15" t="str">
        <f>IF(ISBLANK('Original data'!AC166),"",'Original data'!AC166)</f>
        <v/>
      </c>
      <c r="AG166" s="15" t="str">
        <f>IF(ISBLANK('Original data'!AD166),"",'Original data'!AD166)</f>
        <v/>
      </c>
      <c r="AH166" s="15" t="str">
        <f>IF(ISBLANK('Original data'!AE166),"",'Original data'!AE166)</f>
        <v/>
      </c>
      <c r="AI166" s="15" t="str">
        <f>IF(ISBLANK('Original data'!AF166),"",'Original data'!AF166)</f>
        <v/>
      </c>
      <c r="AJ166" s="15" t="str">
        <f>IF(ISBLANK('Original data'!AG166),"",'Original data'!AG166)</f>
        <v/>
      </c>
      <c r="AK166" s="15" t="str">
        <f>IF(ISBLANK('Original data'!AH166),"",'Original data'!AH166)</f>
        <v/>
      </c>
      <c r="AL166" s="15" t="str">
        <f>IF(ISBLANK('Original data'!AI166),"",'Original data'!AI166)</f>
        <v/>
      </c>
      <c r="AM166" s="15" t="str">
        <f>IF(ISBLANK('Original data'!AJ166),"",'Original data'!AJ166)</f>
        <v/>
      </c>
      <c r="AN166" s="15" t="str">
        <f>IF(ISBLANK('Original data'!AK166),"",'Original data'!AK166)</f>
        <v/>
      </c>
      <c r="AO166" s="15" t="str">
        <f>IF(ISBLANK('Original data'!AL166),"",'Original data'!AL166)</f>
        <v/>
      </c>
      <c r="AP166" s="15" t="str">
        <f>IF(ISBLANK('Original data'!AM166),"",'Original data'!AM166)</f>
        <v/>
      </c>
      <c r="AQ166" s="15" t="str">
        <f>IF(ISBLANK('Original data'!AN166),"",'Original data'!AN166)</f>
        <v/>
      </c>
      <c r="AR166" s="15" t="str">
        <f>IF(ISBLANK('Original data'!AO166),"",'Original data'!AO166)</f>
        <v/>
      </c>
      <c r="AS166" s="15" t="str">
        <f>IF(ISBLANK('Original data'!AP166),"",'Original data'!AP166)</f>
        <v/>
      </c>
      <c r="AT166" s="15" t="str">
        <f>IF(ISBLANK('Original data'!AQ166),"",'Original data'!AQ166)</f>
        <v/>
      </c>
      <c r="AU166" s="15" t="str">
        <f>IF(ISBLANK('Original data'!AR166),"",'Original data'!AR166)</f>
        <v/>
      </c>
      <c r="AV166" s="15" t="str">
        <f>IF(ISBLANK('Original data'!AS166),"",'Original data'!AS166)</f>
        <v/>
      </c>
      <c r="AW166" s="15" t="str">
        <f>IF(ISBLANK('Original data'!AT166),"",'Original data'!AT166)</f>
        <v/>
      </c>
      <c r="AX166" s="15" t="str">
        <f>IF(ISBLANK('Original data'!AU166),"",'Original data'!AU166)</f>
        <v/>
      </c>
      <c r="AY166" s="15" t="str">
        <f>IF(ISBLANK('Original data'!AV166),"",'Original data'!AV166)</f>
        <v/>
      </c>
      <c r="AZ166" s="15" t="str">
        <f>IF(ISBLANK('Original data'!AW166),"",'Original data'!AW166)</f>
        <v/>
      </c>
      <c r="BA166" s="15" t="str">
        <f>IF(ISBLANK('Original data'!AX166),"",'Original data'!AX166)</f>
        <v/>
      </c>
      <c r="BB166" s="15" t="str">
        <f>IF(ISBLANK('Original data'!AY166),"",'Original data'!AY166)</f>
        <v/>
      </c>
      <c r="BC166" s="15" t="str">
        <f>IF(ISBLANK('Original data'!AZ166),"",'Original data'!AZ166)</f>
        <v/>
      </c>
      <c r="BD166" s="15" t="str">
        <f>IF(ISBLANK('Original data'!BA166),"",'Original data'!BA166)</f>
        <v/>
      </c>
      <c r="BE166" s="15" t="str">
        <f>IF(ISBLANK('Original data'!BB166),"",'Original data'!BB166)</f>
        <v/>
      </c>
      <c r="BF166" s="15" t="str">
        <f>IF(ISBLANK('Original data'!BC166),"",'Original data'!BC166)</f>
        <v/>
      </c>
      <c r="BG166" s="15" t="str">
        <f>IF(ISBLANK('Original data'!BD166),"",'Original data'!BD166)</f>
        <v/>
      </c>
      <c r="BH166" s="15" t="str">
        <f>IF(ISBLANK('Original data'!BE166),"",'Original data'!BE166)</f>
        <v/>
      </c>
      <c r="BI166" s="15" t="str">
        <f>IF(ISBLANK('Original data'!BF166),"",'Original data'!BF166)</f>
        <v/>
      </c>
      <c r="BJ166" s="15" t="str">
        <f>IF(ISBLANK('Original data'!BG166),"",'Original data'!BG166)</f>
        <v/>
      </c>
      <c r="BK166" s="15" t="str">
        <f>IF(ISBLANK('Original data'!BH166),"",'Original data'!BH166)</f>
        <v/>
      </c>
      <c r="BL166" s="15" t="str">
        <f>IF(ISBLANK('Original data'!BI166),"",'Original data'!BI166)</f>
        <v/>
      </c>
      <c r="BM166" s="15" t="str">
        <f>IF(ISBLANK('Original data'!BJ166),"",'Original data'!BJ166)</f>
        <v/>
      </c>
      <c r="BN166" s="15" t="str">
        <f>IF(ISBLANK('Original data'!BK166),"",'Original data'!BK166)</f>
        <v/>
      </c>
      <c r="BO166" s="15" t="str">
        <f>IF(ISBLANK('Original data'!BL166),"",'Original data'!BL166)</f>
        <v/>
      </c>
      <c r="BP166" s="15" t="str">
        <f>IF(ISBLANK('Original data'!BM166),"",'Original data'!BM166)</f>
        <v/>
      </c>
      <c r="BQ166" s="15" t="str">
        <f>IF(ISBLANK('Original data'!BN166),"",'Original data'!BN166)</f>
        <v/>
      </c>
      <c r="BR166" s="15" t="str">
        <f>IF(ISBLANK('Original data'!BO166),"",'Original data'!BO166)</f>
        <v/>
      </c>
      <c r="BS166" s="15" t="str">
        <f>IF(ISBLANK('Original data'!BP166),"",'Original data'!BP166)</f>
        <v/>
      </c>
      <c r="BT166" s="15" t="str">
        <f>IF(ISBLANK('Original data'!BQ166),"",'Original data'!BQ166)</f>
        <v/>
      </c>
      <c r="BU166" s="15" t="str">
        <f>IF(ISBLANK('Original data'!BR166),"",'Original data'!BR166)</f>
        <v/>
      </c>
      <c r="BV166" s="15" t="str">
        <f>IF(ISBLANK('Original data'!BS166),"",'Original data'!BS166)</f>
        <v/>
      </c>
      <c r="BW166" s="15" t="str">
        <f>IF(ISBLANK('Original data'!BT166),"",'Original data'!BT166)</f>
        <v/>
      </c>
      <c r="BX166" s="15" t="str">
        <f>IF(ISBLANK('Original data'!BU166),"",'Original data'!BU166)</f>
        <v/>
      </c>
      <c r="BY166" s="15" t="str">
        <f>IF(ISBLANK('Original data'!BV166),"",'Original data'!BV166)</f>
        <v/>
      </c>
      <c r="BZ166" s="15" t="str">
        <f>IF(ISBLANK('Original data'!BW166),"",'Original data'!BW166)</f>
        <v/>
      </c>
      <c r="CA166" s="15" t="str">
        <f>IF(ISBLANK('Original data'!BX166),"",'Original data'!BX166)</f>
        <v/>
      </c>
      <c r="CB166" s="15" t="str">
        <f>IF(ISBLANK('Original data'!BY166),"",'Original data'!BY166)</f>
        <v/>
      </c>
      <c r="CC166" s="15" t="str">
        <f>IF(ISBLANK('Original data'!BZ166),"",'Original data'!BZ166)</f>
        <v/>
      </c>
      <c r="CD166" s="15" t="str">
        <f>IF(ISBLANK('Original data'!CA166),"",'Original data'!CA166)</f>
        <v/>
      </c>
    </row>
    <row r="167" spans="1:82" x14ac:dyDescent="0.2">
      <c r="A167" s="14" t="str">
        <f>IF(ISBLANK('Original data'!A167),"",'Original data'!A167)</f>
        <v/>
      </c>
      <c r="B167" s="14" t="str">
        <f>IF(ISBLANK('Original data'!B167),"",'Original data'!B167)</f>
        <v/>
      </c>
      <c r="C167" s="14" t="str">
        <f>IF(ISBLANK('Original data'!C167),"",'Original data'!C167)</f>
        <v/>
      </c>
      <c r="D167" s="14" t="str">
        <f>IF(ISBLANK('Original data'!D167),"",'Original data'!D167)</f>
        <v/>
      </c>
      <c r="E167" s="14" t="str">
        <f>IF(ISBLANK('Original data'!E167),"",'Original data'!E167)</f>
        <v/>
      </c>
      <c r="F167" s="14">
        <f>IF(ISBLANK('Original data'!CC167),"",'Original data'!CC167)</f>
        <v>0</v>
      </c>
      <c r="G167" s="14">
        <f>IF(ISBLANK('Original data'!CD167),"",'Original data'!CD167)</f>
        <v>0</v>
      </c>
      <c r="H167" s="14"/>
      <c r="I167" s="15" t="str">
        <f>IF(ISBLANK('Original data'!F167),"",'Original data'!F167)</f>
        <v/>
      </c>
      <c r="J167" s="15" t="str">
        <f>IF(ISBLANK('Original data'!G167),"",'Original data'!G167)</f>
        <v/>
      </c>
      <c r="K167" s="15" t="str">
        <f>IF(ISBLANK('Original data'!H167),"",'Original data'!H167)</f>
        <v/>
      </c>
      <c r="L167" s="15" t="str">
        <f>IF(ISBLANK('Original data'!I167),"",'Original data'!I167)</f>
        <v/>
      </c>
      <c r="M167" s="15" t="str">
        <f>IF(ISBLANK('Original data'!J167),"",'Original data'!J167)</f>
        <v/>
      </c>
      <c r="N167" s="15" t="str">
        <f>IF(ISBLANK('Original data'!K167),"",'Original data'!K167)</f>
        <v/>
      </c>
      <c r="O167" s="15" t="str">
        <f>IF(ISBLANK('Original data'!L167),"",'Original data'!L167)</f>
        <v/>
      </c>
      <c r="P167" s="15" t="str">
        <f>IF(ISBLANK('Original data'!M167),"",'Original data'!M167)</f>
        <v/>
      </c>
      <c r="Q167" s="15" t="str">
        <f>IF(ISBLANK('Original data'!N167),"",'Original data'!N167)</f>
        <v/>
      </c>
      <c r="R167" s="15" t="str">
        <f>IF(ISBLANK('Original data'!O167),"",'Original data'!O167)</f>
        <v/>
      </c>
      <c r="S167" s="15" t="str">
        <f>IF(ISBLANK('Original data'!P167),"",'Original data'!P167)</f>
        <v/>
      </c>
      <c r="T167" s="15" t="str">
        <f>IF(ISBLANK('Original data'!Q167),"",'Original data'!Q167)</f>
        <v/>
      </c>
      <c r="U167" s="15" t="str">
        <f>IF(ISBLANK('Original data'!R167),"",'Original data'!R167)</f>
        <v/>
      </c>
      <c r="V167" s="15" t="str">
        <f>IF(ISBLANK('Original data'!S167),"",'Original data'!S167)</f>
        <v/>
      </c>
      <c r="W167" s="15" t="str">
        <f>IF(ISBLANK('Original data'!T167),"",'Original data'!T167)</f>
        <v/>
      </c>
      <c r="X167" s="15" t="str">
        <f>IF(ISBLANK('Original data'!U167),"",'Original data'!U167)</f>
        <v/>
      </c>
      <c r="Y167" s="15" t="str">
        <f>IF(ISBLANK('Original data'!V167),"",'Original data'!V167)</f>
        <v/>
      </c>
      <c r="Z167" s="15" t="str">
        <f>IF(ISBLANK('Original data'!W167),"",'Original data'!W167)</f>
        <v/>
      </c>
      <c r="AA167" s="15" t="str">
        <f>IF(ISBLANK('Original data'!X167),"",'Original data'!X167)</f>
        <v/>
      </c>
      <c r="AB167" s="15" t="str">
        <f>IF(ISBLANK('Original data'!Y167),"",'Original data'!Y167)</f>
        <v/>
      </c>
      <c r="AC167" s="15" t="str">
        <f>IF(ISBLANK('Original data'!Z167),"",'Original data'!Z167)</f>
        <v/>
      </c>
      <c r="AD167" s="15" t="str">
        <f>IF(ISBLANK('Original data'!AA167),"",'Original data'!AA167)</f>
        <v/>
      </c>
      <c r="AE167" s="15" t="str">
        <f>IF(ISBLANK('Original data'!AB167),"",'Original data'!AB167)</f>
        <v/>
      </c>
      <c r="AF167" s="15" t="str">
        <f>IF(ISBLANK('Original data'!AC167),"",'Original data'!AC167)</f>
        <v/>
      </c>
      <c r="AG167" s="15" t="str">
        <f>IF(ISBLANK('Original data'!AD167),"",'Original data'!AD167)</f>
        <v/>
      </c>
      <c r="AH167" s="15" t="str">
        <f>IF(ISBLANK('Original data'!AE167),"",'Original data'!AE167)</f>
        <v/>
      </c>
      <c r="AI167" s="15" t="str">
        <f>IF(ISBLANK('Original data'!AF167),"",'Original data'!AF167)</f>
        <v/>
      </c>
      <c r="AJ167" s="15" t="str">
        <f>IF(ISBLANK('Original data'!AG167),"",'Original data'!AG167)</f>
        <v/>
      </c>
      <c r="AK167" s="15" t="str">
        <f>IF(ISBLANK('Original data'!AH167),"",'Original data'!AH167)</f>
        <v/>
      </c>
      <c r="AL167" s="15" t="str">
        <f>IF(ISBLANK('Original data'!AI167),"",'Original data'!AI167)</f>
        <v/>
      </c>
      <c r="AM167" s="15" t="str">
        <f>IF(ISBLANK('Original data'!AJ167),"",'Original data'!AJ167)</f>
        <v/>
      </c>
      <c r="AN167" s="15" t="str">
        <f>IF(ISBLANK('Original data'!AK167),"",'Original data'!AK167)</f>
        <v/>
      </c>
      <c r="AO167" s="15" t="str">
        <f>IF(ISBLANK('Original data'!AL167),"",'Original data'!AL167)</f>
        <v/>
      </c>
      <c r="AP167" s="15" t="str">
        <f>IF(ISBLANK('Original data'!AM167),"",'Original data'!AM167)</f>
        <v/>
      </c>
      <c r="AQ167" s="15" t="str">
        <f>IF(ISBLANK('Original data'!AN167),"",'Original data'!AN167)</f>
        <v/>
      </c>
      <c r="AR167" s="15" t="str">
        <f>IF(ISBLANK('Original data'!AO167),"",'Original data'!AO167)</f>
        <v/>
      </c>
      <c r="AS167" s="15" t="str">
        <f>IF(ISBLANK('Original data'!AP167),"",'Original data'!AP167)</f>
        <v/>
      </c>
      <c r="AT167" s="15" t="str">
        <f>IF(ISBLANK('Original data'!AQ167),"",'Original data'!AQ167)</f>
        <v/>
      </c>
      <c r="AU167" s="15" t="str">
        <f>IF(ISBLANK('Original data'!AR167),"",'Original data'!AR167)</f>
        <v/>
      </c>
      <c r="AV167" s="15" t="str">
        <f>IF(ISBLANK('Original data'!AS167),"",'Original data'!AS167)</f>
        <v/>
      </c>
      <c r="AW167" s="15" t="str">
        <f>IF(ISBLANK('Original data'!AT167),"",'Original data'!AT167)</f>
        <v/>
      </c>
      <c r="AX167" s="15" t="str">
        <f>IF(ISBLANK('Original data'!AU167),"",'Original data'!AU167)</f>
        <v/>
      </c>
      <c r="AY167" s="15" t="str">
        <f>IF(ISBLANK('Original data'!AV167),"",'Original data'!AV167)</f>
        <v/>
      </c>
      <c r="AZ167" s="15" t="str">
        <f>IF(ISBLANK('Original data'!AW167),"",'Original data'!AW167)</f>
        <v/>
      </c>
      <c r="BA167" s="15" t="str">
        <f>IF(ISBLANK('Original data'!AX167),"",'Original data'!AX167)</f>
        <v/>
      </c>
      <c r="BB167" s="15" t="str">
        <f>IF(ISBLANK('Original data'!AY167),"",'Original data'!AY167)</f>
        <v/>
      </c>
      <c r="BC167" s="15" t="str">
        <f>IF(ISBLANK('Original data'!AZ167),"",'Original data'!AZ167)</f>
        <v/>
      </c>
      <c r="BD167" s="15" t="str">
        <f>IF(ISBLANK('Original data'!BA167),"",'Original data'!BA167)</f>
        <v/>
      </c>
      <c r="BE167" s="15" t="str">
        <f>IF(ISBLANK('Original data'!BB167),"",'Original data'!BB167)</f>
        <v/>
      </c>
      <c r="BF167" s="15" t="str">
        <f>IF(ISBLANK('Original data'!BC167),"",'Original data'!BC167)</f>
        <v/>
      </c>
      <c r="BG167" s="15" t="str">
        <f>IF(ISBLANK('Original data'!BD167),"",'Original data'!BD167)</f>
        <v/>
      </c>
      <c r="BH167" s="15" t="str">
        <f>IF(ISBLANK('Original data'!BE167),"",'Original data'!BE167)</f>
        <v/>
      </c>
      <c r="BI167" s="15" t="str">
        <f>IF(ISBLANK('Original data'!BF167),"",'Original data'!BF167)</f>
        <v/>
      </c>
      <c r="BJ167" s="15" t="str">
        <f>IF(ISBLANK('Original data'!BG167),"",'Original data'!BG167)</f>
        <v/>
      </c>
      <c r="BK167" s="15" t="str">
        <f>IF(ISBLANK('Original data'!BH167),"",'Original data'!BH167)</f>
        <v/>
      </c>
      <c r="BL167" s="15" t="str">
        <f>IF(ISBLANK('Original data'!BI167),"",'Original data'!BI167)</f>
        <v/>
      </c>
      <c r="BM167" s="15" t="str">
        <f>IF(ISBLANK('Original data'!BJ167),"",'Original data'!BJ167)</f>
        <v/>
      </c>
      <c r="BN167" s="15" t="str">
        <f>IF(ISBLANK('Original data'!BK167),"",'Original data'!BK167)</f>
        <v/>
      </c>
      <c r="BO167" s="15" t="str">
        <f>IF(ISBLANK('Original data'!BL167),"",'Original data'!BL167)</f>
        <v/>
      </c>
      <c r="BP167" s="15" t="str">
        <f>IF(ISBLANK('Original data'!BM167),"",'Original data'!BM167)</f>
        <v/>
      </c>
      <c r="BQ167" s="15" t="str">
        <f>IF(ISBLANK('Original data'!BN167),"",'Original data'!BN167)</f>
        <v/>
      </c>
      <c r="BR167" s="15" t="str">
        <f>IF(ISBLANK('Original data'!BO167),"",'Original data'!BO167)</f>
        <v/>
      </c>
      <c r="BS167" s="15" t="str">
        <f>IF(ISBLANK('Original data'!BP167),"",'Original data'!BP167)</f>
        <v/>
      </c>
      <c r="BT167" s="15" t="str">
        <f>IF(ISBLANK('Original data'!BQ167),"",'Original data'!BQ167)</f>
        <v/>
      </c>
      <c r="BU167" s="15" t="str">
        <f>IF(ISBLANK('Original data'!BR167),"",'Original data'!BR167)</f>
        <v/>
      </c>
      <c r="BV167" s="15" t="str">
        <f>IF(ISBLANK('Original data'!BS167),"",'Original data'!BS167)</f>
        <v/>
      </c>
      <c r="BW167" s="15" t="str">
        <f>IF(ISBLANK('Original data'!BT167),"",'Original data'!BT167)</f>
        <v/>
      </c>
      <c r="BX167" s="15" t="str">
        <f>IF(ISBLANK('Original data'!BU167),"",'Original data'!BU167)</f>
        <v/>
      </c>
      <c r="BY167" s="15" t="str">
        <f>IF(ISBLANK('Original data'!BV167),"",'Original data'!BV167)</f>
        <v/>
      </c>
      <c r="BZ167" s="15" t="str">
        <f>IF(ISBLANK('Original data'!BW167),"",'Original data'!BW167)</f>
        <v/>
      </c>
      <c r="CA167" s="15" t="str">
        <f>IF(ISBLANK('Original data'!BX167),"",'Original data'!BX167)</f>
        <v/>
      </c>
      <c r="CB167" s="15" t="str">
        <f>IF(ISBLANK('Original data'!BY167),"",'Original data'!BY167)</f>
        <v/>
      </c>
      <c r="CC167" s="15" t="str">
        <f>IF(ISBLANK('Original data'!BZ167),"",'Original data'!BZ167)</f>
        <v/>
      </c>
      <c r="CD167" s="15" t="str">
        <f>IF(ISBLANK('Original data'!CA167),"",'Original data'!CA167)</f>
        <v/>
      </c>
    </row>
    <row r="168" spans="1:82" x14ac:dyDescent="0.2">
      <c r="A168" s="14" t="str">
        <f>IF(ISBLANK('Original data'!A168),"",'Original data'!A168)</f>
        <v/>
      </c>
      <c r="B168" s="14" t="str">
        <f>IF(ISBLANK('Original data'!B168),"",'Original data'!B168)</f>
        <v/>
      </c>
      <c r="C168" s="14" t="str">
        <f>IF(ISBLANK('Original data'!C168),"",'Original data'!C168)</f>
        <v/>
      </c>
      <c r="D168" s="14" t="str">
        <f>IF(ISBLANK('Original data'!D168),"",'Original data'!D168)</f>
        <v/>
      </c>
      <c r="E168" s="14" t="str">
        <f>IF(ISBLANK('Original data'!E168),"",'Original data'!E168)</f>
        <v/>
      </c>
      <c r="F168" s="14">
        <f>IF(ISBLANK('Original data'!CC168),"",'Original data'!CC168)</f>
        <v>0</v>
      </c>
      <c r="G168" s="14">
        <f>IF(ISBLANK('Original data'!CD168),"",'Original data'!CD168)</f>
        <v>0</v>
      </c>
      <c r="H168" s="14"/>
      <c r="I168" s="15" t="str">
        <f>IF(ISBLANK('Original data'!F168),"",'Original data'!F168)</f>
        <v/>
      </c>
      <c r="J168" s="15" t="str">
        <f>IF(ISBLANK('Original data'!G168),"",'Original data'!G168)</f>
        <v/>
      </c>
      <c r="K168" s="15" t="str">
        <f>IF(ISBLANK('Original data'!H168),"",'Original data'!H168)</f>
        <v/>
      </c>
      <c r="L168" s="15" t="str">
        <f>IF(ISBLANK('Original data'!I168),"",'Original data'!I168)</f>
        <v/>
      </c>
      <c r="M168" s="15" t="str">
        <f>IF(ISBLANK('Original data'!J168),"",'Original data'!J168)</f>
        <v/>
      </c>
      <c r="N168" s="15" t="str">
        <f>IF(ISBLANK('Original data'!K168),"",'Original data'!K168)</f>
        <v/>
      </c>
      <c r="O168" s="15" t="str">
        <f>IF(ISBLANK('Original data'!L168),"",'Original data'!L168)</f>
        <v/>
      </c>
      <c r="P168" s="15" t="str">
        <f>IF(ISBLANK('Original data'!M168),"",'Original data'!M168)</f>
        <v/>
      </c>
      <c r="Q168" s="15" t="str">
        <f>IF(ISBLANK('Original data'!N168),"",'Original data'!N168)</f>
        <v/>
      </c>
      <c r="R168" s="15" t="str">
        <f>IF(ISBLANK('Original data'!O168),"",'Original data'!O168)</f>
        <v/>
      </c>
      <c r="S168" s="15" t="str">
        <f>IF(ISBLANK('Original data'!P168),"",'Original data'!P168)</f>
        <v/>
      </c>
      <c r="T168" s="15" t="str">
        <f>IF(ISBLANK('Original data'!Q168),"",'Original data'!Q168)</f>
        <v/>
      </c>
      <c r="U168" s="15" t="str">
        <f>IF(ISBLANK('Original data'!R168),"",'Original data'!R168)</f>
        <v/>
      </c>
      <c r="V168" s="15" t="str">
        <f>IF(ISBLANK('Original data'!S168),"",'Original data'!S168)</f>
        <v/>
      </c>
      <c r="W168" s="15" t="str">
        <f>IF(ISBLANK('Original data'!T168),"",'Original data'!T168)</f>
        <v/>
      </c>
      <c r="X168" s="15" t="str">
        <f>IF(ISBLANK('Original data'!U168),"",'Original data'!U168)</f>
        <v/>
      </c>
      <c r="Y168" s="15" t="str">
        <f>IF(ISBLANK('Original data'!V168),"",'Original data'!V168)</f>
        <v/>
      </c>
      <c r="Z168" s="15" t="str">
        <f>IF(ISBLANK('Original data'!W168),"",'Original data'!W168)</f>
        <v/>
      </c>
      <c r="AA168" s="15" t="str">
        <f>IF(ISBLANK('Original data'!X168),"",'Original data'!X168)</f>
        <v/>
      </c>
      <c r="AB168" s="15" t="str">
        <f>IF(ISBLANK('Original data'!Y168),"",'Original data'!Y168)</f>
        <v/>
      </c>
      <c r="AC168" s="15" t="str">
        <f>IF(ISBLANK('Original data'!Z168),"",'Original data'!Z168)</f>
        <v/>
      </c>
      <c r="AD168" s="15" t="str">
        <f>IF(ISBLANK('Original data'!AA168),"",'Original data'!AA168)</f>
        <v/>
      </c>
      <c r="AE168" s="15" t="str">
        <f>IF(ISBLANK('Original data'!AB168),"",'Original data'!AB168)</f>
        <v/>
      </c>
      <c r="AF168" s="15" t="str">
        <f>IF(ISBLANK('Original data'!AC168),"",'Original data'!AC168)</f>
        <v/>
      </c>
      <c r="AG168" s="15" t="str">
        <f>IF(ISBLANK('Original data'!AD168),"",'Original data'!AD168)</f>
        <v/>
      </c>
      <c r="AH168" s="15" t="str">
        <f>IF(ISBLANK('Original data'!AE168),"",'Original data'!AE168)</f>
        <v/>
      </c>
      <c r="AI168" s="15" t="str">
        <f>IF(ISBLANK('Original data'!AF168),"",'Original data'!AF168)</f>
        <v/>
      </c>
      <c r="AJ168" s="15" t="str">
        <f>IF(ISBLANK('Original data'!AG168),"",'Original data'!AG168)</f>
        <v/>
      </c>
      <c r="AK168" s="15" t="str">
        <f>IF(ISBLANK('Original data'!AH168),"",'Original data'!AH168)</f>
        <v/>
      </c>
      <c r="AL168" s="15" t="str">
        <f>IF(ISBLANK('Original data'!AI168),"",'Original data'!AI168)</f>
        <v/>
      </c>
      <c r="AM168" s="15" t="str">
        <f>IF(ISBLANK('Original data'!AJ168),"",'Original data'!AJ168)</f>
        <v/>
      </c>
      <c r="AN168" s="15" t="str">
        <f>IF(ISBLANK('Original data'!AK168),"",'Original data'!AK168)</f>
        <v/>
      </c>
      <c r="AO168" s="15" t="str">
        <f>IF(ISBLANK('Original data'!AL168),"",'Original data'!AL168)</f>
        <v/>
      </c>
      <c r="AP168" s="15" t="str">
        <f>IF(ISBLANK('Original data'!AM168),"",'Original data'!AM168)</f>
        <v/>
      </c>
      <c r="AQ168" s="15" t="str">
        <f>IF(ISBLANK('Original data'!AN168),"",'Original data'!AN168)</f>
        <v/>
      </c>
      <c r="AR168" s="15" t="str">
        <f>IF(ISBLANK('Original data'!AO168),"",'Original data'!AO168)</f>
        <v/>
      </c>
      <c r="AS168" s="15" t="str">
        <f>IF(ISBLANK('Original data'!AP168),"",'Original data'!AP168)</f>
        <v/>
      </c>
      <c r="AT168" s="15" t="str">
        <f>IF(ISBLANK('Original data'!AQ168),"",'Original data'!AQ168)</f>
        <v/>
      </c>
      <c r="AU168" s="15" t="str">
        <f>IF(ISBLANK('Original data'!AR168),"",'Original data'!AR168)</f>
        <v/>
      </c>
      <c r="AV168" s="15" t="str">
        <f>IF(ISBLANK('Original data'!AS168),"",'Original data'!AS168)</f>
        <v/>
      </c>
      <c r="AW168" s="15" t="str">
        <f>IF(ISBLANK('Original data'!AT168),"",'Original data'!AT168)</f>
        <v/>
      </c>
      <c r="AX168" s="15" t="str">
        <f>IF(ISBLANK('Original data'!AU168),"",'Original data'!AU168)</f>
        <v/>
      </c>
      <c r="AY168" s="15" t="str">
        <f>IF(ISBLANK('Original data'!AV168),"",'Original data'!AV168)</f>
        <v/>
      </c>
      <c r="AZ168" s="15" t="str">
        <f>IF(ISBLANK('Original data'!AW168),"",'Original data'!AW168)</f>
        <v/>
      </c>
      <c r="BA168" s="15" t="str">
        <f>IF(ISBLANK('Original data'!AX168),"",'Original data'!AX168)</f>
        <v/>
      </c>
      <c r="BB168" s="15" t="str">
        <f>IF(ISBLANK('Original data'!AY168),"",'Original data'!AY168)</f>
        <v/>
      </c>
      <c r="BC168" s="15" t="str">
        <f>IF(ISBLANK('Original data'!AZ168),"",'Original data'!AZ168)</f>
        <v/>
      </c>
      <c r="BD168" s="15" t="str">
        <f>IF(ISBLANK('Original data'!BA168),"",'Original data'!BA168)</f>
        <v/>
      </c>
      <c r="BE168" s="15" t="str">
        <f>IF(ISBLANK('Original data'!BB168),"",'Original data'!BB168)</f>
        <v/>
      </c>
      <c r="BF168" s="15" t="str">
        <f>IF(ISBLANK('Original data'!BC168),"",'Original data'!BC168)</f>
        <v/>
      </c>
      <c r="BG168" s="15" t="str">
        <f>IF(ISBLANK('Original data'!BD168),"",'Original data'!BD168)</f>
        <v/>
      </c>
      <c r="BH168" s="15" t="str">
        <f>IF(ISBLANK('Original data'!BE168),"",'Original data'!BE168)</f>
        <v/>
      </c>
      <c r="BI168" s="15" t="str">
        <f>IF(ISBLANK('Original data'!BF168),"",'Original data'!BF168)</f>
        <v/>
      </c>
      <c r="BJ168" s="15" t="str">
        <f>IF(ISBLANK('Original data'!BG168),"",'Original data'!BG168)</f>
        <v/>
      </c>
      <c r="BK168" s="15" t="str">
        <f>IF(ISBLANK('Original data'!BH168),"",'Original data'!BH168)</f>
        <v/>
      </c>
      <c r="BL168" s="15" t="str">
        <f>IF(ISBLANK('Original data'!BI168),"",'Original data'!BI168)</f>
        <v/>
      </c>
      <c r="BM168" s="15" t="str">
        <f>IF(ISBLANK('Original data'!BJ168),"",'Original data'!BJ168)</f>
        <v/>
      </c>
      <c r="BN168" s="15" t="str">
        <f>IF(ISBLANK('Original data'!BK168),"",'Original data'!BK168)</f>
        <v/>
      </c>
      <c r="BO168" s="15" t="str">
        <f>IF(ISBLANK('Original data'!BL168),"",'Original data'!BL168)</f>
        <v/>
      </c>
      <c r="BP168" s="15" t="str">
        <f>IF(ISBLANK('Original data'!BM168),"",'Original data'!BM168)</f>
        <v/>
      </c>
      <c r="BQ168" s="15" t="str">
        <f>IF(ISBLANK('Original data'!BN168),"",'Original data'!BN168)</f>
        <v/>
      </c>
      <c r="BR168" s="15" t="str">
        <f>IF(ISBLANK('Original data'!BO168),"",'Original data'!BO168)</f>
        <v/>
      </c>
      <c r="BS168" s="15" t="str">
        <f>IF(ISBLANK('Original data'!BP168),"",'Original data'!BP168)</f>
        <v/>
      </c>
      <c r="BT168" s="15" t="str">
        <f>IF(ISBLANK('Original data'!BQ168),"",'Original data'!BQ168)</f>
        <v/>
      </c>
      <c r="BU168" s="15" t="str">
        <f>IF(ISBLANK('Original data'!BR168),"",'Original data'!BR168)</f>
        <v/>
      </c>
      <c r="BV168" s="15" t="str">
        <f>IF(ISBLANK('Original data'!BS168),"",'Original data'!BS168)</f>
        <v/>
      </c>
      <c r="BW168" s="15" t="str">
        <f>IF(ISBLANK('Original data'!BT168),"",'Original data'!BT168)</f>
        <v/>
      </c>
      <c r="BX168" s="15" t="str">
        <f>IF(ISBLANK('Original data'!BU168),"",'Original data'!BU168)</f>
        <v/>
      </c>
      <c r="BY168" s="15" t="str">
        <f>IF(ISBLANK('Original data'!BV168),"",'Original data'!BV168)</f>
        <v/>
      </c>
      <c r="BZ168" s="15" t="str">
        <f>IF(ISBLANK('Original data'!BW168),"",'Original data'!BW168)</f>
        <v/>
      </c>
      <c r="CA168" s="15" t="str">
        <f>IF(ISBLANK('Original data'!BX168),"",'Original data'!BX168)</f>
        <v/>
      </c>
      <c r="CB168" s="15" t="str">
        <f>IF(ISBLANK('Original data'!BY168),"",'Original data'!BY168)</f>
        <v/>
      </c>
      <c r="CC168" s="15" t="str">
        <f>IF(ISBLANK('Original data'!BZ168),"",'Original data'!BZ168)</f>
        <v/>
      </c>
      <c r="CD168" s="15" t="str">
        <f>IF(ISBLANK('Original data'!CA168),"",'Original data'!CA168)</f>
        <v/>
      </c>
    </row>
    <row r="169" spans="1:82" x14ac:dyDescent="0.2">
      <c r="A169" s="14" t="str">
        <f>IF(ISBLANK('Original data'!A169),"",'Original data'!A169)</f>
        <v/>
      </c>
      <c r="B169" s="14" t="str">
        <f>IF(ISBLANK('Original data'!B169),"",'Original data'!B169)</f>
        <v/>
      </c>
      <c r="C169" s="14" t="str">
        <f>IF(ISBLANK('Original data'!C169),"",'Original data'!C169)</f>
        <v/>
      </c>
      <c r="D169" s="14" t="str">
        <f>IF(ISBLANK('Original data'!D169),"",'Original data'!D169)</f>
        <v/>
      </c>
      <c r="E169" s="14" t="str">
        <f>IF(ISBLANK('Original data'!E169),"",'Original data'!E169)</f>
        <v/>
      </c>
      <c r="F169" s="14">
        <f>IF(ISBLANK('Original data'!CC169),"",'Original data'!CC169)</f>
        <v>0</v>
      </c>
      <c r="G169" s="14">
        <f>IF(ISBLANK('Original data'!CD169),"",'Original data'!CD169)</f>
        <v>0</v>
      </c>
      <c r="H169" s="14"/>
      <c r="I169" s="15" t="str">
        <f>IF(ISBLANK('Original data'!F169),"",'Original data'!F169)</f>
        <v/>
      </c>
      <c r="J169" s="15" t="str">
        <f>IF(ISBLANK('Original data'!G169),"",'Original data'!G169)</f>
        <v/>
      </c>
      <c r="K169" s="15" t="str">
        <f>IF(ISBLANK('Original data'!H169),"",'Original data'!H169)</f>
        <v/>
      </c>
      <c r="L169" s="15" t="str">
        <f>IF(ISBLANK('Original data'!I169),"",'Original data'!I169)</f>
        <v/>
      </c>
      <c r="M169" s="15" t="str">
        <f>IF(ISBLANK('Original data'!J169),"",'Original data'!J169)</f>
        <v/>
      </c>
      <c r="N169" s="15" t="str">
        <f>IF(ISBLANK('Original data'!K169),"",'Original data'!K169)</f>
        <v/>
      </c>
      <c r="O169" s="15" t="str">
        <f>IF(ISBLANK('Original data'!L169),"",'Original data'!L169)</f>
        <v/>
      </c>
      <c r="P169" s="15" t="str">
        <f>IF(ISBLANK('Original data'!M169),"",'Original data'!M169)</f>
        <v/>
      </c>
      <c r="Q169" s="15" t="str">
        <f>IF(ISBLANK('Original data'!N169),"",'Original data'!N169)</f>
        <v/>
      </c>
      <c r="R169" s="15" t="str">
        <f>IF(ISBLANK('Original data'!O169),"",'Original data'!O169)</f>
        <v/>
      </c>
      <c r="S169" s="15" t="str">
        <f>IF(ISBLANK('Original data'!P169),"",'Original data'!P169)</f>
        <v/>
      </c>
      <c r="T169" s="15" t="str">
        <f>IF(ISBLANK('Original data'!Q169),"",'Original data'!Q169)</f>
        <v/>
      </c>
      <c r="U169" s="15" t="str">
        <f>IF(ISBLANK('Original data'!R169),"",'Original data'!R169)</f>
        <v/>
      </c>
      <c r="V169" s="15" t="str">
        <f>IF(ISBLANK('Original data'!S169),"",'Original data'!S169)</f>
        <v/>
      </c>
      <c r="W169" s="15" t="str">
        <f>IF(ISBLANK('Original data'!T169),"",'Original data'!T169)</f>
        <v/>
      </c>
      <c r="X169" s="15" t="str">
        <f>IF(ISBLANK('Original data'!U169),"",'Original data'!U169)</f>
        <v/>
      </c>
      <c r="Y169" s="15" t="str">
        <f>IF(ISBLANK('Original data'!V169),"",'Original data'!V169)</f>
        <v/>
      </c>
      <c r="Z169" s="15" t="str">
        <f>IF(ISBLANK('Original data'!W169),"",'Original data'!W169)</f>
        <v/>
      </c>
      <c r="AA169" s="15" t="str">
        <f>IF(ISBLANK('Original data'!X169),"",'Original data'!X169)</f>
        <v/>
      </c>
      <c r="AB169" s="15" t="str">
        <f>IF(ISBLANK('Original data'!Y169),"",'Original data'!Y169)</f>
        <v/>
      </c>
      <c r="AC169" s="15" t="str">
        <f>IF(ISBLANK('Original data'!Z169),"",'Original data'!Z169)</f>
        <v/>
      </c>
      <c r="AD169" s="15" t="str">
        <f>IF(ISBLANK('Original data'!AA169),"",'Original data'!AA169)</f>
        <v/>
      </c>
      <c r="AE169" s="15" t="str">
        <f>IF(ISBLANK('Original data'!AB169),"",'Original data'!AB169)</f>
        <v/>
      </c>
      <c r="AF169" s="15" t="str">
        <f>IF(ISBLANK('Original data'!AC169),"",'Original data'!AC169)</f>
        <v/>
      </c>
      <c r="AG169" s="15" t="str">
        <f>IF(ISBLANK('Original data'!AD169),"",'Original data'!AD169)</f>
        <v/>
      </c>
      <c r="AH169" s="15" t="str">
        <f>IF(ISBLANK('Original data'!AE169),"",'Original data'!AE169)</f>
        <v/>
      </c>
      <c r="AI169" s="15" t="str">
        <f>IF(ISBLANK('Original data'!AF169),"",'Original data'!AF169)</f>
        <v/>
      </c>
      <c r="AJ169" s="15" t="str">
        <f>IF(ISBLANK('Original data'!AG169),"",'Original data'!AG169)</f>
        <v/>
      </c>
      <c r="AK169" s="15" t="str">
        <f>IF(ISBLANK('Original data'!AH169),"",'Original data'!AH169)</f>
        <v/>
      </c>
      <c r="AL169" s="15" t="str">
        <f>IF(ISBLANK('Original data'!AI169),"",'Original data'!AI169)</f>
        <v/>
      </c>
      <c r="AM169" s="15" t="str">
        <f>IF(ISBLANK('Original data'!AJ169),"",'Original data'!AJ169)</f>
        <v/>
      </c>
      <c r="AN169" s="15" t="str">
        <f>IF(ISBLANK('Original data'!AK169),"",'Original data'!AK169)</f>
        <v/>
      </c>
      <c r="AO169" s="15" t="str">
        <f>IF(ISBLANK('Original data'!AL169),"",'Original data'!AL169)</f>
        <v/>
      </c>
      <c r="AP169" s="15" t="str">
        <f>IF(ISBLANK('Original data'!AM169),"",'Original data'!AM169)</f>
        <v/>
      </c>
      <c r="AQ169" s="15" t="str">
        <f>IF(ISBLANK('Original data'!AN169),"",'Original data'!AN169)</f>
        <v/>
      </c>
      <c r="AR169" s="15" t="str">
        <f>IF(ISBLANK('Original data'!AO169),"",'Original data'!AO169)</f>
        <v/>
      </c>
      <c r="AS169" s="15" t="str">
        <f>IF(ISBLANK('Original data'!AP169),"",'Original data'!AP169)</f>
        <v/>
      </c>
      <c r="AT169" s="15" t="str">
        <f>IF(ISBLANK('Original data'!AQ169),"",'Original data'!AQ169)</f>
        <v/>
      </c>
      <c r="AU169" s="15" t="str">
        <f>IF(ISBLANK('Original data'!AR169),"",'Original data'!AR169)</f>
        <v/>
      </c>
      <c r="AV169" s="15" t="str">
        <f>IF(ISBLANK('Original data'!AS169),"",'Original data'!AS169)</f>
        <v/>
      </c>
      <c r="AW169" s="15" t="str">
        <f>IF(ISBLANK('Original data'!AT169),"",'Original data'!AT169)</f>
        <v/>
      </c>
      <c r="AX169" s="15" t="str">
        <f>IF(ISBLANK('Original data'!AU169),"",'Original data'!AU169)</f>
        <v/>
      </c>
      <c r="AY169" s="15" t="str">
        <f>IF(ISBLANK('Original data'!AV169),"",'Original data'!AV169)</f>
        <v/>
      </c>
      <c r="AZ169" s="15" t="str">
        <f>IF(ISBLANK('Original data'!AW169),"",'Original data'!AW169)</f>
        <v/>
      </c>
      <c r="BA169" s="15" t="str">
        <f>IF(ISBLANK('Original data'!AX169),"",'Original data'!AX169)</f>
        <v/>
      </c>
      <c r="BB169" s="15" t="str">
        <f>IF(ISBLANK('Original data'!AY169),"",'Original data'!AY169)</f>
        <v/>
      </c>
      <c r="BC169" s="15" t="str">
        <f>IF(ISBLANK('Original data'!AZ169),"",'Original data'!AZ169)</f>
        <v/>
      </c>
      <c r="BD169" s="15" t="str">
        <f>IF(ISBLANK('Original data'!BA169),"",'Original data'!BA169)</f>
        <v/>
      </c>
      <c r="BE169" s="15" t="str">
        <f>IF(ISBLANK('Original data'!BB169),"",'Original data'!BB169)</f>
        <v/>
      </c>
      <c r="BF169" s="15" t="str">
        <f>IF(ISBLANK('Original data'!BC169),"",'Original data'!BC169)</f>
        <v/>
      </c>
      <c r="BG169" s="15" t="str">
        <f>IF(ISBLANK('Original data'!BD169),"",'Original data'!BD169)</f>
        <v/>
      </c>
      <c r="BH169" s="15" t="str">
        <f>IF(ISBLANK('Original data'!BE169),"",'Original data'!BE169)</f>
        <v/>
      </c>
      <c r="BI169" s="15" t="str">
        <f>IF(ISBLANK('Original data'!BF169),"",'Original data'!BF169)</f>
        <v/>
      </c>
      <c r="BJ169" s="15" t="str">
        <f>IF(ISBLANK('Original data'!BG169),"",'Original data'!BG169)</f>
        <v/>
      </c>
      <c r="BK169" s="15" t="str">
        <f>IF(ISBLANK('Original data'!BH169),"",'Original data'!BH169)</f>
        <v/>
      </c>
      <c r="BL169" s="15" t="str">
        <f>IF(ISBLANK('Original data'!BI169),"",'Original data'!BI169)</f>
        <v/>
      </c>
      <c r="BM169" s="15" t="str">
        <f>IF(ISBLANK('Original data'!BJ169),"",'Original data'!BJ169)</f>
        <v/>
      </c>
      <c r="BN169" s="15" t="str">
        <f>IF(ISBLANK('Original data'!BK169),"",'Original data'!BK169)</f>
        <v/>
      </c>
      <c r="BO169" s="15" t="str">
        <f>IF(ISBLANK('Original data'!BL169),"",'Original data'!BL169)</f>
        <v/>
      </c>
      <c r="BP169" s="15" t="str">
        <f>IF(ISBLANK('Original data'!BM169),"",'Original data'!BM169)</f>
        <v/>
      </c>
      <c r="BQ169" s="15" t="str">
        <f>IF(ISBLANK('Original data'!BN169),"",'Original data'!BN169)</f>
        <v/>
      </c>
      <c r="BR169" s="15" t="str">
        <f>IF(ISBLANK('Original data'!BO169),"",'Original data'!BO169)</f>
        <v/>
      </c>
      <c r="BS169" s="15" t="str">
        <f>IF(ISBLANK('Original data'!BP169),"",'Original data'!BP169)</f>
        <v/>
      </c>
      <c r="BT169" s="15" t="str">
        <f>IF(ISBLANK('Original data'!BQ169),"",'Original data'!BQ169)</f>
        <v/>
      </c>
      <c r="BU169" s="15" t="str">
        <f>IF(ISBLANK('Original data'!BR169),"",'Original data'!BR169)</f>
        <v/>
      </c>
      <c r="BV169" s="15" t="str">
        <f>IF(ISBLANK('Original data'!BS169),"",'Original data'!BS169)</f>
        <v/>
      </c>
      <c r="BW169" s="15" t="str">
        <f>IF(ISBLANK('Original data'!BT169),"",'Original data'!BT169)</f>
        <v/>
      </c>
      <c r="BX169" s="15" t="str">
        <f>IF(ISBLANK('Original data'!BU169),"",'Original data'!BU169)</f>
        <v/>
      </c>
      <c r="BY169" s="15" t="str">
        <f>IF(ISBLANK('Original data'!BV169),"",'Original data'!BV169)</f>
        <v/>
      </c>
      <c r="BZ169" s="15" t="str">
        <f>IF(ISBLANK('Original data'!BW169),"",'Original data'!BW169)</f>
        <v/>
      </c>
      <c r="CA169" s="15" t="str">
        <f>IF(ISBLANK('Original data'!BX169),"",'Original data'!BX169)</f>
        <v/>
      </c>
      <c r="CB169" s="15" t="str">
        <f>IF(ISBLANK('Original data'!BY169),"",'Original data'!BY169)</f>
        <v/>
      </c>
      <c r="CC169" s="15" t="str">
        <f>IF(ISBLANK('Original data'!BZ169),"",'Original data'!BZ169)</f>
        <v/>
      </c>
      <c r="CD169" s="15" t="str">
        <f>IF(ISBLANK('Original data'!CA169),"",'Original data'!CA169)</f>
        <v/>
      </c>
    </row>
    <row r="170" spans="1:82" x14ac:dyDescent="0.2">
      <c r="A170" s="14" t="str">
        <f>IF(ISBLANK('Original data'!A170),"",'Original data'!A170)</f>
        <v/>
      </c>
      <c r="B170" s="14" t="str">
        <f>IF(ISBLANK('Original data'!B170),"",'Original data'!B170)</f>
        <v/>
      </c>
      <c r="C170" s="14" t="str">
        <f>IF(ISBLANK('Original data'!C170),"",'Original data'!C170)</f>
        <v/>
      </c>
      <c r="D170" s="14" t="str">
        <f>IF(ISBLANK('Original data'!D170),"",'Original data'!D170)</f>
        <v/>
      </c>
      <c r="E170" s="14" t="str">
        <f>IF(ISBLANK('Original data'!E170),"",'Original data'!E170)</f>
        <v/>
      </c>
      <c r="F170" s="14">
        <f>IF(ISBLANK('Original data'!CC170),"",'Original data'!CC170)</f>
        <v>0</v>
      </c>
      <c r="G170" s="14">
        <f>IF(ISBLANK('Original data'!CD170),"",'Original data'!CD170)</f>
        <v>0</v>
      </c>
      <c r="H170" s="14"/>
      <c r="I170" s="15" t="str">
        <f>IF(ISBLANK('Original data'!F170),"",'Original data'!F170)</f>
        <v/>
      </c>
      <c r="J170" s="15" t="str">
        <f>IF(ISBLANK('Original data'!G170),"",'Original data'!G170)</f>
        <v/>
      </c>
      <c r="K170" s="15" t="str">
        <f>IF(ISBLANK('Original data'!H170),"",'Original data'!H170)</f>
        <v/>
      </c>
      <c r="L170" s="15" t="str">
        <f>IF(ISBLANK('Original data'!I170),"",'Original data'!I170)</f>
        <v/>
      </c>
      <c r="M170" s="15" t="str">
        <f>IF(ISBLANK('Original data'!J170),"",'Original data'!J170)</f>
        <v/>
      </c>
      <c r="N170" s="15" t="str">
        <f>IF(ISBLANK('Original data'!K170),"",'Original data'!K170)</f>
        <v/>
      </c>
      <c r="O170" s="15" t="str">
        <f>IF(ISBLANK('Original data'!L170),"",'Original data'!L170)</f>
        <v/>
      </c>
      <c r="P170" s="15" t="str">
        <f>IF(ISBLANK('Original data'!M170),"",'Original data'!M170)</f>
        <v/>
      </c>
      <c r="Q170" s="15" t="str">
        <f>IF(ISBLANK('Original data'!N170),"",'Original data'!N170)</f>
        <v/>
      </c>
      <c r="R170" s="15" t="str">
        <f>IF(ISBLANK('Original data'!O170),"",'Original data'!O170)</f>
        <v/>
      </c>
      <c r="S170" s="15" t="str">
        <f>IF(ISBLANK('Original data'!P170),"",'Original data'!P170)</f>
        <v/>
      </c>
      <c r="T170" s="15" t="str">
        <f>IF(ISBLANK('Original data'!Q170),"",'Original data'!Q170)</f>
        <v/>
      </c>
      <c r="U170" s="15" t="str">
        <f>IF(ISBLANK('Original data'!R170),"",'Original data'!R170)</f>
        <v/>
      </c>
      <c r="V170" s="15" t="str">
        <f>IF(ISBLANK('Original data'!S170),"",'Original data'!S170)</f>
        <v/>
      </c>
      <c r="W170" s="15" t="str">
        <f>IF(ISBLANK('Original data'!T170),"",'Original data'!T170)</f>
        <v/>
      </c>
      <c r="X170" s="15" t="str">
        <f>IF(ISBLANK('Original data'!U170),"",'Original data'!U170)</f>
        <v/>
      </c>
      <c r="Y170" s="15" t="str">
        <f>IF(ISBLANK('Original data'!V170),"",'Original data'!V170)</f>
        <v/>
      </c>
      <c r="Z170" s="15" t="str">
        <f>IF(ISBLANK('Original data'!W170),"",'Original data'!W170)</f>
        <v/>
      </c>
      <c r="AA170" s="15" t="str">
        <f>IF(ISBLANK('Original data'!X170),"",'Original data'!X170)</f>
        <v/>
      </c>
      <c r="AB170" s="15" t="str">
        <f>IF(ISBLANK('Original data'!Y170),"",'Original data'!Y170)</f>
        <v/>
      </c>
      <c r="AC170" s="15" t="str">
        <f>IF(ISBLANK('Original data'!Z170),"",'Original data'!Z170)</f>
        <v/>
      </c>
      <c r="AD170" s="15" t="str">
        <f>IF(ISBLANK('Original data'!AA170),"",'Original data'!AA170)</f>
        <v/>
      </c>
      <c r="AE170" s="15" t="str">
        <f>IF(ISBLANK('Original data'!AB170),"",'Original data'!AB170)</f>
        <v/>
      </c>
      <c r="AF170" s="15" t="str">
        <f>IF(ISBLANK('Original data'!AC170),"",'Original data'!AC170)</f>
        <v/>
      </c>
      <c r="AG170" s="15" t="str">
        <f>IF(ISBLANK('Original data'!AD170),"",'Original data'!AD170)</f>
        <v/>
      </c>
      <c r="AH170" s="15" t="str">
        <f>IF(ISBLANK('Original data'!AE170),"",'Original data'!AE170)</f>
        <v/>
      </c>
      <c r="AI170" s="15" t="str">
        <f>IF(ISBLANK('Original data'!AF170),"",'Original data'!AF170)</f>
        <v/>
      </c>
      <c r="AJ170" s="15" t="str">
        <f>IF(ISBLANK('Original data'!AG170),"",'Original data'!AG170)</f>
        <v/>
      </c>
      <c r="AK170" s="15" t="str">
        <f>IF(ISBLANK('Original data'!AH170),"",'Original data'!AH170)</f>
        <v/>
      </c>
      <c r="AL170" s="15" t="str">
        <f>IF(ISBLANK('Original data'!AI170),"",'Original data'!AI170)</f>
        <v/>
      </c>
      <c r="AM170" s="15" t="str">
        <f>IF(ISBLANK('Original data'!AJ170),"",'Original data'!AJ170)</f>
        <v/>
      </c>
      <c r="AN170" s="15" t="str">
        <f>IF(ISBLANK('Original data'!AK170),"",'Original data'!AK170)</f>
        <v/>
      </c>
      <c r="AO170" s="15" t="str">
        <f>IF(ISBLANK('Original data'!AL170),"",'Original data'!AL170)</f>
        <v/>
      </c>
      <c r="AP170" s="15" t="str">
        <f>IF(ISBLANK('Original data'!AM170),"",'Original data'!AM170)</f>
        <v/>
      </c>
      <c r="AQ170" s="15" t="str">
        <f>IF(ISBLANK('Original data'!AN170),"",'Original data'!AN170)</f>
        <v/>
      </c>
      <c r="AR170" s="15" t="str">
        <f>IF(ISBLANK('Original data'!AO170),"",'Original data'!AO170)</f>
        <v/>
      </c>
      <c r="AS170" s="15" t="str">
        <f>IF(ISBLANK('Original data'!AP170),"",'Original data'!AP170)</f>
        <v/>
      </c>
      <c r="AT170" s="15" t="str">
        <f>IF(ISBLANK('Original data'!AQ170),"",'Original data'!AQ170)</f>
        <v/>
      </c>
      <c r="AU170" s="15" t="str">
        <f>IF(ISBLANK('Original data'!AR170),"",'Original data'!AR170)</f>
        <v/>
      </c>
      <c r="AV170" s="15" t="str">
        <f>IF(ISBLANK('Original data'!AS170),"",'Original data'!AS170)</f>
        <v/>
      </c>
      <c r="AW170" s="15" t="str">
        <f>IF(ISBLANK('Original data'!AT170),"",'Original data'!AT170)</f>
        <v/>
      </c>
      <c r="AX170" s="15" t="str">
        <f>IF(ISBLANK('Original data'!AU170),"",'Original data'!AU170)</f>
        <v/>
      </c>
      <c r="AY170" s="15" t="str">
        <f>IF(ISBLANK('Original data'!AV170),"",'Original data'!AV170)</f>
        <v/>
      </c>
      <c r="AZ170" s="15" t="str">
        <f>IF(ISBLANK('Original data'!AW170),"",'Original data'!AW170)</f>
        <v/>
      </c>
      <c r="BA170" s="15" t="str">
        <f>IF(ISBLANK('Original data'!AX170),"",'Original data'!AX170)</f>
        <v/>
      </c>
      <c r="BB170" s="15" t="str">
        <f>IF(ISBLANK('Original data'!AY170),"",'Original data'!AY170)</f>
        <v/>
      </c>
      <c r="BC170" s="15" t="str">
        <f>IF(ISBLANK('Original data'!AZ170),"",'Original data'!AZ170)</f>
        <v/>
      </c>
      <c r="BD170" s="15" t="str">
        <f>IF(ISBLANK('Original data'!BA170),"",'Original data'!BA170)</f>
        <v/>
      </c>
      <c r="BE170" s="15" t="str">
        <f>IF(ISBLANK('Original data'!BB170),"",'Original data'!BB170)</f>
        <v/>
      </c>
      <c r="BF170" s="15" t="str">
        <f>IF(ISBLANK('Original data'!BC170),"",'Original data'!BC170)</f>
        <v/>
      </c>
      <c r="BG170" s="15" t="str">
        <f>IF(ISBLANK('Original data'!BD170),"",'Original data'!BD170)</f>
        <v/>
      </c>
      <c r="BH170" s="15" t="str">
        <f>IF(ISBLANK('Original data'!BE170),"",'Original data'!BE170)</f>
        <v/>
      </c>
      <c r="BI170" s="15" t="str">
        <f>IF(ISBLANK('Original data'!BF170),"",'Original data'!BF170)</f>
        <v/>
      </c>
      <c r="BJ170" s="15" t="str">
        <f>IF(ISBLANK('Original data'!BG170),"",'Original data'!BG170)</f>
        <v/>
      </c>
      <c r="BK170" s="15" t="str">
        <f>IF(ISBLANK('Original data'!BH170),"",'Original data'!BH170)</f>
        <v/>
      </c>
      <c r="BL170" s="15" t="str">
        <f>IF(ISBLANK('Original data'!BI170),"",'Original data'!BI170)</f>
        <v/>
      </c>
      <c r="BM170" s="15" t="str">
        <f>IF(ISBLANK('Original data'!BJ170),"",'Original data'!BJ170)</f>
        <v/>
      </c>
      <c r="BN170" s="15" t="str">
        <f>IF(ISBLANK('Original data'!BK170),"",'Original data'!BK170)</f>
        <v/>
      </c>
      <c r="BO170" s="15" t="str">
        <f>IF(ISBLANK('Original data'!BL170),"",'Original data'!BL170)</f>
        <v/>
      </c>
      <c r="BP170" s="15" t="str">
        <f>IF(ISBLANK('Original data'!BM170),"",'Original data'!BM170)</f>
        <v/>
      </c>
      <c r="BQ170" s="15" t="str">
        <f>IF(ISBLANK('Original data'!BN170),"",'Original data'!BN170)</f>
        <v/>
      </c>
      <c r="BR170" s="15" t="str">
        <f>IF(ISBLANK('Original data'!BO170),"",'Original data'!BO170)</f>
        <v/>
      </c>
      <c r="BS170" s="15" t="str">
        <f>IF(ISBLANK('Original data'!BP170),"",'Original data'!BP170)</f>
        <v/>
      </c>
      <c r="BT170" s="15" t="str">
        <f>IF(ISBLANK('Original data'!BQ170),"",'Original data'!BQ170)</f>
        <v/>
      </c>
      <c r="BU170" s="15" t="str">
        <f>IF(ISBLANK('Original data'!BR170),"",'Original data'!BR170)</f>
        <v/>
      </c>
      <c r="BV170" s="15" t="str">
        <f>IF(ISBLANK('Original data'!BS170),"",'Original data'!BS170)</f>
        <v/>
      </c>
      <c r="BW170" s="15" t="str">
        <f>IF(ISBLANK('Original data'!BT170),"",'Original data'!BT170)</f>
        <v/>
      </c>
      <c r="BX170" s="15" t="str">
        <f>IF(ISBLANK('Original data'!BU170),"",'Original data'!BU170)</f>
        <v/>
      </c>
      <c r="BY170" s="15" t="str">
        <f>IF(ISBLANK('Original data'!BV170),"",'Original data'!BV170)</f>
        <v/>
      </c>
      <c r="BZ170" s="15" t="str">
        <f>IF(ISBLANK('Original data'!BW170),"",'Original data'!BW170)</f>
        <v/>
      </c>
      <c r="CA170" s="15" t="str">
        <f>IF(ISBLANK('Original data'!BX170),"",'Original data'!BX170)</f>
        <v/>
      </c>
      <c r="CB170" s="15" t="str">
        <f>IF(ISBLANK('Original data'!BY170),"",'Original data'!BY170)</f>
        <v/>
      </c>
      <c r="CC170" s="15" t="str">
        <f>IF(ISBLANK('Original data'!BZ170),"",'Original data'!BZ170)</f>
        <v/>
      </c>
      <c r="CD170" s="15" t="str">
        <f>IF(ISBLANK('Original data'!CA170),"",'Original data'!CA170)</f>
        <v/>
      </c>
    </row>
    <row r="171" spans="1:82" x14ac:dyDescent="0.2">
      <c r="A171" s="14" t="str">
        <f>IF(ISBLANK('Original data'!A171),"",'Original data'!A171)</f>
        <v/>
      </c>
      <c r="B171" s="14" t="str">
        <f>IF(ISBLANK('Original data'!B171),"",'Original data'!B171)</f>
        <v/>
      </c>
      <c r="C171" s="14" t="str">
        <f>IF(ISBLANK('Original data'!C171),"",'Original data'!C171)</f>
        <v/>
      </c>
      <c r="D171" s="14" t="str">
        <f>IF(ISBLANK('Original data'!D171),"",'Original data'!D171)</f>
        <v/>
      </c>
      <c r="E171" s="14" t="str">
        <f>IF(ISBLANK('Original data'!E171),"",'Original data'!E171)</f>
        <v/>
      </c>
      <c r="F171" s="14">
        <f>IF(ISBLANK('Original data'!CC171),"",'Original data'!CC171)</f>
        <v>0</v>
      </c>
      <c r="G171" s="14">
        <f>IF(ISBLANK('Original data'!CD171),"",'Original data'!CD171)</f>
        <v>0</v>
      </c>
      <c r="H171" s="14"/>
      <c r="I171" s="15" t="str">
        <f>IF(ISBLANK('Original data'!F171),"",'Original data'!F171)</f>
        <v/>
      </c>
      <c r="J171" s="15" t="str">
        <f>IF(ISBLANK('Original data'!G171),"",'Original data'!G171)</f>
        <v/>
      </c>
      <c r="K171" s="15" t="str">
        <f>IF(ISBLANK('Original data'!H171),"",'Original data'!H171)</f>
        <v/>
      </c>
      <c r="L171" s="15" t="str">
        <f>IF(ISBLANK('Original data'!I171),"",'Original data'!I171)</f>
        <v/>
      </c>
      <c r="M171" s="15" t="str">
        <f>IF(ISBLANK('Original data'!J171),"",'Original data'!J171)</f>
        <v/>
      </c>
      <c r="N171" s="15" t="str">
        <f>IF(ISBLANK('Original data'!K171),"",'Original data'!K171)</f>
        <v/>
      </c>
      <c r="O171" s="15" t="str">
        <f>IF(ISBLANK('Original data'!L171),"",'Original data'!L171)</f>
        <v/>
      </c>
      <c r="P171" s="15" t="str">
        <f>IF(ISBLANK('Original data'!M171),"",'Original data'!M171)</f>
        <v/>
      </c>
      <c r="Q171" s="15" t="str">
        <f>IF(ISBLANK('Original data'!N171),"",'Original data'!N171)</f>
        <v/>
      </c>
      <c r="R171" s="15" t="str">
        <f>IF(ISBLANK('Original data'!O171),"",'Original data'!O171)</f>
        <v/>
      </c>
      <c r="S171" s="15" t="str">
        <f>IF(ISBLANK('Original data'!P171),"",'Original data'!P171)</f>
        <v/>
      </c>
      <c r="T171" s="15" t="str">
        <f>IF(ISBLANK('Original data'!Q171),"",'Original data'!Q171)</f>
        <v/>
      </c>
      <c r="U171" s="15" t="str">
        <f>IF(ISBLANK('Original data'!R171),"",'Original data'!R171)</f>
        <v/>
      </c>
      <c r="V171" s="15" t="str">
        <f>IF(ISBLANK('Original data'!S171),"",'Original data'!S171)</f>
        <v/>
      </c>
      <c r="W171" s="15" t="str">
        <f>IF(ISBLANK('Original data'!T171),"",'Original data'!T171)</f>
        <v/>
      </c>
      <c r="X171" s="15" t="str">
        <f>IF(ISBLANK('Original data'!U171),"",'Original data'!U171)</f>
        <v/>
      </c>
      <c r="Y171" s="15" t="str">
        <f>IF(ISBLANK('Original data'!V171),"",'Original data'!V171)</f>
        <v/>
      </c>
      <c r="Z171" s="15" t="str">
        <f>IF(ISBLANK('Original data'!W171),"",'Original data'!W171)</f>
        <v/>
      </c>
      <c r="AA171" s="15" t="str">
        <f>IF(ISBLANK('Original data'!X171),"",'Original data'!X171)</f>
        <v/>
      </c>
      <c r="AB171" s="15" t="str">
        <f>IF(ISBLANK('Original data'!Y171),"",'Original data'!Y171)</f>
        <v/>
      </c>
      <c r="AC171" s="15" t="str">
        <f>IF(ISBLANK('Original data'!Z171),"",'Original data'!Z171)</f>
        <v/>
      </c>
      <c r="AD171" s="15" t="str">
        <f>IF(ISBLANK('Original data'!AA171),"",'Original data'!AA171)</f>
        <v/>
      </c>
      <c r="AE171" s="15" t="str">
        <f>IF(ISBLANK('Original data'!AB171),"",'Original data'!AB171)</f>
        <v/>
      </c>
      <c r="AF171" s="15" t="str">
        <f>IF(ISBLANK('Original data'!AC171),"",'Original data'!AC171)</f>
        <v/>
      </c>
      <c r="AG171" s="15" t="str">
        <f>IF(ISBLANK('Original data'!AD171),"",'Original data'!AD171)</f>
        <v/>
      </c>
      <c r="AH171" s="15" t="str">
        <f>IF(ISBLANK('Original data'!AE171),"",'Original data'!AE171)</f>
        <v/>
      </c>
      <c r="AI171" s="15" t="str">
        <f>IF(ISBLANK('Original data'!AF171),"",'Original data'!AF171)</f>
        <v/>
      </c>
      <c r="AJ171" s="15" t="str">
        <f>IF(ISBLANK('Original data'!AG171),"",'Original data'!AG171)</f>
        <v/>
      </c>
      <c r="AK171" s="15" t="str">
        <f>IF(ISBLANK('Original data'!AH171),"",'Original data'!AH171)</f>
        <v/>
      </c>
      <c r="AL171" s="15" t="str">
        <f>IF(ISBLANK('Original data'!AI171),"",'Original data'!AI171)</f>
        <v/>
      </c>
      <c r="AM171" s="15" t="str">
        <f>IF(ISBLANK('Original data'!AJ171),"",'Original data'!AJ171)</f>
        <v/>
      </c>
      <c r="AN171" s="15" t="str">
        <f>IF(ISBLANK('Original data'!AK171),"",'Original data'!AK171)</f>
        <v/>
      </c>
      <c r="AO171" s="15" t="str">
        <f>IF(ISBLANK('Original data'!AL171),"",'Original data'!AL171)</f>
        <v/>
      </c>
      <c r="AP171" s="15" t="str">
        <f>IF(ISBLANK('Original data'!AM171),"",'Original data'!AM171)</f>
        <v/>
      </c>
      <c r="AQ171" s="15" t="str">
        <f>IF(ISBLANK('Original data'!AN171),"",'Original data'!AN171)</f>
        <v/>
      </c>
      <c r="AR171" s="15" t="str">
        <f>IF(ISBLANK('Original data'!AO171),"",'Original data'!AO171)</f>
        <v/>
      </c>
      <c r="AS171" s="15" t="str">
        <f>IF(ISBLANK('Original data'!AP171),"",'Original data'!AP171)</f>
        <v/>
      </c>
      <c r="AT171" s="15" t="str">
        <f>IF(ISBLANK('Original data'!AQ171),"",'Original data'!AQ171)</f>
        <v/>
      </c>
      <c r="AU171" s="15" t="str">
        <f>IF(ISBLANK('Original data'!AR171),"",'Original data'!AR171)</f>
        <v/>
      </c>
      <c r="AV171" s="15" t="str">
        <f>IF(ISBLANK('Original data'!AS171),"",'Original data'!AS171)</f>
        <v/>
      </c>
      <c r="AW171" s="15" t="str">
        <f>IF(ISBLANK('Original data'!AT171),"",'Original data'!AT171)</f>
        <v/>
      </c>
      <c r="AX171" s="15" t="str">
        <f>IF(ISBLANK('Original data'!AU171),"",'Original data'!AU171)</f>
        <v/>
      </c>
      <c r="AY171" s="15" t="str">
        <f>IF(ISBLANK('Original data'!AV171),"",'Original data'!AV171)</f>
        <v/>
      </c>
      <c r="AZ171" s="15" t="str">
        <f>IF(ISBLANK('Original data'!AW171),"",'Original data'!AW171)</f>
        <v/>
      </c>
      <c r="BA171" s="15" t="str">
        <f>IF(ISBLANK('Original data'!AX171),"",'Original data'!AX171)</f>
        <v/>
      </c>
      <c r="BB171" s="15" t="str">
        <f>IF(ISBLANK('Original data'!AY171),"",'Original data'!AY171)</f>
        <v/>
      </c>
      <c r="BC171" s="15" t="str">
        <f>IF(ISBLANK('Original data'!AZ171),"",'Original data'!AZ171)</f>
        <v/>
      </c>
      <c r="BD171" s="15" t="str">
        <f>IF(ISBLANK('Original data'!BA171),"",'Original data'!BA171)</f>
        <v/>
      </c>
      <c r="BE171" s="15" t="str">
        <f>IF(ISBLANK('Original data'!BB171),"",'Original data'!BB171)</f>
        <v/>
      </c>
      <c r="BF171" s="15" t="str">
        <f>IF(ISBLANK('Original data'!BC171),"",'Original data'!BC171)</f>
        <v/>
      </c>
      <c r="BG171" s="15" t="str">
        <f>IF(ISBLANK('Original data'!BD171),"",'Original data'!BD171)</f>
        <v/>
      </c>
      <c r="BH171" s="15" t="str">
        <f>IF(ISBLANK('Original data'!BE171),"",'Original data'!BE171)</f>
        <v/>
      </c>
      <c r="BI171" s="15" t="str">
        <f>IF(ISBLANK('Original data'!BF171),"",'Original data'!BF171)</f>
        <v/>
      </c>
      <c r="BJ171" s="15" t="str">
        <f>IF(ISBLANK('Original data'!BG171),"",'Original data'!BG171)</f>
        <v/>
      </c>
      <c r="BK171" s="15" t="str">
        <f>IF(ISBLANK('Original data'!BH171),"",'Original data'!BH171)</f>
        <v/>
      </c>
      <c r="BL171" s="15" t="str">
        <f>IF(ISBLANK('Original data'!BI171),"",'Original data'!BI171)</f>
        <v/>
      </c>
      <c r="BM171" s="15" t="str">
        <f>IF(ISBLANK('Original data'!BJ171),"",'Original data'!BJ171)</f>
        <v/>
      </c>
      <c r="BN171" s="15" t="str">
        <f>IF(ISBLANK('Original data'!BK171),"",'Original data'!BK171)</f>
        <v/>
      </c>
      <c r="BO171" s="15" t="str">
        <f>IF(ISBLANK('Original data'!BL171),"",'Original data'!BL171)</f>
        <v/>
      </c>
      <c r="BP171" s="15" t="str">
        <f>IF(ISBLANK('Original data'!BM171),"",'Original data'!BM171)</f>
        <v/>
      </c>
      <c r="BQ171" s="15" t="str">
        <f>IF(ISBLANK('Original data'!BN171),"",'Original data'!BN171)</f>
        <v/>
      </c>
      <c r="BR171" s="15" t="str">
        <f>IF(ISBLANK('Original data'!BO171),"",'Original data'!BO171)</f>
        <v/>
      </c>
      <c r="BS171" s="15" t="str">
        <f>IF(ISBLANK('Original data'!BP171),"",'Original data'!BP171)</f>
        <v/>
      </c>
      <c r="BT171" s="15" t="str">
        <f>IF(ISBLANK('Original data'!BQ171),"",'Original data'!BQ171)</f>
        <v/>
      </c>
      <c r="BU171" s="15" t="str">
        <f>IF(ISBLANK('Original data'!BR171),"",'Original data'!BR171)</f>
        <v/>
      </c>
      <c r="BV171" s="15" t="str">
        <f>IF(ISBLANK('Original data'!BS171),"",'Original data'!BS171)</f>
        <v/>
      </c>
      <c r="BW171" s="15" t="str">
        <f>IF(ISBLANK('Original data'!BT171),"",'Original data'!BT171)</f>
        <v/>
      </c>
      <c r="BX171" s="15" t="str">
        <f>IF(ISBLANK('Original data'!BU171),"",'Original data'!BU171)</f>
        <v/>
      </c>
      <c r="BY171" s="15" t="str">
        <f>IF(ISBLANK('Original data'!BV171),"",'Original data'!BV171)</f>
        <v/>
      </c>
      <c r="BZ171" s="15" t="str">
        <f>IF(ISBLANK('Original data'!BW171),"",'Original data'!BW171)</f>
        <v/>
      </c>
      <c r="CA171" s="15" t="str">
        <f>IF(ISBLANK('Original data'!BX171),"",'Original data'!BX171)</f>
        <v/>
      </c>
      <c r="CB171" s="15" t="str">
        <f>IF(ISBLANK('Original data'!BY171),"",'Original data'!BY171)</f>
        <v/>
      </c>
      <c r="CC171" s="15" t="str">
        <f>IF(ISBLANK('Original data'!BZ171),"",'Original data'!BZ171)</f>
        <v/>
      </c>
      <c r="CD171" s="15" t="str">
        <f>IF(ISBLANK('Original data'!CA171),"",'Original data'!CA171)</f>
        <v/>
      </c>
    </row>
    <row r="172" spans="1:82" x14ac:dyDescent="0.2">
      <c r="A172" s="14" t="str">
        <f>IF(ISBLANK('Original data'!A172),"",'Original data'!A172)</f>
        <v/>
      </c>
      <c r="B172" s="14" t="str">
        <f>IF(ISBLANK('Original data'!B172),"",'Original data'!B172)</f>
        <v/>
      </c>
      <c r="C172" s="14" t="str">
        <f>IF(ISBLANK('Original data'!C172),"",'Original data'!C172)</f>
        <v/>
      </c>
      <c r="D172" s="14" t="str">
        <f>IF(ISBLANK('Original data'!D172),"",'Original data'!D172)</f>
        <v/>
      </c>
      <c r="E172" s="14" t="str">
        <f>IF(ISBLANK('Original data'!E172),"",'Original data'!E172)</f>
        <v/>
      </c>
      <c r="F172" s="14">
        <f>IF(ISBLANK('Original data'!CC172),"",'Original data'!CC172)</f>
        <v>0</v>
      </c>
      <c r="G172" s="14">
        <f>IF(ISBLANK('Original data'!CD172),"",'Original data'!CD172)</f>
        <v>0</v>
      </c>
      <c r="H172" s="14"/>
      <c r="I172" s="15" t="str">
        <f>IF(ISBLANK('Original data'!F172),"",'Original data'!F172)</f>
        <v/>
      </c>
      <c r="J172" s="15" t="str">
        <f>IF(ISBLANK('Original data'!G172),"",'Original data'!G172)</f>
        <v/>
      </c>
      <c r="K172" s="15" t="str">
        <f>IF(ISBLANK('Original data'!H172),"",'Original data'!H172)</f>
        <v/>
      </c>
      <c r="L172" s="15" t="str">
        <f>IF(ISBLANK('Original data'!I172),"",'Original data'!I172)</f>
        <v/>
      </c>
      <c r="M172" s="15" t="str">
        <f>IF(ISBLANK('Original data'!J172),"",'Original data'!J172)</f>
        <v/>
      </c>
      <c r="N172" s="15" t="str">
        <f>IF(ISBLANK('Original data'!K172),"",'Original data'!K172)</f>
        <v/>
      </c>
      <c r="O172" s="15" t="str">
        <f>IF(ISBLANK('Original data'!L172),"",'Original data'!L172)</f>
        <v/>
      </c>
      <c r="P172" s="15" t="str">
        <f>IF(ISBLANK('Original data'!M172),"",'Original data'!M172)</f>
        <v/>
      </c>
      <c r="Q172" s="15" t="str">
        <f>IF(ISBLANK('Original data'!N172),"",'Original data'!N172)</f>
        <v/>
      </c>
      <c r="R172" s="15" t="str">
        <f>IF(ISBLANK('Original data'!O172),"",'Original data'!O172)</f>
        <v/>
      </c>
      <c r="S172" s="15" t="str">
        <f>IF(ISBLANK('Original data'!P172),"",'Original data'!P172)</f>
        <v/>
      </c>
      <c r="T172" s="15" t="str">
        <f>IF(ISBLANK('Original data'!Q172),"",'Original data'!Q172)</f>
        <v/>
      </c>
      <c r="U172" s="15" t="str">
        <f>IF(ISBLANK('Original data'!R172),"",'Original data'!R172)</f>
        <v/>
      </c>
      <c r="V172" s="15" t="str">
        <f>IF(ISBLANK('Original data'!S172),"",'Original data'!S172)</f>
        <v/>
      </c>
      <c r="W172" s="15" t="str">
        <f>IF(ISBLANK('Original data'!T172),"",'Original data'!T172)</f>
        <v/>
      </c>
      <c r="X172" s="15" t="str">
        <f>IF(ISBLANK('Original data'!U172),"",'Original data'!U172)</f>
        <v/>
      </c>
      <c r="Y172" s="15" t="str">
        <f>IF(ISBLANK('Original data'!V172),"",'Original data'!V172)</f>
        <v/>
      </c>
      <c r="Z172" s="15" t="str">
        <f>IF(ISBLANK('Original data'!W172),"",'Original data'!W172)</f>
        <v/>
      </c>
      <c r="AA172" s="15" t="str">
        <f>IF(ISBLANK('Original data'!X172),"",'Original data'!X172)</f>
        <v/>
      </c>
      <c r="AB172" s="15" t="str">
        <f>IF(ISBLANK('Original data'!Y172),"",'Original data'!Y172)</f>
        <v/>
      </c>
      <c r="AC172" s="15" t="str">
        <f>IF(ISBLANK('Original data'!Z172),"",'Original data'!Z172)</f>
        <v/>
      </c>
      <c r="AD172" s="15" t="str">
        <f>IF(ISBLANK('Original data'!AA172),"",'Original data'!AA172)</f>
        <v/>
      </c>
      <c r="AE172" s="15" t="str">
        <f>IF(ISBLANK('Original data'!AB172),"",'Original data'!AB172)</f>
        <v/>
      </c>
      <c r="AF172" s="15" t="str">
        <f>IF(ISBLANK('Original data'!AC172),"",'Original data'!AC172)</f>
        <v/>
      </c>
      <c r="AG172" s="15" t="str">
        <f>IF(ISBLANK('Original data'!AD172),"",'Original data'!AD172)</f>
        <v/>
      </c>
      <c r="AH172" s="15" t="str">
        <f>IF(ISBLANK('Original data'!AE172),"",'Original data'!AE172)</f>
        <v/>
      </c>
      <c r="AI172" s="15" t="str">
        <f>IF(ISBLANK('Original data'!AF172),"",'Original data'!AF172)</f>
        <v/>
      </c>
      <c r="AJ172" s="15" t="str">
        <f>IF(ISBLANK('Original data'!AG172),"",'Original data'!AG172)</f>
        <v/>
      </c>
      <c r="AK172" s="15" t="str">
        <f>IF(ISBLANK('Original data'!AH172),"",'Original data'!AH172)</f>
        <v/>
      </c>
      <c r="AL172" s="15" t="str">
        <f>IF(ISBLANK('Original data'!AI172),"",'Original data'!AI172)</f>
        <v/>
      </c>
      <c r="AM172" s="15" t="str">
        <f>IF(ISBLANK('Original data'!AJ172),"",'Original data'!AJ172)</f>
        <v/>
      </c>
      <c r="AN172" s="15" t="str">
        <f>IF(ISBLANK('Original data'!AK172),"",'Original data'!AK172)</f>
        <v/>
      </c>
      <c r="AO172" s="15" t="str">
        <f>IF(ISBLANK('Original data'!AL172),"",'Original data'!AL172)</f>
        <v/>
      </c>
      <c r="AP172" s="15" t="str">
        <f>IF(ISBLANK('Original data'!AM172),"",'Original data'!AM172)</f>
        <v/>
      </c>
      <c r="AQ172" s="15" t="str">
        <f>IF(ISBLANK('Original data'!AN172),"",'Original data'!AN172)</f>
        <v/>
      </c>
      <c r="AR172" s="15" t="str">
        <f>IF(ISBLANK('Original data'!AO172),"",'Original data'!AO172)</f>
        <v/>
      </c>
      <c r="AS172" s="15" t="str">
        <f>IF(ISBLANK('Original data'!AP172),"",'Original data'!AP172)</f>
        <v/>
      </c>
      <c r="AT172" s="15" t="str">
        <f>IF(ISBLANK('Original data'!AQ172),"",'Original data'!AQ172)</f>
        <v/>
      </c>
      <c r="AU172" s="15" t="str">
        <f>IF(ISBLANK('Original data'!AR172),"",'Original data'!AR172)</f>
        <v/>
      </c>
      <c r="AV172" s="15" t="str">
        <f>IF(ISBLANK('Original data'!AS172),"",'Original data'!AS172)</f>
        <v/>
      </c>
      <c r="AW172" s="15" t="str">
        <f>IF(ISBLANK('Original data'!AT172),"",'Original data'!AT172)</f>
        <v/>
      </c>
      <c r="AX172" s="15" t="str">
        <f>IF(ISBLANK('Original data'!AU172),"",'Original data'!AU172)</f>
        <v/>
      </c>
      <c r="AY172" s="15" t="str">
        <f>IF(ISBLANK('Original data'!AV172),"",'Original data'!AV172)</f>
        <v/>
      </c>
      <c r="AZ172" s="15" t="str">
        <f>IF(ISBLANK('Original data'!AW172),"",'Original data'!AW172)</f>
        <v/>
      </c>
      <c r="BA172" s="15" t="str">
        <f>IF(ISBLANK('Original data'!AX172),"",'Original data'!AX172)</f>
        <v/>
      </c>
      <c r="BB172" s="15" t="str">
        <f>IF(ISBLANK('Original data'!AY172),"",'Original data'!AY172)</f>
        <v/>
      </c>
      <c r="BC172" s="15" t="str">
        <f>IF(ISBLANK('Original data'!AZ172),"",'Original data'!AZ172)</f>
        <v/>
      </c>
      <c r="BD172" s="15" t="str">
        <f>IF(ISBLANK('Original data'!BA172),"",'Original data'!BA172)</f>
        <v/>
      </c>
      <c r="BE172" s="15" t="str">
        <f>IF(ISBLANK('Original data'!BB172),"",'Original data'!BB172)</f>
        <v/>
      </c>
      <c r="BF172" s="15" t="str">
        <f>IF(ISBLANK('Original data'!BC172),"",'Original data'!BC172)</f>
        <v/>
      </c>
      <c r="BG172" s="15" t="str">
        <f>IF(ISBLANK('Original data'!BD172),"",'Original data'!BD172)</f>
        <v/>
      </c>
      <c r="BH172" s="15" t="str">
        <f>IF(ISBLANK('Original data'!BE172),"",'Original data'!BE172)</f>
        <v/>
      </c>
      <c r="BI172" s="15" t="str">
        <f>IF(ISBLANK('Original data'!BF172),"",'Original data'!BF172)</f>
        <v/>
      </c>
      <c r="BJ172" s="15" t="str">
        <f>IF(ISBLANK('Original data'!BG172),"",'Original data'!BG172)</f>
        <v/>
      </c>
      <c r="BK172" s="15" t="str">
        <f>IF(ISBLANK('Original data'!BH172),"",'Original data'!BH172)</f>
        <v/>
      </c>
      <c r="BL172" s="15" t="str">
        <f>IF(ISBLANK('Original data'!BI172),"",'Original data'!BI172)</f>
        <v/>
      </c>
      <c r="BM172" s="15" t="str">
        <f>IF(ISBLANK('Original data'!BJ172),"",'Original data'!BJ172)</f>
        <v/>
      </c>
      <c r="BN172" s="15" t="str">
        <f>IF(ISBLANK('Original data'!BK172),"",'Original data'!BK172)</f>
        <v/>
      </c>
      <c r="BO172" s="15" t="str">
        <f>IF(ISBLANK('Original data'!BL172),"",'Original data'!BL172)</f>
        <v/>
      </c>
      <c r="BP172" s="15" t="str">
        <f>IF(ISBLANK('Original data'!BM172),"",'Original data'!BM172)</f>
        <v/>
      </c>
      <c r="BQ172" s="15" t="str">
        <f>IF(ISBLANK('Original data'!BN172),"",'Original data'!BN172)</f>
        <v/>
      </c>
      <c r="BR172" s="15" t="str">
        <f>IF(ISBLANK('Original data'!BO172),"",'Original data'!BO172)</f>
        <v/>
      </c>
      <c r="BS172" s="15" t="str">
        <f>IF(ISBLANK('Original data'!BP172),"",'Original data'!BP172)</f>
        <v/>
      </c>
      <c r="BT172" s="15" t="str">
        <f>IF(ISBLANK('Original data'!BQ172),"",'Original data'!BQ172)</f>
        <v/>
      </c>
      <c r="BU172" s="15" t="str">
        <f>IF(ISBLANK('Original data'!BR172),"",'Original data'!BR172)</f>
        <v/>
      </c>
      <c r="BV172" s="15" t="str">
        <f>IF(ISBLANK('Original data'!BS172),"",'Original data'!BS172)</f>
        <v/>
      </c>
      <c r="BW172" s="15" t="str">
        <f>IF(ISBLANK('Original data'!BT172),"",'Original data'!BT172)</f>
        <v/>
      </c>
      <c r="BX172" s="15" t="str">
        <f>IF(ISBLANK('Original data'!BU172),"",'Original data'!BU172)</f>
        <v/>
      </c>
      <c r="BY172" s="15" t="str">
        <f>IF(ISBLANK('Original data'!BV172),"",'Original data'!BV172)</f>
        <v/>
      </c>
      <c r="BZ172" s="15" t="str">
        <f>IF(ISBLANK('Original data'!BW172),"",'Original data'!BW172)</f>
        <v/>
      </c>
      <c r="CA172" s="15" t="str">
        <f>IF(ISBLANK('Original data'!BX172),"",'Original data'!BX172)</f>
        <v/>
      </c>
      <c r="CB172" s="15" t="str">
        <f>IF(ISBLANK('Original data'!BY172),"",'Original data'!BY172)</f>
        <v/>
      </c>
      <c r="CC172" s="15" t="str">
        <f>IF(ISBLANK('Original data'!BZ172),"",'Original data'!BZ172)</f>
        <v/>
      </c>
      <c r="CD172" s="15" t="str">
        <f>IF(ISBLANK('Original data'!CA172),"",'Original data'!CA172)</f>
        <v/>
      </c>
    </row>
    <row r="173" spans="1:82" x14ac:dyDescent="0.2">
      <c r="A173" s="14" t="str">
        <f>IF(ISBLANK('Original data'!A173),"",'Original data'!A173)</f>
        <v/>
      </c>
      <c r="B173" s="14" t="str">
        <f>IF(ISBLANK('Original data'!B173),"",'Original data'!B173)</f>
        <v/>
      </c>
      <c r="C173" s="14" t="str">
        <f>IF(ISBLANK('Original data'!C173),"",'Original data'!C173)</f>
        <v/>
      </c>
      <c r="D173" s="14" t="str">
        <f>IF(ISBLANK('Original data'!D173),"",'Original data'!D173)</f>
        <v/>
      </c>
      <c r="E173" s="14" t="str">
        <f>IF(ISBLANK('Original data'!E173),"",'Original data'!E173)</f>
        <v/>
      </c>
      <c r="F173" s="14">
        <f>IF(ISBLANK('Original data'!CC173),"",'Original data'!CC173)</f>
        <v>0</v>
      </c>
      <c r="G173" s="14">
        <f>IF(ISBLANK('Original data'!CD173),"",'Original data'!CD173)</f>
        <v>0</v>
      </c>
      <c r="H173" s="14"/>
      <c r="I173" s="15" t="str">
        <f>IF(ISBLANK('Original data'!F173),"",'Original data'!F173)</f>
        <v/>
      </c>
      <c r="J173" s="15" t="str">
        <f>IF(ISBLANK('Original data'!G173),"",'Original data'!G173)</f>
        <v/>
      </c>
      <c r="K173" s="15" t="str">
        <f>IF(ISBLANK('Original data'!H173),"",'Original data'!H173)</f>
        <v/>
      </c>
      <c r="L173" s="15" t="str">
        <f>IF(ISBLANK('Original data'!I173),"",'Original data'!I173)</f>
        <v/>
      </c>
      <c r="M173" s="15" t="str">
        <f>IF(ISBLANK('Original data'!J173),"",'Original data'!J173)</f>
        <v/>
      </c>
      <c r="N173" s="15" t="str">
        <f>IF(ISBLANK('Original data'!K173),"",'Original data'!K173)</f>
        <v/>
      </c>
      <c r="O173" s="15" t="str">
        <f>IF(ISBLANK('Original data'!L173),"",'Original data'!L173)</f>
        <v/>
      </c>
      <c r="P173" s="15" t="str">
        <f>IF(ISBLANK('Original data'!M173),"",'Original data'!M173)</f>
        <v/>
      </c>
      <c r="Q173" s="15" t="str">
        <f>IF(ISBLANK('Original data'!N173),"",'Original data'!N173)</f>
        <v/>
      </c>
      <c r="R173" s="15" t="str">
        <f>IF(ISBLANK('Original data'!O173),"",'Original data'!O173)</f>
        <v/>
      </c>
      <c r="S173" s="15" t="str">
        <f>IF(ISBLANK('Original data'!P173),"",'Original data'!P173)</f>
        <v/>
      </c>
      <c r="T173" s="15" t="str">
        <f>IF(ISBLANK('Original data'!Q173),"",'Original data'!Q173)</f>
        <v/>
      </c>
      <c r="U173" s="15" t="str">
        <f>IF(ISBLANK('Original data'!R173),"",'Original data'!R173)</f>
        <v/>
      </c>
      <c r="V173" s="15" t="str">
        <f>IF(ISBLANK('Original data'!S173),"",'Original data'!S173)</f>
        <v/>
      </c>
      <c r="W173" s="15" t="str">
        <f>IF(ISBLANK('Original data'!T173),"",'Original data'!T173)</f>
        <v/>
      </c>
      <c r="X173" s="15" t="str">
        <f>IF(ISBLANK('Original data'!U173),"",'Original data'!U173)</f>
        <v/>
      </c>
      <c r="Y173" s="15" t="str">
        <f>IF(ISBLANK('Original data'!V173),"",'Original data'!V173)</f>
        <v/>
      </c>
      <c r="Z173" s="15" t="str">
        <f>IF(ISBLANK('Original data'!W173),"",'Original data'!W173)</f>
        <v/>
      </c>
      <c r="AA173" s="15" t="str">
        <f>IF(ISBLANK('Original data'!X173),"",'Original data'!X173)</f>
        <v/>
      </c>
      <c r="AB173" s="15" t="str">
        <f>IF(ISBLANK('Original data'!Y173),"",'Original data'!Y173)</f>
        <v/>
      </c>
      <c r="AC173" s="15" t="str">
        <f>IF(ISBLANK('Original data'!Z173),"",'Original data'!Z173)</f>
        <v/>
      </c>
      <c r="AD173" s="15" t="str">
        <f>IF(ISBLANK('Original data'!AA173),"",'Original data'!AA173)</f>
        <v/>
      </c>
      <c r="AE173" s="15" t="str">
        <f>IF(ISBLANK('Original data'!AB173),"",'Original data'!AB173)</f>
        <v/>
      </c>
      <c r="AF173" s="15" t="str">
        <f>IF(ISBLANK('Original data'!AC173),"",'Original data'!AC173)</f>
        <v/>
      </c>
      <c r="AG173" s="15" t="str">
        <f>IF(ISBLANK('Original data'!AD173),"",'Original data'!AD173)</f>
        <v/>
      </c>
      <c r="AH173" s="15" t="str">
        <f>IF(ISBLANK('Original data'!AE173),"",'Original data'!AE173)</f>
        <v/>
      </c>
      <c r="AI173" s="15" t="str">
        <f>IF(ISBLANK('Original data'!AF173),"",'Original data'!AF173)</f>
        <v/>
      </c>
      <c r="AJ173" s="15" t="str">
        <f>IF(ISBLANK('Original data'!AG173),"",'Original data'!AG173)</f>
        <v/>
      </c>
      <c r="AK173" s="15" t="str">
        <f>IF(ISBLANK('Original data'!AH173),"",'Original data'!AH173)</f>
        <v/>
      </c>
      <c r="AL173" s="15" t="str">
        <f>IF(ISBLANK('Original data'!AI173),"",'Original data'!AI173)</f>
        <v/>
      </c>
      <c r="AM173" s="15" t="str">
        <f>IF(ISBLANK('Original data'!AJ173),"",'Original data'!AJ173)</f>
        <v/>
      </c>
      <c r="AN173" s="15" t="str">
        <f>IF(ISBLANK('Original data'!AK173),"",'Original data'!AK173)</f>
        <v/>
      </c>
      <c r="AO173" s="15" t="str">
        <f>IF(ISBLANK('Original data'!AL173),"",'Original data'!AL173)</f>
        <v/>
      </c>
      <c r="AP173" s="15" t="str">
        <f>IF(ISBLANK('Original data'!AM173),"",'Original data'!AM173)</f>
        <v/>
      </c>
      <c r="AQ173" s="15" t="str">
        <f>IF(ISBLANK('Original data'!AN173),"",'Original data'!AN173)</f>
        <v/>
      </c>
      <c r="AR173" s="15" t="str">
        <f>IF(ISBLANK('Original data'!AO173),"",'Original data'!AO173)</f>
        <v/>
      </c>
      <c r="AS173" s="15" t="str">
        <f>IF(ISBLANK('Original data'!AP173),"",'Original data'!AP173)</f>
        <v/>
      </c>
      <c r="AT173" s="15" t="str">
        <f>IF(ISBLANK('Original data'!AQ173),"",'Original data'!AQ173)</f>
        <v/>
      </c>
      <c r="AU173" s="15" t="str">
        <f>IF(ISBLANK('Original data'!AR173),"",'Original data'!AR173)</f>
        <v/>
      </c>
      <c r="AV173" s="15" t="str">
        <f>IF(ISBLANK('Original data'!AS173),"",'Original data'!AS173)</f>
        <v/>
      </c>
      <c r="AW173" s="15" t="str">
        <f>IF(ISBLANK('Original data'!AT173),"",'Original data'!AT173)</f>
        <v/>
      </c>
      <c r="AX173" s="15" t="str">
        <f>IF(ISBLANK('Original data'!AU173),"",'Original data'!AU173)</f>
        <v/>
      </c>
      <c r="AY173" s="15" t="str">
        <f>IF(ISBLANK('Original data'!AV173),"",'Original data'!AV173)</f>
        <v/>
      </c>
      <c r="AZ173" s="15" t="str">
        <f>IF(ISBLANK('Original data'!AW173),"",'Original data'!AW173)</f>
        <v/>
      </c>
      <c r="BA173" s="15" t="str">
        <f>IF(ISBLANK('Original data'!AX173),"",'Original data'!AX173)</f>
        <v/>
      </c>
      <c r="BB173" s="15" t="str">
        <f>IF(ISBLANK('Original data'!AY173),"",'Original data'!AY173)</f>
        <v/>
      </c>
      <c r="BC173" s="15" t="str">
        <f>IF(ISBLANK('Original data'!AZ173),"",'Original data'!AZ173)</f>
        <v/>
      </c>
      <c r="BD173" s="15" t="str">
        <f>IF(ISBLANK('Original data'!BA173),"",'Original data'!BA173)</f>
        <v/>
      </c>
      <c r="BE173" s="15" t="str">
        <f>IF(ISBLANK('Original data'!BB173),"",'Original data'!BB173)</f>
        <v/>
      </c>
      <c r="BF173" s="15" t="str">
        <f>IF(ISBLANK('Original data'!BC173),"",'Original data'!BC173)</f>
        <v/>
      </c>
      <c r="BG173" s="15" t="str">
        <f>IF(ISBLANK('Original data'!BD173),"",'Original data'!BD173)</f>
        <v/>
      </c>
      <c r="BH173" s="15" t="str">
        <f>IF(ISBLANK('Original data'!BE173),"",'Original data'!BE173)</f>
        <v/>
      </c>
      <c r="BI173" s="15" t="str">
        <f>IF(ISBLANK('Original data'!BF173),"",'Original data'!BF173)</f>
        <v/>
      </c>
      <c r="BJ173" s="15" t="str">
        <f>IF(ISBLANK('Original data'!BG173),"",'Original data'!BG173)</f>
        <v/>
      </c>
      <c r="BK173" s="15" t="str">
        <f>IF(ISBLANK('Original data'!BH173),"",'Original data'!BH173)</f>
        <v/>
      </c>
      <c r="BL173" s="15" t="str">
        <f>IF(ISBLANK('Original data'!BI173),"",'Original data'!BI173)</f>
        <v/>
      </c>
      <c r="BM173" s="15" t="str">
        <f>IF(ISBLANK('Original data'!BJ173),"",'Original data'!BJ173)</f>
        <v/>
      </c>
      <c r="BN173" s="15" t="str">
        <f>IF(ISBLANK('Original data'!BK173),"",'Original data'!BK173)</f>
        <v/>
      </c>
      <c r="BO173" s="15" t="str">
        <f>IF(ISBLANK('Original data'!BL173),"",'Original data'!BL173)</f>
        <v/>
      </c>
      <c r="BP173" s="15" t="str">
        <f>IF(ISBLANK('Original data'!BM173),"",'Original data'!BM173)</f>
        <v/>
      </c>
      <c r="BQ173" s="15" t="str">
        <f>IF(ISBLANK('Original data'!BN173),"",'Original data'!BN173)</f>
        <v/>
      </c>
      <c r="BR173" s="15" t="str">
        <f>IF(ISBLANK('Original data'!BO173),"",'Original data'!BO173)</f>
        <v/>
      </c>
      <c r="BS173" s="15" t="str">
        <f>IF(ISBLANK('Original data'!BP173),"",'Original data'!BP173)</f>
        <v/>
      </c>
      <c r="BT173" s="15" t="str">
        <f>IF(ISBLANK('Original data'!BQ173),"",'Original data'!BQ173)</f>
        <v/>
      </c>
      <c r="BU173" s="15" t="str">
        <f>IF(ISBLANK('Original data'!BR173),"",'Original data'!BR173)</f>
        <v/>
      </c>
      <c r="BV173" s="15" t="str">
        <f>IF(ISBLANK('Original data'!BS173),"",'Original data'!BS173)</f>
        <v/>
      </c>
      <c r="BW173" s="15" t="str">
        <f>IF(ISBLANK('Original data'!BT173),"",'Original data'!BT173)</f>
        <v/>
      </c>
      <c r="BX173" s="15" t="str">
        <f>IF(ISBLANK('Original data'!BU173),"",'Original data'!BU173)</f>
        <v/>
      </c>
      <c r="BY173" s="15" t="str">
        <f>IF(ISBLANK('Original data'!BV173),"",'Original data'!BV173)</f>
        <v/>
      </c>
      <c r="BZ173" s="15" t="str">
        <f>IF(ISBLANK('Original data'!BW173),"",'Original data'!BW173)</f>
        <v/>
      </c>
      <c r="CA173" s="15" t="str">
        <f>IF(ISBLANK('Original data'!BX173),"",'Original data'!BX173)</f>
        <v/>
      </c>
      <c r="CB173" s="15" t="str">
        <f>IF(ISBLANK('Original data'!BY173),"",'Original data'!BY173)</f>
        <v/>
      </c>
      <c r="CC173" s="15" t="str">
        <f>IF(ISBLANK('Original data'!BZ173),"",'Original data'!BZ173)</f>
        <v/>
      </c>
      <c r="CD173" s="15" t="str">
        <f>IF(ISBLANK('Original data'!CA173),"",'Original data'!CA173)</f>
        <v/>
      </c>
    </row>
    <row r="174" spans="1:82" x14ac:dyDescent="0.2">
      <c r="A174" s="14" t="str">
        <f>IF(ISBLANK('Original data'!A174),"",'Original data'!A174)</f>
        <v/>
      </c>
      <c r="B174" s="14" t="str">
        <f>IF(ISBLANK('Original data'!B174),"",'Original data'!B174)</f>
        <v/>
      </c>
      <c r="C174" s="14" t="str">
        <f>IF(ISBLANK('Original data'!C174),"",'Original data'!C174)</f>
        <v/>
      </c>
      <c r="D174" s="14" t="str">
        <f>IF(ISBLANK('Original data'!D174),"",'Original data'!D174)</f>
        <v/>
      </c>
      <c r="E174" s="14" t="str">
        <f>IF(ISBLANK('Original data'!E174),"",'Original data'!E174)</f>
        <v/>
      </c>
      <c r="F174" s="14">
        <f>IF(ISBLANK('Original data'!CC174),"",'Original data'!CC174)</f>
        <v>0</v>
      </c>
      <c r="G174" s="14">
        <f>IF(ISBLANK('Original data'!CD174),"",'Original data'!CD174)</f>
        <v>0</v>
      </c>
      <c r="H174" s="14"/>
      <c r="I174" s="15" t="str">
        <f>IF(ISBLANK('Original data'!F174),"",'Original data'!F174)</f>
        <v/>
      </c>
      <c r="J174" s="15" t="str">
        <f>IF(ISBLANK('Original data'!G174),"",'Original data'!G174)</f>
        <v/>
      </c>
      <c r="K174" s="15" t="str">
        <f>IF(ISBLANK('Original data'!H174),"",'Original data'!H174)</f>
        <v/>
      </c>
      <c r="L174" s="15" t="str">
        <f>IF(ISBLANK('Original data'!I174),"",'Original data'!I174)</f>
        <v/>
      </c>
      <c r="M174" s="15" t="str">
        <f>IF(ISBLANK('Original data'!J174),"",'Original data'!J174)</f>
        <v/>
      </c>
      <c r="N174" s="15" t="str">
        <f>IF(ISBLANK('Original data'!K174),"",'Original data'!K174)</f>
        <v/>
      </c>
      <c r="O174" s="15" t="str">
        <f>IF(ISBLANK('Original data'!L174),"",'Original data'!L174)</f>
        <v/>
      </c>
      <c r="P174" s="15" t="str">
        <f>IF(ISBLANK('Original data'!M174),"",'Original data'!M174)</f>
        <v/>
      </c>
      <c r="Q174" s="15" t="str">
        <f>IF(ISBLANK('Original data'!N174),"",'Original data'!N174)</f>
        <v/>
      </c>
      <c r="R174" s="15" t="str">
        <f>IF(ISBLANK('Original data'!O174),"",'Original data'!O174)</f>
        <v/>
      </c>
      <c r="S174" s="15" t="str">
        <f>IF(ISBLANK('Original data'!P174),"",'Original data'!P174)</f>
        <v/>
      </c>
      <c r="T174" s="15" t="str">
        <f>IF(ISBLANK('Original data'!Q174),"",'Original data'!Q174)</f>
        <v/>
      </c>
      <c r="U174" s="15" t="str">
        <f>IF(ISBLANK('Original data'!R174),"",'Original data'!R174)</f>
        <v/>
      </c>
      <c r="V174" s="15" t="str">
        <f>IF(ISBLANK('Original data'!S174),"",'Original data'!S174)</f>
        <v/>
      </c>
      <c r="W174" s="15" t="str">
        <f>IF(ISBLANK('Original data'!T174),"",'Original data'!T174)</f>
        <v/>
      </c>
      <c r="X174" s="15" t="str">
        <f>IF(ISBLANK('Original data'!U174),"",'Original data'!U174)</f>
        <v/>
      </c>
      <c r="Y174" s="15" t="str">
        <f>IF(ISBLANK('Original data'!V174),"",'Original data'!V174)</f>
        <v/>
      </c>
      <c r="Z174" s="15" t="str">
        <f>IF(ISBLANK('Original data'!W174),"",'Original data'!W174)</f>
        <v/>
      </c>
      <c r="AA174" s="15" t="str">
        <f>IF(ISBLANK('Original data'!X174),"",'Original data'!X174)</f>
        <v/>
      </c>
      <c r="AB174" s="15" t="str">
        <f>IF(ISBLANK('Original data'!Y174),"",'Original data'!Y174)</f>
        <v/>
      </c>
      <c r="AC174" s="15" t="str">
        <f>IF(ISBLANK('Original data'!Z174),"",'Original data'!Z174)</f>
        <v/>
      </c>
      <c r="AD174" s="15" t="str">
        <f>IF(ISBLANK('Original data'!AA174),"",'Original data'!AA174)</f>
        <v/>
      </c>
      <c r="AE174" s="15" t="str">
        <f>IF(ISBLANK('Original data'!AB174),"",'Original data'!AB174)</f>
        <v/>
      </c>
      <c r="AF174" s="15" t="str">
        <f>IF(ISBLANK('Original data'!AC174),"",'Original data'!AC174)</f>
        <v/>
      </c>
      <c r="AG174" s="15" t="str">
        <f>IF(ISBLANK('Original data'!AD174),"",'Original data'!AD174)</f>
        <v/>
      </c>
      <c r="AH174" s="15" t="str">
        <f>IF(ISBLANK('Original data'!AE174),"",'Original data'!AE174)</f>
        <v/>
      </c>
      <c r="AI174" s="15" t="str">
        <f>IF(ISBLANK('Original data'!AF174),"",'Original data'!AF174)</f>
        <v/>
      </c>
      <c r="AJ174" s="15" t="str">
        <f>IF(ISBLANK('Original data'!AG174),"",'Original data'!AG174)</f>
        <v/>
      </c>
      <c r="AK174" s="15" t="str">
        <f>IF(ISBLANK('Original data'!AH174),"",'Original data'!AH174)</f>
        <v/>
      </c>
      <c r="AL174" s="15" t="str">
        <f>IF(ISBLANK('Original data'!AI174),"",'Original data'!AI174)</f>
        <v/>
      </c>
      <c r="AM174" s="15" t="str">
        <f>IF(ISBLANK('Original data'!AJ174),"",'Original data'!AJ174)</f>
        <v/>
      </c>
      <c r="AN174" s="15" t="str">
        <f>IF(ISBLANK('Original data'!AK174),"",'Original data'!AK174)</f>
        <v/>
      </c>
      <c r="AO174" s="15" t="str">
        <f>IF(ISBLANK('Original data'!AL174),"",'Original data'!AL174)</f>
        <v/>
      </c>
      <c r="AP174" s="15" t="str">
        <f>IF(ISBLANK('Original data'!AM174),"",'Original data'!AM174)</f>
        <v/>
      </c>
      <c r="AQ174" s="15" t="str">
        <f>IF(ISBLANK('Original data'!AN174),"",'Original data'!AN174)</f>
        <v/>
      </c>
      <c r="AR174" s="15" t="str">
        <f>IF(ISBLANK('Original data'!AO174),"",'Original data'!AO174)</f>
        <v/>
      </c>
      <c r="AS174" s="15" t="str">
        <f>IF(ISBLANK('Original data'!AP174),"",'Original data'!AP174)</f>
        <v/>
      </c>
      <c r="AT174" s="15" t="str">
        <f>IF(ISBLANK('Original data'!AQ174),"",'Original data'!AQ174)</f>
        <v/>
      </c>
      <c r="AU174" s="15" t="str">
        <f>IF(ISBLANK('Original data'!AR174),"",'Original data'!AR174)</f>
        <v/>
      </c>
      <c r="AV174" s="15" t="str">
        <f>IF(ISBLANK('Original data'!AS174),"",'Original data'!AS174)</f>
        <v/>
      </c>
      <c r="AW174" s="15" t="str">
        <f>IF(ISBLANK('Original data'!AT174),"",'Original data'!AT174)</f>
        <v/>
      </c>
      <c r="AX174" s="15" t="str">
        <f>IF(ISBLANK('Original data'!AU174),"",'Original data'!AU174)</f>
        <v/>
      </c>
      <c r="AY174" s="15" t="str">
        <f>IF(ISBLANK('Original data'!AV174),"",'Original data'!AV174)</f>
        <v/>
      </c>
      <c r="AZ174" s="15" t="str">
        <f>IF(ISBLANK('Original data'!AW174),"",'Original data'!AW174)</f>
        <v/>
      </c>
      <c r="BA174" s="15" t="str">
        <f>IF(ISBLANK('Original data'!AX174),"",'Original data'!AX174)</f>
        <v/>
      </c>
      <c r="BB174" s="15" t="str">
        <f>IF(ISBLANK('Original data'!AY174),"",'Original data'!AY174)</f>
        <v/>
      </c>
      <c r="BC174" s="15" t="str">
        <f>IF(ISBLANK('Original data'!AZ174),"",'Original data'!AZ174)</f>
        <v/>
      </c>
      <c r="BD174" s="15" t="str">
        <f>IF(ISBLANK('Original data'!BA174),"",'Original data'!BA174)</f>
        <v/>
      </c>
      <c r="BE174" s="15" t="str">
        <f>IF(ISBLANK('Original data'!BB174),"",'Original data'!BB174)</f>
        <v/>
      </c>
      <c r="BF174" s="15" t="str">
        <f>IF(ISBLANK('Original data'!BC174),"",'Original data'!BC174)</f>
        <v/>
      </c>
      <c r="BG174" s="15" t="str">
        <f>IF(ISBLANK('Original data'!BD174),"",'Original data'!BD174)</f>
        <v/>
      </c>
      <c r="BH174" s="15" t="str">
        <f>IF(ISBLANK('Original data'!BE174),"",'Original data'!BE174)</f>
        <v/>
      </c>
      <c r="BI174" s="15" t="str">
        <f>IF(ISBLANK('Original data'!BF174),"",'Original data'!BF174)</f>
        <v/>
      </c>
      <c r="BJ174" s="15" t="str">
        <f>IF(ISBLANK('Original data'!BG174),"",'Original data'!BG174)</f>
        <v/>
      </c>
      <c r="BK174" s="15" t="str">
        <f>IF(ISBLANK('Original data'!BH174),"",'Original data'!BH174)</f>
        <v/>
      </c>
      <c r="BL174" s="15" t="str">
        <f>IF(ISBLANK('Original data'!BI174),"",'Original data'!BI174)</f>
        <v/>
      </c>
      <c r="BM174" s="15" t="str">
        <f>IF(ISBLANK('Original data'!BJ174),"",'Original data'!BJ174)</f>
        <v/>
      </c>
      <c r="BN174" s="15" t="str">
        <f>IF(ISBLANK('Original data'!BK174),"",'Original data'!BK174)</f>
        <v/>
      </c>
      <c r="BO174" s="15" t="str">
        <f>IF(ISBLANK('Original data'!BL174),"",'Original data'!BL174)</f>
        <v/>
      </c>
      <c r="BP174" s="15" t="str">
        <f>IF(ISBLANK('Original data'!BM174),"",'Original data'!BM174)</f>
        <v/>
      </c>
      <c r="BQ174" s="15" t="str">
        <f>IF(ISBLANK('Original data'!BN174),"",'Original data'!BN174)</f>
        <v/>
      </c>
      <c r="BR174" s="15" t="str">
        <f>IF(ISBLANK('Original data'!BO174),"",'Original data'!BO174)</f>
        <v/>
      </c>
      <c r="BS174" s="15" t="str">
        <f>IF(ISBLANK('Original data'!BP174),"",'Original data'!BP174)</f>
        <v/>
      </c>
      <c r="BT174" s="15" t="str">
        <f>IF(ISBLANK('Original data'!BQ174),"",'Original data'!BQ174)</f>
        <v/>
      </c>
      <c r="BU174" s="15" t="str">
        <f>IF(ISBLANK('Original data'!BR174),"",'Original data'!BR174)</f>
        <v/>
      </c>
      <c r="BV174" s="15" t="str">
        <f>IF(ISBLANK('Original data'!BS174),"",'Original data'!BS174)</f>
        <v/>
      </c>
      <c r="BW174" s="15" t="str">
        <f>IF(ISBLANK('Original data'!BT174),"",'Original data'!BT174)</f>
        <v/>
      </c>
      <c r="BX174" s="15" t="str">
        <f>IF(ISBLANK('Original data'!BU174),"",'Original data'!BU174)</f>
        <v/>
      </c>
      <c r="BY174" s="15" t="str">
        <f>IF(ISBLANK('Original data'!BV174),"",'Original data'!BV174)</f>
        <v/>
      </c>
      <c r="BZ174" s="15" t="str">
        <f>IF(ISBLANK('Original data'!BW174),"",'Original data'!BW174)</f>
        <v/>
      </c>
      <c r="CA174" s="15" t="str">
        <f>IF(ISBLANK('Original data'!BX174),"",'Original data'!BX174)</f>
        <v/>
      </c>
      <c r="CB174" s="15" t="str">
        <f>IF(ISBLANK('Original data'!BY174),"",'Original data'!BY174)</f>
        <v/>
      </c>
      <c r="CC174" s="15" t="str">
        <f>IF(ISBLANK('Original data'!BZ174),"",'Original data'!BZ174)</f>
        <v/>
      </c>
      <c r="CD174" s="15" t="str">
        <f>IF(ISBLANK('Original data'!CA174),"",'Original data'!CA174)</f>
        <v/>
      </c>
    </row>
    <row r="175" spans="1:82" x14ac:dyDescent="0.2">
      <c r="A175" s="14" t="str">
        <f>IF(ISBLANK('Original data'!A175),"",'Original data'!A175)</f>
        <v/>
      </c>
      <c r="B175" s="14" t="str">
        <f>IF(ISBLANK('Original data'!B175),"",'Original data'!B175)</f>
        <v/>
      </c>
      <c r="C175" s="14" t="str">
        <f>IF(ISBLANK('Original data'!C175),"",'Original data'!C175)</f>
        <v/>
      </c>
      <c r="D175" s="14" t="str">
        <f>IF(ISBLANK('Original data'!D175),"",'Original data'!D175)</f>
        <v/>
      </c>
      <c r="E175" s="14" t="str">
        <f>IF(ISBLANK('Original data'!E175),"",'Original data'!E175)</f>
        <v/>
      </c>
      <c r="F175" s="14">
        <f>IF(ISBLANK('Original data'!CC175),"",'Original data'!CC175)</f>
        <v>0</v>
      </c>
      <c r="G175" s="14">
        <f>IF(ISBLANK('Original data'!CD175),"",'Original data'!CD175)</f>
        <v>0</v>
      </c>
      <c r="H175" s="14"/>
      <c r="I175" s="15" t="str">
        <f>IF(ISBLANK('Original data'!F175),"",'Original data'!F175)</f>
        <v/>
      </c>
      <c r="J175" s="15" t="str">
        <f>IF(ISBLANK('Original data'!G175),"",'Original data'!G175)</f>
        <v/>
      </c>
      <c r="K175" s="15" t="str">
        <f>IF(ISBLANK('Original data'!H175),"",'Original data'!H175)</f>
        <v/>
      </c>
      <c r="L175" s="15" t="str">
        <f>IF(ISBLANK('Original data'!I175),"",'Original data'!I175)</f>
        <v/>
      </c>
      <c r="M175" s="15" t="str">
        <f>IF(ISBLANK('Original data'!J175),"",'Original data'!J175)</f>
        <v/>
      </c>
      <c r="N175" s="15" t="str">
        <f>IF(ISBLANK('Original data'!K175),"",'Original data'!K175)</f>
        <v/>
      </c>
      <c r="O175" s="15" t="str">
        <f>IF(ISBLANK('Original data'!L175),"",'Original data'!L175)</f>
        <v/>
      </c>
      <c r="P175" s="15" t="str">
        <f>IF(ISBLANK('Original data'!M175),"",'Original data'!M175)</f>
        <v/>
      </c>
      <c r="Q175" s="15" t="str">
        <f>IF(ISBLANK('Original data'!N175),"",'Original data'!N175)</f>
        <v/>
      </c>
      <c r="R175" s="15" t="str">
        <f>IF(ISBLANK('Original data'!O175),"",'Original data'!O175)</f>
        <v/>
      </c>
      <c r="S175" s="15" t="str">
        <f>IF(ISBLANK('Original data'!P175),"",'Original data'!P175)</f>
        <v/>
      </c>
      <c r="T175" s="15" t="str">
        <f>IF(ISBLANK('Original data'!Q175),"",'Original data'!Q175)</f>
        <v/>
      </c>
      <c r="U175" s="15" t="str">
        <f>IF(ISBLANK('Original data'!R175),"",'Original data'!R175)</f>
        <v/>
      </c>
      <c r="V175" s="15" t="str">
        <f>IF(ISBLANK('Original data'!S175),"",'Original data'!S175)</f>
        <v/>
      </c>
      <c r="W175" s="15" t="str">
        <f>IF(ISBLANK('Original data'!T175),"",'Original data'!T175)</f>
        <v/>
      </c>
      <c r="X175" s="15" t="str">
        <f>IF(ISBLANK('Original data'!U175),"",'Original data'!U175)</f>
        <v/>
      </c>
      <c r="Y175" s="15" t="str">
        <f>IF(ISBLANK('Original data'!V175),"",'Original data'!V175)</f>
        <v/>
      </c>
      <c r="Z175" s="15" t="str">
        <f>IF(ISBLANK('Original data'!W175),"",'Original data'!W175)</f>
        <v/>
      </c>
      <c r="AA175" s="15" t="str">
        <f>IF(ISBLANK('Original data'!X175),"",'Original data'!X175)</f>
        <v/>
      </c>
      <c r="AB175" s="15" t="str">
        <f>IF(ISBLANK('Original data'!Y175),"",'Original data'!Y175)</f>
        <v/>
      </c>
      <c r="AC175" s="15" t="str">
        <f>IF(ISBLANK('Original data'!Z175),"",'Original data'!Z175)</f>
        <v/>
      </c>
      <c r="AD175" s="15" t="str">
        <f>IF(ISBLANK('Original data'!AA175),"",'Original data'!AA175)</f>
        <v/>
      </c>
      <c r="AE175" s="15" t="str">
        <f>IF(ISBLANK('Original data'!AB175),"",'Original data'!AB175)</f>
        <v/>
      </c>
      <c r="AF175" s="15" t="str">
        <f>IF(ISBLANK('Original data'!AC175),"",'Original data'!AC175)</f>
        <v/>
      </c>
      <c r="AG175" s="15" t="str">
        <f>IF(ISBLANK('Original data'!AD175),"",'Original data'!AD175)</f>
        <v/>
      </c>
      <c r="AH175" s="15" t="str">
        <f>IF(ISBLANK('Original data'!AE175),"",'Original data'!AE175)</f>
        <v/>
      </c>
      <c r="AI175" s="15" t="str">
        <f>IF(ISBLANK('Original data'!AF175),"",'Original data'!AF175)</f>
        <v/>
      </c>
      <c r="AJ175" s="15" t="str">
        <f>IF(ISBLANK('Original data'!AG175),"",'Original data'!AG175)</f>
        <v/>
      </c>
      <c r="AK175" s="15" t="str">
        <f>IF(ISBLANK('Original data'!AH175),"",'Original data'!AH175)</f>
        <v/>
      </c>
      <c r="AL175" s="15" t="str">
        <f>IF(ISBLANK('Original data'!AI175),"",'Original data'!AI175)</f>
        <v/>
      </c>
      <c r="AM175" s="15" t="str">
        <f>IF(ISBLANK('Original data'!AJ175),"",'Original data'!AJ175)</f>
        <v/>
      </c>
      <c r="AN175" s="15" t="str">
        <f>IF(ISBLANK('Original data'!AK175),"",'Original data'!AK175)</f>
        <v/>
      </c>
      <c r="AO175" s="15" t="str">
        <f>IF(ISBLANK('Original data'!AL175),"",'Original data'!AL175)</f>
        <v/>
      </c>
      <c r="AP175" s="15" t="str">
        <f>IF(ISBLANK('Original data'!AM175),"",'Original data'!AM175)</f>
        <v/>
      </c>
      <c r="AQ175" s="15" t="str">
        <f>IF(ISBLANK('Original data'!AN175),"",'Original data'!AN175)</f>
        <v/>
      </c>
      <c r="AR175" s="15" t="str">
        <f>IF(ISBLANK('Original data'!AO175),"",'Original data'!AO175)</f>
        <v/>
      </c>
      <c r="AS175" s="15" t="str">
        <f>IF(ISBLANK('Original data'!AP175),"",'Original data'!AP175)</f>
        <v/>
      </c>
      <c r="AT175" s="15" t="str">
        <f>IF(ISBLANK('Original data'!AQ175),"",'Original data'!AQ175)</f>
        <v/>
      </c>
      <c r="AU175" s="15" t="str">
        <f>IF(ISBLANK('Original data'!AR175),"",'Original data'!AR175)</f>
        <v/>
      </c>
      <c r="AV175" s="15" t="str">
        <f>IF(ISBLANK('Original data'!AS175),"",'Original data'!AS175)</f>
        <v/>
      </c>
      <c r="AW175" s="15" t="str">
        <f>IF(ISBLANK('Original data'!AT175),"",'Original data'!AT175)</f>
        <v/>
      </c>
      <c r="AX175" s="15" t="str">
        <f>IF(ISBLANK('Original data'!AU175),"",'Original data'!AU175)</f>
        <v/>
      </c>
      <c r="AY175" s="15" t="str">
        <f>IF(ISBLANK('Original data'!AV175),"",'Original data'!AV175)</f>
        <v/>
      </c>
      <c r="AZ175" s="15" t="str">
        <f>IF(ISBLANK('Original data'!AW175),"",'Original data'!AW175)</f>
        <v/>
      </c>
      <c r="BA175" s="15" t="str">
        <f>IF(ISBLANK('Original data'!AX175),"",'Original data'!AX175)</f>
        <v/>
      </c>
      <c r="BB175" s="15" t="str">
        <f>IF(ISBLANK('Original data'!AY175),"",'Original data'!AY175)</f>
        <v/>
      </c>
      <c r="BC175" s="15" t="str">
        <f>IF(ISBLANK('Original data'!AZ175),"",'Original data'!AZ175)</f>
        <v/>
      </c>
      <c r="BD175" s="15" t="str">
        <f>IF(ISBLANK('Original data'!BA175),"",'Original data'!BA175)</f>
        <v/>
      </c>
      <c r="BE175" s="15" t="str">
        <f>IF(ISBLANK('Original data'!BB175),"",'Original data'!BB175)</f>
        <v/>
      </c>
      <c r="BF175" s="15" t="str">
        <f>IF(ISBLANK('Original data'!BC175),"",'Original data'!BC175)</f>
        <v/>
      </c>
      <c r="BG175" s="15" t="str">
        <f>IF(ISBLANK('Original data'!BD175),"",'Original data'!BD175)</f>
        <v/>
      </c>
      <c r="BH175" s="15" t="str">
        <f>IF(ISBLANK('Original data'!BE175),"",'Original data'!BE175)</f>
        <v/>
      </c>
      <c r="BI175" s="15" t="str">
        <f>IF(ISBLANK('Original data'!BF175),"",'Original data'!BF175)</f>
        <v/>
      </c>
      <c r="BJ175" s="15" t="str">
        <f>IF(ISBLANK('Original data'!BG175),"",'Original data'!BG175)</f>
        <v/>
      </c>
      <c r="BK175" s="15" t="str">
        <f>IF(ISBLANK('Original data'!BH175),"",'Original data'!BH175)</f>
        <v/>
      </c>
      <c r="BL175" s="15" t="str">
        <f>IF(ISBLANK('Original data'!BI175),"",'Original data'!BI175)</f>
        <v/>
      </c>
      <c r="BM175" s="15" t="str">
        <f>IF(ISBLANK('Original data'!BJ175),"",'Original data'!BJ175)</f>
        <v/>
      </c>
      <c r="BN175" s="15" t="str">
        <f>IF(ISBLANK('Original data'!BK175),"",'Original data'!BK175)</f>
        <v/>
      </c>
      <c r="BO175" s="15" t="str">
        <f>IF(ISBLANK('Original data'!BL175),"",'Original data'!BL175)</f>
        <v/>
      </c>
      <c r="BP175" s="15" t="str">
        <f>IF(ISBLANK('Original data'!BM175),"",'Original data'!BM175)</f>
        <v/>
      </c>
      <c r="BQ175" s="15" t="str">
        <f>IF(ISBLANK('Original data'!BN175),"",'Original data'!BN175)</f>
        <v/>
      </c>
      <c r="BR175" s="15" t="str">
        <f>IF(ISBLANK('Original data'!BO175),"",'Original data'!BO175)</f>
        <v/>
      </c>
      <c r="BS175" s="15" t="str">
        <f>IF(ISBLANK('Original data'!BP175),"",'Original data'!BP175)</f>
        <v/>
      </c>
      <c r="BT175" s="15" t="str">
        <f>IF(ISBLANK('Original data'!BQ175),"",'Original data'!BQ175)</f>
        <v/>
      </c>
      <c r="BU175" s="15" t="str">
        <f>IF(ISBLANK('Original data'!BR175),"",'Original data'!BR175)</f>
        <v/>
      </c>
      <c r="BV175" s="15" t="str">
        <f>IF(ISBLANK('Original data'!BS175),"",'Original data'!BS175)</f>
        <v/>
      </c>
      <c r="BW175" s="15" t="str">
        <f>IF(ISBLANK('Original data'!BT175),"",'Original data'!BT175)</f>
        <v/>
      </c>
      <c r="BX175" s="15" t="str">
        <f>IF(ISBLANK('Original data'!BU175),"",'Original data'!BU175)</f>
        <v/>
      </c>
      <c r="BY175" s="15" t="str">
        <f>IF(ISBLANK('Original data'!BV175),"",'Original data'!BV175)</f>
        <v/>
      </c>
      <c r="BZ175" s="15" t="str">
        <f>IF(ISBLANK('Original data'!BW175),"",'Original data'!BW175)</f>
        <v/>
      </c>
      <c r="CA175" s="15" t="str">
        <f>IF(ISBLANK('Original data'!BX175),"",'Original data'!BX175)</f>
        <v/>
      </c>
      <c r="CB175" s="15" t="str">
        <f>IF(ISBLANK('Original data'!BY175),"",'Original data'!BY175)</f>
        <v/>
      </c>
      <c r="CC175" s="15" t="str">
        <f>IF(ISBLANK('Original data'!BZ175),"",'Original data'!BZ175)</f>
        <v/>
      </c>
      <c r="CD175" s="15" t="str">
        <f>IF(ISBLANK('Original data'!CA175),"",'Original data'!CA175)</f>
        <v/>
      </c>
    </row>
    <row r="176" spans="1:82" x14ac:dyDescent="0.2">
      <c r="A176" s="14" t="str">
        <f>IF(ISBLANK('Original data'!A176),"",'Original data'!A176)</f>
        <v/>
      </c>
      <c r="B176" s="14" t="str">
        <f>IF(ISBLANK('Original data'!B176),"",'Original data'!B176)</f>
        <v/>
      </c>
      <c r="C176" s="14" t="str">
        <f>IF(ISBLANK('Original data'!C176),"",'Original data'!C176)</f>
        <v/>
      </c>
      <c r="D176" s="14" t="str">
        <f>IF(ISBLANK('Original data'!D176),"",'Original data'!D176)</f>
        <v/>
      </c>
      <c r="E176" s="14" t="str">
        <f>IF(ISBLANK('Original data'!E176),"",'Original data'!E176)</f>
        <v/>
      </c>
      <c r="F176" s="14">
        <f>IF(ISBLANK('Original data'!CC176),"",'Original data'!CC176)</f>
        <v>0</v>
      </c>
      <c r="G176" s="14">
        <f>IF(ISBLANK('Original data'!CD176),"",'Original data'!CD176)</f>
        <v>0</v>
      </c>
      <c r="H176" s="14"/>
      <c r="I176" s="15" t="str">
        <f>IF(ISBLANK('Original data'!F176),"",'Original data'!F176)</f>
        <v/>
      </c>
      <c r="J176" s="15" t="str">
        <f>IF(ISBLANK('Original data'!G176),"",'Original data'!G176)</f>
        <v/>
      </c>
      <c r="K176" s="15" t="str">
        <f>IF(ISBLANK('Original data'!H176),"",'Original data'!H176)</f>
        <v/>
      </c>
      <c r="L176" s="15" t="str">
        <f>IF(ISBLANK('Original data'!I176),"",'Original data'!I176)</f>
        <v/>
      </c>
      <c r="M176" s="15" t="str">
        <f>IF(ISBLANK('Original data'!J176),"",'Original data'!J176)</f>
        <v/>
      </c>
      <c r="N176" s="15" t="str">
        <f>IF(ISBLANK('Original data'!K176),"",'Original data'!K176)</f>
        <v/>
      </c>
      <c r="O176" s="15" t="str">
        <f>IF(ISBLANK('Original data'!L176),"",'Original data'!L176)</f>
        <v/>
      </c>
      <c r="P176" s="15" t="str">
        <f>IF(ISBLANK('Original data'!M176),"",'Original data'!M176)</f>
        <v/>
      </c>
      <c r="Q176" s="15" t="str">
        <f>IF(ISBLANK('Original data'!N176),"",'Original data'!N176)</f>
        <v/>
      </c>
      <c r="R176" s="15" t="str">
        <f>IF(ISBLANK('Original data'!O176),"",'Original data'!O176)</f>
        <v/>
      </c>
      <c r="S176" s="15" t="str">
        <f>IF(ISBLANK('Original data'!P176),"",'Original data'!P176)</f>
        <v/>
      </c>
      <c r="T176" s="15" t="str">
        <f>IF(ISBLANK('Original data'!Q176),"",'Original data'!Q176)</f>
        <v/>
      </c>
      <c r="U176" s="15" t="str">
        <f>IF(ISBLANK('Original data'!R176),"",'Original data'!R176)</f>
        <v/>
      </c>
      <c r="V176" s="15" t="str">
        <f>IF(ISBLANK('Original data'!S176),"",'Original data'!S176)</f>
        <v/>
      </c>
      <c r="W176" s="15" t="str">
        <f>IF(ISBLANK('Original data'!T176),"",'Original data'!T176)</f>
        <v/>
      </c>
      <c r="X176" s="15" t="str">
        <f>IF(ISBLANK('Original data'!U176),"",'Original data'!U176)</f>
        <v/>
      </c>
      <c r="Y176" s="15" t="str">
        <f>IF(ISBLANK('Original data'!V176),"",'Original data'!V176)</f>
        <v/>
      </c>
      <c r="Z176" s="15" t="str">
        <f>IF(ISBLANK('Original data'!W176),"",'Original data'!W176)</f>
        <v/>
      </c>
      <c r="AA176" s="15" t="str">
        <f>IF(ISBLANK('Original data'!X176),"",'Original data'!X176)</f>
        <v/>
      </c>
      <c r="AB176" s="15" t="str">
        <f>IF(ISBLANK('Original data'!Y176),"",'Original data'!Y176)</f>
        <v/>
      </c>
      <c r="AC176" s="15" t="str">
        <f>IF(ISBLANK('Original data'!Z176),"",'Original data'!Z176)</f>
        <v/>
      </c>
      <c r="AD176" s="15" t="str">
        <f>IF(ISBLANK('Original data'!AA176),"",'Original data'!AA176)</f>
        <v/>
      </c>
      <c r="AE176" s="15" t="str">
        <f>IF(ISBLANK('Original data'!AB176),"",'Original data'!AB176)</f>
        <v/>
      </c>
      <c r="AF176" s="15" t="str">
        <f>IF(ISBLANK('Original data'!AC176),"",'Original data'!AC176)</f>
        <v/>
      </c>
      <c r="AG176" s="15" t="str">
        <f>IF(ISBLANK('Original data'!AD176),"",'Original data'!AD176)</f>
        <v/>
      </c>
      <c r="AH176" s="15" t="str">
        <f>IF(ISBLANK('Original data'!AE176),"",'Original data'!AE176)</f>
        <v/>
      </c>
      <c r="AI176" s="15" t="str">
        <f>IF(ISBLANK('Original data'!AF176),"",'Original data'!AF176)</f>
        <v/>
      </c>
      <c r="AJ176" s="15" t="str">
        <f>IF(ISBLANK('Original data'!AG176),"",'Original data'!AG176)</f>
        <v/>
      </c>
      <c r="AK176" s="15" t="str">
        <f>IF(ISBLANK('Original data'!AH176),"",'Original data'!AH176)</f>
        <v/>
      </c>
      <c r="AL176" s="15" t="str">
        <f>IF(ISBLANK('Original data'!AI176),"",'Original data'!AI176)</f>
        <v/>
      </c>
      <c r="AM176" s="15" t="str">
        <f>IF(ISBLANK('Original data'!AJ176),"",'Original data'!AJ176)</f>
        <v/>
      </c>
      <c r="AN176" s="15" t="str">
        <f>IF(ISBLANK('Original data'!AK176),"",'Original data'!AK176)</f>
        <v/>
      </c>
      <c r="AO176" s="15" t="str">
        <f>IF(ISBLANK('Original data'!AL176),"",'Original data'!AL176)</f>
        <v/>
      </c>
      <c r="AP176" s="15" t="str">
        <f>IF(ISBLANK('Original data'!AM176),"",'Original data'!AM176)</f>
        <v/>
      </c>
      <c r="AQ176" s="15" t="str">
        <f>IF(ISBLANK('Original data'!AN176),"",'Original data'!AN176)</f>
        <v/>
      </c>
      <c r="AR176" s="15" t="str">
        <f>IF(ISBLANK('Original data'!AO176),"",'Original data'!AO176)</f>
        <v/>
      </c>
      <c r="AS176" s="15" t="str">
        <f>IF(ISBLANK('Original data'!AP176),"",'Original data'!AP176)</f>
        <v/>
      </c>
      <c r="AT176" s="15" t="str">
        <f>IF(ISBLANK('Original data'!AQ176),"",'Original data'!AQ176)</f>
        <v/>
      </c>
      <c r="AU176" s="15" t="str">
        <f>IF(ISBLANK('Original data'!AR176),"",'Original data'!AR176)</f>
        <v/>
      </c>
      <c r="AV176" s="15" t="str">
        <f>IF(ISBLANK('Original data'!AS176),"",'Original data'!AS176)</f>
        <v/>
      </c>
      <c r="AW176" s="15" t="str">
        <f>IF(ISBLANK('Original data'!AT176),"",'Original data'!AT176)</f>
        <v/>
      </c>
      <c r="AX176" s="15" t="str">
        <f>IF(ISBLANK('Original data'!AU176),"",'Original data'!AU176)</f>
        <v/>
      </c>
      <c r="AY176" s="15" t="str">
        <f>IF(ISBLANK('Original data'!AV176),"",'Original data'!AV176)</f>
        <v/>
      </c>
      <c r="AZ176" s="15" t="str">
        <f>IF(ISBLANK('Original data'!AW176),"",'Original data'!AW176)</f>
        <v/>
      </c>
      <c r="BA176" s="15" t="str">
        <f>IF(ISBLANK('Original data'!AX176),"",'Original data'!AX176)</f>
        <v/>
      </c>
      <c r="BB176" s="15" t="str">
        <f>IF(ISBLANK('Original data'!AY176),"",'Original data'!AY176)</f>
        <v/>
      </c>
      <c r="BC176" s="15" t="str">
        <f>IF(ISBLANK('Original data'!AZ176),"",'Original data'!AZ176)</f>
        <v/>
      </c>
      <c r="BD176" s="15" t="str">
        <f>IF(ISBLANK('Original data'!BA176),"",'Original data'!BA176)</f>
        <v/>
      </c>
      <c r="BE176" s="15" t="str">
        <f>IF(ISBLANK('Original data'!BB176),"",'Original data'!BB176)</f>
        <v/>
      </c>
      <c r="BF176" s="15" t="str">
        <f>IF(ISBLANK('Original data'!BC176),"",'Original data'!BC176)</f>
        <v/>
      </c>
      <c r="BG176" s="15" t="str">
        <f>IF(ISBLANK('Original data'!BD176),"",'Original data'!BD176)</f>
        <v/>
      </c>
      <c r="BH176" s="15" t="str">
        <f>IF(ISBLANK('Original data'!BE176),"",'Original data'!BE176)</f>
        <v/>
      </c>
      <c r="BI176" s="15" t="str">
        <f>IF(ISBLANK('Original data'!BF176),"",'Original data'!BF176)</f>
        <v/>
      </c>
      <c r="BJ176" s="15" t="str">
        <f>IF(ISBLANK('Original data'!BG176),"",'Original data'!BG176)</f>
        <v/>
      </c>
      <c r="BK176" s="15" t="str">
        <f>IF(ISBLANK('Original data'!BH176),"",'Original data'!BH176)</f>
        <v/>
      </c>
      <c r="BL176" s="15" t="str">
        <f>IF(ISBLANK('Original data'!BI176),"",'Original data'!BI176)</f>
        <v/>
      </c>
      <c r="BM176" s="15" t="str">
        <f>IF(ISBLANK('Original data'!BJ176),"",'Original data'!BJ176)</f>
        <v/>
      </c>
      <c r="BN176" s="15" t="str">
        <f>IF(ISBLANK('Original data'!BK176),"",'Original data'!BK176)</f>
        <v/>
      </c>
      <c r="BO176" s="15" t="str">
        <f>IF(ISBLANK('Original data'!BL176),"",'Original data'!BL176)</f>
        <v/>
      </c>
      <c r="BP176" s="15" t="str">
        <f>IF(ISBLANK('Original data'!BM176),"",'Original data'!BM176)</f>
        <v/>
      </c>
      <c r="BQ176" s="15" t="str">
        <f>IF(ISBLANK('Original data'!BN176),"",'Original data'!BN176)</f>
        <v/>
      </c>
      <c r="BR176" s="15" t="str">
        <f>IF(ISBLANK('Original data'!BO176),"",'Original data'!BO176)</f>
        <v/>
      </c>
      <c r="BS176" s="15" t="str">
        <f>IF(ISBLANK('Original data'!BP176),"",'Original data'!BP176)</f>
        <v/>
      </c>
      <c r="BT176" s="15" t="str">
        <f>IF(ISBLANK('Original data'!BQ176),"",'Original data'!BQ176)</f>
        <v/>
      </c>
      <c r="BU176" s="15" t="str">
        <f>IF(ISBLANK('Original data'!BR176),"",'Original data'!BR176)</f>
        <v/>
      </c>
      <c r="BV176" s="15" t="str">
        <f>IF(ISBLANK('Original data'!BS176),"",'Original data'!BS176)</f>
        <v/>
      </c>
      <c r="BW176" s="15" t="str">
        <f>IF(ISBLANK('Original data'!BT176),"",'Original data'!BT176)</f>
        <v/>
      </c>
      <c r="BX176" s="15" t="str">
        <f>IF(ISBLANK('Original data'!BU176),"",'Original data'!BU176)</f>
        <v/>
      </c>
      <c r="BY176" s="15" t="str">
        <f>IF(ISBLANK('Original data'!BV176),"",'Original data'!BV176)</f>
        <v/>
      </c>
      <c r="BZ176" s="15" t="str">
        <f>IF(ISBLANK('Original data'!BW176),"",'Original data'!BW176)</f>
        <v/>
      </c>
      <c r="CA176" s="15" t="str">
        <f>IF(ISBLANK('Original data'!BX176),"",'Original data'!BX176)</f>
        <v/>
      </c>
      <c r="CB176" s="15" t="str">
        <f>IF(ISBLANK('Original data'!BY176),"",'Original data'!BY176)</f>
        <v/>
      </c>
      <c r="CC176" s="15" t="str">
        <f>IF(ISBLANK('Original data'!BZ176),"",'Original data'!BZ176)</f>
        <v/>
      </c>
      <c r="CD176" s="15" t="str">
        <f>IF(ISBLANK('Original data'!CA176),"",'Original data'!CA176)</f>
        <v/>
      </c>
    </row>
    <row r="177" spans="1:82" x14ac:dyDescent="0.2">
      <c r="A177" s="14" t="str">
        <f>IF(ISBLANK('Original data'!A177),"",'Original data'!A177)</f>
        <v/>
      </c>
      <c r="B177" s="14" t="str">
        <f>IF(ISBLANK('Original data'!B177),"",'Original data'!B177)</f>
        <v/>
      </c>
      <c r="C177" s="14" t="str">
        <f>IF(ISBLANK('Original data'!C177),"",'Original data'!C177)</f>
        <v/>
      </c>
      <c r="D177" s="14" t="str">
        <f>IF(ISBLANK('Original data'!D177),"",'Original data'!D177)</f>
        <v/>
      </c>
      <c r="E177" s="14" t="str">
        <f>IF(ISBLANK('Original data'!E177),"",'Original data'!E177)</f>
        <v/>
      </c>
      <c r="F177" s="14">
        <f>IF(ISBLANK('Original data'!CC177),"",'Original data'!CC177)</f>
        <v>0</v>
      </c>
      <c r="G177" s="14">
        <f>IF(ISBLANK('Original data'!CD177),"",'Original data'!CD177)</f>
        <v>0</v>
      </c>
      <c r="H177" s="14"/>
      <c r="I177" s="15" t="str">
        <f>IF(ISBLANK('Original data'!F177),"",'Original data'!F177)</f>
        <v/>
      </c>
      <c r="J177" s="15" t="str">
        <f>IF(ISBLANK('Original data'!G177),"",'Original data'!G177)</f>
        <v/>
      </c>
      <c r="K177" s="15" t="str">
        <f>IF(ISBLANK('Original data'!H177),"",'Original data'!H177)</f>
        <v/>
      </c>
      <c r="L177" s="15" t="str">
        <f>IF(ISBLANK('Original data'!I177),"",'Original data'!I177)</f>
        <v/>
      </c>
      <c r="M177" s="15" t="str">
        <f>IF(ISBLANK('Original data'!J177),"",'Original data'!J177)</f>
        <v/>
      </c>
      <c r="N177" s="15" t="str">
        <f>IF(ISBLANK('Original data'!K177),"",'Original data'!K177)</f>
        <v/>
      </c>
      <c r="O177" s="15" t="str">
        <f>IF(ISBLANK('Original data'!L177),"",'Original data'!L177)</f>
        <v/>
      </c>
      <c r="P177" s="15" t="str">
        <f>IF(ISBLANK('Original data'!M177),"",'Original data'!M177)</f>
        <v/>
      </c>
      <c r="Q177" s="15" t="str">
        <f>IF(ISBLANK('Original data'!N177),"",'Original data'!N177)</f>
        <v/>
      </c>
      <c r="R177" s="15" t="str">
        <f>IF(ISBLANK('Original data'!O177),"",'Original data'!O177)</f>
        <v/>
      </c>
      <c r="S177" s="15" t="str">
        <f>IF(ISBLANK('Original data'!P177),"",'Original data'!P177)</f>
        <v/>
      </c>
      <c r="T177" s="15" t="str">
        <f>IF(ISBLANK('Original data'!Q177),"",'Original data'!Q177)</f>
        <v/>
      </c>
      <c r="U177" s="15" t="str">
        <f>IF(ISBLANK('Original data'!R177),"",'Original data'!R177)</f>
        <v/>
      </c>
      <c r="V177" s="15" t="str">
        <f>IF(ISBLANK('Original data'!S177),"",'Original data'!S177)</f>
        <v/>
      </c>
      <c r="W177" s="15" t="str">
        <f>IF(ISBLANK('Original data'!T177),"",'Original data'!T177)</f>
        <v/>
      </c>
      <c r="X177" s="15" t="str">
        <f>IF(ISBLANK('Original data'!U177),"",'Original data'!U177)</f>
        <v/>
      </c>
      <c r="Y177" s="15" t="str">
        <f>IF(ISBLANK('Original data'!V177),"",'Original data'!V177)</f>
        <v/>
      </c>
      <c r="Z177" s="15" t="str">
        <f>IF(ISBLANK('Original data'!W177),"",'Original data'!W177)</f>
        <v/>
      </c>
      <c r="AA177" s="15" t="str">
        <f>IF(ISBLANK('Original data'!X177),"",'Original data'!X177)</f>
        <v/>
      </c>
      <c r="AB177" s="15" t="str">
        <f>IF(ISBLANK('Original data'!Y177),"",'Original data'!Y177)</f>
        <v/>
      </c>
      <c r="AC177" s="15" t="str">
        <f>IF(ISBLANK('Original data'!Z177),"",'Original data'!Z177)</f>
        <v/>
      </c>
      <c r="AD177" s="15" t="str">
        <f>IF(ISBLANK('Original data'!AA177),"",'Original data'!AA177)</f>
        <v/>
      </c>
      <c r="AE177" s="15" t="str">
        <f>IF(ISBLANK('Original data'!AB177),"",'Original data'!AB177)</f>
        <v/>
      </c>
      <c r="AF177" s="15" t="str">
        <f>IF(ISBLANK('Original data'!AC177),"",'Original data'!AC177)</f>
        <v/>
      </c>
      <c r="AG177" s="15" t="str">
        <f>IF(ISBLANK('Original data'!AD177),"",'Original data'!AD177)</f>
        <v/>
      </c>
      <c r="AH177" s="15" t="str">
        <f>IF(ISBLANK('Original data'!AE177),"",'Original data'!AE177)</f>
        <v/>
      </c>
      <c r="AI177" s="15" t="str">
        <f>IF(ISBLANK('Original data'!AF177),"",'Original data'!AF177)</f>
        <v/>
      </c>
      <c r="AJ177" s="15" t="str">
        <f>IF(ISBLANK('Original data'!AG177),"",'Original data'!AG177)</f>
        <v/>
      </c>
      <c r="AK177" s="15" t="str">
        <f>IF(ISBLANK('Original data'!AH177),"",'Original data'!AH177)</f>
        <v/>
      </c>
      <c r="AL177" s="15" t="str">
        <f>IF(ISBLANK('Original data'!AI177),"",'Original data'!AI177)</f>
        <v/>
      </c>
      <c r="AM177" s="15" t="str">
        <f>IF(ISBLANK('Original data'!AJ177),"",'Original data'!AJ177)</f>
        <v/>
      </c>
      <c r="AN177" s="15" t="str">
        <f>IF(ISBLANK('Original data'!AK177),"",'Original data'!AK177)</f>
        <v/>
      </c>
      <c r="AO177" s="15" t="str">
        <f>IF(ISBLANK('Original data'!AL177),"",'Original data'!AL177)</f>
        <v/>
      </c>
      <c r="AP177" s="15" t="str">
        <f>IF(ISBLANK('Original data'!AM177),"",'Original data'!AM177)</f>
        <v/>
      </c>
      <c r="AQ177" s="15" t="str">
        <f>IF(ISBLANK('Original data'!AN177),"",'Original data'!AN177)</f>
        <v/>
      </c>
      <c r="AR177" s="15" t="str">
        <f>IF(ISBLANK('Original data'!AO177),"",'Original data'!AO177)</f>
        <v/>
      </c>
      <c r="AS177" s="15" t="str">
        <f>IF(ISBLANK('Original data'!AP177),"",'Original data'!AP177)</f>
        <v/>
      </c>
      <c r="AT177" s="15" t="str">
        <f>IF(ISBLANK('Original data'!AQ177),"",'Original data'!AQ177)</f>
        <v/>
      </c>
      <c r="AU177" s="15" t="str">
        <f>IF(ISBLANK('Original data'!AR177),"",'Original data'!AR177)</f>
        <v/>
      </c>
      <c r="AV177" s="15" t="str">
        <f>IF(ISBLANK('Original data'!AS177),"",'Original data'!AS177)</f>
        <v/>
      </c>
      <c r="AW177" s="15" t="str">
        <f>IF(ISBLANK('Original data'!AT177),"",'Original data'!AT177)</f>
        <v/>
      </c>
      <c r="AX177" s="15" t="str">
        <f>IF(ISBLANK('Original data'!AU177),"",'Original data'!AU177)</f>
        <v/>
      </c>
      <c r="AY177" s="15" t="str">
        <f>IF(ISBLANK('Original data'!AV177),"",'Original data'!AV177)</f>
        <v/>
      </c>
      <c r="AZ177" s="15" t="str">
        <f>IF(ISBLANK('Original data'!AW177),"",'Original data'!AW177)</f>
        <v/>
      </c>
      <c r="BA177" s="15" t="str">
        <f>IF(ISBLANK('Original data'!AX177),"",'Original data'!AX177)</f>
        <v/>
      </c>
      <c r="BB177" s="15" t="str">
        <f>IF(ISBLANK('Original data'!AY177),"",'Original data'!AY177)</f>
        <v/>
      </c>
      <c r="BC177" s="15" t="str">
        <f>IF(ISBLANK('Original data'!AZ177),"",'Original data'!AZ177)</f>
        <v/>
      </c>
      <c r="BD177" s="15" t="str">
        <f>IF(ISBLANK('Original data'!BA177),"",'Original data'!BA177)</f>
        <v/>
      </c>
      <c r="BE177" s="15" t="str">
        <f>IF(ISBLANK('Original data'!BB177),"",'Original data'!BB177)</f>
        <v/>
      </c>
      <c r="BF177" s="15" t="str">
        <f>IF(ISBLANK('Original data'!BC177),"",'Original data'!BC177)</f>
        <v/>
      </c>
      <c r="BG177" s="15" t="str">
        <f>IF(ISBLANK('Original data'!BD177),"",'Original data'!BD177)</f>
        <v/>
      </c>
      <c r="BH177" s="15" t="str">
        <f>IF(ISBLANK('Original data'!BE177),"",'Original data'!BE177)</f>
        <v/>
      </c>
      <c r="BI177" s="15" t="str">
        <f>IF(ISBLANK('Original data'!BF177),"",'Original data'!BF177)</f>
        <v/>
      </c>
      <c r="BJ177" s="15" t="str">
        <f>IF(ISBLANK('Original data'!BG177),"",'Original data'!BG177)</f>
        <v/>
      </c>
      <c r="BK177" s="15" t="str">
        <f>IF(ISBLANK('Original data'!BH177),"",'Original data'!BH177)</f>
        <v/>
      </c>
      <c r="BL177" s="15" t="str">
        <f>IF(ISBLANK('Original data'!BI177),"",'Original data'!BI177)</f>
        <v/>
      </c>
      <c r="BM177" s="15" t="str">
        <f>IF(ISBLANK('Original data'!BJ177),"",'Original data'!BJ177)</f>
        <v/>
      </c>
      <c r="BN177" s="15" t="str">
        <f>IF(ISBLANK('Original data'!BK177),"",'Original data'!BK177)</f>
        <v/>
      </c>
      <c r="BO177" s="15" t="str">
        <f>IF(ISBLANK('Original data'!BL177),"",'Original data'!BL177)</f>
        <v/>
      </c>
      <c r="BP177" s="15" t="str">
        <f>IF(ISBLANK('Original data'!BM177),"",'Original data'!BM177)</f>
        <v/>
      </c>
      <c r="BQ177" s="15" t="str">
        <f>IF(ISBLANK('Original data'!BN177),"",'Original data'!BN177)</f>
        <v/>
      </c>
      <c r="BR177" s="15" t="str">
        <f>IF(ISBLANK('Original data'!BO177),"",'Original data'!BO177)</f>
        <v/>
      </c>
      <c r="BS177" s="15" t="str">
        <f>IF(ISBLANK('Original data'!BP177),"",'Original data'!BP177)</f>
        <v/>
      </c>
      <c r="BT177" s="15" t="str">
        <f>IF(ISBLANK('Original data'!BQ177),"",'Original data'!BQ177)</f>
        <v/>
      </c>
      <c r="BU177" s="15" t="str">
        <f>IF(ISBLANK('Original data'!BR177),"",'Original data'!BR177)</f>
        <v/>
      </c>
      <c r="BV177" s="15" t="str">
        <f>IF(ISBLANK('Original data'!BS177),"",'Original data'!BS177)</f>
        <v/>
      </c>
      <c r="BW177" s="15" t="str">
        <f>IF(ISBLANK('Original data'!BT177),"",'Original data'!BT177)</f>
        <v/>
      </c>
      <c r="BX177" s="15" t="str">
        <f>IF(ISBLANK('Original data'!BU177),"",'Original data'!BU177)</f>
        <v/>
      </c>
      <c r="BY177" s="15" t="str">
        <f>IF(ISBLANK('Original data'!BV177),"",'Original data'!BV177)</f>
        <v/>
      </c>
      <c r="BZ177" s="15" t="str">
        <f>IF(ISBLANK('Original data'!BW177),"",'Original data'!BW177)</f>
        <v/>
      </c>
      <c r="CA177" s="15" t="str">
        <f>IF(ISBLANK('Original data'!BX177),"",'Original data'!BX177)</f>
        <v/>
      </c>
      <c r="CB177" s="15" t="str">
        <f>IF(ISBLANK('Original data'!BY177),"",'Original data'!BY177)</f>
        <v/>
      </c>
      <c r="CC177" s="15" t="str">
        <f>IF(ISBLANK('Original data'!BZ177),"",'Original data'!BZ177)</f>
        <v/>
      </c>
      <c r="CD177" s="15" t="str">
        <f>IF(ISBLANK('Original data'!CA177),"",'Original data'!CA177)</f>
        <v/>
      </c>
    </row>
    <row r="178" spans="1:82" x14ac:dyDescent="0.2">
      <c r="A178" s="14" t="str">
        <f>IF(ISBLANK('Original data'!A178),"",'Original data'!A178)</f>
        <v/>
      </c>
      <c r="B178" s="14" t="str">
        <f>IF(ISBLANK('Original data'!B178),"",'Original data'!B178)</f>
        <v/>
      </c>
      <c r="C178" s="14" t="str">
        <f>IF(ISBLANK('Original data'!C178),"",'Original data'!C178)</f>
        <v/>
      </c>
      <c r="D178" s="14" t="str">
        <f>IF(ISBLANK('Original data'!D178),"",'Original data'!D178)</f>
        <v/>
      </c>
      <c r="E178" s="14" t="str">
        <f>IF(ISBLANK('Original data'!E178),"",'Original data'!E178)</f>
        <v/>
      </c>
      <c r="F178" s="14">
        <f>IF(ISBLANK('Original data'!CC178),"",'Original data'!CC178)</f>
        <v>0</v>
      </c>
      <c r="G178" s="14">
        <f>IF(ISBLANK('Original data'!CD178),"",'Original data'!CD178)</f>
        <v>0</v>
      </c>
      <c r="H178" s="14"/>
      <c r="I178" s="15" t="str">
        <f>IF(ISBLANK('Original data'!F178),"",'Original data'!F178)</f>
        <v/>
      </c>
      <c r="J178" s="15" t="str">
        <f>IF(ISBLANK('Original data'!G178),"",'Original data'!G178)</f>
        <v/>
      </c>
      <c r="K178" s="15" t="str">
        <f>IF(ISBLANK('Original data'!H178),"",'Original data'!H178)</f>
        <v/>
      </c>
      <c r="L178" s="15" t="str">
        <f>IF(ISBLANK('Original data'!I178),"",'Original data'!I178)</f>
        <v/>
      </c>
      <c r="M178" s="15" t="str">
        <f>IF(ISBLANK('Original data'!J178),"",'Original data'!J178)</f>
        <v/>
      </c>
      <c r="N178" s="15" t="str">
        <f>IF(ISBLANK('Original data'!K178),"",'Original data'!K178)</f>
        <v/>
      </c>
      <c r="O178" s="15" t="str">
        <f>IF(ISBLANK('Original data'!L178),"",'Original data'!L178)</f>
        <v/>
      </c>
      <c r="P178" s="15" t="str">
        <f>IF(ISBLANK('Original data'!M178),"",'Original data'!M178)</f>
        <v/>
      </c>
      <c r="Q178" s="15" t="str">
        <f>IF(ISBLANK('Original data'!N178),"",'Original data'!N178)</f>
        <v/>
      </c>
      <c r="R178" s="15" t="str">
        <f>IF(ISBLANK('Original data'!O178),"",'Original data'!O178)</f>
        <v/>
      </c>
      <c r="S178" s="15" t="str">
        <f>IF(ISBLANK('Original data'!P178),"",'Original data'!P178)</f>
        <v/>
      </c>
      <c r="T178" s="15" t="str">
        <f>IF(ISBLANK('Original data'!Q178),"",'Original data'!Q178)</f>
        <v/>
      </c>
      <c r="U178" s="15" t="str">
        <f>IF(ISBLANK('Original data'!R178),"",'Original data'!R178)</f>
        <v/>
      </c>
      <c r="V178" s="15" t="str">
        <f>IF(ISBLANK('Original data'!S178),"",'Original data'!S178)</f>
        <v/>
      </c>
      <c r="W178" s="15" t="str">
        <f>IF(ISBLANK('Original data'!T178),"",'Original data'!T178)</f>
        <v/>
      </c>
      <c r="X178" s="15" t="str">
        <f>IF(ISBLANK('Original data'!U178),"",'Original data'!U178)</f>
        <v/>
      </c>
      <c r="Y178" s="15" t="str">
        <f>IF(ISBLANK('Original data'!V178),"",'Original data'!V178)</f>
        <v/>
      </c>
      <c r="Z178" s="15" t="str">
        <f>IF(ISBLANK('Original data'!W178),"",'Original data'!W178)</f>
        <v/>
      </c>
      <c r="AA178" s="15" t="str">
        <f>IF(ISBLANK('Original data'!X178),"",'Original data'!X178)</f>
        <v/>
      </c>
      <c r="AB178" s="15" t="str">
        <f>IF(ISBLANK('Original data'!Y178),"",'Original data'!Y178)</f>
        <v/>
      </c>
      <c r="AC178" s="15" t="str">
        <f>IF(ISBLANK('Original data'!Z178),"",'Original data'!Z178)</f>
        <v/>
      </c>
      <c r="AD178" s="15" t="str">
        <f>IF(ISBLANK('Original data'!AA178),"",'Original data'!AA178)</f>
        <v/>
      </c>
      <c r="AE178" s="15" t="str">
        <f>IF(ISBLANK('Original data'!AB178),"",'Original data'!AB178)</f>
        <v/>
      </c>
      <c r="AF178" s="15" t="str">
        <f>IF(ISBLANK('Original data'!AC178),"",'Original data'!AC178)</f>
        <v/>
      </c>
      <c r="AG178" s="15" t="str">
        <f>IF(ISBLANK('Original data'!AD178),"",'Original data'!AD178)</f>
        <v/>
      </c>
      <c r="AH178" s="15" t="str">
        <f>IF(ISBLANK('Original data'!AE178),"",'Original data'!AE178)</f>
        <v/>
      </c>
      <c r="AI178" s="15" t="str">
        <f>IF(ISBLANK('Original data'!AF178),"",'Original data'!AF178)</f>
        <v/>
      </c>
      <c r="AJ178" s="15" t="str">
        <f>IF(ISBLANK('Original data'!AG178),"",'Original data'!AG178)</f>
        <v/>
      </c>
      <c r="AK178" s="15" t="str">
        <f>IF(ISBLANK('Original data'!AH178),"",'Original data'!AH178)</f>
        <v/>
      </c>
      <c r="AL178" s="15" t="str">
        <f>IF(ISBLANK('Original data'!AI178),"",'Original data'!AI178)</f>
        <v/>
      </c>
      <c r="AM178" s="15" t="str">
        <f>IF(ISBLANK('Original data'!AJ178),"",'Original data'!AJ178)</f>
        <v/>
      </c>
      <c r="AN178" s="15" t="str">
        <f>IF(ISBLANK('Original data'!AK178),"",'Original data'!AK178)</f>
        <v/>
      </c>
      <c r="AO178" s="15" t="str">
        <f>IF(ISBLANK('Original data'!AL178),"",'Original data'!AL178)</f>
        <v/>
      </c>
      <c r="AP178" s="15" t="str">
        <f>IF(ISBLANK('Original data'!AM178),"",'Original data'!AM178)</f>
        <v/>
      </c>
      <c r="AQ178" s="15" t="str">
        <f>IF(ISBLANK('Original data'!AN178),"",'Original data'!AN178)</f>
        <v/>
      </c>
      <c r="AR178" s="15" t="str">
        <f>IF(ISBLANK('Original data'!AO178),"",'Original data'!AO178)</f>
        <v/>
      </c>
      <c r="AS178" s="15" t="str">
        <f>IF(ISBLANK('Original data'!AP178),"",'Original data'!AP178)</f>
        <v/>
      </c>
      <c r="AT178" s="15" t="str">
        <f>IF(ISBLANK('Original data'!AQ178),"",'Original data'!AQ178)</f>
        <v/>
      </c>
      <c r="AU178" s="15" t="str">
        <f>IF(ISBLANK('Original data'!AR178),"",'Original data'!AR178)</f>
        <v/>
      </c>
      <c r="AV178" s="15" t="str">
        <f>IF(ISBLANK('Original data'!AS178),"",'Original data'!AS178)</f>
        <v/>
      </c>
      <c r="AW178" s="15" t="str">
        <f>IF(ISBLANK('Original data'!AT178),"",'Original data'!AT178)</f>
        <v/>
      </c>
      <c r="AX178" s="15" t="str">
        <f>IF(ISBLANK('Original data'!AU178),"",'Original data'!AU178)</f>
        <v/>
      </c>
      <c r="AY178" s="15" t="str">
        <f>IF(ISBLANK('Original data'!AV178),"",'Original data'!AV178)</f>
        <v/>
      </c>
      <c r="AZ178" s="15" t="str">
        <f>IF(ISBLANK('Original data'!AW178),"",'Original data'!AW178)</f>
        <v/>
      </c>
      <c r="BA178" s="15" t="str">
        <f>IF(ISBLANK('Original data'!AX178),"",'Original data'!AX178)</f>
        <v/>
      </c>
      <c r="BB178" s="15" t="str">
        <f>IF(ISBLANK('Original data'!AY178),"",'Original data'!AY178)</f>
        <v/>
      </c>
      <c r="BC178" s="15" t="str">
        <f>IF(ISBLANK('Original data'!AZ178),"",'Original data'!AZ178)</f>
        <v/>
      </c>
      <c r="BD178" s="15" t="str">
        <f>IF(ISBLANK('Original data'!BA178),"",'Original data'!BA178)</f>
        <v/>
      </c>
      <c r="BE178" s="15" t="str">
        <f>IF(ISBLANK('Original data'!BB178),"",'Original data'!BB178)</f>
        <v/>
      </c>
      <c r="BF178" s="15" t="str">
        <f>IF(ISBLANK('Original data'!BC178),"",'Original data'!BC178)</f>
        <v/>
      </c>
      <c r="BG178" s="15" t="str">
        <f>IF(ISBLANK('Original data'!BD178),"",'Original data'!BD178)</f>
        <v/>
      </c>
      <c r="BH178" s="15" t="str">
        <f>IF(ISBLANK('Original data'!BE178),"",'Original data'!BE178)</f>
        <v/>
      </c>
      <c r="BI178" s="15" t="str">
        <f>IF(ISBLANK('Original data'!BF178),"",'Original data'!BF178)</f>
        <v/>
      </c>
      <c r="BJ178" s="15" t="str">
        <f>IF(ISBLANK('Original data'!BG178),"",'Original data'!BG178)</f>
        <v/>
      </c>
      <c r="BK178" s="15" t="str">
        <f>IF(ISBLANK('Original data'!BH178),"",'Original data'!BH178)</f>
        <v/>
      </c>
      <c r="BL178" s="15" t="str">
        <f>IF(ISBLANK('Original data'!BI178),"",'Original data'!BI178)</f>
        <v/>
      </c>
      <c r="BM178" s="15" t="str">
        <f>IF(ISBLANK('Original data'!BJ178),"",'Original data'!BJ178)</f>
        <v/>
      </c>
      <c r="BN178" s="15" t="str">
        <f>IF(ISBLANK('Original data'!BK178),"",'Original data'!BK178)</f>
        <v/>
      </c>
      <c r="BO178" s="15" t="str">
        <f>IF(ISBLANK('Original data'!BL178),"",'Original data'!BL178)</f>
        <v/>
      </c>
      <c r="BP178" s="15" t="str">
        <f>IF(ISBLANK('Original data'!BM178),"",'Original data'!BM178)</f>
        <v/>
      </c>
      <c r="BQ178" s="15" t="str">
        <f>IF(ISBLANK('Original data'!BN178),"",'Original data'!BN178)</f>
        <v/>
      </c>
      <c r="BR178" s="15" t="str">
        <f>IF(ISBLANK('Original data'!BO178),"",'Original data'!BO178)</f>
        <v/>
      </c>
      <c r="BS178" s="15" t="str">
        <f>IF(ISBLANK('Original data'!BP178),"",'Original data'!BP178)</f>
        <v/>
      </c>
      <c r="BT178" s="15" t="str">
        <f>IF(ISBLANK('Original data'!BQ178),"",'Original data'!BQ178)</f>
        <v/>
      </c>
      <c r="BU178" s="15" t="str">
        <f>IF(ISBLANK('Original data'!BR178),"",'Original data'!BR178)</f>
        <v/>
      </c>
      <c r="BV178" s="15" t="str">
        <f>IF(ISBLANK('Original data'!BS178),"",'Original data'!BS178)</f>
        <v/>
      </c>
      <c r="BW178" s="15" t="str">
        <f>IF(ISBLANK('Original data'!BT178),"",'Original data'!BT178)</f>
        <v/>
      </c>
      <c r="BX178" s="15" t="str">
        <f>IF(ISBLANK('Original data'!BU178),"",'Original data'!BU178)</f>
        <v/>
      </c>
      <c r="BY178" s="15" t="str">
        <f>IF(ISBLANK('Original data'!BV178),"",'Original data'!BV178)</f>
        <v/>
      </c>
      <c r="BZ178" s="15" t="str">
        <f>IF(ISBLANK('Original data'!BW178),"",'Original data'!BW178)</f>
        <v/>
      </c>
      <c r="CA178" s="15" t="str">
        <f>IF(ISBLANK('Original data'!BX178),"",'Original data'!BX178)</f>
        <v/>
      </c>
      <c r="CB178" s="15" t="str">
        <f>IF(ISBLANK('Original data'!BY178),"",'Original data'!BY178)</f>
        <v/>
      </c>
      <c r="CC178" s="15" t="str">
        <f>IF(ISBLANK('Original data'!BZ178),"",'Original data'!BZ178)</f>
        <v/>
      </c>
      <c r="CD178" s="15" t="str">
        <f>IF(ISBLANK('Original data'!CA178),"",'Original data'!CA178)</f>
        <v/>
      </c>
    </row>
    <row r="179" spans="1:82" x14ac:dyDescent="0.2">
      <c r="A179" s="14" t="str">
        <f>IF(ISBLANK('Original data'!A179),"",'Original data'!A179)</f>
        <v/>
      </c>
      <c r="B179" s="14" t="str">
        <f>IF(ISBLANK('Original data'!B179),"",'Original data'!B179)</f>
        <v/>
      </c>
      <c r="C179" s="14" t="str">
        <f>IF(ISBLANK('Original data'!C179),"",'Original data'!C179)</f>
        <v/>
      </c>
      <c r="D179" s="14" t="str">
        <f>IF(ISBLANK('Original data'!D179),"",'Original data'!D179)</f>
        <v/>
      </c>
      <c r="E179" s="14" t="str">
        <f>IF(ISBLANK('Original data'!E179),"",'Original data'!E179)</f>
        <v/>
      </c>
      <c r="F179" s="14">
        <f>IF(ISBLANK('Original data'!CC179),"",'Original data'!CC179)</f>
        <v>0</v>
      </c>
      <c r="G179" s="14">
        <f>IF(ISBLANK('Original data'!CD179),"",'Original data'!CD179)</f>
        <v>0</v>
      </c>
      <c r="H179" s="14"/>
      <c r="I179" s="15" t="str">
        <f>IF(ISBLANK('Original data'!F179),"",'Original data'!F179)</f>
        <v/>
      </c>
      <c r="J179" s="15" t="str">
        <f>IF(ISBLANK('Original data'!G179),"",'Original data'!G179)</f>
        <v/>
      </c>
      <c r="K179" s="15" t="str">
        <f>IF(ISBLANK('Original data'!H179),"",'Original data'!H179)</f>
        <v/>
      </c>
      <c r="L179" s="15" t="str">
        <f>IF(ISBLANK('Original data'!I179),"",'Original data'!I179)</f>
        <v/>
      </c>
      <c r="M179" s="15" t="str">
        <f>IF(ISBLANK('Original data'!J179),"",'Original data'!J179)</f>
        <v/>
      </c>
      <c r="N179" s="15" t="str">
        <f>IF(ISBLANK('Original data'!K179),"",'Original data'!K179)</f>
        <v/>
      </c>
      <c r="O179" s="15" t="str">
        <f>IF(ISBLANK('Original data'!L179),"",'Original data'!L179)</f>
        <v/>
      </c>
      <c r="P179" s="15" t="str">
        <f>IF(ISBLANK('Original data'!M179),"",'Original data'!M179)</f>
        <v/>
      </c>
      <c r="Q179" s="15" t="str">
        <f>IF(ISBLANK('Original data'!N179),"",'Original data'!N179)</f>
        <v/>
      </c>
      <c r="R179" s="15" t="str">
        <f>IF(ISBLANK('Original data'!O179),"",'Original data'!O179)</f>
        <v/>
      </c>
      <c r="S179" s="15" t="str">
        <f>IF(ISBLANK('Original data'!P179),"",'Original data'!P179)</f>
        <v/>
      </c>
      <c r="T179" s="15" t="str">
        <f>IF(ISBLANK('Original data'!Q179),"",'Original data'!Q179)</f>
        <v/>
      </c>
      <c r="U179" s="15" t="str">
        <f>IF(ISBLANK('Original data'!R179),"",'Original data'!R179)</f>
        <v/>
      </c>
      <c r="V179" s="15" t="str">
        <f>IF(ISBLANK('Original data'!S179),"",'Original data'!S179)</f>
        <v/>
      </c>
      <c r="W179" s="15" t="str">
        <f>IF(ISBLANK('Original data'!T179),"",'Original data'!T179)</f>
        <v/>
      </c>
      <c r="X179" s="15" t="str">
        <f>IF(ISBLANK('Original data'!U179),"",'Original data'!U179)</f>
        <v/>
      </c>
      <c r="Y179" s="15" t="str">
        <f>IF(ISBLANK('Original data'!V179),"",'Original data'!V179)</f>
        <v/>
      </c>
      <c r="Z179" s="15" t="str">
        <f>IF(ISBLANK('Original data'!W179),"",'Original data'!W179)</f>
        <v/>
      </c>
      <c r="AA179" s="15" t="str">
        <f>IF(ISBLANK('Original data'!X179),"",'Original data'!X179)</f>
        <v/>
      </c>
      <c r="AB179" s="15" t="str">
        <f>IF(ISBLANK('Original data'!Y179),"",'Original data'!Y179)</f>
        <v/>
      </c>
      <c r="AC179" s="15" t="str">
        <f>IF(ISBLANK('Original data'!Z179),"",'Original data'!Z179)</f>
        <v/>
      </c>
      <c r="AD179" s="15" t="str">
        <f>IF(ISBLANK('Original data'!AA179),"",'Original data'!AA179)</f>
        <v/>
      </c>
      <c r="AE179" s="15" t="str">
        <f>IF(ISBLANK('Original data'!AB179),"",'Original data'!AB179)</f>
        <v/>
      </c>
      <c r="AF179" s="15" t="str">
        <f>IF(ISBLANK('Original data'!AC179),"",'Original data'!AC179)</f>
        <v/>
      </c>
      <c r="AG179" s="15" t="str">
        <f>IF(ISBLANK('Original data'!AD179),"",'Original data'!AD179)</f>
        <v/>
      </c>
      <c r="AH179" s="15" t="str">
        <f>IF(ISBLANK('Original data'!AE179),"",'Original data'!AE179)</f>
        <v/>
      </c>
      <c r="AI179" s="15" t="str">
        <f>IF(ISBLANK('Original data'!AF179),"",'Original data'!AF179)</f>
        <v/>
      </c>
      <c r="AJ179" s="15" t="str">
        <f>IF(ISBLANK('Original data'!AG179),"",'Original data'!AG179)</f>
        <v/>
      </c>
      <c r="AK179" s="15" t="str">
        <f>IF(ISBLANK('Original data'!AH179),"",'Original data'!AH179)</f>
        <v/>
      </c>
      <c r="AL179" s="15" t="str">
        <f>IF(ISBLANK('Original data'!AI179),"",'Original data'!AI179)</f>
        <v/>
      </c>
      <c r="AM179" s="15" t="str">
        <f>IF(ISBLANK('Original data'!AJ179),"",'Original data'!AJ179)</f>
        <v/>
      </c>
      <c r="AN179" s="15" t="str">
        <f>IF(ISBLANK('Original data'!AK179),"",'Original data'!AK179)</f>
        <v/>
      </c>
      <c r="AO179" s="15" t="str">
        <f>IF(ISBLANK('Original data'!AL179),"",'Original data'!AL179)</f>
        <v/>
      </c>
      <c r="AP179" s="15" t="str">
        <f>IF(ISBLANK('Original data'!AM179),"",'Original data'!AM179)</f>
        <v/>
      </c>
      <c r="AQ179" s="15" t="str">
        <f>IF(ISBLANK('Original data'!AN179),"",'Original data'!AN179)</f>
        <v/>
      </c>
      <c r="AR179" s="15" t="str">
        <f>IF(ISBLANK('Original data'!AO179),"",'Original data'!AO179)</f>
        <v/>
      </c>
      <c r="AS179" s="15" t="str">
        <f>IF(ISBLANK('Original data'!AP179),"",'Original data'!AP179)</f>
        <v/>
      </c>
      <c r="AT179" s="15" t="str">
        <f>IF(ISBLANK('Original data'!AQ179),"",'Original data'!AQ179)</f>
        <v/>
      </c>
      <c r="AU179" s="15" t="str">
        <f>IF(ISBLANK('Original data'!AR179),"",'Original data'!AR179)</f>
        <v/>
      </c>
      <c r="AV179" s="15" t="str">
        <f>IF(ISBLANK('Original data'!AS179),"",'Original data'!AS179)</f>
        <v/>
      </c>
      <c r="AW179" s="15" t="str">
        <f>IF(ISBLANK('Original data'!AT179),"",'Original data'!AT179)</f>
        <v/>
      </c>
      <c r="AX179" s="15" t="str">
        <f>IF(ISBLANK('Original data'!AU179),"",'Original data'!AU179)</f>
        <v/>
      </c>
      <c r="AY179" s="15" t="str">
        <f>IF(ISBLANK('Original data'!AV179),"",'Original data'!AV179)</f>
        <v/>
      </c>
      <c r="AZ179" s="15" t="str">
        <f>IF(ISBLANK('Original data'!AW179),"",'Original data'!AW179)</f>
        <v/>
      </c>
      <c r="BA179" s="15" t="str">
        <f>IF(ISBLANK('Original data'!AX179),"",'Original data'!AX179)</f>
        <v/>
      </c>
      <c r="BB179" s="15" t="str">
        <f>IF(ISBLANK('Original data'!AY179),"",'Original data'!AY179)</f>
        <v/>
      </c>
      <c r="BC179" s="15" t="str">
        <f>IF(ISBLANK('Original data'!AZ179),"",'Original data'!AZ179)</f>
        <v/>
      </c>
      <c r="BD179" s="15" t="str">
        <f>IF(ISBLANK('Original data'!BA179),"",'Original data'!BA179)</f>
        <v/>
      </c>
      <c r="BE179" s="15" t="str">
        <f>IF(ISBLANK('Original data'!BB179),"",'Original data'!BB179)</f>
        <v/>
      </c>
      <c r="BF179" s="15" t="str">
        <f>IF(ISBLANK('Original data'!BC179),"",'Original data'!BC179)</f>
        <v/>
      </c>
      <c r="BG179" s="15" t="str">
        <f>IF(ISBLANK('Original data'!BD179),"",'Original data'!BD179)</f>
        <v/>
      </c>
      <c r="BH179" s="15" t="str">
        <f>IF(ISBLANK('Original data'!BE179),"",'Original data'!BE179)</f>
        <v/>
      </c>
      <c r="BI179" s="15" t="str">
        <f>IF(ISBLANK('Original data'!BF179),"",'Original data'!BF179)</f>
        <v/>
      </c>
      <c r="BJ179" s="15" t="str">
        <f>IF(ISBLANK('Original data'!BG179),"",'Original data'!BG179)</f>
        <v/>
      </c>
      <c r="BK179" s="15" t="str">
        <f>IF(ISBLANK('Original data'!BH179),"",'Original data'!BH179)</f>
        <v/>
      </c>
      <c r="BL179" s="15" t="str">
        <f>IF(ISBLANK('Original data'!BI179),"",'Original data'!BI179)</f>
        <v/>
      </c>
      <c r="BM179" s="15" t="str">
        <f>IF(ISBLANK('Original data'!BJ179),"",'Original data'!BJ179)</f>
        <v/>
      </c>
      <c r="BN179" s="15" t="str">
        <f>IF(ISBLANK('Original data'!BK179),"",'Original data'!BK179)</f>
        <v/>
      </c>
      <c r="BO179" s="15" t="str">
        <f>IF(ISBLANK('Original data'!BL179),"",'Original data'!BL179)</f>
        <v/>
      </c>
      <c r="BP179" s="15" t="str">
        <f>IF(ISBLANK('Original data'!BM179),"",'Original data'!BM179)</f>
        <v/>
      </c>
      <c r="BQ179" s="15" t="str">
        <f>IF(ISBLANK('Original data'!BN179),"",'Original data'!BN179)</f>
        <v/>
      </c>
      <c r="BR179" s="15" t="str">
        <f>IF(ISBLANK('Original data'!BO179),"",'Original data'!BO179)</f>
        <v/>
      </c>
      <c r="BS179" s="15" t="str">
        <f>IF(ISBLANK('Original data'!BP179),"",'Original data'!BP179)</f>
        <v/>
      </c>
      <c r="BT179" s="15" t="str">
        <f>IF(ISBLANK('Original data'!BQ179),"",'Original data'!BQ179)</f>
        <v/>
      </c>
      <c r="BU179" s="15" t="str">
        <f>IF(ISBLANK('Original data'!BR179),"",'Original data'!BR179)</f>
        <v/>
      </c>
      <c r="BV179" s="15" t="str">
        <f>IF(ISBLANK('Original data'!BS179),"",'Original data'!BS179)</f>
        <v/>
      </c>
      <c r="BW179" s="15" t="str">
        <f>IF(ISBLANK('Original data'!BT179),"",'Original data'!BT179)</f>
        <v/>
      </c>
      <c r="BX179" s="15" t="str">
        <f>IF(ISBLANK('Original data'!BU179),"",'Original data'!BU179)</f>
        <v/>
      </c>
      <c r="BY179" s="15" t="str">
        <f>IF(ISBLANK('Original data'!BV179),"",'Original data'!BV179)</f>
        <v/>
      </c>
      <c r="BZ179" s="15" t="str">
        <f>IF(ISBLANK('Original data'!BW179),"",'Original data'!BW179)</f>
        <v/>
      </c>
      <c r="CA179" s="15" t="str">
        <f>IF(ISBLANK('Original data'!BX179),"",'Original data'!BX179)</f>
        <v/>
      </c>
      <c r="CB179" s="15" t="str">
        <f>IF(ISBLANK('Original data'!BY179),"",'Original data'!BY179)</f>
        <v/>
      </c>
      <c r="CC179" s="15" t="str">
        <f>IF(ISBLANK('Original data'!BZ179),"",'Original data'!BZ179)</f>
        <v/>
      </c>
      <c r="CD179" s="15" t="str">
        <f>IF(ISBLANK('Original data'!CA179),"",'Original data'!CA179)</f>
        <v/>
      </c>
    </row>
    <row r="180" spans="1:82" x14ac:dyDescent="0.2">
      <c r="A180" s="14" t="str">
        <f>IF(ISBLANK('Original data'!A180),"",'Original data'!A180)</f>
        <v/>
      </c>
      <c r="B180" s="14" t="str">
        <f>IF(ISBLANK('Original data'!B180),"",'Original data'!B180)</f>
        <v/>
      </c>
      <c r="C180" s="14" t="str">
        <f>IF(ISBLANK('Original data'!C180),"",'Original data'!C180)</f>
        <v/>
      </c>
      <c r="D180" s="14" t="str">
        <f>IF(ISBLANK('Original data'!D180),"",'Original data'!D180)</f>
        <v/>
      </c>
      <c r="E180" s="14" t="str">
        <f>IF(ISBLANK('Original data'!E180),"",'Original data'!E180)</f>
        <v/>
      </c>
      <c r="F180" s="14">
        <f>IF(ISBLANK('Original data'!CC180),"",'Original data'!CC180)</f>
        <v>0</v>
      </c>
      <c r="G180" s="14">
        <f>IF(ISBLANK('Original data'!CD180),"",'Original data'!CD180)</f>
        <v>0</v>
      </c>
      <c r="H180" s="14"/>
      <c r="I180" s="15" t="str">
        <f>IF(ISBLANK('Original data'!F180),"",'Original data'!F180)</f>
        <v/>
      </c>
      <c r="J180" s="15" t="str">
        <f>IF(ISBLANK('Original data'!G180),"",'Original data'!G180)</f>
        <v/>
      </c>
      <c r="K180" s="15" t="str">
        <f>IF(ISBLANK('Original data'!H180),"",'Original data'!H180)</f>
        <v/>
      </c>
      <c r="L180" s="15" t="str">
        <f>IF(ISBLANK('Original data'!I180),"",'Original data'!I180)</f>
        <v/>
      </c>
      <c r="M180" s="15" t="str">
        <f>IF(ISBLANK('Original data'!J180),"",'Original data'!J180)</f>
        <v/>
      </c>
      <c r="N180" s="15" t="str">
        <f>IF(ISBLANK('Original data'!K180),"",'Original data'!K180)</f>
        <v/>
      </c>
      <c r="O180" s="15" t="str">
        <f>IF(ISBLANK('Original data'!L180),"",'Original data'!L180)</f>
        <v/>
      </c>
      <c r="P180" s="15" t="str">
        <f>IF(ISBLANK('Original data'!M180),"",'Original data'!M180)</f>
        <v/>
      </c>
      <c r="Q180" s="15" t="str">
        <f>IF(ISBLANK('Original data'!N180),"",'Original data'!N180)</f>
        <v/>
      </c>
      <c r="R180" s="15" t="str">
        <f>IF(ISBLANK('Original data'!O180),"",'Original data'!O180)</f>
        <v/>
      </c>
      <c r="S180" s="15" t="str">
        <f>IF(ISBLANK('Original data'!P180),"",'Original data'!P180)</f>
        <v/>
      </c>
      <c r="T180" s="15" t="str">
        <f>IF(ISBLANK('Original data'!Q180),"",'Original data'!Q180)</f>
        <v/>
      </c>
      <c r="U180" s="15" t="str">
        <f>IF(ISBLANK('Original data'!R180),"",'Original data'!R180)</f>
        <v/>
      </c>
      <c r="V180" s="15" t="str">
        <f>IF(ISBLANK('Original data'!S180),"",'Original data'!S180)</f>
        <v/>
      </c>
      <c r="W180" s="15" t="str">
        <f>IF(ISBLANK('Original data'!T180),"",'Original data'!T180)</f>
        <v/>
      </c>
      <c r="X180" s="15" t="str">
        <f>IF(ISBLANK('Original data'!U180),"",'Original data'!U180)</f>
        <v/>
      </c>
      <c r="Y180" s="15" t="str">
        <f>IF(ISBLANK('Original data'!V180),"",'Original data'!V180)</f>
        <v/>
      </c>
      <c r="Z180" s="15" t="str">
        <f>IF(ISBLANK('Original data'!W180),"",'Original data'!W180)</f>
        <v/>
      </c>
      <c r="AA180" s="15" t="str">
        <f>IF(ISBLANK('Original data'!X180),"",'Original data'!X180)</f>
        <v/>
      </c>
      <c r="AB180" s="15" t="str">
        <f>IF(ISBLANK('Original data'!Y180),"",'Original data'!Y180)</f>
        <v/>
      </c>
      <c r="AC180" s="15" t="str">
        <f>IF(ISBLANK('Original data'!Z180),"",'Original data'!Z180)</f>
        <v/>
      </c>
      <c r="AD180" s="15" t="str">
        <f>IF(ISBLANK('Original data'!AA180),"",'Original data'!AA180)</f>
        <v/>
      </c>
      <c r="AE180" s="15" t="str">
        <f>IF(ISBLANK('Original data'!AB180),"",'Original data'!AB180)</f>
        <v/>
      </c>
      <c r="AF180" s="15" t="str">
        <f>IF(ISBLANK('Original data'!AC180),"",'Original data'!AC180)</f>
        <v/>
      </c>
      <c r="AG180" s="15" t="str">
        <f>IF(ISBLANK('Original data'!AD180),"",'Original data'!AD180)</f>
        <v/>
      </c>
      <c r="AH180" s="15" t="str">
        <f>IF(ISBLANK('Original data'!AE180),"",'Original data'!AE180)</f>
        <v/>
      </c>
      <c r="AI180" s="15" t="str">
        <f>IF(ISBLANK('Original data'!AF180),"",'Original data'!AF180)</f>
        <v/>
      </c>
      <c r="AJ180" s="15" t="str">
        <f>IF(ISBLANK('Original data'!AG180),"",'Original data'!AG180)</f>
        <v/>
      </c>
      <c r="AK180" s="15" t="str">
        <f>IF(ISBLANK('Original data'!AH180),"",'Original data'!AH180)</f>
        <v/>
      </c>
      <c r="AL180" s="15" t="str">
        <f>IF(ISBLANK('Original data'!AI180),"",'Original data'!AI180)</f>
        <v/>
      </c>
      <c r="AM180" s="15" t="str">
        <f>IF(ISBLANK('Original data'!AJ180),"",'Original data'!AJ180)</f>
        <v/>
      </c>
      <c r="AN180" s="15" t="str">
        <f>IF(ISBLANK('Original data'!AK180),"",'Original data'!AK180)</f>
        <v/>
      </c>
      <c r="AO180" s="15" t="str">
        <f>IF(ISBLANK('Original data'!AL180),"",'Original data'!AL180)</f>
        <v/>
      </c>
      <c r="AP180" s="15" t="str">
        <f>IF(ISBLANK('Original data'!AM180),"",'Original data'!AM180)</f>
        <v/>
      </c>
      <c r="AQ180" s="15" t="str">
        <f>IF(ISBLANK('Original data'!AN180),"",'Original data'!AN180)</f>
        <v/>
      </c>
      <c r="AR180" s="15" t="str">
        <f>IF(ISBLANK('Original data'!AO180),"",'Original data'!AO180)</f>
        <v/>
      </c>
      <c r="AS180" s="15" t="str">
        <f>IF(ISBLANK('Original data'!AP180),"",'Original data'!AP180)</f>
        <v/>
      </c>
      <c r="AT180" s="15" t="str">
        <f>IF(ISBLANK('Original data'!AQ180),"",'Original data'!AQ180)</f>
        <v/>
      </c>
      <c r="AU180" s="15" t="str">
        <f>IF(ISBLANK('Original data'!AR180),"",'Original data'!AR180)</f>
        <v/>
      </c>
      <c r="AV180" s="15" t="str">
        <f>IF(ISBLANK('Original data'!AS180),"",'Original data'!AS180)</f>
        <v/>
      </c>
      <c r="AW180" s="15" t="str">
        <f>IF(ISBLANK('Original data'!AT180),"",'Original data'!AT180)</f>
        <v/>
      </c>
      <c r="AX180" s="15" t="str">
        <f>IF(ISBLANK('Original data'!AU180),"",'Original data'!AU180)</f>
        <v/>
      </c>
      <c r="AY180" s="15" t="str">
        <f>IF(ISBLANK('Original data'!AV180),"",'Original data'!AV180)</f>
        <v/>
      </c>
      <c r="AZ180" s="15" t="str">
        <f>IF(ISBLANK('Original data'!AW180),"",'Original data'!AW180)</f>
        <v/>
      </c>
      <c r="BA180" s="15" t="str">
        <f>IF(ISBLANK('Original data'!AX180),"",'Original data'!AX180)</f>
        <v/>
      </c>
      <c r="BB180" s="15" t="str">
        <f>IF(ISBLANK('Original data'!AY180),"",'Original data'!AY180)</f>
        <v/>
      </c>
      <c r="BC180" s="15" t="str">
        <f>IF(ISBLANK('Original data'!AZ180),"",'Original data'!AZ180)</f>
        <v/>
      </c>
      <c r="BD180" s="15" t="str">
        <f>IF(ISBLANK('Original data'!BA180),"",'Original data'!BA180)</f>
        <v/>
      </c>
      <c r="BE180" s="15" t="str">
        <f>IF(ISBLANK('Original data'!BB180),"",'Original data'!BB180)</f>
        <v/>
      </c>
      <c r="BF180" s="15" t="str">
        <f>IF(ISBLANK('Original data'!BC180),"",'Original data'!BC180)</f>
        <v/>
      </c>
      <c r="BG180" s="15" t="str">
        <f>IF(ISBLANK('Original data'!BD180),"",'Original data'!BD180)</f>
        <v/>
      </c>
      <c r="BH180" s="15" t="str">
        <f>IF(ISBLANK('Original data'!BE180),"",'Original data'!BE180)</f>
        <v/>
      </c>
      <c r="BI180" s="15" t="str">
        <f>IF(ISBLANK('Original data'!BF180),"",'Original data'!BF180)</f>
        <v/>
      </c>
      <c r="BJ180" s="15" t="str">
        <f>IF(ISBLANK('Original data'!BG180),"",'Original data'!BG180)</f>
        <v/>
      </c>
      <c r="BK180" s="15" t="str">
        <f>IF(ISBLANK('Original data'!BH180),"",'Original data'!BH180)</f>
        <v/>
      </c>
      <c r="BL180" s="15" t="str">
        <f>IF(ISBLANK('Original data'!BI180),"",'Original data'!BI180)</f>
        <v/>
      </c>
      <c r="BM180" s="15" t="str">
        <f>IF(ISBLANK('Original data'!BJ180),"",'Original data'!BJ180)</f>
        <v/>
      </c>
      <c r="BN180" s="15" t="str">
        <f>IF(ISBLANK('Original data'!BK180),"",'Original data'!BK180)</f>
        <v/>
      </c>
      <c r="BO180" s="15" t="str">
        <f>IF(ISBLANK('Original data'!BL180),"",'Original data'!BL180)</f>
        <v/>
      </c>
      <c r="BP180" s="15" t="str">
        <f>IF(ISBLANK('Original data'!BM180),"",'Original data'!BM180)</f>
        <v/>
      </c>
      <c r="BQ180" s="15" t="str">
        <f>IF(ISBLANK('Original data'!BN180),"",'Original data'!BN180)</f>
        <v/>
      </c>
      <c r="BR180" s="15" t="str">
        <f>IF(ISBLANK('Original data'!BO180),"",'Original data'!BO180)</f>
        <v/>
      </c>
      <c r="BS180" s="15" t="str">
        <f>IF(ISBLANK('Original data'!BP180),"",'Original data'!BP180)</f>
        <v/>
      </c>
      <c r="BT180" s="15" t="str">
        <f>IF(ISBLANK('Original data'!BQ180),"",'Original data'!BQ180)</f>
        <v/>
      </c>
      <c r="BU180" s="15" t="str">
        <f>IF(ISBLANK('Original data'!BR180),"",'Original data'!BR180)</f>
        <v/>
      </c>
      <c r="BV180" s="15" t="str">
        <f>IF(ISBLANK('Original data'!BS180),"",'Original data'!BS180)</f>
        <v/>
      </c>
      <c r="BW180" s="15" t="str">
        <f>IF(ISBLANK('Original data'!BT180),"",'Original data'!BT180)</f>
        <v/>
      </c>
      <c r="BX180" s="15" t="str">
        <f>IF(ISBLANK('Original data'!BU180),"",'Original data'!BU180)</f>
        <v/>
      </c>
      <c r="BY180" s="15" t="str">
        <f>IF(ISBLANK('Original data'!BV180),"",'Original data'!BV180)</f>
        <v/>
      </c>
      <c r="BZ180" s="15" t="str">
        <f>IF(ISBLANK('Original data'!BW180),"",'Original data'!BW180)</f>
        <v/>
      </c>
      <c r="CA180" s="15" t="str">
        <f>IF(ISBLANK('Original data'!BX180),"",'Original data'!BX180)</f>
        <v/>
      </c>
      <c r="CB180" s="15" t="str">
        <f>IF(ISBLANK('Original data'!BY180),"",'Original data'!BY180)</f>
        <v/>
      </c>
      <c r="CC180" s="15" t="str">
        <f>IF(ISBLANK('Original data'!BZ180),"",'Original data'!BZ180)</f>
        <v/>
      </c>
      <c r="CD180" s="15" t="str">
        <f>IF(ISBLANK('Original data'!CA180),"",'Original data'!CA180)</f>
        <v/>
      </c>
    </row>
    <row r="181" spans="1:82" x14ac:dyDescent="0.2">
      <c r="A181" s="14" t="str">
        <f>IF(ISBLANK('Original data'!A181),"",'Original data'!A181)</f>
        <v/>
      </c>
      <c r="B181" s="14" t="str">
        <f>IF(ISBLANK('Original data'!B181),"",'Original data'!B181)</f>
        <v/>
      </c>
      <c r="C181" s="14" t="str">
        <f>IF(ISBLANK('Original data'!C181),"",'Original data'!C181)</f>
        <v/>
      </c>
      <c r="D181" s="14" t="str">
        <f>IF(ISBLANK('Original data'!D181),"",'Original data'!D181)</f>
        <v/>
      </c>
      <c r="E181" s="14" t="str">
        <f>IF(ISBLANK('Original data'!E181),"",'Original data'!E181)</f>
        <v/>
      </c>
      <c r="F181" s="14">
        <f>IF(ISBLANK('Original data'!CC181),"",'Original data'!CC181)</f>
        <v>0</v>
      </c>
      <c r="G181" s="14">
        <f>IF(ISBLANK('Original data'!CD181),"",'Original data'!CD181)</f>
        <v>0</v>
      </c>
      <c r="H181" s="14"/>
      <c r="I181" s="15" t="str">
        <f>IF(ISBLANK('Original data'!F181),"",'Original data'!F181)</f>
        <v/>
      </c>
      <c r="J181" s="15" t="str">
        <f>IF(ISBLANK('Original data'!G181),"",'Original data'!G181)</f>
        <v/>
      </c>
      <c r="K181" s="15" t="str">
        <f>IF(ISBLANK('Original data'!H181),"",'Original data'!H181)</f>
        <v/>
      </c>
      <c r="L181" s="15" t="str">
        <f>IF(ISBLANK('Original data'!I181),"",'Original data'!I181)</f>
        <v/>
      </c>
      <c r="M181" s="15" t="str">
        <f>IF(ISBLANK('Original data'!J181),"",'Original data'!J181)</f>
        <v/>
      </c>
      <c r="N181" s="15" t="str">
        <f>IF(ISBLANK('Original data'!K181),"",'Original data'!K181)</f>
        <v/>
      </c>
      <c r="O181" s="15" t="str">
        <f>IF(ISBLANK('Original data'!L181),"",'Original data'!L181)</f>
        <v/>
      </c>
      <c r="P181" s="15" t="str">
        <f>IF(ISBLANK('Original data'!M181),"",'Original data'!M181)</f>
        <v/>
      </c>
      <c r="Q181" s="15" t="str">
        <f>IF(ISBLANK('Original data'!N181),"",'Original data'!N181)</f>
        <v/>
      </c>
      <c r="R181" s="15" t="str">
        <f>IF(ISBLANK('Original data'!O181),"",'Original data'!O181)</f>
        <v/>
      </c>
      <c r="S181" s="15" t="str">
        <f>IF(ISBLANK('Original data'!P181),"",'Original data'!P181)</f>
        <v/>
      </c>
      <c r="T181" s="15" t="str">
        <f>IF(ISBLANK('Original data'!Q181),"",'Original data'!Q181)</f>
        <v/>
      </c>
      <c r="U181" s="15" t="str">
        <f>IF(ISBLANK('Original data'!R181),"",'Original data'!R181)</f>
        <v/>
      </c>
      <c r="V181" s="15" t="str">
        <f>IF(ISBLANK('Original data'!S181),"",'Original data'!S181)</f>
        <v/>
      </c>
      <c r="W181" s="15" t="str">
        <f>IF(ISBLANK('Original data'!T181),"",'Original data'!T181)</f>
        <v/>
      </c>
      <c r="X181" s="15" t="str">
        <f>IF(ISBLANK('Original data'!U181),"",'Original data'!U181)</f>
        <v/>
      </c>
      <c r="Y181" s="15" t="str">
        <f>IF(ISBLANK('Original data'!V181),"",'Original data'!V181)</f>
        <v/>
      </c>
      <c r="Z181" s="15" t="str">
        <f>IF(ISBLANK('Original data'!W181),"",'Original data'!W181)</f>
        <v/>
      </c>
      <c r="AA181" s="15" t="str">
        <f>IF(ISBLANK('Original data'!X181),"",'Original data'!X181)</f>
        <v/>
      </c>
      <c r="AB181" s="15" t="str">
        <f>IF(ISBLANK('Original data'!Y181),"",'Original data'!Y181)</f>
        <v/>
      </c>
      <c r="AC181" s="15" t="str">
        <f>IF(ISBLANK('Original data'!Z181),"",'Original data'!Z181)</f>
        <v/>
      </c>
      <c r="AD181" s="15" t="str">
        <f>IF(ISBLANK('Original data'!AA181),"",'Original data'!AA181)</f>
        <v/>
      </c>
      <c r="AE181" s="15" t="str">
        <f>IF(ISBLANK('Original data'!AB181),"",'Original data'!AB181)</f>
        <v/>
      </c>
      <c r="AF181" s="15" t="str">
        <f>IF(ISBLANK('Original data'!AC181),"",'Original data'!AC181)</f>
        <v/>
      </c>
      <c r="AG181" s="15" t="str">
        <f>IF(ISBLANK('Original data'!AD181),"",'Original data'!AD181)</f>
        <v/>
      </c>
      <c r="AH181" s="15" t="str">
        <f>IF(ISBLANK('Original data'!AE181),"",'Original data'!AE181)</f>
        <v/>
      </c>
      <c r="AI181" s="15" t="str">
        <f>IF(ISBLANK('Original data'!AF181),"",'Original data'!AF181)</f>
        <v/>
      </c>
      <c r="AJ181" s="15" t="str">
        <f>IF(ISBLANK('Original data'!AG181),"",'Original data'!AG181)</f>
        <v/>
      </c>
      <c r="AK181" s="15" t="str">
        <f>IF(ISBLANK('Original data'!AH181),"",'Original data'!AH181)</f>
        <v/>
      </c>
      <c r="AL181" s="15" t="str">
        <f>IF(ISBLANK('Original data'!AI181),"",'Original data'!AI181)</f>
        <v/>
      </c>
      <c r="AM181" s="15" t="str">
        <f>IF(ISBLANK('Original data'!AJ181),"",'Original data'!AJ181)</f>
        <v/>
      </c>
      <c r="AN181" s="15" t="str">
        <f>IF(ISBLANK('Original data'!AK181),"",'Original data'!AK181)</f>
        <v/>
      </c>
      <c r="AO181" s="15" t="str">
        <f>IF(ISBLANK('Original data'!AL181),"",'Original data'!AL181)</f>
        <v/>
      </c>
      <c r="AP181" s="15" t="str">
        <f>IF(ISBLANK('Original data'!AM181),"",'Original data'!AM181)</f>
        <v/>
      </c>
      <c r="AQ181" s="15" t="str">
        <f>IF(ISBLANK('Original data'!AN181),"",'Original data'!AN181)</f>
        <v/>
      </c>
      <c r="AR181" s="15" t="str">
        <f>IF(ISBLANK('Original data'!AO181),"",'Original data'!AO181)</f>
        <v/>
      </c>
      <c r="AS181" s="15" t="str">
        <f>IF(ISBLANK('Original data'!AP181),"",'Original data'!AP181)</f>
        <v/>
      </c>
      <c r="AT181" s="15" t="str">
        <f>IF(ISBLANK('Original data'!AQ181),"",'Original data'!AQ181)</f>
        <v/>
      </c>
      <c r="AU181" s="15" t="str">
        <f>IF(ISBLANK('Original data'!AR181),"",'Original data'!AR181)</f>
        <v/>
      </c>
      <c r="AV181" s="15" t="str">
        <f>IF(ISBLANK('Original data'!AS181),"",'Original data'!AS181)</f>
        <v/>
      </c>
      <c r="AW181" s="15" t="str">
        <f>IF(ISBLANK('Original data'!AT181),"",'Original data'!AT181)</f>
        <v/>
      </c>
      <c r="AX181" s="15" t="str">
        <f>IF(ISBLANK('Original data'!AU181),"",'Original data'!AU181)</f>
        <v/>
      </c>
      <c r="AY181" s="15" t="str">
        <f>IF(ISBLANK('Original data'!AV181),"",'Original data'!AV181)</f>
        <v/>
      </c>
      <c r="AZ181" s="15" t="str">
        <f>IF(ISBLANK('Original data'!AW181),"",'Original data'!AW181)</f>
        <v/>
      </c>
      <c r="BA181" s="15" t="str">
        <f>IF(ISBLANK('Original data'!AX181),"",'Original data'!AX181)</f>
        <v/>
      </c>
      <c r="BB181" s="15" t="str">
        <f>IF(ISBLANK('Original data'!AY181),"",'Original data'!AY181)</f>
        <v/>
      </c>
      <c r="BC181" s="15" t="str">
        <f>IF(ISBLANK('Original data'!AZ181),"",'Original data'!AZ181)</f>
        <v/>
      </c>
      <c r="BD181" s="15" t="str">
        <f>IF(ISBLANK('Original data'!BA181),"",'Original data'!BA181)</f>
        <v/>
      </c>
      <c r="BE181" s="15" t="str">
        <f>IF(ISBLANK('Original data'!BB181),"",'Original data'!BB181)</f>
        <v/>
      </c>
      <c r="BF181" s="15" t="str">
        <f>IF(ISBLANK('Original data'!BC181),"",'Original data'!BC181)</f>
        <v/>
      </c>
      <c r="BG181" s="15" t="str">
        <f>IF(ISBLANK('Original data'!BD181),"",'Original data'!BD181)</f>
        <v/>
      </c>
      <c r="BH181" s="15" t="str">
        <f>IF(ISBLANK('Original data'!BE181),"",'Original data'!BE181)</f>
        <v/>
      </c>
      <c r="BI181" s="15" t="str">
        <f>IF(ISBLANK('Original data'!BF181),"",'Original data'!BF181)</f>
        <v/>
      </c>
      <c r="BJ181" s="15" t="str">
        <f>IF(ISBLANK('Original data'!BG181),"",'Original data'!BG181)</f>
        <v/>
      </c>
      <c r="BK181" s="15" t="str">
        <f>IF(ISBLANK('Original data'!BH181),"",'Original data'!BH181)</f>
        <v/>
      </c>
      <c r="BL181" s="15" t="str">
        <f>IF(ISBLANK('Original data'!BI181),"",'Original data'!BI181)</f>
        <v/>
      </c>
      <c r="BM181" s="15" t="str">
        <f>IF(ISBLANK('Original data'!BJ181),"",'Original data'!BJ181)</f>
        <v/>
      </c>
      <c r="BN181" s="15" t="str">
        <f>IF(ISBLANK('Original data'!BK181),"",'Original data'!BK181)</f>
        <v/>
      </c>
      <c r="BO181" s="15" t="str">
        <f>IF(ISBLANK('Original data'!BL181),"",'Original data'!BL181)</f>
        <v/>
      </c>
      <c r="BP181" s="15" t="str">
        <f>IF(ISBLANK('Original data'!BM181),"",'Original data'!BM181)</f>
        <v/>
      </c>
      <c r="BQ181" s="15" t="str">
        <f>IF(ISBLANK('Original data'!BN181),"",'Original data'!BN181)</f>
        <v/>
      </c>
      <c r="BR181" s="15" t="str">
        <f>IF(ISBLANK('Original data'!BO181),"",'Original data'!BO181)</f>
        <v/>
      </c>
      <c r="BS181" s="15" t="str">
        <f>IF(ISBLANK('Original data'!BP181),"",'Original data'!BP181)</f>
        <v/>
      </c>
      <c r="BT181" s="15" t="str">
        <f>IF(ISBLANK('Original data'!BQ181),"",'Original data'!BQ181)</f>
        <v/>
      </c>
      <c r="BU181" s="15" t="str">
        <f>IF(ISBLANK('Original data'!BR181),"",'Original data'!BR181)</f>
        <v/>
      </c>
      <c r="BV181" s="15" t="str">
        <f>IF(ISBLANK('Original data'!BS181),"",'Original data'!BS181)</f>
        <v/>
      </c>
      <c r="BW181" s="15" t="str">
        <f>IF(ISBLANK('Original data'!BT181),"",'Original data'!BT181)</f>
        <v/>
      </c>
      <c r="BX181" s="15" t="str">
        <f>IF(ISBLANK('Original data'!BU181),"",'Original data'!BU181)</f>
        <v/>
      </c>
      <c r="BY181" s="15" t="str">
        <f>IF(ISBLANK('Original data'!BV181),"",'Original data'!BV181)</f>
        <v/>
      </c>
      <c r="BZ181" s="15" t="str">
        <f>IF(ISBLANK('Original data'!BW181),"",'Original data'!BW181)</f>
        <v/>
      </c>
      <c r="CA181" s="15" t="str">
        <f>IF(ISBLANK('Original data'!BX181),"",'Original data'!BX181)</f>
        <v/>
      </c>
      <c r="CB181" s="15" t="str">
        <f>IF(ISBLANK('Original data'!BY181),"",'Original data'!BY181)</f>
        <v/>
      </c>
      <c r="CC181" s="15" t="str">
        <f>IF(ISBLANK('Original data'!BZ181),"",'Original data'!BZ181)</f>
        <v/>
      </c>
      <c r="CD181" s="15" t="str">
        <f>IF(ISBLANK('Original data'!CA181),"",'Original data'!CA181)</f>
        <v/>
      </c>
    </row>
    <row r="182" spans="1:82" x14ac:dyDescent="0.2">
      <c r="A182" s="14" t="str">
        <f>IF(ISBLANK('Original data'!A182),"",'Original data'!A182)</f>
        <v/>
      </c>
      <c r="B182" s="14" t="str">
        <f>IF(ISBLANK('Original data'!B182),"",'Original data'!B182)</f>
        <v/>
      </c>
      <c r="C182" s="14" t="str">
        <f>IF(ISBLANK('Original data'!C182),"",'Original data'!C182)</f>
        <v/>
      </c>
      <c r="D182" s="14" t="str">
        <f>IF(ISBLANK('Original data'!D182),"",'Original data'!D182)</f>
        <v/>
      </c>
      <c r="E182" s="14" t="str">
        <f>IF(ISBLANK('Original data'!E182),"",'Original data'!E182)</f>
        <v/>
      </c>
      <c r="F182" s="14">
        <f>IF(ISBLANK('Original data'!CC182),"",'Original data'!CC182)</f>
        <v>0</v>
      </c>
      <c r="G182" s="14">
        <f>IF(ISBLANK('Original data'!CD182),"",'Original data'!CD182)</f>
        <v>0</v>
      </c>
      <c r="H182" s="14"/>
      <c r="I182" s="15" t="str">
        <f>IF(ISBLANK('Original data'!F182),"",'Original data'!F182)</f>
        <v/>
      </c>
      <c r="J182" s="15" t="str">
        <f>IF(ISBLANK('Original data'!G182),"",'Original data'!G182)</f>
        <v/>
      </c>
      <c r="K182" s="15" t="str">
        <f>IF(ISBLANK('Original data'!H182),"",'Original data'!H182)</f>
        <v/>
      </c>
      <c r="L182" s="15" t="str">
        <f>IF(ISBLANK('Original data'!I182),"",'Original data'!I182)</f>
        <v/>
      </c>
      <c r="M182" s="15" t="str">
        <f>IF(ISBLANK('Original data'!J182),"",'Original data'!J182)</f>
        <v/>
      </c>
      <c r="N182" s="15" t="str">
        <f>IF(ISBLANK('Original data'!K182),"",'Original data'!K182)</f>
        <v/>
      </c>
      <c r="O182" s="15" t="str">
        <f>IF(ISBLANK('Original data'!L182),"",'Original data'!L182)</f>
        <v/>
      </c>
      <c r="P182" s="15" t="str">
        <f>IF(ISBLANK('Original data'!M182),"",'Original data'!M182)</f>
        <v/>
      </c>
      <c r="Q182" s="15" t="str">
        <f>IF(ISBLANK('Original data'!N182),"",'Original data'!N182)</f>
        <v/>
      </c>
      <c r="R182" s="15" t="str">
        <f>IF(ISBLANK('Original data'!O182),"",'Original data'!O182)</f>
        <v/>
      </c>
      <c r="S182" s="15" t="str">
        <f>IF(ISBLANK('Original data'!P182),"",'Original data'!P182)</f>
        <v/>
      </c>
      <c r="T182" s="15" t="str">
        <f>IF(ISBLANK('Original data'!Q182),"",'Original data'!Q182)</f>
        <v/>
      </c>
      <c r="U182" s="15" t="str">
        <f>IF(ISBLANK('Original data'!R182),"",'Original data'!R182)</f>
        <v/>
      </c>
      <c r="V182" s="15" t="str">
        <f>IF(ISBLANK('Original data'!S182),"",'Original data'!S182)</f>
        <v/>
      </c>
      <c r="W182" s="15" t="str">
        <f>IF(ISBLANK('Original data'!T182),"",'Original data'!T182)</f>
        <v/>
      </c>
      <c r="X182" s="15" t="str">
        <f>IF(ISBLANK('Original data'!U182),"",'Original data'!U182)</f>
        <v/>
      </c>
      <c r="Y182" s="15" t="str">
        <f>IF(ISBLANK('Original data'!V182),"",'Original data'!V182)</f>
        <v/>
      </c>
      <c r="Z182" s="15" t="str">
        <f>IF(ISBLANK('Original data'!W182),"",'Original data'!W182)</f>
        <v/>
      </c>
      <c r="AA182" s="15" t="str">
        <f>IF(ISBLANK('Original data'!X182),"",'Original data'!X182)</f>
        <v/>
      </c>
      <c r="AB182" s="15" t="str">
        <f>IF(ISBLANK('Original data'!Y182),"",'Original data'!Y182)</f>
        <v/>
      </c>
      <c r="AC182" s="15" t="str">
        <f>IF(ISBLANK('Original data'!Z182),"",'Original data'!Z182)</f>
        <v/>
      </c>
      <c r="AD182" s="15" t="str">
        <f>IF(ISBLANK('Original data'!AA182),"",'Original data'!AA182)</f>
        <v/>
      </c>
      <c r="AE182" s="15" t="str">
        <f>IF(ISBLANK('Original data'!AB182),"",'Original data'!AB182)</f>
        <v/>
      </c>
      <c r="AF182" s="15" t="str">
        <f>IF(ISBLANK('Original data'!AC182),"",'Original data'!AC182)</f>
        <v/>
      </c>
      <c r="AG182" s="15" t="str">
        <f>IF(ISBLANK('Original data'!AD182),"",'Original data'!AD182)</f>
        <v/>
      </c>
      <c r="AH182" s="15" t="str">
        <f>IF(ISBLANK('Original data'!AE182),"",'Original data'!AE182)</f>
        <v/>
      </c>
      <c r="AI182" s="15" t="str">
        <f>IF(ISBLANK('Original data'!AF182),"",'Original data'!AF182)</f>
        <v/>
      </c>
      <c r="AJ182" s="15" t="str">
        <f>IF(ISBLANK('Original data'!AG182),"",'Original data'!AG182)</f>
        <v/>
      </c>
      <c r="AK182" s="15" t="str">
        <f>IF(ISBLANK('Original data'!AH182),"",'Original data'!AH182)</f>
        <v/>
      </c>
      <c r="AL182" s="15" t="str">
        <f>IF(ISBLANK('Original data'!AI182),"",'Original data'!AI182)</f>
        <v/>
      </c>
      <c r="AM182" s="15" t="str">
        <f>IF(ISBLANK('Original data'!AJ182),"",'Original data'!AJ182)</f>
        <v/>
      </c>
      <c r="AN182" s="15" t="str">
        <f>IF(ISBLANK('Original data'!AK182),"",'Original data'!AK182)</f>
        <v/>
      </c>
      <c r="AO182" s="15" t="str">
        <f>IF(ISBLANK('Original data'!AL182),"",'Original data'!AL182)</f>
        <v/>
      </c>
      <c r="AP182" s="15" t="str">
        <f>IF(ISBLANK('Original data'!AM182),"",'Original data'!AM182)</f>
        <v/>
      </c>
      <c r="AQ182" s="15" t="str">
        <f>IF(ISBLANK('Original data'!AN182),"",'Original data'!AN182)</f>
        <v/>
      </c>
      <c r="AR182" s="15" t="str">
        <f>IF(ISBLANK('Original data'!AO182),"",'Original data'!AO182)</f>
        <v/>
      </c>
      <c r="AS182" s="15" t="str">
        <f>IF(ISBLANK('Original data'!AP182),"",'Original data'!AP182)</f>
        <v/>
      </c>
      <c r="AT182" s="15" t="str">
        <f>IF(ISBLANK('Original data'!AQ182),"",'Original data'!AQ182)</f>
        <v/>
      </c>
      <c r="AU182" s="15" t="str">
        <f>IF(ISBLANK('Original data'!AR182),"",'Original data'!AR182)</f>
        <v/>
      </c>
      <c r="AV182" s="15" t="str">
        <f>IF(ISBLANK('Original data'!AS182),"",'Original data'!AS182)</f>
        <v/>
      </c>
      <c r="AW182" s="15" t="str">
        <f>IF(ISBLANK('Original data'!AT182),"",'Original data'!AT182)</f>
        <v/>
      </c>
      <c r="AX182" s="15" t="str">
        <f>IF(ISBLANK('Original data'!AU182),"",'Original data'!AU182)</f>
        <v/>
      </c>
      <c r="AY182" s="15" t="str">
        <f>IF(ISBLANK('Original data'!AV182),"",'Original data'!AV182)</f>
        <v/>
      </c>
      <c r="AZ182" s="15" t="str">
        <f>IF(ISBLANK('Original data'!AW182),"",'Original data'!AW182)</f>
        <v/>
      </c>
      <c r="BA182" s="15" t="str">
        <f>IF(ISBLANK('Original data'!AX182),"",'Original data'!AX182)</f>
        <v/>
      </c>
      <c r="BB182" s="15" t="str">
        <f>IF(ISBLANK('Original data'!AY182),"",'Original data'!AY182)</f>
        <v/>
      </c>
      <c r="BC182" s="15" t="str">
        <f>IF(ISBLANK('Original data'!AZ182),"",'Original data'!AZ182)</f>
        <v/>
      </c>
      <c r="BD182" s="15" t="str">
        <f>IF(ISBLANK('Original data'!BA182),"",'Original data'!BA182)</f>
        <v/>
      </c>
      <c r="BE182" s="15" t="str">
        <f>IF(ISBLANK('Original data'!BB182),"",'Original data'!BB182)</f>
        <v/>
      </c>
      <c r="BF182" s="15" t="str">
        <f>IF(ISBLANK('Original data'!BC182),"",'Original data'!BC182)</f>
        <v/>
      </c>
      <c r="BG182" s="15" t="str">
        <f>IF(ISBLANK('Original data'!BD182),"",'Original data'!BD182)</f>
        <v/>
      </c>
      <c r="BH182" s="15" t="str">
        <f>IF(ISBLANK('Original data'!BE182),"",'Original data'!BE182)</f>
        <v/>
      </c>
      <c r="BI182" s="15" t="str">
        <f>IF(ISBLANK('Original data'!BF182),"",'Original data'!BF182)</f>
        <v/>
      </c>
      <c r="BJ182" s="15" t="str">
        <f>IF(ISBLANK('Original data'!BG182),"",'Original data'!BG182)</f>
        <v/>
      </c>
      <c r="BK182" s="15" t="str">
        <f>IF(ISBLANK('Original data'!BH182),"",'Original data'!BH182)</f>
        <v/>
      </c>
      <c r="BL182" s="15" t="str">
        <f>IF(ISBLANK('Original data'!BI182),"",'Original data'!BI182)</f>
        <v/>
      </c>
      <c r="BM182" s="15" t="str">
        <f>IF(ISBLANK('Original data'!BJ182),"",'Original data'!BJ182)</f>
        <v/>
      </c>
      <c r="BN182" s="15" t="str">
        <f>IF(ISBLANK('Original data'!BK182),"",'Original data'!BK182)</f>
        <v/>
      </c>
      <c r="BO182" s="15" t="str">
        <f>IF(ISBLANK('Original data'!BL182),"",'Original data'!BL182)</f>
        <v/>
      </c>
      <c r="BP182" s="15" t="str">
        <f>IF(ISBLANK('Original data'!BM182),"",'Original data'!BM182)</f>
        <v/>
      </c>
      <c r="BQ182" s="15" t="str">
        <f>IF(ISBLANK('Original data'!BN182),"",'Original data'!BN182)</f>
        <v/>
      </c>
      <c r="BR182" s="15" t="str">
        <f>IF(ISBLANK('Original data'!BO182),"",'Original data'!BO182)</f>
        <v/>
      </c>
      <c r="BS182" s="15" t="str">
        <f>IF(ISBLANK('Original data'!BP182),"",'Original data'!BP182)</f>
        <v/>
      </c>
      <c r="BT182" s="15" t="str">
        <f>IF(ISBLANK('Original data'!BQ182),"",'Original data'!BQ182)</f>
        <v/>
      </c>
      <c r="BU182" s="15" t="str">
        <f>IF(ISBLANK('Original data'!BR182),"",'Original data'!BR182)</f>
        <v/>
      </c>
      <c r="BV182" s="15" t="str">
        <f>IF(ISBLANK('Original data'!BS182),"",'Original data'!BS182)</f>
        <v/>
      </c>
      <c r="BW182" s="15" t="str">
        <f>IF(ISBLANK('Original data'!BT182),"",'Original data'!BT182)</f>
        <v/>
      </c>
      <c r="BX182" s="15" t="str">
        <f>IF(ISBLANK('Original data'!BU182),"",'Original data'!BU182)</f>
        <v/>
      </c>
      <c r="BY182" s="15" t="str">
        <f>IF(ISBLANK('Original data'!BV182),"",'Original data'!BV182)</f>
        <v/>
      </c>
      <c r="BZ182" s="15" t="str">
        <f>IF(ISBLANK('Original data'!BW182),"",'Original data'!BW182)</f>
        <v/>
      </c>
      <c r="CA182" s="15" t="str">
        <f>IF(ISBLANK('Original data'!BX182),"",'Original data'!BX182)</f>
        <v/>
      </c>
      <c r="CB182" s="15" t="str">
        <f>IF(ISBLANK('Original data'!BY182),"",'Original data'!BY182)</f>
        <v/>
      </c>
      <c r="CC182" s="15" t="str">
        <f>IF(ISBLANK('Original data'!BZ182),"",'Original data'!BZ182)</f>
        <v/>
      </c>
      <c r="CD182" s="15" t="str">
        <f>IF(ISBLANK('Original data'!CA182),"",'Original data'!CA182)</f>
        <v/>
      </c>
    </row>
    <row r="183" spans="1:82" x14ac:dyDescent="0.2">
      <c r="A183" s="14" t="str">
        <f>IF(ISBLANK('Original data'!A183),"",'Original data'!A183)</f>
        <v/>
      </c>
      <c r="B183" s="14" t="str">
        <f>IF(ISBLANK('Original data'!B183),"",'Original data'!B183)</f>
        <v/>
      </c>
      <c r="C183" s="14" t="str">
        <f>IF(ISBLANK('Original data'!C183),"",'Original data'!C183)</f>
        <v/>
      </c>
      <c r="D183" s="14" t="str">
        <f>IF(ISBLANK('Original data'!D183),"",'Original data'!D183)</f>
        <v/>
      </c>
      <c r="E183" s="14" t="str">
        <f>IF(ISBLANK('Original data'!E183),"",'Original data'!E183)</f>
        <v/>
      </c>
      <c r="F183" s="14">
        <f>IF(ISBLANK('Original data'!CC183),"",'Original data'!CC183)</f>
        <v>0</v>
      </c>
      <c r="G183" s="14">
        <f>IF(ISBLANK('Original data'!CD183),"",'Original data'!CD183)</f>
        <v>0</v>
      </c>
      <c r="H183" s="14"/>
      <c r="I183" s="15" t="str">
        <f>IF(ISBLANK('Original data'!F183),"",'Original data'!F183)</f>
        <v/>
      </c>
      <c r="J183" s="15" t="str">
        <f>IF(ISBLANK('Original data'!G183),"",'Original data'!G183)</f>
        <v/>
      </c>
      <c r="K183" s="15" t="str">
        <f>IF(ISBLANK('Original data'!H183),"",'Original data'!H183)</f>
        <v/>
      </c>
      <c r="L183" s="15" t="str">
        <f>IF(ISBLANK('Original data'!I183),"",'Original data'!I183)</f>
        <v/>
      </c>
      <c r="M183" s="15" t="str">
        <f>IF(ISBLANK('Original data'!J183),"",'Original data'!J183)</f>
        <v/>
      </c>
      <c r="N183" s="15" t="str">
        <f>IF(ISBLANK('Original data'!K183),"",'Original data'!K183)</f>
        <v/>
      </c>
      <c r="O183" s="15" t="str">
        <f>IF(ISBLANK('Original data'!L183),"",'Original data'!L183)</f>
        <v/>
      </c>
      <c r="P183" s="15" t="str">
        <f>IF(ISBLANK('Original data'!M183),"",'Original data'!M183)</f>
        <v/>
      </c>
      <c r="Q183" s="15" t="str">
        <f>IF(ISBLANK('Original data'!N183),"",'Original data'!N183)</f>
        <v/>
      </c>
      <c r="R183" s="15" t="str">
        <f>IF(ISBLANK('Original data'!O183),"",'Original data'!O183)</f>
        <v/>
      </c>
      <c r="S183" s="15" t="str">
        <f>IF(ISBLANK('Original data'!P183),"",'Original data'!P183)</f>
        <v/>
      </c>
      <c r="T183" s="15" t="str">
        <f>IF(ISBLANK('Original data'!Q183),"",'Original data'!Q183)</f>
        <v/>
      </c>
      <c r="U183" s="15" t="str">
        <f>IF(ISBLANK('Original data'!R183),"",'Original data'!R183)</f>
        <v/>
      </c>
      <c r="V183" s="15" t="str">
        <f>IF(ISBLANK('Original data'!S183),"",'Original data'!S183)</f>
        <v/>
      </c>
      <c r="W183" s="15" t="str">
        <f>IF(ISBLANK('Original data'!T183),"",'Original data'!T183)</f>
        <v/>
      </c>
      <c r="X183" s="15" t="str">
        <f>IF(ISBLANK('Original data'!U183),"",'Original data'!U183)</f>
        <v/>
      </c>
      <c r="Y183" s="15" t="str">
        <f>IF(ISBLANK('Original data'!V183),"",'Original data'!V183)</f>
        <v/>
      </c>
      <c r="Z183" s="15" t="str">
        <f>IF(ISBLANK('Original data'!W183),"",'Original data'!W183)</f>
        <v/>
      </c>
      <c r="AA183" s="15" t="str">
        <f>IF(ISBLANK('Original data'!X183),"",'Original data'!X183)</f>
        <v/>
      </c>
      <c r="AB183" s="15" t="str">
        <f>IF(ISBLANK('Original data'!Y183),"",'Original data'!Y183)</f>
        <v/>
      </c>
      <c r="AC183" s="15" t="str">
        <f>IF(ISBLANK('Original data'!Z183),"",'Original data'!Z183)</f>
        <v/>
      </c>
      <c r="AD183" s="15" t="str">
        <f>IF(ISBLANK('Original data'!AA183),"",'Original data'!AA183)</f>
        <v/>
      </c>
      <c r="AE183" s="15" t="str">
        <f>IF(ISBLANK('Original data'!AB183),"",'Original data'!AB183)</f>
        <v/>
      </c>
      <c r="AF183" s="15" t="str">
        <f>IF(ISBLANK('Original data'!AC183),"",'Original data'!AC183)</f>
        <v/>
      </c>
      <c r="AG183" s="15" t="str">
        <f>IF(ISBLANK('Original data'!AD183),"",'Original data'!AD183)</f>
        <v/>
      </c>
      <c r="AH183" s="15" t="str">
        <f>IF(ISBLANK('Original data'!AE183),"",'Original data'!AE183)</f>
        <v/>
      </c>
      <c r="AI183" s="15" t="str">
        <f>IF(ISBLANK('Original data'!AF183),"",'Original data'!AF183)</f>
        <v/>
      </c>
      <c r="AJ183" s="15" t="str">
        <f>IF(ISBLANK('Original data'!AG183),"",'Original data'!AG183)</f>
        <v/>
      </c>
      <c r="AK183" s="15" t="str">
        <f>IF(ISBLANK('Original data'!AH183),"",'Original data'!AH183)</f>
        <v/>
      </c>
      <c r="AL183" s="15" t="str">
        <f>IF(ISBLANK('Original data'!AI183),"",'Original data'!AI183)</f>
        <v/>
      </c>
      <c r="AM183" s="15" t="str">
        <f>IF(ISBLANK('Original data'!AJ183),"",'Original data'!AJ183)</f>
        <v/>
      </c>
      <c r="AN183" s="15" t="str">
        <f>IF(ISBLANK('Original data'!AK183),"",'Original data'!AK183)</f>
        <v/>
      </c>
      <c r="AO183" s="15" t="str">
        <f>IF(ISBLANK('Original data'!AL183),"",'Original data'!AL183)</f>
        <v/>
      </c>
      <c r="AP183" s="15" t="str">
        <f>IF(ISBLANK('Original data'!AM183),"",'Original data'!AM183)</f>
        <v/>
      </c>
      <c r="AQ183" s="15" t="str">
        <f>IF(ISBLANK('Original data'!AN183),"",'Original data'!AN183)</f>
        <v/>
      </c>
      <c r="AR183" s="15" t="str">
        <f>IF(ISBLANK('Original data'!AO183),"",'Original data'!AO183)</f>
        <v/>
      </c>
      <c r="AS183" s="15" t="str">
        <f>IF(ISBLANK('Original data'!AP183),"",'Original data'!AP183)</f>
        <v/>
      </c>
      <c r="AT183" s="15" t="str">
        <f>IF(ISBLANK('Original data'!AQ183),"",'Original data'!AQ183)</f>
        <v/>
      </c>
      <c r="AU183" s="15" t="str">
        <f>IF(ISBLANK('Original data'!AR183),"",'Original data'!AR183)</f>
        <v/>
      </c>
      <c r="AV183" s="15" t="str">
        <f>IF(ISBLANK('Original data'!AS183),"",'Original data'!AS183)</f>
        <v/>
      </c>
      <c r="AW183" s="15" t="str">
        <f>IF(ISBLANK('Original data'!AT183),"",'Original data'!AT183)</f>
        <v/>
      </c>
      <c r="AX183" s="15" t="str">
        <f>IF(ISBLANK('Original data'!AU183),"",'Original data'!AU183)</f>
        <v/>
      </c>
      <c r="AY183" s="15" t="str">
        <f>IF(ISBLANK('Original data'!AV183),"",'Original data'!AV183)</f>
        <v/>
      </c>
      <c r="AZ183" s="15" t="str">
        <f>IF(ISBLANK('Original data'!AW183),"",'Original data'!AW183)</f>
        <v/>
      </c>
      <c r="BA183" s="15" t="str">
        <f>IF(ISBLANK('Original data'!AX183),"",'Original data'!AX183)</f>
        <v/>
      </c>
      <c r="BB183" s="15" t="str">
        <f>IF(ISBLANK('Original data'!AY183),"",'Original data'!AY183)</f>
        <v/>
      </c>
      <c r="BC183" s="15" t="str">
        <f>IF(ISBLANK('Original data'!AZ183),"",'Original data'!AZ183)</f>
        <v/>
      </c>
      <c r="BD183" s="15" t="str">
        <f>IF(ISBLANK('Original data'!BA183),"",'Original data'!BA183)</f>
        <v/>
      </c>
      <c r="BE183" s="15" t="str">
        <f>IF(ISBLANK('Original data'!BB183),"",'Original data'!BB183)</f>
        <v/>
      </c>
      <c r="BF183" s="15" t="str">
        <f>IF(ISBLANK('Original data'!BC183),"",'Original data'!BC183)</f>
        <v/>
      </c>
      <c r="BG183" s="15" t="str">
        <f>IF(ISBLANK('Original data'!BD183),"",'Original data'!BD183)</f>
        <v/>
      </c>
      <c r="BH183" s="15" t="str">
        <f>IF(ISBLANK('Original data'!BE183),"",'Original data'!BE183)</f>
        <v/>
      </c>
      <c r="BI183" s="15" t="str">
        <f>IF(ISBLANK('Original data'!BF183),"",'Original data'!BF183)</f>
        <v/>
      </c>
      <c r="BJ183" s="15" t="str">
        <f>IF(ISBLANK('Original data'!BG183),"",'Original data'!BG183)</f>
        <v/>
      </c>
      <c r="BK183" s="15" t="str">
        <f>IF(ISBLANK('Original data'!BH183),"",'Original data'!BH183)</f>
        <v/>
      </c>
      <c r="BL183" s="15" t="str">
        <f>IF(ISBLANK('Original data'!BI183),"",'Original data'!BI183)</f>
        <v/>
      </c>
      <c r="BM183" s="15" t="str">
        <f>IF(ISBLANK('Original data'!BJ183),"",'Original data'!BJ183)</f>
        <v/>
      </c>
      <c r="BN183" s="15" t="str">
        <f>IF(ISBLANK('Original data'!BK183),"",'Original data'!BK183)</f>
        <v/>
      </c>
      <c r="BO183" s="15" t="str">
        <f>IF(ISBLANK('Original data'!BL183),"",'Original data'!BL183)</f>
        <v/>
      </c>
      <c r="BP183" s="15" t="str">
        <f>IF(ISBLANK('Original data'!BM183),"",'Original data'!BM183)</f>
        <v/>
      </c>
      <c r="BQ183" s="15" t="str">
        <f>IF(ISBLANK('Original data'!BN183),"",'Original data'!BN183)</f>
        <v/>
      </c>
      <c r="BR183" s="15" t="str">
        <f>IF(ISBLANK('Original data'!BO183),"",'Original data'!BO183)</f>
        <v/>
      </c>
      <c r="BS183" s="15" t="str">
        <f>IF(ISBLANK('Original data'!BP183),"",'Original data'!BP183)</f>
        <v/>
      </c>
      <c r="BT183" s="15" t="str">
        <f>IF(ISBLANK('Original data'!BQ183),"",'Original data'!BQ183)</f>
        <v/>
      </c>
      <c r="BU183" s="15" t="str">
        <f>IF(ISBLANK('Original data'!BR183),"",'Original data'!BR183)</f>
        <v/>
      </c>
      <c r="BV183" s="15" t="str">
        <f>IF(ISBLANK('Original data'!BS183),"",'Original data'!BS183)</f>
        <v/>
      </c>
      <c r="BW183" s="15" t="str">
        <f>IF(ISBLANK('Original data'!BT183),"",'Original data'!BT183)</f>
        <v/>
      </c>
      <c r="BX183" s="15" t="str">
        <f>IF(ISBLANK('Original data'!BU183),"",'Original data'!BU183)</f>
        <v/>
      </c>
      <c r="BY183" s="15" t="str">
        <f>IF(ISBLANK('Original data'!BV183),"",'Original data'!BV183)</f>
        <v/>
      </c>
      <c r="BZ183" s="15" t="str">
        <f>IF(ISBLANK('Original data'!BW183),"",'Original data'!BW183)</f>
        <v/>
      </c>
      <c r="CA183" s="15" t="str">
        <f>IF(ISBLANK('Original data'!BX183),"",'Original data'!BX183)</f>
        <v/>
      </c>
      <c r="CB183" s="15" t="str">
        <f>IF(ISBLANK('Original data'!BY183),"",'Original data'!BY183)</f>
        <v/>
      </c>
      <c r="CC183" s="15" t="str">
        <f>IF(ISBLANK('Original data'!BZ183),"",'Original data'!BZ183)</f>
        <v/>
      </c>
      <c r="CD183" s="15" t="str">
        <f>IF(ISBLANK('Original data'!CA183),"",'Original data'!CA183)</f>
        <v/>
      </c>
    </row>
    <row r="184" spans="1:82" x14ac:dyDescent="0.2">
      <c r="A184" s="14" t="str">
        <f>IF(ISBLANK('Original data'!A184),"",'Original data'!A184)</f>
        <v/>
      </c>
      <c r="B184" s="14" t="str">
        <f>IF(ISBLANK('Original data'!B184),"",'Original data'!B184)</f>
        <v/>
      </c>
      <c r="C184" s="14" t="str">
        <f>IF(ISBLANK('Original data'!C184),"",'Original data'!C184)</f>
        <v/>
      </c>
      <c r="D184" s="14" t="str">
        <f>IF(ISBLANK('Original data'!D184),"",'Original data'!D184)</f>
        <v/>
      </c>
      <c r="E184" s="14" t="str">
        <f>IF(ISBLANK('Original data'!E184),"",'Original data'!E184)</f>
        <v/>
      </c>
      <c r="F184" s="14">
        <f>IF(ISBLANK('Original data'!CC184),"",'Original data'!CC184)</f>
        <v>0</v>
      </c>
      <c r="G184" s="14">
        <f>IF(ISBLANK('Original data'!CD184),"",'Original data'!CD184)</f>
        <v>0</v>
      </c>
      <c r="H184" s="14"/>
      <c r="I184" s="15" t="str">
        <f>IF(ISBLANK('Original data'!F184),"",'Original data'!F184)</f>
        <v/>
      </c>
      <c r="J184" s="15" t="str">
        <f>IF(ISBLANK('Original data'!G184),"",'Original data'!G184)</f>
        <v/>
      </c>
      <c r="K184" s="15" t="str">
        <f>IF(ISBLANK('Original data'!H184),"",'Original data'!H184)</f>
        <v/>
      </c>
      <c r="L184" s="15" t="str">
        <f>IF(ISBLANK('Original data'!I184),"",'Original data'!I184)</f>
        <v/>
      </c>
      <c r="M184" s="15" t="str">
        <f>IF(ISBLANK('Original data'!J184),"",'Original data'!J184)</f>
        <v/>
      </c>
      <c r="N184" s="15" t="str">
        <f>IF(ISBLANK('Original data'!K184),"",'Original data'!K184)</f>
        <v/>
      </c>
      <c r="O184" s="15" t="str">
        <f>IF(ISBLANK('Original data'!L184),"",'Original data'!L184)</f>
        <v/>
      </c>
      <c r="P184" s="15" t="str">
        <f>IF(ISBLANK('Original data'!M184),"",'Original data'!M184)</f>
        <v/>
      </c>
      <c r="Q184" s="15" t="str">
        <f>IF(ISBLANK('Original data'!N184),"",'Original data'!N184)</f>
        <v/>
      </c>
      <c r="R184" s="15" t="str">
        <f>IF(ISBLANK('Original data'!O184),"",'Original data'!O184)</f>
        <v/>
      </c>
      <c r="S184" s="15" t="str">
        <f>IF(ISBLANK('Original data'!P184),"",'Original data'!P184)</f>
        <v/>
      </c>
      <c r="T184" s="15" t="str">
        <f>IF(ISBLANK('Original data'!Q184),"",'Original data'!Q184)</f>
        <v/>
      </c>
      <c r="U184" s="15" t="str">
        <f>IF(ISBLANK('Original data'!R184),"",'Original data'!R184)</f>
        <v/>
      </c>
      <c r="V184" s="15" t="str">
        <f>IF(ISBLANK('Original data'!S184),"",'Original data'!S184)</f>
        <v/>
      </c>
      <c r="W184" s="15" t="str">
        <f>IF(ISBLANK('Original data'!T184),"",'Original data'!T184)</f>
        <v/>
      </c>
      <c r="X184" s="15" t="str">
        <f>IF(ISBLANK('Original data'!U184),"",'Original data'!U184)</f>
        <v/>
      </c>
      <c r="Y184" s="15" t="str">
        <f>IF(ISBLANK('Original data'!V184),"",'Original data'!V184)</f>
        <v/>
      </c>
      <c r="Z184" s="15" t="str">
        <f>IF(ISBLANK('Original data'!W184),"",'Original data'!W184)</f>
        <v/>
      </c>
      <c r="AA184" s="15" t="str">
        <f>IF(ISBLANK('Original data'!X184),"",'Original data'!X184)</f>
        <v/>
      </c>
      <c r="AB184" s="15" t="str">
        <f>IF(ISBLANK('Original data'!Y184),"",'Original data'!Y184)</f>
        <v/>
      </c>
      <c r="AC184" s="15" t="str">
        <f>IF(ISBLANK('Original data'!Z184),"",'Original data'!Z184)</f>
        <v/>
      </c>
      <c r="AD184" s="15" t="str">
        <f>IF(ISBLANK('Original data'!AA184),"",'Original data'!AA184)</f>
        <v/>
      </c>
      <c r="AE184" s="15" t="str">
        <f>IF(ISBLANK('Original data'!AB184),"",'Original data'!AB184)</f>
        <v/>
      </c>
      <c r="AF184" s="15" t="str">
        <f>IF(ISBLANK('Original data'!AC184),"",'Original data'!AC184)</f>
        <v/>
      </c>
      <c r="AG184" s="15" t="str">
        <f>IF(ISBLANK('Original data'!AD184),"",'Original data'!AD184)</f>
        <v/>
      </c>
      <c r="AH184" s="15" t="str">
        <f>IF(ISBLANK('Original data'!AE184),"",'Original data'!AE184)</f>
        <v/>
      </c>
      <c r="AI184" s="15" t="str">
        <f>IF(ISBLANK('Original data'!AF184),"",'Original data'!AF184)</f>
        <v/>
      </c>
      <c r="AJ184" s="15" t="str">
        <f>IF(ISBLANK('Original data'!AG184),"",'Original data'!AG184)</f>
        <v/>
      </c>
      <c r="AK184" s="15" t="str">
        <f>IF(ISBLANK('Original data'!AH184),"",'Original data'!AH184)</f>
        <v/>
      </c>
      <c r="AL184" s="15" t="str">
        <f>IF(ISBLANK('Original data'!AI184),"",'Original data'!AI184)</f>
        <v/>
      </c>
      <c r="AM184" s="15" t="str">
        <f>IF(ISBLANK('Original data'!AJ184),"",'Original data'!AJ184)</f>
        <v/>
      </c>
      <c r="AN184" s="15" t="str">
        <f>IF(ISBLANK('Original data'!AK184),"",'Original data'!AK184)</f>
        <v/>
      </c>
      <c r="AO184" s="15" t="str">
        <f>IF(ISBLANK('Original data'!AL184),"",'Original data'!AL184)</f>
        <v/>
      </c>
      <c r="AP184" s="15" t="str">
        <f>IF(ISBLANK('Original data'!AM184),"",'Original data'!AM184)</f>
        <v/>
      </c>
      <c r="AQ184" s="15" t="str">
        <f>IF(ISBLANK('Original data'!AN184),"",'Original data'!AN184)</f>
        <v/>
      </c>
      <c r="AR184" s="15" t="str">
        <f>IF(ISBLANK('Original data'!AO184),"",'Original data'!AO184)</f>
        <v/>
      </c>
      <c r="AS184" s="15" t="str">
        <f>IF(ISBLANK('Original data'!AP184),"",'Original data'!AP184)</f>
        <v/>
      </c>
      <c r="AT184" s="15" t="str">
        <f>IF(ISBLANK('Original data'!AQ184),"",'Original data'!AQ184)</f>
        <v/>
      </c>
      <c r="AU184" s="15" t="str">
        <f>IF(ISBLANK('Original data'!AR184),"",'Original data'!AR184)</f>
        <v/>
      </c>
      <c r="AV184" s="15" t="str">
        <f>IF(ISBLANK('Original data'!AS184),"",'Original data'!AS184)</f>
        <v/>
      </c>
      <c r="AW184" s="15" t="str">
        <f>IF(ISBLANK('Original data'!AT184),"",'Original data'!AT184)</f>
        <v/>
      </c>
      <c r="AX184" s="15" t="str">
        <f>IF(ISBLANK('Original data'!AU184),"",'Original data'!AU184)</f>
        <v/>
      </c>
      <c r="AY184" s="15" t="str">
        <f>IF(ISBLANK('Original data'!AV184),"",'Original data'!AV184)</f>
        <v/>
      </c>
      <c r="AZ184" s="15" t="str">
        <f>IF(ISBLANK('Original data'!AW184),"",'Original data'!AW184)</f>
        <v/>
      </c>
      <c r="BA184" s="15" t="str">
        <f>IF(ISBLANK('Original data'!AX184),"",'Original data'!AX184)</f>
        <v/>
      </c>
      <c r="BB184" s="15" t="str">
        <f>IF(ISBLANK('Original data'!AY184),"",'Original data'!AY184)</f>
        <v/>
      </c>
      <c r="BC184" s="15" t="str">
        <f>IF(ISBLANK('Original data'!AZ184),"",'Original data'!AZ184)</f>
        <v/>
      </c>
      <c r="BD184" s="15" t="str">
        <f>IF(ISBLANK('Original data'!BA184),"",'Original data'!BA184)</f>
        <v/>
      </c>
      <c r="BE184" s="15" t="str">
        <f>IF(ISBLANK('Original data'!BB184),"",'Original data'!BB184)</f>
        <v/>
      </c>
      <c r="BF184" s="15" t="str">
        <f>IF(ISBLANK('Original data'!BC184),"",'Original data'!BC184)</f>
        <v/>
      </c>
      <c r="BG184" s="15" t="str">
        <f>IF(ISBLANK('Original data'!BD184),"",'Original data'!BD184)</f>
        <v/>
      </c>
      <c r="BH184" s="15" t="str">
        <f>IF(ISBLANK('Original data'!BE184),"",'Original data'!BE184)</f>
        <v/>
      </c>
      <c r="BI184" s="15" t="str">
        <f>IF(ISBLANK('Original data'!BF184),"",'Original data'!BF184)</f>
        <v/>
      </c>
      <c r="BJ184" s="15" t="str">
        <f>IF(ISBLANK('Original data'!BG184),"",'Original data'!BG184)</f>
        <v/>
      </c>
      <c r="BK184" s="15" t="str">
        <f>IF(ISBLANK('Original data'!BH184),"",'Original data'!BH184)</f>
        <v/>
      </c>
      <c r="BL184" s="15" t="str">
        <f>IF(ISBLANK('Original data'!BI184),"",'Original data'!BI184)</f>
        <v/>
      </c>
      <c r="BM184" s="15" t="str">
        <f>IF(ISBLANK('Original data'!BJ184),"",'Original data'!BJ184)</f>
        <v/>
      </c>
      <c r="BN184" s="15" t="str">
        <f>IF(ISBLANK('Original data'!BK184),"",'Original data'!BK184)</f>
        <v/>
      </c>
      <c r="BO184" s="15" t="str">
        <f>IF(ISBLANK('Original data'!BL184),"",'Original data'!BL184)</f>
        <v/>
      </c>
      <c r="BP184" s="15" t="str">
        <f>IF(ISBLANK('Original data'!BM184),"",'Original data'!BM184)</f>
        <v/>
      </c>
      <c r="BQ184" s="15" t="str">
        <f>IF(ISBLANK('Original data'!BN184),"",'Original data'!BN184)</f>
        <v/>
      </c>
      <c r="BR184" s="15" t="str">
        <f>IF(ISBLANK('Original data'!BO184),"",'Original data'!BO184)</f>
        <v/>
      </c>
      <c r="BS184" s="15" t="str">
        <f>IF(ISBLANK('Original data'!BP184),"",'Original data'!BP184)</f>
        <v/>
      </c>
      <c r="BT184" s="15" t="str">
        <f>IF(ISBLANK('Original data'!BQ184),"",'Original data'!BQ184)</f>
        <v/>
      </c>
      <c r="BU184" s="15" t="str">
        <f>IF(ISBLANK('Original data'!BR184),"",'Original data'!BR184)</f>
        <v/>
      </c>
      <c r="BV184" s="15" t="str">
        <f>IF(ISBLANK('Original data'!BS184),"",'Original data'!BS184)</f>
        <v/>
      </c>
      <c r="BW184" s="15" t="str">
        <f>IF(ISBLANK('Original data'!BT184),"",'Original data'!BT184)</f>
        <v/>
      </c>
      <c r="BX184" s="15" t="str">
        <f>IF(ISBLANK('Original data'!BU184),"",'Original data'!BU184)</f>
        <v/>
      </c>
      <c r="BY184" s="15" t="str">
        <f>IF(ISBLANK('Original data'!BV184),"",'Original data'!BV184)</f>
        <v/>
      </c>
      <c r="BZ184" s="15" t="str">
        <f>IF(ISBLANK('Original data'!BW184),"",'Original data'!BW184)</f>
        <v/>
      </c>
      <c r="CA184" s="15" t="str">
        <f>IF(ISBLANK('Original data'!BX184),"",'Original data'!BX184)</f>
        <v/>
      </c>
      <c r="CB184" s="15" t="str">
        <f>IF(ISBLANK('Original data'!BY184),"",'Original data'!BY184)</f>
        <v/>
      </c>
      <c r="CC184" s="15" t="str">
        <f>IF(ISBLANK('Original data'!BZ184),"",'Original data'!BZ184)</f>
        <v/>
      </c>
      <c r="CD184" s="15" t="str">
        <f>IF(ISBLANK('Original data'!CA184),"",'Original data'!CA184)</f>
        <v/>
      </c>
    </row>
    <row r="185" spans="1:82" x14ac:dyDescent="0.2">
      <c r="A185" s="14" t="str">
        <f>IF(ISBLANK('Original data'!A185),"",'Original data'!A185)</f>
        <v/>
      </c>
      <c r="B185" s="14" t="str">
        <f>IF(ISBLANK('Original data'!B185),"",'Original data'!B185)</f>
        <v/>
      </c>
      <c r="C185" s="14" t="str">
        <f>IF(ISBLANK('Original data'!C185),"",'Original data'!C185)</f>
        <v/>
      </c>
      <c r="D185" s="14" t="str">
        <f>IF(ISBLANK('Original data'!D185),"",'Original data'!D185)</f>
        <v/>
      </c>
      <c r="E185" s="14" t="str">
        <f>IF(ISBLANK('Original data'!E185),"",'Original data'!E185)</f>
        <v/>
      </c>
      <c r="F185" s="14">
        <f>IF(ISBLANK('Original data'!CC185),"",'Original data'!CC185)</f>
        <v>0</v>
      </c>
      <c r="G185" s="14">
        <f>IF(ISBLANK('Original data'!CD185),"",'Original data'!CD185)</f>
        <v>0</v>
      </c>
      <c r="H185" s="14"/>
      <c r="I185" s="15" t="str">
        <f>IF(ISBLANK('Original data'!F185),"",'Original data'!F185)</f>
        <v/>
      </c>
      <c r="J185" s="15" t="str">
        <f>IF(ISBLANK('Original data'!G185),"",'Original data'!G185)</f>
        <v/>
      </c>
      <c r="K185" s="15" t="str">
        <f>IF(ISBLANK('Original data'!H185),"",'Original data'!H185)</f>
        <v/>
      </c>
      <c r="L185" s="15" t="str">
        <f>IF(ISBLANK('Original data'!I185),"",'Original data'!I185)</f>
        <v/>
      </c>
      <c r="M185" s="15" t="str">
        <f>IF(ISBLANK('Original data'!J185),"",'Original data'!J185)</f>
        <v/>
      </c>
      <c r="N185" s="15" t="str">
        <f>IF(ISBLANK('Original data'!K185),"",'Original data'!K185)</f>
        <v/>
      </c>
      <c r="O185" s="15" t="str">
        <f>IF(ISBLANK('Original data'!L185),"",'Original data'!L185)</f>
        <v/>
      </c>
      <c r="P185" s="15" t="str">
        <f>IF(ISBLANK('Original data'!M185),"",'Original data'!M185)</f>
        <v/>
      </c>
      <c r="Q185" s="15" t="str">
        <f>IF(ISBLANK('Original data'!N185),"",'Original data'!N185)</f>
        <v/>
      </c>
      <c r="R185" s="15" t="str">
        <f>IF(ISBLANK('Original data'!O185),"",'Original data'!O185)</f>
        <v/>
      </c>
      <c r="S185" s="15" t="str">
        <f>IF(ISBLANK('Original data'!P185),"",'Original data'!P185)</f>
        <v/>
      </c>
      <c r="T185" s="15" t="str">
        <f>IF(ISBLANK('Original data'!Q185),"",'Original data'!Q185)</f>
        <v/>
      </c>
      <c r="U185" s="15" t="str">
        <f>IF(ISBLANK('Original data'!R185),"",'Original data'!R185)</f>
        <v/>
      </c>
      <c r="V185" s="15" t="str">
        <f>IF(ISBLANK('Original data'!S185),"",'Original data'!S185)</f>
        <v/>
      </c>
      <c r="W185" s="15" t="str">
        <f>IF(ISBLANK('Original data'!T185),"",'Original data'!T185)</f>
        <v/>
      </c>
      <c r="X185" s="15" t="str">
        <f>IF(ISBLANK('Original data'!U185),"",'Original data'!U185)</f>
        <v/>
      </c>
      <c r="Y185" s="15" t="str">
        <f>IF(ISBLANK('Original data'!V185),"",'Original data'!V185)</f>
        <v/>
      </c>
      <c r="Z185" s="15" t="str">
        <f>IF(ISBLANK('Original data'!W185),"",'Original data'!W185)</f>
        <v/>
      </c>
      <c r="AA185" s="15" t="str">
        <f>IF(ISBLANK('Original data'!X185),"",'Original data'!X185)</f>
        <v/>
      </c>
      <c r="AB185" s="15" t="str">
        <f>IF(ISBLANK('Original data'!Y185),"",'Original data'!Y185)</f>
        <v/>
      </c>
      <c r="AC185" s="15" t="str">
        <f>IF(ISBLANK('Original data'!Z185),"",'Original data'!Z185)</f>
        <v/>
      </c>
      <c r="AD185" s="15" t="str">
        <f>IF(ISBLANK('Original data'!AA185),"",'Original data'!AA185)</f>
        <v/>
      </c>
      <c r="AE185" s="15" t="str">
        <f>IF(ISBLANK('Original data'!AB185),"",'Original data'!AB185)</f>
        <v/>
      </c>
      <c r="AF185" s="15" t="str">
        <f>IF(ISBLANK('Original data'!AC185),"",'Original data'!AC185)</f>
        <v/>
      </c>
      <c r="AG185" s="15" t="str">
        <f>IF(ISBLANK('Original data'!AD185),"",'Original data'!AD185)</f>
        <v/>
      </c>
      <c r="AH185" s="15" t="str">
        <f>IF(ISBLANK('Original data'!AE185),"",'Original data'!AE185)</f>
        <v/>
      </c>
      <c r="AI185" s="15" t="str">
        <f>IF(ISBLANK('Original data'!AF185),"",'Original data'!AF185)</f>
        <v/>
      </c>
      <c r="AJ185" s="15" t="str">
        <f>IF(ISBLANK('Original data'!AG185),"",'Original data'!AG185)</f>
        <v/>
      </c>
      <c r="AK185" s="15" t="str">
        <f>IF(ISBLANK('Original data'!AH185),"",'Original data'!AH185)</f>
        <v/>
      </c>
      <c r="AL185" s="15" t="str">
        <f>IF(ISBLANK('Original data'!AI185),"",'Original data'!AI185)</f>
        <v/>
      </c>
      <c r="AM185" s="15" t="str">
        <f>IF(ISBLANK('Original data'!AJ185),"",'Original data'!AJ185)</f>
        <v/>
      </c>
      <c r="AN185" s="15" t="str">
        <f>IF(ISBLANK('Original data'!AK185),"",'Original data'!AK185)</f>
        <v/>
      </c>
      <c r="AO185" s="15" t="str">
        <f>IF(ISBLANK('Original data'!AL185),"",'Original data'!AL185)</f>
        <v/>
      </c>
      <c r="AP185" s="15" t="str">
        <f>IF(ISBLANK('Original data'!AM185),"",'Original data'!AM185)</f>
        <v/>
      </c>
      <c r="AQ185" s="15" t="str">
        <f>IF(ISBLANK('Original data'!AN185),"",'Original data'!AN185)</f>
        <v/>
      </c>
      <c r="AR185" s="15" t="str">
        <f>IF(ISBLANK('Original data'!AO185),"",'Original data'!AO185)</f>
        <v/>
      </c>
      <c r="AS185" s="15" t="str">
        <f>IF(ISBLANK('Original data'!AP185),"",'Original data'!AP185)</f>
        <v/>
      </c>
      <c r="AT185" s="15" t="str">
        <f>IF(ISBLANK('Original data'!AQ185),"",'Original data'!AQ185)</f>
        <v/>
      </c>
      <c r="AU185" s="15" t="str">
        <f>IF(ISBLANK('Original data'!AR185),"",'Original data'!AR185)</f>
        <v/>
      </c>
      <c r="AV185" s="15" t="str">
        <f>IF(ISBLANK('Original data'!AS185),"",'Original data'!AS185)</f>
        <v/>
      </c>
      <c r="AW185" s="15" t="str">
        <f>IF(ISBLANK('Original data'!AT185),"",'Original data'!AT185)</f>
        <v/>
      </c>
      <c r="AX185" s="15" t="str">
        <f>IF(ISBLANK('Original data'!AU185),"",'Original data'!AU185)</f>
        <v/>
      </c>
      <c r="AY185" s="15" t="str">
        <f>IF(ISBLANK('Original data'!AV185),"",'Original data'!AV185)</f>
        <v/>
      </c>
      <c r="AZ185" s="15" t="str">
        <f>IF(ISBLANK('Original data'!AW185),"",'Original data'!AW185)</f>
        <v/>
      </c>
      <c r="BA185" s="15" t="str">
        <f>IF(ISBLANK('Original data'!AX185),"",'Original data'!AX185)</f>
        <v/>
      </c>
      <c r="BB185" s="15" t="str">
        <f>IF(ISBLANK('Original data'!AY185),"",'Original data'!AY185)</f>
        <v/>
      </c>
      <c r="BC185" s="15" t="str">
        <f>IF(ISBLANK('Original data'!AZ185),"",'Original data'!AZ185)</f>
        <v/>
      </c>
      <c r="BD185" s="15" t="str">
        <f>IF(ISBLANK('Original data'!BA185),"",'Original data'!BA185)</f>
        <v/>
      </c>
      <c r="BE185" s="15" t="str">
        <f>IF(ISBLANK('Original data'!BB185),"",'Original data'!BB185)</f>
        <v/>
      </c>
      <c r="BF185" s="15" t="str">
        <f>IF(ISBLANK('Original data'!BC185),"",'Original data'!BC185)</f>
        <v/>
      </c>
      <c r="BG185" s="15" t="str">
        <f>IF(ISBLANK('Original data'!BD185),"",'Original data'!BD185)</f>
        <v/>
      </c>
      <c r="BH185" s="15" t="str">
        <f>IF(ISBLANK('Original data'!BE185),"",'Original data'!BE185)</f>
        <v/>
      </c>
      <c r="BI185" s="15" t="str">
        <f>IF(ISBLANK('Original data'!BF185),"",'Original data'!BF185)</f>
        <v/>
      </c>
      <c r="BJ185" s="15" t="str">
        <f>IF(ISBLANK('Original data'!BG185),"",'Original data'!BG185)</f>
        <v/>
      </c>
      <c r="BK185" s="15" t="str">
        <f>IF(ISBLANK('Original data'!BH185),"",'Original data'!BH185)</f>
        <v/>
      </c>
      <c r="BL185" s="15" t="str">
        <f>IF(ISBLANK('Original data'!BI185),"",'Original data'!BI185)</f>
        <v/>
      </c>
      <c r="BM185" s="15" t="str">
        <f>IF(ISBLANK('Original data'!BJ185),"",'Original data'!BJ185)</f>
        <v/>
      </c>
      <c r="BN185" s="15" t="str">
        <f>IF(ISBLANK('Original data'!BK185),"",'Original data'!BK185)</f>
        <v/>
      </c>
      <c r="BO185" s="15" t="str">
        <f>IF(ISBLANK('Original data'!BL185),"",'Original data'!BL185)</f>
        <v/>
      </c>
      <c r="BP185" s="15" t="str">
        <f>IF(ISBLANK('Original data'!BM185),"",'Original data'!BM185)</f>
        <v/>
      </c>
      <c r="BQ185" s="15" t="str">
        <f>IF(ISBLANK('Original data'!BN185),"",'Original data'!BN185)</f>
        <v/>
      </c>
      <c r="BR185" s="15" t="str">
        <f>IF(ISBLANK('Original data'!BO185),"",'Original data'!BO185)</f>
        <v/>
      </c>
      <c r="BS185" s="15" t="str">
        <f>IF(ISBLANK('Original data'!BP185),"",'Original data'!BP185)</f>
        <v/>
      </c>
      <c r="BT185" s="15" t="str">
        <f>IF(ISBLANK('Original data'!BQ185),"",'Original data'!BQ185)</f>
        <v/>
      </c>
      <c r="BU185" s="15" t="str">
        <f>IF(ISBLANK('Original data'!BR185),"",'Original data'!BR185)</f>
        <v/>
      </c>
      <c r="BV185" s="15" t="str">
        <f>IF(ISBLANK('Original data'!BS185),"",'Original data'!BS185)</f>
        <v/>
      </c>
      <c r="BW185" s="15" t="str">
        <f>IF(ISBLANK('Original data'!BT185),"",'Original data'!BT185)</f>
        <v/>
      </c>
      <c r="BX185" s="15" t="str">
        <f>IF(ISBLANK('Original data'!BU185),"",'Original data'!BU185)</f>
        <v/>
      </c>
      <c r="BY185" s="15" t="str">
        <f>IF(ISBLANK('Original data'!BV185),"",'Original data'!BV185)</f>
        <v/>
      </c>
      <c r="BZ185" s="15" t="str">
        <f>IF(ISBLANK('Original data'!BW185),"",'Original data'!BW185)</f>
        <v/>
      </c>
      <c r="CA185" s="15" t="str">
        <f>IF(ISBLANK('Original data'!BX185),"",'Original data'!BX185)</f>
        <v/>
      </c>
      <c r="CB185" s="15" t="str">
        <f>IF(ISBLANK('Original data'!BY185),"",'Original data'!BY185)</f>
        <v/>
      </c>
      <c r="CC185" s="15" t="str">
        <f>IF(ISBLANK('Original data'!BZ185),"",'Original data'!BZ185)</f>
        <v/>
      </c>
      <c r="CD185" s="15" t="str">
        <f>IF(ISBLANK('Original data'!CA185),"",'Original data'!CA185)</f>
        <v/>
      </c>
    </row>
    <row r="186" spans="1:82" x14ac:dyDescent="0.2">
      <c r="A186" s="14" t="str">
        <f>IF(ISBLANK('Original data'!A186),"",'Original data'!A186)</f>
        <v/>
      </c>
      <c r="B186" s="14" t="str">
        <f>IF(ISBLANK('Original data'!B186),"",'Original data'!B186)</f>
        <v/>
      </c>
      <c r="C186" s="14" t="str">
        <f>IF(ISBLANK('Original data'!C186),"",'Original data'!C186)</f>
        <v/>
      </c>
      <c r="D186" s="14" t="str">
        <f>IF(ISBLANK('Original data'!D186),"",'Original data'!D186)</f>
        <v/>
      </c>
      <c r="E186" s="14" t="str">
        <f>IF(ISBLANK('Original data'!E186),"",'Original data'!E186)</f>
        <v/>
      </c>
      <c r="F186" s="14">
        <f>IF(ISBLANK('Original data'!CC186),"",'Original data'!CC186)</f>
        <v>0</v>
      </c>
      <c r="G186" s="14">
        <f>IF(ISBLANK('Original data'!CD186),"",'Original data'!CD186)</f>
        <v>0</v>
      </c>
      <c r="H186" s="14"/>
      <c r="I186" s="15" t="str">
        <f>IF(ISBLANK('Original data'!F186),"",'Original data'!F186)</f>
        <v/>
      </c>
      <c r="J186" s="15" t="str">
        <f>IF(ISBLANK('Original data'!G186),"",'Original data'!G186)</f>
        <v/>
      </c>
      <c r="K186" s="15" t="str">
        <f>IF(ISBLANK('Original data'!H186),"",'Original data'!H186)</f>
        <v/>
      </c>
      <c r="L186" s="15" t="str">
        <f>IF(ISBLANK('Original data'!I186),"",'Original data'!I186)</f>
        <v/>
      </c>
      <c r="M186" s="15" t="str">
        <f>IF(ISBLANK('Original data'!J186),"",'Original data'!J186)</f>
        <v/>
      </c>
      <c r="N186" s="15" t="str">
        <f>IF(ISBLANK('Original data'!K186),"",'Original data'!K186)</f>
        <v/>
      </c>
      <c r="O186" s="15" t="str">
        <f>IF(ISBLANK('Original data'!L186),"",'Original data'!L186)</f>
        <v/>
      </c>
      <c r="P186" s="15" t="str">
        <f>IF(ISBLANK('Original data'!M186),"",'Original data'!M186)</f>
        <v/>
      </c>
      <c r="Q186" s="15" t="str">
        <f>IF(ISBLANK('Original data'!N186),"",'Original data'!N186)</f>
        <v/>
      </c>
      <c r="R186" s="15" t="str">
        <f>IF(ISBLANK('Original data'!O186),"",'Original data'!O186)</f>
        <v/>
      </c>
      <c r="S186" s="15" t="str">
        <f>IF(ISBLANK('Original data'!P186),"",'Original data'!P186)</f>
        <v/>
      </c>
      <c r="T186" s="15" t="str">
        <f>IF(ISBLANK('Original data'!Q186),"",'Original data'!Q186)</f>
        <v/>
      </c>
      <c r="U186" s="15" t="str">
        <f>IF(ISBLANK('Original data'!R186),"",'Original data'!R186)</f>
        <v/>
      </c>
      <c r="V186" s="15" t="str">
        <f>IF(ISBLANK('Original data'!S186),"",'Original data'!S186)</f>
        <v/>
      </c>
      <c r="W186" s="15" t="str">
        <f>IF(ISBLANK('Original data'!T186),"",'Original data'!T186)</f>
        <v/>
      </c>
      <c r="X186" s="15" t="str">
        <f>IF(ISBLANK('Original data'!U186),"",'Original data'!U186)</f>
        <v/>
      </c>
      <c r="Y186" s="15" t="str">
        <f>IF(ISBLANK('Original data'!V186),"",'Original data'!V186)</f>
        <v/>
      </c>
      <c r="Z186" s="15" t="str">
        <f>IF(ISBLANK('Original data'!W186),"",'Original data'!W186)</f>
        <v/>
      </c>
      <c r="AA186" s="15" t="str">
        <f>IF(ISBLANK('Original data'!X186),"",'Original data'!X186)</f>
        <v/>
      </c>
      <c r="AB186" s="15" t="str">
        <f>IF(ISBLANK('Original data'!Y186),"",'Original data'!Y186)</f>
        <v/>
      </c>
      <c r="AC186" s="15" t="str">
        <f>IF(ISBLANK('Original data'!Z186),"",'Original data'!Z186)</f>
        <v/>
      </c>
      <c r="AD186" s="15" t="str">
        <f>IF(ISBLANK('Original data'!AA186),"",'Original data'!AA186)</f>
        <v/>
      </c>
      <c r="AE186" s="15" t="str">
        <f>IF(ISBLANK('Original data'!AB186),"",'Original data'!AB186)</f>
        <v/>
      </c>
      <c r="AF186" s="15" t="str">
        <f>IF(ISBLANK('Original data'!AC186),"",'Original data'!AC186)</f>
        <v/>
      </c>
      <c r="AG186" s="15" t="str">
        <f>IF(ISBLANK('Original data'!AD186),"",'Original data'!AD186)</f>
        <v/>
      </c>
      <c r="AH186" s="15" t="str">
        <f>IF(ISBLANK('Original data'!AE186),"",'Original data'!AE186)</f>
        <v/>
      </c>
      <c r="AI186" s="15" t="str">
        <f>IF(ISBLANK('Original data'!AF186),"",'Original data'!AF186)</f>
        <v/>
      </c>
      <c r="AJ186" s="15" t="str">
        <f>IF(ISBLANK('Original data'!AG186),"",'Original data'!AG186)</f>
        <v/>
      </c>
      <c r="AK186" s="15" t="str">
        <f>IF(ISBLANK('Original data'!AH186),"",'Original data'!AH186)</f>
        <v/>
      </c>
      <c r="AL186" s="15" t="str">
        <f>IF(ISBLANK('Original data'!AI186),"",'Original data'!AI186)</f>
        <v/>
      </c>
      <c r="AM186" s="15" t="str">
        <f>IF(ISBLANK('Original data'!AJ186),"",'Original data'!AJ186)</f>
        <v/>
      </c>
      <c r="AN186" s="15" t="str">
        <f>IF(ISBLANK('Original data'!AK186),"",'Original data'!AK186)</f>
        <v/>
      </c>
      <c r="AO186" s="15" t="str">
        <f>IF(ISBLANK('Original data'!AL186),"",'Original data'!AL186)</f>
        <v/>
      </c>
      <c r="AP186" s="15" t="str">
        <f>IF(ISBLANK('Original data'!AM186),"",'Original data'!AM186)</f>
        <v/>
      </c>
      <c r="AQ186" s="15" t="str">
        <f>IF(ISBLANK('Original data'!AN186),"",'Original data'!AN186)</f>
        <v/>
      </c>
      <c r="AR186" s="15" t="str">
        <f>IF(ISBLANK('Original data'!AO186),"",'Original data'!AO186)</f>
        <v/>
      </c>
      <c r="AS186" s="15" t="str">
        <f>IF(ISBLANK('Original data'!AP186),"",'Original data'!AP186)</f>
        <v/>
      </c>
      <c r="AT186" s="15" t="str">
        <f>IF(ISBLANK('Original data'!AQ186),"",'Original data'!AQ186)</f>
        <v/>
      </c>
      <c r="AU186" s="15" t="str">
        <f>IF(ISBLANK('Original data'!AR186),"",'Original data'!AR186)</f>
        <v/>
      </c>
      <c r="AV186" s="15" t="str">
        <f>IF(ISBLANK('Original data'!AS186),"",'Original data'!AS186)</f>
        <v/>
      </c>
      <c r="AW186" s="15" t="str">
        <f>IF(ISBLANK('Original data'!AT186),"",'Original data'!AT186)</f>
        <v/>
      </c>
      <c r="AX186" s="15" t="str">
        <f>IF(ISBLANK('Original data'!AU186),"",'Original data'!AU186)</f>
        <v/>
      </c>
      <c r="AY186" s="15" t="str">
        <f>IF(ISBLANK('Original data'!AV186),"",'Original data'!AV186)</f>
        <v/>
      </c>
      <c r="AZ186" s="15" t="str">
        <f>IF(ISBLANK('Original data'!AW186),"",'Original data'!AW186)</f>
        <v/>
      </c>
      <c r="BA186" s="15" t="str">
        <f>IF(ISBLANK('Original data'!AX186),"",'Original data'!AX186)</f>
        <v/>
      </c>
      <c r="BB186" s="15" t="str">
        <f>IF(ISBLANK('Original data'!AY186),"",'Original data'!AY186)</f>
        <v/>
      </c>
      <c r="BC186" s="15" t="str">
        <f>IF(ISBLANK('Original data'!AZ186),"",'Original data'!AZ186)</f>
        <v/>
      </c>
      <c r="BD186" s="15" t="str">
        <f>IF(ISBLANK('Original data'!BA186),"",'Original data'!BA186)</f>
        <v/>
      </c>
      <c r="BE186" s="15" t="str">
        <f>IF(ISBLANK('Original data'!BB186),"",'Original data'!BB186)</f>
        <v/>
      </c>
      <c r="BF186" s="15" t="str">
        <f>IF(ISBLANK('Original data'!BC186),"",'Original data'!BC186)</f>
        <v/>
      </c>
      <c r="BG186" s="15" t="str">
        <f>IF(ISBLANK('Original data'!BD186),"",'Original data'!BD186)</f>
        <v/>
      </c>
      <c r="BH186" s="15" t="str">
        <f>IF(ISBLANK('Original data'!BE186),"",'Original data'!BE186)</f>
        <v/>
      </c>
      <c r="BI186" s="15" t="str">
        <f>IF(ISBLANK('Original data'!BF186),"",'Original data'!BF186)</f>
        <v/>
      </c>
      <c r="BJ186" s="15" t="str">
        <f>IF(ISBLANK('Original data'!BG186),"",'Original data'!BG186)</f>
        <v/>
      </c>
      <c r="BK186" s="15" t="str">
        <f>IF(ISBLANK('Original data'!BH186),"",'Original data'!BH186)</f>
        <v/>
      </c>
      <c r="BL186" s="15" t="str">
        <f>IF(ISBLANK('Original data'!BI186),"",'Original data'!BI186)</f>
        <v/>
      </c>
      <c r="BM186" s="15" t="str">
        <f>IF(ISBLANK('Original data'!BJ186),"",'Original data'!BJ186)</f>
        <v/>
      </c>
      <c r="BN186" s="15" t="str">
        <f>IF(ISBLANK('Original data'!BK186),"",'Original data'!BK186)</f>
        <v/>
      </c>
      <c r="BO186" s="15" t="str">
        <f>IF(ISBLANK('Original data'!BL186),"",'Original data'!BL186)</f>
        <v/>
      </c>
      <c r="BP186" s="15" t="str">
        <f>IF(ISBLANK('Original data'!BM186),"",'Original data'!BM186)</f>
        <v/>
      </c>
      <c r="BQ186" s="15" t="str">
        <f>IF(ISBLANK('Original data'!BN186),"",'Original data'!BN186)</f>
        <v/>
      </c>
      <c r="BR186" s="15" t="str">
        <f>IF(ISBLANK('Original data'!BO186),"",'Original data'!BO186)</f>
        <v/>
      </c>
      <c r="BS186" s="15" t="str">
        <f>IF(ISBLANK('Original data'!BP186),"",'Original data'!BP186)</f>
        <v/>
      </c>
      <c r="BT186" s="15" t="str">
        <f>IF(ISBLANK('Original data'!BQ186),"",'Original data'!BQ186)</f>
        <v/>
      </c>
      <c r="BU186" s="15" t="str">
        <f>IF(ISBLANK('Original data'!BR186),"",'Original data'!BR186)</f>
        <v/>
      </c>
      <c r="BV186" s="15" t="str">
        <f>IF(ISBLANK('Original data'!BS186),"",'Original data'!BS186)</f>
        <v/>
      </c>
      <c r="BW186" s="15" t="str">
        <f>IF(ISBLANK('Original data'!BT186),"",'Original data'!BT186)</f>
        <v/>
      </c>
      <c r="BX186" s="15" t="str">
        <f>IF(ISBLANK('Original data'!BU186),"",'Original data'!BU186)</f>
        <v/>
      </c>
      <c r="BY186" s="15" t="str">
        <f>IF(ISBLANK('Original data'!BV186),"",'Original data'!BV186)</f>
        <v/>
      </c>
      <c r="BZ186" s="15" t="str">
        <f>IF(ISBLANK('Original data'!BW186),"",'Original data'!BW186)</f>
        <v/>
      </c>
      <c r="CA186" s="15" t="str">
        <f>IF(ISBLANK('Original data'!BX186),"",'Original data'!BX186)</f>
        <v/>
      </c>
      <c r="CB186" s="15" t="str">
        <f>IF(ISBLANK('Original data'!BY186),"",'Original data'!BY186)</f>
        <v/>
      </c>
      <c r="CC186" s="15" t="str">
        <f>IF(ISBLANK('Original data'!BZ186),"",'Original data'!BZ186)</f>
        <v/>
      </c>
      <c r="CD186" s="15" t="str">
        <f>IF(ISBLANK('Original data'!CA186),"",'Original data'!CA186)</f>
        <v/>
      </c>
    </row>
    <row r="187" spans="1:82" x14ac:dyDescent="0.2">
      <c r="A187" s="14" t="str">
        <f>IF(ISBLANK('Original data'!A187),"",'Original data'!A187)</f>
        <v/>
      </c>
      <c r="B187" s="14" t="str">
        <f>IF(ISBLANK('Original data'!B187),"",'Original data'!B187)</f>
        <v/>
      </c>
      <c r="C187" s="14" t="str">
        <f>IF(ISBLANK('Original data'!C187),"",'Original data'!C187)</f>
        <v/>
      </c>
      <c r="D187" s="14" t="str">
        <f>IF(ISBLANK('Original data'!D187),"",'Original data'!D187)</f>
        <v/>
      </c>
      <c r="E187" s="14" t="str">
        <f>IF(ISBLANK('Original data'!E187),"",'Original data'!E187)</f>
        <v/>
      </c>
      <c r="F187" s="14">
        <f>IF(ISBLANK('Original data'!CC187),"",'Original data'!CC187)</f>
        <v>0</v>
      </c>
      <c r="G187" s="14">
        <f>IF(ISBLANK('Original data'!CD187),"",'Original data'!CD187)</f>
        <v>0</v>
      </c>
      <c r="H187" s="14"/>
      <c r="I187" s="15" t="str">
        <f>IF(ISBLANK('Original data'!F187),"",'Original data'!F187)</f>
        <v/>
      </c>
      <c r="J187" s="15" t="str">
        <f>IF(ISBLANK('Original data'!G187),"",'Original data'!G187)</f>
        <v/>
      </c>
      <c r="K187" s="15" t="str">
        <f>IF(ISBLANK('Original data'!H187),"",'Original data'!H187)</f>
        <v/>
      </c>
      <c r="L187" s="15" t="str">
        <f>IF(ISBLANK('Original data'!I187),"",'Original data'!I187)</f>
        <v/>
      </c>
      <c r="M187" s="15" t="str">
        <f>IF(ISBLANK('Original data'!J187),"",'Original data'!J187)</f>
        <v/>
      </c>
      <c r="N187" s="15" t="str">
        <f>IF(ISBLANK('Original data'!K187),"",'Original data'!K187)</f>
        <v/>
      </c>
      <c r="O187" s="15" t="str">
        <f>IF(ISBLANK('Original data'!L187),"",'Original data'!L187)</f>
        <v/>
      </c>
      <c r="P187" s="15" t="str">
        <f>IF(ISBLANK('Original data'!M187),"",'Original data'!M187)</f>
        <v/>
      </c>
      <c r="Q187" s="15" t="str">
        <f>IF(ISBLANK('Original data'!N187),"",'Original data'!N187)</f>
        <v/>
      </c>
      <c r="R187" s="15" t="str">
        <f>IF(ISBLANK('Original data'!O187),"",'Original data'!O187)</f>
        <v/>
      </c>
      <c r="S187" s="15" t="str">
        <f>IF(ISBLANK('Original data'!P187),"",'Original data'!P187)</f>
        <v/>
      </c>
      <c r="T187" s="15" t="str">
        <f>IF(ISBLANK('Original data'!Q187),"",'Original data'!Q187)</f>
        <v/>
      </c>
      <c r="U187" s="15" t="str">
        <f>IF(ISBLANK('Original data'!R187),"",'Original data'!R187)</f>
        <v/>
      </c>
      <c r="V187" s="15" t="str">
        <f>IF(ISBLANK('Original data'!S187),"",'Original data'!S187)</f>
        <v/>
      </c>
      <c r="W187" s="15" t="str">
        <f>IF(ISBLANK('Original data'!T187),"",'Original data'!T187)</f>
        <v/>
      </c>
      <c r="X187" s="15" t="str">
        <f>IF(ISBLANK('Original data'!U187),"",'Original data'!U187)</f>
        <v/>
      </c>
      <c r="Y187" s="15" t="str">
        <f>IF(ISBLANK('Original data'!V187),"",'Original data'!V187)</f>
        <v/>
      </c>
      <c r="Z187" s="15" t="str">
        <f>IF(ISBLANK('Original data'!W187),"",'Original data'!W187)</f>
        <v/>
      </c>
      <c r="AA187" s="15" t="str">
        <f>IF(ISBLANK('Original data'!X187),"",'Original data'!X187)</f>
        <v/>
      </c>
      <c r="AB187" s="15" t="str">
        <f>IF(ISBLANK('Original data'!Y187),"",'Original data'!Y187)</f>
        <v/>
      </c>
      <c r="AC187" s="15" t="str">
        <f>IF(ISBLANK('Original data'!Z187),"",'Original data'!Z187)</f>
        <v/>
      </c>
      <c r="AD187" s="15" t="str">
        <f>IF(ISBLANK('Original data'!AA187),"",'Original data'!AA187)</f>
        <v/>
      </c>
      <c r="AE187" s="15" t="str">
        <f>IF(ISBLANK('Original data'!AB187),"",'Original data'!AB187)</f>
        <v/>
      </c>
      <c r="AF187" s="15" t="str">
        <f>IF(ISBLANK('Original data'!AC187),"",'Original data'!AC187)</f>
        <v/>
      </c>
      <c r="AG187" s="15" t="str">
        <f>IF(ISBLANK('Original data'!AD187),"",'Original data'!AD187)</f>
        <v/>
      </c>
      <c r="AH187" s="15" t="str">
        <f>IF(ISBLANK('Original data'!AE187),"",'Original data'!AE187)</f>
        <v/>
      </c>
      <c r="AI187" s="15" t="str">
        <f>IF(ISBLANK('Original data'!AF187),"",'Original data'!AF187)</f>
        <v/>
      </c>
      <c r="AJ187" s="15" t="str">
        <f>IF(ISBLANK('Original data'!AG187),"",'Original data'!AG187)</f>
        <v/>
      </c>
      <c r="AK187" s="15" t="str">
        <f>IF(ISBLANK('Original data'!AH187),"",'Original data'!AH187)</f>
        <v/>
      </c>
      <c r="AL187" s="15" t="str">
        <f>IF(ISBLANK('Original data'!AI187),"",'Original data'!AI187)</f>
        <v/>
      </c>
      <c r="AM187" s="15" t="str">
        <f>IF(ISBLANK('Original data'!AJ187),"",'Original data'!AJ187)</f>
        <v/>
      </c>
      <c r="AN187" s="15" t="str">
        <f>IF(ISBLANK('Original data'!AK187),"",'Original data'!AK187)</f>
        <v/>
      </c>
      <c r="AO187" s="15" t="str">
        <f>IF(ISBLANK('Original data'!AL187),"",'Original data'!AL187)</f>
        <v/>
      </c>
      <c r="AP187" s="15" t="str">
        <f>IF(ISBLANK('Original data'!AM187),"",'Original data'!AM187)</f>
        <v/>
      </c>
      <c r="AQ187" s="15" t="str">
        <f>IF(ISBLANK('Original data'!AN187),"",'Original data'!AN187)</f>
        <v/>
      </c>
      <c r="AR187" s="15" t="str">
        <f>IF(ISBLANK('Original data'!AO187),"",'Original data'!AO187)</f>
        <v/>
      </c>
      <c r="AS187" s="15" t="str">
        <f>IF(ISBLANK('Original data'!AP187),"",'Original data'!AP187)</f>
        <v/>
      </c>
      <c r="AT187" s="15" t="str">
        <f>IF(ISBLANK('Original data'!AQ187),"",'Original data'!AQ187)</f>
        <v/>
      </c>
      <c r="AU187" s="15" t="str">
        <f>IF(ISBLANK('Original data'!AR187),"",'Original data'!AR187)</f>
        <v/>
      </c>
      <c r="AV187" s="15" t="str">
        <f>IF(ISBLANK('Original data'!AS187),"",'Original data'!AS187)</f>
        <v/>
      </c>
      <c r="AW187" s="15" t="str">
        <f>IF(ISBLANK('Original data'!AT187),"",'Original data'!AT187)</f>
        <v/>
      </c>
      <c r="AX187" s="15" t="str">
        <f>IF(ISBLANK('Original data'!AU187),"",'Original data'!AU187)</f>
        <v/>
      </c>
      <c r="AY187" s="15" t="str">
        <f>IF(ISBLANK('Original data'!AV187),"",'Original data'!AV187)</f>
        <v/>
      </c>
      <c r="AZ187" s="15" t="str">
        <f>IF(ISBLANK('Original data'!AW187),"",'Original data'!AW187)</f>
        <v/>
      </c>
      <c r="BA187" s="15" t="str">
        <f>IF(ISBLANK('Original data'!AX187),"",'Original data'!AX187)</f>
        <v/>
      </c>
      <c r="BB187" s="15" t="str">
        <f>IF(ISBLANK('Original data'!AY187),"",'Original data'!AY187)</f>
        <v/>
      </c>
      <c r="BC187" s="15" t="str">
        <f>IF(ISBLANK('Original data'!AZ187),"",'Original data'!AZ187)</f>
        <v/>
      </c>
      <c r="BD187" s="15" t="str">
        <f>IF(ISBLANK('Original data'!BA187),"",'Original data'!BA187)</f>
        <v/>
      </c>
      <c r="BE187" s="15" t="str">
        <f>IF(ISBLANK('Original data'!BB187),"",'Original data'!BB187)</f>
        <v/>
      </c>
      <c r="BF187" s="15" t="str">
        <f>IF(ISBLANK('Original data'!BC187),"",'Original data'!BC187)</f>
        <v/>
      </c>
      <c r="BG187" s="15" t="str">
        <f>IF(ISBLANK('Original data'!BD187),"",'Original data'!BD187)</f>
        <v/>
      </c>
      <c r="BH187" s="15" t="str">
        <f>IF(ISBLANK('Original data'!BE187),"",'Original data'!BE187)</f>
        <v/>
      </c>
      <c r="BI187" s="15" t="str">
        <f>IF(ISBLANK('Original data'!BF187),"",'Original data'!BF187)</f>
        <v/>
      </c>
      <c r="BJ187" s="15" t="str">
        <f>IF(ISBLANK('Original data'!BG187),"",'Original data'!BG187)</f>
        <v/>
      </c>
      <c r="BK187" s="15" t="str">
        <f>IF(ISBLANK('Original data'!BH187),"",'Original data'!BH187)</f>
        <v/>
      </c>
      <c r="BL187" s="15" t="str">
        <f>IF(ISBLANK('Original data'!BI187),"",'Original data'!BI187)</f>
        <v/>
      </c>
      <c r="BM187" s="15" t="str">
        <f>IF(ISBLANK('Original data'!BJ187),"",'Original data'!BJ187)</f>
        <v/>
      </c>
      <c r="BN187" s="15" t="str">
        <f>IF(ISBLANK('Original data'!BK187),"",'Original data'!BK187)</f>
        <v/>
      </c>
      <c r="BO187" s="15" t="str">
        <f>IF(ISBLANK('Original data'!BL187),"",'Original data'!BL187)</f>
        <v/>
      </c>
      <c r="BP187" s="15" t="str">
        <f>IF(ISBLANK('Original data'!BM187),"",'Original data'!BM187)</f>
        <v/>
      </c>
      <c r="BQ187" s="15" t="str">
        <f>IF(ISBLANK('Original data'!BN187),"",'Original data'!BN187)</f>
        <v/>
      </c>
      <c r="BR187" s="15" t="str">
        <f>IF(ISBLANK('Original data'!BO187),"",'Original data'!BO187)</f>
        <v/>
      </c>
      <c r="BS187" s="15" t="str">
        <f>IF(ISBLANK('Original data'!BP187),"",'Original data'!BP187)</f>
        <v/>
      </c>
      <c r="BT187" s="15" t="str">
        <f>IF(ISBLANK('Original data'!BQ187),"",'Original data'!BQ187)</f>
        <v/>
      </c>
      <c r="BU187" s="15" t="str">
        <f>IF(ISBLANK('Original data'!BR187),"",'Original data'!BR187)</f>
        <v/>
      </c>
      <c r="BV187" s="15" t="str">
        <f>IF(ISBLANK('Original data'!BS187),"",'Original data'!BS187)</f>
        <v/>
      </c>
      <c r="BW187" s="15" t="str">
        <f>IF(ISBLANK('Original data'!BT187),"",'Original data'!BT187)</f>
        <v/>
      </c>
      <c r="BX187" s="15" t="str">
        <f>IF(ISBLANK('Original data'!BU187),"",'Original data'!BU187)</f>
        <v/>
      </c>
      <c r="BY187" s="15" t="str">
        <f>IF(ISBLANK('Original data'!BV187),"",'Original data'!BV187)</f>
        <v/>
      </c>
      <c r="BZ187" s="15" t="str">
        <f>IF(ISBLANK('Original data'!BW187),"",'Original data'!BW187)</f>
        <v/>
      </c>
      <c r="CA187" s="15" t="str">
        <f>IF(ISBLANK('Original data'!BX187),"",'Original data'!BX187)</f>
        <v/>
      </c>
      <c r="CB187" s="15" t="str">
        <f>IF(ISBLANK('Original data'!BY187),"",'Original data'!BY187)</f>
        <v/>
      </c>
      <c r="CC187" s="15" t="str">
        <f>IF(ISBLANK('Original data'!BZ187),"",'Original data'!BZ187)</f>
        <v/>
      </c>
      <c r="CD187" s="15" t="str">
        <f>IF(ISBLANK('Original data'!CA187),"",'Original data'!CA187)</f>
        <v/>
      </c>
    </row>
    <row r="188" spans="1:82" x14ac:dyDescent="0.2">
      <c r="A188" s="14" t="str">
        <f>IF(ISBLANK('Original data'!A188),"",'Original data'!A188)</f>
        <v/>
      </c>
      <c r="B188" s="14" t="str">
        <f>IF(ISBLANK('Original data'!B188),"",'Original data'!B188)</f>
        <v/>
      </c>
      <c r="C188" s="14" t="str">
        <f>IF(ISBLANK('Original data'!C188),"",'Original data'!C188)</f>
        <v/>
      </c>
      <c r="D188" s="14" t="str">
        <f>IF(ISBLANK('Original data'!D188),"",'Original data'!D188)</f>
        <v/>
      </c>
      <c r="E188" s="14" t="str">
        <f>IF(ISBLANK('Original data'!E188),"",'Original data'!E188)</f>
        <v/>
      </c>
      <c r="F188" s="14">
        <f>IF(ISBLANK('Original data'!CC188),"",'Original data'!CC188)</f>
        <v>0</v>
      </c>
      <c r="G188" s="14">
        <f>IF(ISBLANK('Original data'!CD188),"",'Original data'!CD188)</f>
        <v>0</v>
      </c>
      <c r="H188" s="14"/>
      <c r="I188" s="15" t="str">
        <f>IF(ISBLANK('Original data'!F188),"",'Original data'!F188)</f>
        <v/>
      </c>
      <c r="J188" s="15" t="str">
        <f>IF(ISBLANK('Original data'!G188),"",'Original data'!G188)</f>
        <v/>
      </c>
      <c r="K188" s="15" t="str">
        <f>IF(ISBLANK('Original data'!H188),"",'Original data'!H188)</f>
        <v/>
      </c>
      <c r="L188" s="15" t="str">
        <f>IF(ISBLANK('Original data'!I188),"",'Original data'!I188)</f>
        <v/>
      </c>
      <c r="M188" s="15" t="str">
        <f>IF(ISBLANK('Original data'!J188),"",'Original data'!J188)</f>
        <v/>
      </c>
      <c r="N188" s="15" t="str">
        <f>IF(ISBLANK('Original data'!K188),"",'Original data'!K188)</f>
        <v/>
      </c>
      <c r="O188" s="15" t="str">
        <f>IF(ISBLANK('Original data'!L188),"",'Original data'!L188)</f>
        <v/>
      </c>
      <c r="P188" s="15" t="str">
        <f>IF(ISBLANK('Original data'!M188),"",'Original data'!M188)</f>
        <v/>
      </c>
      <c r="Q188" s="15" t="str">
        <f>IF(ISBLANK('Original data'!N188),"",'Original data'!N188)</f>
        <v/>
      </c>
      <c r="R188" s="15" t="str">
        <f>IF(ISBLANK('Original data'!O188),"",'Original data'!O188)</f>
        <v/>
      </c>
      <c r="S188" s="15" t="str">
        <f>IF(ISBLANK('Original data'!P188),"",'Original data'!P188)</f>
        <v/>
      </c>
      <c r="T188" s="15" t="str">
        <f>IF(ISBLANK('Original data'!Q188),"",'Original data'!Q188)</f>
        <v/>
      </c>
      <c r="U188" s="15" t="str">
        <f>IF(ISBLANK('Original data'!R188),"",'Original data'!R188)</f>
        <v/>
      </c>
      <c r="V188" s="15" t="str">
        <f>IF(ISBLANK('Original data'!S188),"",'Original data'!S188)</f>
        <v/>
      </c>
      <c r="W188" s="15" t="str">
        <f>IF(ISBLANK('Original data'!T188),"",'Original data'!T188)</f>
        <v/>
      </c>
      <c r="X188" s="15" t="str">
        <f>IF(ISBLANK('Original data'!U188),"",'Original data'!U188)</f>
        <v/>
      </c>
      <c r="Y188" s="15" t="str">
        <f>IF(ISBLANK('Original data'!V188),"",'Original data'!V188)</f>
        <v/>
      </c>
      <c r="Z188" s="15" t="str">
        <f>IF(ISBLANK('Original data'!W188),"",'Original data'!W188)</f>
        <v/>
      </c>
      <c r="AA188" s="15" t="str">
        <f>IF(ISBLANK('Original data'!X188),"",'Original data'!X188)</f>
        <v/>
      </c>
      <c r="AB188" s="15" t="str">
        <f>IF(ISBLANK('Original data'!Y188),"",'Original data'!Y188)</f>
        <v/>
      </c>
      <c r="AC188" s="15" t="str">
        <f>IF(ISBLANK('Original data'!Z188),"",'Original data'!Z188)</f>
        <v/>
      </c>
      <c r="AD188" s="15" t="str">
        <f>IF(ISBLANK('Original data'!AA188),"",'Original data'!AA188)</f>
        <v/>
      </c>
      <c r="AE188" s="15" t="str">
        <f>IF(ISBLANK('Original data'!AB188),"",'Original data'!AB188)</f>
        <v/>
      </c>
      <c r="AF188" s="15" t="str">
        <f>IF(ISBLANK('Original data'!AC188),"",'Original data'!AC188)</f>
        <v/>
      </c>
      <c r="AG188" s="15" t="str">
        <f>IF(ISBLANK('Original data'!AD188),"",'Original data'!AD188)</f>
        <v/>
      </c>
      <c r="AH188" s="15" t="str">
        <f>IF(ISBLANK('Original data'!AE188),"",'Original data'!AE188)</f>
        <v/>
      </c>
      <c r="AI188" s="15" t="str">
        <f>IF(ISBLANK('Original data'!AF188),"",'Original data'!AF188)</f>
        <v/>
      </c>
      <c r="AJ188" s="15" t="str">
        <f>IF(ISBLANK('Original data'!AG188),"",'Original data'!AG188)</f>
        <v/>
      </c>
      <c r="AK188" s="15" t="str">
        <f>IF(ISBLANK('Original data'!AH188),"",'Original data'!AH188)</f>
        <v/>
      </c>
      <c r="AL188" s="15" t="str">
        <f>IF(ISBLANK('Original data'!AI188),"",'Original data'!AI188)</f>
        <v/>
      </c>
      <c r="AM188" s="15" t="str">
        <f>IF(ISBLANK('Original data'!AJ188),"",'Original data'!AJ188)</f>
        <v/>
      </c>
      <c r="AN188" s="15" t="str">
        <f>IF(ISBLANK('Original data'!AK188),"",'Original data'!AK188)</f>
        <v/>
      </c>
      <c r="AO188" s="15" t="str">
        <f>IF(ISBLANK('Original data'!AL188),"",'Original data'!AL188)</f>
        <v/>
      </c>
      <c r="AP188" s="15" t="str">
        <f>IF(ISBLANK('Original data'!AM188),"",'Original data'!AM188)</f>
        <v/>
      </c>
      <c r="AQ188" s="15" t="str">
        <f>IF(ISBLANK('Original data'!AN188),"",'Original data'!AN188)</f>
        <v/>
      </c>
      <c r="AR188" s="15" t="str">
        <f>IF(ISBLANK('Original data'!AO188),"",'Original data'!AO188)</f>
        <v/>
      </c>
      <c r="AS188" s="15" t="str">
        <f>IF(ISBLANK('Original data'!AP188),"",'Original data'!AP188)</f>
        <v/>
      </c>
      <c r="AT188" s="15" t="str">
        <f>IF(ISBLANK('Original data'!AQ188),"",'Original data'!AQ188)</f>
        <v/>
      </c>
      <c r="AU188" s="15" t="str">
        <f>IF(ISBLANK('Original data'!AR188),"",'Original data'!AR188)</f>
        <v/>
      </c>
      <c r="AV188" s="15" t="str">
        <f>IF(ISBLANK('Original data'!AS188),"",'Original data'!AS188)</f>
        <v/>
      </c>
      <c r="AW188" s="15" t="str">
        <f>IF(ISBLANK('Original data'!AT188),"",'Original data'!AT188)</f>
        <v/>
      </c>
      <c r="AX188" s="15" t="str">
        <f>IF(ISBLANK('Original data'!AU188),"",'Original data'!AU188)</f>
        <v/>
      </c>
      <c r="AY188" s="15" t="str">
        <f>IF(ISBLANK('Original data'!AV188),"",'Original data'!AV188)</f>
        <v/>
      </c>
      <c r="AZ188" s="15" t="str">
        <f>IF(ISBLANK('Original data'!AW188),"",'Original data'!AW188)</f>
        <v/>
      </c>
      <c r="BA188" s="15" t="str">
        <f>IF(ISBLANK('Original data'!AX188),"",'Original data'!AX188)</f>
        <v/>
      </c>
      <c r="BB188" s="15" t="str">
        <f>IF(ISBLANK('Original data'!AY188),"",'Original data'!AY188)</f>
        <v/>
      </c>
      <c r="BC188" s="15" t="str">
        <f>IF(ISBLANK('Original data'!AZ188),"",'Original data'!AZ188)</f>
        <v/>
      </c>
      <c r="BD188" s="15" t="str">
        <f>IF(ISBLANK('Original data'!BA188),"",'Original data'!BA188)</f>
        <v/>
      </c>
      <c r="BE188" s="15" t="str">
        <f>IF(ISBLANK('Original data'!BB188),"",'Original data'!BB188)</f>
        <v/>
      </c>
      <c r="BF188" s="15" t="str">
        <f>IF(ISBLANK('Original data'!BC188),"",'Original data'!BC188)</f>
        <v/>
      </c>
      <c r="BG188" s="15" t="str">
        <f>IF(ISBLANK('Original data'!BD188),"",'Original data'!BD188)</f>
        <v/>
      </c>
      <c r="BH188" s="15" t="str">
        <f>IF(ISBLANK('Original data'!BE188),"",'Original data'!BE188)</f>
        <v/>
      </c>
      <c r="BI188" s="15" t="str">
        <f>IF(ISBLANK('Original data'!BF188),"",'Original data'!BF188)</f>
        <v/>
      </c>
      <c r="BJ188" s="15" t="str">
        <f>IF(ISBLANK('Original data'!BG188),"",'Original data'!BG188)</f>
        <v/>
      </c>
      <c r="BK188" s="15" t="str">
        <f>IF(ISBLANK('Original data'!BH188),"",'Original data'!BH188)</f>
        <v/>
      </c>
      <c r="BL188" s="15" t="str">
        <f>IF(ISBLANK('Original data'!BI188),"",'Original data'!BI188)</f>
        <v/>
      </c>
      <c r="BM188" s="15" t="str">
        <f>IF(ISBLANK('Original data'!BJ188),"",'Original data'!BJ188)</f>
        <v/>
      </c>
      <c r="BN188" s="15" t="str">
        <f>IF(ISBLANK('Original data'!BK188),"",'Original data'!BK188)</f>
        <v/>
      </c>
      <c r="BO188" s="15" t="str">
        <f>IF(ISBLANK('Original data'!BL188),"",'Original data'!BL188)</f>
        <v/>
      </c>
      <c r="BP188" s="15" t="str">
        <f>IF(ISBLANK('Original data'!BM188),"",'Original data'!BM188)</f>
        <v/>
      </c>
      <c r="BQ188" s="15" t="str">
        <f>IF(ISBLANK('Original data'!BN188),"",'Original data'!BN188)</f>
        <v/>
      </c>
      <c r="BR188" s="15" t="str">
        <f>IF(ISBLANK('Original data'!BO188),"",'Original data'!BO188)</f>
        <v/>
      </c>
      <c r="BS188" s="15" t="str">
        <f>IF(ISBLANK('Original data'!BP188),"",'Original data'!BP188)</f>
        <v/>
      </c>
      <c r="BT188" s="15" t="str">
        <f>IF(ISBLANK('Original data'!BQ188),"",'Original data'!BQ188)</f>
        <v/>
      </c>
      <c r="BU188" s="15" t="str">
        <f>IF(ISBLANK('Original data'!BR188),"",'Original data'!BR188)</f>
        <v/>
      </c>
      <c r="BV188" s="15" t="str">
        <f>IF(ISBLANK('Original data'!BS188),"",'Original data'!BS188)</f>
        <v/>
      </c>
      <c r="BW188" s="15" t="str">
        <f>IF(ISBLANK('Original data'!BT188),"",'Original data'!BT188)</f>
        <v/>
      </c>
      <c r="BX188" s="15" t="str">
        <f>IF(ISBLANK('Original data'!BU188),"",'Original data'!BU188)</f>
        <v/>
      </c>
      <c r="BY188" s="15" t="str">
        <f>IF(ISBLANK('Original data'!BV188),"",'Original data'!BV188)</f>
        <v/>
      </c>
      <c r="BZ188" s="15" t="str">
        <f>IF(ISBLANK('Original data'!BW188),"",'Original data'!BW188)</f>
        <v/>
      </c>
      <c r="CA188" s="15" t="str">
        <f>IF(ISBLANK('Original data'!BX188),"",'Original data'!BX188)</f>
        <v/>
      </c>
      <c r="CB188" s="15" t="str">
        <f>IF(ISBLANK('Original data'!BY188),"",'Original data'!BY188)</f>
        <v/>
      </c>
      <c r="CC188" s="15" t="str">
        <f>IF(ISBLANK('Original data'!BZ188),"",'Original data'!BZ188)</f>
        <v/>
      </c>
      <c r="CD188" s="15" t="str">
        <f>IF(ISBLANK('Original data'!CA188),"",'Original data'!CA188)</f>
        <v/>
      </c>
    </row>
    <row r="189" spans="1:82" x14ac:dyDescent="0.2">
      <c r="A189" s="14" t="str">
        <f>IF(ISBLANK('Original data'!A189),"",'Original data'!A189)</f>
        <v/>
      </c>
      <c r="B189" s="14" t="str">
        <f>IF(ISBLANK('Original data'!B189),"",'Original data'!B189)</f>
        <v/>
      </c>
      <c r="C189" s="14" t="str">
        <f>IF(ISBLANK('Original data'!C189),"",'Original data'!C189)</f>
        <v/>
      </c>
      <c r="D189" s="14" t="str">
        <f>IF(ISBLANK('Original data'!D189),"",'Original data'!D189)</f>
        <v/>
      </c>
      <c r="E189" s="14" t="str">
        <f>IF(ISBLANK('Original data'!E189),"",'Original data'!E189)</f>
        <v/>
      </c>
      <c r="F189" s="14">
        <f>IF(ISBLANK('Original data'!CC189),"",'Original data'!CC189)</f>
        <v>0</v>
      </c>
      <c r="G189" s="14">
        <f>IF(ISBLANK('Original data'!CD189),"",'Original data'!CD189)</f>
        <v>0</v>
      </c>
      <c r="H189" s="14"/>
      <c r="I189" s="15" t="str">
        <f>IF(ISBLANK('Original data'!F189),"",'Original data'!F189)</f>
        <v/>
      </c>
      <c r="J189" s="15" t="str">
        <f>IF(ISBLANK('Original data'!G189),"",'Original data'!G189)</f>
        <v/>
      </c>
      <c r="K189" s="15" t="str">
        <f>IF(ISBLANK('Original data'!H189),"",'Original data'!H189)</f>
        <v/>
      </c>
      <c r="L189" s="15" t="str">
        <f>IF(ISBLANK('Original data'!I189),"",'Original data'!I189)</f>
        <v/>
      </c>
      <c r="M189" s="15" t="str">
        <f>IF(ISBLANK('Original data'!J189),"",'Original data'!J189)</f>
        <v/>
      </c>
      <c r="N189" s="15" t="str">
        <f>IF(ISBLANK('Original data'!K189),"",'Original data'!K189)</f>
        <v/>
      </c>
      <c r="O189" s="15" t="str">
        <f>IF(ISBLANK('Original data'!L189),"",'Original data'!L189)</f>
        <v/>
      </c>
      <c r="P189" s="15" t="str">
        <f>IF(ISBLANK('Original data'!M189),"",'Original data'!M189)</f>
        <v/>
      </c>
      <c r="Q189" s="15" t="str">
        <f>IF(ISBLANK('Original data'!N189),"",'Original data'!N189)</f>
        <v/>
      </c>
      <c r="R189" s="15" t="str">
        <f>IF(ISBLANK('Original data'!O189),"",'Original data'!O189)</f>
        <v/>
      </c>
      <c r="S189" s="15" t="str">
        <f>IF(ISBLANK('Original data'!P189),"",'Original data'!P189)</f>
        <v/>
      </c>
      <c r="T189" s="15" t="str">
        <f>IF(ISBLANK('Original data'!Q189),"",'Original data'!Q189)</f>
        <v/>
      </c>
      <c r="U189" s="15" t="str">
        <f>IF(ISBLANK('Original data'!R189),"",'Original data'!R189)</f>
        <v/>
      </c>
      <c r="V189" s="15" t="str">
        <f>IF(ISBLANK('Original data'!S189),"",'Original data'!S189)</f>
        <v/>
      </c>
      <c r="W189" s="15" t="str">
        <f>IF(ISBLANK('Original data'!T189),"",'Original data'!T189)</f>
        <v/>
      </c>
      <c r="X189" s="15" t="str">
        <f>IF(ISBLANK('Original data'!U189),"",'Original data'!U189)</f>
        <v/>
      </c>
      <c r="Y189" s="15" t="str">
        <f>IF(ISBLANK('Original data'!V189),"",'Original data'!V189)</f>
        <v/>
      </c>
      <c r="Z189" s="15" t="str">
        <f>IF(ISBLANK('Original data'!W189),"",'Original data'!W189)</f>
        <v/>
      </c>
      <c r="AA189" s="15" t="str">
        <f>IF(ISBLANK('Original data'!X189),"",'Original data'!X189)</f>
        <v/>
      </c>
      <c r="AB189" s="15" t="str">
        <f>IF(ISBLANK('Original data'!Y189),"",'Original data'!Y189)</f>
        <v/>
      </c>
      <c r="AC189" s="15" t="str">
        <f>IF(ISBLANK('Original data'!Z189),"",'Original data'!Z189)</f>
        <v/>
      </c>
      <c r="AD189" s="15" t="str">
        <f>IF(ISBLANK('Original data'!AA189),"",'Original data'!AA189)</f>
        <v/>
      </c>
      <c r="AE189" s="15" t="str">
        <f>IF(ISBLANK('Original data'!AB189),"",'Original data'!AB189)</f>
        <v/>
      </c>
      <c r="AF189" s="15" t="str">
        <f>IF(ISBLANK('Original data'!AC189),"",'Original data'!AC189)</f>
        <v/>
      </c>
      <c r="AG189" s="15" t="str">
        <f>IF(ISBLANK('Original data'!AD189),"",'Original data'!AD189)</f>
        <v/>
      </c>
      <c r="AH189" s="15" t="str">
        <f>IF(ISBLANK('Original data'!AE189),"",'Original data'!AE189)</f>
        <v/>
      </c>
      <c r="AI189" s="15" t="str">
        <f>IF(ISBLANK('Original data'!AF189),"",'Original data'!AF189)</f>
        <v/>
      </c>
      <c r="AJ189" s="15" t="str">
        <f>IF(ISBLANK('Original data'!AG189),"",'Original data'!AG189)</f>
        <v/>
      </c>
      <c r="AK189" s="15" t="str">
        <f>IF(ISBLANK('Original data'!AH189),"",'Original data'!AH189)</f>
        <v/>
      </c>
      <c r="AL189" s="15" t="str">
        <f>IF(ISBLANK('Original data'!AI189),"",'Original data'!AI189)</f>
        <v/>
      </c>
      <c r="AM189" s="15" t="str">
        <f>IF(ISBLANK('Original data'!AJ189),"",'Original data'!AJ189)</f>
        <v/>
      </c>
      <c r="AN189" s="15" t="str">
        <f>IF(ISBLANK('Original data'!AK189),"",'Original data'!AK189)</f>
        <v/>
      </c>
      <c r="AO189" s="15" t="str">
        <f>IF(ISBLANK('Original data'!AL189),"",'Original data'!AL189)</f>
        <v/>
      </c>
      <c r="AP189" s="15" t="str">
        <f>IF(ISBLANK('Original data'!AM189),"",'Original data'!AM189)</f>
        <v/>
      </c>
      <c r="AQ189" s="15" t="str">
        <f>IF(ISBLANK('Original data'!AN189),"",'Original data'!AN189)</f>
        <v/>
      </c>
      <c r="AR189" s="15" t="str">
        <f>IF(ISBLANK('Original data'!AO189),"",'Original data'!AO189)</f>
        <v/>
      </c>
      <c r="AS189" s="15" t="str">
        <f>IF(ISBLANK('Original data'!AP189),"",'Original data'!AP189)</f>
        <v/>
      </c>
      <c r="AT189" s="15" t="str">
        <f>IF(ISBLANK('Original data'!AQ189),"",'Original data'!AQ189)</f>
        <v/>
      </c>
      <c r="AU189" s="15" t="str">
        <f>IF(ISBLANK('Original data'!AR189),"",'Original data'!AR189)</f>
        <v/>
      </c>
      <c r="AV189" s="15" t="str">
        <f>IF(ISBLANK('Original data'!AS189),"",'Original data'!AS189)</f>
        <v/>
      </c>
      <c r="AW189" s="15" t="str">
        <f>IF(ISBLANK('Original data'!AT189),"",'Original data'!AT189)</f>
        <v/>
      </c>
      <c r="AX189" s="15" t="str">
        <f>IF(ISBLANK('Original data'!AU189),"",'Original data'!AU189)</f>
        <v/>
      </c>
      <c r="AY189" s="15" t="str">
        <f>IF(ISBLANK('Original data'!AV189),"",'Original data'!AV189)</f>
        <v/>
      </c>
      <c r="AZ189" s="15" t="str">
        <f>IF(ISBLANK('Original data'!AW189),"",'Original data'!AW189)</f>
        <v/>
      </c>
      <c r="BA189" s="15" t="str">
        <f>IF(ISBLANK('Original data'!AX189),"",'Original data'!AX189)</f>
        <v/>
      </c>
      <c r="BB189" s="15" t="str">
        <f>IF(ISBLANK('Original data'!AY189),"",'Original data'!AY189)</f>
        <v/>
      </c>
      <c r="BC189" s="15" t="str">
        <f>IF(ISBLANK('Original data'!AZ189),"",'Original data'!AZ189)</f>
        <v/>
      </c>
      <c r="BD189" s="15" t="str">
        <f>IF(ISBLANK('Original data'!BA189),"",'Original data'!BA189)</f>
        <v/>
      </c>
      <c r="BE189" s="15" t="str">
        <f>IF(ISBLANK('Original data'!BB189),"",'Original data'!BB189)</f>
        <v/>
      </c>
      <c r="BF189" s="15" t="str">
        <f>IF(ISBLANK('Original data'!BC189),"",'Original data'!BC189)</f>
        <v/>
      </c>
      <c r="BG189" s="15" t="str">
        <f>IF(ISBLANK('Original data'!BD189),"",'Original data'!BD189)</f>
        <v/>
      </c>
      <c r="BH189" s="15" t="str">
        <f>IF(ISBLANK('Original data'!BE189),"",'Original data'!BE189)</f>
        <v/>
      </c>
      <c r="BI189" s="15" t="str">
        <f>IF(ISBLANK('Original data'!BF189),"",'Original data'!BF189)</f>
        <v/>
      </c>
      <c r="BJ189" s="15" t="str">
        <f>IF(ISBLANK('Original data'!BG189),"",'Original data'!BG189)</f>
        <v/>
      </c>
      <c r="BK189" s="15" t="str">
        <f>IF(ISBLANK('Original data'!BH189),"",'Original data'!BH189)</f>
        <v/>
      </c>
      <c r="BL189" s="15" t="str">
        <f>IF(ISBLANK('Original data'!BI189),"",'Original data'!BI189)</f>
        <v/>
      </c>
      <c r="BM189" s="15" t="str">
        <f>IF(ISBLANK('Original data'!BJ189),"",'Original data'!BJ189)</f>
        <v/>
      </c>
      <c r="BN189" s="15" t="str">
        <f>IF(ISBLANK('Original data'!BK189),"",'Original data'!BK189)</f>
        <v/>
      </c>
      <c r="BO189" s="15" t="str">
        <f>IF(ISBLANK('Original data'!BL189),"",'Original data'!BL189)</f>
        <v/>
      </c>
      <c r="BP189" s="15" t="str">
        <f>IF(ISBLANK('Original data'!BM189),"",'Original data'!BM189)</f>
        <v/>
      </c>
      <c r="BQ189" s="15" t="str">
        <f>IF(ISBLANK('Original data'!BN189),"",'Original data'!BN189)</f>
        <v/>
      </c>
      <c r="BR189" s="15" t="str">
        <f>IF(ISBLANK('Original data'!BO189),"",'Original data'!BO189)</f>
        <v/>
      </c>
      <c r="BS189" s="15" t="str">
        <f>IF(ISBLANK('Original data'!BP189),"",'Original data'!BP189)</f>
        <v/>
      </c>
      <c r="BT189" s="15" t="str">
        <f>IF(ISBLANK('Original data'!BQ189),"",'Original data'!BQ189)</f>
        <v/>
      </c>
      <c r="BU189" s="15" t="str">
        <f>IF(ISBLANK('Original data'!BR189),"",'Original data'!BR189)</f>
        <v/>
      </c>
      <c r="BV189" s="15" t="str">
        <f>IF(ISBLANK('Original data'!BS189),"",'Original data'!BS189)</f>
        <v/>
      </c>
      <c r="BW189" s="15" t="str">
        <f>IF(ISBLANK('Original data'!BT189),"",'Original data'!BT189)</f>
        <v/>
      </c>
      <c r="BX189" s="15" t="str">
        <f>IF(ISBLANK('Original data'!BU189),"",'Original data'!BU189)</f>
        <v/>
      </c>
      <c r="BY189" s="15" t="str">
        <f>IF(ISBLANK('Original data'!BV189),"",'Original data'!BV189)</f>
        <v/>
      </c>
      <c r="BZ189" s="15" t="str">
        <f>IF(ISBLANK('Original data'!BW189),"",'Original data'!BW189)</f>
        <v/>
      </c>
      <c r="CA189" s="15" t="str">
        <f>IF(ISBLANK('Original data'!BX189),"",'Original data'!BX189)</f>
        <v/>
      </c>
      <c r="CB189" s="15" t="str">
        <f>IF(ISBLANK('Original data'!BY189),"",'Original data'!BY189)</f>
        <v/>
      </c>
      <c r="CC189" s="15" t="str">
        <f>IF(ISBLANK('Original data'!BZ189),"",'Original data'!BZ189)</f>
        <v/>
      </c>
      <c r="CD189" s="15" t="str">
        <f>IF(ISBLANK('Original data'!CA189),"",'Original data'!CA189)</f>
        <v/>
      </c>
    </row>
    <row r="190" spans="1:82" x14ac:dyDescent="0.2">
      <c r="A190" s="14" t="str">
        <f>IF(ISBLANK('Original data'!A190),"",'Original data'!A190)</f>
        <v/>
      </c>
      <c r="B190" s="14" t="str">
        <f>IF(ISBLANK('Original data'!B190),"",'Original data'!B190)</f>
        <v/>
      </c>
      <c r="C190" s="14" t="str">
        <f>IF(ISBLANK('Original data'!C190),"",'Original data'!C190)</f>
        <v/>
      </c>
      <c r="D190" s="14" t="str">
        <f>IF(ISBLANK('Original data'!D190),"",'Original data'!D190)</f>
        <v/>
      </c>
      <c r="E190" s="14" t="str">
        <f>IF(ISBLANK('Original data'!E190),"",'Original data'!E190)</f>
        <v/>
      </c>
      <c r="F190" s="14">
        <f>IF(ISBLANK('Original data'!CC190),"",'Original data'!CC190)</f>
        <v>0</v>
      </c>
      <c r="G190" s="14">
        <f>IF(ISBLANK('Original data'!CD190),"",'Original data'!CD190)</f>
        <v>0</v>
      </c>
      <c r="H190" s="14"/>
      <c r="I190" s="15" t="str">
        <f>IF(ISBLANK('Original data'!F190),"",'Original data'!F190)</f>
        <v/>
      </c>
      <c r="J190" s="15" t="str">
        <f>IF(ISBLANK('Original data'!G190),"",'Original data'!G190)</f>
        <v/>
      </c>
      <c r="K190" s="15" t="str">
        <f>IF(ISBLANK('Original data'!H190),"",'Original data'!H190)</f>
        <v/>
      </c>
      <c r="L190" s="15" t="str">
        <f>IF(ISBLANK('Original data'!I190),"",'Original data'!I190)</f>
        <v/>
      </c>
      <c r="M190" s="15" t="str">
        <f>IF(ISBLANK('Original data'!J190),"",'Original data'!J190)</f>
        <v/>
      </c>
      <c r="N190" s="15" t="str">
        <f>IF(ISBLANK('Original data'!K190),"",'Original data'!K190)</f>
        <v/>
      </c>
      <c r="O190" s="15" t="str">
        <f>IF(ISBLANK('Original data'!L190),"",'Original data'!L190)</f>
        <v/>
      </c>
      <c r="P190" s="15" t="str">
        <f>IF(ISBLANK('Original data'!M190),"",'Original data'!M190)</f>
        <v/>
      </c>
      <c r="Q190" s="15" t="str">
        <f>IF(ISBLANK('Original data'!N190),"",'Original data'!N190)</f>
        <v/>
      </c>
      <c r="R190" s="15" t="str">
        <f>IF(ISBLANK('Original data'!O190),"",'Original data'!O190)</f>
        <v/>
      </c>
      <c r="S190" s="15" t="str">
        <f>IF(ISBLANK('Original data'!P190),"",'Original data'!P190)</f>
        <v/>
      </c>
      <c r="T190" s="15" t="str">
        <f>IF(ISBLANK('Original data'!Q190),"",'Original data'!Q190)</f>
        <v/>
      </c>
      <c r="U190" s="15" t="str">
        <f>IF(ISBLANK('Original data'!R190),"",'Original data'!R190)</f>
        <v/>
      </c>
      <c r="V190" s="15" t="str">
        <f>IF(ISBLANK('Original data'!S190),"",'Original data'!S190)</f>
        <v/>
      </c>
      <c r="W190" s="15" t="str">
        <f>IF(ISBLANK('Original data'!T190),"",'Original data'!T190)</f>
        <v/>
      </c>
      <c r="X190" s="15" t="str">
        <f>IF(ISBLANK('Original data'!U190),"",'Original data'!U190)</f>
        <v/>
      </c>
      <c r="Y190" s="15" t="str">
        <f>IF(ISBLANK('Original data'!V190),"",'Original data'!V190)</f>
        <v/>
      </c>
      <c r="Z190" s="15" t="str">
        <f>IF(ISBLANK('Original data'!W190),"",'Original data'!W190)</f>
        <v/>
      </c>
      <c r="AA190" s="15" t="str">
        <f>IF(ISBLANK('Original data'!X190),"",'Original data'!X190)</f>
        <v/>
      </c>
      <c r="AB190" s="15" t="str">
        <f>IF(ISBLANK('Original data'!Y190),"",'Original data'!Y190)</f>
        <v/>
      </c>
      <c r="AC190" s="15" t="str">
        <f>IF(ISBLANK('Original data'!Z190),"",'Original data'!Z190)</f>
        <v/>
      </c>
      <c r="AD190" s="15" t="str">
        <f>IF(ISBLANK('Original data'!AA190),"",'Original data'!AA190)</f>
        <v/>
      </c>
      <c r="AE190" s="15" t="str">
        <f>IF(ISBLANK('Original data'!AB190),"",'Original data'!AB190)</f>
        <v/>
      </c>
      <c r="AF190" s="15" t="str">
        <f>IF(ISBLANK('Original data'!AC190),"",'Original data'!AC190)</f>
        <v/>
      </c>
      <c r="AG190" s="15" t="str">
        <f>IF(ISBLANK('Original data'!AD190),"",'Original data'!AD190)</f>
        <v/>
      </c>
      <c r="AH190" s="15" t="str">
        <f>IF(ISBLANK('Original data'!AE190),"",'Original data'!AE190)</f>
        <v/>
      </c>
      <c r="AI190" s="15" t="str">
        <f>IF(ISBLANK('Original data'!AF190),"",'Original data'!AF190)</f>
        <v/>
      </c>
      <c r="AJ190" s="15" t="str">
        <f>IF(ISBLANK('Original data'!AG190),"",'Original data'!AG190)</f>
        <v/>
      </c>
      <c r="AK190" s="15" t="str">
        <f>IF(ISBLANK('Original data'!AH190),"",'Original data'!AH190)</f>
        <v/>
      </c>
      <c r="AL190" s="15" t="str">
        <f>IF(ISBLANK('Original data'!AI190),"",'Original data'!AI190)</f>
        <v/>
      </c>
      <c r="AM190" s="15" t="str">
        <f>IF(ISBLANK('Original data'!AJ190),"",'Original data'!AJ190)</f>
        <v/>
      </c>
      <c r="AN190" s="15" t="str">
        <f>IF(ISBLANK('Original data'!AK190),"",'Original data'!AK190)</f>
        <v/>
      </c>
      <c r="AO190" s="15" t="str">
        <f>IF(ISBLANK('Original data'!AL190),"",'Original data'!AL190)</f>
        <v/>
      </c>
      <c r="AP190" s="15" t="str">
        <f>IF(ISBLANK('Original data'!AM190),"",'Original data'!AM190)</f>
        <v/>
      </c>
      <c r="AQ190" s="15" t="str">
        <f>IF(ISBLANK('Original data'!AN190),"",'Original data'!AN190)</f>
        <v/>
      </c>
      <c r="AR190" s="15" t="str">
        <f>IF(ISBLANK('Original data'!AO190),"",'Original data'!AO190)</f>
        <v/>
      </c>
      <c r="AS190" s="15" t="str">
        <f>IF(ISBLANK('Original data'!AP190),"",'Original data'!AP190)</f>
        <v/>
      </c>
      <c r="AT190" s="15" t="str">
        <f>IF(ISBLANK('Original data'!AQ190),"",'Original data'!AQ190)</f>
        <v/>
      </c>
      <c r="AU190" s="15" t="str">
        <f>IF(ISBLANK('Original data'!AR190),"",'Original data'!AR190)</f>
        <v/>
      </c>
      <c r="AV190" s="15" t="str">
        <f>IF(ISBLANK('Original data'!AS190),"",'Original data'!AS190)</f>
        <v/>
      </c>
      <c r="AW190" s="15" t="str">
        <f>IF(ISBLANK('Original data'!AT190),"",'Original data'!AT190)</f>
        <v/>
      </c>
      <c r="AX190" s="15" t="str">
        <f>IF(ISBLANK('Original data'!AU190),"",'Original data'!AU190)</f>
        <v/>
      </c>
      <c r="AY190" s="15" t="str">
        <f>IF(ISBLANK('Original data'!AV190),"",'Original data'!AV190)</f>
        <v/>
      </c>
      <c r="AZ190" s="15" t="str">
        <f>IF(ISBLANK('Original data'!AW190),"",'Original data'!AW190)</f>
        <v/>
      </c>
      <c r="BA190" s="15" t="str">
        <f>IF(ISBLANK('Original data'!AX190),"",'Original data'!AX190)</f>
        <v/>
      </c>
      <c r="BB190" s="15" t="str">
        <f>IF(ISBLANK('Original data'!AY190),"",'Original data'!AY190)</f>
        <v/>
      </c>
      <c r="BC190" s="15" t="str">
        <f>IF(ISBLANK('Original data'!AZ190),"",'Original data'!AZ190)</f>
        <v/>
      </c>
      <c r="BD190" s="15" t="str">
        <f>IF(ISBLANK('Original data'!BA190),"",'Original data'!BA190)</f>
        <v/>
      </c>
      <c r="BE190" s="15" t="str">
        <f>IF(ISBLANK('Original data'!BB190),"",'Original data'!BB190)</f>
        <v/>
      </c>
      <c r="BF190" s="15" t="str">
        <f>IF(ISBLANK('Original data'!BC190),"",'Original data'!BC190)</f>
        <v/>
      </c>
      <c r="BG190" s="15" t="str">
        <f>IF(ISBLANK('Original data'!BD190),"",'Original data'!BD190)</f>
        <v/>
      </c>
      <c r="BH190" s="15" t="str">
        <f>IF(ISBLANK('Original data'!BE190),"",'Original data'!BE190)</f>
        <v/>
      </c>
      <c r="BI190" s="15" t="str">
        <f>IF(ISBLANK('Original data'!BF190),"",'Original data'!BF190)</f>
        <v/>
      </c>
      <c r="BJ190" s="15" t="str">
        <f>IF(ISBLANK('Original data'!BG190),"",'Original data'!BG190)</f>
        <v/>
      </c>
      <c r="BK190" s="15" t="str">
        <f>IF(ISBLANK('Original data'!BH190),"",'Original data'!BH190)</f>
        <v/>
      </c>
      <c r="BL190" s="15" t="str">
        <f>IF(ISBLANK('Original data'!BI190),"",'Original data'!BI190)</f>
        <v/>
      </c>
      <c r="BM190" s="15" t="str">
        <f>IF(ISBLANK('Original data'!BJ190),"",'Original data'!BJ190)</f>
        <v/>
      </c>
      <c r="BN190" s="15" t="str">
        <f>IF(ISBLANK('Original data'!BK190),"",'Original data'!BK190)</f>
        <v/>
      </c>
      <c r="BO190" s="15" t="str">
        <f>IF(ISBLANK('Original data'!BL190),"",'Original data'!BL190)</f>
        <v/>
      </c>
      <c r="BP190" s="15" t="str">
        <f>IF(ISBLANK('Original data'!BM190),"",'Original data'!BM190)</f>
        <v/>
      </c>
      <c r="BQ190" s="15" t="str">
        <f>IF(ISBLANK('Original data'!BN190),"",'Original data'!BN190)</f>
        <v/>
      </c>
      <c r="BR190" s="15" t="str">
        <f>IF(ISBLANK('Original data'!BO190),"",'Original data'!BO190)</f>
        <v/>
      </c>
      <c r="BS190" s="15" t="str">
        <f>IF(ISBLANK('Original data'!BP190),"",'Original data'!BP190)</f>
        <v/>
      </c>
      <c r="BT190" s="15" t="str">
        <f>IF(ISBLANK('Original data'!BQ190),"",'Original data'!BQ190)</f>
        <v/>
      </c>
      <c r="BU190" s="15" t="str">
        <f>IF(ISBLANK('Original data'!BR190),"",'Original data'!BR190)</f>
        <v/>
      </c>
      <c r="BV190" s="15" t="str">
        <f>IF(ISBLANK('Original data'!BS190),"",'Original data'!BS190)</f>
        <v/>
      </c>
      <c r="BW190" s="15" t="str">
        <f>IF(ISBLANK('Original data'!BT190),"",'Original data'!BT190)</f>
        <v/>
      </c>
      <c r="BX190" s="15" t="str">
        <f>IF(ISBLANK('Original data'!BU190),"",'Original data'!BU190)</f>
        <v/>
      </c>
      <c r="BY190" s="15" t="str">
        <f>IF(ISBLANK('Original data'!BV190),"",'Original data'!BV190)</f>
        <v/>
      </c>
      <c r="BZ190" s="15" t="str">
        <f>IF(ISBLANK('Original data'!BW190),"",'Original data'!BW190)</f>
        <v/>
      </c>
      <c r="CA190" s="15" t="str">
        <f>IF(ISBLANK('Original data'!BX190),"",'Original data'!BX190)</f>
        <v/>
      </c>
      <c r="CB190" s="15" t="str">
        <f>IF(ISBLANK('Original data'!BY190),"",'Original data'!BY190)</f>
        <v/>
      </c>
      <c r="CC190" s="15" t="str">
        <f>IF(ISBLANK('Original data'!BZ190),"",'Original data'!BZ190)</f>
        <v/>
      </c>
      <c r="CD190" s="15" t="str">
        <f>IF(ISBLANK('Original data'!CA190),"",'Original data'!CA190)</f>
        <v/>
      </c>
    </row>
    <row r="191" spans="1:82" x14ac:dyDescent="0.2">
      <c r="A191" s="14" t="str">
        <f>IF(ISBLANK('Original data'!A191),"",'Original data'!A191)</f>
        <v/>
      </c>
      <c r="B191" s="14" t="str">
        <f>IF(ISBLANK('Original data'!B191),"",'Original data'!B191)</f>
        <v/>
      </c>
      <c r="C191" s="14" t="str">
        <f>IF(ISBLANK('Original data'!C191),"",'Original data'!C191)</f>
        <v/>
      </c>
      <c r="D191" s="14" t="str">
        <f>IF(ISBLANK('Original data'!D191),"",'Original data'!D191)</f>
        <v/>
      </c>
      <c r="E191" s="14" t="str">
        <f>IF(ISBLANK('Original data'!E191),"",'Original data'!E191)</f>
        <v/>
      </c>
      <c r="F191" s="14">
        <f>IF(ISBLANK('Original data'!CC191),"",'Original data'!CC191)</f>
        <v>0</v>
      </c>
      <c r="G191" s="14">
        <f>IF(ISBLANK('Original data'!CD191),"",'Original data'!CD191)</f>
        <v>0</v>
      </c>
      <c r="H191" s="14"/>
      <c r="I191" s="15" t="str">
        <f>IF(ISBLANK('Original data'!F191),"",'Original data'!F191)</f>
        <v/>
      </c>
      <c r="J191" s="15" t="str">
        <f>IF(ISBLANK('Original data'!G191),"",'Original data'!G191)</f>
        <v/>
      </c>
      <c r="K191" s="15" t="str">
        <f>IF(ISBLANK('Original data'!H191),"",'Original data'!H191)</f>
        <v/>
      </c>
      <c r="L191" s="15" t="str">
        <f>IF(ISBLANK('Original data'!I191),"",'Original data'!I191)</f>
        <v/>
      </c>
      <c r="M191" s="15" t="str">
        <f>IF(ISBLANK('Original data'!J191),"",'Original data'!J191)</f>
        <v/>
      </c>
      <c r="N191" s="15" t="str">
        <f>IF(ISBLANK('Original data'!K191),"",'Original data'!K191)</f>
        <v/>
      </c>
      <c r="O191" s="15" t="str">
        <f>IF(ISBLANK('Original data'!L191),"",'Original data'!L191)</f>
        <v/>
      </c>
      <c r="P191" s="15" t="str">
        <f>IF(ISBLANK('Original data'!M191),"",'Original data'!M191)</f>
        <v/>
      </c>
      <c r="Q191" s="15" t="str">
        <f>IF(ISBLANK('Original data'!N191),"",'Original data'!N191)</f>
        <v/>
      </c>
      <c r="R191" s="15" t="str">
        <f>IF(ISBLANK('Original data'!O191),"",'Original data'!O191)</f>
        <v/>
      </c>
      <c r="S191" s="15" t="str">
        <f>IF(ISBLANK('Original data'!P191),"",'Original data'!P191)</f>
        <v/>
      </c>
      <c r="T191" s="15" t="str">
        <f>IF(ISBLANK('Original data'!Q191),"",'Original data'!Q191)</f>
        <v/>
      </c>
      <c r="U191" s="15" t="str">
        <f>IF(ISBLANK('Original data'!R191),"",'Original data'!R191)</f>
        <v/>
      </c>
      <c r="V191" s="15" t="str">
        <f>IF(ISBLANK('Original data'!S191),"",'Original data'!S191)</f>
        <v/>
      </c>
      <c r="W191" s="15" t="str">
        <f>IF(ISBLANK('Original data'!T191),"",'Original data'!T191)</f>
        <v/>
      </c>
      <c r="X191" s="15" t="str">
        <f>IF(ISBLANK('Original data'!U191),"",'Original data'!U191)</f>
        <v/>
      </c>
      <c r="Y191" s="15" t="str">
        <f>IF(ISBLANK('Original data'!V191),"",'Original data'!V191)</f>
        <v/>
      </c>
      <c r="Z191" s="15" t="str">
        <f>IF(ISBLANK('Original data'!W191),"",'Original data'!W191)</f>
        <v/>
      </c>
      <c r="AA191" s="15" t="str">
        <f>IF(ISBLANK('Original data'!X191),"",'Original data'!X191)</f>
        <v/>
      </c>
      <c r="AB191" s="15" t="str">
        <f>IF(ISBLANK('Original data'!Y191),"",'Original data'!Y191)</f>
        <v/>
      </c>
      <c r="AC191" s="15" t="str">
        <f>IF(ISBLANK('Original data'!Z191),"",'Original data'!Z191)</f>
        <v/>
      </c>
      <c r="AD191" s="15" t="str">
        <f>IF(ISBLANK('Original data'!AA191),"",'Original data'!AA191)</f>
        <v/>
      </c>
      <c r="AE191" s="15" t="str">
        <f>IF(ISBLANK('Original data'!AB191),"",'Original data'!AB191)</f>
        <v/>
      </c>
      <c r="AF191" s="15" t="str">
        <f>IF(ISBLANK('Original data'!AC191),"",'Original data'!AC191)</f>
        <v/>
      </c>
      <c r="AG191" s="15" t="str">
        <f>IF(ISBLANK('Original data'!AD191),"",'Original data'!AD191)</f>
        <v/>
      </c>
      <c r="AH191" s="15" t="str">
        <f>IF(ISBLANK('Original data'!AE191),"",'Original data'!AE191)</f>
        <v/>
      </c>
      <c r="AI191" s="15" t="str">
        <f>IF(ISBLANK('Original data'!AF191),"",'Original data'!AF191)</f>
        <v/>
      </c>
      <c r="AJ191" s="15" t="str">
        <f>IF(ISBLANK('Original data'!AG191),"",'Original data'!AG191)</f>
        <v/>
      </c>
      <c r="AK191" s="15" t="str">
        <f>IF(ISBLANK('Original data'!AH191),"",'Original data'!AH191)</f>
        <v/>
      </c>
      <c r="AL191" s="15" t="str">
        <f>IF(ISBLANK('Original data'!AI191),"",'Original data'!AI191)</f>
        <v/>
      </c>
      <c r="AM191" s="15" t="str">
        <f>IF(ISBLANK('Original data'!AJ191),"",'Original data'!AJ191)</f>
        <v/>
      </c>
      <c r="AN191" s="15" t="str">
        <f>IF(ISBLANK('Original data'!AK191),"",'Original data'!AK191)</f>
        <v/>
      </c>
      <c r="AO191" s="15" t="str">
        <f>IF(ISBLANK('Original data'!AL191),"",'Original data'!AL191)</f>
        <v/>
      </c>
      <c r="AP191" s="15" t="str">
        <f>IF(ISBLANK('Original data'!AM191),"",'Original data'!AM191)</f>
        <v/>
      </c>
      <c r="AQ191" s="15" t="str">
        <f>IF(ISBLANK('Original data'!AN191),"",'Original data'!AN191)</f>
        <v/>
      </c>
      <c r="AR191" s="15" t="str">
        <f>IF(ISBLANK('Original data'!AO191),"",'Original data'!AO191)</f>
        <v/>
      </c>
      <c r="AS191" s="15" t="str">
        <f>IF(ISBLANK('Original data'!AP191),"",'Original data'!AP191)</f>
        <v/>
      </c>
      <c r="AT191" s="15" t="str">
        <f>IF(ISBLANK('Original data'!AQ191),"",'Original data'!AQ191)</f>
        <v/>
      </c>
      <c r="AU191" s="15" t="str">
        <f>IF(ISBLANK('Original data'!AR191),"",'Original data'!AR191)</f>
        <v/>
      </c>
      <c r="AV191" s="15" t="str">
        <f>IF(ISBLANK('Original data'!AS191),"",'Original data'!AS191)</f>
        <v/>
      </c>
      <c r="AW191" s="15" t="str">
        <f>IF(ISBLANK('Original data'!AT191),"",'Original data'!AT191)</f>
        <v/>
      </c>
      <c r="AX191" s="15" t="str">
        <f>IF(ISBLANK('Original data'!AU191),"",'Original data'!AU191)</f>
        <v/>
      </c>
      <c r="AY191" s="15" t="str">
        <f>IF(ISBLANK('Original data'!AV191),"",'Original data'!AV191)</f>
        <v/>
      </c>
      <c r="AZ191" s="15" t="str">
        <f>IF(ISBLANK('Original data'!AW191),"",'Original data'!AW191)</f>
        <v/>
      </c>
      <c r="BA191" s="15" t="str">
        <f>IF(ISBLANK('Original data'!AX191),"",'Original data'!AX191)</f>
        <v/>
      </c>
      <c r="BB191" s="15" t="str">
        <f>IF(ISBLANK('Original data'!AY191),"",'Original data'!AY191)</f>
        <v/>
      </c>
      <c r="BC191" s="15" t="str">
        <f>IF(ISBLANK('Original data'!AZ191),"",'Original data'!AZ191)</f>
        <v/>
      </c>
      <c r="BD191" s="15" t="str">
        <f>IF(ISBLANK('Original data'!BA191),"",'Original data'!BA191)</f>
        <v/>
      </c>
      <c r="BE191" s="15" t="str">
        <f>IF(ISBLANK('Original data'!BB191),"",'Original data'!BB191)</f>
        <v/>
      </c>
      <c r="BF191" s="15" t="str">
        <f>IF(ISBLANK('Original data'!BC191),"",'Original data'!BC191)</f>
        <v/>
      </c>
      <c r="BG191" s="15" t="str">
        <f>IF(ISBLANK('Original data'!BD191),"",'Original data'!BD191)</f>
        <v/>
      </c>
      <c r="BH191" s="15" t="str">
        <f>IF(ISBLANK('Original data'!BE191),"",'Original data'!BE191)</f>
        <v/>
      </c>
      <c r="BI191" s="15" t="str">
        <f>IF(ISBLANK('Original data'!BF191),"",'Original data'!BF191)</f>
        <v/>
      </c>
      <c r="BJ191" s="15" t="str">
        <f>IF(ISBLANK('Original data'!BG191),"",'Original data'!BG191)</f>
        <v/>
      </c>
      <c r="BK191" s="15" t="str">
        <f>IF(ISBLANK('Original data'!BH191),"",'Original data'!BH191)</f>
        <v/>
      </c>
      <c r="BL191" s="15" t="str">
        <f>IF(ISBLANK('Original data'!BI191),"",'Original data'!BI191)</f>
        <v/>
      </c>
      <c r="BM191" s="15" t="str">
        <f>IF(ISBLANK('Original data'!BJ191),"",'Original data'!BJ191)</f>
        <v/>
      </c>
      <c r="BN191" s="15" t="str">
        <f>IF(ISBLANK('Original data'!BK191),"",'Original data'!BK191)</f>
        <v/>
      </c>
      <c r="BO191" s="15" t="str">
        <f>IF(ISBLANK('Original data'!BL191),"",'Original data'!BL191)</f>
        <v/>
      </c>
      <c r="BP191" s="15" t="str">
        <f>IF(ISBLANK('Original data'!BM191),"",'Original data'!BM191)</f>
        <v/>
      </c>
      <c r="BQ191" s="15" t="str">
        <f>IF(ISBLANK('Original data'!BN191),"",'Original data'!BN191)</f>
        <v/>
      </c>
      <c r="BR191" s="15" t="str">
        <f>IF(ISBLANK('Original data'!BO191),"",'Original data'!BO191)</f>
        <v/>
      </c>
      <c r="BS191" s="15" t="str">
        <f>IF(ISBLANK('Original data'!BP191),"",'Original data'!BP191)</f>
        <v/>
      </c>
      <c r="BT191" s="15" t="str">
        <f>IF(ISBLANK('Original data'!BQ191),"",'Original data'!BQ191)</f>
        <v/>
      </c>
      <c r="BU191" s="15" t="str">
        <f>IF(ISBLANK('Original data'!BR191),"",'Original data'!BR191)</f>
        <v/>
      </c>
      <c r="BV191" s="15" t="str">
        <f>IF(ISBLANK('Original data'!BS191),"",'Original data'!BS191)</f>
        <v/>
      </c>
      <c r="BW191" s="15" t="str">
        <f>IF(ISBLANK('Original data'!BT191),"",'Original data'!BT191)</f>
        <v/>
      </c>
      <c r="BX191" s="15" t="str">
        <f>IF(ISBLANK('Original data'!BU191),"",'Original data'!BU191)</f>
        <v/>
      </c>
      <c r="BY191" s="15" t="str">
        <f>IF(ISBLANK('Original data'!BV191),"",'Original data'!BV191)</f>
        <v/>
      </c>
      <c r="BZ191" s="15" t="str">
        <f>IF(ISBLANK('Original data'!BW191),"",'Original data'!BW191)</f>
        <v/>
      </c>
      <c r="CA191" s="15" t="str">
        <f>IF(ISBLANK('Original data'!BX191),"",'Original data'!BX191)</f>
        <v/>
      </c>
      <c r="CB191" s="15" t="str">
        <f>IF(ISBLANK('Original data'!BY191),"",'Original data'!BY191)</f>
        <v/>
      </c>
      <c r="CC191" s="15" t="str">
        <f>IF(ISBLANK('Original data'!BZ191),"",'Original data'!BZ191)</f>
        <v/>
      </c>
      <c r="CD191" s="15" t="str">
        <f>IF(ISBLANK('Original data'!CA191),"",'Original data'!CA191)</f>
        <v/>
      </c>
    </row>
    <row r="192" spans="1:82" x14ac:dyDescent="0.2">
      <c r="A192" s="14" t="str">
        <f>IF(ISBLANK('Original data'!A192),"",'Original data'!A192)</f>
        <v/>
      </c>
      <c r="B192" s="14" t="str">
        <f>IF(ISBLANK('Original data'!B192),"",'Original data'!B192)</f>
        <v/>
      </c>
      <c r="C192" s="14" t="str">
        <f>IF(ISBLANK('Original data'!C192),"",'Original data'!C192)</f>
        <v/>
      </c>
      <c r="D192" s="14" t="str">
        <f>IF(ISBLANK('Original data'!D192),"",'Original data'!D192)</f>
        <v/>
      </c>
      <c r="E192" s="14" t="str">
        <f>IF(ISBLANK('Original data'!E192),"",'Original data'!E192)</f>
        <v/>
      </c>
      <c r="F192" s="14">
        <f>IF(ISBLANK('Original data'!CC192),"",'Original data'!CC192)</f>
        <v>0</v>
      </c>
      <c r="G192" s="14">
        <f>IF(ISBLANK('Original data'!CD192),"",'Original data'!CD192)</f>
        <v>0</v>
      </c>
      <c r="H192" s="14"/>
      <c r="I192" s="15" t="str">
        <f>IF(ISBLANK('Original data'!F192),"",'Original data'!F192)</f>
        <v/>
      </c>
      <c r="J192" s="15" t="str">
        <f>IF(ISBLANK('Original data'!G192),"",'Original data'!G192)</f>
        <v/>
      </c>
      <c r="K192" s="15" t="str">
        <f>IF(ISBLANK('Original data'!H192),"",'Original data'!H192)</f>
        <v/>
      </c>
      <c r="L192" s="15" t="str">
        <f>IF(ISBLANK('Original data'!I192),"",'Original data'!I192)</f>
        <v/>
      </c>
      <c r="M192" s="15" t="str">
        <f>IF(ISBLANK('Original data'!J192),"",'Original data'!J192)</f>
        <v/>
      </c>
      <c r="N192" s="15" t="str">
        <f>IF(ISBLANK('Original data'!K192),"",'Original data'!K192)</f>
        <v/>
      </c>
      <c r="O192" s="15" t="str">
        <f>IF(ISBLANK('Original data'!L192),"",'Original data'!L192)</f>
        <v/>
      </c>
      <c r="P192" s="15" t="str">
        <f>IF(ISBLANK('Original data'!M192),"",'Original data'!M192)</f>
        <v/>
      </c>
      <c r="Q192" s="15" t="str">
        <f>IF(ISBLANK('Original data'!N192),"",'Original data'!N192)</f>
        <v/>
      </c>
      <c r="R192" s="15" t="str">
        <f>IF(ISBLANK('Original data'!O192),"",'Original data'!O192)</f>
        <v/>
      </c>
      <c r="S192" s="15" t="str">
        <f>IF(ISBLANK('Original data'!P192),"",'Original data'!P192)</f>
        <v/>
      </c>
      <c r="T192" s="15" t="str">
        <f>IF(ISBLANK('Original data'!Q192),"",'Original data'!Q192)</f>
        <v/>
      </c>
      <c r="U192" s="15" t="str">
        <f>IF(ISBLANK('Original data'!R192),"",'Original data'!R192)</f>
        <v/>
      </c>
      <c r="V192" s="15" t="str">
        <f>IF(ISBLANK('Original data'!S192),"",'Original data'!S192)</f>
        <v/>
      </c>
      <c r="W192" s="15" t="str">
        <f>IF(ISBLANK('Original data'!T192),"",'Original data'!T192)</f>
        <v/>
      </c>
      <c r="X192" s="15" t="str">
        <f>IF(ISBLANK('Original data'!U192),"",'Original data'!U192)</f>
        <v/>
      </c>
      <c r="Y192" s="15" t="str">
        <f>IF(ISBLANK('Original data'!V192),"",'Original data'!V192)</f>
        <v/>
      </c>
      <c r="Z192" s="15" t="str">
        <f>IF(ISBLANK('Original data'!W192),"",'Original data'!W192)</f>
        <v/>
      </c>
      <c r="AA192" s="15" t="str">
        <f>IF(ISBLANK('Original data'!X192),"",'Original data'!X192)</f>
        <v/>
      </c>
      <c r="AB192" s="15" t="str">
        <f>IF(ISBLANK('Original data'!Y192),"",'Original data'!Y192)</f>
        <v/>
      </c>
      <c r="AC192" s="15" t="str">
        <f>IF(ISBLANK('Original data'!Z192),"",'Original data'!Z192)</f>
        <v/>
      </c>
      <c r="AD192" s="15" t="str">
        <f>IF(ISBLANK('Original data'!AA192),"",'Original data'!AA192)</f>
        <v/>
      </c>
      <c r="AE192" s="15" t="str">
        <f>IF(ISBLANK('Original data'!AB192),"",'Original data'!AB192)</f>
        <v/>
      </c>
      <c r="AF192" s="15" t="str">
        <f>IF(ISBLANK('Original data'!AC192),"",'Original data'!AC192)</f>
        <v/>
      </c>
      <c r="AG192" s="15" t="str">
        <f>IF(ISBLANK('Original data'!AD192),"",'Original data'!AD192)</f>
        <v/>
      </c>
      <c r="AH192" s="15" t="str">
        <f>IF(ISBLANK('Original data'!AE192),"",'Original data'!AE192)</f>
        <v/>
      </c>
      <c r="AI192" s="15" t="str">
        <f>IF(ISBLANK('Original data'!AF192),"",'Original data'!AF192)</f>
        <v/>
      </c>
      <c r="AJ192" s="15" t="str">
        <f>IF(ISBLANK('Original data'!AG192),"",'Original data'!AG192)</f>
        <v/>
      </c>
      <c r="AK192" s="15" t="str">
        <f>IF(ISBLANK('Original data'!AH192),"",'Original data'!AH192)</f>
        <v/>
      </c>
      <c r="AL192" s="15" t="str">
        <f>IF(ISBLANK('Original data'!AI192),"",'Original data'!AI192)</f>
        <v/>
      </c>
      <c r="AM192" s="15" t="str">
        <f>IF(ISBLANK('Original data'!AJ192),"",'Original data'!AJ192)</f>
        <v/>
      </c>
      <c r="AN192" s="15" t="str">
        <f>IF(ISBLANK('Original data'!AK192),"",'Original data'!AK192)</f>
        <v/>
      </c>
      <c r="AO192" s="15" t="str">
        <f>IF(ISBLANK('Original data'!AL192),"",'Original data'!AL192)</f>
        <v/>
      </c>
      <c r="AP192" s="15" t="str">
        <f>IF(ISBLANK('Original data'!AM192),"",'Original data'!AM192)</f>
        <v/>
      </c>
      <c r="AQ192" s="15" t="str">
        <f>IF(ISBLANK('Original data'!AN192),"",'Original data'!AN192)</f>
        <v/>
      </c>
      <c r="AR192" s="15" t="str">
        <f>IF(ISBLANK('Original data'!AO192),"",'Original data'!AO192)</f>
        <v/>
      </c>
      <c r="AS192" s="15" t="str">
        <f>IF(ISBLANK('Original data'!AP192),"",'Original data'!AP192)</f>
        <v/>
      </c>
      <c r="AT192" s="15" t="str">
        <f>IF(ISBLANK('Original data'!AQ192),"",'Original data'!AQ192)</f>
        <v/>
      </c>
      <c r="AU192" s="15" t="str">
        <f>IF(ISBLANK('Original data'!AR192),"",'Original data'!AR192)</f>
        <v/>
      </c>
      <c r="AV192" s="15" t="str">
        <f>IF(ISBLANK('Original data'!AS192),"",'Original data'!AS192)</f>
        <v/>
      </c>
      <c r="AW192" s="15" t="str">
        <f>IF(ISBLANK('Original data'!AT192),"",'Original data'!AT192)</f>
        <v/>
      </c>
      <c r="AX192" s="15" t="str">
        <f>IF(ISBLANK('Original data'!AU192),"",'Original data'!AU192)</f>
        <v/>
      </c>
      <c r="AY192" s="15" t="str">
        <f>IF(ISBLANK('Original data'!AV192),"",'Original data'!AV192)</f>
        <v/>
      </c>
      <c r="AZ192" s="15" t="str">
        <f>IF(ISBLANK('Original data'!AW192),"",'Original data'!AW192)</f>
        <v/>
      </c>
      <c r="BA192" s="15" t="str">
        <f>IF(ISBLANK('Original data'!AX192),"",'Original data'!AX192)</f>
        <v/>
      </c>
      <c r="BB192" s="15" t="str">
        <f>IF(ISBLANK('Original data'!AY192),"",'Original data'!AY192)</f>
        <v/>
      </c>
      <c r="BC192" s="15" t="str">
        <f>IF(ISBLANK('Original data'!AZ192),"",'Original data'!AZ192)</f>
        <v/>
      </c>
      <c r="BD192" s="15" t="str">
        <f>IF(ISBLANK('Original data'!BA192),"",'Original data'!BA192)</f>
        <v/>
      </c>
      <c r="BE192" s="15" t="str">
        <f>IF(ISBLANK('Original data'!BB192),"",'Original data'!BB192)</f>
        <v/>
      </c>
      <c r="BF192" s="15" t="str">
        <f>IF(ISBLANK('Original data'!BC192),"",'Original data'!BC192)</f>
        <v/>
      </c>
      <c r="BG192" s="15" t="str">
        <f>IF(ISBLANK('Original data'!BD192),"",'Original data'!BD192)</f>
        <v/>
      </c>
      <c r="BH192" s="15" t="str">
        <f>IF(ISBLANK('Original data'!BE192),"",'Original data'!BE192)</f>
        <v/>
      </c>
      <c r="BI192" s="15" t="str">
        <f>IF(ISBLANK('Original data'!BF192),"",'Original data'!BF192)</f>
        <v/>
      </c>
      <c r="BJ192" s="15" t="str">
        <f>IF(ISBLANK('Original data'!BG192),"",'Original data'!BG192)</f>
        <v/>
      </c>
      <c r="BK192" s="15" t="str">
        <f>IF(ISBLANK('Original data'!BH192),"",'Original data'!BH192)</f>
        <v/>
      </c>
      <c r="BL192" s="15" t="str">
        <f>IF(ISBLANK('Original data'!BI192),"",'Original data'!BI192)</f>
        <v/>
      </c>
      <c r="BM192" s="15" t="str">
        <f>IF(ISBLANK('Original data'!BJ192),"",'Original data'!BJ192)</f>
        <v/>
      </c>
      <c r="BN192" s="15" t="str">
        <f>IF(ISBLANK('Original data'!BK192),"",'Original data'!BK192)</f>
        <v/>
      </c>
      <c r="BO192" s="15" t="str">
        <f>IF(ISBLANK('Original data'!BL192),"",'Original data'!BL192)</f>
        <v/>
      </c>
      <c r="BP192" s="15" t="str">
        <f>IF(ISBLANK('Original data'!BM192),"",'Original data'!BM192)</f>
        <v/>
      </c>
      <c r="BQ192" s="15" t="str">
        <f>IF(ISBLANK('Original data'!BN192),"",'Original data'!BN192)</f>
        <v/>
      </c>
      <c r="BR192" s="15" t="str">
        <f>IF(ISBLANK('Original data'!BO192),"",'Original data'!BO192)</f>
        <v/>
      </c>
      <c r="BS192" s="15" t="str">
        <f>IF(ISBLANK('Original data'!BP192),"",'Original data'!BP192)</f>
        <v/>
      </c>
      <c r="BT192" s="15" t="str">
        <f>IF(ISBLANK('Original data'!BQ192),"",'Original data'!BQ192)</f>
        <v/>
      </c>
      <c r="BU192" s="15" t="str">
        <f>IF(ISBLANK('Original data'!BR192),"",'Original data'!BR192)</f>
        <v/>
      </c>
      <c r="BV192" s="15" t="str">
        <f>IF(ISBLANK('Original data'!BS192),"",'Original data'!BS192)</f>
        <v/>
      </c>
      <c r="BW192" s="15" t="str">
        <f>IF(ISBLANK('Original data'!BT192),"",'Original data'!BT192)</f>
        <v/>
      </c>
      <c r="BX192" s="15" t="str">
        <f>IF(ISBLANK('Original data'!BU192),"",'Original data'!BU192)</f>
        <v/>
      </c>
      <c r="BY192" s="15" t="str">
        <f>IF(ISBLANK('Original data'!BV192),"",'Original data'!BV192)</f>
        <v/>
      </c>
      <c r="BZ192" s="15" t="str">
        <f>IF(ISBLANK('Original data'!BW192),"",'Original data'!BW192)</f>
        <v/>
      </c>
      <c r="CA192" s="15" t="str">
        <f>IF(ISBLANK('Original data'!BX192),"",'Original data'!BX192)</f>
        <v/>
      </c>
      <c r="CB192" s="15" t="str">
        <f>IF(ISBLANK('Original data'!BY192),"",'Original data'!BY192)</f>
        <v/>
      </c>
      <c r="CC192" s="15" t="str">
        <f>IF(ISBLANK('Original data'!BZ192),"",'Original data'!BZ192)</f>
        <v/>
      </c>
      <c r="CD192" s="15" t="str">
        <f>IF(ISBLANK('Original data'!CA192),"",'Original data'!CA192)</f>
        <v/>
      </c>
    </row>
    <row r="193" spans="1:82" x14ac:dyDescent="0.2">
      <c r="A193" s="14" t="str">
        <f>IF(ISBLANK('Original data'!A193),"",'Original data'!A193)</f>
        <v/>
      </c>
      <c r="B193" s="14" t="str">
        <f>IF(ISBLANK('Original data'!B193),"",'Original data'!B193)</f>
        <v/>
      </c>
      <c r="C193" s="14" t="str">
        <f>IF(ISBLANK('Original data'!C193),"",'Original data'!C193)</f>
        <v/>
      </c>
      <c r="D193" s="14" t="str">
        <f>IF(ISBLANK('Original data'!D193),"",'Original data'!D193)</f>
        <v/>
      </c>
      <c r="E193" s="14" t="str">
        <f>IF(ISBLANK('Original data'!E193),"",'Original data'!E193)</f>
        <v/>
      </c>
      <c r="F193" s="14">
        <f>IF(ISBLANK('Original data'!CC193),"",'Original data'!CC193)</f>
        <v>0</v>
      </c>
      <c r="G193" s="14">
        <f>IF(ISBLANK('Original data'!CD193),"",'Original data'!CD193)</f>
        <v>0</v>
      </c>
      <c r="H193" s="14"/>
      <c r="I193" s="15" t="str">
        <f>IF(ISBLANK('Original data'!F193),"",'Original data'!F193)</f>
        <v/>
      </c>
      <c r="J193" s="15" t="str">
        <f>IF(ISBLANK('Original data'!G193),"",'Original data'!G193)</f>
        <v/>
      </c>
      <c r="K193" s="15" t="str">
        <f>IF(ISBLANK('Original data'!H193),"",'Original data'!H193)</f>
        <v/>
      </c>
      <c r="L193" s="15" t="str">
        <f>IF(ISBLANK('Original data'!I193),"",'Original data'!I193)</f>
        <v/>
      </c>
      <c r="M193" s="15" t="str">
        <f>IF(ISBLANK('Original data'!J193),"",'Original data'!J193)</f>
        <v/>
      </c>
      <c r="N193" s="15" t="str">
        <f>IF(ISBLANK('Original data'!K193),"",'Original data'!K193)</f>
        <v/>
      </c>
      <c r="O193" s="15" t="str">
        <f>IF(ISBLANK('Original data'!L193),"",'Original data'!L193)</f>
        <v/>
      </c>
      <c r="P193" s="15" t="str">
        <f>IF(ISBLANK('Original data'!M193),"",'Original data'!M193)</f>
        <v/>
      </c>
      <c r="Q193" s="15" t="str">
        <f>IF(ISBLANK('Original data'!N193),"",'Original data'!N193)</f>
        <v/>
      </c>
      <c r="R193" s="15" t="str">
        <f>IF(ISBLANK('Original data'!O193),"",'Original data'!O193)</f>
        <v/>
      </c>
      <c r="S193" s="15" t="str">
        <f>IF(ISBLANK('Original data'!P193),"",'Original data'!P193)</f>
        <v/>
      </c>
      <c r="T193" s="15" t="str">
        <f>IF(ISBLANK('Original data'!Q193),"",'Original data'!Q193)</f>
        <v/>
      </c>
      <c r="U193" s="15" t="str">
        <f>IF(ISBLANK('Original data'!R193),"",'Original data'!R193)</f>
        <v/>
      </c>
      <c r="V193" s="15" t="str">
        <f>IF(ISBLANK('Original data'!S193),"",'Original data'!S193)</f>
        <v/>
      </c>
      <c r="W193" s="15" t="str">
        <f>IF(ISBLANK('Original data'!T193),"",'Original data'!T193)</f>
        <v/>
      </c>
      <c r="X193" s="15" t="str">
        <f>IF(ISBLANK('Original data'!U193),"",'Original data'!U193)</f>
        <v/>
      </c>
      <c r="Y193" s="15" t="str">
        <f>IF(ISBLANK('Original data'!V193),"",'Original data'!V193)</f>
        <v/>
      </c>
      <c r="Z193" s="15" t="str">
        <f>IF(ISBLANK('Original data'!W193),"",'Original data'!W193)</f>
        <v/>
      </c>
      <c r="AA193" s="15" t="str">
        <f>IF(ISBLANK('Original data'!X193),"",'Original data'!X193)</f>
        <v/>
      </c>
      <c r="AB193" s="15" t="str">
        <f>IF(ISBLANK('Original data'!Y193),"",'Original data'!Y193)</f>
        <v/>
      </c>
      <c r="AC193" s="15" t="str">
        <f>IF(ISBLANK('Original data'!Z193),"",'Original data'!Z193)</f>
        <v/>
      </c>
      <c r="AD193" s="15" t="str">
        <f>IF(ISBLANK('Original data'!AA193),"",'Original data'!AA193)</f>
        <v/>
      </c>
      <c r="AE193" s="15" t="str">
        <f>IF(ISBLANK('Original data'!AB193),"",'Original data'!AB193)</f>
        <v/>
      </c>
      <c r="AF193" s="15" t="str">
        <f>IF(ISBLANK('Original data'!AC193),"",'Original data'!AC193)</f>
        <v/>
      </c>
      <c r="AG193" s="15" t="str">
        <f>IF(ISBLANK('Original data'!AD193),"",'Original data'!AD193)</f>
        <v/>
      </c>
      <c r="AH193" s="15" t="str">
        <f>IF(ISBLANK('Original data'!AE193),"",'Original data'!AE193)</f>
        <v/>
      </c>
      <c r="AI193" s="15" t="str">
        <f>IF(ISBLANK('Original data'!AF193),"",'Original data'!AF193)</f>
        <v/>
      </c>
      <c r="AJ193" s="15" t="str">
        <f>IF(ISBLANK('Original data'!AG193),"",'Original data'!AG193)</f>
        <v/>
      </c>
      <c r="AK193" s="15" t="str">
        <f>IF(ISBLANK('Original data'!AH193),"",'Original data'!AH193)</f>
        <v/>
      </c>
      <c r="AL193" s="15" t="str">
        <f>IF(ISBLANK('Original data'!AI193),"",'Original data'!AI193)</f>
        <v/>
      </c>
      <c r="AM193" s="15" t="str">
        <f>IF(ISBLANK('Original data'!AJ193),"",'Original data'!AJ193)</f>
        <v/>
      </c>
      <c r="AN193" s="15" t="str">
        <f>IF(ISBLANK('Original data'!AK193),"",'Original data'!AK193)</f>
        <v/>
      </c>
      <c r="AO193" s="15" t="str">
        <f>IF(ISBLANK('Original data'!AL193),"",'Original data'!AL193)</f>
        <v/>
      </c>
      <c r="AP193" s="15" t="str">
        <f>IF(ISBLANK('Original data'!AM193),"",'Original data'!AM193)</f>
        <v/>
      </c>
      <c r="AQ193" s="15" t="str">
        <f>IF(ISBLANK('Original data'!AN193),"",'Original data'!AN193)</f>
        <v/>
      </c>
      <c r="AR193" s="15" t="str">
        <f>IF(ISBLANK('Original data'!AO193),"",'Original data'!AO193)</f>
        <v/>
      </c>
      <c r="AS193" s="15" t="str">
        <f>IF(ISBLANK('Original data'!AP193),"",'Original data'!AP193)</f>
        <v/>
      </c>
      <c r="AT193" s="15" t="str">
        <f>IF(ISBLANK('Original data'!AQ193),"",'Original data'!AQ193)</f>
        <v/>
      </c>
      <c r="AU193" s="15" t="str">
        <f>IF(ISBLANK('Original data'!AR193),"",'Original data'!AR193)</f>
        <v/>
      </c>
      <c r="AV193" s="15" t="str">
        <f>IF(ISBLANK('Original data'!AS193),"",'Original data'!AS193)</f>
        <v/>
      </c>
      <c r="AW193" s="15" t="str">
        <f>IF(ISBLANK('Original data'!AT193),"",'Original data'!AT193)</f>
        <v/>
      </c>
      <c r="AX193" s="15" t="str">
        <f>IF(ISBLANK('Original data'!AU193),"",'Original data'!AU193)</f>
        <v/>
      </c>
      <c r="AY193" s="15" t="str">
        <f>IF(ISBLANK('Original data'!AV193),"",'Original data'!AV193)</f>
        <v/>
      </c>
      <c r="AZ193" s="15" t="str">
        <f>IF(ISBLANK('Original data'!AW193),"",'Original data'!AW193)</f>
        <v/>
      </c>
      <c r="BA193" s="15" t="str">
        <f>IF(ISBLANK('Original data'!AX193),"",'Original data'!AX193)</f>
        <v/>
      </c>
      <c r="BB193" s="15" t="str">
        <f>IF(ISBLANK('Original data'!AY193),"",'Original data'!AY193)</f>
        <v/>
      </c>
      <c r="BC193" s="15" t="str">
        <f>IF(ISBLANK('Original data'!AZ193),"",'Original data'!AZ193)</f>
        <v/>
      </c>
      <c r="BD193" s="15" t="str">
        <f>IF(ISBLANK('Original data'!BA193),"",'Original data'!BA193)</f>
        <v/>
      </c>
      <c r="BE193" s="15" t="str">
        <f>IF(ISBLANK('Original data'!BB193),"",'Original data'!BB193)</f>
        <v/>
      </c>
      <c r="BF193" s="15" t="str">
        <f>IF(ISBLANK('Original data'!BC193),"",'Original data'!BC193)</f>
        <v/>
      </c>
      <c r="BG193" s="15" t="str">
        <f>IF(ISBLANK('Original data'!BD193),"",'Original data'!BD193)</f>
        <v/>
      </c>
      <c r="BH193" s="15" t="str">
        <f>IF(ISBLANK('Original data'!BE193),"",'Original data'!BE193)</f>
        <v/>
      </c>
      <c r="BI193" s="15" t="str">
        <f>IF(ISBLANK('Original data'!BF193),"",'Original data'!BF193)</f>
        <v/>
      </c>
      <c r="BJ193" s="15" t="str">
        <f>IF(ISBLANK('Original data'!BG193),"",'Original data'!BG193)</f>
        <v/>
      </c>
      <c r="BK193" s="15" t="str">
        <f>IF(ISBLANK('Original data'!BH193),"",'Original data'!BH193)</f>
        <v/>
      </c>
      <c r="BL193" s="15" t="str">
        <f>IF(ISBLANK('Original data'!BI193),"",'Original data'!BI193)</f>
        <v/>
      </c>
      <c r="BM193" s="15" t="str">
        <f>IF(ISBLANK('Original data'!BJ193),"",'Original data'!BJ193)</f>
        <v/>
      </c>
      <c r="BN193" s="15" t="str">
        <f>IF(ISBLANK('Original data'!BK193),"",'Original data'!BK193)</f>
        <v/>
      </c>
      <c r="BO193" s="15" t="str">
        <f>IF(ISBLANK('Original data'!BL193),"",'Original data'!BL193)</f>
        <v/>
      </c>
      <c r="BP193" s="15" t="str">
        <f>IF(ISBLANK('Original data'!BM193),"",'Original data'!BM193)</f>
        <v/>
      </c>
      <c r="BQ193" s="15" t="str">
        <f>IF(ISBLANK('Original data'!BN193),"",'Original data'!BN193)</f>
        <v/>
      </c>
      <c r="BR193" s="15" t="str">
        <f>IF(ISBLANK('Original data'!BO193),"",'Original data'!BO193)</f>
        <v/>
      </c>
      <c r="BS193" s="15" t="str">
        <f>IF(ISBLANK('Original data'!BP193),"",'Original data'!BP193)</f>
        <v/>
      </c>
      <c r="BT193" s="15" t="str">
        <f>IF(ISBLANK('Original data'!BQ193),"",'Original data'!BQ193)</f>
        <v/>
      </c>
      <c r="BU193" s="15" t="str">
        <f>IF(ISBLANK('Original data'!BR193),"",'Original data'!BR193)</f>
        <v/>
      </c>
      <c r="BV193" s="15" t="str">
        <f>IF(ISBLANK('Original data'!BS193),"",'Original data'!BS193)</f>
        <v/>
      </c>
      <c r="BW193" s="15" t="str">
        <f>IF(ISBLANK('Original data'!BT193),"",'Original data'!BT193)</f>
        <v/>
      </c>
      <c r="BX193" s="15" t="str">
        <f>IF(ISBLANK('Original data'!BU193),"",'Original data'!BU193)</f>
        <v/>
      </c>
      <c r="BY193" s="15" t="str">
        <f>IF(ISBLANK('Original data'!BV193),"",'Original data'!BV193)</f>
        <v/>
      </c>
      <c r="BZ193" s="15" t="str">
        <f>IF(ISBLANK('Original data'!BW193),"",'Original data'!BW193)</f>
        <v/>
      </c>
      <c r="CA193" s="15" t="str">
        <f>IF(ISBLANK('Original data'!BX193),"",'Original data'!BX193)</f>
        <v/>
      </c>
      <c r="CB193" s="15" t="str">
        <f>IF(ISBLANK('Original data'!BY193),"",'Original data'!BY193)</f>
        <v/>
      </c>
      <c r="CC193" s="15" t="str">
        <f>IF(ISBLANK('Original data'!BZ193),"",'Original data'!BZ193)</f>
        <v/>
      </c>
      <c r="CD193" s="15" t="str">
        <f>IF(ISBLANK('Original data'!CA193),"",'Original data'!CA193)</f>
        <v/>
      </c>
    </row>
    <row r="194" spans="1:82" x14ac:dyDescent="0.2">
      <c r="A194" s="14" t="str">
        <f>IF(ISBLANK('Original data'!A194),"",'Original data'!A194)</f>
        <v/>
      </c>
      <c r="B194" s="14" t="str">
        <f>IF(ISBLANK('Original data'!B194),"",'Original data'!B194)</f>
        <v/>
      </c>
      <c r="C194" s="14" t="str">
        <f>IF(ISBLANK('Original data'!C194),"",'Original data'!C194)</f>
        <v/>
      </c>
      <c r="D194" s="14" t="str">
        <f>IF(ISBLANK('Original data'!D194),"",'Original data'!D194)</f>
        <v/>
      </c>
      <c r="E194" s="14" t="str">
        <f>IF(ISBLANK('Original data'!E194),"",'Original data'!E194)</f>
        <v/>
      </c>
      <c r="F194" s="14">
        <f>IF(ISBLANK('Original data'!CC194),"",'Original data'!CC194)</f>
        <v>0</v>
      </c>
      <c r="G194" s="14">
        <f>IF(ISBLANK('Original data'!CD194),"",'Original data'!CD194)</f>
        <v>0</v>
      </c>
      <c r="H194" s="14"/>
      <c r="I194" s="15" t="str">
        <f>IF(ISBLANK('Original data'!F194),"",'Original data'!F194)</f>
        <v/>
      </c>
      <c r="J194" s="15" t="str">
        <f>IF(ISBLANK('Original data'!G194),"",'Original data'!G194)</f>
        <v/>
      </c>
      <c r="K194" s="15" t="str">
        <f>IF(ISBLANK('Original data'!H194),"",'Original data'!H194)</f>
        <v/>
      </c>
      <c r="L194" s="15" t="str">
        <f>IF(ISBLANK('Original data'!I194),"",'Original data'!I194)</f>
        <v/>
      </c>
      <c r="M194" s="15" t="str">
        <f>IF(ISBLANK('Original data'!J194),"",'Original data'!J194)</f>
        <v/>
      </c>
      <c r="N194" s="15" t="str">
        <f>IF(ISBLANK('Original data'!K194),"",'Original data'!K194)</f>
        <v/>
      </c>
      <c r="O194" s="15" t="str">
        <f>IF(ISBLANK('Original data'!L194),"",'Original data'!L194)</f>
        <v/>
      </c>
      <c r="P194" s="15" t="str">
        <f>IF(ISBLANK('Original data'!M194),"",'Original data'!M194)</f>
        <v/>
      </c>
      <c r="Q194" s="15" t="str">
        <f>IF(ISBLANK('Original data'!N194),"",'Original data'!N194)</f>
        <v/>
      </c>
      <c r="R194" s="15" t="str">
        <f>IF(ISBLANK('Original data'!O194),"",'Original data'!O194)</f>
        <v/>
      </c>
      <c r="S194" s="15" t="str">
        <f>IF(ISBLANK('Original data'!P194),"",'Original data'!P194)</f>
        <v/>
      </c>
      <c r="T194" s="15" t="str">
        <f>IF(ISBLANK('Original data'!Q194),"",'Original data'!Q194)</f>
        <v/>
      </c>
      <c r="U194" s="15" t="str">
        <f>IF(ISBLANK('Original data'!R194),"",'Original data'!R194)</f>
        <v/>
      </c>
      <c r="V194" s="15" t="str">
        <f>IF(ISBLANK('Original data'!S194),"",'Original data'!S194)</f>
        <v/>
      </c>
      <c r="W194" s="15" t="str">
        <f>IF(ISBLANK('Original data'!T194),"",'Original data'!T194)</f>
        <v/>
      </c>
      <c r="X194" s="15" t="str">
        <f>IF(ISBLANK('Original data'!U194),"",'Original data'!U194)</f>
        <v/>
      </c>
      <c r="Y194" s="15" t="str">
        <f>IF(ISBLANK('Original data'!V194),"",'Original data'!V194)</f>
        <v/>
      </c>
      <c r="Z194" s="15" t="str">
        <f>IF(ISBLANK('Original data'!W194),"",'Original data'!W194)</f>
        <v/>
      </c>
      <c r="AA194" s="15" t="str">
        <f>IF(ISBLANK('Original data'!X194),"",'Original data'!X194)</f>
        <v/>
      </c>
      <c r="AB194" s="15" t="str">
        <f>IF(ISBLANK('Original data'!Y194),"",'Original data'!Y194)</f>
        <v/>
      </c>
      <c r="AC194" s="15" t="str">
        <f>IF(ISBLANK('Original data'!Z194),"",'Original data'!Z194)</f>
        <v/>
      </c>
      <c r="AD194" s="15" t="str">
        <f>IF(ISBLANK('Original data'!AA194),"",'Original data'!AA194)</f>
        <v/>
      </c>
      <c r="AE194" s="15" t="str">
        <f>IF(ISBLANK('Original data'!AB194),"",'Original data'!AB194)</f>
        <v/>
      </c>
      <c r="AF194" s="15" t="str">
        <f>IF(ISBLANK('Original data'!AC194),"",'Original data'!AC194)</f>
        <v/>
      </c>
      <c r="AG194" s="15" t="str">
        <f>IF(ISBLANK('Original data'!AD194),"",'Original data'!AD194)</f>
        <v/>
      </c>
      <c r="AH194" s="15" t="str">
        <f>IF(ISBLANK('Original data'!AE194),"",'Original data'!AE194)</f>
        <v/>
      </c>
      <c r="AI194" s="15" t="str">
        <f>IF(ISBLANK('Original data'!AF194),"",'Original data'!AF194)</f>
        <v/>
      </c>
      <c r="AJ194" s="15" t="str">
        <f>IF(ISBLANK('Original data'!AG194),"",'Original data'!AG194)</f>
        <v/>
      </c>
      <c r="AK194" s="15" t="str">
        <f>IF(ISBLANK('Original data'!AH194),"",'Original data'!AH194)</f>
        <v/>
      </c>
      <c r="AL194" s="15" t="str">
        <f>IF(ISBLANK('Original data'!AI194),"",'Original data'!AI194)</f>
        <v/>
      </c>
      <c r="AM194" s="15" t="str">
        <f>IF(ISBLANK('Original data'!AJ194),"",'Original data'!AJ194)</f>
        <v/>
      </c>
      <c r="AN194" s="15" t="str">
        <f>IF(ISBLANK('Original data'!AK194),"",'Original data'!AK194)</f>
        <v/>
      </c>
      <c r="AO194" s="15" t="str">
        <f>IF(ISBLANK('Original data'!AL194),"",'Original data'!AL194)</f>
        <v/>
      </c>
      <c r="AP194" s="15" t="str">
        <f>IF(ISBLANK('Original data'!AM194),"",'Original data'!AM194)</f>
        <v/>
      </c>
      <c r="AQ194" s="15" t="str">
        <f>IF(ISBLANK('Original data'!AN194),"",'Original data'!AN194)</f>
        <v/>
      </c>
      <c r="AR194" s="15" t="str">
        <f>IF(ISBLANK('Original data'!AO194),"",'Original data'!AO194)</f>
        <v/>
      </c>
      <c r="AS194" s="15" t="str">
        <f>IF(ISBLANK('Original data'!AP194),"",'Original data'!AP194)</f>
        <v/>
      </c>
      <c r="AT194" s="15" t="str">
        <f>IF(ISBLANK('Original data'!AQ194),"",'Original data'!AQ194)</f>
        <v/>
      </c>
      <c r="AU194" s="15" t="str">
        <f>IF(ISBLANK('Original data'!AR194),"",'Original data'!AR194)</f>
        <v/>
      </c>
      <c r="AV194" s="15" t="str">
        <f>IF(ISBLANK('Original data'!AS194),"",'Original data'!AS194)</f>
        <v/>
      </c>
      <c r="AW194" s="15" t="str">
        <f>IF(ISBLANK('Original data'!AT194),"",'Original data'!AT194)</f>
        <v/>
      </c>
      <c r="AX194" s="15" t="str">
        <f>IF(ISBLANK('Original data'!AU194),"",'Original data'!AU194)</f>
        <v/>
      </c>
      <c r="AY194" s="15" t="str">
        <f>IF(ISBLANK('Original data'!AV194),"",'Original data'!AV194)</f>
        <v/>
      </c>
      <c r="AZ194" s="15" t="str">
        <f>IF(ISBLANK('Original data'!AW194),"",'Original data'!AW194)</f>
        <v/>
      </c>
      <c r="BA194" s="15" t="str">
        <f>IF(ISBLANK('Original data'!AX194),"",'Original data'!AX194)</f>
        <v/>
      </c>
      <c r="BB194" s="15" t="str">
        <f>IF(ISBLANK('Original data'!AY194),"",'Original data'!AY194)</f>
        <v/>
      </c>
      <c r="BC194" s="15" t="str">
        <f>IF(ISBLANK('Original data'!AZ194),"",'Original data'!AZ194)</f>
        <v/>
      </c>
      <c r="BD194" s="15" t="str">
        <f>IF(ISBLANK('Original data'!BA194),"",'Original data'!BA194)</f>
        <v/>
      </c>
      <c r="BE194" s="15" t="str">
        <f>IF(ISBLANK('Original data'!BB194),"",'Original data'!BB194)</f>
        <v/>
      </c>
      <c r="BF194" s="15" t="str">
        <f>IF(ISBLANK('Original data'!BC194),"",'Original data'!BC194)</f>
        <v/>
      </c>
      <c r="BG194" s="15" t="str">
        <f>IF(ISBLANK('Original data'!BD194),"",'Original data'!BD194)</f>
        <v/>
      </c>
      <c r="BH194" s="15" t="str">
        <f>IF(ISBLANK('Original data'!BE194),"",'Original data'!BE194)</f>
        <v/>
      </c>
      <c r="BI194" s="15" t="str">
        <f>IF(ISBLANK('Original data'!BF194),"",'Original data'!BF194)</f>
        <v/>
      </c>
      <c r="BJ194" s="15" t="str">
        <f>IF(ISBLANK('Original data'!BG194),"",'Original data'!BG194)</f>
        <v/>
      </c>
      <c r="BK194" s="15" t="str">
        <f>IF(ISBLANK('Original data'!BH194),"",'Original data'!BH194)</f>
        <v/>
      </c>
      <c r="BL194" s="15" t="str">
        <f>IF(ISBLANK('Original data'!BI194),"",'Original data'!BI194)</f>
        <v/>
      </c>
      <c r="BM194" s="15" t="str">
        <f>IF(ISBLANK('Original data'!BJ194),"",'Original data'!BJ194)</f>
        <v/>
      </c>
      <c r="BN194" s="15" t="str">
        <f>IF(ISBLANK('Original data'!BK194),"",'Original data'!BK194)</f>
        <v/>
      </c>
      <c r="BO194" s="15" t="str">
        <f>IF(ISBLANK('Original data'!BL194),"",'Original data'!BL194)</f>
        <v/>
      </c>
      <c r="BP194" s="15" t="str">
        <f>IF(ISBLANK('Original data'!BM194),"",'Original data'!BM194)</f>
        <v/>
      </c>
      <c r="BQ194" s="15" t="str">
        <f>IF(ISBLANK('Original data'!BN194),"",'Original data'!BN194)</f>
        <v/>
      </c>
      <c r="BR194" s="15" t="str">
        <f>IF(ISBLANK('Original data'!BO194),"",'Original data'!BO194)</f>
        <v/>
      </c>
      <c r="BS194" s="15" t="str">
        <f>IF(ISBLANK('Original data'!BP194),"",'Original data'!BP194)</f>
        <v/>
      </c>
      <c r="BT194" s="15" t="str">
        <f>IF(ISBLANK('Original data'!BQ194),"",'Original data'!BQ194)</f>
        <v/>
      </c>
      <c r="BU194" s="15" t="str">
        <f>IF(ISBLANK('Original data'!BR194),"",'Original data'!BR194)</f>
        <v/>
      </c>
      <c r="BV194" s="15" t="str">
        <f>IF(ISBLANK('Original data'!BS194),"",'Original data'!BS194)</f>
        <v/>
      </c>
      <c r="BW194" s="15" t="str">
        <f>IF(ISBLANK('Original data'!BT194),"",'Original data'!BT194)</f>
        <v/>
      </c>
      <c r="BX194" s="15" t="str">
        <f>IF(ISBLANK('Original data'!BU194),"",'Original data'!BU194)</f>
        <v/>
      </c>
      <c r="BY194" s="15" t="str">
        <f>IF(ISBLANK('Original data'!BV194),"",'Original data'!BV194)</f>
        <v/>
      </c>
      <c r="BZ194" s="15" t="str">
        <f>IF(ISBLANK('Original data'!BW194),"",'Original data'!BW194)</f>
        <v/>
      </c>
      <c r="CA194" s="15" t="str">
        <f>IF(ISBLANK('Original data'!BX194),"",'Original data'!BX194)</f>
        <v/>
      </c>
      <c r="CB194" s="15" t="str">
        <f>IF(ISBLANK('Original data'!BY194),"",'Original data'!BY194)</f>
        <v/>
      </c>
      <c r="CC194" s="15" t="str">
        <f>IF(ISBLANK('Original data'!BZ194),"",'Original data'!BZ194)</f>
        <v/>
      </c>
      <c r="CD194" s="15" t="str">
        <f>IF(ISBLANK('Original data'!CA194),"",'Original data'!CA194)</f>
        <v/>
      </c>
    </row>
    <row r="195" spans="1:82" x14ac:dyDescent="0.2">
      <c r="A195" s="14" t="str">
        <f>IF(ISBLANK('Original data'!A195),"",'Original data'!A195)</f>
        <v/>
      </c>
      <c r="B195" s="14" t="str">
        <f>IF(ISBLANK('Original data'!B195),"",'Original data'!B195)</f>
        <v/>
      </c>
      <c r="C195" s="14" t="str">
        <f>IF(ISBLANK('Original data'!C195),"",'Original data'!C195)</f>
        <v/>
      </c>
      <c r="D195" s="14" t="str">
        <f>IF(ISBLANK('Original data'!D195),"",'Original data'!D195)</f>
        <v/>
      </c>
      <c r="E195" s="14" t="str">
        <f>IF(ISBLANK('Original data'!E195),"",'Original data'!E195)</f>
        <v/>
      </c>
      <c r="F195" s="14">
        <f>IF(ISBLANK('Original data'!CC195),"",'Original data'!CC195)</f>
        <v>0</v>
      </c>
      <c r="G195" s="14">
        <f>IF(ISBLANK('Original data'!CD195),"",'Original data'!CD195)</f>
        <v>0</v>
      </c>
      <c r="H195" s="14"/>
      <c r="I195" s="15" t="str">
        <f>IF(ISBLANK('Original data'!F195),"",'Original data'!F195)</f>
        <v/>
      </c>
      <c r="J195" s="15" t="str">
        <f>IF(ISBLANK('Original data'!G195),"",'Original data'!G195)</f>
        <v/>
      </c>
      <c r="K195" s="15" t="str">
        <f>IF(ISBLANK('Original data'!H195),"",'Original data'!H195)</f>
        <v/>
      </c>
      <c r="L195" s="15" t="str">
        <f>IF(ISBLANK('Original data'!I195),"",'Original data'!I195)</f>
        <v/>
      </c>
      <c r="M195" s="15" t="str">
        <f>IF(ISBLANK('Original data'!J195),"",'Original data'!J195)</f>
        <v/>
      </c>
      <c r="N195" s="15" t="str">
        <f>IF(ISBLANK('Original data'!K195),"",'Original data'!K195)</f>
        <v/>
      </c>
      <c r="O195" s="15" t="str">
        <f>IF(ISBLANK('Original data'!L195),"",'Original data'!L195)</f>
        <v/>
      </c>
      <c r="P195" s="15" t="str">
        <f>IF(ISBLANK('Original data'!M195),"",'Original data'!M195)</f>
        <v/>
      </c>
      <c r="Q195" s="15" t="str">
        <f>IF(ISBLANK('Original data'!N195),"",'Original data'!N195)</f>
        <v/>
      </c>
      <c r="R195" s="15" t="str">
        <f>IF(ISBLANK('Original data'!O195),"",'Original data'!O195)</f>
        <v/>
      </c>
      <c r="S195" s="15" t="str">
        <f>IF(ISBLANK('Original data'!P195),"",'Original data'!P195)</f>
        <v/>
      </c>
      <c r="T195" s="15" t="str">
        <f>IF(ISBLANK('Original data'!Q195),"",'Original data'!Q195)</f>
        <v/>
      </c>
      <c r="U195" s="15" t="str">
        <f>IF(ISBLANK('Original data'!R195),"",'Original data'!R195)</f>
        <v/>
      </c>
      <c r="V195" s="15" t="str">
        <f>IF(ISBLANK('Original data'!S195),"",'Original data'!S195)</f>
        <v/>
      </c>
      <c r="W195" s="15" t="str">
        <f>IF(ISBLANK('Original data'!T195),"",'Original data'!T195)</f>
        <v/>
      </c>
      <c r="X195" s="15" t="str">
        <f>IF(ISBLANK('Original data'!U195),"",'Original data'!U195)</f>
        <v/>
      </c>
      <c r="Y195" s="15" t="str">
        <f>IF(ISBLANK('Original data'!V195),"",'Original data'!V195)</f>
        <v/>
      </c>
      <c r="Z195" s="15" t="str">
        <f>IF(ISBLANK('Original data'!W195),"",'Original data'!W195)</f>
        <v/>
      </c>
      <c r="AA195" s="15" t="str">
        <f>IF(ISBLANK('Original data'!X195),"",'Original data'!X195)</f>
        <v/>
      </c>
      <c r="AB195" s="15" t="str">
        <f>IF(ISBLANK('Original data'!Y195),"",'Original data'!Y195)</f>
        <v/>
      </c>
      <c r="AC195" s="15" t="str">
        <f>IF(ISBLANK('Original data'!Z195),"",'Original data'!Z195)</f>
        <v/>
      </c>
      <c r="AD195" s="15" t="str">
        <f>IF(ISBLANK('Original data'!AA195),"",'Original data'!AA195)</f>
        <v/>
      </c>
      <c r="AE195" s="15" t="str">
        <f>IF(ISBLANK('Original data'!AB195),"",'Original data'!AB195)</f>
        <v/>
      </c>
      <c r="AF195" s="15" t="str">
        <f>IF(ISBLANK('Original data'!AC195),"",'Original data'!AC195)</f>
        <v/>
      </c>
      <c r="AG195" s="15" t="str">
        <f>IF(ISBLANK('Original data'!AD195),"",'Original data'!AD195)</f>
        <v/>
      </c>
      <c r="AH195" s="15" t="str">
        <f>IF(ISBLANK('Original data'!AE195),"",'Original data'!AE195)</f>
        <v/>
      </c>
      <c r="AI195" s="15" t="str">
        <f>IF(ISBLANK('Original data'!AF195),"",'Original data'!AF195)</f>
        <v/>
      </c>
      <c r="AJ195" s="15" t="str">
        <f>IF(ISBLANK('Original data'!AG195),"",'Original data'!AG195)</f>
        <v/>
      </c>
      <c r="AK195" s="15" t="str">
        <f>IF(ISBLANK('Original data'!AH195),"",'Original data'!AH195)</f>
        <v/>
      </c>
      <c r="AL195" s="15" t="str">
        <f>IF(ISBLANK('Original data'!AI195),"",'Original data'!AI195)</f>
        <v/>
      </c>
      <c r="AM195" s="15" t="str">
        <f>IF(ISBLANK('Original data'!AJ195),"",'Original data'!AJ195)</f>
        <v/>
      </c>
      <c r="AN195" s="15" t="str">
        <f>IF(ISBLANK('Original data'!AK195),"",'Original data'!AK195)</f>
        <v/>
      </c>
      <c r="AO195" s="15" t="str">
        <f>IF(ISBLANK('Original data'!AL195),"",'Original data'!AL195)</f>
        <v/>
      </c>
      <c r="AP195" s="15" t="str">
        <f>IF(ISBLANK('Original data'!AM195),"",'Original data'!AM195)</f>
        <v/>
      </c>
      <c r="AQ195" s="15" t="str">
        <f>IF(ISBLANK('Original data'!AN195),"",'Original data'!AN195)</f>
        <v/>
      </c>
      <c r="AR195" s="15" t="str">
        <f>IF(ISBLANK('Original data'!AO195),"",'Original data'!AO195)</f>
        <v/>
      </c>
      <c r="AS195" s="15" t="str">
        <f>IF(ISBLANK('Original data'!AP195),"",'Original data'!AP195)</f>
        <v/>
      </c>
      <c r="AT195" s="15" t="str">
        <f>IF(ISBLANK('Original data'!AQ195),"",'Original data'!AQ195)</f>
        <v/>
      </c>
      <c r="AU195" s="15" t="str">
        <f>IF(ISBLANK('Original data'!AR195),"",'Original data'!AR195)</f>
        <v/>
      </c>
      <c r="AV195" s="15" t="str">
        <f>IF(ISBLANK('Original data'!AS195),"",'Original data'!AS195)</f>
        <v/>
      </c>
      <c r="AW195" s="15" t="str">
        <f>IF(ISBLANK('Original data'!AT195),"",'Original data'!AT195)</f>
        <v/>
      </c>
      <c r="AX195" s="15" t="str">
        <f>IF(ISBLANK('Original data'!AU195),"",'Original data'!AU195)</f>
        <v/>
      </c>
      <c r="AY195" s="15" t="str">
        <f>IF(ISBLANK('Original data'!AV195),"",'Original data'!AV195)</f>
        <v/>
      </c>
      <c r="AZ195" s="15" t="str">
        <f>IF(ISBLANK('Original data'!AW195),"",'Original data'!AW195)</f>
        <v/>
      </c>
      <c r="BA195" s="15" t="str">
        <f>IF(ISBLANK('Original data'!AX195),"",'Original data'!AX195)</f>
        <v/>
      </c>
      <c r="BB195" s="15" t="str">
        <f>IF(ISBLANK('Original data'!AY195),"",'Original data'!AY195)</f>
        <v/>
      </c>
      <c r="BC195" s="15" t="str">
        <f>IF(ISBLANK('Original data'!AZ195),"",'Original data'!AZ195)</f>
        <v/>
      </c>
      <c r="BD195" s="15" t="str">
        <f>IF(ISBLANK('Original data'!BA195),"",'Original data'!BA195)</f>
        <v/>
      </c>
      <c r="BE195" s="15" t="str">
        <f>IF(ISBLANK('Original data'!BB195),"",'Original data'!BB195)</f>
        <v/>
      </c>
      <c r="BF195" s="15" t="str">
        <f>IF(ISBLANK('Original data'!BC195),"",'Original data'!BC195)</f>
        <v/>
      </c>
      <c r="BG195" s="15" t="str">
        <f>IF(ISBLANK('Original data'!BD195),"",'Original data'!BD195)</f>
        <v/>
      </c>
      <c r="BH195" s="15" t="str">
        <f>IF(ISBLANK('Original data'!BE195),"",'Original data'!BE195)</f>
        <v/>
      </c>
      <c r="BI195" s="15" t="str">
        <f>IF(ISBLANK('Original data'!BF195),"",'Original data'!BF195)</f>
        <v/>
      </c>
      <c r="BJ195" s="15" t="str">
        <f>IF(ISBLANK('Original data'!BG195),"",'Original data'!BG195)</f>
        <v/>
      </c>
      <c r="BK195" s="15" t="str">
        <f>IF(ISBLANK('Original data'!BH195),"",'Original data'!BH195)</f>
        <v/>
      </c>
      <c r="BL195" s="15" t="str">
        <f>IF(ISBLANK('Original data'!BI195),"",'Original data'!BI195)</f>
        <v/>
      </c>
      <c r="BM195" s="15" t="str">
        <f>IF(ISBLANK('Original data'!BJ195),"",'Original data'!BJ195)</f>
        <v/>
      </c>
      <c r="BN195" s="15" t="str">
        <f>IF(ISBLANK('Original data'!BK195),"",'Original data'!BK195)</f>
        <v/>
      </c>
      <c r="BO195" s="15" t="str">
        <f>IF(ISBLANK('Original data'!BL195),"",'Original data'!BL195)</f>
        <v/>
      </c>
      <c r="BP195" s="15" t="str">
        <f>IF(ISBLANK('Original data'!BM195),"",'Original data'!BM195)</f>
        <v/>
      </c>
      <c r="BQ195" s="15" t="str">
        <f>IF(ISBLANK('Original data'!BN195),"",'Original data'!BN195)</f>
        <v/>
      </c>
      <c r="BR195" s="15" t="str">
        <f>IF(ISBLANK('Original data'!BO195),"",'Original data'!BO195)</f>
        <v/>
      </c>
      <c r="BS195" s="15" t="str">
        <f>IF(ISBLANK('Original data'!BP195),"",'Original data'!BP195)</f>
        <v/>
      </c>
      <c r="BT195" s="15" t="str">
        <f>IF(ISBLANK('Original data'!BQ195),"",'Original data'!BQ195)</f>
        <v/>
      </c>
      <c r="BU195" s="15" t="str">
        <f>IF(ISBLANK('Original data'!BR195),"",'Original data'!BR195)</f>
        <v/>
      </c>
      <c r="BV195" s="15" t="str">
        <f>IF(ISBLANK('Original data'!BS195),"",'Original data'!BS195)</f>
        <v/>
      </c>
      <c r="BW195" s="15" t="str">
        <f>IF(ISBLANK('Original data'!BT195),"",'Original data'!BT195)</f>
        <v/>
      </c>
      <c r="BX195" s="15" t="str">
        <f>IF(ISBLANK('Original data'!BU195),"",'Original data'!BU195)</f>
        <v/>
      </c>
      <c r="BY195" s="15" t="str">
        <f>IF(ISBLANK('Original data'!BV195),"",'Original data'!BV195)</f>
        <v/>
      </c>
      <c r="BZ195" s="15" t="str">
        <f>IF(ISBLANK('Original data'!BW195),"",'Original data'!BW195)</f>
        <v/>
      </c>
      <c r="CA195" s="15" t="str">
        <f>IF(ISBLANK('Original data'!BX195),"",'Original data'!BX195)</f>
        <v/>
      </c>
      <c r="CB195" s="15" t="str">
        <f>IF(ISBLANK('Original data'!BY195),"",'Original data'!BY195)</f>
        <v/>
      </c>
      <c r="CC195" s="15" t="str">
        <f>IF(ISBLANK('Original data'!BZ195),"",'Original data'!BZ195)</f>
        <v/>
      </c>
      <c r="CD195" s="15" t="str">
        <f>IF(ISBLANK('Original data'!CA195),"",'Original data'!CA195)</f>
        <v/>
      </c>
    </row>
    <row r="196" spans="1:82" x14ac:dyDescent="0.2">
      <c r="A196" s="14" t="str">
        <f>IF(ISBLANK('Original data'!A196),"",'Original data'!A196)</f>
        <v/>
      </c>
      <c r="B196" s="14" t="str">
        <f>IF(ISBLANK('Original data'!B196),"",'Original data'!B196)</f>
        <v/>
      </c>
      <c r="C196" s="14" t="str">
        <f>IF(ISBLANK('Original data'!C196),"",'Original data'!C196)</f>
        <v/>
      </c>
      <c r="D196" s="14" t="str">
        <f>IF(ISBLANK('Original data'!D196),"",'Original data'!D196)</f>
        <v/>
      </c>
      <c r="E196" s="14" t="str">
        <f>IF(ISBLANK('Original data'!E196),"",'Original data'!E196)</f>
        <v/>
      </c>
      <c r="F196" s="14">
        <f>IF(ISBLANK('Original data'!CC196),"",'Original data'!CC196)</f>
        <v>0</v>
      </c>
      <c r="G196" s="14">
        <f>IF(ISBLANK('Original data'!CD196),"",'Original data'!CD196)</f>
        <v>0</v>
      </c>
      <c r="H196" s="14"/>
      <c r="I196" s="15" t="str">
        <f>IF(ISBLANK('Original data'!F196),"",'Original data'!F196)</f>
        <v/>
      </c>
      <c r="J196" s="15" t="str">
        <f>IF(ISBLANK('Original data'!G196),"",'Original data'!G196)</f>
        <v/>
      </c>
      <c r="K196" s="15" t="str">
        <f>IF(ISBLANK('Original data'!H196),"",'Original data'!H196)</f>
        <v/>
      </c>
      <c r="L196" s="15" t="str">
        <f>IF(ISBLANK('Original data'!I196),"",'Original data'!I196)</f>
        <v/>
      </c>
      <c r="M196" s="15" t="str">
        <f>IF(ISBLANK('Original data'!J196),"",'Original data'!J196)</f>
        <v/>
      </c>
      <c r="N196" s="15" t="str">
        <f>IF(ISBLANK('Original data'!K196),"",'Original data'!K196)</f>
        <v/>
      </c>
      <c r="O196" s="15" t="str">
        <f>IF(ISBLANK('Original data'!L196),"",'Original data'!L196)</f>
        <v/>
      </c>
      <c r="P196" s="15" t="str">
        <f>IF(ISBLANK('Original data'!M196),"",'Original data'!M196)</f>
        <v/>
      </c>
      <c r="Q196" s="15" t="str">
        <f>IF(ISBLANK('Original data'!N196),"",'Original data'!N196)</f>
        <v/>
      </c>
      <c r="R196" s="15" t="str">
        <f>IF(ISBLANK('Original data'!O196),"",'Original data'!O196)</f>
        <v/>
      </c>
      <c r="S196" s="15" t="str">
        <f>IF(ISBLANK('Original data'!P196),"",'Original data'!P196)</f>
        <v/>
      </c>
      <c r="T196" s="15" t="str">
        <f>IF(ISBLANK('Original data'!Q196),"",'Original data'!Q196)</f>
        <v/>
      </c>
      <c r="U196" s="15" t="str">
        <f>IF(ISBLANK('Original data'!R196),"",'Original data'!R196)</f>
        <v/>
      </c>
      <c r="V196" s="15" t="str">
        <f>IF(ISBLANK('Original data'!S196),"",'Original data'!S196)</f>
        <v/>
      </c>
      <c r="W196" s="15" t="str">
        <f>IF(ISBLANK('Original data'!T196),"",'Original data'!T196)</f>
        <v/>
      </c>
      <c r="X196" s="15" t="str">
        <f>IF(ISBLANK('Original data'!U196),"",'Original data'!U196)</f>
        <v/>
      </c>
      <c r="Y196" s="15" t="str">
        <f>IF(ISBLANK('Original data'!V196),"",'Original data'!V196)</f>
        <v/>
      </c>
      <c r="Z196" s="15" t="str">
        <f>IF(ISBLANK('Original data'!W196),"",'Original data'!W196)</f>
        <v/>
      </c>
      <c r="AA196" s="15" t="str">
        <f>IF(ISBLANK('Original data'!X196),"",'Original data'!X196)</f>
        <v/>
      </c>
      <c r="AB196" s="15" t="str">
        <f>IF(ISBLANK('Original data'!Y196),"",'Original data'!Y196)</f>
        <v/>
      </c>
      <c r="AC196" s="15" t="str">
        <f>IF(ISBLANK('Original data'!Z196),"",'Original data'!Z196)</f>
        <v/>
      </c>
      <c r="AD196" s="15" t="str">
        <f>IF(ISBLANK('Original data'!AA196),"",'Original data'!AA196)</f>
        <v/>
      </c>
      <c r="AE196" s="15" t="str">
        <f>IF(ISBLANK('Original data'!AB196),"",'Original data'!AB196)</f>
        <v/>
      </c>
      <c r="AF196" s="15" t="str">
        <f>IF(ISBLANK('Original data'!AC196),"",'Original data'!AC196)</f>
        <v/>
      </c>
      <c r="AG196" s="15" t="str">
        <f>IF(ISBLANK('Original data'!AD196),"",'Original data'!AD196)</f>
        <v/>
      </c>
      <c r="AH196" s="15" t="str">
        <f>IF(ISBLANK('Original data'!AE196),"",'Original data'!AE196)</f>
        <v/>
      </c>
      <c r="AI196" s="15" t="str">
        <f>IF(ISBLANK('Original data'!AF196),"",'Original data'!AF196)</f>
        <v/>
      </c>
      <c r="AJ196" s="15" t="str">
        <f>IF(ISBLANK('Original data'!AG196),"",'Original data'!AG196)</f>
        <v/>
      </c>
      <c r="AK196" s="15" t="str">
        <f>IF(ISBLANK('Original data'!AH196),"",'Original data'!AH196)</f>
        <v/>
      </c>
      <c r="AL196" s="15" t="str">
        <f>IF(ISBLANK('Original data'!AI196),"",'Original data'!AI196)</f>
        <v/>
      </c>
      <c r="AM196" s="15" t="str">
        <f>IF(ISBLANK('Original data'!AJ196),"",'Original data'!AJ196)</f>
        <v/>
      </c>
      <c r="AN196" s="15" t="str">
        <f>IF(ISBLANK('Original data'!AK196),"",'Original data'!AK196)</f>
        <v/>
      </c>
      <c r="AO196" s="15" t="str">
        <f>IF(ISBLANK('Original data'!AL196),"",'Original data'!AL196)</f>
        <v/>
      </c>
      <c r="AP196" s="15" t="str">
        <f>IF(ISBLANK('Original data'!AM196),"",'Original data'!AM196)</f>
        <v/>
      </c>
      <c r="AQ196" s="15" t="str">
        <f>IF(ISBLANK('Original data'!AN196),"",'Original data'!AN196)</f>
        <v/>
      </c>
      <c r="AR196" s="15" t="str">
        <f>IF(ISBLANK('Original data'!AO196),"",'Original data'!AO196)</f>
        <v/>
      </c>
      <c r="AS196" s="15" t="str">
        <f>IF(ISBLANK('Original data'!AP196),"",'Original data'!AP196)</f>
        <v/>
      </c>
      <c r="AT196" s="15" t="str">
        <f>IF(ISBLANK('Original data'!AQ196),"",'Original data'!AQ196)</f>
        <v/>
      </c>
      <c r="AU196" s="15" t="str">
        <f>IF(ISBLANK('Original data'!AR196),"",'Original data'!AR196)</f>
        <v/>
      </c>
      <c r="AV196" s="15" t="str">
        <f>IF(ISBLANK('Original data'!AS196),"",'Original data'!AS196)</f>
        <v/>
      </c>
      <c r="AW196" s="15" t="str">
        <f>IF(ISBLANK('Original data'!AT196),"",'Original data'!AT196)</f>
        <v/>
      </c>
      <c r="AX196" s="15" t="str">
        <f>IF(ISBLANK('Original data'!AU196),"",'Original data'!AU196)</f>
        <v/>
      </c>
      <c r="AY196" s="15" t="str">
        <f>IF(ISBLANK('Original data'!AV196),"",'Original data'!AV196)</f>
        <v/>
      </c>
      <c r="AZ196" s="15" t="str">
        <f>IF(ISBLANK('Original data'!AW196),"",'Original data'!AW196)</f>
        <v/>
      </c>
      <c r="BA196" s="15" t="str">
        <f>IF(ISBLANK('Original data'!AX196),"",'Original data'!AX196)</f>
        <v/>
      </c>
      <c r="BB196" s="15" t="str">
        <f>IF(ISBLANK('Original data'!AY196),"",'Original data'!AY196)</f>
        <v/>
      </c>
      <c r="BC196" s="15" t="str">
        <f>IF(ISBLANK('Original data'!AZ196),"",'Original data'!AZ196)</f>
        <v/>
      </c>
      <c r="BD196" s="15" t="str">
        <f>IF(ISBLANK('Original data'!BA196),"",'Original data'!BA196)</f>
        <v/>
      </c>
      <c r="BE196" s="15" t="str">
        <f>IF(ISBLANK('Original data'!BB196),"",'Original data'!BB196)</f>
        <v/>
      </c>
      <c r="BF196" s="15" t="str">
        <f>IF(ISBLANK('Original data'!BC196),"",'Original data'!BC196)</f>
        <v/>
      </c>
      <c r="BG196" s="15" t="str">
        <f>IF(ISBLANK('Original data'!BD196),"",'Original data'!BD196)</f>
        <v/>
      </c>
      <c r="BH196" s="15" t="str">
        <f>IF(ISBLANK('Original data'!BE196),"",'Original data'!BE196)</f>
        <v/>
      </c>
      <c r="BI196" s="15" t="str">
        <f>IF(ISBLANK('Original data'!BF196),"",'Original data'!BF196)</f>
        <v/>
      </c>
      <c r="BJ196" s="15" t="str">
        <f>IF(ISBLANK('Original data'!BG196),"",'Original data'!BG196)</f>
        <v/>
      </c>
      <c r="BK196" s="15" t="str">
        <f>IF(ISBLANK('Original data'!BH196),"",'Original data'!BH196)</f>
        <v/>
      </c>
      <c r="BL196" s="15" t="str">
        <f>IF(ISBLANK('Original data'!BI196),"",'Original data'!BI196)</f>
        <v/>
      </c>
      <c r="BM196" s="15" t="str">
        <f>IF(ISBLANK('Original data'!BJ196),"",'Original data'!BJ196)</f>
        <v/>
      </c>
      <c r="BN196" s="15" t="str">
        <f>IF(ISBLANK('Original data'!BK196),"",'Original data'!BK196)</f>
        <v/>
      </c>
      <c r="BO196" s="15" t="str">
        <f>IF(ISBLANK('Original data'!BL196),"",'Original data'!BL196)</f>
        <v/>
      </c>
      <c r="BP196" s="15" t="str">
        <f>IF(ISBLANK('Original data'!BM196),"",'Original data'!BM196)</f>
        <v/>
      </c>
      <c r="BQ196" s="15" t="str">
        <f>IF(ISBLANK('Original data'!BN196),"",'Original data'!BN196)</f>
        <v/>
      </c>
      <c r="BR196" s="15" t="str">
        <f>IF(ISBLANK('Original data'!BO196),"",'Original data'!BO196)</f>
        <v/>
      </c>
      <c r="BS196" s="15" t="str">
        <f>IF(ISBLANK('Original data'!BP196),"",'Original data'!BP196)</f>
        <v/>
      </c>
      <c r="BT196" s="15" t="str">
        <f>IF(ISBLANK('Original data'!BQ196),"",'Original data'!BQ196)</f>
        <v/>
      </c>
      <c r="BU196" s="15" t="str">
        <f>IF(ISBLANK('Original data'!BR196),"",'Original data'!BR196)</f>
        <v/>
      </c>
      <c r="BV196" s="15" t="str">
        <f>IF(ISBLANK('Original data'!BS196),"",'Original data'!BS196)</f>
        <v/>
      </c>
      <c r="BW196" s="15" t="str">
        <f>IF(ISBLANK('Original data'!BT196),"",'Original data'!BT196)</f>
        <v/>
      </c>
      <c r="BX196" s="15" t="str">
        <f>IF(ISBLANK('Original data'!BU196),"",'Original data'!BU196)</f>
        <v/>
      </c>
      <c r="BY196" s="15" t="str">
        <f>IF(ISBLANK('Original data'!BV196),"",'Original data'!BV196)</f>
        <v/>
      </c>
      <c r="BZ196" s="15" t="str">
        <f>IF(ISBLANK('Original data'!BW196),"",'Original data'!BW196)</f>
        <v/>
      </c>
      <c r="CA196" s="15" t="str">
        <f>IF(ISBLANK('Original data'!BX196),"",'Original data'!BX196)</f>
        <v/>
      </c>
      <c r="CB196" s="15" t="str">
        <f>IF(ISBLANK('Original data'!BY196),"",'Original data'!BY196)</f>
        <v/>
      </c>
      <c r="CC196" s="15" t="str">
        <f>IF(ISBLANK('Original data'!BZ196),"",'Original data'!BZ196)</f>
        <v/>
      </c>
      <c r="CD196" s="15" t="str">
        <f>IF(ISBLANK('Original data'!CA196),"",'Original data'!CA196)</f>
        <v/>
      </c>
    </row>
    <row r="197" spans="1:82" x14ac:dyDescent="0.2">
      <c r="A197" s="14" t="str">
        <f>IF(ISBLANK('Original data'!A197),"",'Original data'!A197)</f>
        <v/>
      </c>
      <c r="B197" s="14" t="str">
        <f>IF(ISBLANK('Original data'!B197),"",'Original data'!B197)</f>
        <v/>
      </c>
      <c r="C197" s="14" t="str">
        <f>IF(ISBLANK('Original data'!C197),"",'Original data'!C197)</f>
        <v/>
      </c>
      <c r="D197" s="14" t="str">
        <f>IF(ISBLANK('Original data'!D197),"",'Original data'!D197)</f>
        <v/>
      </c>
      <c r="E197" s="14" t="str">
        <f>IF(ISBLANK('Original data'!E197),"",'Original data'!E197)</f>
        <v/>
      </c>
      <c r="F197" s="14">
        <f>IF(ISBLANK('Original data'!CC197),"",'Original data'!CC197)</f>
        <v>0</v>
      </c>
      <c r="G197" s="14">
        <f>IF(ISBLANK('Original data'!CD197),"",'Original data'!CD197)</f>
        <v>0</v>
      </c>
      <c r="H197" s="14"/>
      <c r="I197" s="15" t="str">
        <f>IF(ISBLANK('Original data'!F197),"",'Original data'!F197)</f>
        <v/>
      </c>
      <c r="J197" s="15" t="str">
        <f>IF(ISBLANK('Original data'!G197),"",'Original data'!G197)</f>
        <v/>
      </c>
      <c r="K197" s="15" t="str">
        <f>IF(ISBLANK('Original data'!H197),"",'Original data'!H197)</f>
        <v/>
      </c>
      <c r="L197" s="15" t="str">
        <f>IF(ISBLANK('Original data'!I197),"",'Original data'!I197)</f>
        <v/>
      </c>
      <c r="M197" s="15" t="str">
        <f>IF(ISBLANK('Original data'!J197),"",'Original data'!J197)</f>
        <v/>
      </c>
      <c r="N197" s="15" t="str">
        <f>IF(ISBLANK('Original data'!K197),"",'Original data'!K197)</f>
        <v/>
      </c>
      <c r="O197" s="15" t="str">
        <f>IF(ISBLANK('Original data'!L197),"",'Original data'!L197)</f>
        <v/>
      </c>
      <c r="P197" s="15" t="str">
        <f>IF(ISBLANK('Original data'!M197),"",'Original data'!M197)</f>
        <v/>
      </c>
      <c r="Q197" s="15" t="str">
        <f>IF(ISBLANK('Original data'!N197),"",'Original data'!N197)</f>
        <v/>
      </c>
      <c r="R197" s="15" t="str">
        <f>IF(ISBLANK('Original data'!O197),"",'Original data'!O197)</f>
        <v/>
      </c>
      <c r="S197" s="15" t="str">
        <f>IF(ISBLANK('Original data'!P197),"",'Original data'!P197)</f>
        <v/>
      </c>
      <c r="T197" s="15" t="str">
        <f>IF(ISBLANK('Original data'!Q197),"",'Original data'!Q197)</f>
        <v/>
      </c>
      <c r="U197" s="15" t="str">
        <f>IF(ISBLANK('Original data'!R197),"",'Original data'!R197)</f>
        <v/>
      </c>
      <c r="V197" s="15" t="str">
        <f>IF(ISBLANK('Original data'!S197),"",'Original data'!S197)</f>
        <v/>
      </c>
      <c r="W197" s="15" t="str">
        <f>IF(ISBLANK('Original data'!T197),"",'Original data'!T197)</f>
        <v/>
      </c>
      <c r="X197" s="15" t="str">
        <f>IF(ISBLANK('Original data'!U197),"",'Original data'!U197)</f>
        <v/>
      </c>
      <c r="Y197" s="15" t="str">
        <f>IF(ISBLANK('Original data'!V197),"",'Original data'!V197)</f>
        <v/>
      </c>
      <c r="Z197" s="15" t="str">
        <f>IF(ISBLANK('Original data'!W197),"",'Original data'!W197)</f>
        <v/>
      </c>
      <c r="AA197" s="15" t="str">
        <f>IF(ISBLANK('Original data'!X197),"",'Original data'!X197)</f>
        <v/>
      </c>
      <c r="AB197" s="15" t="str">
        <f>IF(ISBLANK('Original data'!Y197),"",'Original data'!Y197)</f>
        <v/>
      </c>
      <c r="AC197" s="15" t="str">
        <f>IF(ISBLANK('Original data'!Z197),"",'Original data'!Z197)</f>
        <v/>
      </c>
      <c r="AD197" s="15" t="str">
        <f>IF(ISBLANK('Original data'!AA197),"",'Original data'!AA197)</f>
        <v/>
      </c>
      <c r="AE197" s="15" t="str">
        <f>IF(ISBLANK('Original data'!AB197),"",'Original data'!AB197)</f>
        <v/>
      </c>
      <c r="AF197" s="15" t="str">
        <f>IF(ISBLANK('Original data'!AC197),"",'Original data'!AC197)</f>
        <v/>
      </c>
      <c r="AG197" s="15" t="str">
        <f>IF(ISBLANK('Original data'!AD197),"",'Original data'!AD197)</f>
        <v/>
      </c>
      <c r="AH197" s="15" t="str">
        <f>IF(ISBLANK('Original data'!AE197),"",'Original data'!AE197)</f>
        <v/>
      </c>
      <c r="AI197" s="15" t="str">
        <f>IF(ISBLANK('Original data'!AF197),"",'Original data'!AF197)</f>
        <v/>
      </c>
      <c r="AJ197" s="15" t="str">
        <f>IF(ISBLANK('Original data'!AG197),"",'Original data'!AG197)</f>
        <v/>
      </c>
      <c r="AK197" s="15" t="str">
        <f>IF(ISBLANK('Original data'!AH197),"",'Original data'!AH197)</f>
        <v/>
      </c>
      <c r="AL197" s="15" t="str">
        <f>IF(ISBLANK('Original data'!AI197),"",'Original data'!AI197)</f>
        <v/>
      </c>
      <c r="AM197" s="15" t="str">
        <f>IF(ISBLANK('Original data'!AJ197),"",'Original data'!AJ197)</f>
        <v/>
      </c>
      <c r="AN197" s="15" t="str">
        <f>IF(ISBLANK('Original data'!AK197),"",'Original data'!AK197)</f>
        <v/>
      </c>
      <c r="AO197" s="15" t="str">
        <f>IF(ISBLANK('Original data'!AL197),"",'Original data'!AL197)</f>
        <v/>
      </c>
      <c r="AP197" s="15" t="str">
        <f>IF(ISBLANK('Original data'!AM197),"",'Original data'!AM197)</f>
        <v/>
      </c>
      <c r="AQ197" s="15" t="str">
        <f>IF(ISBLANK('Original data'!AN197),"",'Original data'!AN197)</f>
        <v/>
      </c>
      <c r="AR197" s="15" t="str">
        <f>IF(ISBLANK('Original data'!AO197),"",'Original data'!AO197)</f>
        <v/>
      </c>
      <c r="AS197" s="15" t="str">
        <f>IF(ISBLANK('Original data'!AP197),"",'Original data'!AP197)</f>
        <v/>
      </c>
      <c r="AT197" s="15" t="str">
        <f>IF(ISBLANK('Original data'!AQ197),"",'Original data'!AQ197)</f>
        <v/>
      </c>
      <c r="AU197" s="15" t="str">
        <f>IF(ISBLANK('Original data'!AR197),"",'Original data'!AR197)</f>
        <v/>
      </c>
      <c r="AV197" s="15" t="str">
        <f>IF(ISBLANK('Original data'!AS197),"",'Original data'!AS197)</f>
        <v/>
      </c>
      <c r="AW197" s="15" t="str">
        <f>IF(ISBLANK('Original data'!AT197),"",'Original data'!AT197)</f>
        <v/>
      </c>
      <c r="AX197" s="15" t="str">
        <f>IF(ISBLANK('Original data'!AU197),"",'Original data'!AU197)</f>
        <v/>
      </c>
      <c r="AY197" s="15" t="str">
        <f>IF(ISBLANK('Original data'!AV197),"",'Original data'!AV197)</f>
        <v/>
      </c>
      <c r="AZ197" s="15" t="str">
        <f>IF(ISBLANK('Original data'!AW197),"",'Original data'!AW197)</f>
        <v/>
      </c>
      <c r="BA197" s="15" t="str">
        <f>IF(ISBLANK('Original data'!AX197),"",'Original data'!AX197)</f>
        <v/>
      </c>
      <c r="BB197" s="15" t="str">
        <f>IF(ISBLANK('Original data'!AY197),"",'Original data'!AY197)</f>
        <v/>
      </c>
      <c r="BC197" s="15" t="str">
        <f>IF(ISBLANK('Original data'!AZ197),"",'Original data'!AZ197)</f>
        <v/>
      </c>
      <c r="BD197" s="15" t="str">
        <f>IF(ISBLANK('Original data'!BA197),"",'Original data'!BA197)</f>
        <v/>
      </c>
      <c r="BE197" s="15" t="str">
        <f>IF(ISBLANK('Original data'!BB197),"",'Original data'!BB197)</f>
        <v/>
      </c>
      <c r="BF197" s="15" t="str">
        <f>IF(ISBLANK('Original data'!BC197),"",'Original data'!BC197)</f>
        <v/>
      </c>
      <c r="BG197" s="15" t="str">
        <f>IF(ISBLANK('Original data'!BD197),"",'Original data'!BD197)</f>
        <v/>
      </c>
      <c r="BH197" s="15" t="str">
        <f>IF(ISBLANK('Original data'!BE197),"",'Original data'!BE197)</f>
        <v/>
      </c>
      <c r="BI197" s="15" t="str">
        <f>IF(ISBLANK('Original data'!BF197),"",'Original data'!BF197)</f>
        <v/>
      </c>
      <c r="BJ197" s="15" t="str">
        <f>IF(ISBLANK('Original data'!BG197),"",'Original data'!BG197)</f>
        <v/>
      </c>
      <c r="BK197" s="15" t="str">
        <f>IF(ISBLANK('Original data'!BH197),"",'Original data'!BH197)</f>
        <v/>
      </c>
      <c r="BL197" s="15" t="str">
        <f>IF(ISBLANK('Original data'!BI197),"",'Original data'!BI197)</f>
        <v/>
      </c>
      <c r="BM197" s="15" t="str">
        <f>IF(ISBLANK('Original data'!BJ197),"",'Original data'!BJ197)</f>
        <v/>
      </c>
      <c r="BN197" s="15" t="str">
        <f>IF(ISBLANK('Original data'!BK197),"",'Original data'!BK197)</f>
        <v/>
      </c>
      <c r="BO197" s="15" t="str">
        <f>IF(ISBLANK('Original data'!BL197),"",'Original data'!BL197)</f>
        <v/>
      </c>
      <c r="BP197" s="15" t="str">
        <f>IF(ISBLANK('Original data'!BM197),"",'Original data'!BM197)</f>
        <v/>
      </c>
      <c r="BQ197" s="15" t="str">
        <f>IF(ISBLANK('Original data'!BN197),"",'Original data'!BN197)</f>
        <v/>
      </c>
      <c r="BR197" s="15" t="str">
        <f>IF(ISBLANK('Original data'!BO197),"",'Original data'!BO197)</f>
        <v/>
      </c>
      <c r="BS197" s="15" t="str">
        <f>IF(ISBLANK('Original data'!BP197),"",'Original data'!BP197)</f>
        <v/>
      </c>
      <c r="BT197" s="15" t="str">
        <f>IF(ISBLANK('Original data'!BQ197),"",'Original data'!BQ197)</f>
        <v/>
      </c>
      <c r="BU197" s="15" t="str">
        <f>IF(ISBLANK('Original data'!BR197),"",'Original data'!BR197)</f>
        <v/>
      </c>
      <c r="BV197" s="15" t="str">
        <f>IF(ISBLANK('Original data'!BS197),"",'Original data'!BS197)</f>
        <v/>
      </c>
      <c r="BW197" s="15" t="str">
        <f>IF(ISBLANK('Original data'!BT197),"",'Original data'!BT197)</f>
        <v/>
      </c>
      <c r="BX197" s="15" t="str">
        <f>IF(ISBLANK('Original data'!BU197),"",'Original data'!BU197)</f>
        <v/>
      </c>
      <c r="BY197" s="15" t="str">
        <f>IF(ISBLANK('Original data'!BV197),"",'Original data'!BV197)</f>
        <v/>
      </c>
      <c r="BZ197" s="15" t="str">
        <f>IF(ISBLANK('Original data'!BW197),"",'Original data'!BW197)</f>
        <v/>
      </c>
      <c r="CA197" s="15" t="str">
        <f>IF(ISBLANK('Original data'!BX197),"",'Original data'!BX197)</f>
        <v/>
      </c>
      <c r="CB197" s="15" t="str">
        <f>IF(ISBLANK('Original data'!BY197),"",'Original data'!BY197)</f>
        <v/>
      </c>
      <c r="CC197" s="15" t="str">
        <f>IF(ISBLANK('Original data'!BZ197),"",'Original data'!BZ197)</f>
        <v/>
      </c>
      <c r="CD197" s="15" t="str">
        <f>IF(ISBLANK('Original data'!CA197),"",'Original data'!CA197)</f>
        <v/>
      </c>
    </row>
    <row r="198" spans="1:82" x14ac:dyDescent="0.2">
      <c r="A198" s="14" t="str">
        <f>IF(ISBLANK('Original data'!A198),"",'Original data'!A198)</f>
        <v/>
      </c>
      <c r="B198" s="14" t="str">
        <f>IF(ISBLANK('Original data'!B198),"",'Original data'!B198)</f>
        <v/>
      </c>
      <c r="C198" s="14" t="str">
        <f>IF(ISBLANK('Original data'!C198),"",'Original data'!C198)</f>
        <v/>
      </c>
      <c r="D198" s="14" t="str">
        <f>IF(ISBLANK('Original data'!D198),"",'Original data'!D198)</f>
        <v/>
      </c>
      <c r="E198" s="14" t="str">
        <f>IF(ISBLANK('Original data'!E198),"",'Original data'!E198)</f>
        <v/>
      </c>
      <c r="F198" s="14">
        <f>IF(ISBLANK('Original data'!CC198),"",'Original data'!CC198)</f>
        <v>0</v>
      </c>
      <c r="G198" s="14">
        <f>IF(ISBLANK('Original data'!CD198),"",'Original data'!CD198)</f>
        <v>0</v>
      </c>
      <c r="H198" s="14"/>
      <c r="I198" s="15" t="str">
        <f>IF(ISBLANK('Original data'!F198),"",'Original data'!F198)</f>
        <v/>
      </c>
      <c r="J198" s="15" t="str">
        <f>IF(ISBLANK('Original data'!G198),"",'Original data'!G198)</f>
        <v/>
      </c>
      <c r="K198" s="15" t="str">
        <f>IF(ISBLANK('Original data'!H198),"",'Original data'!H198)</f>
        <v/>
      </c>
      <c r="L198" s="15" t="str">
        <f>IF(ISBLANK('Original data'!I198),"",'Original data'!I198)</f>
        <v/>
      </c>
      <c r="M198" s="15" t="str">
        <f>IF(ISBLANK('Original data'!J198),"",'Original data'!J198)</f>
        <v/>
      </c>
      <c r="N198" s="15" t="str">
        <f>IF(ISBLANK('Original data'!K198),"",'Original data'!K198)</f>
        <v/>
      </c>
      <c r="O198" s="15" t="str">
        <f>IF(ISBLANK('Original data'!L198),"",'Original data'!L198)</f>
        <v/>
      </c>
      <c r="P198" s="15" t="str">
        <f>IF(ISBLANK('Original data'!M198),"",'Original data'!M198)</f>
        <v/>
      </c>
      <c r="Q198" s="15" t="str">
        <f>IF(ISBLANK('Original data'!N198),"",'Original data'!N198)</f>
        <v/>
      </c>
      <c r="R198" s="15" t="str">
        <f>IF(ISBLANK('Original data'!O198),"",'Original data'!O198)</f>
        <v/>
      </c>
      <c r="S198" s="15" t="str">
        <f>IF(ISBLANK('Original data'!P198),"",'Original data'!P198)</f>
        <v/>
      </c>
      <c r="T198" s="15" t="str">
        <f>IF(ISBLANK('Original data'!Q198),"",'Original data'!Q198)</f>
        <v/>
      </c>
      <c r="U198" s="15" t="str">
        <f>IF(ISBLANK('Original data'!R198),"",'Original data'!R198)</f>
        <v/>
      </c>
      <c r="V198" s="15" t="str">
        <f>IF(ISBLANK('Original data'!S198),"",'Original data'!S198)</f>
        <v/>
      </c>
      <c r="W198" s="15" t="str">
        <f>IF(ISBLANK('Original data'!T198),"",'Original data'!T198)</f>
        <v/>
      </c>
      <c r="X198" s="15" t="str">
        <f>IF(ISBLANK('Original data'!U198),"",'Original data'!U198)</f>
        <v/>
      </c>
      <c r="Y198" s="15" t="str">
        <f>IF(ISBLANK('Original data'!V198),"",'Original data'!V198)</f>
        <v/>
      </c>
      <c r="Z198" s="15" t="str">
        <f>IF(ISBLANK('Original data'!W198),"",'Original data'!W198)</f>
        <v/>
      </c>
      <c r="AA198" s="15" t="str">
        <f>IF(ISBLANK('Original data'!X198),"",'Original data'!X198)</f>
        <v/>
      </c>
      <c r="AB198" s="15" t="str">
        <f>IF(ISBLANK('Original data'!Y198),"",'Original data'!Y198)</f>
        <v/>
      </c>
      <c r="AC198" s="15" t="str">
        <f>IF(ISBLANK('Original data'!Z198),"",'Original data'!Z198)</f>
        <v/>
      </c>
      <c r="AD198" s="15" t="str">
        <f>IF(ISBLANK('Original data'!AA198),"",'Original data'!AA198)</f>
        <v/>
      </c>
      <c r="AE198" s="15" t="str">
        <f>IF(ISBLANK('Original data'!AB198),"",'Original data'!AB198)</f>
        <v/>
      </c>
      <c r="AF198" s="15" t="str">
        <f>IF(ISBLANK('Original data'!AC198),"",'Original data'!AC198)</f>
        <v/>
      </c>
      <c r="AG198" s="15" t="str">
        <f>IF(ISBLANK('Original data'!AD198),"",'Original data'!AD198)</f>
        <v/>
      </c>
      <c r="AH198" s="15" t="str">
        <f>IF(ISBLANK('Original data'!AE198),"",'Original data'!AE198)</f>
        <v/>
      </c>
      <c r="AI198" s="15" t="str">
        <f>IF(ISBLANK('Original data'!AF198),"",'Original data'!AF198)</f>
        <v/>
      </c>
      <c r="AJ198" s="15" t="str">
        <f>IF(ISBLANK('Original data'!AG198),"",'Original data'!AG198)</f>
        <v/>
      </c>
      <c r="AK198" s="15" t="str">
        <f>IF(ISBLANK('Original data'!AH198),"",'Original data'!AH198)</f>
        <v/>
      </c>
      <c r="AL198" s="15" t="str">
        <f>IF(ISBLANK('Original data'!AI198),"",'Original data'!AI198)</f>
        <v/>
      </c>
      <c r="AM198" s="15" t="str">
        <f>IF(ISBLANK('Original data'!AJ198),"",'Original data'!AJ198)</f>
        <v/>
      </c>
      <c r="AN198" s="15" t="str">
        <f>IF(ISBLANK('Original data'!AK198),"",'Original data'!AK198)</f>
        <v/>
      </c>
      <c r="AO198" s="15" t="str">
        <f>IF(ISBLANK('Original data'!AL198),"",'Original data'!AL198)</f>
        <v/>
      </c>
      <c r="AP198" s="15" t="str">
        <f>IF(ISBLANK('Original data'!AM198),"",'Original data'!AM198)</f>
        <v/>
      </c>
      <c r="AQ198" s="15" t="str">
        <f>IF(ISBLANK('Original data'!AN198),"",'Original data'!AN198)</f>
        <v/>
      </c>
      <c r="AR198" s="15" t="str">
        <f>IF(ISBLANK('Original data'!AO198),"",'Original data'!AO198)</f>
        <v/>
      </c>
      <c r="AS198" s="15" t="str">
        <f>IF(ISBLANK('Original data'!AP198),"",'Original data'!AP198)</f>
        <v/>
      </c>
      <c r="AT198" s="15" t="str">
        <f>IF(ISBLANK('Original data'!AQ198),"",'Original data'!AQ198)</f>
        <v/>
      </c>
      <c r="AU198" s="15" t="str">
        <f>IF(ISBLANK('Original data'!AR198),"",'Original data'!AR198)</f>
        <v/>
      </c>
      <c r="AV198" s="15" t="str">
        <f>IF(ISBLANK('Original data'!AS198),"",'Original data'!AS198)</f>
        <v/>
      </c>
      <c r="AW198" s="15" t="str">
        <f>IF(ISBLANK('Original data'!AT198),"",'Original data'!AT198)</f>
        <v/>
      </c>
      <c r="AX198" s="15" t="str">
        <f>IF(ISBLANK('Original data'!AU198),"",'Original data'!AU198)</f>
        <v/>
      </c>
      <c r="AY198" s="15" t="str">
        <f>IF(ISBLANK('Original data'!AV198),"",'Original data'!AV198)</f>
        <v/>
      </c>
      <c r="AZ198" s="15" t="str">
        <f>IF(ISBLANK('Original data'!AW198),"",'Original data'!AW198)</f>
        <v/>
      </c>
      <c r="BA198" s="15" t="str">
        <f>IF(ISBLANK('Original data'!AX198),"",'Original data'!AX198)</f>
        <v/>
      </c>
      <c r="BB198" s="15" t="str">
        <f>IF(ISBLANK('Original data'!AY198),"",'Original data'!AY198)</f>
        <v/>
      </c>
      <c r="BC198" s="15" t="str">
        <f>IF(ISBLANK('Original data'!AZ198),"",'Original data'!AZ198)</f>
        <v/>
      </c>
      <c r="BD198" s="15" t="str">
        <f>IF(ISBLANK('Original data'!BA198),"",'Original data'!BA198)</f>
        <v/>
      </c>
      <c r="BE198" s="15" t="str">
        <f>IF(ISBLANK('Original data'!BB198),"",'Original data'!BB198)</f>
        <v/>
      </c>
      <c r="BF198" s="15" t="str">
        <f>IF(ISBLANK('Original data'!BC198),"",'Original data'!BC198)</f>
        <v/>
      </c>
      <c r="BG198" s="15" t="str">
        <f>IF(ISBLANK('Original data'!BD198),"",'Original data'!BD198)</f>
        <v/>
      </c>
      <c r="BH198" s="15" t="str">
        <f>IF(ISBLANK('Original data'!BE198),"",'Original data'!BE198)</f>
        <v/>
      </c>
      <c r="BI198" s="15" t="str">
        <f>IF(ISBLANK('Original data'!BF198),"",'Original data'!BF198)</f>
        <v/>
      </c>
      <c r="BJ198" s="15" t="str">
        <f>IF(ISBLANK('Original data'!BG198),"",'Original data'!BG198)</f>
        <v/>
      </c>
      <c r="BK198" s="15" t="str">
        <f>IF(ISBLANK('Original data'!BH198),"",'Original data'!BH198)</f>
        <v/>
      </c>
      <c r="BL198" s="15" t="str">
        <f>IF(ISBLANK('Original data'!BI198),"",'Original data'!BI198)</f>
        <v/>
      </c>
      <c r="BM198" s="15" t="str">
        <f>IF(ISBLANK('Original data'!BJ198),"",'Original data'!BJ198)</f>
        <v/>
      </c>
      <c r="BN198" s="15" t="str">
        <f>IF(ISBLANK('Original data'!BK198),"",'Original data'!BK198)</f>
        <v/>
      </c>
      <c r="BO198" s="15" t="str">
        <f>IF(ISBLANK('Original data'!BL198),"",'Original data'!BL198)</f>
        <v/>
      </c>
      <c r="BP198" s="15" t="str">
        <f>IF(ISBLANK('Original data'!BM198),"",'Original data'!BM198)</f>
        <v/>
      </c>
      <c r="BQ198" s="15" t="str">
        <f>IF(ISBLANK('Original data'!BN198),"",'Original data'!BN198)</f>
        <v/>
      </c>
      <c r="BR198" s="15" t="str">
        <f>IF(ISBLANK('Original data'!BO198),"",'Original data'!BO198)</f>
        <v/>
      </c>
      <c r="BS198" s="15" t="str">
        <f>IF(ISBLANK('Original data'!BP198),"",'Original data'!BP198)</f>
        <v/>
      </c>
      <c r="BT198" s="15" t="str">
        <f>IF(ISBLANK('Original data'!BQ198),"",'Original data'!BQ198)</f>
        <v/>
      </c>
      <c r="BU198" s="15" t="str">
        <f>IF(ISBLANK('Original data'!BR198),"",'Original data'!BR198)</f>
        <v/>
      </c>
      <c r="BV198" s="15" t="str">
        <f>IF(ISBLANK('Original data'!BS198),"",'Original data'!BS198)</f>
        <v/>
      </c>
      <c r="BW198" s="15" t="str">
        <f>IF(ISBLANK('Original data'!BT198),"",'Original data'!BT198)</f>
        <v/>
      </c>
      <c r="BX198" s="15" t="str">
        <f>IF(ISBLANK('Original data'!BU198),"",'Original data'!BU198)</f>
        <v/>
      </c>
      <c r="BY198" s="15" t="str">
        <f>IF(ISBLANK('Original data'!BV198),"",'Original data'!BV198)</f>
        <v/>
      </c>
      <c r="BZ198" s="15" t="str">
        <f>IF(ISBLANK('Original data'!BW198),"",'Original data'!BW198)</f>
        <v/>
      </c>
      <c r="CA198" s="15" t="str">
        <f>IF(ISBLANK('Original data'!BX198),"",'Original data'!BX198)</f>
        <v/>
      </c>
      <c r="CB198" s="15" t="str">
        <f>IF(ISBLANK('Original data'!BY198),"",'Original data'!BY198)</f>
        <v/>
      </c>
      <c r="CC198" s="15" t="str">
        <f>IF(ISBLANK('Original data'!BZ198),"",'Original data'!BZ198)</f>
        <v/>
      </c>
      <c r="CD198" s="15" t="str">
        <f>IF(ISBLANK('Original data'!CA198),"",'Original data'!CA198)</f>
        <v/>
      </c>
    </row>
    <row r="199" spans="1:82" x14ac:dyDescent="0.2">
      <c r="A199" s="14" t="str">
        <f>IF(ISBLANK('Original data'!A199),"",'Original data'!A199)</f>
        <v/>
      </c>
      <c r="B199" s="14" t="str">
        <f>IF(ISBLANK('Original data'!B199),"",'Original data'!B199)</f>
        <v/>
      </c>
      <c r="C199" s="14" t="str">
        <f>IF(ISBLANK('Original data'!C199),"",'Original data'!C199)</f>
        <v/>
      </c>
      <c r="D199" s="14" t="str">
        <f>IF(ISBLANK('Original data'!D199),"",'Original data'!D199)</f>
        <v/>
      </c>
      <c r="E199" s="14" t="str">
        <f>IF(ISBLANK('Original data'!E199),"",'Original data'!E199)</f>
        <v/>
      </c>
      <c r="F199" s="14">
        <f>IF(ISBLANK('Original data'!CC199),"",'Original data'!CC199)</f>
        <v>0</v>
      </c>
      <c r="G199" s="14">
        <f>IF(ISBLANK('Original data'!CD199),"",'Original data'!CD199)</f>
        <v>0</v>
      </c>
      <c r="H199" s="14"/>
      <c r="I199" s="15" t="str">
        <f>IF(ISBLANK('Original data'!F199),"",'Original data'!F199)</f>
        <v/>
      </c>
      <c r="J199" s="15" t="str">
        <f>IF(ISBLANK('Original data'!G199),"",'Original data'!G199)</f>
        <v/>
      </c>
      <c r="K199" s="15" t="str">
        <f>IF(ISBLANK('Original data'!H199),"",'Original data'!H199)</f>
        <v/>
      </c>
      <c r="L199" s="15" t="str">
        <f>IF(ISBLANK('Original data'!I199),"",'Original data'!I199)</f>
        <v/>
      </c>
      <c r="M199" s="15" t="str">
        <f>IF(ISBLANK('Original data'!J199),"",'Original data'!J199)</f>
        <v/>
      </c>
      <c r="N199" s="15" t="str">
        <f>IF(ISBLANK('Original data'!K199),"",'Original data'!K199)</f>
        <v/>
      </c>
      <c r="O199" s="15" t="str">
        <f>IF(ISBLANK('Original data'!L199),"",'Original data'!L199)</f>
        <v/>
      </c>
      <c r="P199" s="15" t="str">
        <f>IF(ISBLANK('Original data'!M199),"",'Original data'!M199)</f>
        <v/>
      </c>
      <c r="Q199" s="15" t="str">
        <f>IF(ISBLANK('Original data'!N199),"",'Original data'!N199)</f>
        <v/>
      </c>
      <c r="R199" s="15" t="str">
        <f>IF(ISBLANK('Original data'!O199),"",'Original data'!O199)</f>
        <v/>
      </c>
      <c r="S199" s="15" t="str">
        <f>IF(ISBLANK('Original data'!P199),"",'Original data'!P199)</f>
        <v/>
      </c>
      <c r="T199" s="15" t="str">
        <f>IF(ISBLANK('Original data'!Q199),"",'Original data'!Q199)</f>
        <v/>
      </c>
      <c r="U199" s="15" t="str">
        <f>IF(ISBLANK('Original data'!R199),"",'Original data'!R199)</f>
        <v/>
      </c>
      <c r="V199" s="15" t="str">
        <f>IF(ISBLANK('Original data'!S199),"",'Original data'!S199)</f>
        <v/>
      </c>
      <c r="W199" s="15" t="str">
        <f>IF(ISBLANK('Original data'!T199),"",'Original data'!T199)</f>
        <v/>
      </c>
      <c r="X199" s="15" t="str">
        <f>IF(ISBLANK('Original data'!U199),"",'Original data'!U199)</f>
        <v/>
      </c>
      <c r="Y199" s="15" t="str">
        <f>IF(ISBLANK('Original data'!V199),"",'Original data'!V199)</f>
        <v/>
      </c>
      <c r="Z199" s="15" t="str">
        <f>IF(ISBLANK('Original data'!W199),"",'Original data'!W199)</f>
        <v/>
      </c>
      <c r="AA199" s="15" t="str">
        <f>IF(ISBLANK('Original data'!X199),"",'Original data'!X199)</f>
        <v/>
      </c>
      <c r="AB199" s="15" t="str">
        <f>IF(ISBLANK('Original data'!Y199),"",'Original data'!Y199)</f>
        <v/>
      </c>
      <c r="AC199" s="15" t="str">
        <f>IF(ISBLANK('Original data'!Z199),"",'Original data'!Z199)</f>
        <v/>
      </c>
      <c r="AD199" s="15" t="str">
        <f>IF(ISBLANK('Original data'!AA199),"",'Original data'!AA199)</f>
        <v/>
      </c>
      <c r="AE199" s="15" t="str">
        <f>IF(ISBLANK('Original data'!AB199),"",'Original data'!AB199)</f>
        <v/>
      </c>
      <c r="AF199" s="15" t="str">
        <f>IF(ISBLANK('Original data'!AC199),"",'Original data'!AC199)</f>
        <v/>
      </c>
      <c r="AG199" s="15" t="str">
        <f>IF(ISBLANK('Original data'!AD199),"",'Original data'!AD199)</f>
        <v/>
      </c>
      <c r="AH199" s="15" t="str">
        <f>IF(ISBLANK('Original data'!AE199),"",'Original data'!AE199)</f>
        <v/>
      </c>
      <c r="AI199" s="15" t="str">
        <f>IF(ISBLANK('Original data'!AF199),"",'Original data'!AF199)</f>
        <v/>
      </c>
      <c r="AJ199" s="15" t="str">
        <f>IF(ISBLANK('Original data'!AG199),"",'Original data'!AG199)</f>
        <v/>
      </c>
      <c r="AK199" s="15" t="str">
        <f>IF(ISBLANK('Original data'!AH199),"",'Original data'!AH199)</f>
        <v/>
      </c>
      <c r="AL199" s="15" t="str">
        <f>IF(ISBLANK('Original data'!AI199),"",'Original data'!AI199)</f>
        <v/>
      </c>
      <c r="AM199" s="15" t="str">
        <f>IF(ISBLANK('Original data'!AJ199),"",'Original data'!AJ199)</f>
        <v/>
      </c>
      <c r="AN199" s="15" t="str">
        <f>IF(ISBLANK('Original data'!AK199),"",'Original data'!AK199)</f>
        <v/>
      </c>
      <c r="AO199" s="15" t="str">
        <f>IF(ISBLANK('Original data'!AL199),"",'Original data'!AL199)</f>
        <v/>
      </c>
      <c r="AP199" s="15" t="str">
        <f>IF(ISBLANK('Original data'!AM199),"",'Original data'!AM199)</f>
        <v/>
      </c>
      <c r="AQ199" s="15" t="str">
        <f>IF(ISBLANK('Original data'!AN199),"",'Original data'!AN199)</f>
        <v/>
      </c>
      <c r="AR199" s="15" t="str">
        <f>IF(ISBLANK('Original data'!AO199),"",'Original data'!AO199)</f>
        <v/>
      </c>
      <c r="AS199" s="15" t="str">
        <f>IF(ISBLANK('Original data'!AP199),"",'Original data'!AP199)</f>
        <v/>
      </c>
      <c r="AT199" s="15" t="str">
        <f>IF(ISBLANK('Original data'!AQ199),"",'Original data'!AQ199)</f>
        <v/>
      </c>
      <c r="AU199" s="15" t="str">
        <f>IF(ISBLANK('Original data'!AR199),"",'Original data'!AR199)</f>
        <v/>
      </c>
      <c r="AV199" s="15" t="str">
        <f>IF(ISBLANK('Original data'!AS199),"",'Original data'!AS199)</f>
        <v/>
      </c>
      <c r="AW199" s="15" t="str">
        <f>IF(ISBLANK('Original data'!AT199),"",'Original data'!AT199)</f>
        <v/>
      </c>
      <c r="AX199" s="15" t="str">
        <f>IF(ISBLANK('Original data'!AU199),"",'Original data'!AU199)</f>
        <v/>
      </c>
      <c r="AY199" s="15" t="str">
        <f>IF(ISBLANK('Original data'!AV199),"",'Original data'!AV199)</f>
        <v/>
      </c>
      <c r="AZ199" s="15" t="str">
        <f>IF(ISBLANK('Original data'!AW199),"",'Original data'!AW199)</f>
        <v/>
      </c>
      <c r="BA199" s="15" t="str">
        <f>IF(ISBLANK('Original data'!AX199),"",'Original data'!AX199)</f>
        <v/>
      </c>
      <c r="BB199" s="15" t="str">
        <f>IF(ISBLANK('Original data'!AY199),"",'Original data'!AY199)</f>
        <v/>
      </c>
      <c r="BC199" s="15" t="str">
        <f>IF(ISBLANK('Original data'!AZ199),"",'Original data'!AZ199)</f>
        <v/>
      </c>
      <c r="BD199" s="15" t="str">
        <f>IF(ISBLANK('Original data'!BA199),"",'Original data'!BA199)</f>
        <v/>
      </c>
      <c r="BE199" s="15" t="str">
        <f>IF(ISBLANK('Original data'!BB199),"",'Original data'!BB199)</f>
        <v/>
      </c>
      <c r="BF199" s="15" t="str">
        <f>IF(ISBLANK('Original data'!BC199),"",'Original data'!BC199)</f>
        <v/>
      </c>
      <c r="BG199" s="15" t="str">
        <f>IF(ISBLANK('Original data'!BD199),"",'Original data'!BD199)</f>
        <v/>
      </c>
      <c r="BH199" s="15" t="str">
        <f>IF(ISBLANK('Original data'!BE199),"",'Original data'!BE199)</f>
        <v/>
      </c>
      <c r="BI199" s="15" t="str">
        <f>IF(ISBLANK('Original data'!BF199),"",'Original data'!BF199)</f>
        <v/>
      </c>
      <c r="BJ199" s="15" t="str">
        <f>IF(ISBLANK('Original data'!BG199),"",'Original data'!BG199)</f>
        <v/>
      </c>
      <c r="BK199" s="15" t="str">
        <f>IF(ISBLANK('Original data'!BH199),"",'Original data'!BH199)</f>
        <v/>
      </c>
      <c r="BL199" s="15" t="str">
        <f>IF(ISBLANK('Original data'!BI199),"",'Original data'!BI199)</f>
        <v/>
      </c>
      <c r="BM199" s="15" t="str">
        <f>IF(ISBLANK('Original data'!BJ199),"",'Original data'!BJ199)</f>
        <v/>
      </c>
      <c r="BN199" s="15" t="str">
        <f>IF(ISBLANK('Original data'!BK199),"",'Original data'!BK199)</f>
        <v/>
      </c>
      <c r="BO199" s="15" t="str">
        <f>IF(ISBLANK('Original data'!BL199),"",'Original data'!BL199)</f>
        <v/>
      </c>
      <c r="BP199" s="15" t="str">
        <f>IF(ISBLANK('Original data'!BM199),"",'Original data'!BM199)</f>
        <v/>
      </c>
      <c r="BQ199" s="15" t="str">
        <f>IF(ISBLANK('Original data'!BN199),"",'Original data'!BN199)</f>
        <v/>
      </c>
      <c r="BR199" s="15" t="str">
        <f>IF(ISBLANK('Original data'!BO199),"",'Original data'!BO199)</f>
        <v/>
      </c>
      <c r="BS199" s="15" t="str">
        <f>IF(ISBLANK('Original data'!BP199),"",'Original data'!BP199)</f>
        <v/>
      </c>
      <c r="BT199" s="15" t="str">
        <f>IF(ISBLANK('Original data'!BQ199),"",'Original data'!BQ199)</f>
        <v/>
      </c>
      <c r="BU199" s="15" t="str">
        <f>IF(ISBLANK('Original data'!BR199),"",'Original data'!BR199)</f>
        <v/>
      </c>
      <c r="BV199" s="15" t="str">
        <f>IF(ISBLANK('Original data'!BS199),"",'Original data'!BS199)</f>
        <v/>
      </c>
      <c r="BW199" s="15" t="str">
        <f>IF(ISBLANK('Original data'!BT199),"",'Original data'!BT199)</f>
        <v/>
      </c>
      <c r="BX199" s="15" t="str">
        <f>IF(ISBLANK('Original data'!BU199),"",'Original data'!BU199)</f>
        <v/>
      </c>
      <c r="BY199" s="15" t="str">
        <f>IF(ISBLANK('Original data'!BV199),"",'Original data'!BV199)</f>
        <v/>
      </c>
      <c r="BZ199" s="15" t="str">
        <f>IF(ISBLANK('Original data'!BW199),"",'Original data'!BW199)</f>
        <v/>
      </c>
      <c r="CA199" s="15" t="str">
        <f>IF(ISBLANK('Original data'!BX199),"",'Original data'!BX199)</f>
        <v/>
      </c>
      <c r="CB199" s="15" t="str">
        <f>IF(ISBLANK('Original data'!BY199),"",'Original data'!BY199)</f>
        <v/>
      </c>
      <c r="CC199" s="15" t="str">
        <f>IF(ISBLANK('Original data'!BZ199),"",'Original data'!BZ199)</f>
        <v/>
      </c>
      <c r="CD199" s="15" t="str">
        <f>IF(ISBLANK('Original data'!CA199),"",'Original data'!CA199)</f>
        <v/>
      </c>
    </row>
    <row r="200" spans="1:82" x14ac:dyDescent="0.2">
      <c r="A200" s="14" t="str">
        <f>IF(ISBLANK('Original data'!A200),"",'Original data'!A200)</f>
        <v/>
      </c>
      <c r="B200" s="14" t="str">
        <f>IF(ISBLANK('Original data'!B200),"",'Original data'!B200)</f>
        <v/>
      </c>
      <c r="C200" s="14" t="str">
        <f>IF(ISBLANK('Original data'!C200),"",'Original data'!C200)</f>
        <v/>
      </c>
      <c r="D200" s="14" t="str">
        <f>IF(ISBLANK('Original data'!D200),"",'Original data'!D200)</f>
        <v/>
      </c>
      <c r="E200" s="14" t="str">
        <f>IF(ISBLANK('Original data'!E200),"",'Original data'!E200)</f>
        <v/>
      </c>
      <c r="F200" s="14">
        <f>IF(ISBLANK('Original data'!CC200),"",'Original data'!CC200)</f>
        <v>0</v>
      </c>
      <c r="G200" s="14">
        <f>IF(ISBLANK('Original data'!CD200),"",'Original data'!CD200)</f>
        <v>0</v>
      </c>
      <c r="H200" s="14"/>
      <c r="I200" s="15" t="str">
        <f>IF(ISBLANK('Original data'!F200),"",'Original data'!F200)</f>
        <v/>
      </c>
      <c r="J200" s="15" t="str">
        <f>IF(ISBLANK('Original data'!G200),"",'Original data'!G200)</f>
        <v/>
      </c>
      <c r="K200" s="15" t="str">
        <f>IF(ISBLANK('Original data'!H200),"",'Original data'!H200)</f>
        <v/>
      </c>
      <c r="L200" s="15" t="str">
        <f>IF(ISBLANK('Original data'!I200),"",'Original data'!I200)</f>
        <v/>
      </c>
      <c r="M200" s="15" t="str">
        <f>IF(ISBLANK('Original data'!J200),"",'Original data'!J200)</f>
        <v/>
      </c>
      <c r="N200" s="15" t="str">
        <f>IF(ISBLANK('Original data'!K200),"",'Original data'!K200)</f>
        <v/>
      </c>
      <c r="O200" s="15" t="str">
        <f>IF(ISBLANK('Original data'!L200),"",'Original data'!L200)</f>
        <v/>
      </c>
      <c r="P200" s="15" t="str">
        <f>IF(ISBLANK('Original data'!M200),"",'Original data'!M200)</f>
        <v/>
      </c>
      <c r="Q200" s="15" t="str">
        <f>IF(ISBLANK('Original data'!N200),"",'Original data'!N200)</f>
        <v/>
      </c>
      <c r="R200" s="15" t="str">
        <f>IF(ISBLANK('Original data'!O200),"",'Original data'!O200)</f>
        <v/>
      </c>
      <c r="S200" s="15" t="str">
        <f>IF(ISBLANK('Original data'!P200),"",'Original data'!P200)</f>
        <v/>
      </c>
      <c r="T200" s="15" t="str">
        <f>IF(ISBLANK('Original data'!Q200),"",'Original data'!Q200)</f>
        <v/>
      </c>
      <c r="U200" s="15" t="str">
        <f>IF(ISBLANK('Original data'!R200),"",'Original data'!R200)</f>
        <v/>
      </c>
      <c r="V200" s="15" t="str">
        <f>IF(ISBLANK('Original data'!S200),"",'Original data'!S200)</f>
        <v/>
      </c>
      <c r="W200" s="15" t="str">
        <f>IF(ISBLANK('Original data'!T200),"",'Original data'!T200)</f>
        <v/>
      </c>
      <c r="X200" s="15" t="str">
        <f>IF(ISBLANK('Original data'!U200),"",'Original data'!U200)</f>
        <v/>
      </c>
      <c r="Y200" s="15" t="str">
        <f>IF(ISBLANK('Original data'!V200),"",'Original data'!V200)</f>
        <v/>
      </c>
      <c r="Z200" s="15" t="str">
        <f>IF(ISBLANK('Original data'!W200),"",'Original data'!W200)</f>
        <v/>
      </c>
      <c r="AA200" s="15" t="str">
        <f>IF(ISBLANK('Original data'!X200),"",'Original data'!X200)</f>
        <v/>
      </c>
      <c r="AB200" s="15" t="str">
        <f>IF(ISBLANK('Original data'!Y200),"",'Original data'!Y200)</f>
        <v/>
      </c>
      <c r="AC200" s="15" t="str">
        <f>IF(ISBLANK('Original data'!Z200),"",'Original data'!Z200)</f>
        <v/>
      </c>
      <c r="AD200" s="15" t="str">
        <f>IF(ISBLANK('Original data'!AA200),"",'Original data'!AA200)</f>
        <v/>
      </c>
      <c r="AE200" s="15" t="str">
        <f>IF(ISBLANK('Original data'!AB200),"",'Original data'!AB200)</f>
        <v/>
      </c>
      <c r="AF200" s="15" t="str">
        <f>IF(ISBLANK('Original data'!AC200),"",'Original data'!AC200)</f>
        <v/>
      </c>
      <c r="AG200" s="15" t="str">
        <f>IF(ISBLANK('Original data'!AD200),"",'Original data'!AD200)</f>
        <v/>
      </c>
      <c r="AH200" s="15" t="str">
        <f>IF(ISBLANK('Original data'!AE200),"",'Original data'!AE200)</f>
        <v/>
      </c>
      <c r="AI200" s="15" t="str">
        <f>IF(ISBLANK('Original data'!AF200),"",'Original data'!AF200)</f>
        <v/>
      </c>
      <c r="AJ200" s="15" t="str">
        <f>IF(ISBLANK('Original data'!AG200),"",'Original data'!AG200)</f>
        <v/>
      </c>
      <c r="AK200" s="15" t="str">
        <f>IF(ISBLANK('Original data'!AH200),"",'Original data'!AH200)</f>
        <v/>
      </c>
      <c r="AL200" s="15" t="str">
        <f>IF(ISBLANK('Original data'!AI200),"",'Original data'!AI200)</f>
        <v/>
      </c>
      <c r="AM200" s="15" t="str">
        <f>IF(ISBLANK('Original data'!AJ200),"",'Original data'!AJ200)</f>
        <v/>
      </c>
      <c r="AN200" s="15" t="str">
        <f>IF(ISBLANK('Original data'!AK200),"",'Original data'!AK200)</f>
        <v/>
      </c>
      <c r="AO200" s="15" t="str">
        <f>IF(ISBLANK('Original data'!AL200),"",'Original data'!AL200)</f>
        <v/>
      </c>
      <c r="AP200" s="15" t="str">
        <f>IF(ISBLANK('Original data'!AM200),"",'Original data'!AM200)</f>
        <v/>
      </c>
      <c r="AQ200" s="15" t="str">
        <f>IF(ISBLANK('Original data'!AN200),"",'Original data'!AN200)</f>
        <v/>
      </c>
      <c r="AR200" s="15" t="str">
        <f>IF(ISBLANK('Original data'!AO200),"",'Original data'!AO200)</f>
        <v/>
      </c>
      <c r="AS200" s="15" t="str">
        <f>IF(ISBLANK('Original data'!AP200),"",'Original data'!AP200)</f>
        <v/>
      </c>
      <c r="AT200" s="15" t="str">
        <f>IF(ISBLANK('Original data'!AQ200),"",'Original data'!AQ200)</f>
        <v/>
      </c>
      <c r="AU200" s="15" t="str">
        <f>IF(ISBLANK('Original data'!AR200),"",'Original data'!AR200)</f>
        <v/>
      </c>
      <c r="AV200" s="15" t="str">
        <f>IF(ISBLANK('Original data'!AS200),"",'Original data'!AS200)</f>
        <v/>
      </c>
      <c r="AW200" s="15" t="str">
        <f>IF(ISBLANK('Original data'!AT200),"",'Original data'!AT200)</f>
        <v/>
      </c>
      <c r="AX200" s="15" t="str">
        <f>IF(ISBLANK('Original data'!AU200),"",'Original data'!AU200)</f>
        <v/>
      </c>
      <c r="AY200" s="15" t="str">
        <f>IF(ISBLANK('Original data'!AV200),"",'Original data'!AV200)</f>
        <v/>
      </c>
      <c r="AZ200" s="15" t="str">
        <f>IF(ISBLANK('Original data'!AW200),"",'Original data'!AW200)</f>
        <v/>
      </c>
      <c r="BA200" s="15" t="str">
        <f>IF(ISBLANK('Original data'!AX200),"",'Original data'!AX200)</f>
        <v/>
      </c>
      <c r="BB200" s="15" t="str">
        <f>IF(ISBLANK('Original data'!AY200),"",'Original data'!AY200)</f>
        <v/>
      </c>
      <c r="BC200" s="15" t="str">
        <f>IF(ISBLANK('Original data'!AZ200),"",'Original data'!AZ200)</f>
        <v/>
      </c>
      <c r="BD200" s="15" t="str">
        <f>IF(ISBLANK('Original data'!BA200),"",'Original data'!BA200)</f>
        <v/>
      </c>
      <c r="BE200" s="15" t="str">
        <f>IF(ISBLANK('Original data'!BB200),"",'Original data'!BB200)</f>
        <v/>
      </c>
      <c r="BF200" s="15" t="str">
        <f>IF(ISBLANK('Original data'!BC200),"",'Original data'!BC200)</f>
        <v/>
      </c>
      <c r="BG200" s="15" t="str">
        <f>IF(ISBLANK('Original data'!BD200),"",'Original data'!BD200)</f>
        <v/>
      </c>
      <c r="BH200" s="15" t="str">
        <f>IF(ISBLANK('Original data'!BE200),"",'Original data'!BE200)</f>
        <v/>
      </c>
      <c r="BI200" s="15" t="str">
        <f>IF(ISBLANK('Original data'!BF200),"",'Original data'!BF200)</f>
        <v/>
      </c>
      <c r="BJ200" s="15" t="str">
        <f>IF(ISBLANK('Original data'!BG200),"",'Original data'!BG200)</f>
        <v/>
      </c>
      <c r="BK200" s="15" t="str">
        <f>IF(ISBLANK('Original data'!BH200),"",'Original data'!BH200)</f>
        <v/>
      </c>
      <c r="BL200" s="15" t="str">
        <f>IF(ISBLANK('Original data'!BI200),"",'Original data'!BI200)</f>
        <v/>
      </c>
      <c r="BM200" s="15" t="str">
        <f>IF(ISBLANK('Original data'!BJ200),"",'Original data'!BJ200)</f>
        <v/>
      </c>
      <c r="BN200" s="15" t="str">
        <f>IF(ISBLANK('Original data'!BK200),"",'Original data'!BK200)</f>
        <v/>
      </c>
      <c r="BO200" s="15" t="str">
        <f>IF(ISBLANK('Original data'!BL200),"",'Original data'!BL200)</f>
        <v/>
      </c>
      <c r="BP200" s="15" t="str">
        <f>IF(ISBLANK('Original data'!BM200),"",'Original data'!BM200)</f>
        <v/>
      </c>
      <c r="BQ200" s="15" t="str">
        <f>IF(ISBLANK('Original data'!BN200),"",'Original data'!BN200)</f>
        <v/>
      </c>
      <c r="BR200" s="15" t="str">
        <f>IF(ISBLANK('Original data'!BO200),"",'Original data'!BO200)</f>
        <v/>
      </c>
      <c r="BS200" s="15" t="str">
        <f>IF(ISBLANK('Original data'!BP200),"",'Original data'!BP200)</f>
        <v/>
      </c>
      <c r="BT200" s="15" t="str">
        <f>IF(ISBLANK('Original data'!BQ200),"",'Original data'!BQ200)</f>
        <v/>
      </c>
      <c r="BU200" s="15" t="str">
        <f>IF(ISBLANK('Original data'!BR200),"",'Original data'!BR200)</f>
        <v/>
      </c>
      <c r="BV200" s="15" t="str">
        <f>IF(ISBLANK('Original data'!BS200),"",'Original data'!BS200)</f>
        <v/>
      </c>
      <c r="BW200" s="15" t="str">
        <f>IF(ISBLANK('Original data'!BT200),"",'Original data'!BT200)</f>
        <v/>
      </c>
      <c r="BX200" s="15" t="str">
        <f>IF(ISBLANK('Original data'!BU200),"",'Original data'!BU200)</f>
        <v/>
      </c>
      <c r="BY200" s="15" t="str">
        <f>IF(ISBLANK('Original data'!BV200),"",'Original data'!BV200)</f>
        <v/>
      </c>
      <c r="BZ200" s="15" t="str">
        <f>IF(ISBLANK('Original data'!BW200),"",'Original data'!BW200)</f>
        <v/>
      </c>
      <c r="CA200" s="15" t="str">
        <f>IF(ISBLANK('Original data'!BX200),"",'Original data'!BX200)</f>
        <v/>
      </c>
      <c r="CB200" s="15" t="str">
        <f>IF(ISBLANK('Original data'!BY200),"",'Original data'!BY200)</f>
        <v/>
      </c>
      <c r="CC200" s="15" t="str">
        <f>IF(ISBLANK('Original data'!BZ200),"",'Original data'!BZ200)</f>
        <v/>
      </c>
      <c r="CD200" s="15" t="str">
        <f>IF(ISBLANK('Original data'!CA200),"",'Original data'!CA200)</f>
        <v/>
      </c>
    </row>
    <row r="201" spans="1:82" x14ac:dyDescent="0.2">
      <c r="A201" s="14" t="str">
        <f>IF(ISBLANK('Original data'!A201),"",'Original data'!A201)</f>
        <v/>
      </c>
      <c r="B201" s="14" t="str">
        <f>IF(ISBLANK('Original data'!B201),"",'Original data'!B201)</f>
        <v/>
      </c>
      <c r="C201" s="14" t="str">
        <f>IF(ISBLANK('Original data'!C201),"",'Original data'!C201)</f>
        <v/>
      </c>
      <c r="D201" s="14" t="str">
        <f>IF(ISBLANK('Original data'!D201),"",'Original data'!D201)</f>
        <v/>
      </c>
      <c r="E201" s="14" t="str">
        <f>IF(ISBLANK('Original data'!E201),"",'Original data'!E201)</f>
        <v/>
      </c>
      <c r="F201" s="14">
        <f>IF(ISBLANK('Original data'!CC201),"",'Original data'!CC201)</f>
        <v>0</v>
      </c>
      <c r="G201" s="14">
        <f>IF(ISBLANK('Original data'!CD201),"",'Original data'!CD201)</f>
        <v>0</v>
      </c>
      <c r="H201" s="14"/>
      <c r="I201" s="15" t="str">
        <f>IF(ISBLANK('Original data'!F201),"",'Original data'!F201)</f>
        <v/>
      </c>
      <c r="J201" s="15" t="str">
        <f>IF(ISBLANK('Original data'!G201),"",'Original data'!G201)</f>
        <v/>
      </c>
      <c r="K201" s="15" t="str">
        <f>IF(ISBLANK('Original data'!H201),"",'Original data'!H201)</f>
        <v/>
      </c>
      <c r="L201" s="15" t="str">
        <f>IF(ISBLANK('Original data'!I201),"",'Original data'!I201)</f>
        <v/>
      </c>
      <c r="M201" s="15" t="str">
        <f>IF(ISBLANK('Original data'!J201),"",'Original data'!J201)</f>
        <v/>
      </c>
      <c r="N201" s="15" t="str">
        <f>IF(ISBLANK('Original data'!K201),"",'Original data'!K201)</f>
        <v/>
      </c>
      <c r="O201" s="15" t="str">
        <f>IF(ISBLANK('Original data'!L201),"",'Original data'!L201)</f>
        <v/>
      </c>
      <c r="P201" s="15" t="str">
        <f>IF(ISBLANK('Original data'!M201),"",'Original data'!M201)</f>
        <v/>
      </c>
      <c r="Q201" s="15" t="str">
        <f>IF(ISBLANK('Original data'!N201),"",'Original data'!N201)</f>
        <v/>
      </c>
      <c r="R201" s="15" t="str">
        <f>IF(ISBLANK('Original data'!O201),"",'Original data'!O201)</f>
        <v/>
      </c>
      <c r="S201" s="15" t="str">
        <f>IF(ISBLANK('Original data'!P201),"",'Original data'!P201)</f>
        <v/>
      </c>
      <c r="T201" s="15" t="str">
        <f>IF(ISBLANK('Original data'!Q201),"",'Original data'!Q201)</f>
        <v/>
      </c>
      <c r="U201" s="15" t="str">
        <f>IF(ISBLANK('Original data'!R201),"",'Original data'!R201)</f>
        <v/>
      </c>
      <c r="V201" s="15" t="str">
        <f>IF(ISBLANK('Original data'!S201),"",'Original data'!S201)</f>
        <v/>
      </c>
      <c r="W201" s="15" t="str">
        <f>IF(ISBLANK('Original data'!T201),"",'Original data'!T201)</f>
        <v/>
      </c>
      <c r="X201" s="15" t="str">
        <f>IF(ISBLANK('Original data'!U201),"",'Original data'!U201)</f>
        <v/>
      </c>
      <c r="Y201" s="15" t="str">
        <f>IF(ISBLANK('Original data'!V201),"",'Original data'!V201)</f>
        <v/>
      </c>
      <c r="Z201" s="15" t="str">
        <f>IF(ISBLANK('Original data'!W201),"",'Original data'!W201)</f>
        <v/>
      </c>
      <c r="AA201" s="15" t="str">
        <f>IF(ISBLANK('Original data'!X201),"",'Original data'!X201)</f>
        <v/>
      </c>
      <c r="AB201" s="15" t="str">
        <f>IF(ISBLANK('Original data'!Y201),"",'Original data'!Y201)</f>
        <v/>
      </c>
      <c r="AC201" s="15" t="str">
        <f>IF(ISBLANK('Original data'!Z201),"",'Original data'!Z201)</f>
        <v/>
      </c>
      <c r="AD201" s="15" t="str">
        <f>IF(ISBLANK('Original data'!AA201),"",'Original data'!AA201)</f>
        <v/>
      </c>
      <c r="AE201" s="15" t="str">
        <f>IF(ISBLANK('Original data'!AB201),"",'Original data'!AB201)</f>
        <v/>
      </c>
      <c r="AF201" s="15" t="str">
        <f>IF(ISBLANK('Original data'!AC201),"",'Original data'!AC201)</f>
        <v/>
      </c>
      <c r="AG201" s="15" t="str">
        <f>IF(ISBLANK('Original data'!AD201),"",'Original data'!AD201)</f>
        <v/>
      </c>
      <c r="AH201" s="15" t="str">
        <f>IF(ISBLANK('Original data'!AE201),"",'Original data'!AE201)</f>
        <v/>
      </c>
      <c r="AI201" s="15" t="str">
        <f>IF(ISBLANK('Original data'!AF201),"",'Original data'!AF201)</f>
        <v/>
      </c>
      <c r="AJ201" s="15" t="str">
        <f>IF(ISBLANK('Original data'!AG201),"",'Original data'!AG201)</f>
        <v/>
      </c>
      <c r="AK201" s="15" t="str">
        <f>IF(ISBLANK('Original data'!AH201),"",'Original data'!AH201)</f>
        <v/>
      </c>
      <c r="AL201" s="15" t="str">
        <f>IF(ISBLANK('Original data'!AI201),"",'Original data'!AI201)</f>
        <v/>
      </c>
      <c r="AM201" s="15" t="str">
        <f>IF(ISBLANK('Original data'!AJ201),"",'Original data'!AJ201)</f>
        <v/>
      </c>
      <c r="AN201" s="15" t="str">
        <f>IF(ISBLANK('Original data'!AK201),"",'Original data'!AK201)</f>
        <v/>
      </c>
      <c r="AO201" s="15" t="str">
        <f>IF(ISBLANK('Original data'!AL201),"",'Original data'!AL201)</f>
        <v/>
      </c>
      <c r="AP201" s="15" t="str">
        <f>IF(ISBLANK('Original data'!AM201),"",'Original data'!AM201)</f>
        <v/>
      </c>
      <c r="AQ201" s="15" t="str">
        <f>IF(ISBLANK('Original data'!AN201),"",'Original data'!AN201)</f>
        <v/>
      </c>
      <c r="AR201" s="15" t="str">
        <f>IF(ISBLANK('Original data'!AO201),"",'Original data'!AO201)</f>
        <v/>
      </c>
      <c r="AS201" s="15" t="str">
        <f>IF(ISBLANK('Original data'!AP201),"",'Original data'!AP201)</f>
        <v/>
      </c>
      <c r="AT201" s="15" t="str">
        <f>IF(ISBLANK('Original data'!AQ201),"",'Original data'!AQ201)</f>
        <v/>
      </c>
      <c r="AU201" s="15" t="str">
        <f>IF(ISBLANK('Original data'!AR201),"",'Original data'!AR201)</f>
        <v/>
      </c>
      <c r="AV201" s="15" t="str">
        <f>IF(ISBLANK('Original data'!AS201),"",'Original data'!AS201)</f>
        <v/>
      </c>
      <c r="AW201" s="15" t="str">
        <f>IF(ISBLANK('Original data'!AT201),"",'Original data'!AT201)</f>
        <v/>
      </c>
      <c r="AX201" s="15" t="str">
        <f>IF(ISBLANK('Original data'!AU201),"",'Original data'!AU201)</f>
        <v/>
      </c>
      <c r="AY201" s="15" t="str">
        <f>IF(ISBLANK('Original data'!AV201),"",'Original data'!AV201)</f>
        <v/>
      </c>
      <c r="AZ201" s="15" t="str">
        <f>IF(ISBLANK('Original data'!AW201),"",'Original data'!AW201)</f>
        <v/>
      </c>
      <c r="BA201" s="15" t="str">
        <f>IF(ISBLANK('Original data'!AX201),"",'Original data'!AX201)</f>
        <v/>
      </c>
      <c r="BB201" s="15" t="str">
        <f>IF(ISBLANK('Original data'!AY201),"",'Original data'!AY201)</f>
        <v/>
      </c>
      <c r="BC201" s="15" t="str">
        <f>IF(ISBLANK('Original data'!AZ201),"",'Original data'!AZ201)</f>
        <v/>
      </c>
      <c r="BD201" s="15" t="str">
        <f>IF(ISBLANK('Original data'!BA201),"",'Original data'!BA201)</f>
        <v/>
      </c>
      <c r="BE201" s="15" t="str">
        <f>IF(ISBLANK('Original data'!BB201),"",'Original data'!BB201)</f>
        <v/>
      </c>
      <c r="BF201" s="15" t="str">
        <f>IF(ISBLANK('Original data'!BC201),"",'Original data'!BC201)</f>
        <v/>
      </c>
      <c r="BG201" s="15" t="str">
        <f>IF(ISBLANK('Original data'!BD201),"",'Original data'!BD201)</f>
        <v/>
      </c>
      <c r="BH201" s="15" t="str">
        <f>IF(ISBLANK('Original data'!BE201),"",'Original data'!BE201)</f>
        <v/>
      </c>
      <c r="BI201" s="15" t="str">
        <f>IF(ISBLANK('Original data'!BF201),"",'Original data'!BF201)</f>
        <v/>
      </c>
      <c r="BJ201" s="15" t="str">
        <f>IF(ISBLANK('Original data'!BG201),"",'Original data'!BG201)</f>
        <v/>
      </c>
      <c r="BK201" s="15" t="str">
        <f>IF(ISBLANK('Original data'!BH201),"",'Original data'!BH201)</f>
        <v/>
      </c>
      <c r="BL201" s="15" t="str">
        <f>IF(ISBLANK('Original data'!BI201),"",'Original data'!BI201)</f>
        <v/>
      </c>
      <c r="BM201" s="15" t="str">
        <f>IF(ISBLANK('Original data'!BJ201),"",'Original data'!BJ201)</f>
        <v/>
      </c>
      <c r="BN201" s="15" t="str">
        <f>IF(ISBLANK('Original data'!BK201),"",'Original data'!BK201)</f>
        <v/>
      </c>
      <c r="BO201" s="15" t="str">
        <f>IF(ISBLANK('Original data'!BL201),"",'Original data'!BL201)</f>
        <v/>
      </c>
      <c r="BP201" s="15" t="str">
        <f>IF(ISBLANK('Original data'!BM201),"",'Original data'!BM201)</f>
        <v/>
      </c>
      <c r="BQ201" s="15" t="str">
        <f>IF(ISBLANK('Original data'!BN201),"",'Original data'!BN201)</f>
        <v/>
      </c>
      <c r="BR201" s="15" t="str">
        <f>IF(ISBLANK('Original data'!BO201),"",'Original data'!BO201)</f>
        <v/>
      </c>
      <c r="BS201" s="15" t="str">
        <f>IF(ISBLANK('Original data'!BP201),"",'Original data'!BP201)</f>
        <v/>
      </c>
      <c r="BT201" s="15" t="str">
        <f>IF(ISBLANK('Original data'!BQ201),"",'Original data'!BQ201)</f>
        <v/>
      </c>
      <c r="BU201" s="15" t="str">
        <f>IF(ISBLANK('Original data'!BR201),"",'Original data'!BR201)</f>
        <v/>
      </c>
      <c r="BV201" s="15" t="str">
        <f>IF(ISBLANK('Original data'!BS201),"",'Original data'!BS201)</f>
        <v/>
      </c>
      <c r="BW201" s="15" t="str">
        <f>IF(ISBLANK('Original data'!BT201),"",'Original data'!BT201)</f>
        <v/>
      </c>
      <c r="BX201" s="15" t="str">
        <f>IF(ISBLANK('Original data'!BU201),"",'Original data'!BU201)</f>
        <v/>
      </c>
      <c r="BY201" s="15" t="str">
        <f>IF(ISBLANK('Original data'!BV201),"",'Original data'!BV201)</f>
        <v/>
      </c>
      <c r="BZ201" s="15" t="str">
        <f>IF(ISBLANK('Original data'!BW201),"",'Original data'!BW201)</f>
        <v/>
      </c>
      <c r="CA201" s="15" t="str">
        <f>IF(ISBLANK('Original data'!BX201),"",'Original data'!BX201)</f>
        <v/>
      </c>
      <c r="CB201" s="15" t="str">
        <f>IF(ISBLANK('Original data'!BY201),"",'Original data'!BY201)</f>
        <v/>
      </c>
      <c r="CC201" s="15" t="str">
        <f>IF(ISBLANK('Original data'!BZ201),"",'Original data'!BZ201)</f>
        <v/>
      </c>
      <c r="CD201" s="15" t="str">
        <f>IF(ISBLANK('Original data'!CA201),"",'Original data'!CA201)</f>
        <v/>
      </c>
    </row>
    <row r="202" spans="1:82" x14ac:dyDescent="0.2">
      <c r="A202" s="14" t="str">
        <f>IF(ISBLANK('Original data'!A202),"",'Original data'!A202)</f>
        <v/>
      </c>
      <c r="B202" s="14" t="str">
        <f>IF(ISBLANK('Original data'!B202),"",'Original data'!B202)</f>
        <v/>
      </c>
      <c r="C202" s="14" t="str">
        <f>IF(ISBLANK('Original data'!C202),"",'Original data'!C202)</f>
        <v/>
      </c>
      <c r="D202" s="14" t="str">
        <f>IF(ISBLANK('Original data'!D202),"",'Original data'!D202)</f>
        <v/>
      </c>
      <c r="E202" s="14" t="str">
        <f>IF(ISBLANK('Original data'!E202),"",'Original data'!E202)</f>
        <v/>
      </c>
      <c r="F202" s="14">
        <f>IF(ISBLANK('Original data'!CC202),"",'Original data'!CC202)</f>
        <v>0</v>
      </c>
      <c r="G202" s="14">
        <f>IF(ISBLANK('Original data'!CD202),"",'Original data'!CD202)</f>
        <v>0</v>
      </c>
      <c r="H202" s="14"/>
      <c r="I202" s="15" t="str">
        <f>IF(ISBLANK('Original data'!F202),"",'Original data'!F202)</f>
        <v/>
      </c>
      <c r="J202" s="15" t="str">
        <f>IF(ISBLANK('Original data'!G202),"",'Original data'!G202)</f>
        <v/>
      </c>
      <c r="K202" s="15" t="str">
        <f>IF(ISBLANK('Original data'!H202),"",'Original data'!H202)</f>
        <v/>
      </c>
      <c r="L202" s="15" t="str">
        <f>IF(ISBLANK('Original data'!I202),"",'Original data'!I202)</f>
        <v/>
      </c>
      <c r="M202" s="15" t="str">
        <f>IF(ISBLANK('Original data'!J202),"",'Original data'!J202)</f>
        <v/>
      </c>
      <c r="N202" s="15" t="str">
        <f>IF(ISBLANK('Original data'!K202),"",'Original data'!K202)</f>
        <v/>
      </c>
      <c r="O202" s="15" t="str">
        <f>IF(ISBLANK('Original data'!L202),"",'Original data'!L202)</f>
        <v/>
      </c>
      <c r="P202" s="15" t="str">
        <f>IF(ISBLANK('Original data'!M202),"",'Original data'!M202)</f>
        <v/>
      </c>
      <c r="Q202" s="15" t="str">
        <f>IF(ISBLANK('Original data'!N202),"",'Original data'!N202)</f>
        <v/>
      </c>
      <c r="R202" s="15" t="str">
        <f>IF(ISBLANK('Original data'!O202),"",'Original data'!O202)</f>
        <v/>
      </c>
      <c r="S202" s="15" t="str">
        <f>IF(ISBLANK('Original data'!P202),"",'Original data'!P202)</f>
        <v/>
      </c>
      <c r="T202" s="15" t="str">
        <f>IF(ISBLANK('Original data'!Q202),"",'Original data'!Q202)</f>
        <v/>
      </c>
      <c r="U202" s="15" t="str">
        <f>IF(ISBLANK('Original data'!R202),"",'Original data'!R202)</f>
        <v/>
      </c>
      <c r="V202" s="15" t="str">
        <f>IF(ISBLANK('Original data'!S202),"",'Original data'!S202)</f>
        <v/>
      </c>
      <c r="W202" s="15" t="str">
        <f>IF(ISBLANK('Original data'!T202),"",'Original data'!T202)</f>
        <v/>
      </c>
      <c r="X202" s="15" t="str">
        <f>IF(ISBLANK('Original data'!U202),"",'Original data'!U202)</f>
        <v/>
      </c>
      <c r="Y202" s="15" t="str">
        <f>IF(ISBLANK('Original data'!V202),"",'Original data'!V202)</f>
        <v/>
      </c>
      <c r="Z202" s="15" t="str">
        <f>IF(ISBLANK('Original data'!W202),"",'Original data'!W202)</f>
        <v/>
      </c>
      <c r="AA202" s="15" t="str">
        <f>IF(ISBLANK('Original data'!X202),"",'Original data'!X202)</f>
        <v/>
      </c>
      <c r="AB202" s="15" t="str">
        <f>IF(ISBLANK('Original data'!Y202),"",'Original data'!Y202)</f>
        <v/>
      </c>
      <c r="AC202" s="15" t="str">
        <f>IF(ISBLANK('Original data'!Z202),"",'Original data'!Z202)</f>
        <v/>
      </c>
      <c r="AD202" s="15" t="str">
        <f>IF(ISBLANK('Original data'!AA202),"",'Original data'!AA202)</f>
        <v/>
      </c>
      <c r="AE202" s="15" t="str">
        <f>IF(ISBLANK('Original data'!AB202),"",'Original data'!AB202)</f>
        <v/>
      </c>
      <c r="AF202" s="15" t="str">
        <f>IF(ISBLANK('Original data'!AC202),"",'Original data'!AC202)</f>
        <v/>
      </c>
      <c r="AG202" s="15" t="str">
        <f>IF(ISBLANK('Original data'!AD202),"",'Original data'!AD202)</f>
        <v/>
      </c>
      <c r="AH202" s="15" t="str">
        <f>IF(ISBLANK('Original data'!AE202),"",'Original data'!AE202)</f>
        <v/>
      </c>
      <c r="AI202" s="15" t="str">
        <f>IF(ISBLANK('Original data'!AF202),"",'Original data'!AF202)</f>
        <v/>
      </c>
      <c r="AJ202" s="15" t="str">
        <f>IF(ISBLANK('Original data'!AG202),"",'Original data'!AG202)</f>
        <v/>
      </c>
      <c r="AK202" s="15" t="str">
        <f>IF(ISBLANK('Original data'!AH202),"",'Original data'!AH202)</f>
        <v/>
      </c>
      <c r="AL202" s="15" t="str">
        <f>IF(ISBLANK('Original data'!AI202),"",'Original data'!AI202)</f>
        <v/>
      </c>
      <c r="AM202" s="15" t="str">
        <f>IF(ISBLANK('Original data'!AJ202),"",'Original data'!AJ202)</f>
        <v/>
      </c>
      <c r="AN202" s="15" t="str">
        <f>IF(ISBLANK('Original data'!AK202),"",'Original data'!AK202)</f>
        <v/>
      </c>
      <c r="AO202" s="15" t="str">
        <f>IF(ISBLANK('Original data'!AL202),"",'Original data'!AL202)</f>
        <v/>
      </c>
      <c r="AP202" s="15" t="str">
        <f>IF(ISBLANK('Original data'!AM202),"",'Original data'!AM202)</f>
        <v/>
      </c>
      <c r="AQ202" s="15" t="str">
        <f>IF(ISBLANK('Original data'!AN202),"",'Original data'!AN202)</f>
        <v/>
      </c>
      <c r="AR202" s="15" t="str">
        <f>IF(ISBLANK('Original data'!AO202),"",'Original data'!AO202)</f>
        <v/>
      </c>
      <c r="AS202" s="15" t="str">
        <f>IF(ISBLANK('Original data'!AP202),"",'Original data'!AP202)</f>
        <v/>
      </c>
      <c r="AT202" s="15" t="str">
        <f>IF(ISBLANK('Original data'!AQ202),"",'Original data'!AQ202)</f>
        <v/>
      </c>
      <c r="AU202" s="15" t="str">
        <f>IF(ISBLANK('Original data'!AR202),"",'Original data'!AR202)</f>
        <v/>
      </c>
      <c r="AV202" s="15" t="str">
        <f>IF(ISBLANK('Original data'!AS202),"",'Original data'!AS202)</f>
        <v/>
      </c>
      <c r="AW202" s="15" t="str">
        <f>IF(ISBLANK('Original data'!AT202),"",'Original data'!AT202)</f>
        <v/>
      </c>
      <c r="AX202" s="15" t="str">
        <f>IF(ISBLANK('Original data'!AU202),"",'Original data'!AU202)</f>
        <v/>
      </c>
      <c r="AY202" s="15" t="str">
        <f>IF(ISBLANK('Original data'!AV202),"",'Original data'!AV202)</f>
        <v/>
      </c>
      <c r="AZ202" s="15" t="str">
        <f>IF(ISBLANK('Original data'!AW202),"",'Original data'!AW202)</f>
        <v/>
      </c>
      <c r="BA202" s="15" t="str">
        <f>IF(ISBLANK('Original data'!AX202),"",'Original data'!AX202)</f>
        <v/>
      </c>
      <c r="BB202" s="15" t="str">
        <f>IF(ISBLANK('Original data'!AY202),"",'Original data'!AY202)</f>
        <v/>
      </c>
      <c r="BC202" s="15" t="str">
        <f>IF(ISBLANK('Original data'!AZ202),"",'Original data'!AZ202)</f>
        <v/>
      </c>
      <c r="BD202" s="15" t="str">
        <f>IF(ISBLANK('Original data'!BA202),"",'Original data'!BA202)</f>
        <v/>
      </c>
      <c r="BE202" s="15" t="str">
        <f>IF(ISBLANK('Original data'!BB202),"",'Original data'!BB202)</f>
        <v/>
      </c>
      <c r="BF202" s="15" t="str">
        <f>IF(ISBLANK('Original data'!BC202),"",'Original data'!BC202)</f>
        <v/>
      </c>
      <c r="BG202" s="15" t="str">
        <f>IF(ISBLANK('Original data'!BD202),"",'Original data'!BD202)</f>
        <v/>
      </c>
      <c r="BH202" s="15" t="str">
        <f>IF(ISBLANK('Original data'!BE202),"",'Original data'!BE202)</f>
        <v/>
      </c>
      <c r="BI202" s="15" t="str">
        <f>IF(ISBLANK('Original data'!BF202),"",'Original data'!BF202)</f>
        <v/>
      </c>
      <c r="BJ202" s="15" t="str">
        <f>IF(ISBLANK('Original data'!BG202),"",'Original data'!BG202)</f>
        <v/>
      </c>
      <c r="BK202" s="15" t="str">
        <f>IF(ISBLANK('Original data'!BH202),"",'Original data'!BH202)</f>
        <v/>
      </c>
      <c r="BL202" s="15" t="str">
        <f>IF(ISBLANK('Original data'!BI202),"",'Original data'!BI202)</f>
        <v/>
      </c>
      <c r="BM202" s="15" t="str">
        <f>IF(ISBLANK('Original data'!BJ202),"",'Original data'!BJ202)</f>
        <v/>
      </c>
      <c r="BN202" s="15" t="str">
        <f>IF(ISBLANK('Original data'!BK202),"",'Original data'!BK202)</f>
        <v/>
      </c>
      <c r="BO202" s="15" t="str">
        <f>IF(ISBLANK('Original data'!BL202),"",'Original data'!BL202)</f>
        <v/>
      </c>
      <c r="BP202" s="15" t="str">
        <f>IF(ISBLANK('Original data'!BM202),"",'Original data'!BM202)</f>
        <v/>
      </c>
      <c r="BQ202" s="15" t="str">
        <f>IF(ISBLANK('Original data'!BN202),"",'Original data'!BN202)</f>
        <v/>
      </c>
      <c r="BR202" s="15" t="str">
        <f>IF(ISBLANK('Original data'!BO202),"",'Original data'!BO202)</f>
        <v/>
      </c>
      <c r="BS202" s="15" t="str">
        <f>IF(ISBLANK('Original data'!BP202),"",'Original data'!BP202)</f>
        <v/>
      </c>
      <c r="BT202" s="15" t="str">
        <f>IF(ISBLANK('Original data'!BQ202),"",'Original data'!BQ202)</f>
        <v/>
      </c>
      <c r="BU202" s="15" t="str">
        <f>IF(ISBLANK('Original data'!BR202),"",'Original data'!BR202)</f>
        <v/>
      </c>
      <c r="BV202" s="15" t="str">
        <f>IF(ISBLANK('Original data'!BS202),"",'Original data'!BS202)</f>
        <v/>
      </c>
      <c r="BW202" s="15" t="str">
        <f>IF(ISBLANK('Original data'!BT202),"",'Original data'!BT202)</f>
        <v/>
      </c>
      <c r="BX202" s="15" t="str">
        <f>IF(ISBLANK('Original data'!BU202),"",'Original data'!BU202)</f>
        <v/>
      </c>
      <c r="BY202" s="15" t="str">
        <f>IF(ISBLANK('Original data'!BV202),"",'Original data'!BV202)</f>
        <v/>
      </c>
      <c r="BZ202" s="15" t="str">
        <f>IF(ISBLANK('Original data'!BW202),"",'Original data'!BW202)</f>
        <v/>
      </c>
      <c r="CA202" s="15" t="str">
        <f>IF(ISBLANK('Original data'!BX202),"",'Original data'!BX202)</f>
        <v/>
      </c>
      <c r="CB202" s="15" t="str">
        <f>IF(ISBLANK('Original data'!BY202),"",'Original data'!BY202)</f>
        <v/>
      </c>
      <c r="CC202" s="15" t="str">
        <f>IF(ISBLANK('Original data'!BZ202),"",'Original data'!BZ202)</f>
        <v/>
      </c>
      <c r="CD202" s="15" t="str">
        <f>IF(ISBLANK('Original data'!CA202),"",'Original data'!CA202)</f>
        <v/>
      </c>
    </row>
    <row r="203" spans="1:82" x14ac:dyDescent="0.2">
      <c r="A203" s="14" t="str">
        <f>IF(ISBLANK('Original data'!A203),"",'Original data'!A203)</f>
        <v/>
      </c>
      <c r="B203" s="14" t="str">
        <f>IF(ISBLANK('Original data'!B203),"",'Original data'!B203)</f>
        <v/>
      </c>
      <c r="C203" s="14" t="str">
        <f>IF(ISBLANK('Original data'!C203),"",'Original data'!C203)</f>
        <v/>
      </c>
      <c r="D203" s="14" t="str">
        <f>IF(ISBLANK('Original data'!D203),"",'Original data'!D203)</f>
        <v/>
      </c>
      <c r="E203" s="14" t="str">
        <f>IF(ISBLANK('Original data'!E203),"",'Original data'!E203)</f>
        <v/>
      </c>
      <c r="F203" s="14">
        <f>IF(ISBLANK('Original data'!CC203),"",'Original data'!CC203)</f>
        <v>0</v>
      </c>
      <c r="G203" s="14">
        <f>IF(ISBLANK('Original data'!CD203),"",'Original data'!CD203)</f>
        <v>0</v>
      </c>
      <c r="H203" s="14"/>
      <c r="I203" s="15" t="str">
        <f>IF(ISBLANK('Original data'!F203),"",'Original data'!F203)</f>
        <v/>
      </c>
      <c r="J203" s="15" t="str">
        <f>IF(ISBLANK('Original data'!G203),"",'Original data'!G203)</f>
        <v/>
      </c>
      <c r="K203" s="15" t="str">
        <f>IF(ISBLANK('Original data'!H203),"",'Original data'!H203)</f>
        <v/>
      </c>
      <c r="L203" s="15" t="str">
        <f>IF(ISBLANK('Original data'!I203),"",'Original data'!I203)</f>
        <v/>
      </c>
      <c r="M203" s="15" t="str">
        <f>IF(ISBLANK('Original data'!J203),"",'Original data'!J203)</f>
        <v/>
      </c>
      <c r="N203" s="15" t="str">
        <f>IF(ISBLANK('Original data'!K203),"",'Original data'!K203)</f>
        <v/>
      </c>
      <c r="O203" s="15" t="str">
        <f>IF(ISBLANK('Original data'!L203),"",'Original data'!L203)</f>
        <v/>
      </c>
      <c r="P203" s="15" t="str">
        <f>IF(ISBLANK('Original data'!M203),"",'Original data'!M203)</f>
        <v/>
      </c>
      <c r="Q203" s="15" t="str">
        <f>IF(ISBLANK('Original data'!N203),"",'Original data'!N203)</f>
        <v/>
      </c>
      <c r="R203" s="15" t="str">
        <f>IF(ISBLANK('Original data'!O203),"",'Original data'!O203)</f>
        <v/>
      </c>
      <c r="S203" s="15" t="str">
        <f>IF(ISBLANK('Original data'!P203),"",'Original data'!P203)</f>
        <v/>
      </c>
      <c r="T203" s="15" t="str">
        <f>IF(ISBLANK('Original data'!Q203),"",'Original data'!Q203)</f>
        <v/>
      </c>
      <c r="U203" s="15" t="str">
        <f>IF(ISBLANK('Original data'!R203),"",'Original data'!R203)</f>
        <v/>
      </c>
      <c r="V203" s="15" t="str">
        <f>IF(ISBLANK('Original data'!S203),"",'Original data'!S203)</f>
        <v/>
      </c>
      <c r="W203" s="15" t="str">
        <f>IF(ISBLANK('Original data'!T203),"",'Original data'!T203)</f>
        <v/>
      </c>
      <c r="X203" s="15" t="str">
        <f>IF(ISBLANK('Original data'!U203),"",'Original data'!U203)</f>
        <v/>
      </c>
      <c r="Y203" s="15" t="str">
        <f>IF(ISBLANK('Original data'!V203),"",'Original data'!V203)</f>
        <v/>
      </c>
      <c r="Z203" s="15" t="str">
        <f>IF(ISBLANK('Original data'!W203),"",'Original data'!W203)</f>
        <v/>
      </c>
      <c r="AA203" s="15" t="str">
        <f>IF(ISBLANK('Original data'!X203),"",'Original data'!X203)</f>
        <v/>
      </c>
      <c r="AB203" s="15" t="str">
        <f>IF(ISBLANK('Original data'!Y203),"",'Original data'!Y203)</f>
        <v/>
      </c>
      <c r="AC203" s="15" t="str">
        <f>IF(ISBLANK('Original data'!Z203),"",'Original data'!Z203)</f>
        <v/>
      </c>
      <c r="AD203" s="15" t="str">
        <f>IF(ISBLANK('Original data'!AA203),"",'Original data'!AA203)</f>
        <v/>
      </c>
      <c r="AE203" s="15" t="str">
        <f>IF(ISBLANK('Original data'!AB203),"",'Original data'!AB203)</f>
        <v/>
      </c>
      <c r="AF203" s="15" t="str">
        <f>IF(ISBLANK('Original data'!AC203),"",'Original data'!AC203)</f>
        <v/>
      </c>
      <c r="AG203" s="15" t="str">
        <f>IF(ISBLANK('Original data'!AD203),"",'Original data'!AD203)</f>
        <v/>
      </c>
      <c r="AH203" s="15" t="str">
        <f>IF(ISBLANK('Original data'!AE203),"",'Original data'!AE203)</f>
        <v/>
      </c>
      <c r="AI203" s="15" t="str">
        <f>IF(ISBLANK('Original data'!AF203),"",'Original data'!AF203)</f>
        <v/>
      </c>
      <c r="AJ203" s="15" t="str">
        <f>IF(ISBLANK('Original data'!AG203),"",'Original data'!AG203)</f>
        <v/>
      </c>
      <c r="AK203" s="15" t="str">
        <f>IF(ISBLANK('Original data'!AH203),"",'Original data'!AH203)</f>
        <v/>
      </c>
      <c r="AL203" s="15" t="str">
        <f>IF(ISBLANK('Original data'!AI203),"",'Original data'!AI203)</f>
        <v/>
      </c>
      <c r="AM203" s="15" t="str">
        <f>IF(ISBLANK('Original data'!AJ203),"",'Original data'!AJ203)</f>
        <v/>
      </c>
      <c r="AN203" s="15" t="str">
        <f>IF(ISBLANK('Original data'!AK203),"",'Original data'!AK203)</f>
        <v/>
      </c>
      <c r="AO203" s="15" t="str">
        <f>IF(ISBLANK('Original data'!AL203),"",'Original data'!AL203)</f>
        <v/>
      </c>
      <c r="AP203" s="15" t="str">
        <f>IF(ISBLANK('Original data'!AM203),"",'Original data'!AM203)</f>
        <v/>
      </c>
      <c r="AQ203" s="15" t="str">
        <f>IF(ISBLANK('Original data'!AN203),"",'Original data'!AN203)</f>
        <v/>
      </c>
      <c r="AR203" s="15" t="str">
        <f>IF(ISBLANK('Original data'!AO203),"",'Original data'!AO203)</f>
        <v/>
      </c>
      <c r="AS203" s="15" t="str">
        <f>IF(ISBLANK('Original data'!AP203),"",'Original data'!AP203)</f>
        <v/>
      </c>
      <c r="AT203" s="15" t="str">
        <f>IF(ISBLANK('Original data'!AQ203),"",'Original data'!AQ203)</f>
        <v/>
      </c>
      <c r="AU203" s="15" t="str">
        <f>IF(ISBLANK('Original data'!AR203),"",'Original data'!AR203)</f>
        <v/>
      </c>
      <c r="AV203" s="15" t="str">
        <f>IF(ISBLANK('Original data'!AS203),"",'Original data'!AS203)</f>
        <v/>
      </c>
      <c r="AW203" s="15" t="str">
        <f>IF(ISBLANK('Original data'!AT203),"",'Original data'!AT203)</f>
        <v/>
      </c>
      <c r="AX203" s="15" t="str">
        <f>IF(ISBLANK('Original data'!AU203),"",'Original data'!AU203)</f>
        <v/>
      </c>
      <c r="AY203" s="15" t="str">
        <f>IF(ISBLANK('Original data'!AV203),"",'Original data'!AV203)</f>
        <v/>
      </c>
      <c r="AZ203" s="15" t="str">
        <f>IF(ISBLANK('Original data'!AW203),"",'Original data'!AW203)</f>
        <v/>
      </c>
      <c r="BA203" s="15" t="str">
        <f>IF(ISBLANK('Original data'!AX203),"",'Original data'!AX203)</f>
        <v/>
      </c>
      <c r="BB203" s="15" t="str">
        <f>IF(ISBLANK('Original data'!AY203),"",'Original data'!AY203)</f>
        <v/>
      </c>
      <c r="BC203" s="15" t="str">
        <f>IF(ISBLANK('Original data'!AZ203),"",'Original data'!AZ203)</f>
        <v/>
      </c>
      <c r="BD203" s="15" t="str">
        <f>IF(ISBLANK('Original data'!BA203),"",'Original data'!BA203)</f>
        <v/>
      </c>
      <c r="BE203" s="15" t="str">
        <f>IF(ISBLANK('Original data'!BB203),"",'Original data'!BB203)</f>
        <v/>
      </c>
      <c r="BF203" s="15" t="str">
        <f>IF(ISBLANK('Original data'!BC203),"",'Original data'!BC203)</f>
        <v/>
      </c>
      <c r="BG203" s="15" t="str">
        <f>IF(ISBLANK('Original data'!BD203),"",'Original data'!BD203)</f>
        <v/>
      </c>
      <c r="BH203" s="15" t="str">
        <f>IF(ISBLANK('Original data'!BE203),"",'Original data'!BE203)</f>
        <v/>
      </c>
      <c r="BI203" s="15" t="str">
        <f>IF(ISBLANK('Original data'!BF203),"",'Original data'!BF203)</f>
        <v/>
      </c>
      <c r="BJ203" s="15" t="str">
        <f>IF(ISBLANK('Original data'!BG203),"",'Original data'!BG203)</f>
        <v/>
      </c>
      <c r="BK203" s="15" t="str">
        <f>IF(ISBLANK('Original data'!BH203),"",'Original data'!BH203)</f>
        <v/>
      </c>
      <c r="BL203" s="15" t="str">
        <f>IF(ISBLANK('Original data'!BI203),"",'Original data'!BI203)</f>
        <v/>
      </c>
      <c r="BM203" s="15" t="str">
        <f>IF(ISBLANK('Original data'!BJ203),"",'Original data'!BJ203)</f>
        <v/>
      </c>
      <c r="BN203" s="15" t="str">
        <f>IF(ISBLANK('Original data'!BK203),"",'Original data'!BK203)</f>
        <v/>
      </c>
      <c r="BO203" s="15" t="str">
        <f>IF(ISBLANK('Original data'!BL203),"",'Original data'!BL203)</f>
        <v/>
      </c>
      <c r="BP203" s="15" t="str">
        <f>IF(ISBLANK('Original data'!BM203),"",'Original data'!BM203)</f>
        <v/>
      </c>
      <c r="BQ203" s="15" t="str">
        <f>IF(ISBLANK('Original data'!BN203),"",'Original data'!BN203)</f>
        <v/>
      </c>
      <c r="BR203" s="15" t="str">
        <f>IF(ISBLANK('Original data'!BO203),"",'Original data'!BO203)</f>
        <v/>
      </c>
      <c r="BS203" s="15" t="str">
        <f>IF(ISBLANK('Original data'!BP203),"",'Original data'!BP203)</f>
        <v/>
      </c>
      <c r="BT203" s="15" t="str">
        <f>IF(ISBLANK('Original data'!BQ203),"",'Original data'!BQ203)</f>
        <v/>
      </c>
      <c r="BU203" s="15" t="str">
        <f>IF(ISBLANK('Original data'!BR203),"",'Original data'!BR203)</f>
        <v/>
      </c>
      <c r="BV203" s="15" t="str">
        <f>IF(ISBLANK('Original data'!BS203),"",'Original data'!BS203)</f>
        <v/>
      </c>
      <c r="BW203" s="15" t="str">
        <f>IF(ISBLANK('Original data'!BT203),"",'Original data'!BT203)</f>
        <v/>
      </c>
      <c r="BX203" s="15" t="str">
        <f>IF(ISBLANK('Original data'!BU203),"",'Original data'!BU203)</f>
        <v/>
      </c>
      <c r="BY203" s="15" t="str">
        <f>IF(ISBLANK('Original data'!BV203),"",'Original data'!BV203)</f>
        <v/>
      </c>
      <c r="BZ203" s="15" t="str">
        <f>IF(ISBLANK('Original data'!BW203),"",'Original data'!BW203)</f>
        <v/>
      </c>
      <c r="CA203" s="15" t="str">
        <f>IF(ISBLANK('Original data'!BX203),"",'Original data'!BX203)</f>
        <v/>
      </c>
      <c r="CB203" s="15" t="str">
        <f>IF(ISBLANK('Original data'!BY203),"",'Original data'!BY203)</f>
        <v/>
      </c>
      <c r="CC203" s="15" t="str">
        <f>IF(ISBLANK('Original data'!BZ203),"",'Original data'!BZ203)</f>
        <v/>
      </c>
      <c r="CD203" s="15" t="str">
        <f>IF(ISBLANK('Original data'!CA203),"",'Original data'!CA203)</f>
        <v/>
      </c>
    </row>
    <row r="204" spans="1:82" s="24" customFormat="1" x14ac:dyDescent="0.2">
      <c r="A204" s="23"/>
      <c r="B204" s="23"/>
      <c r="C204" s="23"/>
      <c r="D204" s="23"/>
      <c r="E204" s="23"/>
      <c r="F204" s="23"/>
      <c r="G204" s="23"/>
      <c r="H204" s="23"/>
      <c r="I204" s="23">
        <f>MAX(I4:I203)</f>
        <v>28</v>
      </c>
      <c r="J204" s="23">
        <f t="shared" ref="J204:BO204" si="0">MAX(J4:J203)</f>
        <v>370</v>
      </c>
      <c r="K204" s="23">
        <f t="shared" si="0"/>
        <v>2.4</v>
      </c>
      <c r="L204" s="23">
        <f t="shared" si="0"/>
        <v>7.8</v>
      </c>
      <c r="M204" s="23">
        <f t="shared" si="0"/>
        <v>0.6</v>
      </c>
      <c r="N204" s="23">
        <f t="shared" si="0"/>
        <v>4</v>
      </c>
      <c r="O204" s="23">
        <f t="shared" si="0"/>
        <v>37</v>
      </c>
      <c r="P204" s="23">
        <f t="shared" si="0"/>
        <v>77</v>
      </c>
      <c r="Q204" s="23">
        <f t="shared" si="0"/>
        <v>36</v>
      </c>
      <c r="R204" s="23">
        <f t="shared" si="0"/>
        <v>0.3</v>
      </c>
      <c r="S204" s="23">
        <f t="shared" si="0"/>
        <v>46</v>
      </c>
      <c r="T204" s="23">
        <f t="shared" si="0"/>
        <v>2.6</v>
      </c>
      <c r="U204" s="23">
        <f t="shared" si="0"/>
        <v>90</v>
      </c>
      <c r="V204" s="23">
        <f t="shared" si="0"/>
        <v>1100</v>
      </c>
      <c r="W204" s="23">
        <f t="shared" si="0"/>
        <v>1</v>
      </c>
      <c r="X204" s="23">
        <f t="shared" si="0"/>
        <v>1</v>
      </c>
      <c r="Y204" s="23">
        <f t="shared" si="0"/>
        <v>1</v>
      </c>
      <c r="Z204" s="23">
        <f t="shared" si="0"/>
        <v>0</v>
      </c>
      <c r="AA204" s="23">
        <f t="shared" si="0"/>
        <v>0</v>
      </c>
      <c r="AB204" s="23">
        <f>MAX(AB4:AB203)</f>
        <v>0</v>
      </c>
      <c r="AC204" s="23">
        <f>MAX(AC4:AC203)</f>
        <v>0</v>
      </c>
      <c r="AD204" s="23">
        <f t="shared" si="0"/>
        <v>0</v>
      </c>
      <c r="AE204" s="23">
        <f t="shared" si="0"/>
        <v>0</v>
      </c>
      <c r="AF204" s="23">
        <f t="shared" si="0"/>
        <v>0</v>
      </c>
      <c r="AG204" s="23">
        <f t="shared" si="0"/>
        <v>0</v>
      </c>
      <c r="AH204" s="23">
        <f t="shared" si="0"/>
        <v>0</v>
      </c>
      <c r="AI204" s="23">
        <f t="shared" si="0"/>
        <v>0</v>
      </c>
      <c r="AJ204" s="23">
        <f t="shared" si="0"/>
        <v>0</v>
      </c>
      <c r="AK204" s="23">
        <f t="shared" si="0"/>
        <v>0</v>
      </c>
      <c r="AL204" s="23">
        <f t="shared" si="0"/>
        <v>0</v>
      </c>
      <c r="AM204" s="23">
        <f t="shared" si="0"/>
        <v>0</v>
      </c>
      <c r="AN204" s="23">
        <f t="shared" si="0"/>
        <v>0</v>
      </c>
      <c r="AO204" s="23">
        <f t="shared" si="0"/>
        <v>0</v>
      </c>
      <c r="AP204" s="23">
        <f t="shared" si="0"/>
        <v>0</v>
      </c>
      <c r="AQ204" s="23">
        <f t="shared" si="0"/>
        <v>0</v>
      </c>
      <c r="AR204" s="23">
        <f t="shared" si="0"/>
        <v>0</v>
      </c>
      <c r="AS204" s="23">
        <f t="shared" si="0"/>
        <v>0</v>
      </c>
      <c r="AT204" s="23">
        <f t="shared" si="0"/>
        <v>10</v>
      </c>
      <c r="AU204" s="23">
        <f t="shared" si="0"/>
        <v>0.05</v>
      </c>
      <c r="AV204" s="23">
        <f t="shared" si="0"/>
        <v>0.05</v>
      </c>
      <c r="AW204" s="23">
        <f t="shared" si="0"/>
        <v>0.05</v>
      </c>
      <c r="AX204" s="23">
        <f t="shared" si="0"/>
        <v>0.05</v>
      </c>
      <c r="AY204" s="23">
        <f t="shared" si="0"/>
        <v>0.28000000000000003</v>
      </c>
      <c r="AZ204" s="23">
        <f t="shared" si="0"/>
        <v>0.05</v>
      </c>
      <c r="BA204" s="23">
        <f t="shared" si="0"/>
        <v>0.61</v>
      </c>
      <c r="BB204" s="23">
        <f t="shared" si="0"/>
        <v>0.52</v>
      </c>
      <c r="BC204" s="23">
        <f t="shared" si="0"/>
        <v>0.39</v>
      </c>
      <c r="BD204" s="23">
        <f t="shared" si="0"/>
        <v>0.43</v>
      </c>
      <c r="BE204" s="23">
        <f t="shared" si="0"/>
        <v>0.47</v>
      </c>
      <c r="BF204" s="23">
        <f t="shared" si="0"/>
        <v>0.22</v>
      </c>
      <c r="BG204" s="23">
        <f t="shared" si="0"/>
        <v>0.42</v>
      </c>
      <c r="BH204" s="23">
        <f t="shared" si="0"/>
        <v>0.23</v>
      </c>
      <c r="BI204" s="23">
        <f t="shared" si="0"/>
        <v>0.05</v>
      </c>
      <c r="BJ204" s="23">
        <f t="shared" si="0"/>
        <v>0.23</v>
      </c>
      <c r="BK204" s="23">
        <f t="shared" si="0"/>
        <v>0</v>
      </c>
      <c r="BL204" s="23">
        <f t="shared" si="0"/>
        <v>0</v>
      </c>
      <c r="BM204" s="23">
        <f t="shared" si="0"/>
        <v>0</v>
      </c>
      <c r="BN204" s="23">
        <f t="shared" si="0"/>
        <v>0</v>
      </c>
      <c r="BO204" s="23">
        <f t="shared" si="0"/>
        <v>0</v>
      </c>
      <c r="BP204" s="23">
        <f t="shared" ref="BP204:CB204" si="1">MAX(BP4:BP203)</f>
        <v>0</v>
      </c>
      <c r="BQ204" s="23">
        <f t="shared" si="1"/>
        <v>0</v>
      </c>
      <c r="BR204" s="23">
        <f t="shared" si="1"/>
        <v>0</v>
      </c>
      <c r="BS204" s="23">
        <f t="shared" si="1"/>
        <v>0</v>
      </c>
      <c r="BT204" s="23">
        <f t="shared" si="1"/>
        <v>0</v>
      </c>
      <c r="BU204" s="23">
        <f t="shared" si="1"/>
        <v>0</v>
      </c>
      <c r="BV204" s="23">
        <f t="shared" si="1"/>
        <v>0</v>
      </c>
      <c r="BW204" s="23">
        <f t="shared" si="1"/>
        <v>0</v>
      </c>
      <c r="BX204" s="23">
        <f t="shared" si="1"/>
        <v>0</v>
      </c>
      <c r="BY204" s="23">
        <f t="shared" si="1"/>
        <v>0</v>
      </c>
      <c r="BZ204" s="23">
        <f t="shared" si="1"/>
        <v>0</v>
      </c>
      <c r="CA204" s="23">
        <f t="shared" si="1"/>
        <v>0</v>
      </c>
      <c r="CB204" s="23">
        <f t="shared" si="1"/>
        <v>0</v>
      </c>
      <c r="CC204" s="23">
        <f t="shared" ref="CC204:CD204" si="2">MAX(CC4:CC203)</f>
        <v>0</v>
      </c>
      <c r="CD204" s="23">
        <f t="shared" si="2"/>
        <v>0</v>
      </c>
    </row>
  </sheetData>
  <phoneticPr fontId="2"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AD64"/>
  <sheetViews>
    <sheetView showGridLines="0" workbookViewId="0">
      <selection activeCell="G2" sqref="G2"/>
    </sheetView>
  </sheetViews>
  <sheetFormatPr defaultRowHeight="12.75" x14ac:dyDescent="0.2"/>
  <cols>
    <col min="1" max="1" width="2.85546875" customWidth="1"/>
    <col min="2" max="2" width="28.85546875" bestFit="1" customWidth="1"/>
    <col min="3" max="3" width="9.7109375" customWidth="1"/>
    <col min="4" max="4" width="9" customWidth="1"/>
    <col min="5" max="5" width="1.85546875" customWidth="1"/>
    <col min="6" max="6" width="31.28515625" bestFit="1" customWidth="1"/>
    <col min="7" max="7" width="16.85546875" bestFit="1" customWidth="1"/>
    <col min="8" max="8" width="11.85546875" customWidth="1"/>
    <col min="10" max="11" width="10.28515625" customWidth="1"/>
    <col min="30" max="30" width="29.7109375" style="19" bestFit="1" customWidth="1"/>
  </cols>
  <sheetData>
    <row r="1" spans="1:30" ht="14.25" thickTop="1" x14ac:dyDescent="0.25">
      <c r="A1" s="79"/>
      <c r="B1" s="80"/>
      <c r="C1" s="80"/>
      <c r="D1" s="80"/>
      <c r="E1" s="80"/>
      <c r="F1" s="80"/>
      <c r="G1" s="80"/>
      <c r="H1" s="80"/>
      <c r="I1" s="80"/>
      <c r="J1" s="80"/>
      <c r="K1" s="81"/>
      <c r="AD1" s="6" t="s">
        <v>52</v>
      </c>
    </row>
    <row r="2" spans="1:30" ht="15.75" x14ac:dyDescent="0.25">
      <c r="A2" s="82"/>
      <c r="B2" s="192" t="s">
        <v>195</v>
      </c>
      <c r="C2" s="192"/>
      <c r="D2" s="192"/>
      <c r="E2" s="84"/>
      <c r="F2" s="160" t="s">
        <v>143</v>
      </c>
      <c r="G2" s="130" t="s">
        <v>52</v>
      </c>
      <c r="H2" s="131"/>
      <c r="I2" s="84"/>
      <c r="J2" s="84"/>
      <c r="K2" s="85"/>
      <c r="AD2" s="6" t="s">
        <v>53</v>
      </c>
    </row>
    <row r="3" spans="1:30" ht="13.5" x14ac:dyDescent="0.25">
      <c r="A3" s="161"/>
      <c r="B3" s="162"/>
      <c r="C3" s="162"/>
      <c r="D3" s="162"/>
      <c r="E3" s="163"/>
      <c r="F3" s="162"/>
      <c r="G3" s="164"/>
      <c r="H3" s="163"/>
      <c r="I3" s="163"/>
      <c r="J3" s="163"/>
      <c r="K3" s="165"/>
      <c r="AD3" s="6" t="s">
        <v>54</v>
      </c>
    </row>
    <row r="4" spans="1:30" ht="14.25" thickBot="1" x14ac:dyDescent="0.3">
      <c r="A4" s="86"/>
      <c r="B4" s="189" t="str">
        <f>Job_Name</f>
        <v>Trowbridge Rugby Club</v>
      </c>
      <c r="C4" s="189"/>
      <c r="D4" s="132" t="str">
        <f>Job_No</f>
        <v>LDQ2048</v>
      </c>
      <c r="E4" s="88"/>
      <c r="F4" s="88"/>
      <c r="G4" s="88"/>
      <c r="H4" s="88"/>
      <c r="I4" s="88"/>
      <c r="J4" s="88"/>
      <c r="K4" s="89"/>
      <c r="AD4" s="6" t="s">
        <v>55</v>
      </c>
    </row>
    <row r="5" spans="1:30" ht="15" thickTop="1" thickBot="1" x14ac:dyDescent="0.3">
      <c r="A5" s="86"/>
      <c r="B5" s="133" t="s">
        <v>129</v>
      </c>
      <c r="C5" s="134"/>
      <c r="D5" s="134"/>
      <c r="E5" s="135"/>
      <c r="F5" s="136" t="s">
        <v>197</v>
      </c>
      <c r="G5" s="137"/>
      <c r="H5" s="88"/>
      <c r="I5" s="88"/>
      <c r="J5" s="88"/>
      <c r="K5" s="89"/>
      <c r="AD5" s="6" t="s">
        <v>56</v>
      </c>
    </row>
    <row r="6" spans="1:30" ht="13.5" x14ac:dyDescent="0.25">
      <c r="A6" s="86"/>
      <c r="B6" s="88" t="s">
        <v>135</v>
      </c>
      <c r="C6" s="138">
        <f>Calcs!C2</f>
        <v>17.218181818181819</v>
      </c>
      <c r="D6" s="139"/>
      <c r="E6" s="140"/>
      <c r="F6" s="88" t="s">
        <v>210</v>
      </c>
      <c r="G6" s="141">
        <f>Calcs!K20</f>
        <v>0</v>
      </c>
      <c r="H6" s="88"/>
      <c r="I6" s="88"/>
      <c r="J6" s="88"/>
      <c r="K6" s="89"/>
      <c r="AD6" s="6" t="s">
        <v>188</v>
      </c>
    </row>
    <row r="7" spans="1:30" ht="13.5" x14ac:dyDescent="0.25">
      <c r="A7" s="86"/>
      <c r="B7" s="88" t="s">
        <v>6</v>
      </c>
      <c r="C7" s="138">
        <f>Calcs!C3</f>
        <v>8.4897371198192229</v>
      </c>
      <c r="D7" s="139"/>
      <c r="E7" s="140"/>
      <c r="F7" s="88" t="s">
        <v>213</v>
      </c>
      <c r="G7" s="142">
        <f>Calcs!K21</f>
        <v>0</v>
      </c>
      <c r="H7" s="88"/>
      <c r="I7" s="88"/>
      <c r="J7" s="88"/>
      <c r="K7" s="89"/>
      <c r="AD7" s="6" t="s">
        <v>187</v>
      </c>
    </row>
    <row r="8" spans="1:30" ht="14.25" thickBot="1" x14ac:dyDescent="0.3">
      <c r="A8" s="86"/>
      <c r="B8" s="88" t="s">
        <v>7</v>
      </c>
      <c r="C8" s="143">
        <f>Calcs!F11</f>
        <v>11</v>
      </c>
      <c r="D8" s="144"/>
      <c r="E8" s="140"/>
      <c r="F8" s="145"/>
      <c r="G8" s="145"/>
      <c r="H8" s="88"/>
      <c r="I8" s="88"/>
      <c r="J8" s="88"/>
      <c r="K8" s="89"/>
      <c r="AD8" s="6" t="s">
        <v>57</v>
      </c>
    </row>
    <row r="9" spans="1:30" ht="14.25" thickBot="1" x14ac:dyDescent="0.3">
      <c r="A9" s="86"/>
      <c r="B9" s="88" t="s">
        <v>136</v>
      </c>
      <c r="C9" s="138">
        <f>Calcs!F9</f>
        <v>4.4000000000000004</v>
      </c>
      <c r="D9" s="139"/>
      <c r="E9" s="140"/>
      <c r="F9" s="146" t="s">
        <v>132</v>
      </c>
      <c r="G9" s="147" t="s">
        <v>218</v>
      </c>
      <c r="H9" s="88"/>
      <c r="I9" s="88"/>
      <c r="J9" s="88"/>
      <c r="K9" s="89"/>
      <c r="AD9" s="6" t="s">
        <v>106</v>
      </c>
    </row>
    <row r="10" spans="1:30" ht="13.5" x14ac:dyDescent="0.25">
      <c r="A10" s="86"/>
      <c r="B10" s="88" t="s">
        <v>137</v>
      </c>
      <c r="C10" s="138">
        <f>Calcs!F10</f>
        <v>28</v>
      </c>
      <c r="D10" s="139"/>
      <c r="E10" s="140"/>
      <c r="F10" s="88" t="s">
        <v>117</v>
      </c>
      <c r="G10" s="148" t="str">
        <f>IF(G9="Use Normal",Calcs!O4,Calcs!P4)</f>
        <v>No</v>
      </c>
      <c r="H10" s="88"/>
      <c r="I10" s="88"/>
      <c r="J10" s="88"/>
      <c r="K10" s="89"/>
      <c r="AD10" s="6" t="s">
        <v>173</v>
      </c>
    </row>
    <row r="11" spans="1:30" ht="13.5" x14ac:dyDescent="0.25">
      <c r="A11" s="86"/>
      <c r="B11" s="88" t="s">
        <v>133</v>
      </c>
      <c r="C11" s="149">
        <f>Calcs!C14</f>
        <v>-1.3151251208161265</v>
      </c>
      <c r="D11" s="88"/>
      <c r="E11" s="140"/>
      <c r="F11" s="88" t="s">
        <v>142</v>
      </c>
      <c r="G11" s="148">
        <f>Calcs!O5</f>
        <v>0</v>
      </c>
      <c r="H11" s="88"/>
      <c r="I11" s="88"/>
      <c r="J11" s="88"/>
      <c r="K11" s="89"/>
      <c r="AD11" s="6" t="s">
        <v>59</v>
      </c>
    </row>
    <row r="12" spans="1:30" ht="14.25" thickBot="1" x14ac:dyDescent="0.3">
      <c r="A12" s="86"/>
      <c r="B12" s="88" t="s">
        <v>134</v>
      </c>
      <c r="C12" s="150">
        <f>Calcs!C15</f>
        <v>-0.48554227216149948</v>
      </c>
      <c r="D12" s="88"/>
      <c r="E12" s="140"/>
      <c r="F12" s="88" t="s">
        <v>118</v>
      </c>
      <c r="G12" s="148">
        <f>IF('Original data'!CC2=0,"DL not entered",SUM('Original data'!CD4:CD203))</f>
        <v>0</v>
      </c>
      <c r="H12" s="88"/>
      <c r="I12" s="88"/>
      <c r="J12" s="88"/>
      <c r="K12" s="89"/>
      <c r="AD12" s="6" t="s">
        <v>60</v>
      </c>
    </row>
    <row r="13" spans="1:30" ht="15" thickTop="1" thickBot="1" x14ac:dyDescent="0.3">
      <c r="A13" s="86"/>
      <c r="B13" s="88"/>
      <c r="C13" s="88"/>
      <c r="D13" s="88"/>
      <c r="E13" s="88"/>
      <c r="F13" s="88" t="s">
        <v>121</v>
      </c>
      <c r="G13" s="151">
        <f>IF(G12="DL not entered","not calculated",G12/C8)</f>
        <v>0</v>
      </c>
      <c r="H13" s="88"/>
      <c r="I13" s="88"/>
      <c r="J13" s="88"/>
      <c r="K13" s="89"/>
      <c r="AD13" s="6" t="s">
        <v>61</v>
      </c>
    </row>
    <row r="14" spans="1:30" ht="15" thickTop="1" thickBot="1" x14ac:dyDescent="0.3">
      <c r="A14" s="86"/>
      <c r="B14" s="152" t="s">
        <v>130</v>
      </c>
      <c r="C14" s="88"/>
      <c r="D14" s="88"/>
      <c r="E14" s="88"/>
      <c r="F14" s="152" t="s">
        <v>131</v>
      </c>
      <c r="G14" s="152"/>
      <c r="H14" s="88"/>
      <c r="I14" s="88"/>
      <c r="J14" s="88"/>
      <c r="K14" s="89"/>
      <c r="AD14" s="6" t="s">
        <v>62</v>
      </c>
    </row>
    <row r="15" spans="1:30" ht="14.25" thickBot="1" x14ac:dyDescent="0.3">
      <c r="A15" s="86"/>
      <c r="B15" s="88" t="str">
        <f>IF(C8&gt;50,Calcs!A11,Calcs!J10)</f>
        <v>Shapiro - Francia</v>
      </c>
      <c r="C15" s="138">
        <f>IF(C8&gt;50,Calcs!K13,Calcs!C12)</f>
        <v>1.0571104836927103</v>
      </c>
      <c r="D15" s="144"/>
      <c r="E15" s="88"/>
      <c r="F15" s="88" t="s">
        <v>178</v>
      </c>
      <c r="G15" s="147" t="s">
        <v>37</v>
      </c>
      <c r="H15" s="88"/>
      <c r="I15" s="88"/>
      <c r="J15" s="88"/>
      <c r="K15" s="89"/>
      <c r="AD15" s="6" t="s">
        <v>63</v>
      </c>
    </row>
    <row r="16" spans="1:30" ht="14.25" thickBot="1" x14ac:dyDescent="0.3">
      <c r="A16" s="86"/>
      <c r="B16" s="153" t="str">
        <f>IF(C15&lt;1,"Not normal","Normal")</f>
        <v>Normal</v>
      </c>
      <c r="C16" s="154"/>
      <c r="D16" s="144"/>
      <c r="E16" s="88"/>
      <c r="F16" s="88" t="s">
        <v>138</v>
      </c>
      <c r="G16" s="155">
        <f>'Original data'!CC3</f>
        <v>170</v>
      </c>
      <c r="H16" s="152"/>
      <c r="I16" s="88"/>
      <c r="J16" s="88"/>
      <c r="K16" s="89"/>
      <c r="AD16" s="6" t="s">
        <v>64</v>
      </c>
    </row>
    <row r="17" spans="1:30" ht="14.25" customHeight="1" thickBot="1" x14ac:dyDescent="0.3">
      <c r="A17" s="86"/>
      <c r="B17" s="145"/>
      <c r="C17" s="154"/>
      <c r="D17" s="144"/>
      <c r="E17" s="88"/>
      <c r="F17" s="152" t="s">
        <v>139</v>
      </c>
      <c r="G17" s="156">
        <f>IF(G15="T-test",Calcs!L5,Calcs!I5)</f>
        <v>21.856452540226321</v>
      </c>
      <c r="H17" s="152"/>
      <c r="I17" s="88"/>
      <c r="J17" s="88"/>
      <c r="K17" s="89"/>
      <c r="AD17" s="6" t="s">
        <v>65</v>
      </c>
    </row>
    <row r="18" spans="1:30" ht="17.25" customHeight="1" x14ac:dyDescent="0.25">
      <c r="A18" s="86"/>
      <c r="B18" s="145"/>
      <c r="C18" s="193" t="str">
        <f>IF(G17&gt;G16,"Mean greater than the critical concentration","Mean is equal or less than critical concentration")</f>
        <v>Mean is equal or less than critical concentration</v>
      </c>
      <c r="D18" s="194"/>
      <c r="E18" s="194"/>
      <c r="F18" s="195"/>
      <c r="G18" s="157"/>
      <c r="H18" s="88"/>
      <c r="I18" s="88"/>
      <c r="J18" s="88"/>
      <c r="K18" s="89"/>
      <c r="AD18" s="47" t="s">
        <v>204</v>
      </c>
    </row>
    <row r="19" spans="1:30" ht="13.5" customHeight="1" thickBot="1" x14ac:dyDescent="0.3">
      <c r="A19" s="86"/>
      <c r="B19" s="88"/>
      <c r="C19" s="196"/>
      <c r="D19" s="197"/>
      <c r="E19" s="197"/>
      <c r="F19" s="198"/>
      <c r="G19" s="157"/>
      <c r="H19" s="88"/>
      <c r="I19" s="88"/>
      <c r="J19" s="88"/>
      <c r="K19" s="89"/>
      <c r="AD19" s="47" t="s">
        <v>205</v>
      </c>
    </row>
    <row r="20" spans="1:30" ht="13.5" x14ac:dyDescent="0.25">
      <c r="A20" s="86"/>
      <c r="B20" s="88"/>
      <c r="C20" s="88"/>
      <c r="D20" s="88"/>
      <c r="E20" s="88"/>
      <c r="F20" s="88"/>
      <c r="G20" s="88"/>
      <c r="H20" s="88"/>
      <c r="I20" s="88"/>
      <c r="J20" s="88"/>
      <c r="K20" s="89"/>
      <c r="AD20" s="6" t="s">
        <v>66</v>
      </c>
    </row>
    <row r="21" spans="1:30" ht="13.5" x14ac:dyDescent="0.25">
      <c r="A21" s="86"/>
      <c r="B21" s="88"/>
      <c r="C21" s="88"/>
      <c r="D21" s="88"/>
      <c r="E21" s="88"/>
      <c r="F21" s="88"/>
      <c r="G21" s="88"/>
      <c r="H21" s="88"/>
      <c r="I21" s="88"/>
      <c r="J21" s="88"/>
      <c r="K21" s="89"/>
      <c r="AD21" s="47" t="s">
        <v>203</v>
      </c>
    </row>
    <row r="22" spans="1:30" ht="13.5" x14ac:dyDescent="0.25">
      <c r="A22" s="86"/>
      <c r="B22" s="88"/>
      <c r="C22" s="88"/>
      <c r="D22" s="88"/>
      <c r="E22" s="88"/>
      <c r="F22" s="88"/>
      <c r="G22" s="88"/>
      <c r="H22" s="88"/>
      <c r="I22" s="88"/>
      <c r="J22" s="88"/>
      <c r="K22" s="89"/>
      <c r="AD22" s="6" t="s">
        <v>67</v>
      </c>
    </row>
    <row r="23" spans="1:30" ht="13.5" x14ac:dyDescent="0.25">
      <c r="A23" s="86"/>
      <c r="B23" s="88"/>
      <c r="C23" s="88"/>
      <c r="D23" s="88"/>
      <c r="E23" s="88"/>
      <c r="F23" s="88"/>
      <c r="G23" s="88"/>
      <c r="H23" s="88"/>
      <c r="I23" s="88"/>
      <c r="J23" s="88"/>
      <c r="K23" s="89"/>
      <c r="AD23" s="7" t="s">
        <v>68</v>
      </c>
    </row>
    <row r="24" spans="1:30" ht="13.5" x14ac:dyDescent="0.25">
      <c r="A24" s="86"/>
      <c r="B24" s="88"/>
      <c r="C24" s="88"/>
      <c r="D24" s="88"/>
      <c r="E24" s="88"/>
      <c r="F24" s="88"/>
      <c r="G24" s="88"/>
      <c r="H24" s="88"/>
      <c r="I24" s="88"/>
      <c r="J24" s="88"/>
      <c r="K24" s="89"/>
      <c r="AD24" s="7" t="s">
        <v>69</v>
      </c>
    </row>
    <row r="25" spans="1:30" ht="13.5" x14ac:dyDescent="0.25">
      <c r="A25" s="86"/>
      <c r="B25" s="88"/>
      <c r="C25" s="88"/>
      <c r="D25" s="88"/>
      <c r="E25" s="88"/>
      <c r="F25" s="88"/>
      <c r="G25" s="88"/>
      <c r="H25" s="88"/>
      <c r="I25" s="88"/>
      <c r="J25" s="88"/>
      <c r="K25" s="89"/>
      <c r="AD25" s="7" t="s">
        <v>70</v>
      </c>
    </row>
    <row r="26" spans="1:30" ht="13.5" x14ac:dyDescent="0.25">
      <c r="A26" s="86"/>
      <c r="B26" s="88"/>
      <c r="C26" s="88"/>
      <c r="D26" s="88"/>
      <c r="E26" s="88"/>
      <c r="F26" s="88"/>
      <c r="G26" s="88"/>
      <c r="H26" s="88"/>
      <c r="I26" s="88"/>
      <c r="J26" s="88"/>
      <c r="K26" s="89"/>
      <c r="AD26" s="7" t="s">
        <v>71</v>
      </c>
    </row>
    <row r="27" spans="1:30" ht="13.5" x14ac:dyDescent="0.25">
      <c r="A27" s="86"/>
      <c r="B27" s="88"/>
      <c r="C27" s="88"/>
      <c r="D27" s="88"/>
      <c r="E27" s="88"/>
      <c r="F27" s="88"/>
      <c r="G27" s="88"/>
      <c r="H27" s="88"/>
      <c r="I27" s="88"/>
      <c r="J27" s="88"/>
      <c r="K27" s="89"/>
      <c r="AD27" s="49" t="s">
        <v>167</v>
      </c>
    </row>
    <row r="28" spans="1:30" ht="12.75" customHeight="1" x14ac:dyDescent="0.25">
      <c r="A28" s="86"/>
      <c r="B28" s="88"/>
      <c r="C28" s="88"/>
      <c r="D28" s="88"/>
      <c r="E28" s="88"/>
      <c r="F28" s="88"/>
      <c r="G28" s="88"/>
      <c r="H28" s="88"/>
      <c r="I28" s="88"/>
      <c r="J28" s="88"/>
      <c r="K28" s="89"/>
      <c r="AD28" s="49" t="s">
        <v>168</v>
      </c>
    </row>
    <row r="29" spans="1:30" ht="13.5" x14ac:dyDescent="0.25">
      <c r="A29" s="86"/>
      <c r="B29" s="88"/>
      <c r="C29" s="88"/>
      <c r="D29" s="88"/>
      <c r="E29" s="88"/>
      <c r="F29" s="88"/>
      <c r="G29" s="88"/>
      <c r="H29" s="88"/>
      <c r="I29" s="88"/>
      <c r="J29" s="88"/>
      <c r="K29" s="89"/>
      <c r="AD29" s="7" t="s">
        <v>72</v>
      </c>
    </row>
    <row r="30" spans="1:30" ht="13.5" x14ac:dyDescent="0.25">
      <c r="A30" s="86"/>
      <c r="B30" s="88"/>
      <c r="C30" s="88"/>
      <c r="D30" s="88"/>
      <c r="E30" s="88"/>
      <c r="F30" s="88"/>
      <c r="G30" s="88"/>
      <c r="H30" s="88"/>
      <c r="I30" s="88"/>
      <c r="J30" s="88"/>
      <c r="K30" s="89"/>
      <c r="AD30" s="7" t="s">
        <v>73</v>
      </c>
    </row>
    <row r="31" spans="1:30" ht="13.5" x14ac:dyDescent="0.25">
      <c r="A31" s="86"/>
      <c r="B31" s="88"/>
      <c r="C31" s="88"/>
      <c r="D31" s="88"/>
      <c r="E31" s="88"/>
      <c r="F31" s="88"/>
      <c r="G31" s="88"/>
      <c r="H31" s="88"/>
      <c r="I31" s="88"/>
      <c r="J31" s="88"/>
      <c r="K31" s="190" t="s">
        <v>212</v>
      </c>
      <c r="AD31" s="7" t="s">
        <v>74</v>
      </c>
    </row>
    <row r="32" spans="1:30" ht="13.5" x14ac:dyDescent="0.25">
      <c r="A32" s="86"/>
      <c r="B32" s="88"/>
      <c r="C32" s="88"/>
      <c r="D32" s="88"/>
      <c r="E32" s="88"/>
      <c r="F32" s="88"/>
      <c r="G32" s="88"/>
      <c r="H32" s="88"/>
      <c r="I32" s="88"/>
      <c r="J32" s="88"/>
      <c r="K32" s="190"/>
      <c r="AD32" s="7" t="s">
        <v>75</v>
      </c>
    </row>
    <row r="33" spans="1:30" ht="12.75" customHeight="1" x14ac:dyDescent="0.25">
      <c r="A33" s="86"/>
      <c r="B33" s="88"/>
      <c r="C33" s="88"/>
      <c r="D33" s="88"/>
      <c r="E33" s="88"/>
      <c r="F33" s="88"/>
      <c r="G33" s="88"/>
      <c r="H33" s="88"/>
      <c r="I33" s="88"/>
      <c r="J33" s="88"/>
      <c r="K33" s="190"/>
      <c r="AD33" s="7" t="s">
        <v>76</v>
      </c>
    </row>
    <row r="34" spans="1:30" ht="13.5" x14ac:dyDescent="0.25">
      <c r="A34" s="86"/>
      <c r="B34" s="88"/>
      <c r="C34" s="88"/>
      <c r="D34" s="88"/>
      <c r="E34" s="88"/>
      <c r="F34" s="88"/>
      <c r="G34" s="88"/>
      <c r="H34" s="88"/>
      <c r="I34" s="88"/>
      <c r="J34" s="88"/>
      <c r="K34" s="190"/>
      <c r="AD34" s="7" t="s">
        <v>77</v>
      </c>
    </row>
    <row r="35" spans="1:30" ht="13.5" x14ac:dyDescent="0.25">
      <c r="A35" s="86"/>
      <c r="B35" s="88"/>
      <c r="C35" s="88"/>
      <c r="D35" s="88"/>
      <c r="E35" s="88"/>
      <c r="F35" s="88"/>
      <c r="G35" s="88"/>
      <c r="H35" s="88"/>
      <c r="I35" s="88"/>
      <c r="J35" s="88"/>
      <c r="K35" s="190"/>
      <c r="AD35" s="7" t="s">
        <v>78</v>
      </c>
    </row>
    <row r="36" spans="1:30" ht="13.5" x14ac:dyDescent="0.25">
      <c r="A36" s="86"/>
      <c r="B36" s="88"/>
      <c r="C36" s="88"/>
      <c r="D36" s="88"/>
      <c r="E36" s="88"/>
      <c r="F36" s="88"/>
      <c r="G36" s="88"/>
      <c r="H36" s="88"/>
      <c r="I36" s="88"/>
      <c r="J36" s="88"/>
      <c r="K36" s="190"/>
      <c r="AD36" s="7" t="s">
        <v>79</v>
      </c>
    </row>
    <row r="37" spans="1:30" ht="12.75" customHeight="1" thickBot="1" x14ac:dyDescent="0.3">
      <c r="A37" s="158"/>
      <c r="B37" s="159"/>
      <c r="C37" s="159"/>
      <c r="D37" s="159"/>
      <c r="E37" s="159"/>
      <c r="F37" s="159"/>
      <c r="G37" s="159"/>
      <c r="H37" s="159"/>
      <c r="I37" s="159"/>
      <c r="J37" s="159"/>
      <c r="K37" s="191"/>
      <c r="AD37" s="7" t="s">
        <v>80</v>
      </c>
    </row>
    <row r="38" spans="1:30" x14ac:dyDescent="0.2">
      <c r="AD38" s="49" t="s">
        <v>789</v>
      </c>
    </row>
    <row r="39" spans="1:30" x14ac:dyDescent="0.2">
      <c r="AD39" s="7" t="s">
        <v>81</v>
      </c>
    </row>
    <row r="40" spans="1:30" x14ac:dyDescent="0.2">
      <c r="AD40" s="7" t="s">
        <v>82</v>
      </c>
    </row>
    <row r="41" spans="1:30" x14ac:dyDescent="0.2">
      <c r="AD41" s="7" t="s">
        <v>83</v>
      </c>
    </row>
    <row r="42" spans="1:30" x14ac:dyDescent="0.2">
      <c r="AD42" s="7" t="s">
        <v>84</v>
      </c>
    </row>
    <row r="43" spans="1:30" x14ac:dyDescent="0.2">
      <c r="AD43" s="7" t="s">
        <v>85</v>
      </c>
    </row>
    <row r="44" spans="1:30" x14ac:dyDescent="0.2">
      <c r="AD44" s="7" t="s">
        <v>86</v>
      </c>
    </row>
    <row r="45" spans="1:30" x14ac:dyDescent="0.2">
      <c r="AD45" s="7" t="s">
        <v>87</v>
      </c>
    </row>
    <row r="46" spans="1:30" x14ac:dyDescent="0.2">
      <c r="AD46" s="7" t="s">
        <v>88</v>
      </c>
    </row>
    <row r="47" spans="1:30" x14ac:dyDescent="0.2">
      <c r="AD47" s="7" t="s">
        <v>89</v>
      </c>
    </row>
    <row r="48" spans="1:30" x14ac:dyDescent="0.2">
      <c r="AD48" s="7" t="s">
        <v>90</v>
      </c>
    </row>
    <row r="49" spans="2:30" x14ac:dyDescent="0.2">
      <c r="AD49" s="7" t="s">
        <v>91</v>
      </c>
    </row>
    <row r="50" spans="2:30" x14ac:dyDescent="0.2">
      <c r="AD50" s="7" t="s">
        <v>92</v>
      </c>
    </row>
    <row r="51" spans="2:30" x14ac:dyDescent="0.2">
      <c r="AD51" s="7" t="s">
        <v>93</v>
      </c>
    </row>
    <row r="52" spans="2:30" x14ac:dyDescent="0.2">
      <c r="AD52" s="7" t="s">
        <v>94</v>
      </c>
    </row>
    <row r="53" spans="2:30" x14ac:dyDescent="0.2">
      <c r="AD53" s="7" t="s">
        <v>95</v>
      </c>
    </row>
    <row r="54" spans="2:30" x14ac:dyDescent="0.2">
      <c r="AD54" s="7" t="s">
        <v>96</v>
      </c>
    </row>
    <row r="55" spans="2:30" x14ac:dyDescent="0.2">
      <c r="B55" t="s">
        <v>122</v>
      </c>
      <c r="AD55" s="7" t="s">
        <v>97</v>
      </c>
    </row>
    <row r="56" spans="2:30" x14ac:dyDescent="0.2">
      <c r="B56" t="s">
        <v>37</v>
      </c>
      <c r="AD56" s="7" t="s">
        <v>98</v>
      </c>
    </row>
    <row r="57" spans="2:30" x14ac:dyDescent="0.2">
      <c r="AD57" s="30" t="s">
        <v>193</v>
      </c>
    </row>
    <row r="58" spans="2:30" x14ac:dyDescent="0.2">
      <c r="AD58" s="7" t="s">
        <v>99</v>
      </c>
    </row>
    <row r="59" spans="2:30" x14ac:dyDescent="0.2">
      <c r="AD59" s="7" t="s">
        <v>100</v>
      </c>
    </row>
    <row r="60" spans="2:30" x14ac:dyDescent="0.2">
      <c r="AD60" s="7" t="s">
        <v>101</v>
      </c>
    </row>
    <row r="61" spans="2:30" x14ac:dyDescent="0.2">
      <c r="AD61" s="7" t="s">
        <v>102</v>
      </c>
    </row>
    <row r="62" spans="2:30" x14ac:dyDescent="0.2">
      <c r="AD62" s="7" t="s">
        <v>103</v>
      </c>
    </row>
    <row r="63" spans="2:30" x14ac:dyDescent="0.2">
      <c r="AD63" s="49" t="s">
        <v>215</v>
      </c>
    </row>
    <row r="64" spans="2:30" x14ac:dyDescent="0.2">
      <c r="AD64" s="7"/>
    </row>
  </sheetData>
  <sheetProtection password="C949" sheet="1" selectLockedCells="1"/>
  <mergeCells count="4">
    <mergeCell ref="B4:C4"/>
    <mergeCell ref="K31:K37"/>
    <mergeCell ref="B2:D2"/>
    <mergeCell ref="C18:F19"/>
  </mergeCells>
  <phoneticPr fontId="2" type="noConversion"/>
  <conditionalFormatting sqref="G14">
    <cfRule type="cellIs" dxfId="4" priority="5" stopIfTrue="1" operator="equal">
      <formula>"Change UCL"</formula>
    </cfRule>
  </conditionalFormatting>
  <dataValidations count="3">
    <dataValidation type="list" allowBlank="1" showInputMessage="1" showErrorMessage="1" sqref="G9" xr:uid="{00000000-0002-0000-0800-000000000000}">
      <formula1>"Use Normal, Use Lognormal"</formula1>
    </dataValidation>
    <dataValidation type="list" allowBlank="1" showInputMessage="1" showErrorMessage="1" sqref="G15" xr:uid="{00000000-0002-0000-0800-000001000000}">
      <formula1>$B$55:$B$56</formula1>
    </dataValidation>
    <dataValidation type="list" allowBlank="1" showInputMessage="1" showErrorMessage="1" sqref="G2" xr:uid="{00000000-0002-0000-0800-000002000000}">
      <formula1>$AD$1:$AD$762</formula1>
    </dataValidation>
  </dataValidations>
  <printOptions horizontalCentered="1" verticalCentered="1"/>
  <pageMargins left="0.74803149606299213" right="0.74803149606299213" top="0.51181102362204722" bottom="0.51181102362204722" header="0.51181102362204722" footer="0.51181102362204722"/>
  <pageSetup paperSize="9" scale="99" orientation="landscape" r:id="rId1"/>
  <headerFooter alignWithMargins="0"/>
  <ignoredErrors>
    <ignoredError sqref="G17 G13 G10 C6:C12 C15 B16 C18" evalError="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10EA79B7156B74AAA848B5571719FB9" ma:contentTypeVersion="2" ma:contentTypeDescription="Create a new document." ma:contentTypeScope="" ma:versionID="cda08d1075705d8babffdff704510be6">
  <xsd:schema xmlns:xsd="http://www.w3.org/2001/XMLSchema" xmlns:xs="http://www.w3.org/2001/XMLSchema" xmlns:p="http://schemas.microsoft.com/office/2006/metadata/properties" xmlns:ns3="c9ca48c0-aefc-4fee-bbbd-450358ce8c8d" targetNamespace="http://schemas.microsoft.com/office/2006/metadata/properties" ma:root="true" ma:fieldsID="9a727c70068903e0b4cc3ae32d754794" ns3:_="">
    <xsd:import namespace="c9ca48c0-aefc-4fee-bbbd-450358ce8c8d"/>
    <xsd:element name="properties">
      <xsd:complexType>
        <xsd:sequence>
          <xsd:element name="documentManagement">
            <xsd:complexType>
              <xsd:all>
                <xsd:element ref="ns3:SharedWithUsers" minOccurs="0"/>
                <xsd:element ref="ns3: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9ca48c0-aefc-4fee-bbbd-450358ce8c8d"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Sharing Hint Hash"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206AC06-3BAB-4115-B193-377B65B50E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9ca48c0-aefc-4fee-bbbd-450358ce8c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DA17618-A86C-46C4-9B03-C10AE2FFE228}">
  <ds:schemaRefs>
    <ds:schemaRef ds:uri="http://schemas.microsoft.com/sharepoint/v3/contenttype/forms"/>
  </ds:schemaRefs>
</ds:datastoreItem>
</file>

<file path=customXml/itemProps3.xml><?xml version="1.0" encoding="utf-8"?>
<ds:datastoreItem xmlns:ds="http://schemas.openxmlformats.org/officeDocument/2006/customXml" ds:itemID="{4B271BC7-A6AF-4492-ACC7-94B0ED8A0228}">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c9ca48c0-aefc-4fee-bbbd-450358ce8c8d"/>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18</vt:i4>
      </vt:variant>
      <vt:variant>
        <vt:lpstr>Charts</vt:lpstr>
      </vt:variant>
      <vt:variant>
        <vt:i4>4</vt:i4>
      </vt:variant>
      <vt:variant>
        <vt:lpstr>Named Ranges</vt:lpstr>
      </vt:variant>
      <vt:variant>
        <vt:i4>29</vt:i4>
      </vt:variant>
    </vt:vector>
  </HeadingPairs>
  <TitlesOfParts>
    <vt:vector size="51" baseType="lpstr">
      <vt:lpstr>Flow chart</vt:lpstr>
      <vt:lpstr>Define Conceptual Model</vt:lpstr>
      <vt:lpstr>Sheet2</vt:lpstr>
      <vt:lpstr>GSACs</vt:lpstr>
      <vt:lpstr>Original data</vt:lpstr>
      <vt:lpstr>Log data</vt:lpstr>
      <vt:lpstr>Summary Table</vt:lpstr>
      <vt:lpstr>Remove outliers</vt:lpstr>
      <vt:lpstr>Report Sheet</vt:lpstr>
      <vt:lpstr>S4ULs</vt:lpstr>
      <vt:lpstr>TPH HQ</vt:lpstr>
      <vt:lpstr>Coal Tar screening</vt:lpstr>
      <vt:lpstr>PAH Source Indicator</vt:lpstr>
      <vt:lpstr>Sorted data</vt:lpstr>
      <vt:lpstr>Data</vt:lpstr>
      <vt:lpstr>Calcs</vt:lpstr>
      <vt:lpstr>Issue</vt:lpstr>
      <vt:lpstr>Sheet1</vt:lpstr>
      <vt:lpstr>CULP Chart</vt:lpstr>
      <vt:lpstr>Bubble Plot</vt:lpstr>
      <vt:lpstr>Histogram</vt:lpstr>
      <vt:lpstr>Q-Q Plot</vt:lpstr>
      <vt:lpstr>_SSSL</vt:lpstr>
      <vt:lpstr>Cat4SL</vt:lpstr>
      <vt:lpstr>DEFRA_C4SL</vt:lpstr>
      <vt:lpstr>End_use</vt:lpstr>
      <vt:lpstr>GSAC</vt:lpstr>
      <vt:lpstr>Job_Name</vt:lpstr>
      <vt:lpstr>Job_No</vt:lpstr>
      <vt:lpstr>LQM_CIEH_S4UL</vt:lpstr>
      <vt:lpstr>OM</vt:lpstr>
      <vt:lpstr>Organic_Matter</vt:lpstr>
      <vt:lpstr>Other</vt:lpstr>
      <vt:lpstr>Other_SSSL</vt:lpstr>
      <vt:lpstr>pH</vt:lpstr>
      <vt:lpstr>'Define Conceptual Model'!Print_Area</vt:lpstr>
      <vt:lpstr>'Flow chart'!Print_Area</vt:lpstr>
      <vt:lpstr>GSACs!Print_Area</vt:lpstr>
      <vt:lpstr>Issue!Print_Area</vt:lpstr>
      <vt:lpstr>'Log data'!Print_Area</vt:lpstr>
      <vt:lpstr>'Original data'!Print_Area</vt:lpstr>
      <vt:lpstr>'Report Sheet'!Print_Area</vt:lpstr>
      <vt:lpstr>'Summary Table'!Print_Area</vt:lpstr>
      <vt:lpstr>GSACs!Print_Titles</vt:lpstr>
      <vt:lpstr>'Log data'!Print_Titles</vt:lpstr>
      <vt:lpstr>'Original data'!Print_Titles</vt:lpstr>
      <vt:lpstr>S4UL</vt:lpstr>
      <vt:lpstr>SGV?GSAC</vt:lpstr>
      <vt:lpstr>Soil_pH</vt:lpstr>
      <vt:lpstr>Type</vt:lpstr>
      <vt:lpstr>Vap_outdoor</vt:lpstr>
    </vt:vector>
  </TitlesOfParts>
  <Manager>Simon Brown</Manager>
  <Company>BWB Consulting Ltd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CLEA STATS 2008</dc:title>
  <dc:subject>generic risk assessment</dc:subject>
  <dc:creator>Chris Rhodes</dc:creator>
  <cp:lastModifiedBy>Jade Allen</cp:lastModifiedBy>
  <cp:lastPrinted>2019-03-19T15:40:21Z</cp:lastPrinted>
  <dcterms:created xsi:type="dcterms:W3CDTF">2008-05-30T09:23:19Z</dcterms:created>
  <dcterms:modified xsi:type="dcterms:W3CDTF">2019-03-19T15:40:52Z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0x010100210EA79B7156B74AAA848B5571719FB9</vt:lpwstr>
  </property>
</Properties>
</file>